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yhab\OneDrive\Desktop\AusEnergy_Mohamed_Ehab\"/>
    </mc:Choice>
  </mc:AlternateContent>
  <xr:revisionPtr revIDLastSave="0" documentId="13_ncr:1_{E9F0FF27-3524-4988-BDF4-035B9CD643E3}" xr6:coauthVersionLast="47" xr6:coauthVersionMax="47" xr10:uidLastSave="{00000000-0000-0000-0000-000000000000}"/>
  <bookViews>
    <workbookView xWindow="225" yWindow="570" windowWidth="25350" windowHeight="14940" firstSheet="1" activeTab="1" xr2:uid="{00000000-000D-0000-FFFF-FFFF00000000}"/>
  </bookViews>
  <sheets>
    <sheet name="Cover" sheetId="26" r:id="rId1"/>
    <sheet name="Effect Of Temp And Hols" sheetId="20" r:id="rId2"/>
    <sheet name="Effect of Weather" sheetId="9" r:id="rId3"/>
    <sheet name="Energy_hols" sheetId="19" state="hidden" r:id="rId4"/>
    <sheet name="Demand Over Time" sheetId="6" r:id="rId5"/>
    <sheet name="YoY Demand" sheetId="23" r:id="rId6"/>
    <sheet name="Demand By Day Of Week" sheetId="25" r:id="rId7"/>
    <sheet name="Top and Bottom 20 Demand" sheetId="4" r:id="rId8"/>
    <sheet name="Energy Demand" sheetId="2" r:id="rId9"/>
    <sheet name="Summary" sheetId="3" r:id="rId10"/>
    <sheet name="Holidays" sheetId="1" state="hidden" r:id="rId11"/>
  </sheets>
  <externalReferences>
    <externalReference r:id="rId12"/>
  </externalReferenc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3" l="1"/>
  <c r="F7" i="3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107" i="19"/>
  <c r="R2107" i="19" s="1"/>
  <c r="M2107" i="19"/>
  <c r="P2107" i="19" s="1"/>
  <c r="L2107" i="19"/>
  <c r="E2107" i="19"/>
  <c r="D2107" i="19"/>
  <c r="C2107" i="19"/>
  <c r="B2107" i="19"/>
  <c r="N2106" i="19"/>
  <c r="R2106" i="19" s="1"/>
  <c r="M2106" i="19"/>
  <c r="O2106" i="19" s="1"/>
  <c r="L2106" i="19"/>
  <c r="E2106" i="19"/>
  <c r="D2106" i="19"/>
  <c r="C2106" i="19"/>
  <c r="B2106" i="19"/>
  <c r="N2105" i="19"/>
  <c r="R2105" i="19" s="1"/>
  <c r="M2105" i="19"/>
  <c r="O2105" i="19" s="1"/>
  <c r="L2105" i="19"/>
  <c r="E2105" i="19"/>
  <c r="D2105" i="19"/>
  <c r="C2105" i="19"/>
  <c r="B2105" i="19"/>
  <c r="N2104" i="19"/>
  <c r="R2104" i="19" s="1"/>
  <c r="M2104" i="19"/>
  <c r="P2104" i="19" s="1"/>
  <c r="L2104" i="19"/>
  <c r="E2104" i="19"/>
  <c r="D2104" i="19"/>
  <c r="C2104" i="19"/>
  <c r="B2104" i="19"/>
  <c r="N2103" i="19"/>
  <c r="Q2103" i="19" s="1"/>
  <c r="M2103" i="19"/>
  <c r="O2103" i="19" s="1"/>
  <c r="L2103" i="19"/>
  <c r="E2103" i="19"/>
  <c r="D2103" i="19"/>
  <c r="C2103" i="19"/>
  <c r="B2103" i="19"/>
  <c r="N2102" i="19"/>
  <c r="R2102" i="19" s="1"/>
  <c r="M2102" i="19"/>
  <c r="P2102" i="19" s="1"/>
  <c r="L2102" i="19"/>
  <c r="E2102" i="19"/>
  <c r="D2102" i="19"/>
  <c r="C2102" i="19"/>
  <c r="B2102" i="19"/>
  <c r="N2101" i="19"/>
  <c r="R2101" i="19" s="1"/>
  <c r="M2101" i="19"/>
  <c r="L2101" i="19"/>
  <c r="E2101" i="19"/>
  <c r="D2101" i="19"/>
  <c r="C2101" i="19"/>
  <c r="B2101" i="19"/>
  <c r="N2100" i="19"/>
  <c r="R2100" i="19" s="1"/>
  <c r="M2100" i="19"/>
  <c r="O2100" i="19" s="1"/>
  <c r="L2100" i="19"/>
  <c r="E2100" i="19"/>
  <c r="D2100" i="19"/>
  <c r="C2100" i="19"/>
  <c r="B2100" i="19"/>
  <c r="N2099" i="19"/>
  <c r="R2099" i="19" s="1"/>
  <c r="M2099" i="19"/>
  <c r="P2099" i="19" s="1"/>
  <c r="L2099" i="19"/>
  <c r="E2099" i="19"/>
  <c r="D2099" i="19"/>
  <c r="C2099" i="19"/>
  <c r="B2099" i="19"/>
  <c r="N2098" i="19"/>
  <c r="M2098" i="19"/>
  <c r="P2098" i="19" s="1"/>
  <c r="L2098" i="19"/>
  <c r="E2098" i="19"/>
  <c r="D2098" i="19"/>
  <c r="C2098" i="19"/>
  <c r="B2098" i="19"/>
  <c r="N2097" i="19"/>
  <c r="R2097" i="19" s="1"/>
  <c r="M2097" i="19"/>
  <c r="O2097" i="19" s="1"/>
  <c r="L2097" i="19"/>
  <c r="E2097" i="19"/>
  <c r="D2097" i="19"/>
  <c r="C2097" i="19"/>
  <c r="B2097" i="19"/>
  <c r="N2096" i="19"/>
  <c r="R2096" i="19" s="1"/>
  <c r="M2096" i="19"/>
  <c r="P2096" i="19" s="1"/>
  <c r="L2096" i="19"/>
  <c r="E2096" i="19"/>
  <c r="D2096" i="19"/>
  <c r="C2096" i="19"/>
  <c r="B2096" i="19"/>
  <c r="N2095" i="19"/>
  <c r="Q2095" i="19" s="1"/>
  <c r="M2095" i="19"/>
  <c r="O2095" i="19" s="1"/>
  <c r="L2095" i="19"/>
  <c r="E2095" i="19"/>
  <c r="D2095" i="19"/>
  <c r="C2095" i="19"/>
  <c r="B2095" i="19"/>
  <c r="N2094" i="19"/>
  <c r="R2094" i="19" s="1"/>
  <c r="M2094" i="19"/>
  <c r="P2094" i="19" s="1"/>
  <c r="L2094" i="19"/>
  <c r="E2094" i="19"/>
  <c r="D2094" i="19"/>
  <c r="C2094" i="19"/>
  <c r="B2094" i="19"/>
  <c r="N2093" i="19"/>
  <c r="R2093" i="19" s="1"/>
  <c r="M2093" i="19"/>
  <c r="L2093" i="19"/>
  <c r="E2093" i="19"/>
  <c r="D2093" i="19"/>
  <c r="C2093" i="19"/>
  <c r="B2093" i="19"/>
  <c r="N2092" i="19"/>
  <c r="R2092" i="19" s="1"/>
  <c r="M2092" i="19"/>
  <c r="O2092" i="19" s="1"/>
  <c r="L2092" i="19"/>
  <c r="E2092" i="19"/>
  <c r="D2092" i="19"/>
  <c r="C2092" i="19"/>
  <c r="B2092" i="19"/>
  <c r="N2091" i="19"/>
  <c r="R2091" i="19" s="1"/>
  <c r="M2091" i="19"/>
  <c r="P2091" i="19" s="1"/>
  <c r="L2091" i="19"/>
  <c r="E2091" i="19"/>
  <c r="D2091" i="19"/>
  <c r="C2091" i="19"/>
  <c r="B2091" i="19"/>
  <c r="N2090" i="19"/>
  <c r="M2090" i="19"/>
  <c r="P2090" i="19" s="1"/>
  <c r="L2090" i="19"/>
  <c r="E2090" i="19"/>
  <c r="D2090" i="19"/>
  <c r="C2090" i="19"/>
  <c r="B2090" i="19"/>
  <c r="N2089" i="19"/>
  <c r="R2089" i="19" s="1"/>
  <c r="M2089" i="19"/>
  <c r="P2089" i="19" s="1"/>
  <c r="L2089" i="19"/>
  <c r="E2089" i="19"/>
  <c r="D2089" i="19"/>
  <c r="C2089" i="19"/>
  <c r="B2089" i="19"/>
  <c r="N2088" i="19"/>
  <c r="R2088" i="19" s="1"/>
  <c r="M2088" i="19"/>
  <c r="P2088" i="19" s="1"/>
  <c r="L2088" i="19"/>
  <c r="E2088" i="19"/>
  <c r="D2088" i="19"/>
  <c r="C2088" i="19"/>
  <c r="B2088" i="19"/>
  <c r="N2087" i="19"/>
  <c r="Q2087" i="19" s="1"/>
  <c r="M2087" i="19"/>
  <c r="L2087" i="19"/>
  <c r="E2087" i="19"/>
  <c r="D2087" i="19"/>
  <c r="C2087" i="19"/>
  <c r="B2087" i="19"/>
  <c r="N2086" i="19"/>
  <c r="Q2086" i="19" s="1"/>
  <c r="M2086" i="19"/>
  <c r="P2086" i="19" s="1"/>
  <c r="L2086" i="19"/>
  <c r="E2086" i="19"/>
  <c r="D2086" i="19"/>
  <c r="C2086" i="19"/>
  <c r="B2086" i="19"/>
  <c r="N2085" i="19"/>
  <c r="R2085" i="19" s="1"/>
  <c r="M2085" i="19"/>
  <c r="L2085" i="19"/>
  <c r="E2085" i="19"/>
  <c r="D2085" i="19"/>
  <c r="C2085" i="19"/>
  <c r="B2085" i="19"/>
  <c r="O2084" i="19"/>
  <c r="N2084" i="19"/>
  <c r="R2084" i="19" s="1"/>
  <c r="M2084" i="19"/>
  <c r="P2084" i="19" s="1"/>
  <c r="L2084" i="19"/>
  <c r="E2084" i="19"/>
  <c r="D2084" i="19"/>
  <c r="C2084" i="19"/>
  <c r="B2084" i="19"/>
  <c r="N2083" i="19"/>
  <c r="R2083" i="19" s="1"/>
  <c r="M2083" i="19"/>
  <c r="P2083" i="19" s="1"/>
  <c r="L2083" i="19"/>
  <c r="E2083" i="19"/>
  <c r="D2083" i="19"/>
  <c r="C2083" i="19"/>
  <c r="B2083" i="19"/>
  <c r="N2082" i="19"/>
  <c r="M2082" i="19"/>
  <c r="P2082" i="19" s="1"/>
  <c r="L2082" i="19"/>
  <c r="E2082" i="19"/>
  <c r="D2082" i="19"/>
  <c r="C2082" i="19"/>
  <c r="B2082" i="19"/>
  <c r="N2081" i="19"/>
  <c r="R2081" i="19" s="1"/>
  <c r="M2081" i="19"/>
  <c r="P2081" i="19" s="1"/>
  <c r="L2081" i="19"/>
  <c r="E2081" i="19"/>
  <c r="D2081" i="19"/>
  <c r="C2081" i="19"/>
  <c r="B2081" i="19"/>
  <c r="N2080" i="19"/>
  <c r="R2080" i="19" s="1"/>
  <c r="M2080" i="19"/>
  <c r="P2080" i="19" s="1"/>
  <c r="L2080" i="19"/>
  <c r="E2080" i="19"/>
  <c r="D2080" i="19"/>
  <c r="C2080" i="19"/>
  <c r="B2080" i="19"/>
  <c r="N2079" i="19"/>
  <c r="Q2079" i="19" s="1"/>
  <c r="M2079" i="19"/>
  <c r="P2079" i="19" s="1"/>
  <c r="L2079" i="19"/>
  <c r="E2079" i="19"/>
  <c r="D2079" i="19"/>
  <c r="C2079" i="19"/>
  <c r="B2079" i="19"/>
  <c r="N2078" i="19"/>
  <c r="Q2078" i="19" s="1"/>
  <c r="M2078" i="19"/>
  <c r="P2078" i="19" s="1"/>
  <c r="L2078" i="19"/>
  <c r="E2078" i="19"/>
  <c r="D2078" i="19"/>
  <c r="C2078" i="19"/>
  <c r="B2078" i="19"/>
  <c r="N2077" i="19"/>
  <c r="R2077" i="19" s="1"/>
  <c r="M2077" i="19"/>
  <c r="L2077" i="19"/>
  <c r="E2077" i="19"/>
  <c r="D2077" i="19"/>
  <c r="C2077" i="19"/>
  <c r="B2077" i="19"/>
  <c r="N2076" i="19"/>
  <c r="R2076" i="19" s="1"/>
  <c r="M2076" i="19"/>
  <c r="P2076" i="19" s="1"/>
  <c r="L2076" i="19"/>
  <c r="E2076" i="19"/>
  <c r="D2076" i="19"/>
  <c r="C2076" i="19"/>
  <c r="B2076" i="19"/>
  <c r="N2075" i="19"/>
  <c r="R2075" i="19" s="1"/>
  <c r="M2075" i="19"/>
  <c r="P2075" i="19" s="1"/>
  <c r="L2075" i="19"/>
  <c r="E2075" i="19"/>
  <c r="D2075" i="19"/>
  <c r="C2075" i="19"/>
  <c r="B2075" i="19"/>
  <c r="N2074" i="19"/>
  <c r="M2074" i="19"/>
  <c r="P2074" i="19" s="1"/>
  <c r="L2074" i="19"/>
  <c r="E2074" i="19"/>
  <c r="D2074" i="19"/>
  <c r="C2074" i="19"/>
  <c r="B2074" i="19"/>
  <c r="P2073" i="19"/>
  <c r="N2073" i="19"/>
  <c r="R2073" i="19" s="1"/>
  <c r="M2073" i="19"/>
  <c r="O2073" i="19" s="1"/>
  <c r="L2073" i="19"/>
  <c r="E2073" i="19"/>
  <c r="D2073" i="19"/>
  <c r="C2073" i="19"/>
  <c r="B2073" i="19"/>
  <c r="N2072" i="19"/>
  <c r="R2072" i="19" s="1"/>
  <c r="M2072" i="19"/>
  <c r="P2072" i="19" s="1"/>
  <c r="L2072" i="19"/>
  <c r="E2072" i="19"/>
  <c r="D2072" i="19"/>
  <c r="C2072" i="19"/>
  <c r="B2072" i="19"/>
  <c r="N2071" i="19"/>
  <c r="Q2071" i="19" s="1"/>
  <c r="M2071" i="19"/>
  <c r="P2071" i="19" s="1"/>
  <c r="L2071" i="19"/>
  <c r="E2071" i="19"/>
  <c r="D2071" i="19"/>
  <c r="C2071" i="19"/>
  <c r="B2071" i="19"/>
  <c r="Q2070" i="19"/>
  <c r="N2070" i="19"/>
  <c r="R2070" i="19" s="1"/>
  <c r="M2070" i="19"/>
  <c r="P2070" i="19" s="1"/>
  <c r="L2070" i="19"/>
  <c r="E2070" i="19"/>
  <c r="D2070" i="19"/>
  <c r="C2070" i="19"/>
  <c r="B2070" i="19"/>
  <c r="N2069" i="19"/>
  <c r="R2069" i="19" s="1"/>
  <c r="M2069" i="19"/>
  <c r="L2069" i="19"/>
  <c r="E2069" i="19"/>
  <c r="D2069" i="19"/>
  <c r="C2069" i="19"/>
  <c r="B2069" i="19"/>
  <c r="N2068" i="19"/>
  <c r="M2068" i="19"/>
  <c r="O2068" i="19" s="1"/>
  <c r="L2068" i="19"/>
  <c r="E2068" i="19"/>
  <c r="D2068" i="19"/>
  <c r="C2068" i="19"/>
  <c r="B2068" i="19"/>
  <c r="N2067" i="19"/>
  <c r="R2067" i="19" s="1"/>
  <c r="M2067" i="19"/>
  <c r="P2067" i="19" s="1"/>
  <c r="L2067" i="19"/>
  <c r="E2067" i="19"/>
  <c r="D2067" i="19"/>
  <c r="C2067" i="19"/>
  <c r="B2067" i="19"/>
  <c r="N2066" i="19"/>
  <c r="M2066" i="19"/>
  <c r="P2066" i="19" s="1"/>
  <c r="L2066" i="19"/>
  <c r="E2066" i="19"/>
  <c r="D2066" i="19"/>
  <c r="C2066" i="19"/>
  <c r="B2066" i="19"/>
  <c r="N2065" i="19"/>
  <c r="R2065" i="19" s="1"/>
  <c r="M2065" i="19"/>
  <c r="P2065" i="19" s="1"/>
  <c r="L2065" i="19"/>
  <c r="E2065" i="19"/>
  <c r="D2065" i="19"/>
  <c r="C2065" i="19"/>
  <c r="B2065" i="19"/>
  <c r="N2064" i="19"/>
  <c r="R2064" i="19" s="1"/>
  <c r="M2064" i="19"/>
  <c r="P2064" i="19" s="1"/>
  <c r="L2064" i="19"/>
  <c r="E2064" i="19"/>
  <c r="D2064" i="19"/>
  <c r="C2064" i="19"/>
  <c r="B2064" i="19"/>
  <c r="P2063" i="19"/>
  <c r="N2063" i="19"/>
  <c r="Q2063" i="19" s="1"/>
  <c r="M2063" i="19"/>
  <c r="O2063" i="19" s="1"/>
  <c r="L2063" i="19"/>
  <c r="E2063" i="19"/>
  <c r="D2063" i="19"/>
  <c r="C2063" i="19"/>
  <c r="B2063" i="19"/>
  <c r="N2062" i="19"/>
  <c r="R2062" i="19" s="1"/>
  <c r="M2062" i="19"/>
  <c r="P2062" i="19" s="1"/>
  <c r="L2062" i="19"/>
  <c r="E2062" i="19"/>
  <c r="D2062" i="19"/>
  <c r="C2062" i="19"/>
  <c r="B2062" i="19"/>
  <c r="N2061" i="19"/>
  <c r="R2061" i="19" s="1"/>
  <c r="M2061" i="19"/>
  <c r="L2061" i="19"/>
  <c r="E2061" i="19"/>
  <c r="D2061" i="19"/>
  <c r="C2061" i="19"/>
  <c r="B2061" i="19"/>
  <c r="N2060" i="19"/>
  <c r="R2060" i="19" s="1"/>
  <c r="M2060" i="19"/>
  <c r="P2060" i="19" s="1"/>
  <c r="L2060" i="19"/>
  <c r="E2060" i="19"/>
  <c r="D2060" i="19"/>
  <c r="C2060" i="19"/>
  <c r="B2060" i="19"/>
  <c r="N2059" i="19"/>
  <c r="R2059" i="19" s="1"/>
  <c r="M2059" i="19"/>
  <c r="P2059" i="19" s="1"/>
  <c r="L2059" i="19"/>
  <c r="E2059" i="19"/>
  <c r="D2059" i="19"/>
  <c r="C2059" i="19"/>
  <c r="B2059" i="19"/>
  <c r="N2058" i="19"/>
  <c r="M2058" i="19"/>
  <c r="P2058" i="19" s="1"/>
  <c r="L2058" i="19"/>
  <c r="E2058" i="19"/>
  <c r="D2058" i="19"/>
  <c r="C2058" i="19"/>
  <c r="B2058" i="19"/>
  <c r="N2057" i="19"/>
  <c r="R2057" i="19" s="1"/>
  <c r="M2057" i="19"/>
  <c r="O2057" i="19" s="1"/>
  <c r="L2057" i="19"/>
  <c r="E2057" i="19"/>
  <c r="D2057" i="19"/>
  <c r="C2057" i="19"/>
  <c r="B2057" i="19"/>
  <c r="N2056" i="19"/>
  <c r="R2056" i="19" s="1"/>
  <c r="M2056" i="19"/>
  <c r="P2056" i="19" s="1"/>
  <c r="L2056" i="19"/>
  <c r="E2056" i="19"/>
  <c r="D2056" i="19"/>
  <c r="C2056" i="19"/>
  <c r="B2056" i="19"/>
  <c r="N2055" i="19"/>
  <c r="Q2055" i="19" s="1"/>
  <c r="M2055" i="19"/>
  <c r="P2055" i="19" s="1"/>
  <c r="L2055" i="19"/>
  <c r="E2055" i="19"/>
  <c r="D2055" i="19"/>
  <c r="C2055" i="19"/>
  <c r="B2055" i="19"/>
  <c r="N2054" i="19"/>
  <c r="R2054" i="19" s="1"/>
  <c r="M2054" i="19"/>
  <c r="P2054" i="19" s="1"/>
  <c r="L2054" i="19"/>
  <c r="E2054" i="19"/>
  <c r="D2054" i="19"/>
  <c r="C2054" i="19"/>
  <c r="B2054" i="19"/>
  <c r="N2053" i="19"/>
  <c r="R2053" i="19" s="1"/>
  <c r="M2053" i="19"/>
  <c r="L2053" i="19"/>
  <c r="E2053" i="19"/>
  <c r="D2053" i="19"/>
  <c r="C2053" i="19"/>
  <c r="B2053" i="19"/>
  <c r="N2052" i="19"/>
  <c r="R2052" i="19" s="1"/>
  <c r="M2052" i="19"/>
  <c r="P2052" i="19" s="1"/>
  <c r="L2052" i="19"/>
  <c r="E2052" i="19"/>
  <c r="D2052" i="19"/>
  <c r="C2052" i="19"/>
  <c r="B2052" i="19"/>
  <c r="N2051" i="19"/>
  <c r="R2051" i="19" s="1"/>
  <c r="M2051" i="19"/>
  <c r="P2051" i="19" s="1"/>
  <c r="L2051" i="19"/>
  <c r="E2051" i="19"/>
  <c r="D2051" i="19"/>
  <c r="C2051" i="19"/>
  <c r="B2051" i="19"/>
  <c r="N2050" i="19"/>
  <c r="M2050" i="19"/>
  <c r="P2050" i="19" s="1"/>
  <c r="L2050" i="19"/>
  <c r="E2050" i="19"/>
  <c r="D2050" i="19"/>
  <c r="C2050" i="19"/>
  <c r="B2050" i="19"/>
  <c r="N2049" i="19"/>
  <c r="Q2049" i="19" s="1"/>
  <c r="M2049" i="19"/>
  <c r="P2049" i="19" s="1"/>
  <c r="L2049" i="19"/>
  <c r="E2049" i="19"/>
  <c r="D2049" i="19"/>
  <c r="C2049" i="19"/>
  <c r="B2049" i="19"/>
  <c r="N2048" i="19"/>
  <c r="R2048" i="19" s="1"/>
  <c r="M2048" i="19"/>
  <c r="P2048" i="19" s="1"/>
  <c r="L2048" i="19"/>
  <c r="E2048" i="19"/>
  <c r="D2048" i="19"/>
  <c r="C2048" i="19"/>
  <c r="B2048" i="19"/>
  <c r="P2047" i="19"/>
  <c r="N2047" i="19"/>
  <c r="R2047" i="19" s="1"/>
  <c r="M2047" i="19"/>
  <c r="O2047" i="19" s="1"/>
  <c r="L2047" i="19"/>
  <c r="E2047" i="19"/>
  <c r="D2047" i="19"/>
  <c r="C2047" i="19"/>
  <c r="B2047" i="19"/>
  <c r="N2046" i="19"/>
  <c r="Q2046" i="19" s="1"/>
  <c r="M2046" i="19"/>
  <c r="P2046" i="19" s="1"/>
  <c r="L2046" i="19"/>
  <c r="E2046" i="19"/>
  <c r="D2046" i="19"/>
  <c r="C2046" i="19"/>
  <c r="B2046" i="19"/>
  <c r="N2045" i="19"/>
  <c r="R2045" i="19" s="1"/>
  <c r="M2045" i="19"/>
  <c r="L2045" i="19"/>
  <c r="E2045" i="19"/>
  <c r="D2045" i="19"/>
  <c r="C2045" i="19"/>
  <c r="B2045" i="19"/>
  <c r="N2044" i="19"/>
  <c r="R2044" i="19" s="1"/>
  <c r="M2044" i="19"/>
  <c r="O2044" i="19" s="1"/>
  <c r="L2044" i="19"/>
  <c r="E2044" i="19"/>
  <c r="D2044" i="19"/>
  <c r="C2044" i="19"/>
  <c r="B2044" i="19"/>
  <c r="N2043" i="19"/>
  <c r="Q2043" i="19" s="1"/>
  <c r="M2043" i="19"/>
  <c r="L2043" i="19"/>
  <c r="E2043" i="19"/>
  <c r="D2043" i="19"/>
  <c r="C2043" i="19"/>
  <c r="B2043" i="19"/>
  <c r="N2042" i="19"/>
  <c r="M2042" i="19"/>
  <c r="O2042" i="19" s="1"/>
  <c r="L2042" i="19"/>
  <c r="E2042" i="19"/>
  <c r="D2042" i="19"/>
  <c r="C2042" i="19"/>
  <c r="B2042" i="19"/>
  <c r="O2041" i="19"/>
  <c r="N2041" i="19"/>
  <c r="Q2041" i="19" s="1"/>
  <c r="M2041" i="19"/>
  <c r="P2041" i="19" s="1"/>
  <c r="L2041" i="19"/>
  <c r="E2041" i="19"/>
  <c r="D2041" i="19"/>
  <c r="C2041" i="19"/>
  <c r="B2041" i="19"/>
  <c r="O2040" i="19"/>
  <c r="N2040" i="19"/>
  <c r="M2040" i="19"/>
  <c r="P2040" i="19" s="1"/>
  <c r="L2040" i="19"/>
  <c r="E2040" i="19"/>
  <c r="D2040" i="19"/>
  <c r="C2040" i="19"/>
  <c r="B2040" i="19"/>
  <c r="P2039" i="19"/>
  <c r="O2039" i="19"/>
  <c r="N2039" i="19"/>
  <c r="R2039" i="19" s="1"/>
  <c r="M2039" i="19"/>
  <c r="L2039" i="19"/>
  <c r="E2039" i="19"/>
  <c r="D2039" i="19"/>
  <c r="C2039" i="19"/>
  <c r="B2039" i="19"/>
  <c r="R2038" i="19"/>
  <c r="Q2038" i="19"/>
  <c r="N2038" i="19"/>
  <c r="M2038" i="19"/>
  <c r="L2038" i="19"/>
  <c r="E2038" i="19"/>
  <c r="D2038" i="19"/>
  <c r="C2038" i="19"/>
  <c r="B2038" i="19"/>
  <c r="N2037" i="19"/>
  <c r="M2037" i="19"/>
  <c r="L2037" i="19"/>
  <c r="E2037" i="19"/>
  <c r="D2037" i="19"/>
  <c r="C2037" i="19"/>
  <c r="B2037" i="19"/>
  <c r="P2036" i="19"/>
  <c r="N2036" i="19"/>
  <c r="Q2036" i="19" s="1"/>
  <c r="M2036" i="19"/>
  <c r="O2036" i="19" s="1"/>
  <c r="L2036" i="19"/>
  <c r="E2036" i="19"/>
  <c r="D2036" i="19"/>
  <c r="C2036" i="19"/>
  <c r="B2036" i="19"/>
  <c r="R2035" i="19"/>
  <c r="N2035" i="19"/>
  <c r="Q2035" i="19" s="1"/>
  <c r="M2035" i="19"/>
  <c r="L2035" i="19"/>
  <c r="E2035" i="19"/>
  <c r="D2035" i="19"/>
  <c r="C2035" i="19"/>
  <c r="B2035" i="19"/>
  <c r="Q2034" i="19"/>
  <c r="N2034" i="19"/>
  <c r="R2034" i="19" s="1"/>
  <c r="M2034" i="19"/>
  <c r="P2034" i="19" s="1"/>
  <c r="L2034" i="19"/>
  <c r="E2034" i="19"/>
  <c r="D2034" i="19"/>
  <c r="C2034" i="19"/>
  <c r="B2034" i="19"/>
  <c r="N2033" i="19"/>
  <c r="Q2033" i="19" s="1"/>
  <c r="M2033" i="19"/>
  <c r="P2033" i="19" s="1"/>
  <c r="L2033" i="19"/>
  <c r="E2033" i="19"/>
  <c r="D2033" i="19"/>
  <c r="C2033" i="19"/>
  <c r="B2033" i="19"/>
  <c r="N2032" i="19"/>
  <c r="M2032" i="19"/>
  <c r="P2032" i="19" s="1"/>
  <c r="L2032" i="19"/>
  <c r="E2032" i="19"/>
  <c r="D2032" i="19"/>
  <c r="C2032" i="19"/>
  <c r="B2032" i="19"/>
  <c r="P2031" i="19"/>
  <c r="N2031" i="19"/>
  <c r="R2031" i="19" s="1"/>
  <c r="M2031" i="19"/>
  <c r="O2031" i="19" s="1"/>
  <c r="L2031" i="19"/>
  <c r="E2031" i="19"/>
  <c r="D2031" i="19"/>
  <c r="C2031" i="19"/>
  <c r="B2031" i="19"/>
  <c r="Q2030" i="19"/>
  <c r="N2030" i="19"/>
  <c r="R2030" i="19" s="1"/>
  <c r="M2030" i="19"/>
  <c r="L2030" i="19"/>
  <c r="E2030" i="19"/>
  <c r="D2030" i="19"/>
  <c r="C2030" i="19"/>
  <c r="B2030" i="19"/>
  <c r="N2029" i="19"/>
  <c r="M2029" i="19"/>
  <c r="P2029" i="19" s="1"/>
  <c r="L2029" i="19"/>
  <c r="E2029" i="19"/>
  <c r="D2029" i="19"/>
  <c r="C2029" i="19"/>
  <c r="B2029" i="19"/>
  <c r="N2028" i="19"/>
  <c r="Q2028" i="19" s="1"/>
  <c r="M2028" i="19"/>
  <c r="P2028" i="19" s="1"/>
  <c r="L2028" i="19"/>
  <c r="E2028" i="19"/>
  <c r="D2028" i="19"/>
  <c r="C2028" i="19"/>
  <c r="B2028" i="19"/>
  <c r="N2027" i="19"/>
  <c r="M2027" i="19"/>
  <c r="L2027" i="19"/>
  <c r="E2027" i="19"/>
  <c r="D2027" i="19"/>
  <c r="C2027" i="19"/>
  <c r="B2027" i="19"/>
  <c r="N2026" i="19"/>
  <c r="R2026" i="19" s="1"/>
  <c r="M2026" i="19"/>
  <c r="P2026" i="19" s="1"/>
  <c r="L2026" i="19"/>
  <c r="E2026" i="19"/>
  <c r="D2026" i="19"/>
  <c r="C2026" i="19"/>
  <c r="B2026" i="19"/>
  <c r="N2025" i="19"/>
  <c r="R2025" i="19" s="1"/>
  <c r="M2025" i="19"/>
  <c r="L2025" i="19"/>
  <c r="E2025" i="19"/>
  <c r="D2025" i="19"/>
  <c r="C2025" i="19"/>
  <c r="B2025" i="19"/>
  <c r="N2024" i="19"/>
  <c r="M2024" i="19"/>
  <c r="P2024" i="19" s="1"/>
  <c r="L2024" i="19"/>
  <c r="E2024" i="19"/>
  <c r="D2024" i="19"/>
  <c r="C2024" i="19"/>
  <c r="B2024" i="19"/>
  <c r="N2023" i="19"/>
  <c r="M2023" i="19"/>
  <c r="L2023" i="19"/>
  <c r="E2023" i="19"/>
  <c r="D2023" i="19"/>
  <c r="C2023" i="19"/>
  <c r="B2023" i="19"/>
  <c r="N2022" i="19"/>
  <c r="R2022" i="19" s="1"/>
  <c r="M2022" i="19"/>
  <c r="L2022" i="19"/>
  <c r="E2022" i="19"/>
  <c r="D2022" i="19"/>
  <c r="C2022" i="19"/>
  <c r="B2022" i="19"/>
  <c r="N2021" i="19"/>
  <c r="M2021" i="19"/>
  <c r="L2021" i="19"/>
  <c r="E2021" i="19"/>
  <c r="D2021" i="19"/>
  <c r="C2021" i="19"/>
  <c r="B2021" i="19"/>
  <c r="N2020" i="19"/>
  <c r="Q2020" i="19" s="1"/>
  <c r="M2020" i="19"/>
  <c r="L2020" i="19"/>
  <c r="E2020" i="19"/>
  <c r="D2020" i="19"/>
  <c r="C2020" i="19"/>
  <c r="B2020" i="19"/>
  <c r="N2019" i="19"/>
  <c r="R2019" i="19" s="1"/>
  <c r="M2019" i="19"/>
  <c r="L2019" i="19"/>
  <c r="E2019" i="19"/>
  <c r="D2019" i="19"/>
  <c r="C2019" i="19"/>
  <c r="B2019" i="19"/>
  <c r="N2018" i="19"/>
  <c r="M2018" i="19"/>
  <c r="L2018" i="19"/>
  <c r="E2018" i="19"/>
  <c r="D2018" i="19"/>
  <c r="C2018" i="19"/>
  <c r="B2018" i="19"/>
  <c r="N2017" i="19"/>
  <c r="R2017" i="19" s="1"/>
  <c r="M2017" i="19"/>
  <c r="O2017" i="19" s="1"/>
  <c r="L2017" i="19"/>
  <c r="E2017" i="19"/>
  <c r="D2017" i="19"/>
  <c r="C2017" i="19"/>
  <c r="B2017" i="19"/>
  <c r="N2016" i="19"/>
  <c r="Q2016" i="19" s="1"/>
  <c r="M2016" i="19"/>
  <c r="L2016" i="19"/>
  <c r="E2016" i="19"/>
  <c r="D2016" i="19"/>
  <c r="C2016" i="19"/>
  <c r="B2016" i="19"/>
  <c r="N2015" i="19"/>
  <c r="M2015" i="19"/>
  <c r="L2015" i="19"/>
  <c r="E2015" i="19"/>
  <c r="D2015" i="19"/>
  <c r="C2015" i="19"/>
  <c r="B2015" i="19"/>
  <c r="Q2014" i="19"/>
  <c r="N2014" i="19"/>
  <c r="R2014" i="19" s="1"/>
  <c r="M2014" i="19"/>
  <c r="O2014" i="19" s="1"/>
  <c r="L2014" i="19"/>
  <c r="E2014" i="19"/>
  <c r="D2014" i="19"/>
  <c r="C2014" i="19"/>
  <c r="B2014" i="19"/>
  <c r="N2013" i="19"/>
  <c r="M2013" i="19"/>
  <c r="O2013" i="19" s="1"/>
  <c r="L2013" i="19"/>
  <c r="E2013" i="19"/>
  <c r="D2013" i="19"/>
  <c r="C2013" i="19"/>
  <c r="B2013" i="19"/>
  <c r="N2012" i="19"/>
  <c r="R2012" i="19" s="1"/>
  <c r="M2012" i="19"/>
  <c r="L2012" i="19"/>
  <c r="E2012" i="19"/>
  <c r="D2012" i="19"/>
  <c r="C2012" i="19"/>
  <c r="B2012" i="19"/>
  <c r="N2011" i="19"/>
  <c r="R2011" i="19" s="1"/>
  <c r="M2011" i="19"/>
  <c r="L2011" i="19"/>
  <c r="E2011" i="19"/>
  <c r="D2011" i="19"/>
  <c r="C2011" i="19"/>
  <c r="B2011" i="19"/>
  <c r="N2010" i="19"/>
  <c r="M2010" i="19"/>
  <c r="L2010" i="19"/>
  <c r="E2010" i="19"/>
  <c r="D2010" i="19"/>
  <c r="C2010" i="19"/>
  <c r="B2010" i="19"/>
  <c r="N2009" i="19"/>
  <c r="Q2009" i="19" s="1"/>
  <c r="M2009" i="19"/>
  <c r="L2009" i="19"/>
  <c r="E2009" i="19"/>
  <c r="D2009" i="19"/>
  <c r="C2009" i="19"/>
  <c r="B2009" i="19"/>
  <c r="N2008" i="19"/>
  <c r="Q2008" i="19" s="1"/>
  <c r="M2008" i="19"/>
  <c r="P2008" i="19" s="1"/>
  <c r="L2008" i="19"/>
  <c r="E2008" i="19"/>
  <c r="D2008" i="19"/>
  <c r="C2008" i="19"/>
  <c r="B2008" i="19"/>
  <c r="N2007" i="19"/>
  <c r="R2007" i="19" s="1"/>
  <c r="M2007" i="19"/>
  <c r="L2007" i="19"/>
  <c r="E2007" i="19"/>
  <c r="D2007" i="19"/>
  <c r="C2007" i="19"/>
  <c r="B2007" i="19"/>
  <c r="N2006" i="19"/>
  <c r="Q2006" i="19" s="1"/>
  <c r="M2006" i="19"/>
  <c r="L2006" i="19"/>
  <c r="E2006" i="19"/>
  <c r="D2006" i="19"/>
  <c r="C2006" i="19"/>
  <c r="B2006" i="19"/>
  <c r="N2005" i="19"/>
  <c r="M2005" i="19"/>
  <c r="P2005" i="19" s="1"/>
  <c r="L2005" i="19"/>
  <c r="E2005" i="19"/>
  <c r="D2005" i="19"/>
  <c r="C2005" i="19"/>
  <c r="B2005" i="19"/>
  <c r="N2004" i="19"/>
  <c r="R2004" i="19" s="1"/>
  <c r="M2004" i="19"/>
  <c r="L2004" i="19"/>
  <c r="E2004" i="19"/>
  <c r="D2004" i="19"/>
  <c r="C2004" i="19"/>
  <c r="B2004" i="19"/>
  <c r="N2003" i="19"/>
  <c r="R2003" i="19" s="1"/>
  <c r="M2003" i="19"/>
  <c r="L2003" i="19"/>
  <c r="E2003" i="19"/>
  <c r="D2003" i="19"/>
  <c r="C2003" i="19"/>
  <c r="B2003" i="19"/>
  <c r="N2002" i="19"/>
  <c r="M2002" i="19"/>
  <c r="O2002" i="19" s="1"/>
  <c r="L2002" i="19"/>
  <c r="E2002" i="19"/>
  <c r="D2002" i="19"/>
  <c r="C2002" i="19"/>
  <c r="B2002" i="19"/>
  <c r="N2001" i="19"/>
  <c r="R2001" i="19" s="1"/>
  <c r="M2001" i="19"/>
  <c r="L2001" i="19"/>
  <c r="E2001" i="19"/>
  <c r="D2001" i="19"/>
  <c r="C2001" i="19"/>
  <c r="B2001" i="19"/>
  <c r="N2000" i="19"/>
  <c r="M2000" i="19"/>
  <c r="P2000" i="19" s="1"/>
  <c r="L2000" i="19"/>
  <c r="E2000" i="19"/>
  <c r="D2000" i="19"/>
  <c r="C2000" i="19"/>
  <c r="B2000" i="19"/>
  <c r="N1999" i="19"/>
  <c r="R1999" i="19" s="1"/>
  <c r="M1999" i="19"/>
  <c r="L1999" i="19"/>
  <c r="E1999" i="19"/>
  <c r="D1999" i="19"/>
  <c r="C1999" i="19"/>
  <c r="B1999" i="19"/>
  <c r="N1998" i="19"/>
  <c r="M1998" i="19"/>
  <c r="O1998" i="19" s="1"/>
  <c r="L1998" i="19"/>
  <c r="E1998" i="19"/>
  <c r="D1998" i="19"/>
  <c r="C1998" i="19"/>
  <c r="B1998" i="19"/>
  <c r="O1997" i="19"/>
  <c r="N1997" i="19"/>
  <c r="M1997" i="19"/>
  <c r="P1997" i="19" s="1"/>
  <c r="L1997" i="19"/>
  <c r="E1997" i="19"/>
  <c r="D1997" i="19"/>
  <c r="C1997" i="19"/>
  <c r="B1997" i="19"/>
  <c r="N1996" i="19"/>
  <c r="R1996" i="19" s="1"/>
  <c r="M1996" i="19"/>
  <c r="O1996" i="19" s="1"/>
  <c r="L1996" i="19"/>
  <c r="E1996" i="19"/>
  <c r="D1996" i="19"/>
  <c r="C1996" i="19"/>
  <c r="B1996" i="19"/>
  <c r="N1995" i="19"/>
  <c r="R1995" i="19" s="1"/>
  <c r="M1995" i="19"/>
  <c r="L1995" i="19"/>
  <c r="E1995" i="19"/>
  <c r="D1995" i="19"/>
  <c r="C1995" i="19"/>
  <c r="B1995" i="19"/>
  <c r="N1994" i="19"/>
  <c r="M1994" i="19"/>
  <c r="L1994" i="19"/>
  <c r="E1994" i="19"/>
  <c r="D1994" i="19"/>
  <c r="C1994" i="19"/>
  <c r="B1994" i="19"/>
  <c r="N1993" i="19"/>
  <c r="Q1993" i="19" s="1"/>
  <c r="M1993" i="19"/>
  <c r="L1993" i="19"/>
  <c r="E1993" i="19"/>
  <c r="D1993" i="19"/>
  <c r="C1993" i="19"/>
  <c r="B1993" i="19"/>
  <c r="N1992" i="19"/>
  <c r="Q1992" i="19" s="1"/>
  <c r="M1992" i="19"/>
  <c r="P1992" i="19" s="1"/>
  <c r="L1992" i="19"/>
  <c r="E1992" i="19"/>
  <c r="D1992" i="19"/>
  <c r="C1992" i="19"/>
  <c r="B1992" i="19"/>
  <c r="N1991" i="19"/>
  <c r="R1991" i="19" s="1"/>
  <c r="M1991" i="19"/>
  <c r="L1991" i="19"/>
  <c r="E1991" i="19"/>
  <c r="D1991" i="19"/>
  <c r="C1991" i="19"/>
  <c r="B1991" i="19"/>
  <c r="Q1990" i="19"/>
  <c r="N1990" i="19"/>
  <c r="R1990" i="19" s="1"/>
  <c r="M1990" i="19"/>
  <c r="L1990" i="19"/>
  <c r="E1990" i="19"/>
  <c r="D1990" i="19"/>
  <c r="C1990" i="19"/>
  <c r="B1990" i="19"/>
  <c r="N1989" i="19"/>
  <c r="M1989" i="19"/>
  <c r="L1989" i="19"/>
  <c r="E1989" i="19"/>
  <c r="D1989" i="19"/>
  <c r="C1989" i="19"/>
  <c r="B1989" i="19"/>
  <c r="N1988" i="19"/>
  <c r="R1988" i="19" s="1"/>
  <c r="M1988" i="19"/>
  <c r="L1988" i="19"/>
  <c r="E1988" i="19"/>
  <c r="D1988" i="19"/>
  <c r="C1988" i="19"/>
  <c r="B1988" i="19"/>
  <c r="N1987" i="19"/>
  <c r="M1987" i="19"/>
  <c r="L1987" i="19"/>
  <c r="E1987" i="19"/>
  <c r="D1987" i="19"/>
  <c r="C1987" i="19"/>
  <c r="B1987" i="19"/>
  <c r="N1986" i="19"/>
  <c r="M1986" i="19"/>
  <c r="L1986" i="19"/>
  <c r="E1986" i="19"/>
  <c r="D1986" i="19"/>
  <c r="C1986" i="19"/>
  <c r="B1986" i="19"/>
  <c r="N1985" i="19"/>
  <c r="R1985" i="19" s="1"/>
  <c r="M1985" i="19"/>
  <c r="O1985" i="19" s="1"/>
  <c r="L1985" i="19"/>
  <c r="E1985" i="19"/>
  <c r="D1985" i="19"/>
  <c r="C1985" i="19"/>
  <c r="B1985" i="19"/>
  <c r="N1984" i="19"/>
  <c r="R1984" i="19" s="1"/>
  <c r="M1984" i="19"/>
  <c r="P1984" i="19" s="1"/>
  <c r="L1984" i="19"/>
  <c r="E1984" i="19"/>
  <c r="D1984" i="19"/>
  <c r="C1984" i="19"/>
  <c r="B1984" i="19"/>
  <c r="N1983" i="19"/>
  <c r="M1983" i="19"/>
  <c r="O1983" i="19" s="1"/>
  <c r="L1983" i="19"/>
  <c r="E1983" i="19"/>
  <c r="D1983" i="19"/>
  <c r="C1983" i="19"/>
  <c r="B1983" i="19"/>
  <c r="N1982" i="19"/>
  <c r="M1982" i="19"/>
  <c r="L1982" i="19"/>
  <c r="E1982" i="19"/>
  <c r="D1982" i="19"/>
  <c r="C1982" i="19"/>
  <c r="B1982" i="19"/>
  <c r="N1981" i="19"/>
  <c r="Q1981" i="19" s="1"/>
  <c r="M1981" i="19"/>
  <c r="P1981" i="19" s="1"/>
  <c r="L1981" i="19"/>
  <c r="E1981" i="19"/>
  <c r="D1981" i="19"/>
  <c r="C1981" i="19"/>
  <c r="B1981" i="19"/>
  <c r="N1980" i="19"/>
  <c r="M1980" i="19"/>
  <c r="L1980" i="19"/>
  <c r="E1980" i="19"/>
  <c r="D1980" i="19"/>
  <c r="C1980" i="19"/>
  <c r="B1980" i="19"/>
  <c r="N1979" i="19"/>
  <c r="M1979" i="19"/>
  <c r="L1979" i="19"/>
  <c r="E1979" i="19"/>
  <c r="D1979" i="19"/>
  <c r="C1979" i="19"/>
  <c r="B1979" i="19"/>
  <c r="N1978" i="19"/>
  <c r="M1978" i="19"/>
  <c r="P1978" i="19" s="1"/>
  <c r="L1978" i="19"/>
  <c r="E1978" i="19"/>
  <c r="D1978" i="19"/>
  <c r="C1978" i="19"/>
  <c r="B1978" i="19"/>
  <c r="P1977" i="19"/>
  <c r="O1977" i="19"/>
  <c r="N1977" i="19"/>
  <c r="Q1977" i="19" s="1"/>
  <c r="M1977" i="19"/>
  <c r="L1977" i="19"/>
  <c r="E1977" i="19"/>
  <c r="D1977" i="19"/>
  <c r="C1977" i="19"/>
  <c r="B1977" i="19"/>
  <c r="R1976" i="19"/>
  <c r="N1976" i="19"/>
  <c r="Q1976" i="19" s="1"/>
  <c r="M1976" i="19"/>
  <c r="L1976" i="19"/>
  <c r="E1976" i="19"/>
  <c r="D1976" i="19"/>
  <c r="C1976" i="19"/>
  <c r="B1976" i="19"/>
  <c r="N1975" i="19"/>
  <c r="M1975" i="19"/>
  <c r="P1975" i="19" s="1"/>
  <c r="L1975" i="19"/>
  <c r="E1975" i="19"/>
  <c r="D1975" i="19"/>
  <c r="C1975" i="19"/>
  <c r="B1975" i="19"/>
  <c r="N1974" i="19"/>
  <c r="R1974" i="19" s="1"/>
  <c r="M1974" i="19"/>
  <c r="L1974" i="19"/>
  <c r="E1974" i="19"/>
  <c r="D1974" i="19"/>
  <c r="C1974" i="19"/>
  <c r="B1974" i="19"/>
  <c r="O1973" i="19"/>
  <c r="N1973" i="19"/>
  <c r="Q1973" i="19" s="1"/>
  <c r="M1973" i="19"/>
  <c r="P1973" i="19" s="1"/>
  <c r="L1973" i="19"/>
  <c r="E1973" i="19"/>
  <c r="D1973" i="19"/>
  <c r="C1973" i="19"/>
  <c r="B1973" i="19"/>
  <c r="R1972" i="19"/>
  <c r="Q1972" i="19"/>
  <c r="N1972" i="19"/>
  <c r="M1972" i="19"/>
  <c r="P1972" i="19" s="1"/>
  <c r="L1972" i="19"/>
  <c r="E1972" i="19"/>
  <c r="D1972" i="19"/>
  <c r="C1972" i="19"/>
  <c r="B1972" i="19"/>
  <c r="N1971" i="19"/>
  <c r="R1971" i="19" s="1"/>
  <c r="M1971" i="19"/>
  <c r="L1971" i="19"/>
  <c r="E1971" i="19"/>
  <c r="D1971" i="19"/>
  <c r="C1971" i="19"/>
  <c r="B1971" i="19"/>
  <c r="N1970" i="19"/>
  <c r="M1970" i="19"/>
  <c r="P1970" i="19" s="1"/>
  <c r="L1970" i="19"/>
  <c r="E1970" i="19"/>
  <c r="D1970" i="19"/>
  <c r="C1970" i="19"/>
  <c r="B1970" i="19"/>
  <c r="N1969" i="19"/>
  <c r="R1969" i="19" s="1"/>
  <c r="M1969" i="19"/>
  <c r="L1969" i="19"/>
  <c r="E1969" i="19"/>
  <c r="D1969" i="19"/>
  <c r="C1969" i="19"/>
  <c r="B1969" i="19"/>
  <c r="N1968" i="19"/>
  <c r="R1968" i="19" s="1"/>
  <c r="M1968" i="19"/>
  <c r="P1968" i="19" s="1"/>
  <c r="L1968" i="19"/>
  <c r="E1968" i="19"/>
  <c r="D1968" i="19"/>
  <c r="C1968" i="19"/>
  <c r="B1968" i="19"/>
  <c r="N1967" i="19"/>
  <c r="M1967" i="19"/>
  <c r="P1967" i="19" s="1"/>
  <c r="L1967" i="19"/>
  <c r="E1967" i="19"/>
  <c r="D1967" i="19"/>
  <c r="C1967" i="19"/>
  <c r="B1967" i="19"/>
  <c r="N1966" i="19"/>
  <c r="Q1966" i="19" s="1"/>
  <c r="M1966" i="19"/>
  <c r="L1966" i="19"/>
  <c r="E1966" i="19"/>
  <c r="D1966" i="19"/>
  <c r="C1966" i="19"/>
  <c r="B1966" i="19"/>
  <c r="N1965" i="19"/>
  <c r="Q1965" i="19" s="1"/>
  <c r="M1965" i="19"/>
  <c r="P1965" i="19" s="1"/>
  <c r="L1965" i="19"/>
  <c r="E1965" i="19"/>
  <c r="D1965" i="19"/>
  <c r="C1965" i="19"/>
  <c r="B1965" i="19"/>
  <c r="N1964" i="19"/>
  <c r="M1964" i="19"/>
  <c r="P1964" i="19" s="1"/>
  <c r="L1964" i="19"/>
  <c r="E1964" i="19"/>
  <c r="D1964" i="19"/>
  <c r="C1964" i="19"/>
  <c r="B1964" i="19"/>
  <c r="N1963" i="19"/>
  <c r="M1963" i="19"/>
  <c r="L1963" i="19"/>
  <c r="E1963" i="19"/>
  <c r="D1963" i="19"/>
  <c r="C1963" i="19"/>
  <c r="B1963" i="19"/>
  <c r="N1962" i="19"/>
  <c r="M1962" i="19"/>
  <c r="P1962" i="19" s="1"/>
  <c r="L1962" i="19"/>
  <c r="E1962" i="19"/>
  <c r="D1962" i="19"/>
  <c r="C1962" i="19"/>
  <c r="B1962" i="19"/>
  <c r="N1961" i="19"/>
  <c r="Q1961" i="19" s="1"/>
  <c r="M1961" i="19"/>
  <c r="P1961" i="19" s="1"/>
  <c r="L1961" i="19"/>
  <c r="E1961" i="19"/>
  <c r="D1961" i="19"/>
  <c r="C1961" i="19"/>
  <c r="B1961" i="19"/>
  <c r="N1960" i="19"/>
  <c r="Q1960" i="19" s="1"/>
  <c r="M1960" i="19"/>
  <c r="L1960" i="19"/>
  <c r="E1960" i="19"/>
  <c r="D1960" i="19"/>
  <c r="C1960" i="19"/>
  <c r="B1960" i="19"/>
  <c r="N1959" i="19"/>
  <c r="M1959" i="19"/>
  <c r="P1959" i="19" s="1"/>
  <c r="L1959" i="19"/>
  <c r="E1959" i="19"/>
  <c r="D1959" i="19"/>
  <c r="C1959" i="19"/>
  <c r="B1959" i="19"/>
  <c r="Q1958" i="19"/>
  <c r="N1958" i="19"/>
  <c r="R1958" i="19" s="1"/>
  <c r="M1958" i="19"/>
  <c r="L1958" i="19"/>
  <c r="E1958" i="19"/>
  <c r="D1958" i="19"/>
  <c r="C1958" i="19"/>
  <c r="B1958" i="19"/>
  <c r="R1957" i="19"/>
  <c r="N1957" i="19"/>
  <c r="Q1957" i="19" s="1"/>
  <c r="M1957" i="19"/>
  <c r="P1957" i="19" s="1"/>
  <c r="L1957" i="19"/>
  <c r="E1957" i="19"/>
  <c r="D1957" i="19"/>
  <c r="C1957" i="19"/>
  <c r="B1957" i="19"/>
  <c r="N1956" i="19"/>
  <c r="R1956" i="19" s="1"/>
  <c r="M1956" i="19"/>
  <c r="P1956" i="19" s="1"/>
  <c r="L1956" i="19"/>
  <c r="E1956" i="19"/>
  <c r="D1956" i="19"/>
  <c r="C1956" i="19"/>
  <c r="B1956" i="19"/>
  <c r="N1955" i="19"/>
  <c r="R1955" i="19" s="1"/>
  <c r="M1955" i="19"/>
  <c r="L1955" i="19"/>
  <c r="E1955" i="19"/>
  <c r="D1955" i="19"/>
  <c r="C1955" i="19"/>
  <c r="B1955" i="19"/>
  <c r="N1954" i="19"/>
  <c r="M1954" i="19"/>
  <c r="P1954" i="19" s="1"/>
  <c r="L1954" i="19"/>
  <c r="E1954" i="19"/>
  <c r="D1954" i="19"/>
  <c r="C1954" i="19"/>
  <c r="B1954" i="19"/>
  <c r="N1953" i="19"/>
  <c r="M1953" i="19"/>
  <c r="L1953" i="19"/>
  <c r="E1953" i="19"/>
  <c r="D1953" i="19"/>
  <c r="C1953" i="19"/>
  <c r="B1953" i="19"/>
  <c r="N1952" i="19"/>
  <c r="R1952" i="19" s="1"/>
  <c r="M1952" i="19"/>
  <c r="P1952" i="19" s="1"/>
  <c r="L1952" i="19"/>
  <c r="E1952" i="19"/>
  <c r="D1952" i="19"/>
  <c r="C1952" i="19"/>
  <c r="B1952" i="19"/>
  <c r="N1951" i="19"/>
  <c r="M1951" i="19"/>
  <c r="P1951" i="19" s="1"/>
  <c r="L1951" i="19"/>
  <c r="E1951" i="19"/>
  <c r="D1951" i="19"/>
  <c r="C1951" i="19"/>
  <c r="B1951" i="19"/>
  <c r="N1950" i="19"/>
  <c r="Q1950" i="19" s="1"/>
  <c r="M1950" i="19"/>
  <c r="P1950" i="19" s="1"/>
  <c r="L1950" i="19"/>
  <c r="E1950" i="19"/>
  <c r="D1950" i="19"/>
  <c r="C1950" i="19"/>
  <c r="B1950" i="19"/>
  <c r="N1949" i="19"/>
  <c r="Q1949" i="19" s="1"/>
  <c r="M1949" i="19"/>
  <c r="P1949" i="19" s="1"/>
  <c r="L1949" i="19"/>
  <c r="E1949" i="19"/>
  <c r="D1949" i="19"/>
  <c r="C1949" i="19"/>
  <c r="B1949" i="19"/>
  <c r="N1948" i="19"/>
  <c r="M1948" i="19"/>
  <c r="P1948" i="19" s="1"/>
  <c r="L1948" i="19"/>
  <c r="E1948" i="19"/>
  <c r="D1948" i="19"/>
  <c r="C1948" i="19"/>
  <c r="B1948" i="19"/>
  <c r="N1947" i="19"/>
  <c r="M1947" i="19"/>
  <c r="L1947" i="19"/>
  <c r="E1947" i="19"/>
  <c r="D1947" i="19"/>
  <c r="C1947" i="19"/>
  <c r="B1947" i="19"/>
  <c r="N1946" i="19"/>
  <c r="M1946" i="19"/>
  <c r="P1946" i="19" s="1"/>
  <c r="L1946" i="19"/>
  <c r="E1946" i="19"/>
  <c r="D1946" i="19"/>
  <c r="C1946" i="19"/>
  <c r="B1946" i="19"/>
  <c r="N1945" i="19"/>
  <c r="R1945" i="19" s="1"/>
  <c r="M1945" i="19"/>
  <c r="P1945" i="19" s="1"/>
  <c r="L1945" i="19"/>
  <c r="E1945" i="19"/>
  <c r="D1945" i="19"/>
  <c r="C1945" i="19"/>
  <c r="B1945" i="19"/>
  <c r="N1944" i="19"/>
  <c r="R1944" i="19" s="1"/>
  <c r="M1944" i="19"/>
  <c r="P1944" i="19" s="1"/>
  <c r="L1944" i="19"/>
  <c r="E1944" i="19"/>
  <c r="D1944" i="19"/>
  <c r="C1944" i="19"/>
  <c r="B1944" i="19"/>
  <c r="N1943" i="19"/>
  <c r="M1943" i="19"/>
  <c r="P1943" i="19" s="1"/>
  <c r="L1943" i="19"/>
  <c r="E1943" i="19"/>
  <c r="D1943" i="19"/>
  <c r="C1943" i="19"/>
  <c r="B1943" i="19"/>
  <c r="Q1942" i="19"/>
  <c r="N1942" i="19"/>
  <c r="R1942" i="19" s="1"/>
  <c r="M1942" i="19"/>
  <c r="L1942" i="19"/>
  <c r="E1942" i="19"/>
  <c r="D1942" i="19"/>
  <c r="C1942" i="19"/>
  <c r="B1942" i="19"/>
  <c r="N1941" i="19"/>
  <c r="Q1941" i="19" s="1"/>
  <c r="M1941" i="19"/>
  <c r="L1941" i="19"/>
  <c r="E1941" i="19"/>
  <c r="D1941" i="19"/>
  <c r="C1941" i="19"/>
  <c r="B1941" i="19"/>
  <c r="N1940" i="19"/>
  <c r="M1940" i="19"/>
  <c r="P1940" i="19" s="1"/>
  <c r="L1940" i="19"/>
  <c r="E1940" i="19"/>
  <c r="D1940" i="19"/>
  <c r="C1940" i="19"/>
  <c r="B1940" i="19"/>
  <c r="N1939" i="19"/>
  <c r="R1939" i="19" s="1"/>
  <c r="M1939" i="19"/>
  <c r="L1939" i="19"/>
  <c r="E1939" i="19"/>
  <c r="D1939" i="19"/>
  <c r="C1939" i="19"/>
  <c r="B1939" i="19"/>
  <c r="N1938" i="19"/>
  <c r="M1938" i="19"/>
  <c r="P1938" i="19" s="1"/>
  <c r="L1938" i="19"/>
  <c r="E1938" i="19"/>
  <c r="D1938" i="19"/>
  <c r="C1938" i="19"/>
  <c r="B1938" i="19"/>
  <c r="N1937" i="19"/>
  <c r="R1937" i="19" s="1"/>
  <c r="M1937" i="19"/>
  <c r="L1937" i="19"/>
  <c r="E1937" i="19"/>
  <c r="D1937" i="19"/>
  <c r="C1937" i="19"/>
  <c r="B1937" i="19"/>
  <c r="N1936" i="19"/>
  <c r="R1936" i="19" s="1"/>
  <c r="M1936" i="19"/>
  <c r="L1936" i="19"/>
  <c r="E1936" i="19"/>
  <c r="D1936" i="19"/>
  <c r="C1936" i="19"/>
  <c r="B1936" i="19"/>
  <c r="N1935" i="19"/>
  <c r="R1935" i="19" s="1"/>
  <c r="M1935" i="19"/>
  <c r="O1935" i="19" s="1"/>
  <c r="L1935" i="19"/>
  <c r="E1935" i="19"/>
  <c r="D1935" i="19"/>
  <c r="C1935" i="19"/>
  <c r="B1935" i="19"/>
  <c r="Q1934" i="19"/>
  <c r="N1934" i="19"/>
  <c r="R1934" i="19" s="1"/>
  <c r="M1934" i="19"/>
  <c r="P1934" i="19" s="1"/>
  <c r="L1934" i="19"/>
  <c r="E1934" i="19"/>
  <c r="D1934" i="19"/>
  <c r="C1934" i="19"/>
  <c r="B1934" i="19"/>
  <c r="N1933" i="19"/>
  <c r="M1933" i="19"/>
  <c r="P1933" i="19" s="1"/>
  <c r="L1933" i="19"/>
  <c r="E1933" i="19"/>
  <c r="D1933" i="19"/>
  <c r="C1933" i="19"/>
  <c r="B1933" i="19"/>
  <c r="N1932" i="19"/>
  <c r="R1932" i="19" s="1"/>
  <c r="M1932" i="19"/>
  <c r="L1932" i="19"/>
  <c r="E1932" i="19"/>
  <c r="D1932" i="19"/>
  <c r="C1932" i="19"/>
  <c r="B1932" i="19"/>
  <c r="N1931" i="19"/>
  <c r="M1931" i="19"/>
  <c r="P1931" i="19" s="1"/>
  <c r="L1931" i="19"/>
  <c r="E1931" i="19"/>
  <c r="D1931" i="19"/>
  <c r="C1931" i="19"/>
  <c r="B1931" i="19"/>
  <c r="O1930" i="19"/>
  <c r="N1930" i="19"/>
  <c r="Q1930" i="19" s="1"/>
  <c r="M1930" i="19"/>
  <c r="P1930" i="19" s="1"/>
  <c r="L1930" i="19"/>
  <c r="E1930" i="19"/>
  <c r="D1930" i="19"/>
  <c r="C1930" i="19"/>
  <c r="B1930" i="19"/>
  <c r="R1929" i="19"/>
  <c r="Q1929" i="19"/>
  <c r="N1929" i="19"/>
  <c r="M1929" i="19"/>
  <c r="L1929" i="19"/>
  <c r="E1929" i="19"/>
  <c r="D1929" i="19"/>
  <c r="C1929" i="19"/>
  <c r="B1929" i="19"/>
  <c r="N1928" i="19"/>
  <c r="R1928" i="19" s="1"/>
  <c r="M1928" i="19"/>
  <c r="L1928" i="19"/>
  <c r="E1928" i="19"/>
  <c r="D1928" i="19"/>
  <c r="C1928" i="19"/>
  <c r="B1928" i="19"/>
  <c r="N1927" i="19"/>
  <c r="R1927" i="19" s="1"/>
  <c r="M1927" i="19"/>
  <c r="L1927" i="19"/>
  <c r="E1927" i="19"/>
  <c r="D1927" i="19"/>
  <c r="C1927" i="19"/>
  <c r="B1927" i="19"/>
  <c r="N1926" i="19"/>
  <c r="M1926" i="19"/>
  <c r="P1926" i="19" s="1"/>
  <c r="L1926" i="19"/>
  <c r="E1926" i="19"/>
  <c r="D1926" i="19"/>
  <c r="C1926" i="19"/>
  <c r="B1926" i="19"/>
  <c r="N1925" i="19"/>
  <c r="R1925" i="19" s="1"/>
  <c r="M1925" i="19"/>
  <c r="P1925" i="19" s="1"/>
  <c r="L1925" i="19"/>
  <c r="E1925" i="19"/>
  <c r="D1925" i="19"/>
  <c r="C1925" i="19"/>
  <c r="B1925" i="19"/>
  <c r="N1924" i="19"/>
  <c r="M1924" i="19"/>
  <c r="L1924" i="19"/>
  <c r="E1924" i="19"/>
  <c r="D1924" i="19"/>
  <c r="C1924" i="19"/>
  <c r="B1924" i="19"/>
  <c r="N1923" i="19"/>
  <c r="M1923" i="19"/>
  <c r="P1923" i="19" s="1"/>
  <c r="L1923" i="19"/>
  <c r="E1923" i="19"/>
  <c r="D1923" i="19"/>
  <c r="C1923" i="19"/>
  <c r="B1923" i="19"/>
  <c r="N1922" i="19"/>
  <c r="M1922" i="19"/>
  <c r="L1922" i="19"/>
  <c r="E1922" i="19"/>
  <c r="D1922" i="19"/>
  <c r="C1922" i="19"/>
  <c r="B1922" i="19"/>
  <c r="N1921" i="19"/>
  <c r="M1921" i="19"/>
  <c r="L1921" i="19"/>
  <c r="E1921" i="19"/>
  <c r="D1921" i="19"/>
  <c r="C1921" i="19"/>
  <c r="B1921" i="19"/>
  <c r="N1920" i="19"/>
  <c r="R1920" i="19" s="1"/>
  <c r="M1920" i="19"/>
  <c r="L1920" i="19"/>
  <c r="E1920" i="19"/>
  <c r="D1920" i="19"/>
  <c r="C1920" i="19"/>
  <c r="B1920" i="19"/>
  <c r="N1919" i="19"/>
  <c r="R1919" i="19" s="1"/>
  <c r="M1919" i="19"/>
  <c r="L1919" i="19"/>
  <c r="E1919" i="19"/>
  <c r="D1919" i="19"/>
  <c r="C1919" i="19"/>
  <c r="B1919" i="19"/>
  <c r="N1918" i="19"/>
  <c r="M1918" i="19"/>
  <c r="P1918" i="19" s="1"/>
  <c r="L1918" i="19"/>
  <c r="E1918" i="19"/>
  <c r="D1918" i="19"/>
  <c r="C1918" i="19"/>
  <c r="B1918" i="19"/>
  <c r="N1917" i="19"/>
  <c r="M1917" i="19"/>
  <c r="P1917" i="19" s="1"/>
  <c r="L1917" i="19"/>
  <c r="E1917" i="19"/>
  <c r="D1917" i="19"/>
  <c r="C1917" i="19"/>
  <c r="B1917" i="19"/>
  <c r="N1916" i="19"/>
  <c r="M1916" i="19"/>
  <c r="P1916" i="19" s="1"/>
  <c r="L1916" i="19"/>
  <c r="E1916" i="19"/>
  <c r="D1916" i="19"/>
  <c r="C1916" i="19"/>
  <c r="B1916" i="19"/>
  <c r="R1915" i="19"/>
  <c r="N1915" i="19"/>
  <c r="Q1915" i="19" s="1"/>
  <c r="M1915" i="19"/>
  <c r="L1915" i="19"/>
  <c r="E1915" i="19"/>
  <c r="D1915" i="19"/>
  <c r="C1915" i="19"/>
  <c r="B1915" i="19"/>
  <c r="N1914" i="19"/>
  <c r="Q1914" i="19" s="1"/>
  <c r="M1914" i="19"/>
  <c r="L1914" i="19"/>
  <c r="E1914" i="19"/>
  <c r="D1914" i="19"/>
  <c r="C1914" i="19"/>
  <c r="B1914" i="19"/>
  <c r="N1913" i="19"/>
  <c r="M1913" i="19"/>
  <c r="L1913" i="19"/>
  <c r="E1913" i="19"/>
  <c r="D1913" i="19"/>
  <c r="C1913" i="19"/>
  <c r="B1913" i="19"/>
  <c r="N1912" i="19"/>
  <c r="R1912" i="19" s="1"/>
  <c r="M1912" i="19"/>
  <c r="O1912" i="19" s="1"/>
  <c r="L1912" i="19"/>
  <c r="E1912" i="19"/>
  <c r="D1912" i="19"/>
  <c r="C1912" i="19"/>
  <c r="B1912" i="19"/>
  <c r="N1911" i="19"/>
  <c r="R1911" i="19" s="1"/>
  <c r="M1911" i="19"/>
  <c r="L1911" i="19"/>
  <c r="E1911" i="19"/>
  <c r="D1911" i="19"/>
  <c r="C1911" i="19"/>
  <c r="B1911" i="19"/>
  <c r="N1910" i="19"/>
  <c r="M1910" i="19"/>
  <c r="P1910" i="19" s="1"/>
  <c r="L1910" i="19"/>
  <c r="E1910" i="19"/>
  <c r="D1910" i="19"/>
  <c r="C1910" i="19"/>
  <c r="B1910" i="19"/>
  <c r="N1909" i="19"/>
  <c r="R1909" i="19" s="1"/>
  <c r="M1909" i="19"/>
  <c r="P1909" i="19" s="1"/>
  <c r="L1909" i="19"/>
  <c r="E1909" i="19"/>
  <c r="D1909" i="19"/>
  <c r="C1909" i="19"/>
  <c r="B1909" i="19"/>
  <c r="N1908" i="19"/>
  <c r="M1908" i="19"/>
  <c r="L1908" i="19"/>
  <c r="E1908" i="19"/>
  <c r="D1908" i="19"/>
  <c r="C1908" i="19"/>
  <c r="B1908" i="19"/>
  <c r="N1907" i="19"/>
  <c r="Q1907" i="19" s="1"/>
  <c r="M1907" i="19"/>
  <c r="P1907" i="19" s="1"/>
  <c r="L1907" i="19"/>
  <c r="E1907" i="19"/>
  <c r="D1907" i="19"/>
  <c r="C1907" i="19"/>
  <c r="B1907" i="19"/>
  <c r="N1906" i="19"/>
  <c r="Q1906" i="19" s="1"/>
  <c r="M1906" i="19"/>
  <c r="L1906" i="19"/>
  <c r="E1906" i="19"/>
  <c r="D1906" i="19"/>
  <c r="C1906" i="19"/>
  <c r="B1906" i="19"/>
  <c r="N1905" i="19"/>
  <c r="M1905" i="19"/>
  <c r="L1905" i="19"/>
  <c r="E1905" i="19"/>
  <c r="D1905" i="19"/>
  <c r="C1905" i="19"/>
  <c r="B1905" i="19"/>
  <c r="N1904" i="19"/>
  <c r="R1904" i="19" s="1"/>
  <c r="M1904" i="19"/>
  <c r="O1904" i="19" s="1"/>
  <c r="L1904" i="19"/>
  <c r="E1904" i="19"/>
  <c r="D1904" i="19"/>
  <c r="C1904" i="19"/>
  <c r="B1904" i="19"/>
  <c r="N1903" i="19"/>
  <c r="R1903" i="19" s="1"/>
  <c r="M1903" i="19"/>
  <c r="L1903" i="19"/>
  <c r="E1903" i="19"/>
  <c r="D1903" i="19"/>
  <c r="C1903" i="19"/>
  <c r="B1903" i="19"/>
  <c r="N1902" i="19"/>
  <c r="M1902" i="19"/>
  <c r="P1902" i="19" s="1"/>
  <c r="L1902" i="19"/>
  <c r="E1902" i="19"/>
  <c r="D1902" i="19"/>
  <c r="C1902" i="19"/>
  <c r="B1902" i="19"/>
  <c r="N1901" i="19"/>
  <c r="M1901" i="19"/>
  <c r="P1901" i="19" s="1"/>
  <c r="L1901" i="19"/>
  <c r="E1901" i="19"/>
  <c r="D1901" i="19"/>
  <c r="C1901" i="19"/>
  <c r="B1901" i="19"/>
  <c r="Q1900" i="19"/>
  <c r="N1900" i="19"/>
  <c r="R1900" i="19" s="1"/>
  <c r="M1900" i="19"/>
  <c r="L1900" i="19"/>
  <c r="E1900" i="19"/>
  <c r="D1900" i="19"/>
  <c r="C1900" i="19"/>
  <c r="B1900" i="19"/>
  <c r="N1899" i="19"/>
  <c r="M1899" i="19"/>
  <c r="L1899" i="19"/>
  <c r="E1899" i="19"/>
  <c r="D1899" i="19"/>
  <c r="C1899" i="19"/>
  <c r="B1899" i="19"/>
  <c r="R1898" i="19"/>
  <c r="N1898" i="19"/>
  <c r="Q1898" i="19" s="1"/>
  <c r="M1898" i="19"/>
  <c r="P1898" i="19" s="1"/>
  <c r="L1898" i="19"/>
  <c r="E1898" i="19"/>
  <c r="D1898" i="19"/>
  <c r="C1898" i="19"/>
  <c r="B1898" i="19"/>
  <c r="N1897" i="19"/>
  <c r="M1897" i="19"/>
  <c r="L1897" i="19"/>
  <c r="E1897" i="19"/>
  <c r="D1897" i="19"/>
  <c r="C1897" i="19"/>
  <c r="B1897" i="19"/>
  <c r="N1896" i="19"/>
  <c r="R1896" i="19" s="1"/>
  <c r="M1896" i="19"/>
  <c r="L1896" i="19"/>
  <c r="E1896" i="19"/>
  <c r="D1896" i="19"/>
  <c r="C1896" i="19"/>
  <c r="B1896" i="19"/>
  <c r="N1895" i="19"/>
  <c r="M1895" i="19"/>
  <c r="L1895" i="19"/>
  <c r="E1895" i="19"/>
  <c r="D1895" i="19"/>
  <c r="C1895" i="19"/>
  <c r="B1895" i="19"/>
  <c r="N1894" i="19"/>
  <c r="M1894" i="19"/>
  <c r="P1894" i="19" s="1"/>
  <c r="L1894" i="19"/>
  <c r="E1894" i="19"/>
  <c r="D1894" i="19"/>
  <c r="C1894" i="19"/>
  <c r="B1894" i="19"/>
  <c r="N1893" i="19"/>
  <c r="M1893" i="19"/>
  <c r="P1893" i="19" s="1"/>
  <c r="L1893" i="19"/>
  <c r="E1893" i="19"/>
  <c r="D1893" i="19"/>
  <c r="C1893" i="19"/>
  <c r="B1893" i="19"/>
  <c r="N1892" i="19"/>
  <c r="R1892" i="19" s="1"/>
  <c r="M1892" i="19"/>
  <c r="P1892" i="19" s="1"/>
  <c r="L1892" i="19"/>
  <c r="E1892" i="19"/>
  <c r="D1892" i="19"/>
  <c r="C1892" i="19"/>
  <c r="B1892" i="19"/>
  <c r="N1891" i="19"/>
  <c r="Q1891" i="19" s="1"/>
  <c r="M1891" i="19"/>
  <c r="L1891" i="19"/>
  <c r="E1891" i="19"/>
  <c r="D1891" i="19"/>
  <c r="C1891" i="19"/>
  <c r="B1891" i="19"/>
  <c r="N1890" i="19"/>
  <c r="Q1890" i="19" s="1"/>
  <c r="M1890" i="19"/>
  <c r="P1890" i="19" s="1"/>
  <c r="L1890" i="19"/>
  <c r="E1890" i="19"/>
  <c r="D1890" i="19"/>
  <c r="C1890" i="19"/>
  <c r="B1890" i="19"/>
  <c r="N1889" i="19"/>
  <c r="M1889" i="19"/>
  <c r="L1889" i="19"/>
  <c r="E1889" i="19"/>
  <c r="D1889" i="19"/>
  <c r="C1889" i="19"/>
  <c r="B1889" i="19"/>
  <c r="N1888" i="19"/>
  <c r="R1888" i="19" s="1"/>
  <c r="M1888" i="19"/>
  <c r="L1888" i="19"/>
  <c r="E1888" i="19"/>
  <c r="D1888" i="19"/>
  <c r="C1888" i="19"/>
  <c r="B1888" i="19"/>
  <c r="N1887" i="19"/>
  <c r="M1887" i="19"/>
  <c r="L1887" i="19"/>
  <c r="E1887" i="19"/>
  <c r="D1887" i="19"/>
  <c r="C1887" i="19"/>
  <c r="B1887" i="19"/>
  <c r="N1886" i="19"/>
  <c r="M1886" i="19"/>
  <c r="P1886" i="19" s="1"/>
  <c r="L1886" i="19"/>
  <c r="E1886" i="19"/>
  <c r="D1886" i="19"/>
  <c r="C1886" i="19"/>
  <c r="B1886" i="19"/>
  <c r="N1885" i="19"/>
  <c r="M1885" i="19"/>
  <c r="P1885" i="19" s="1"/>
  <c r="L1885" i="19"/>
  <c r="E1885" i="19"/>
  <c r="D1885" i="19"/>
  <c r="C1885" i="19"/>
  <c r="B1885" i="19"/>
  <c r="N1884" i="19"/>
  <c r="R1884" i="19" s="1"/>
  <c r="M1884" i="19"/>
  <c r="L1884" i="19"/>
  <c r="E1884" i="19"/>
  <c r="D1884" i="19"/>
  <c r="C1884" i="19"/>
  <c r="B1884" i="19"/>
  <c r="N1883" i="19"/>
  <c r="M1883" i="19"/>
  <c r="L1883" i="19"/>
  <c r="E1883" i="19"/>
  <c r="D1883" i="19"/>
  <c r="C1883" i="19"/>
  <c r="B1883" i="19"/>
  <c r="N1882" i="19"/>
  <c r="M1882" i="19"/>
  <c r="L1882" i="19"/>
  <c r="E1882" i="19"/>
  <c r="D1882" i="19"/>
  <c r="C1882" i="19"/>
  <c r="B1882" i="19"/>
  <c r="N1881" i="19"/>
  <c r="R1881" i="19" s="1"/>
  <c r="M1881" i="19"/>
  <c r="O1881" i="19" s="1"/>
  <c r="L1881" i="19"/>
  <c r="E1881" i="19"/>
  <c r="D1881" i="19"/>
  <c r="C1881" i="19"/>
  <c r="B1881" i="19"/>
  <c r="N1880" i="19"/>
  <c r="R1880" i="19" s="1"/>
  <c r="M1880" i="19"/>
  <c r="O1880" i="19" s="1"/>
  <c r="L1880" i="19"/>
  <c r="E1880" i="19"/>
  <c r="D1880" i="19"/>
  <c r="C1880" i="19"/>
  <c r="B1880" i="19"/>
  <c r="N1879" i="19"/>
  <c r="M1879" i="19"/>
  <c r="L1879" i="19"/>
  <c r="E1879" i="19"/>
  <c r="D1879" i="19"/>
  <c r="C1879" i="19"/>
  <c r="B1879" i="19"/>
  <c r="N1878" i="19"/>
  <c r="R1878" i="19" s="1"/>
  <c r="M1878" i="19"/>
  <c r="P1878" i="19" s="1"/>
  <c r="L1878" i="19"/>
  <c r="E1878" i="19"/>
  <c r="D1878" i="19"/>
  <c r="C1878" i="19"/>
  <c r="B1878" i="19"/>
  <c r="N1877" i="19"/>
  <c r="R1877" i="19" s="1"/>
  <c r="M1877" i="19"/>
  <c r="P1877" i="19" s="1"/>
  <c r="L1877" i="19"/>
  <c r="E1877" i="19"/>
  <c r="D1877" i="19"/>
  <c r="C1877" i="19"/>
  <c r="B1877" i="19"/>
  <c r="N1876" i="19"/>
  <c r="R1876" i="19" s="1"/>
  <c r="M1876" i="19"/>
  <c r="O1876" i="19" s="1"/>
  <c r="L1876" i="19"/>
  <c r="E1876" i="19"/>
  <c r="D1876" i="19"/>
  <c r="C1876" i="19"/>
  <c r="B1876" i="19"/>
  <c r="N1875" i="19"/>
  <c r="M1875" i="19"/>
  <c r="L1875" i="19"/>
  <c r="E1875" i="19"/>
  <c r="D1875" i="19"/>
  <c r="C1875" i="19"/>
  <c r="B1875" i="19"/>
  <c r="N1874" i="19"/>
  <c r="M1874" i="19"/>
  <c r="P1874" i="19" s="1"/>
  <c r="L1874" i="19"/>
  <c r="E1874" i="19"/>
  <c r="D1874" i="19"/>
  <c r="C1874" i="19"/>
  <c r="B1874" i="19"/>
  <c r="Q1873" i="19"/>
  <c r="N1873" i="19"/>
  <c r="R1873" i="19" s="1"/>
  <c r="M1873" i="19"/>
  <c r="O1873" i="19" s="1"/>
  <c r="L1873" i="19"/>
  <c r="E1873" i="19"/>
  <c r="D1873" i="19"/>
  <c r="C1873" i="19"/>
  <c r="B1873" i="19"/>
  <c r="N1872" i="19"/>
  <c r="R1872" i="19" s="1"/>
  <c r="M1872" i="19"/>
  <c r="O1872" i="19" s="1"/>
  <c r="L1872" i="19"/>
  <c r="E1872" i="19"/>
  <c r="D1872" i="19"/>
  <c r="C1872" i="19"/>
  <c r="B1872" i="19"/>
  <c r="O1871" i="19"/>
  <c r="N1871" i="19"/>
  <c r="M1871" i="19"/>
  <c r="P1871" i="19" s="1"/>
  <c r="L1871" i="19"/>
  <c r="E1871" i="19"/>
  <c r="D1871" i="19"/>
  <c r="C1871" i="19"/>
  <c r="B1871" i="19"/>
  <c r="N1870" i="19"/>
  <c r="R1870" i="19" s="1"/>
  <c r="M1870" i="19"/>
  <c r="P1870" i="19" s="1"/>
  <c r="L1870" i="19"/>
  <c r="E1870" i="19"/>
  <c r="D1870" i="19"/>
  <c r="C1870" i="19"/>
  <c r="B1870" i="19"/>
  <c r="N1869" i="19"/>
  <c r="R1869" i="19" s="1"/>
  <c r="M1869" i="19"/>
  <c r="P1869" i="19" s="1"/>
  <c r="L1869" i="19"/>
  <c r="E1869" i="19"/>
  <c r="D1869" i="19"/>
  <c r="C1869" i="19"/>
  <c r="B1869" i="19"/>
  <c r="N1868" i="19"/>
  <c r="R1868" i="19" s="1"/>
  <c r="M1868" i="19"/>
  <c r="P1868" i="19" s="1"/>
  <c r="L1868" i="19"/>
  <c r="E1868" i="19"/>
  <c r="D1868" i="19"/>
  <c r="C1868" i="19"/>
  <c r="B1868" i="19"/>
  <c r="N1867" i="19"/>
  <c r="Q1867" i="19" s="1"/>
  <c r="M1867" i="19"/>
  <c r="L1867" i="19"/>
  <c r="E1867" i="19"/>
  <c r="D1867" i="19"/>
  <c r="C1867" i="19"/>
  <c r="B1867" i="19"/>
  <c r="N1866" i="19"/>
  <c r="Q1866" i="19" s="1"/>
  <c r="M1866" i="19"/>
  <c r="P1866" i="19" s="1"/>
  <c r="L1866" i="19"/>
  <c r="E1866" i="19"/>
  <c r="D1866" i="19"/>
  <c r="C1866" i="19"/>
  <c r="B1866" i="19"/>
  <c r="N1865" i="19"/>
  <c r="M1865" i="19"/>
  <c r="O1865" i="19" s="1"/>
  <c r="L1865" i="19"/>
  <c r="E1865" i="19"/>
  <c r="D1865" i="19"/>
  <c r="C1865" i="19"/>
  <c r="B1865" i="19"/>
  <c r="N1864" i="19"/>
  <c r="R1864" i="19" s="1"/>
  <c r="M1864" i="19"/>
  <c r="O1864" i="19" s="1"/>
  <c r="L1864" i="19"/>
  <c r="E1864" i="19"/>
  <c r="D1864" i="19"/>
  <c r="C1864" i="19"/>
  <c r="B1864" i="19"/>
  <c r="O1863" i="19"/>
  <c r="N1863" i="19"/>
  <c r="M1863" i="19"/>
  <c r="P1863" i="19" s="1"/>
  <c r="L1863" i="19"/>
  <c r="E1863" i="19"/>
  <c r="D1863" i="19"/>
  <c r="C1863" i="19"/>
  <c r="B1863" i="19"/>
  <c r="Q1862" i="19"/>
  <c r="N1862" i="19"/>
  <c r="R1862" i="19" s="1"/>
  <c r="M1862" i="19"/>
  <c r="P1862" i="19" s="1"/>
  <c r="L1862" i="19"/>
  <c r="E1862" i="19"/>
  <c r="D1862" i="19"/>
  <c r="C1862" i="19"/>
  <c r="B1862" i="19"/>
  <c r="Q1861" i="19"/>
  <c r="N1861" i="19"/>
  <c r="R1861" i="19" s="1"/>
  <c r="M1861" i="19"/>
  <c r="P1861" i="19" s="1"/>
  <c r="L1861" i="19"/>
  <c r="E1861" i="19"/>
  <c r="D1861" i="19"/>
  <c r="C1861" i="19"/>
  <c r="B1861" i="19"/>
  <c r="N1860" i="19"/>
  <c r="R1860" i="19" s="1"/>
  <c r="M1860" i="19"/>
  <c r="L1860" i="19"/>
  <c r="E1860" i="19"/>
  <c r="D1860" i="19"/>
  <c r="C1860" i="19"/>
  <c r="B1860" i="19"/>
  <c r="N1859" i="19"/>
  <c r="M1859" i="19"/>
  <c r="P1859" i="19" s="1"/>
  <c r="L1859" i="19"/>
  <c r="E1859" i="19"/>
  <c r="D1859" i="19"/>
  <c r="C1859" i="19"/>
  <c r="B1859" i="19"/>
  <c r="N1858" i="19"/>
  <c r="Q1858" i="19" s="1"/>
  <c r="M1858" i="19"/>
  <c r="L1858" i="19"/>
  <c r="E1858" i="19"/>
  <c r="D1858" i="19"/>
  <c r="C1858" i="19"/>
  <c r="B1858" i="19"/>
  <c r="N1857" i="19"/>
  <c r="R1857" i="19" s="1"/>
  <c r="M1857" i="19"/>
  <c r="L1857" i="19"/>
  <c r="E1857" i="19"/>
  <c r="D1857" i="19"/>
  <c r="C1857" i="19"/>
  <c r="B1857" i="19"/>
  <c r="N1856" i="19"/>
  <c r="R1856" i="19" s="1"/>
  <c r="M1856" i="19"/>
  <c r="L1856" i="19"/>
  <c r="E1856" i="19"/>
  <c r="D1856" i="19"/>
  <c r="C1856" i="19"/>
  <c r="B1856" i="19"/>
  <c r="N1855" i="19"/>
  <c r="M1855" i="19"/>
  <c r="L1855" i="19"/>
  <c r="E1855" i="19"/>
  <c r="D1855" i="19"/>
  <c r="C1855" i="19"/>
  <c r="B1855" i="19"/>
  <c r="N1854" i="19"/>
  <c r="R1854" i="19" s="1"/>
  <c r="M1854" i="19"/>
  <c r="P1854" i="19" s="1"/>
  <c r="L1854" i="19"/>
  <c r="E1854" i="19"/>
  <c r="D1854" i="19"/>
  <c r="C1854" i="19"/>
  <c r="B1854" i="19"/>
  <c r="N1853" i="19"/>
  <c r="R1853" i="19" s="1"/>
  <c r="M1853" i="19"/>
  <c r="P1853" i="19" s="1"/>
  <c r="L1853" i="19"/>
  <c r="E1853" i="19"/>
  <c r="D1853" i="19"/>
  <c r="C1853" i="19"/>
  <c r="B1853" i="19"/>
  <c r="N1852" i="19"/>
  <c r="R1852" i="19" s="1"/>
  <c r="M1852" i="19"/>
  <c r="L1852" i="19"/>
  <c r="E1852" i="19"/>
  <c r="D1852" i="19"/>
  <c r="C1852" i="19"/>
  <c r="B1852" i="19"/>
  <c r="N1851" i="19"/>
  <c r="M1851" i="19"/>
  <c r="L1851" i="19"/>
  <c r="E1851" i="19"/>
  <c r="D1851" i="19"/>
  <c r="C1851" i="19"/>
  <c r="B1851" i="19"/>
  <c r="N1850" i="19"/>
  <c r="M1850" i="19"/>
  <c r="P1850" i="19" s="1"/>
  <c r="L1850" i="19"/>
  <c r="E1850" i="19"/>
  <c r="D1850" i="19"/>
  <c r="C1850" i="19"/>
  <c r="B1850" i="19"/>
  <c r="Q1849" i="19"/>
  <c r="N1849" i="19"/>
  <c r="R1849" i="19" s="1"/>
  <c r="M1849" i="19"/>
  <c r="O1849" i="19" s="1"/>
  <c r="L1849" i="19"/>
  <c r="E1849" i="19"/>
  <c r="D1849" i="19"/>
  <c r="C1849" i="19"/>
  <c r="B1849" i="19"/>
  <c r="N1848" i="19"/>
  <c r="R1848" i="19" s="1"/>
  <c r="M1848" i="19"/>
  <c r="O1848" i="19" s="1"/>
  <c r="L1848" i="19"/>
  <c r="E1848" i="19"/>
  <c r="D1848" i="19"/>
  <c r="C1848" i="19"/>
  <c r="B1848" i="19"/>
  <c r="N1847" i="19"/>
  <c r="M1847" i="19"/>
  <c r="O1847" i="19" s="1"/>
  <c r="L1847" i="19"/>
  <c r="E1847" i="19"/>
  <c r="D1847" i="19"/>
  <c r="C1847" i="19"/>
  <c r="B1847" i="19"/>
  <c r="N1846" i="19"/>
  <c r="R1846" i="19" s="1"/>
  <c r="M1846" i="19"/>
  <c r="P1846" i="19" s="1"/>
  <c r="L1846" i="19"/>
  <c r="E1846" i="19"/>
  <c r="D1846" i="19"/>
  <c r="C1846" i="19"/>
  <c r="B1846" i="19"/>
  <c r="N1845" i="19"/>
  <c r="R1845" i="19" s="1"/>
  <c r="M1845" i="19"/>
  <c r="P1845" i="19" s="1"/>
  <c r="L1845" i="19"/>
  <c r="E1845" i="19"/>
  <c r="D1845" i="19"/>
  <c r="C1845" i="19"/>
  <c r="B1845" i="19"/>
  <c r="N1844" i="19"/>
  <c r="M1844" i="19"/>
  <c r="P1844" i="19" s="1"/>
  <c r="L1844" i="19"/>
  <c r="E1844" i="19"/>
  <c r="D1844" i="19"/>
  <c r="C1844" i="19"/>
  <c r="B1844" i="19"/>
  <c r="N1843" i="19"/>
  <c r="Q1843" i="19" s="1"/>
  <c r="M1843" i="19"/>
  <c r="L1843" i="19"/>
  <c r="E1843" i="19"/>
  <c r="D1843" i="19"/>
  <c r="C1843" i="19"/>
  <c r="B1843" i="19"/>
  <c r="N1842" i="19"/>
  <c r="M1842" i="19"/>
  <c r="L1842" i="19"/>
  <c r="E1842" i="19"/>
  <c r="D1842" i="19"/>
  <c r="C1842" i="19"/>
  <c r="B1842" i="19"/>
  <c r="N1841" i="19"/>
  <c r="M1841" i="19"/>
  <c r="O1841" i="19" s="1"/>
  <c r="L1841" i="19"/>
  <c r="E1841" i="19"/>
  <c r="D1841" i="19"/>
  <c r="C1841" i="19"/>
  <c r="B1841" i="19"/>
  <c r="N1840" i="19"/>
  <c r="R1840" i="19" s="1"/>
  <c r="M1840" i="19"/>
  <c r="L1840" i="19"/>
  <c r="E1840" i="19"/>
  <c r="D1840" i="19"/>
  <c r="C1840" i="19"/>
  <c r="B1840" i="19"/>
  <c r="N1839" i="19"/>
  <c r="M1839" i="19"/>
  <c r="L1839" i="19"/>
  <c r="E1839" i="19"/>
  <c r="D1839" i="19"/>
  <c r="C1839" i="19"/>
  <c r="B1839" i="19"/>
  <c r="N1838" i="19"/>
  <c r="Q1838" i="19" s="1"/>
  <c r="M1838" i="19"/>
  <c r="L1838" i="19"/>
  <c r="E1838" i="19"/>
  <c r="D1838" i="19"/>
  <c r="C1838" i="19"/>
  <c r="B1838" i="19"/>
  <c r="N1837" i="19"/>
  <c r="R1837" i="19" s="1"/>
  <c r="M1837" i="19"/>
  <c r="L1837" i="19"/>
  <c r="E1837" i="19"/>
  <c r="D1837" i="19"/>
  <c r="C1837" i="19"/>
  <c r="B1837" i="19"/>
  <c r="N1836" i="19"/>
  <c r="R1836" i="19" s="1"/>
  <c r="M1836" i="19"/>
  <c r="L1836" i="19"/>
  <c r="E1836" i="19"/>
  <c r="D1836" i="19"/>
  <c r="C1836" i="19"/>
  <c r="B1836" i="19"/>
  <c r="N1835" i="19"/>
  <c r="Q1835" i="19" s="1"/>
  <c r="M1835" i="19"/>
  <c r="L1835" i="19"/>
  <c r="E1835" i="19"/>
  <c r="D1835" i="19"/>
  <c r="C1835" i="19"/>
  <c r="B1835" i="19"/>
  <c r="N1834" i="19"/>
  <c r="M1834" i="19"/>
  <c r="P1834" i="19" s="1"/>
  <c r="L1834" i="19"/>
  <c r="E1834" i="19"/>
  <c r="D1834" i="19"/>
  <c r="C1834" i="19"/>
  <c r="B1834" i="19"/>
  <c r="N1833" i="19"/>
  <c r="M1833" i="19"/>
  <c r="L1833" i="19"/>
  <c r="E1833" i="19"/>
  <c r="D1833" i="19"/>
  <c r="C1833" i="19"/>
  <c r="B1833" i="19"/>
  <c r="O1832" i="19"/>
  <c r="N1832" i="19"/>
  <c r="Q1832" i="19" s="1"/>
  <c r="M1832" i="19"/>
  <c r="P1832" i="19" s="1"/>
  <c r="L1832" i="19"/>
  <c r="E1832" i="19"/>
  <c r="D1832" i="19"/>
  <c r="C1832" i="19"/>
  <c r="B1832" i="19"/>
  <c r="N1831" i="19"/>
  <c r="R1831" i="19" s="1"/>
  <c r="M1831" i="19"/>
  <c r="L1831" i="19"/>
  <c r="E1831" i="19"/>
  <c r="D1831" i="19"/>
  <c r="C1831" i="19"/>
  <c r="B1831" i="19"/>
  <c r="N1830" i="19"/>
  <c r="M1830" i="19"/>
  <c r="L1830" i="19"/>
  <c r="E1830" i="19"/>
  <c r="D1830" i="19"/>
  <c r="C1830" i="19"/>
  <c r="B1830" i="19"/>
  <c r="N1829" i="19"/>
  <c r="M1829" i="19"/>
  <c r="L1829" i="19"/>
  <c r="E1829" i="19"/>
  <c r="D1829" i="19"/>
  <c r="C1829" i="19"/>
  <c r="B1829" i="19"/>
  <c r="N1828" i="19"/>
  <c r="M1828" i="19"/>
  <c r="L1828" i="19"/>
  <c r="E1828" i="19"/>
  <c r="D1828" i="19"/>
  <c r="C1828" i="19"/>
  <c r="B1828" i="19"/>
  <c r="Q1827" i="19"/>
  <c r="N1827" i="19"/>
  <c r="R1827" i="19" s="1"/>
  <c r="M1827" i="19"/>
  <c r="L1827" i="19"/>
  <c r="E1827" i="19"/>
  <c r="D1827" i="19"/>
  <c r="C1827" i="19"/>
  <c r="B1827" i="19"/>
  <c r="P1826" i="19"/>
  <c r="N1826" i="19"/>
  <c r="M1826" i="19"/>
  <c r="O1826" i="19" s="1"/>
  <c r="L1826" i="19"/>
  <c r="E1826" i="19"/>
  <c r="D1826" i="19"/>
  <c r="C1826" i="19"/>
  <c r="B1826" i="19"/>
  <c r="Q1825" i="19"/>
  <c r="O1825" i="19"/>
  <c r="N1825" i="19"/>
  <c r="R1825" i="19" s="1"/>
  <c r="M1825" i="19"/>
  <c r="P1825" i="19" s="1"/>
  <c r="L1825" i="19"/>
  <c r="E1825" i="19"/>
  <c r="D1825" i="19"/>
  <c r="C1825" i="19"/>
  <c r="B1825" i="19"/>
  <c r="N1824" i="19"/>
  <c r="Q1824" i="19" s="1"/>
  <c r="M1824" i="19"/>
  <c r="L1824" i="19"/>
  <c r="E1824" i="19"/>
  <c r="D1824" i="19"/>
  <c r="C1824" i="19"/>
  <c r="B1824" i="19"/>
  <c r="N1823" i="19"/>
  <c r="M1823" i="19"/>
  <c r="L1823" i="19"/>
  <c r="E1823" i="19"/>
  <c r="D1823" i="19"/>
  <c r="C1823" i="19"/>
  <c r="B1823" i="19"/>
  <c r="N1822" i="19"/>
  <c r="M1822" i="19"/>
  <c r="L1822" i="19"/>
  <c r="E1822" i="19"/>
  <c r="D1822" i="19"/>
  <c r="C1822" i="19"/>
  <c r="B1822" i="19"/>
  <c r="N1821" i="19"/>
  <c r="R1821" i="19" s="1"/>
  <c r="M1821" i="19"/>
  <c r="L1821" i="19"/>
  <c r="E1821" i="19"/>
  <c r="D1821" i="19"/>
  <c r="C1821" i="19"/>
  <c r="B1821" i="19"/>
  <c r="N1820" i="19"/>
  <c r="M1820" i="19"/>
  <c r="O1820" i="19" s="1"/>
  <c r="L1820" i="19"/>
  <c r="E1820" i="19"/>
  <c r="D1820" i="19"/>
  <c r="C1820" i="19"/>
  <c r="B1820" i="19"/>
  <c r="N1819" i="19"/>
  <c r="M1819" i="19"/>
  <c r="L1819" i="19"/>
  <c r="E1819" i="19"/>
  <c r="D1819" i="19"/>
  <c r="C1819" i="19"/>
  <c r="B1819" i="19"/>
  <c r="N1818" i="19"/>
  <c r="M1818" i="19"/>
  <c r="L1818" i="19"/>
  <c r="E1818" i="19"/>
  <c r="D1818" i="19"/>
  <c r="C1818" i="19"/>
  <c r="B1818" i="19"/>
  <c r="N1817" i="19"/>
  <c r="M1817" i="19"/>
  <c r="P1817" i="19" s="1"/>
  <c r="L1817" i="19"/>
  <c r="E1817" i="19"/>
  <c r="D1817" i="19"/>
  <c r="C1817" i="19"/>
  <c r="B1817" i="19"/>
  <c r="N1816" i="19"/>
  <c r="M1816" i="19"/>
  <c r="L1816" i="19"/>
  <c r="E1816" i="19"/>
  <c r="D1816" i="19"/>
  <c r="C1816" i="19"/>
  <c r="B1816" i="19"/>
  <c r="N1815" i="19"/>
  <c r="R1815" i="19" s="1"/>
  <c r="M1815" i="19"/>
  <c r="L1815" i="19"/>
  <c r="E1815" i="19"/>
  <c r="D1815" i="19"/>
  <c r="C1815" i="19"/>
  <c r="B1815" i="19"/>
  <c r="N1814" i="19"/>
  <c r="M1814" i="19"/>
  <c r="L1814" i="19"/>
  <c r="E1814" i="19"/>
  <c r="D1814" i="19"/>
  <c r="C1814" i="19"/>
  <c r="B1814" i="19"/>
  <c r="N1813" i="19"/>
  <c r="M1813" i="19"/>
  <c r="L1813" i="19"/>
  <c r="E1813" i="19"/>
  <c r="D1813" i="19"/>
  <c r="C1813" i="19"/>
  <c r="B1813" i="19"/>
  <c r="N1812" i="19"/>
  <c r="M1812" i="19"/>
  <c r="L1812" i="19"/>
  <c r="E1812" i="19"/>
  <c r="D1812" i="19"/>
  <c r="C1812" i="19"/>
  <c r="B1812" i="19"/>
  <c r="N1811" i="19"/>
  <c r="M1811" i="19"/>
  <c r="L1811" i="19"/>
  <c r="E1811" i="19"/>
  <c r="D1811" i="19"/>
  <c r="C1811" i="19"/>
  <c r="B1811" i="19"/>
  <c r="N1810" i="19"/>
  <c r="M1810" i="19"/>
  <c r="L1810" i="19"/>
  <c r="E1810" i="19"/>
  <c r="D1810" i="19"/>
  <c r="C1810" i="19"/>
  <c r="B1810" i="19"/>
  <c r="N1809" i="19"/>
  <c r="M1809" i="19"/>
  <c r="L1809" i="19"/>
  <c r="E1809" i="19"/>
  <c r="D1809" i="19"/>
  <c r="C1809" i="19"/>
  <c r="B1809" i="19"/>
  <c r="P1808" i="19"/>
  <c r="N1808" i="19"/>
  <c r="M1808" i="19"/>
  <c r="O1808" i="19" s="1"/>
  <c r="L1808" i="19"/>
  <c r="E1808" i="19"/>
  <c r="D1808" i="19"/>
  <c r="C1808" i="19"/>
  <c r="B1808" i="19"/>
  <c r="N1807" i="19"/>
  <c r="R1807" i="19" s="1"/>
  <c r="M1807" i="19"/>
  <c r="L1807" i="19"/>
  <c r="E1807" i="19"/>
  <c r="D1807" i="19"/>
  <c r="C1807" i="19"/>
  <c r="B1807" i="19"/>
  <c r="N1806" i="19"/>
  <c r="M1806" i="19"/>
  <c r="L1806" i="19"/>
  <c r="E1806" i="19"/>
  <c r="D1806" i="19"/>
  <c r="C1806" i="19"/>
  <c r="B1806" i="19"/>
  <c r="N1805" i="19"/>
  <c r="M1805" i="19"/>
  <c r="L1805" i="19"/>
  <c r="E1805" i="19"/>
  <c r="D1805" i="19"/>
  <c r="C1805" i="19"/>
  <c r="B1805" i="19"/>
  <c r="N1804" i="19"/>
  <c r="M1804" i="19"/>
  <c r="L1804" i="19"/>
  <c r="E1804" i="19"/>
  <c r="D1804" i="19"/>
  <c r="C1804" i="19"/>
  <c r="B1804" i="19"/>
  <c r="N1803" i="19"/>
  <c r="R1803" i="19" s="1"/>
  <c r="M1803" i="19"/>
  <c r="L1803" i="19"/>
  <c r="E1803" i="19"/>
  <c r="D1803" i="19"/>
  <c r="C1803" i="19"/>
  <c r="B1803" i="19"/>
  <c r="N1802" i="19"/>
  <c r="M1802" i="19"/>
  <c r="O1802" i="19" s="1"/>
  <c r="L1802" i="19"/>
  <c r="E1802" i="19"/>
  <c r="D1802" i="19"/>
  <c r="C1802" i="19"/>
  <c r="B1802" i="19"/>
  <c r="N1801" i="19"/>
  <c r="R1801" i="19" s="1"/>
  <c r="M1801" i="19"/>
  <c r="P1801" i="19" s="1"/>
  <c r="L1801" i="19"/>
  <c r="E1801" i="19"/>
  <c r="D1801" i="19"/>
  <c r="C1801" i="19"/>
  <c r="B1801" i="19"/>
  <c r="N1800" i="19"/>
  <c r="M1800" i="19"/>
  <c r="O1800" i="19" s="1"/>
  <c r="L1800" i="19"/>
  <c r="E1800" i="19"/>
  <c r="D1800" i="19"/>
  <c r="C1800" i="19"/>
  <c r="B1800" i="19"/>
  <c r="N1799" i="19"/>
  <c r="M1799" i="19"/>
  <c r="L1799" i="19"/>
  <c r="E1799" i="19"/>
  <c r="D1799" i="19"/>
  <c r="C1799" i="19"/>
  <c r="B1799" i="19"/>
  <c r="N1798" i="19"/>
  <c r="M1798" i="19"/>
  <c r="L1798" i="19"/>
  <c r="E1798" i="19"/>
  <c r="D1798" i="19"/>
  <c r="C1798" i="19"/>
  <c r="B1798" i="19"/>
  <c r="N1797" i="19"/>
  <c r="M1797" i="19"/>
  <c r="L1797" i="19"/>
  <c r="E1797" i="19"/>
  <c r="D1797" i="19"/>
  <c r="C1797" i="19"/>
  <c r="B1797" i="19"/>
  <c r="N1796" i="19"/>
  <c r="M1796" i="19"/>
  <c r="L1796" i="19"/>
  <c r="E1796" i="19"/>
  <c r="D1796" i="19"/>
  <c r="C1796" i="19"/>
  <c r="B1796" i="19"/>
  <c r="N1795" i="19"/>
  <c r="M1795" i="19"/>
  <c r="L1795" i="19"/>
  <c r="E1795" i="19"/>
  <c r="D1795" i="19"/>
  <c r="C1795" i="19"/>
  <c r="B1795" i="19"/>
  <c r="N1794" i="19"/>
  <c r="M1794" i="19"/>
  <c r="L1794" i="19"/>
  <c r="E1794" i="19"/>
  <c r="D1794" i="19"/>
  <c r="C1794" i="19"/>
  <c r="B1794" i="19"/>
  <c r="N1793" i="19"/>
  <c r="M1793" i="19"/>
  <c r="L1793" i="19"/>
  <c r="E1793" i="19"/>
  <c r="D1793" i="19"/>
  <c r="C1793" i="19"/>
  <c r="B1793" i="19"/>
  <c r="N1792" i="19"/>
  <c r="M1792" i="19"/>
  <c r="O1792" i="19" s="1"/>
  <c r="L1792" i="19"/>
  <c r="E1792" i="19"/>
  <c r="D1792" i="19"/>
  <c r="C1792" i="19"/>
  <c r="B1792" i="19"/>
  <c r="N1791" i="19"/>
  <c r="M1791" i="19"/>
  <c r="L1791" i="19"/>
  <c r="E1791" i="19"/>
  <c r="D1791" i="19"/>
  <c r="C1791" i="19"/>
  <c r="B1791" i="19"/>
  <c r="N1790" i="19"/>
  <c r="M1790" i="19"/>
  <c r="L1790" i="19"/>
  <c r="E1790" i="19"/>
  <c r="D1790" i="19"/>
  <c r="C1790" i="19"/>
  <c r="B1790" i="19"/>
  <c r="N1789" i="19"/>
  <c r="M1789" i="19"/>
  <c r="L1789" i="19"/>
  <c r="E1789" i="19"/>
  <c r="D1789" i="19"/>
  <c r="C1789" i="19"/>
  <c r="B1789" i="19"/>
  <c r="N1788" i="19"/>
  <c r="M1788" i="19"/>
  <c r="L1788" i="19"/>
  <c r="E1788" i="19"/>
  <c r="D1788" i="19"/>
  <c r="C1788" i="19"/>
  <c r="B1788" i="19"/>
  <c r="N1787" i="19"/>
  <c r="M1787" i="19"/>
  <c r="L1787" i="19"/>
  <c r="E1787" i="19"/>
  <c r="D1787" i="19"/>
  <c r="C1787" i="19"/>
  <c r="B1787" i="19"/>
  <c r="N1786" i="19"/>
  <c r="M1786" i="19"/>
  <c r="L1786" i="19"/>
  <c r="E1786" i="19"/>
  <c r="D1786" i="19"/>
  <c r="C1786" i="19"/>
  <c r="B1786" i="19"/>
  <c r="N1785" i="19"/>
  <c r="R1785" i="19" s="1"/>
  <c r="M1785" i="19"/>
  <c r="L1785" i="19"/>
  <c r="E1785" i="19"/>
  <c r="D1785" i="19"/>
  <c r="C1785" i="19"/>
  <c r="B1785" i="19"/>
  <c r="R1784" i="19"/>
  <c r="N1784" i="19"/>
  <c r="Q1784" i="19" s="1"/>
  <c r="M1784" i="19"/>
  <c r="O1784" i="19" s="1"/>
  <c r="L1784" i="19"/>
  <c r="E1784" i="19"/>
  <c r="D1784" i="19"/>
  <c r="C1784" i="19"/>
  <c r="B1784" i="19"/>
  <c r="N1783" i="19"/>
  <c r="M1783" i="19"/>
  <c r="L1783" i="19"/>
  <c r="E1783" i="19"/>
  <c r="D1783" i="19"/>
  <c r="C1783" i="19"/>
  <c r="B1783" i="19"/>
  <c r="N1782" i="19"/>
  <c r="M1782" i="19"/>
  <c r="L1782" i="19"/>
  <c r="E1782" i="19"/>
  <c r="D1782" i="19"/>
  <c r="C1782" i="19"/>
  <c r="B1782" i="19"/>
  <c r="N1781" i="19"/>
  <c r="R1781" i="19" s="1"/>
  <c r="M1781" i="19"/>
  <c r="P1781" i="19" s="1"/>
  <c r="L1781" i="19"/>
  <c r="E1781" i="19"/>
  <c r="D1781" i="19"/>
  <c r="C1781" i="19"/>
  <c r="B1781" i="19"/>
  <c r="N1780" i="19"/>
  <c r="M1780" i="19"/>
  <c r="O1780" i="19" s="1"/>
  <c r="L1780" i="19"/>
  <c r="E1780" i="19"/>
  <c r="D1780" i="19"/>
  <c r="C1780" i="19"/>
  <c r="B1780" i="19"/>
  <c r="N1779" i="19"/>
  <c r="M1779" i="19"/>
  <c r="L1779" i="19"/>
  <c r="E1779" i="19"/>
  <c r="D1779" i="19"/>
  <c r="C1779" i="19"/>
  <c r="B1779" i="19"/>
  <c r="N1778" i="19"/>
  <c r="M1778" i="19"/>
  <c r="O1778" i="19" s="1"/>
  <c r="L1778" i="19"/>
  <c r="E1778" i="19"/>
  <c r="D1778" i="19"/>
  <c r="C1778" i="19"/>
  <c r="B1778" i="19"/>
  <c r="N1777" i="19"/>
  <c r="M1777" i="19"/>
  <c r="L1777" i="19"/>
  <c r="E1777" i="19"/>
  <c r="D1777" i="19"/>
  <c r="C1777" i="19"/>
  <c r="B1777" i="19"/>
  <c r="N1776" i="19"/>
  <c r="M1776" i="19"/>
  <c r="P1776" i="19" s="1"/>
  <c r="L1776" i="19"/>
  <c r="E1776" i="19"/>
  <c r="D1776" i="19"/>
  <c r="C1776" i="19"/>
  <c r="B1776" i="19"/>
  <c r="Q1775" i="19"/>
  <c r="N1775" i="19"/>
  <c r="R1775" i="19" s="1"/>
  <c r="M1775" i="19"/>
  <c r="L1775" i="19"/>
  <c r="E1775" i="19"/>
  <c r="D1775" i="19"/>
  <c r="C1775" i="19"/>
  <c r="B1775" i="19"/>
  <c r="N1774" i="19"/>
  <c r="M1774" i="19"/>
  <c r="O1774" i="19" s="1"/>
  <c r="L1774" i="19"/>
  <c r="E1774" i="19"/>
  <c r="D1774" i="19"/>
  <c r="C1774" i="19"/>
  <c r="B1774" i="19"/>
  <c r="N1773" i="19"/>
  <c r="R1773" i="19" s="1"/>
  <c r="M1773" i="19"/>
  <c r="L1773" i="19"/>
  <c r="E1773" i="19"/>
  <c r="D1773" i="19"/>
  <c r="C1773" i="19"/>
  <c r="B1773" i="19"/>
  <c r="N1772" i="19"/>
  <c r="M1772" i="19"/>
  <c r="P1772" i="19" s="1"/>
  <c r="L1772" i="19"/>
  <c r="E1772" i="19"/>
  <c r="D1772" i="19"/>
  <c r="C1772" i="19"/>
  <c r="B1772" i="19"/>
  <c r="O1771" i="19"/>
  <c r="N1771" i="19"/>
  <c r="R1771" i="19" s="1"/>
  <c r="M1771" i="19"/>
  <c r="P1771" i="19" s="1"/>
  <c r="L1771" i="19"/>
  <c r="E1771" i="19"/>
  <c r="D1771" i="19"/>
  <c r="C1771" i="19"/>
  <c r="B1771" i="19"/>
  <c r="N1770" i="19"/>
  <c r="Q1770" i="19" s="1"/>
  <c r="M1770" i="19"/>
  <c r="L1770" i="19"/>
  <c r="E1770" i="19"/>
  <c r="D1770" i="19"/>
  <c r="C1770" i="19"/>
  <c r="B1770" i="19"/>
  <c r="O1769" i="19"/>
  <c r="N1769" i="19"/>
  <c r="M1769" i="19"/>
  <c r="P1769" i="19" s="1"/>
  <c r="L1769" i="19"/>
  <c r="E1769" i="19"/>
  <c r="D1769" i="19"/>
  <c r="C1769" i="19"/>
  <c r="B1769" i="19"/>
  <c r="N1768" i="19"/>
  <c r="Q1768" i="19" s="1"/>
  <c r="M1768" i="19"/>
  <c r="L1768" i="19"/>
  <c r="E1768" i="19"/>
  <c r="D1768" i="19"/>
  <c r="C1768" i="19"/>
  <c r="B1768" i="19"/>
  <c r="N1767" i="19"/>
  <c r="Q1767" i="19" s="1"/>
  <c r="M1767" i="19"/>
  <c r="L1767" i="19"/>
  <c r="E1767" i="19"/>
  <c r="D1767" i="19"/>
  <c r="C1767" i="19"/>
  <c r="B1767" i="19"/>
  <c r="N1766" i="19"/>
  <c r="M1766" i="19"/>
  <c r="L1766" i="19"/>
  <c r="E1766" i="19"/>
  <c r="D1766" i="19"/>
  <c r="C1766" i="19"/>
  <c r="B1766" i="19"/>
  <c r="O1765" i="19"/>
  <c r="N1765" i="19"/>
  <c r="R1765" i="19" s="1"/>
  <c r="M1765" i="19"/>
  <c r="P1765" i="19" s="1"/>
  <c r="L1765" i="19"/>
  <c r="E1765" i="19"/>
  <c r="D1765" i="19"/>
  <c r="C1765" i="19"/>
  <c r="B1765" i="19"/>
  <c r="N1764" i="19"/>
  <c r="M1764" i="19"/>
  <c r="O1764" i="19" s="1"/>
  <c r="L1764" i="19"/>
  <c r="E1764" i="19"/>
  <c r="D1764" i="19"/>
  <c r="C1764" i="19"/>
  <c r="B1764" i="19"/>
  <c r="N1763" i="19"/>
  <c r="M1763" i="19"/>
  <c r="L1763" i="19"/>
  <c r="E1763" i="19"/>
  <c r="D1763" i="19"/>
  <c r="C1763" i="19"/>
  <c r="B1763" i="19"/>
  <c r="N1762" i="19"/>
  <c r="R1762" i="19" s="1"/>
  <c r="M1762" i="19"/>
  <c r="L1762" i="19"/>
  <c r="E1762" i="19"/>
  <c r="D1762" i="19"/>
  <c r="C1762" i="19"/>
  <c r="B1762" i="19"/>
  <c r="N1761" i="19"/>
  <c r="R1761" i="19" s="1"/>
  <c r="M1761" i="19"/>
  <c r="P1761" i="19" s="1"/>
  <c r="L1761" i="19"/>
  <c r="E1761" i="19"/>
  <c r="D1761" i="19"/>
  <c r="C1761" i="19"/>
  <c r="B1761" i="19"/>
  <c r="N1760" i="19"/>
  <c r="Q1760" i="19" s="1"/>
  <c r="M1760" i="19"/>
  <c r="O1760" i="19" s="1"/>
  <c r="L1760" i="19"/>
  <c r="E1760" i="19"/>
  <c r="D1760" i="19"/>
  <c r="C1760" i="19"/>
  <c r="B1760" i="19"/>
  <c r="Q1759" i="19"/>
  <c r="N1759" i="19"/>
  <c r="R1759" i="19" s="1"/>
  <c r="M1759" i="19"/>
  <c r="L1759" i="19"/>
  <c r="E1759" i="19"/>
  <c r="D1759" i="19"/>
  <c r="C1759" i="19"/>
  <c r="B1759" i="19"/>
  <c r="N1758" i="19"/>
  <c r="M1758" i="19"/>
  <c r="O1758" i="19" s="1"/>
  <c r="L1758" i="19"/>
  <c r="E1758" i="19"/>
  <c r="D1758" i="19"/>
  <c r="C1758" i="19"/>
  <c r="B1758" i="19"/>
  <c r="Q1757" i="19"/>
  <c r="N1757" i="19"/>
  <c r="R1757" i="19" s="1"/>
  <c r="M1757" i="19"/>
  <c r="L1757" i="19"/>
  <c r="E1757" i="19"/>
  <c r="D1757" i="19"/>
  <c r="C1757" i="19"/>
  <c r="B1757" i="19"/>
  <c r="N1756" i="19"/>
  <c r="M1756" i="19"/>
  <c r="L1756" i="19"/>
  <c r="E1756" i="19"/>
  <c r="D1756" i="19"/>
  <c r="C1756" i="19"/>
  <c r="B1756" i="19"/>
  <c r="N1755" i="19"/>
  <c r="M1755" i="19"/>
  <c r="L1755" i="19"/>
  <c r="E1755" i="19"/>
  <c r="D1755" i="19"/>
  <c r="C1755" i="19"/>
  <c r="B1755" i="19"/>
  <c r="N1754" i="19"/>
  <c r="M1754" i="19"/>
  <c r="O1754" i="19" s="1"/>
  <c r="L1754" i="19"/>
  <c r="E1754" i="19"/>
  <c r="D1754" i="19"/>
  <c r="C1754" i="19"/>
  <c r="B1754" i="19"/>
  <c r="N1753" i="19"/>
  <c r="M1753" i="19"/>
  <c r="L1753" i="19"/>
  <c r="E1753" i="19"/>
  <c r="D1753" i="19"/>
  <c r="C1753" i="19"/>
  <c r="B1753" i="19"/>
  <c r="N1752" i="19"/>
  <c r="Q1752" i="19" s="1"/>
  <c r="M1752" i="19"/>
  <c r="L1752" i="19"/>
  <c r="E1752" i="19"/>
  <c r="D1752" i="19"/>
  <c r="C1752" i="19"/>
  <c r="B1752" i="19"/>
  <c r="Q1751" i="19"/>
  <c r="N1751" i="19"/>
  <c r="R1751" i="19" s="1"/>
  <c r="M1751" i="19"/>
  <c r="L1751" i="19"/>
  <c r="E1751" i="19"/>
  <c r="D1751" i="19"/>
  <c r="C1751" i="19"/>
  <c r="B1751" i="19"/>
  <c r="P1750" i="19"/>
  <c r="N1750" i="19"/>
  <c r="M1750" i="19"/>
  <c r="O1750" i="19" s="1"/>
  <c r="L1750" i="19"/>
  <c r="E1750" i="19"/>
  <c r="D1750" i="19"/>
  <c r="C1750" i="19"/>
  <c r="B1750" i="19"/>
  <c r="N1749" i="19"/>
  <c r="R1749" i="19" s="1"/>
  <c r="M1749" i="19"/>
  <c r="O1749" i="19" s="1"/>
  <c r="L1749" i="19"/>
  <c r="E1749" i="19"/>
  <c r="D1749" i="19"/>
  <c r="C1749" i="19"/>
  <c r="B1749" i="19"/>
  <c r="N1748" i="19"/>
  <c r="M1748" i="19"/>
  <c r="P1748" i="19" s="1"/>
  <c r="L1748" i="19"/>
  <c r="E1748" i="19"/>
  <c r="D1748" i="19"/>
  <c r="C1748" i="19"/>
  <c r="B1748" i="19"/>
  <c r="N1747" i="19"/>
  <c r="R1747" i="19" s="1"/>
  <c r="M1747" i="19"/>
  <c r="L1747" i="19"/>
  <c r="E1747" i="19"/>
  <c r="D1747" i="19"/>
  <c r="C1747" i="19"/>
  <c r="B1747" i="19"/>
  <c r="N1746" i="19"/>
  <c r="M1746" i="19"/>
  <c r="O1746" i="19" s="1"/>
  <c r="L1746" i="19"/>
  <c r="E1746" i="19"/>
  <c r="D1746" i="19"/>
  <c r="C1746" i="19"/>
  <c r="B1746" i="19"/>
  <c r="N1745" i="19"/>
  <c r="R1745" i="19" s="1"/>
  <c r="M1745" i="19"/>
  <c r="P1745" i="19" s="1"/>
  <c r="L1745" i="19"/>
  <c r="E1745" i="19"/>
  <c r="D1745" i="19"/>
  <c r="C1745" i="19"/>
  <c r="B1745" i="19"/>
  <c r="N1744" i="19"/>
  <c r="Q1744" i="19" s="1"/>
  <c r="M1744" i="19"/>
  <c r="O1744" i="19" s="1"/>
  <c r="L1744" i="19"/>
  <c r="E1744" i="19"/>
  <c r="D1744" i="19"/>
  <c r="C1744" i="19"/>
  <c r="B1744" i="19"/>
  <c r="N1743" i="19"/>
  <c r="M1743" i="19"/>
  <c r="L1743" i="19"/>
  <c r="E1743" i="19"/>
  <c r="D1743" i="19"/>
  <c r="C1743" i="19"/>
  <c r="B1743" i="19"/>
  <c r="N1742" i="19"/>
  <c r="M1742" i="19"/>
  <c r="L1742" i="19"/>
  <c r="E1742" i="19"/>
  <c r="D1742" i="19"/>
  <c r="C1742" i="19"/>
  <c r="B1742" i="19"/>
  <c r="P1741" i="19"/>
  <c r="N1741" i="19"/>
  <c r="M1741" i="19"/>
  <c r="O1741" i="19" s="1"/>
  <c r="L1741" i="19"/>
  <c r="E1741" i="19"/>
  <c r="D1741" i="19"/>
  <c r="C1741" i="19"/>
  <c r="B1741" i="19"/>
  <c r="N1740" i="19"/>
  <c r="M1740" i="19"/>
  <c r="L1740" i="19"/>
  <c r="E1740" i="19"/>
  <c r="D1740" i="19"/>
  <c r="C1740" i="19"/>
  <c r="B1740" i="19"/>
  <c r="N1739" i="19"/>
  <c r="R1739" i="19" s="1"/>
  <c r="M1739" i="19"/>
  <c r="P1739" i="19" s="1"/>
  <c r="L1739" i="19"/>
  <c r="E1739" i="19"/>
  <c r="D1739" i="19"/>
  <c r="C1739" i="19"/>
  <c r="B1739" i="19"/>
  <c r="N1738" i="19"/>
  <c r="M1738" i="19"/>
  <c r="L1738" i="19"/>
  <c r="E1738" i="19"/>
  <c r="D1738" i="19"/>
  <c r="C1738" i="19"/>
  <c r="B1738" i="19"/>
  <c r="N1737" i="19"/>
  <c r="M1737" i="19"/>
  <c r="P1737" i="19" s="1"/>
  <c r="L1737" i="19"/>
  <c r="E1737" i="19"/>
  <c r="D1737" i="19"/>
  <c r="C1737" i="19"/>
  <c r="B1737" i="19"/>
  <c r="N1736" i="19"/>
  <c r="M1736" i="19"/>
  <c r="P1736" i="19" s="1"/>
  <c r="L1736" i="19"/>
  <c r="E1736" i="19"/>
  <c r="D1736" i="19"/>
  <c r="C1736" i="19"/>
  <c r="B1736" i="19"/>
  <c r="N1735" i="19"/>
  <c r="R1735" i="19" s="1"/>
  <c r="M1735" i="19"/>
  <c r="L1735" i="19"/>
  <c r="E1735" i="19"/>
  <c r="D1735" i="19"/>
  <c r="C1735" i="19"/>
  <c r="B1735" i="19"/>
  <c r="N1734" i="19"/>
  <c r="M1734" i="19"/>
  <c r="O1734" i="19" s="1"/>
  <c r="L1734" i="19"/>
  <c r="E1734" i="19"/>
  <c r="D1734" i="19"/>
  <c r="C1734" i="19"/>
  <c r="B1734" i="19"/>
  <c r="Q1733" i="19"/>
  <c r="N1733" i="19"/>
  <c r="R1733" i="19" s="1"/>
  <c r="M1733" i="19"/>
  <c r="L1733" i="19"/>
  <c r="E1733" i="19"/>
  <c r="D1733" i="19"/>
  <c r="C1733" i="19"/>
  <c r="B1733" i="19"/>
  <c r="N1732" i="19"/>
  <c r="M1732" i="19"/>
  <c r="O1732" i="19" s="1"/>
  <c r="L1732" i="19"/>
  <c r="E1732" i="19"/>
  <c r="D1732" i="19"/>
  <c r="C1732" i="19"/>
  <c r="B1732" i="19"/>
  <c r="N1731" i="19"/>
  <c r="R1731" i="19" s="1"/>
  <c r="M1731" i="19"/>
  <c r="P1731" i="19" s="1"/>
  <c r="L1731" i="19"/>
  <c r="E1731" i="19"/>
  <c r="D1731" i="19"/>
  <c r="C1731" i="19"/>
  <c r="B1731" i="19"/>
  <c r="N1730" i="19"/>
  <c r="R1730" i="19" s="1"/>
  <c r="M1730" i="19"/>
  <c r="L1730" i="19"/>
  <c r="E1730" i="19"/>
  <c r="D1730" i="19"/>
  <c r="C1730" i="19"/>
  <c r="B1730" i="19"/>
  <c r="N1729" i="19"/>
  <c r="R1729" i="19" s="1"/>
  <c r="M1729" i="19"/>
  <c r="L1729" i="19"/>
  <c r="E1729" i="19"/>
  <c r="D1729" i="19"/>
  <c r="C1729" i="19"/>
  <c r="B1729" i="19"/>
  <c r="N1728" i="19"/>
  <c r="M1728" i="19"/>
  <c r="P1728" i="19" s="1"/>
  <c r="L1728" i="19"/>
  <c r="E1728" i="19"/>
  <c r="D1728" i="19"/>
  <c r="C1728" i="19"/>
  <c r="B1728" i="19"/>
  <c r="N1727" i="19"/>
  <c r="R1727" i="19" s="1"/>
  <c r="M1727" i="19"/>
  <c r="L1727" i="19"/>
  <c r="E1727" i="19"/>
  <c r="D1727" i="19"/>
  <c r="C1727" i="19"/>
  <c r="B1727" i="19"/>
  <c r="N1726" i="19"/>
  <c r="M1726" i="19"/>
  <c r="O1726" i="19" s="1"/>
  <c r="L1726" i="19"/>
  <c r="E1726" i="19"/>
  <c r="D1726" i="19"/>
  <c r="C1726" i="19"/>
  <c r="B1726" i="19"/>
  <c r="N1725" i="19"/>
  <c r="R1725" i="19" s="1"/>
  <c r="M1725" i="19"/>
  <c r="L1725" i="19"/>
  <c r="E1725" i="19"/>
  <c r="D1725" i="19"/>
  <c r="C1725" i="19"/>
  <c r="B1725" i="19"/>
  <c r="N1724" i="19"/>
  <c r="M1724" i="19"/>
  <c r="O1724" i="19" s="1"/>
  <c r="L1724" i="19"/>
  <c r="E1724" i="19"/>
  <c r="D1724" i="19"/>
  <c r="C1724" i="19"/>
  <c r="B1724" i="19"/>
  <c r="N1723" i="19"/>
  <c r="R1723" i="19" s="1"/>
  <c r="M1723" i="19"/>
  <c r="L1723" i="19"/>
  <c r="E1723" i="19"/>
  <c r="D1723" i="19"/>
  <c r="C1723" i="19"/>
  <c r="B1723" i="19"/>
  <c r="N1722" i="19"/>
  <c r="R1722" i="19" s="1"/>
  <c r="M1722" i="19"/>
  <c r="L1722" i="19"/>
  <c r="E1722" i="19"/>
  <c r="D1722" i="19"/>
  <c r="C1722" i="19"/>
  <c r="B1722" i="19"/>
  <c r="N1721" i="19"/>
  <c r="M1721" i="19"/>
  <c r="L1721" i="19"/>
  <c r="E1721" i="19"/>
  <c r="D1721" i="19"/>
  <c r="C1721" i="19"/>
  <c r="B1721" i="19"/>
  <c r="N1720" i="19"/>
  <c r="M1720" i="19"/>
  <c r="P1720" i="19" s="1"/>
  <c r="L1720" i="19"/>
  <c r="E1720" i="19"/>
  <c r="D1720" i="19"/>
  <c r="C1720" i="19"/>
  <c r="B1720" i="19"/>
  <c r="N1719" i="19"/>
  <c r="R1719" i="19" s="1"/>
  <c r="M1719" i="19"/>
  <c r="L1719" i="19"/>
  <c r="E1719" i="19"/>
  <c r="D1719" i="19"/>
  <c r="C1719" i="19"/>
  <c r="B1719" i="19"/>
  <c r="N1718" i="19"/>
  <c r="M1718" i="19"/>
  <c r="O1718" i="19" s="1"/>
  <c r="L1718" i="19"/>
  <c r="E1718" i="19"/>
  <c r="D1718" i="19"/>
  <c r="C1718" i="19"/>
  <c r="B1718" i="19"/>
  <c r="N1717" i="19"/>
  <c r="M1717" i="19"/>
  <c r="L1717" i="19"/>
  <c r="E1717" i="19"/>
  <c r="D1717" i="19"/>
  <c r="C1717" i="19"/>
  <c r="B1717" i="19"/>
  <c r="N1716" i="19"/>
  <c r="M1716" i="19"/>
  <c r="L1716" i="19"/>
  <c r="E1716" i="19"/>
  <c r="D1716" i="19"/>
  <c r="C1716" i="19"/>
  <c r="B1716" i="19"/>
  <c r="N1715" i="19"/>
  <c r="M1715" i="19"/>
  <c r="L1715" i="19"/>
  <c r="E1715" i="19"/>
  <c r="D1715" i="19"/>
  <c r="C1715" i="19"/>
  <c r="B1715" i="19"/>
  <c r="N1714" i="19"/>
  <c r="R1714" i="19" s="1"/>
  <c r="M1714" i="19"/>
  <c r="L1714" i="19"/>
  <c r="E1714" i="19"/>
  <c r="D1714" i="19"/>
  <c r="C1714" i="19"/>
  <c r="B1714" i="19"/>
  <c r="N1713" i="19"/>
  <c r="R1713" i="19" s="1"/>
  <c r="M1713" i="19"/>
  <c r="L1713" i="19"/>
  <c r="E1713" i="19"/>
  <c r="D1713" i="19"/>
  <c r="C1713" i="19"/>
  <c r="B1713" i="19"/>
  <c r="N1712" i="19"/>
  <c r="M1712" i="19"/>
  <c r="L1712" i="19"/>
  <c r="E1712" i="19"/>
  <c r="D1712" i="19"/>
  <c r="C1712" i="19"/>
  <c r="B1712" i="19"/>
  <c r="N1711" i="19"/>
  <c r="M1711" i="19"/>
  <c r="L1711" i="19"/>
  <c r="E1711" i="19"/>
  <c r="D1711" i="19"/>
  <c r="C1711" i="19"/>
  <c r="B1711" i="19"/>
  <c r="N1710" i="19"/>
  <c r="M1710" i="19"/>
  <c r="L1710" i="19"/>
  <c r="E1710" i="19"/>
  <c r="D1710" i="19"/>
  <c r="C1710" i="19"/>
  <c r="B1710" i="19"/>
  <c r="N1709" i="19"/>
  <c r="M1709" i="19"/>
  <c r="P1709" i="19" s="1"/>
  <c r="L1709" i="19"/>
  <c r="E1709" i="19"/>
  <c r="D1709" i="19"/>
  <c r="C1709" i="19"/>
  <c r="B1709" i="19"/>
  <c r="N1708" i="19"/>
  <c r="M1708" i="19"/>
  <c r="O1708" i="19" s="1"/>
  <c r="L1708" i="19"/>
  <c r="E1708" i="19"/>
  <c r="D1708" i="19"/>
  <c r="C1708" i="19"/>
  <c r="B1708" i="19"/>
  <c r="N1707" i="19"/>
  <c r="R1707" i="19" s="1"/>
  <c r="M1707" i="19"/>
  <c r="L1707" i="19"/>
  <c r="E1707" i="19"/>
  <c r="D1707" i="19"/>
  <c r="C1707" i="19"/>
  <c r="B1707" i="19"/>
  <c r="N1706" i="19"/>
  <c r="R1706" i="19" s="1"/>
  <c r="M1706" i="19"/>
  <c r="O1706" i="19" s="1"/>
  <c r="L1706" i="19"/>
  <c r="E1706" i="19"/>
  <c r="D1706" i="19"/>
  <c r="C1706" i="19"/>
  <c r="B1706" i="19"/>
  <c r="N1705" i="19"/>
  <c r="R1705" i="19" s="1"/>
  <c r="M1705" i="19"/>
  <c r="P1705" i="19" s="1"/>
  <c r="L1705" i="19"/>
  <c r="E1705" i="19"/>
  <c r="D1705" i="19"/>
  <c r="C1705" i="19"/>
  <c r="B1705" i="19"/>
  <c r="R1704" i="19"/>
  <c r="N1704" i="19"/>
  <c r="Q1704" i="19" s="1"/>
  <c r="M1704" i="19"/>
  <c r="O1704" i="19" s="1"/>
  <c r="L1704" i="19"/>
  <c r="E1704" i="19"/>
  <c r="D1704" i="19"/>
  <c r="C1704" i="19"/>
  <c r="B1704" i="19"/>
  <c r="N1703" i="19"/>
  <c r="R1703" i="19" s="1"/>
  <c r="M1703" i="19"/>
  <c r="L1703" i="19"/>
  <c r="E1703" i="19"/>
  <c r="D1703" i="19"/>
  <c r="C1703" i="19"/>
  <c r="B1703" i="19"/>
  <c r="P1702" i="19"/>
  <c r="N1702" i="19"/>
  <c r="M1702" i="19"/>
  <c r="O1702" i="19" s="1"/>
  <c r="L1702" i="19"/>
  <c r="E1702" i="19"/>
  <c r="D1702" i="19"/>
  <c r="C1702" i="19"/>
  <c r="B1702" i="19"/>
  <c r="P1701" i="19"/>
  <c r="N1701" i="19"/>
  <c r="R1701" i="19" s="1"/>
  <c r="M1701" i="19"/>
  <c r="O1701" i="19" s="1"/>
  <c r="L1701" i="19"/>
  <c r="E1701" i="19"/>
  <c r="D1701" i="19"/>
  <c r="C1701" i="19"/>
  <c r="B1701" i="19"/>
  <c r="P1700" i="19"/>
  <c r="N1700" i="19"/>
  <c r="M1700" i="19"/>
  <c r="O1700" i="19" s="1"/>
  <c r="L1700" i="19"/>
  <c r="E1700" i="19"/>
  <c r="D1700" i="19"/>
  <c r="C1700" i="19"/>
  <c r="B1700" i="19"/>
  <c r="Q1699" i="19"/>
  <c r="N1699" i="19"/>
  <c r="R1699" i="19" s="1"/>
  <c r="M1699" i="19"/>
  <c r="P1699" i="19" s="1"/>
  <c r="L1699" i="19"/>
  <c r="E1699" i="19"/>
  <c r="D1699" i="19"/>
  <c r="C1699" i="19"/>
  <c r="B1699" i="19"/>
  <c r="R1698" i="19"/>
  <c r="Q1698" i="19"/>
  <c r="N1698" i="19"/>
  <c r="M1698" i="19"/>
  <c r="O1698" i="19" s="1"/>
  <c r="L1698" i="19"/>
  <c r="E1698" i="19"/>
  <c r="D1698" i="19"/>
  <c r="C1698" i="19"/>
  <c r="B1698" i="19"/>
  <c r="Q1697" i="19"/>
  <c r="N1697" i="19"/>
  <c r="R1697" i="19" s="1"/>
  <c r="M1697" i="19"/>
  <c r="P1697" i="19" s="1"/>
  <c r="L1697" i="19"/>
  <c r="E1697" i="19"/>
  <c r="D1697" i="19"/>
  <c r="C1697" i="19"/>
  <c r="B1697" i="19"/>
  <c r="N1696" i="19"/>
  <c r="M1696" i="19"/>
  <c r="P1696" i="19" s="1"/>
  <c r="L1696" i="19"/>
  <c r="E1696" i="19"/>
  <c r="D1696" i="19"/>
  <c r="C1696" i="19"/>
  <c r="B1696" i="19"/>
  <c r="N1695" i="19"/>
  <c r="R1695" i="19" s="1"/>
  <c r="M1695" i="19"/>
  <c r="L1695" i="19"/>
  <c r="E1695" i="19"/>
  <c r="D1695" i="19"/>
  <c r="C1695" i="19"/>
  <c r="B1695" i="19"/>
  <c r="N1694" i="19"/>
  <c r="M1694" i="19"/>
  <c r="O1694" i="19" s="1"/>
  <c r="L1694" i="19"/>
  <c r="E1694" i="19"/>
  <c r="D1694" i="19"/>
  <c r="C1694" i="19"/>
  <c r="B1694" i="19"/>
  <c r="N1693" i="19"/>
  <c r="M1693" i="19"/>
  <c r="O1693" i="19" s="1"/>
  <c r="L1693" i="19"/>
  <c r="E1693" i="19"/>
  <c r="D1693" i="19"/>
  <c r="C1693" i="19"/>
  <c r="B1693" i="19"/>
  <c r="N1692" i="19"/>
  <c r="Q1692" i="19" s="1"/>
  <c r="M1692" i="19"/>
  <c r="O1692" i="19" s="1"/>
  <c r="L1692" i="19"/>
  <c r="E1692" i="19"/>
  <c r="D1692" i="19"/>
  <c r="C1692" i="19"/>
  <c r="B1692" i="19"/>
  <c r="N1691" i="19"/>
  <c r="M1691" i="19"/>
  <c r="L1691" i="19"/>
  <c r="E1691" i="19"/>
  <c r="D1691" i="19"/>
  <c r="C1691" i="19"/>
  <c r="B1691" i="19"/>
  <c r="O1690" i="19"/>
  <c r="N1690" i="19"/>
  <c r="M1690" i="19"/>
  <c r="P1690" i="19" s="1"/>
  <c r="L1690" i="19"/>
  <c r="E1690" i="19"/>
  <c r="D1690" i="19"/>
  <c r="C1690" i="19"/>
  <c r="B1690" i="19"/>
  <c r="Q1689" i="19"/>
  <c r="O1689" i="19"/>
  <c r="N1689" i="19"/>
  <c r="R1689" i="19" s="1"/>
  <c r="M1689" i="19"/>
  <c r="P1689" i="19" s="1"/>
  <c r="L1689" i="19"/>
  <c r="E1689" i="19"/>
  <c r="D1689" i="19"/>
  <c r="C1689" i="19"/>
  <c r="B1689" i="19"/>
  <c r="N1688" i="19"/>
  <c r="Q1688" i="19" s="1"/>
  <c r="M1688" i="19"/>
  <c r="P1688" i="19" s="1"/>
  <c r="L1688" i="19"/>
  <c r="E1688" i="19"/>
  <c r="D1688" i="19"/>
  <c r="C1688" i="19"/>
  <c r="B1688" i="19"/>
  <c r="N1687" i="19"/>
  <c r="R1687" i="19" s="1"/>
  <c r="M1687" i="19"/>
  <c r="L1687" i="19"/>
  <c r="E1687" i="19"/>
  <c r="D1687" i="19"/>
  <c r="C1687" i="19"/>
  <c r="B1687" i="19"/>
  <c r="N1686" i="19"/>
  <c r="M1686" i="19"/>
  <c r="O1686" i="19" s="1"/>
  <c r="L1686" i="19"/>
  <c r="E1686" i="19"/>
  <c r="D1686" i="19"/>
  <c r="C1686" i="19"/>
  <c r="B1686" i="19"/>
  <c r="N1685" i="19"/>
  <c r="R1685" i="19" s="1"/>
  <c r="M1685" i="19"/>
  <c r="O1685" i="19" s="1"/>
  <c r="L1685" i="19"/>
  <c r="E1685" i="19"/>
  <c r="D1685" i="19"/>
  <c r="C1685" i="19"/>
  <c r="B1685" i="19"/>
  <c r="N1684" i="19"/>
  <c r="Q1684" i="19" s="1"/>
  <c r="M1684" i="19"/>
  <c r="O1684" i="19" s="1"/>
  <c r="L1684" i="19"/>
  <c r="E1684" i="19"/>
  <c r="D1684" i="19"/>
  <c r="C1684" i="19"/>
  <c r="B1684" i="19"/>
  <c r="N1683" i="19"/>
  <c r="M1683" i="19"/>
  <c r="L1683" i="19"/>
  <c r="E1683" i="19"/>
  <c r="D1683" i="19"/>
  <c r="C1683" i="19"/>
  <c r="B1683" i="19"/>
  <c r="P1682" i="19"/>
  <c r="N1682" i="19"/>
  <c r="R1682" i="19" s="1"/>
  <c r="M1682" i="19"/>
  <c r="O1682" i="19" s="1"/>
  <c r="L1682" i="19"/>
  <c r="E1682" i="19"/>
  <c r="D1682" i="19"/>
  <c r="C1682" i="19"/>
  <c r="B1682" i="19"/>
  <c r="N1681" i="19"/>
  <c r="R1681" i="19" s="1"/>
  <c r="M1681" i="19"/>
  <c r="P1681" i="19" s="1"/>
  <c r="L1681" i="19"/>
  <c r="E1681" i="19"/>
  <c r="D1681" i="19"/>
  <c r="C1681" i="19"/>
  <c r="B1681" i="19"/>
  <c r="N1680" i="19"/>
  <c r="Q1680" i="19" s="1"/>
  <c r="M1680" i="19"/>
  <c r="L1680" i="19"/>
  <c r="E1680" i="19"/>
  <c r="D1680" i="19"/>
  <c r="C1680" i="19"/>
  <c r="B1680" i="19"/>
  <c r="P1679" i="19"/>
  <c r="N1679" i="19"/>
  <c r="Q1679" i="19" s="1"/>
  <c r="M1679" i="19"/>
  <c r="O1679" i="19" s="1"/>
  <c r="L1679" i="19"/>
  <c r="E1679" i="19"/>
  <c r="D1679" i="19"/>
  <c r="C1679" i="19"/>
  <c r="B1679" i="19"/>
  <c r="N1678" i="19"/>
  <c r="R1678" i="19" s="1"/>
  <c r="M1678" i="19"/>
  <c r="P1678" i="19" s="1"/>
  <c r="L1678" i="19"/>
  <c r="E1678" i="19"/>
  <c r="D1678" i="19"/>
  <c r="C1678" i="19"/>
  <c r="B1678" i="19"/>
  <c r="N1677" i="19"/>
  <c r="M1677" i="19"/>
  <c r="L1677" i="19"/>
  <c r="E1677" i="19"/>
  <c r="D1677" i="19"/>
  <c r="C1677" i="19"/>
  <c r="B1677" i="19"/>
  <c r="N1676" i="19"/>
  <c r="R1676" i="19" s="1"/>
  <c r="M1676" i="19"/>
  <c r="O1676" i="19" s="1"/>
  <c r="L1676" i="19"/>
  <c r="E1676" i="19"/>
  <c r="D1676" i="19"/>
  <c r="C1676" i="19"/>
  <c r="B1676" i="19"/>
  <c r="N1675" i="19"/>
  <c r="R1675" i="19" s="1"/>
  <c r="M1675" i="19"/>
  <c r="O1675" i="19" s="1"/>
  <c r="L1675" i="19"/>
  <c r="E1675" i="19"/>
  <c r="D1675" i="19"/>
  <c r="C1675" i="19"/>
  <c r="B1675" i="19"/>
  <c r="N1674" i="19"/>
  <c r="M1674" i="19"/>
  <c r="O1674" i="19" s="1"/>
  <c r="L1674" i="19"/>
  <c r="E1674" i="19"/>
  <c r="D1674" i="19"/>
  <c r="C1674" i="19"/>
  <c r="B1674" i="19"/>
  <c r="N1673" i="19"/>
  <c r="Q1673" i="19" s="1"/>
  <c r="M1673" i="19"/>
  <c r="L1673" i="19"/>
  <c r="E1673" i="19"/>
  <c r="D1673" i="19"/>
  <c r="C1673" i="19"/>
  <c r="B1673" i="19"/>
  <c r="N1672" i="19"/>
  <c r="M1672" i="19"/>
  <c r="L1672" i="19"/>
  <c r="E1672" i="19"/>
  <c r="D1672" i="19"/>
  <c r="C1672" i="19"/>
  <c r="B1672" i="19"/>
  <c r="N1671" i="19"/>
  <c r="R1671" i="19" s="1"/>
  <c r="M1671" i="19"/>
  <c r="L1671" i="19"/>
  <c r="E1671" i="19"/>
  <c r="D1671" i="19"/>
  <c r="C1671" i="19"/>
  <c r="B1671" i="19"/>
  <c r="N1670" i="19"/>
  <c r="Q1670" i="19" s="1"/>
  <c r="M1670" i="19"/>
  <c r="O1670" i="19" s="1"/>
  <c r="L1670" i="19"/>
  <c r="E1670" i="19"/>
  <c r="D1670" i="19"/>
  <c r="C1670" i="19"/>
  <c r="B1670" i="19"/>
  <c r="N1669" i="19"/>
  <c r="M1669" i="19"/>
  <c r="L1669" i="19"/>
  <c r="E1669" i="19"/>
  <c r="D1669" i="19"/>
  <c r="C1669" i="19"/>
  <c r="B1669" i="19"/>
  <c r="N1668" i="19"/>
  <c r="R1668" i="19" s="1"/>
  <c r="M1668" i="19"/>
  <c r="O1668" i="19" s="1"/>
  <c r="L1668" i="19"/>
  <c r="E1668" i="19"/>
  <c r="D1668" i="19"/>
  <c r="C1668" i="19"/>
  <c r="B1668" i="19"/>
  <c r="P1667" i="19"/>
  <c r="N1667" i="19"/>
  <c r="R1667" i="19" s="1"/>
  <c r="M1667" i="19"/>
  <c r="O1667" i="19" s="1"/>
  <c r="L1667" i="19"/>
  <c r="E1667" i="19"/>
  <c r="D1667" i="19"/>
  <c r="C1667" i="19"/>
  <c r="B1667" i="19"/>
  <c r="P1666" i="19"/>
  <c r="N1666" i="19"/>
  <c r="M1666" i="19"/>
  <c r="O1666" i="19" s="1"/>
  <c r="L1666" i="19"/>
  <c r="E1666" i="19"/>
  <c r="D1666" i="19"/>
  <c r="C1666" i="19"/>
  <c r="B1666" i="19"/>
  <c r="R1665" i="19"/>
  <c r="N1665" i="19"/>
  <c r="Q1665" i="19" s="1"/>
  <c r="M1665" i="19"/>
  <c r="P1665" i="19" s="1"/>
  <c r="L1665" i="19"/>
  <c r="E1665" i="19"/>
  <c r="D1665" i="19"/>
  <c r="C1665" i="19"/>
  <c r="B1665" i="19"/>
  <c r="R1664" i="19"/>
  <c r="N1664" i="19"/>
  <c r="Q1664" i="19" s="1"/>
  <c r="M1664" i="19"/>
  <c r="L1664" i="19"/>
  <c r="E1664" i="19"/>
  <c r="D1664" i="19"/>
  <c r="C1664" i="19"/>
  <c r="B1664" i="19"/>
  <c r="R1663" i="19"/>
  <c r="N1663" i="19"/>
  <c r="Q1663" i="19" s="1"/>
  <c r="M1663" i="19"/>
  <c r="L1663" i="19"/>
  <c r="E1663" i="19"/>
  <c r="D1663" i="19"/>
  <c r="C1663" i="19"/>
  <c r="B1663" i="19"/>
  <c r="N1662" i="19"/>
  <c r="M1662" i="19"/>
  <c r="P1662" i="19" s="1"/>
  <c r="L1662" i="19"/>
  <c r="E1662" i="19"/>
  <c r="D1662" i="19"/>
  <c r="C1662" i="19"/>
  <c r="B1662" i="19"/>
  <c r="N1661" i="19"/>
  <c r="M1661" i="19"/>
  <c r="L1661" i="19"/>
  <c r="E1661" i="19"/>
  <c r="D1661" i="19"/>
  <c r="C1661" i="19"/>
  <c r="B1661" i="19"/>
  <c r="N1660" i="19"/>
  <c r="M1660" i="19"/>
  <c r="O1660" i="19" s="1"/>
  <c r="L1660" i="19"/>
  <c r="E1660" i="19"/>
  <c r="D1660" i="19"/>
  <c r="C1660" i="19"/>
  <c r="B1660" i="19"/>
  <c r="N1659" i="19"/>
  <c r="R1659" i="19" s="1"/>
  <c r="M1659" i="19"/>
  <c r="L1659" i="19"/>
  <c r="E1659" i="19"/>
  <c r="D1659" i="19"/>
  <c r="C1659" i="19"/>
  <c r="B1659" i="19"/>
  <c r="N1658" i="19"/>
  <c r="M1658" i="19"/>
  <c r="L1658" i="19"/>
  <c r="E1658" i="19"/>
  <c r="D1658" i="19"/>
  <c r="C1658" i="19"/>
  <c r="B1658" i="19"/>
  <c r="O1657" i="19"/>
  <c r="N1657" i="19"/>
  <c r="M1657" i="19"/>
  <c r="P1657" i="19" s="1"/>
  <c r="L1657" i="19"/>
  <c r="E1657" i="19"/>
  <c r="D1657" i="19"/>
  <c r="C1657" i="19"/>
  <c r="B1657" i="19"/>
  <c r="N1656" i="19"/>
  <c r="Q1656" i="19" s="1"/>
  <c r="M1656" i="19"/>
  <c r="L1656" i="19"/>
  <c r="E1656" i="19"/>
  <c r="D1656" i="19"/>
  <c r="C1656" i="19"/>
  <c r="B1656" i="19"/>
  <c r="N1655" i="19"/>
  <c r="M1655" i="19"/>
  <c r="P1655" i="19" s="1"/>
  <c r="L1655" i="19"/>
  <c r="E1655" i="19"/>
  <c r="D1655" i="19"/>
  <c r="C1655" i="19"/>
  <c r="B1655" i="19"/>
  <c r="N1654" i="19"/>
  <c r="M1654" i="19"/>
  <c r="O1654" i="19" s="1"/>
  <c r="L1654" i="19"/>
  <c r="E1654" i="19"/>
  <c r="D1654" i="19"/>
  <c r="C1654" i="19"/>
  <c r="B1654" i="19"/>
  <c r="N1653" i="19"/>
  <c r="M1653" i="19"/>
  <c r="L1653" i="19"/>
  <c r="E1653" i="19"/>
  <c r="D1653" i="19"/>
  <c r="C1653" i="19"/>
  <c r="B1653" i="19"/>
  <c r="N1652" i="19"/>
  <c r="M1652" i="19"/>
  <c r="O1652" i="19" s="1"/>
  <c r="L1652" i="19"/>
  <c r="E1652" i="19"/>
  <c r="D1652" i="19"/>
  <c r="C1652" i="19"/>
  <c r="B1652" i="19"/>
  <c r="N1651" i="19"/>
  <c r="R1651" i="19" s="1"/>
  <c r="M1651" i="19"/>
  <c r="O1651" i="19" s="1"/>
  <c r="L1651" i="19"/>
  <c r="E1651" i="19"/>
  <c r="D1651" i="19"/>
  <c r="C1651" i="19"/>
  <c r="B1651" i="19"/>
  <c r="N1650" i="19"/>
  <c r="M1650" i="19"/>
  <c r="P1650" i="19" s="1"/>
  <c r="L1650" i="19"/>
  <c r="E1650" i="19"/>
  <c r="D1650" i="19"/>
  <c r="C1650" i="19"/>
  <c r="B1650" i="19"/>
  <c r="N1649" i="19"/>
  <c r="R1649" i="19" s="1"/>
  <c r="M1649" i="19"/>
  <c r="L1649" i="19"/>
  <c r="E1649" i="19"/>
  <c r="D1649" i="19"/>
  <c r="C1649" i="19"/>
  <c r="B1649" i="19"/>
  <c r="N1648" i="19"/>
  <c r="M1648" i="19"/>
  <c r="L1648" i="19"/>
  <c r="E1648" i="19"/>
  <c r="D1648" i="19"/>
  <c r="C1648" i="19"/>
  <c r="B1648" i="19"/>
  <c r="N1647" i="19"/>
  <c r="M1647" i="19"/>
  <c r="P1647" i="19" s="1"/>
  <c r="L1647" i="19"/>
  <c r="E1647" i="19"/>
  <c r="D1647" i="19"/>
  <c r="C1647" i="19"/>
  <c r="B1647" i="19"/>
  <c r="N1646" i="19"/>
  <c r="M1646" i="19"/>
  <c r="L1646" i="19"/>
  <c r="E1646" i="19"/>
  <c r="D1646" i="19"/>
  <c r="C1646" i="19"/>
  <c r="B1646" i="19"/>
  <c r="N1645" i="19"/>
  <c r="M1645" i="19"/>
  <c r="L1645" i="19"/>
  <c r="E1645" i="19"/>
  <c r="D1645" i="19"/>
  <c r="C1645" i="19"/>
  <c r="B1645" i="19"/>
  <c r="N1644" i="19"/>
  <c r="R1644" i="19" s="1"/>
  <c r="M1644" i="19"/>
  <c r="O1644" i="19" s="1"/>
  <c r="L1644" i="19"/>
  <c r="E1644" i="19"/>
  <c r="D1644" i="19"/>
  <c r="C1644" i="19"/>
  <c r="B1644" i="19"/>
  <c r="N1643" i="19"/>
  <c r="R1643" i="19" s="1"/>
  <c r="M1643" i="19"/>
  <c r="O1643" i="19" s="1"/>
  <c r="L1643" i="19"/>
  <c r="E1643" i="19"/>
  <c r="D1643" i="19"/>
  <c r="C1643" i="19"/>
  <c r="B1643" i="19"/>
  <c r="N1642" i="19"/>
  <c r="M1642" i="19"/>
  <c r="P1642" i="19" s="1"/>
  <c r="L1642" i="19"/>
  <c r="E1642" i="19"/>
  <c r="D1642" i="19"/>
  <c r="C1642" i="19"/>
  <c r="B1642" i="19"/>
  <c r="Q1641" i="19"/>
  <c r="O1641" i="19"/>
  <c r="N1641" i="19"/>
  <c r="R1641" i="19" s="1"/>
  <c r="M1641" i="19"/>
  <c r="P1641" i="19" s="1"/>
  <c r="L1641" i="19"/>
  <c r="E1641" i="19"/>
  <c r="D1641" i="19"/>
  <c r="C1641" i="19"/>
  <c r="B1641" i="19"/>
  <c r="R1640" i="19"/>
  <c r="N1640" i="19"/>
  <c r="Q1640" i="19" s="1"/>
  <c r="M1640" i="19"/>
  <c r="L1640" i="19"/>
  <c r="E1640" i="19"/>
  <c r="D1640" i="19"/>
  <c r="C1640" i="19"/>
  <c r="B1640" i="19"/>
  <c r="N1639" i="19"/>
  <c r="M1639" i="19"/>
  <c r="P1639" i="19" s="1"/>
  <c r="L1639" i="19"/>
  <c r="E1639" i="19"/>
  <c r="D1639" i="19"/>
  <c r="C1639" i="19"/>
  <c r="B1639" i="19"/>
  <c r="R1638" i="19"/>
  <c r="N1638" i="19"/>
  <c r="Q1638" i="19" s="1"/>
  <c r="M1638" i="19"/>
  <c r="L1638" i="19"/>
  <c r="E1638" i="19"/>
  <c r="D1638" i="19"/>
  <c r="C1638" i="19"/>
  <c r="B1638" i="19"/>
  <c r="N1637" i="19"/>
  <c r="M1637" i="19"/>
  <c r="L1637" i="19"/>
  <c r="E1637" i="19"/>
  <c r="D1637" i="19"/>
  <c r="C1637" i="19"/>
  <c r="B1637" i="19"/>
  <c r="N1636" i="19"/>
  <c r="R1636" i="19" s="1"/>
  <c r="M1636" i="19"/>
  <c r="O1636" i="19" s="1"/>
  <c r="L1636" i="19"/>
  <c r="E1636" i="19"/>
  <c r="D1636" i="19"/>
  <c r="C1636" i="19"/>
  <c r="B1636" i="19"/>
  <c r="N1635" i="19"/>
  <c r="M1635" i="19"/>
  <c r="L1635" i="19"/>
  <c r="E1635" i="19"/>
  <c r="D1635" i="19"/>
  <c r="C1635" i="19"/>
  <c r="B1635" i="19"/>
  <c r="N1634" i="19"/>
  <c r="M1634" i="19"/>
  <c r="L1634" i="19"/>
  <c r="E1634" i="19"/>
  <c r="D1634" i="19"/>
  <c r="C1634" i="19"/>
  <c r="B1634" i="19"/>
  <c r="N1633" i="19"/>
  <c r="M1633" i="19"/>
  <c r="L1633" i="19"/>
  <c r="E1633" i="19"/>
  <c r="D1633" i="19"/>
  <c r="C1633" i="19"/>
  <c r="B1633" i="19"/>
  <c r="N1632" i="19"/>
  <c r="Q1632" i="19" s="1"/>
  <c r="M1632" i="19"/>
  <c r="L1632" i="19"/>
  <c r="E1632" i="19"/>
  <c r="D1632" i="19"/>
  <c r="C1632" i="19"/>
  <c r="B1632" i="19"/>
  <c r="N1631" i="19"/>
  <c r="Q1631" i="19" s="1"/>
  <c r="M1631" i="19"/>
  <c r="L1631" i="19"/>
  <c r="E1631" i="19"/>
  <c r="D1631" i="19"/>
  <c r="C1631" i="19"/>
  <c r="B1631" i="19"/>
  <c r="N1630" i="19"/>
  <c r="Q1630" i="19" s="1"/>
  <c r="M1630" i="19"/>
  <c r="L1630" i="19"/>
  <c r="E1630" i="19"/>
  <c r="D1630" i="19"/>
  <c r="C1630" i="19"/>
  <c r="B1630" i="19"/>
  <c r="N1629" i="19"/>
  <c r="M1629" i="19"/>
  <c r="L1629" i="19"/>
  <c r="E1629" i="19"/>
  <c r="D1629" i="19"/>
  <c r="C1629" i="19"/>
  <c r="B1629" i="19"/>
  <c r="N1628" i="19"/>
  <c r="R1628" i="19" s="1"/>
  <c r="M1628" i="19"/>
  <c r="O1628" i="19" s="1"/>
  <c r="L1628" i="19"/>
  <c r="E1628" i="19"/>
  <c r="D1628" i="19"/>
  <c r="C1628" i="19"/>
  <c r="B1628" i="19"/>
  <c r="N1627" i="19"/>
  <c r="R1627" i="19" s="1"/>
  <c r="M1627" i="19"/>
  <c r="P1627" i="19" s="1"/>
  <c r="L1627" i="19"/>
  <c r="E1627" i="19"/>
  <c r="D1627" i="19"/>
  <c r="C1627" i="19"/>
  <c r="B1627" i="19"/>
  <c r="N1626" i="19"/>
  <c r="M1626" i="19"/>
  <c r="P1626" i="19" s="1"/>
  <c r="L1626" i="19"/>
  <c r="E1626" i="19"/>
  <c r="D1626" i="19"/>
  <c r="C1626" i="19"/>
  <c r="B1626" i="19"/>
  <c r="N1625" i="19"/>
  <c r="R1625" i="19" s="1"/>
  <c r="M1625" i="19"/>
  <c r="L1625" i="19"/>
  <c r="E1625" i="19"/>
  <c r="D1625" i="19"/>
  <c r="C1625" i="19"/>
  <c r="B1625" i="19"/>
  <c r="N1624" i="19"/>
  <c r="M1624" i="19"/>
  <c r="L1624" i="19"/>
  <c r="E1624" i="19"/>
  <c r="D1624" i="19"/>
  <c r="C1624" i="19"/>
  <c r="B1624" i="19"/>
  <c r="N1623" i="19"/>
  <c r="M1623" i="19"/>
  <c r="O1623" i="19" s="1"/>
  <c r="L1623" i="19"/>
  <c r="E1623" i="19"/>
  <c r="D1623" i="19"/>
  <c r="C1623" i="19"/>
  <c r="B1623" i="19"/>
  <c r="N1622" i="19"/>
  <c r="M1622" i="19"/>
  <c r="P1622" i="19" s="1"/>
  <c r="L1622" i="19"/>
  <c r="E1622" i="19"/>
  <c r="D1622" i="19"/>
  <c r="C1622" i="19"/>
  <c r="B1622" i="19"/>
  <c r="N1621" i="19"/>
  <c r="M1621" i="19"/>
  <c r="L1621" i="19"/>
  <c r="E1621" i="19"/>
  <c r="D1621" i="19"/>
  <c r="C1621" i="19"/>
  <c r="B1621" i="19"/>
  <c r="N1620" i="19"/>
  <c r="R1620" i="19" s="1"/>
  <c r="M1620" i="19"/>
  <c r="L1620" i="19"/>
  <c r="E1620" i="19"/>
  <c r="D1620" i="19"/>
  <c r="C1620" i="19"/>
  <c r="B1620" i="19"/>
  <c r="N1619" i="19"/>
  <c r="R1619" i="19" s="1"/>
  <c r="M1619" i="19"/>
  <c r="P1619" i="19" s="1"/>
  <c r="L1619" i="19"/>
  <c r="E1619" i="19"/>
  <c r="D1619" i="19"/>
  <c r="C1619" i="19"/>
  <c r="B1619" i="19"/>
  <c r="N1618" i="19"/>
  <c r="M1618" i="19"/>
  <c r="P1618" i="19" s="1"/>
  <c r="L1618" i="19"/>
  <c r="E1618" i="19"/>
  <c r="D1618" i="19"/>
  <c r="C1618" i="19"/>
  <c r="B1618" i="19"/>
  <c r="N1617" i="19"/>
  <c r="M1617" i="19"/>
  <c r="P1617" i="19" s="1"/>
  <c r="L1617" i="19"/>
  <c r="E1617" i="19"/>
  <c r="D1617" i="19"/>
  <c r="C1617" i="19"/>
  <c r="B1617" i="19"/>
  <c r="Q1616" i="19"/>
  <c r="N1616" i="19"/>
  <c r="R1616" i="19" s="1"/>
  <c r="M1616" i="19"/>
  <c r="L1616" i="19"/>
  <c r="E1616" i="19"/>
  <c r="D1616" i="19"/>
  <c r="C1616" i="19"/>
  <c r="B1616" i="19"/>
  <c r="N1615" i="19"/>
  <c r="M1615" i="19"/>
  <c r="L1615" i="19"/>
  <c r="E1615" i="19"/>
  <c r="D1615" i="19"/>
  <c r="C1615" i="19"/>
  <c r="B1615" i="19"/>
  <c r="O1614" i="19"/>
  <c r="N1614" i="19"/>
  <c r="Q1614" i="19" s="1"/>
  <c r="M1614" i="19"/>
  <c r="P1614" i="19" s="1"/>
  <c r="L1614" i="19"/>
  <c r="E1614" i="19"/>
  <c r="D1614" i="19"/>
  <c r="C1614" i="19"/>
  <c r="B1614" i="19"/>
  <c r="N1613" i="19"/>
  <c r="M1613" i="19"/>
  <c r="L1613" i="19"/>
  <c r="E1613" i="19"/>
  <c r="D1613" i="19"/>
  <c r="C1613" i="19"/>
  <c r="B1613" i="19"/>
  <c r="N1612" i="19"/>
  <c r="R1612" i="19" s="1"/>
  <c r="M1612" i="19"/>
  <c r="L1612" i="19"/>
  <c r="E1612" i="19"/>
  <c r="D1612" i="19"/>
  <c r="C1612" i="19"/>
  <c r="B1612" i="19"/>
  <c r="N1611" i="19"/>
  <c r="M1611" i="19"/>
  <c r="P1611" i="19" s="1"/>
  <c r="L1611" i="19"/>
  <c r="E1611" i="19"/>
  <c r="D1611" i="19"/>
  <c r="C1611" i="19"/>
  <c r="B1611" i="19"/>
  <c r="N1610" i="19"/>
  <c r="M1610" i="19"/>
  <c r="L1610" i="19"/>
  <c r="E1610" i="19"/>
  <c r="D1610" i="19"/>
  <c r="C1610" i="19"/>
  <c r="B1610" i="19"/>
  <c r="N1609" i="19"/>
  <c r="M1609" i="19"/>
  <c r="L1609" i="19"/>
  <c r="E1609" i="19"/>
  <c r="D1609" i="19"/>
  <c r="C1609" i="19"/>
  <c r="B1609" i="19"/>
  <c r="N1608" i="19"/>
  <c r="M1608" i="19"/>
  <c r="L1608" i="19"/>
  <c r="E1608" i="19"/>
  <c r="D1608" i="19"/>
  <c r="C1608" i="19"/>
  <c r="B1608" i="19"/>
  <c r="N1607" i="19"/>
  <c r="Q1607" i="19" s="1"/>
  <c r="M1607" i="19"/>
  <c r="L1607" i="19"/>
  <c r="E1607" i="19"/>
  <c r="D1607" i="19"/>
  <c r="C1607" i="19"/>
  <c r="B1607" i="19"/>
  <c r="N1606" i="19"/>
  <c r="Q1606" i="19" s="1"/>
  <c r="M1606" i="19"/>
  <c r="L1606" i="19"/>
  <c r="E1606" i="19"/>
  <c r="D1606" i="19"/>
  <c r="C1606" i="19"/>
  <c r="B1606" i="19"/>
  <c r="N1605" i="19"/>
  <c r="M1605" i="19"/>
  <c r="L1605" i="19"/>
  <c r="E1605" i="19"/>
  <c r="D1605" i="19"/>
  <c r="C1605" i="19"/>
  <c r="B1605" i="19"/>
  <c r="N1604" i="19"/>
  <c r="M1604" i="19"/>
  <c r="L1604" i="19"/>
  <c r="E1604" i="19"/>
  <c r="D1604" i="19"/>
  <c r="C1604" i="19"/>
  <c r="B1604" i="19"/>
  <c r="N1603" i="19"/>
  <c r="M1603" i="19"/>
  <c r="O1603" i="19" s="1"/>
  <c r="L1603" i="19"/>
  <c r="E1603" i="19"/>
  <c r="D1603" i="19"/>
  <c r="C1603" i="19"/>
  <c r="B1603" i="19"/>
  <c r="N1602" i="19"/>
  <c r="M1602" i="19"/>
  <c r="L1602" i="19"/>
  <c r="E1602" i="19"/>
  <c r="D1602" i="19"/>
  <c r="C1602" i="19"/>
  <c r="B1602" i="19"/>
  <c r="N1601" i="19"/>
  <c r="M1601" i="19"/>
  <c r="L1601" i="19"/>
  <c r="E1601" i="19"/>
  <c r="D1601" i="19"/>
  <c r="C1601" i="19"/>
  <c r="B1601" i="19"/>
  <c r="N1600" i="19"/>
  <c r="M1600" i="19"/>
  <c r="L1600" i="19"/>
  <c r="E1600" i="19"/>
  <c r="D1600" i="19"/>
  <c r="C1600" i="19"/>
  <c r="B1600" i="19"/>
  <c r="N1599" i="19"/>
  <c r="M1599" i="19"/>
  <c r="P1599" i="19" s="1"/>
  <c r="L1599" i="19"/>
  <c r="E1599" i="19"/>
  <c r="D1599" i="19"/>
  <c r="C1599" i="19"/>
  <c r="B1599" i="19"/>
  <c r="O1598" i="19"/>
  <c r="N1598" i="19"/>
  <c r="Q1598" i="19" s="1"/>
  <c r="M1598" i="19"/>
  <c r="P1598" i="19" s="1"/>
  <c r="L1598" i="19"/>
  <c r="E1598" i="19"/>
  <c r="D1598" i="19"/>
  <c r="C1598" i="19"/>
  <c r="B1598" i="19"/>
  <c r="N1597" i="19"/>
  <c r="M1597" i="19"/>
  <c r="L1597" i="19"/>
  <c r="E1597" i="19"/>
  <c r="D1597" i="19"/>
  <c r="C1597" i="19"/>
  <c r="B1597" i="19"/>
  <c r="P1596" i="19"/>
  <c r="N1596" i="19"/>
  <c r="M1596" i="19"/>
  <c r="O1596" i="19" s="1"/>
  <c r="L1596" i="19"/>
  <c r="E1596" i="19"/>
  <c r="D1596" i="19"/>
  <c r="C1596" i="19"/>
  <c r="B1596" i="19"/>
  <c r="N1595" i="19"/>
  <c r="R1595" i="19" s="1"/>
  <c r="M1595" i="19"/>
  <c r="O1595" i="19" s="1"/>
  <c r="L1595" i="19"/>
  <c r="E1595" i="19"/>
  <c r="D1595" i="19"/>
  <c r="C1595" i="19"/>
  <c r="B1595" i="19"/>
  <c r="N1594" i="19"/>
  <c r="M1594" i="19"/>
  <c r="L1594" i="19"/>
  <c r="E1594" i="19"/>
  <c r="D1594" i="19"/>
  <c r="C1594" i="19"/>
  <c r="B1594" i="19"/>
  <c r="N1593" i="19"/>
  <c r="M1593" i="19"/>
  <c r="L1593" i="19"/>
  <c r="E1593" i="19"/>
  <c r="D1593" i="19"/>
  <c r="C1593" i="19"/>
  <c r="B1593" i="19"/>
  <c r="N1592" i="19"/>
  <c r="R1592" i="19" s="1"/>
  <c r="M1592" i="19"/>
  <c r="L1592" i="19"/>
  <c r="E1592" i="19"/>
  <c r="D1592" i="19"/>
  <c r="C1592" i="19"/>
  <c r="B1592" i="19"/>
  <c r="N1591" i="19"/>
  <c r="M1591" i="19"/>
  <c r="O1591" i="19" s="1"/>
  <c r="L1591" i="19"/>
  <c r="E1591" i="19"/>
  <c r="D1591" i="19"/>
  <c r="C1591" i="19"/>
  <c r="B1591" i="19"/>
  <c r="N1590" i="19"/>
  <c r="Q1590" i="19" s="1"/>
  <c r="M1590" i="19"/>
  <c r="L1590" i="19"/>
  <c r="E1590" i="19"/>
  <c r="D1590" i="19"/>
  <c r="C1590" i="19"/>
  <c r="B1590" i="19"/>
  <c r="N1589" i="19"/>
  <c r="M1589" i="19"/>
  <c r="L1589" i="19"/>
  <c r="E1589" i="19"/>
  <c r="D1589" i="19"/>
  <c r="C1589" i="19"/>
  <c r="B1589" i="19"/>
  <c r="N1588" i="19"/>
  <c r="R1588" i="19" s="1"/>
  <c r="M1588" i="19"/>
  <c r="L1588" i="19"/>
  <c r="E1588" i="19"/>
  <c r="D1588" i="19"/>
  <c r="C1588" i="19"/>
  <c r="B1588" i="19"/>
  <c r="N1587" i="19"/>
  <c r="M1587" i="19"/>
  <c r="L1587" i="19"/>
  <c r="E1587" i="19"/>
  <c r="D1587" i="19"/>
  <c r="C1587" i="19"/>
  <c r="B1587" i="19"/>
  <c r="N1586" i="19"/>
  <c r="M1586" i="19"/>
  <c r="L1586" i="19"/>
  <c r="E1586" i="19"/>
  <c r="D1586" i="19"/>
  <c r="C1586" i="19"/>
  <c r="B1586" i="19"/>
  <c r="N1585" i="19"/>
  <c r="M1585" i="19"/>
  <c r="P1585" i="19" s="1"/>
  <c r="L1585" i="19"/>
  <c r="E1585" i="19"/>
  <c r="D1585" i="19"/>
  <c r="C1585" i="19"/>
  <c r="B1585" i="19"/>
  <c r="N1584" i="19"/>
  <c r="M1584" i="19"/>
  <c r="L1584" i="19"/>
  <c r="E1584" i="19"/>
  <c r="D1584" i="19"/>
  <c r="C1584" i="19"/>
  <c r="B1584" i="19"/>
  <c r="N1583" i="19"/>
  <c r="R1583" i="19" s="1"/>
  <c r="M1583" i="19"/>
  <c r="O1583" i="19" s="1"/>
  <c r="L1583" i="19"/>
  <c r="E1583" i="19"/>
  <c r="D1583" i="19"/>
  <c r="C1583" i="19"/>
  <c r="B1583" i="19"/>
  <c r="N1582" i="19"/>
  <c r="M1582" i="19"/>
  <c r="L1582" i="19"/>
  <c r="E1582" i="19"/>
  <c r="D1582" i="19"/>
  <c r="C1582" i="19"/>
  <c r="B1582" i="19"/>
  <c r="N1581" i="19"/>
  <c r="M1581" i="19"/>
  <c r="L1581" i="19"/>
  <c r="E1581" i="19"/>
  <c r="D1581" i="19"/>
  <c r="C1581" i="19"/>
  <c r="B1581" i="19"/>
  <c r="N1580" i="19"/>
  <c r="R1580" i="19" s="1"/>
  <c r="M1580" i="19"/>
  <c r="L1580" i="19"/>
  <c r="E1580" i="19"/>
  <c r="D1580" i="19"/>
  <c r="C1580" i="19"/>
  <c r="B1580" i="19"/>
  <c r="N1579" i="19"/>
  <c r="M1579" i="19"/>
  <c r="L1579" i="19"/>
  <c r="E1579" i="19"/>
  <c r="D1579" i="19"/>
  <c r="C1579" i="19"/>
  <c r="B1579" i="19"/>
  <c r="P1578" i="19"/>
  <c r="O1578" i="19"/>
  <c r="N1578" i="19"/>
  <c r="M1578" i="19"/>
  <c r="L1578" i="19"/>
  <c r="E1578" i="19"/>
  <c r="D1578" i="19"/>
  <c r="C1578" i="19"/>
  <c r="B1578" i="19"/>
  <c r="R1577" i="19"/>
  <c r="Q1577" i="19"/>
  <c r="N1577" i="19"/>
  <c r="M1577" i="19"/>
  <c r="P1577" i="19" s="1"/>
  <c r="L1577" i="19"/>
  <c r="E1577" i="19"/>
  <c r="D1577" i="19"/>
  <c r="C1577" i="19"/>
  <c r="B1577" i="19"/>
  <c r="Q1576" i="19"/>
  <c r="N1576" i="19"/>
  <c r="R1576" i="19" s="1"/>
  <c r="M1576" i="19"/>
  <c r="L1576" i="19"/>
  <c r="E1576" i="19"/>
  <c r="D1576" i="19"/>
  <c r="C1576" i="19"/>
  <c r="B1576" i="19"/>
  <c r="R1575" i="19"/>
  <c r="N1575" i="19"/>
  <c r="Q1575" i="19" s="1"/>
  <c r="M1575" i="19"/>
  <c r="L1575" i="19"/>
  <c r="E1575" i="19"/>
  <c r="D1575" i="19"/>
  <c r="C1575" i="19"/>
  <c r="B1575" i="19"/>
  <c r="N1574" i="19"/>
  <c r="Q1574" i="19" s="1"/>
  <c r="M1574" i="19"/>
  <c r="L1574" i="19"/>
  <c r="E1574" i="19"/>
  <c r="D1574" i="19"/>
  <c r="C1574" i="19"/>
  <c r="B1574" i="19"/>
  <c r="N1573" i="19"/>
  <c r="M1573" i="19"/>
  <c r="L1573" i="19"/>
  <c r="E1573" i="19"/>
  <c r="D1573" i="19"/>
  <c r="C1573" i="19"/>
  <c r="B1573" i="19"/>
  <c r="N1572" i="19"/>
  <c r="R1572" i="19" s="1"/>
  <c r="M1572" i="19"/>
  <c r="L1572" i="19"/>
  <c r="E1572" i="19"/>
  <c r="D1572" i="19"/>
  <c r="C1572" i="19"/>
  <c r="B1572" i="19"/>
  <c r="N1571" i="19"/>
  <c r="M1571" i="19"/>
  <c r="L1571" i="19"/>
  <c r="E1571" i="19"/>
  <c r="D1571" i="19"/>
  <c r="C1571" i="19"/>
  <c r="B1571" i="19"/>
  <c r="P1570" i="19"/>
  <c r="O1570" i="19"/>
  <c r="N1570" i="19"/>
  <c r="M1570" i="19"/>
  <c r="L1570" i="19"/>
  <c r="E1570" i="19"/>
  <c r="D1570" i="19"/>
  <c r="C1570" i="19"/>
  <c r="B1570" i="19"/>
  <c r="N1569" i="19"/>
  <c r="Q1569" i="19" s="1"/>
  <c r="M1569" i="19"/>
  <c r="P1569" i="19" s="1"/>
  <c r="L1569" i="19"/>
  <c r="E1569" i="19"/>
  <c r="D1569" i="19"/>
  <c r="C1569" i="19"/>
  <c r="B1569" i="19"/>
  <c r="N1568" i="19"/>
  <c r="R1568" i="19" s="1"/>
  <c r="M1568" i="19"/>
  <c r="L1568" i="19"/>
  <c r="E1568" i="19"/>
  <c r="D1568" i="19"/>
  <c r="C1568" i="19"/>
  <c r="B1568" i="19"/>
  <c r="R1567" i="19"/>
  <c r="Q1567" i="19"/>
  <c r="N1567" i="19"/>
  <c r="M1567" i="19"/>
  <c r="L1567" i="19"/>
  <c r="E1567" i="19"/>
  <c r="D1567" i="19"/>
  <c r="C1567" i="19"/>
  <c r="B1567" i="19"/>
  <c r="N1566" i="19"/>
  <c r="M1566" i="19"/>
  <c r="L1566" i="19"/>
  <c r="E1566" i="19"/>
  <c r="D1566" i="19"/>
  <c r="C1566" i="19"/>
  <c r="B1566" i="19"/>
  <c r="N1565" i="19"/>
  <c r="M1565" i="19"/>
  <c r="L1565" i="19"/>
  <c r="E1565" i="19"/>
  <c r="D1565" i="19"/>
  <c r="C1565" i="19"/>
  <c r="B1565" i="19"/>
  <c r="N1564" i="19"/>
  <c r="M1564" i="19"/>
  <c r="L1564" i="19"/>
  <c r="E1564" i="19"/>
  <c r="D1564" i="19"/>
  <c r="C1564" i="19"/>
  <c r="B1564" i="19"/>
  <c r="P1563" i="19"/>
  <c r="N1563" i="19"/>
  <c r="M1563" i="19"/>
  <c r="O1563" i="19" s="1"/>
  <c r="L1563" i="19"/>
  <c r="E1563" i="19"/>
  <c r="D1563" i="19"/>
  <c r="C1563" i="19"/>
  <c r="B1563" i="19"/>
  <c r="P1562" i="19"/>
  <c r="N1562" i="19"/>
  <c r="M1562" i="19"/>
  <c r="O1562" i="19" s="1"/>
  <c r="L1562" i="19"/>
  <c r="E1562" i="19"/>
  <c r="D1562" i="19"/>
  <c r="C1562" i="19"/>
  <c r="B1562" i="19"/>
  <c r="O1561" i="19"/>
  <c r="N1561" i="19"/>
  <c r="Q1561" i="19" s="1"/>
  <c r="M1561" i="19"/>
  <c r="P1561" i="19" s="1"/>
  <c r="L1561" i="19"/>
  <c r="E1561" i="19"/>
  <c r="D1561" i="19"/>
  <c r="C1561" i="19"/>
  <c r="B1561" i="19"/>
  <c r="N1560" i="19"/>
  <c r="Q1560" i="19" s="1"/>
  <c r="M1560" i="19"/>
  <c r="L1560" i="19"/>
  <c r="E1560" i="19"/>
  <c r="D1560" i="19"/>
  <c r="C1560" i="19"/>
  <c r="B1560" i="19"/>
  <c r="N1559" i="19"/>
  <c r="R1559" i="19" s="1"/>
  <c r="M1559" i="19"/>
  <c r="L1559" i="19"/>
  <c r="E1559" i="19"/>
  <c r="D1559" i="19"/>
  <c r="C1559" i="19"/>
  <c r="B1559" i="19"/>
  <c r="N1558" i="19"/>
  <c r="Q1558" i="19" s="1"/>
  <c r="M1558" i="19"/>
  <c r="P1558" i="19" s="1"/>
  <c r="L1558" i="19"/>
  <c r="E1558" i="19"/>
  <c r="D1558" i="19"/>
  <c r="C1558" i="19"/>
  <c r="B1558" i="19"/>
  <c r="N1557" i="19"/>
  <c r="M1557" i="19"/>
  <c r="L1557" i="19"/>
  <c r="E1557" i="19"/>
  <c r="D1557" i="19"/>
  <c r="C1557" i="19"/>
  <c r="B1557" i="19"/>
  <c r="N1556" i="19"/>
  <c r="R1556" i="19" s="1"/>
  <c r="M1556" i="19"/>
  <c r="O1556" i="19" s="1"/>
  <c r="L1556" i="19"/>
  <c r="E1556" i="19"/>
  <c r="D1556" i="19"/>
  <c r="C1556" i="19"/>
  <c r="B1556" i="19"/>
  <c r="N1555" i="19"/>
  <c r="R1555" i="19" s="1"/>
  <c r="M1555" i="19"/>
  <c r="P1555" i="19" s="1"/>
  <c r="L1555" i="19"/>
  <c r="E1555" i="19"/>
  <c r="D1555" i="19"/>
  <c r="C1555" i="19"/>
  <c r="B1555" i="19"/>
  <c r="N1554" i="19"/>
  <c r="M1554" i="19"/>
  <c r="O1554" i="19" s="1"/>
  <c r="L1554" i="19"/>
  <c r="E1554" i="19"/>
  <c r="D1554" i="19"/>
  <c r="C1554" i="19"/>
  <c r="B1554" i="19"/>
  <c r="N1553" i="19"/>
  <c r="R1553" i="19" s="1"/>
  <c r="M1553" i="19"/>
  <c r="P1553" i="19" s="1"/>
  <c r="L1553" i="19"/>
  <c r="E1553" i="19"/>
  <c r="D1553" i="19"/>
  <c r="C1553" i="19"/>
  <c r="B1553" i="19"/>
  <c r="N1552" i="19"/>
  <c r="M1552" i="19"/>
  <c r="L1552" i="19"/>
  <c r="E1552" i="19"/>
  <c r="D1552" i="19"/>
  <c r="C1552" i="19"/>
  <c r="B1552" i="19"/>
  <c r="N1551" i="19"/>
  <c r="R1551" i="19" s="1"/>
  <c r="M1551" i="19"/>
  <c r="P1551" i="19" s="1"/>
  <c r="L1551" i="19"/>
  <c r="E1551" i="19"/>
  <c r="D1551" i="19"/>
  <c r="C1551" i="19"/>
  <c r="B1551" i="19"/>
  <c r="R1550" i="19"/>
  <c r="P1550" i="19"/>
  <c r="N1550" i="19"/>
  <c r="Q1550" i="19" s="1"/>
  <c r="M1550" i="19"/>
  <c r="O1550" i="19" s="1"/>
  <c r="L1550" i="19"/>
  <c r="E1550" i="19"/>
  <c r="D1550" i="19"/>
  <c r="C1550" i="19"/>
  <c r="B1550" i="19"/>
  <c r="N1549" i="19"/>
  <c r="M1549" i="19"/>
  <c r="L1549" i="19"/>
  <c r="E1549" i="19"/>
  <c r="D1549" i="19"/>
  <c r="C1549" i="19"/>
  <c r="B1549" i="19"/>
  <c r="Q1548" i="19"/>
  <c r="N1548" i="19"/>
  <c r="R1548" i="19" s="1"/>
  <c r="M1548" i="19"/>
  <c r="O1548" i="19" s="1"/>
  <c r="L1548" i="19"/>
  <c r="E1548" i="19"/>
  <c r="D1548" i="19"/>
  <c r="C1548" i="19"/>
  <c r="B1548" i="19"/>
  <c r="N1547" i="19"/>
  <c r="R1547" i="19" s="1"/>
  <c r="M1547" i="19"/>
  <c r="L1547" i="19"/>
  <c r="E1547" i="19"/>
  <c r="D1547" i="19"/>
  <c r="C1547" i="19"/>
  <c r="B1547" i="19"/>
  <c r="N1546" i="19"/>
  <c r="M1546" i="19"/>
  <c r="P1546" i="19" s="1"/>
  <c r="L1546" i="19"/>
  <c r="E1546" i="19"/>
  <c r="D1546" i="19"/>
  <c r="C1546" i="19"/>
  <c r="B1546" i="19"/>
  <c r="R1545" i="19"/>
  <c r="Q1545" i="19"/>
  <c r="N1545" i="19"/>
  <c r="M1545" i="19"/>
  <c r="L1545" i="19"/>
  <c r="E1545" i="19"/>
  <c r="D1545" i="19"/>
  <c r="C1545" i="19"/>
  <c r="B1545" i="19"/>
  <c r="R1544" i="19"/>
  <c r="N1544" i="19"/>
  <c r="Q1544" i="19" s="1"/>
  <c r="M1544" i="19"/>
  <c r="L1544" i="19"/>
  <c r="E1544" i="19"/>
  <c r="D1544" i="19"/>
  <c r="C1544" i="19"/>
  <c r="B1544" i="19"/>
  <c r="N1543" i="19"/>
  <c r="M1543" i="19"/>
  <c r="L1543" i="19"/>
  <c r="E1543" i="19"/>
  <c r="D1543" i="19"/>
  <c r="C1543" i="19"/>
  <c r="B1543" i="19"/>
  <c r="N1542" i="19"/>
  <c r="M1542" i="19"/>
  <c r="O1542" i="19" s="1"/>
  <c r="L1542" i="19"/>
  <c r="E1542" i="19"/>
  <c r="D1542" i="19"/>
  <c r="C1542" i="19"/>
  <c r="B1542" i="19"/>
  <c r="N1541" i="19"/>
  <c r="M1541" i="19"/>
  <c r="L1541" i="19"/>
  <c r="E1541" i="19"/>
  <c r="D1541" i="19"/>
  <c r="C1541" i="19"/>
  <c r="B1541" i="19"/>
  <c r="N1540" i="19"/>
  <c r="R1540" i="19" s="1"/>
  <c r="M1540" i="19"/>
  <c r="L1540" i="19"/>
  <c r="E1540" i="19"/>
  <c r="D1540" i="19"/>
  <c r="C1540" i="19"/>
  <c r="B1540" i="19"/>
  <c r="N1539" i="19"/>
  <c r="R1539" i="19" s="1"/>
  <c r="M1539" i="19"/>
  <c r="L1539" i="19"/>
  <c r="E1539" i="19"/>
  <c r="D1539" i="19"/>
  <c r="C1539" i="19"/>
  <c r="B1539" i="19"/>
  <c r="O1538" i="19"/>
  <c r="N1538" i="19"/>
  <c r="M1538" i="19"/>
  <c r="P1538" i="19" s="1"/>
  <c r="L1538" i="19"/>
  <c r="E1538" i="19"/>
  <c r="D1538" i="19"/>
  <c r="C1538" i="19"/>
  <c r="B1538" i="19"/>
  <c r="R1537" i="19"/>
  <c r="Q1537" i="19"/>
  <c r="N1537" i="19"/>
  <c r="M1537" i="19"/>
  <c r="P1537" i="19" s="1"/>
  <c r="L1537" i="19"/>
  <c r="E1537" i="19"/>
  <c r="D1537" i="19"/>
  <c r="C1537" i="19"/>
  <c r="B1537" i="19"/>
  <c r="N1536" i="19"/>
  <c r="Q1536" i="19" s="1"/>
  <c r="M1536" i="19"/>
  <c r="L1536" i="19"/>
  <c r="E1536" i="19"/>
  <c r="D1536" i="19"/>
  <c r="C1536" i="19"/>
  <c r="B1536" i="19"/>
  <c r="N1535" i="19"/>
  <c r="R1535" i="19" s="1"/>
  <c r="M1535" i="19"/>
  <c r="L1535" i="19"/>
  <c r="E1535" i="19"/>
  <c r="D1535" i="19"/>
  <c r="C1535" i="19"/>
  <c r="B1535" i="19"/>
  <c r="R1534" i="19"/>
  <c r="O1534" i="19"/>
  <c r="N1534" i="19"/>
  <c r="Q1534" i="19" s="1"/>
  <c r="M1534" i="19"/>
  <c r="P1534" i="19" s="1"/>
  <c r="L1534" i="19"/>
  <c r="E1534" i="19"/>
  <c r="D1534" i="19"/>
  <c r="C1534" i="19"/>
  <c r="B1534" i="19"/>
  <c r="R1533" i="19"/>
  <c r="N1533" i="19"/>
  <c r="Q1533" i="19" s="1"/>
  <c r="M1533" i="19"/>
  <c r="L1533" i="19"/>
  <c r="E1533" i="19"/>
  <c r="D1533" i="19"/>
  <c r="C1533" i="19"/>
  <c r="B1533" i="19"/>
  <c r="P1532" i="19"/>
  <c r="N1532" i="19"/>
  <c r="R1532" i="19" s="1"/>
  <c r="M1532" i="19"/>
  <c r="O1532" i="19" s="1"/>
  <c r="L1532" i="19"/>
  <c r="E1532" i="19"/>
  <c r="D1532" i="19"/>
  <c r="C1532" i="19"/>
  <c r="B1532" i="19"/>
  <c r="Q1531" i="19"/>
  <c r="N1531" i="19"/>
  <c r="R1531" i="19" s="1"/>
  <c r="M1531" i="19"/>
  <c r="L1531" i="19"/>
  <c r="E1531" i="19"/>
  <c r="D1531" i="19"/>
  <c r="C1531" i="19"/>
  <c r="B1531" i="19"/>
  <c r="O1530" i="19"/>
  <c r="N1530" i="19"/>
  <c r="M1530" i="19"/>
  <c r="P1530" i="19" s="1"/>
  <c r="L1530" i="19"/>
  <c r="E1530" i="19"/>
  <c r="D1530" i="19"/>
  <c r="C1530" i="19"/>
  <c r="B1530" i="19"/>
  <c r="R1529" i="19"/>
  <c r="N1529" i="19"/>
  <c r="Q1529" i="19" s="1"/>
  <c r="M1529" i="19"/>
  <c r="L1529" i="19"/>
  <c r="E1529" i="19"/>
  <c r="D1529" i="19"/>
  <c r="C1529" i="19"/>
  <c r="B1529" i="19"/>
  <c r="N1528" i="19"/>
  <c r="R1528" i="19" s="1"/>
  <c r="M1528" i="19"/>
  <c r="L1528" i="19"/>
  <c r="E1528" i="19"/>
  <c r="D1528" i="19"/>
  <c r="C1528" i="19"/>
  <c r="B1528" i="19"/>
  <c r="P1527" i="19"/>
  <c r="N1527" i="19"/>
  <c r="Q1527" i="19" s="1"/>
  <c r="M1527" i="19"/>
  <c r="O1527" i="19" s="1"/>
  <c r="L1527" i="19"/>
  <c r="E1527" i="19"/>
  <c r="D1527" i="19"/>
  <c r="C1527" i="19"/>
  <c r="B1527" i="19"/>
  <c r="N1526" i="19"/>
  <c r="M1526" i="19"/>
  <c r="L1526" i="19"/>
  <c r="E1526" i="19"/>
  <c r="D1526" i="19"/>
  <c r="C1526" i="19"/>
  <c r="B1526" i="19"/>
  <c r="N1525" i="19"/>
  <c r="Q1525" i="19" s="1"/>
  <c r="M1525" i="19"/>
  <c r="P1525" i="19" s="1"/>
  <c r="L1525" i="19"/>
  <c r="E1525" i="19"/>
  <c r="D1525" i="19"/>
  <c r="C1525" i="19"/>
  <c r="B1525" i="19"/>
  <c r="N1524" i="19"/>
  <c r="R1524" i="19" s="1"/>
  <c r="M1524" i="19"/>
  <c r="L1524" i="19"/>
  <c r="E1524" i="19"/>
  <c r="D1524" i="19"/>
  <c r="C1524" i="19"/>
  <c r="B1524" i="19"/>
  <c r="P1523" i="19"/>
  <c r="N1523" i="19"/>
  <c r="M1523" i="19"/>
  <c r="O1523" i="19" s="1"/>
  <c r="L1523" i="19"/>
  <c r="E1523" i="19"/>
  <c r="D1523" i="19"/>
  <c r="C1523" i="19"/>
  <c r="B1523" i="19"/>
  <c r="N1522" i="19"/>
  <c r="M1522" i="19"/>
  <c r="L1522" i="19"/>
  <c r="E1522" i="19"/>
  <c r="D1522" i="19"/>
  <c r="C1522" i="19"/>
  <c r="B1522" i="19"/>
  <c r="R1521" i="19"/>
  <c r="N1521" i="19"/>
  <c r="Q1521" i="19" s="1"/>
  <c r="M1521" i="19"/>
  <c r="L1521" i="19"/>
  <c r="E1521" i="19"/>
  <c r="D1521" i="19"/>
  <c r="C1521" i="19"/>
  <c r="B1521" i="19"/>
  <c r="N1520" i="19"/>
  <c r="M1520" i="19"/>
  <c r="P1520" i="19" s="1"/>
  <c r="L1520" i="19"/>
  <c r="E1520" i="19"/>
  <c r="D1520" i="19"/>
  <c r="C1520" i="19"/>
  <c r="B1520" i="19"/>
  <c r="N1519" i="19"/>
  <c r="R1519" i="19" s="1"/>
  <c r="M1519" i="19"/>
  <c r="L1519" i="19"/>
  <c r="E1519" i="19"/>
  <c r="D1519" i="19"/>
  <c r="C1519" i="19"/>
  <c r="B1519" i="19"/>
  <c r="N1518" i="19"/>
  <c r="R1518" i="19" s="1"/>
  <c r="M1518" i="19"/>
  <c r="L1518" i="19"/>
  <c r="E1518" i="19"/>
  <c r="D1518" i="19"/>
  <c r="C1518" i="19"/>
  <c r="B1518" i="19"/>
  <c r="N1517" i="19"/>
  <c r="R1517" i="19" s="1"/>
  <c r="M1517" i="19"/>
  <c r="L1517" i="19"/>
  <c r="E1517" i="19"/>
  <c r="D1517" i="19"/>
  <c r="C1517" i="19"/>
  <c r="B1517" i="19"/>
  <c r="N1516" i="19"/>
  <c r="M1516" i="19"/>
  <c r="L1516" i="19"/>
  <c r="E1516" i="19"/>
  <c r="D1516" i="19"/>
  <c r="C1516" i="19"/>
  <c r="B1516" i="19"/>
  <c r="R1515" i="19"/>
  <c r="N1515" i="19"/>
  <c r="Q1515" i="19" s="1"/>
  <c r="M1515" i="19"/>
  <c r="O1515" i="19" s="1"/>
  <c r="L1515" i="19"/>
  <c r="E1515" i="19"/>
  <c r="D1515" i="19"/>
  <c r="C1515" i="19"/>
  <c r="B1515" i="19"/>
  <c r="N1514" i="19"/>
  <c r="M1514" i="19"/>
  <c r="P1514" i="19" s="1"/>
  <c r="L1514" i="19"/>
  <c r="E1514" i="19"/>
  <c r="D1514" i="19"/>
  <c r="C1514" i="19"/>
  <c r="B1514" i="19"/>
  <c r="N1513" i="19"/>
  <c r="R1513" i="19" s="1"/>
  <c r="M1513" i="19"/>
  <c r="O1513" i="19" s="1"/>
  <c r="L1513" i="19"/>
  <c r="E1513" i="19"/>
  <c r="D1513" i="19"/>
  <c r="C1513" i="19"/>
  <c r="B1513" i="19"/>
  <c r="N1512" i="19"/>
  <c r="R1512" i="19" s="1"/>
  <c r="M1512" i="19"/>
  <c r="P1512" i="19" s="1"/>
  <c r="L1512" i="19"/>
  <c r="E1512" i="19"/>
  <c r="D1512" i="19"/>
  <c r="C1512" i="19"/>
  <c r="B1512" i="19"/>
  <c r="N1511" i="19"/>
  <c r="R1511" i="19" s="1"/>
  <c r="M1511" i="19"/>
  <c r="L1511" i="19"/>
  <c r="E1511" i="19"/>
  <c r="D1511" i="19"/>
  <c r="C1511" i="19"/>
  <c r="B1511" i="19"/>
  <c r="P1510" i="19"/>
  <c r="O1510" i="19"/>
  <c r="N1510" i="19"/>
  <c r="R1510" i="19" s="1"/>
  <c r="M1510" i="19"/>
  <c r="L1510" i="19"/>
  <c r="E1510" i="19"/>
  <c r="D1510" i="19"/>
  <c r="C1510" i="19"/>
  <c r="B1510" i="19"/>
  <c r="N1509" i="19"/>
  <c r="R1509" i="19" s="1"/>
  <c r="M1509" i="19"/>
  <c r="L1509" i="19"/>
  <c r="E1509" i="19"/>
  <c r="D1509" i="19"/>
  <c r="C1509" i="19"/>
  <c r="B1509" i="19"/>
  <c r="P1508" i="19"/>
  <c r="O1508" i="19"/>
  <c r="N1508" i="19"/>
  <c r="M1508" i="19"/>
  <c r="L1508" i="19"/>
  <c r="E1508" i="19"/>
  <c r="D1508" i="19"/>
  <c r="C1508" i="19"/>
  <c r="B1508" i="19"/>
  <c r="R1507" i="19"/>
  <c r="N1507" i="19"/>
  <c r="Q1507" i="19" s="1"/>
  <c r="M1507" i="19"/>
  <c r="O1507" i="19" s="1"/>
  <c r="L1507" i="19"/>
  <c r="E1507" i="19"/>
  <c r="D1507" i="19"/>
  <c r="C1507" i="19"/>
  <c r="B1507" i="19"/>
  <c r="N1506" i="19"/>
  <c r="M1506" i="19"/>
  <c r="P1506" i="19" s="1"/>
  <c r="L1506" i="19"/>
  <c r="E1506" i="19"/>
  <c r="D1506" i="19"/>
  <c r="C1506" i="19"/>
  <c r="B1506" i="19"/>
  <c r="R1505" i="19"/>
  <c r="Q1505" i="19"/>
  <c r="N1505" i="19"/>
  <c r="M1505" i="19"/>
  <c r="O1505" i="19" s="1"/>
  <c r="L1505" i="19"/>
  <c r="E1505" i="19"/>
  <c r="D1505" i="19"/>
  <c r="C1505" i="19"/>
  <c r="B1505" i="19"/>
  <c r="N1504" i="19"/>
  <c r="R1504" i="19" s="1"/>
  <c r="M1504" i="19"/>
  <c r="P1504" i="19" s="1"/>
  <c r="L1504" i="19"/>
  <c r="E1504" i="19"/>
  <c r="D1504" i="19"/>
  <c r="C1504" i="19"/>
  <c r="B1504" i="19"/>
  <c r="N1503" i="19"/>
  <c r="R1503" i="19" s="1"/>
  <c r="M1503" i="19"/>
  <c r="P1503" i="19" s="1"/>
  <c r="L1503" i="19"/>
  <c r="E1503" i="19"/>
  <c r="D1503" i="19"/>
  <c r="C1503" i="19"/>
  <c r="B1503" i="19"/>
  <c r="N1502" i="19"/>
  <c r="Q1502" i="19" s="1"/>
  <c r="M1502" i="19"/>
  <c r="P1502" i="19" s="1"/>
  <c r="L1502" i="19"/>
  <c r="E1502" i="19"/>
  <c r="D1502" i="19"/>
  <c r="C1502" i="19"/>
  <c r="B1502" i="19"/>
  <c r="N1501" i="19"/>
  <c r="R1501" i="19" s="1"/>
  <c r="M1501" i="19"/>
  <c r="L1501" i="19"/>
  <c r="E1501" i="19"/>
  <c r="D1501" i="19"/>
  <c r="C1501" i="19"/>
  <c r="B1501" i="19"/>
  <c r="N1500" i="19"/>
  <c r="M1500" i="19"/>
  <c r="P1500" i="19" s="1"/>
  <c r="L1500" i="19"/>
  <c r="E1500" i="19"/>
  <c r="D1500" i="19"/>
  <c r="C1500" i="19"/>
  <c r="B1500" i="19"/>
  <c r="N1499" i="19"/>
  <c r="R1499" i="19" s="1"/>
  <c r="M1499" i="19"/>
  <c r="O1499" i="19" s="1"/>
  <c r="L1499" i="19"/>
  <c r="E1499" i="19"/>
  <c r="D1499" i="19"/>
  <c r="C1499" i="19"/>
  <c r="B1499" i="19"/>
  <c r="N1498" i="19"/>
  <c r="M1498" i="19"/>
  <c r="P1498" i="19" s="1"/>
  <c r="L1498" i="19"/>
  <c r="E1498" i="19"/>
  <c r="D1498" i="19"/>
  <c r="C1498" i="19"/>
  <c r="B1498" i="19"/>
  <c r="N1497" i="19"/>
  <c r="Q1497" i="19" s="1"/>
  <c r="M1497" i="19"/>
  <c r="P1497" i="19" s="1"/>
  <c r="L1497" i="19"/>
  <c r="E1497" i="19"/>
  <c r="D1497" i="19"/>
  <c r="C1497" i="19"/>
  <c r="B1497" i="19"/>
  <c r="N1496" i="19"/>
  <c r="R1496" i="19" s="1"/>
  <c r="M1496" i="19"/>
  <c r="P1496" i="19" s="1"/>
  <c r="L1496" i="19"/>
  <c r="E1496" i="19"/>
  <c r="D1496" i="19"/>
  <c r="C1496" i="19"/>
  <c r="B1496" i="19"/>
  <c r="O1495" i="19"/>
  <c r="N1495" i="19"/>
  <c r="R1495" i="19" s="1"/>
  <c r="M1495" i="19"/>
  <c r="P1495" i="19" s="1"/>
  <c r="L1495" i="19"/>
  <c r="E1495" i="19"/>
  <c r="D1495" i="19"/>
  <c r="C1495" i="19"/>
  <c r="B1495" i="19"/>
  <c r="N1494" i="19"/>
  <c r="Q1494" i="19" s="1"/>
  <c r="M1494" i="19"/>
  <c r="P1494" i="19" s="1"/>
  <c r="L1494" i="19"/>
  <c r="E1494" i="19"/>
  <c r="D1494" i="19"/>
  <c r="C1494" i="19"/>
  <c r="B1494" i="19"/>
  <c r="N1493" i="19"/>
  <c r="R1493" i="19" s="1"/>
  <c r="M1493" i="19"/>
  <c r="L1493" i="19"/>
  <c r="E1493" i="19"/>
  <c r="D1493" i="19"/>
  <c r="C1493" i="19"/>
  <c r="B1493" i="19"/>
  <c r="N1492" i="19"/>
  <c r="M1492" i="19"/>
  <c r="P1492" i="19" s="1"/>
  <c r="L1492" i="19"/>
  <c r="E1492" i="19"/>
  <c r="D1492" i="19"/>
  <c r="C1492" i="19"/>
  <c r="B1492" i="19"/>
  <c r="N1491" i="19"/>
  <c r="R1491" i="19" s="1"/>
  <c r="M1491" i="19"/>
  <c r="O1491" i="19" s="1"/>
  <c r="L1491" i="19"/>
  <c r="E1491" i="19"/>
  <c r="D1491" i="19"/>
  <c r="C1491" i="19"/>
  <c r="B1491" i="19"/>
  <c r="N1490" i="19"/>
  <c r="M1490" i="19"/>
  <c r="P1490" i="19" s="1"/>
  <c r="L1490" i="19"/>
  <c r="E1490" i="19"/>
  <c r="D1490" i="19"/>
  <c r="C1490" i="19"/>
  <c r="B1490" i="19"/>
  <c r="P1489" i="19"/>
  <c r="O1489" i="19"/>
  <c r="N1489" i="19"/>
  <c r="Q1489" i="19" s="1"/>
  <c r="M1489" i="19"/>
  <c r="L1489" i="19"/>
  <c r="E1489" i="19"/>
  <c r="D1489" i="19"/>
  <c r="C1489" i="19"/>
  <c r="B1489" i="19"/>
  <c r="R1488" i="19"/>
  <c r="Q1488" i="19"/>
  <c r="N1488" i="19"/>
  <c r="M1488" i="19"/>
  <c r="P1488" i="19" s="1"/>
  <c r="L1488" i="19"/>
  <c r="E1488" i="19"/>
  <c r="D1488" i="19"/>
  <c r="C1488" i="19"/>
  <c r="B1488" i="19"/>
  <c r="O1487" i="19"/>
  <c r="N1487" i="19"/>
  <c r="R1487" i="19" s="1"/>
  <c r="M1487" i="19"/>
  <c r="P1487" i="19" s="1"/>
  <c r="L1487" i="19"/>
  <c r="E1487" i="19"/>
  <c r="D1487" i="19"/>
  <c r="C1487" i="19"/>
  <c r="B1487" i="19"/>
  <c r="R1486" i="19"/>
  <c r="N1486" i="19"/>
  <c r="Q1486" i="19" s="1"/>
  <c r="M1486" i="19"/>
  <c r="P1486" i="19" s="1"/>
  <c r="L1486" i="19"/>
  <c r="E1486" i="19"/>
  <c r="D1486" i="19"/>
  <c r="C1486" i="19"/>
  <c r="B1486" i="19"/>
  <c r="N1485" i="19"/>
  <c r="R1485" i="19" s="1"/>
  <c r="M1485" i="19"/>
  <c r="L1485" i="19"/>
  <c r="E1485" i="19"/>
  <c r="D1485" i="19"/>
  <c r="C1485" i="19"/>
  <c r="B1485" i="19"/>
  <c r="O1484" i="19"/>
  <c r="N1484" i="19"/>
  <c r="M1484" i="19"/>
  <c r="P1484" i="19" s="1"/>
  <c r="L1484" i="19"/>
  <c r="E1484" i="19"/>
  <c r="D1484" i="19"/>
  <c r="C1484" i="19"/>
  <c r="B1484" i="19"/>
  <c r="Q1483" i="19"/>
  <c r="N1483" i="19"/>
  <c r="R1483" i="19" s="1"/>
  <c r="M1483" i="19"/>
  <c r="P1483" i="19" s="1"/>
  <c r="L1483" i="19"/>
  <c r="E1483" i="19"/>
  <c r="D1483" i="19"/>
  <c r="C1483" i="19"/>
  <c r="B1483" i="19"/>
  <c r="N1482" i="19"/>
  <c r="M1482" i="19"/>
  <c r="P1482" i="19" s="1"/>
  <c r="L1482" i="19"/>
  <c r="E1482" i="19"/>
  <c r="D1482" i="19"/>
  <c r="C1482" i="19"/>
  <c r="B1482" i="19"/>
  <c r="N1481" i="19"/>
  <c r="Q1481" i="19" s="1"/>
  <c r="M1481" i="19"/>
  <c r="P1481" i="19" s="1"/>
  <c r="L1481" i="19"/>
  <c r="E1481" i="19"/>
  <c r="D1481" i="19"/>
  <c r="C1481" i="19"/>
  <c r="B1481" i="19"/>
  <c r="N1480" i="19"/>
  <c r="Q1480" i="19" s="1"/>
  <c r="M1480" i="19"/>
  <c r="L1480" i="19"/>
  <c r="E1480" i="19"/>
  <c r="D1480" i="19"/>
  <c r="C1480" i="19"/>
  <c r="B1480" i="19"/>
  <c r="N1479" i="19"/>
  <c r="R1479" i="19" s="1"/>
  <c r="M1479" i="19"/>
  <c r="P1479" i="19" s="1"/>
  <c r="L1479" i="19"/>
  <c r="E1479" i="19"/>
  <c r="D1479" i="19"/>
  <c r="C1479" i="19"/>
  <c r="B1479" i="19"/>
  <c r="N1478" i="19"/>
  <c r="R1478" i="19" s="1"/>
  <c r="M1478" i="19"/>
  <c r="P1478" i="19" s="1"/>
  <c r="L1478" i="19"/>
  <c r="E1478" i="19"/>
  <c r="D1478" i="19"/>
  <c r="C1478" i="19"/>
  <c r="B1478" i="19"/>
  <c r="N1477" i="19"/>
  <c r="M1477" i="19"/>
  <c r="L1477" i="19"/>
  <c r="E1477" i="19"/>
  <c r="D1477" i="19"/>
  <c r="C1477" i="19"/>
  <c r="B1477" i="19"/>
  <c r="N1476" i="19"/>
  <c r="R1476" i="19" s="1"/>
  <c r="M1476" i="19"/>
  <c r="O1476" i="19" s="1"/>
  <c r="L1476" i="19"/>
  <c r="E1476" i="19"/>
  <c r="D1476" i="19"/>
  <c r="C1476" i="19"/>
  <c r="B1476" i="19"/>
  <c r="N1475" i="19"/>
  <c r="R1475" i="19" s="1"/>
  <c r="M1475" i="19"/>
  <c r="O1475" i="19" s="1"/>
  <c r="L1475" i="19"/>
  <c r="E1475" i="19"/>
  <c r="D1475" i="19"/>
  <c r="C1475" i="19"/>
  <c r="B1475" i="19"/>
  <c r="N1474" i="19"/>
  <c r="M1474" i="19"/>
  <c r="L1474" i="19"/>
  <c r="E1474" i="19"/>
  <c r="D1474" i="19"/>
  <c r="C1474" i="19"/>
  <c r="B1474" i="19"/>
  <c r="O1473" i="19"/>
  <c r="N1473" i="19"/>
  <c r="R1473" i="19" s="1"/>
  <c r="M1473" i="19"/>
  <c r="P1473" i="19" s="1"/>
  <c r="L1473" i="19"/>
  <c r="E1473" i="19"/>
  <c r="D1473" i="19"/>
  <c r="C1473" i="19"/>
  <c r="B1473" i="19"/>
  <c r="N1472" i="19"/>
  <c r="Q1472" i="19" s="1"/>
  <c r="M1472" i="19"/>
  <c r="L1472" i="19"/>
  <c r="E1472" i="19"/>
  <c r="D1472" i="19"/>
  <c r="C1472" i="19"/>
  <c r="B1472" i="19"/>
  <c r="O1471" i="19"/>
  <c r="N1471" i="19"/>
  <c r="R1471" i="19" s="1"/>
  <c r="M1471" i="19"/>
  <c r="P1471" i="19" s="1"/>
  <c r="L1471" i="19"/>
  <c r="E1471" i="19"/>
  <c r="D1471" i="19"/>
  <c r="C1471" i="19"/>
  <c r="B1471" i="19"/>
  <c r="N1470" i="19"/>
  <c r="R1470" i="19" s="1"/>
  <c r="M1470" i="19"/>
  <c r="P1470" i="19" s="1"/>
  <c r="L1470" i="19"/>
  <c r="E1470" i="19"/>
  <c r="D1470" i="19"/>
  <c r="C1470" i="19"/>
  <c r="B1470" i="19"/>
  <c r="N1469" i="19"/>
  <c r="M1469" i="19"/>
  <c r="L1469" i="19"/>
  <c r="E1469" i="19"/>
  <c r="D1469" i="19"/>
  <c r="C1469" i="19"/>
  <c r="B1469" i="19"/>
  <c r="N1468" i="19"/>
  <c r="R1468" i="19" s="1"/>
  <c r="M1468" i="19"/>
  <c r="P1468" i="19" s="1"/>
  <c r="L1468" i="19"/>
  <c r="E1468" i="19"/>
  <c r="D1468" i="19"/>
  <c r="C1468" i="19"/>
  <c r="B1468" i="19"/>
  <c r="N1467" i="19"/>
  <c r="R1467" i="19" s="1"/>
  <c r="M1467" i="19"/>
  <c r="P1467" i="19" s="1"/>
  <c r="L1467" i="19"/>
  <c r="E1467" i="19"/>
  <c r="D1467" i="19"/>
  <c r="C1467" i="19"/>
  <c r="B1467" i="19"/>
  <c r="N1466" i="19"/>
  <c r="M1466" i="19"/>
  <c r="P1466" i="19" s="1"/>
  <c r="L1466" i="19"/>
  <c r="E1466" i="19"/>
  <c r="D1466" i="19"/>
  <c r="C1466" i="19"/>
  <c r="B1466" i="19"/>
  <c r="N1465" i="19"/>
  <c r="Q1465" i="19" s="1"/>
  <c r="M1465" i="19"/>
  <c r="L1465" i="19"/>
  <c r="E1465" i="19"/>
  <c r="D1465" i="19"/>
  <c r="C1465" i="19"/>
  <c r="B1465" i="19"/>
  <c r="N1464" i="19"/>
  <c r="R1464" i="19" s="1"/>
  <c r="M1464" i="19"/>
  <c r="L1464" i="19"/>
  <c r="E1464" i="19"/>
  <c r="D1464" i="19"/>
  <c r="C1464" i="19"/>
  <c r="B1464" i="19"/>
  <c r="N1463" i="19"/>
  <c r="R1463" i="19" s="1"/>
  <c r="M1463" i="19"/>
  <c r="P1463" i="19" s="1"/>
  <c r="L1463" i="19"/>
  <c r="E1463" i="19"/>
  <c r="D1463" i="19"/>
  <c r="C1463" i="19"/>
  <c r="B1463" i="19"/>
  <c r="Q1462" i="19"/>
  <c r="N1462" i="19"/>
  <c r="R1462" i="19" s="1"/>
  <c r="M1462" i="19"/>
  <c r="O1462" i="19" s="1"/>
  <c r="L1462" i="19"/>
  <c r="E1462" i="19"/>
  <c r="D1462" i="19"/>
  <c r="C1462" i="19"/>
  <c r="B1462" i="19"/>
  <c r="N1461" i="19"/>
  <c r="M1461" i="19"/>
  <c r="L1461" i="19"/>
  <c r="E1461" i="19"/>
  <c r="D1461" i="19"/>
  <c r="C1461" i="19"/>
  <c r="B1461" i="19"/>
  <c r="N1460" i="19"/>
  <c r="R1460" i="19" s="1"/>
  <c r="M1460" i="19"/>
  <c r="P1460" i="19" s="1"/>
  <c r="L1460" i="19"/>
  <c r="E1460" i="19"/>
  <c r="D1460" i="19"/>
  <c r="C1460" i="19"/>
  <c r="B1460" i="19"/>
  <c r="N1459" i="19"/>
  <c r="R1459" i="19" s="1"/>
  <c r="M1459" i="19"/>
  <c r="O1459" i="19" s="1"/>
  <c r="L1459" i="19"/>
  <c r="E1459" i="19"/>
  <c r="D1459" i="19"/>
  <c r="C1459" i="19"/>
  <c r="B1459" i="19"/>
  <c r="N1458" i="19"/>
  <c r="M1458" i="19"/>
  <c r="P1458" i="19" s="1"/>
  <c r="L1458" i="19"/>
  <c r="E1458" i="19"/>
  <c r="D1458" i="19"/>
  <c r="C1458" i="19"/>
  <c r="B1458" i="19"/>
  <c r="N1457" i="19"/>
  <c r="R1457" i="19" s="1"/>
  <c r="M1457" i="19"/>
  <c r="P1457" i="19" s="1"/>
  <c r="L1457" i="19"/>
  <c r="E1457" i="19"/>
  <c r="D1457" i="19"/>
  <c r="C1457" i="19"/>
  <c r="B1457" i="19"/>
  <c r="N1456" i="19"/>
  <c r="R1456" i="19" s="1"/>
  <c r="M1456" i="19"/>
  <c r="L1456" i="19"/>
  <c r="E1456" i="19"/>
  <c r="D1456" i="19"/>
  <c r="C1456" i="19"/>
  <c r="B1456" i="19"/>
  <c r="N1455" i="19"/>
  <c r="R1455" i="19" s="1"/>
  <c r="M1455" i="19"/>
  <c r="O1455" i="19" s="1"/>
  <c r="L1455" i="19"/>
  <c r="E1455" i="19"/>
  <c r="D1455" i="19"/>
  <c r="C1455" i="19"/>
  <c r="B1455" i="19"/>
  <c r="P1454" i="19"/>
  <c r="O1454" i="19"/>
  <c r="N1454" i="19"/>
  <c r="Q1454" i="19" s="1"/>
  <c r="M1454" i="19"/>
  <c r="L1454" i="19"/>
  <c r="E1454" i="19"/>
  <c r="D1454" i="19"/>
  <c r="C1454" i="19"/>
  <c r="B1454" i="19"/>
  <c r="N1453" i="19"/>
  <c r="M1453" i="19"/>
  <c r="L1453" i="19"/>
  <c r="E1453" i="19"/>
  <c r="D1453" i="19"/>
  <c r="C1453" i="19"/>
  <c r="B1453" i="19"/>
  <c r="N1452" i="19"/>
  <c r="R1452" i="19" s="1"/>
  <c r="M1452" i="19"/>
  <c r="O1452" i="19" s="1"/>
  <c r="L1452" i="19"/>
  <c r="E1452" i="19"/>
  <c r="D1452" i="19"/>
  <c r="C1452" i="19"/>
  <c r="B1452" i="19"/>
  <c r="P1451" i="19"/>
  <c r="N1451" i="19"/>
  <c r="M1451" i="19"/>
  <c r="O1451" i="19" s="1"/>
  <c r="L1451" i="19"/>
  <c r="E1451" i="19"/>
  <c r="D1451" i="19"/>
  <c r="C1451" i="19"/>
  <c r="B1451" i="19"/>
  <c r="O1450" i="19"/>
  <c r="N1450" i="19"/>
  <c r="M1450" i="19"/>
  <c r="P1450" i="19" s="1"/>
  <c r="L1450" i="19"/>
  <c r="E1450" i="19"/>
  <c r="D1450" i="19"/>
  <c r="C1450" i="19"/>
  <c r="B1450" i="19"/>
  <c r="P1449" i="19"/>
  <c r="N1449" i="19"/>
  <c r="R1449" i="19" s="1"/>
  <c r="M1449" i="19"/>
  <c r="O1449" i="19" s="1"/>
  <c r="L1449" i="19"/>
  <c r="E1449" i="19"/>
  <c r="D1449" i="19"/>
  <c r="C1449" i="19"/>
  <c r="B1449" i="19"/>
  <c r="N1448" i="19"/>
  <c r="R1448" i="19" s="1"/>
  <c r="M1448" i="19"/>
  <c r="L1448" i="19"/>
  <c r="E1448" i="19"/>
  <c r="D1448" i="19"/>
  <c r="C1448" i="19"/>
  <c r="B1448" i="19"/>
  <c r="N1447" i="19"/>
  <c r="R1447" i="19" s="1"/>
  <c r="M1447" i="19"/>
  <c r="O1447" i="19" s="1"/>
  <c r="L1447" i="19"/>
  <c r="E1447" i="19"/>
  <c r="D1447" i="19"/>
  <c r="C1447" i="19"/>
  <c r="B1447" i="19"/>
  <c r="P1446" i="19"/>
  <c r="O1446" i="19"/>
  <c r="N1446" i="19"/>
  <c r="M1446" i="19"/>
  <c r="L1446" i="19"/>
  <c r="E1446" i="19"/>
  <c r="D1446" i="19"/>
  <c r="C1446" i="19"/>
  <c r="B1446" i="19"/>
  <c r="N1445" i="19"/>
  <c r="M1445" i="19"/>
  <c r="L1445" i="19"/>
  <c r="E1445" i="19"/>
  <c r="D1445" i="19"/>
  <c r="C1445" i="19"/>
  <c r="B1445" i="19"/>
  <c r="P1444" i="19"/>
  <c r="O1444" i="19"/>
  <c r="N1444" i="19"/>
  <c r="R1444" i="19" s="1"/>
  <c r="M1444" i="19"/>
  <c r="L1444" i="19"/>
  <c r="E1444" i="19"/>
  <c r="D1444" i="19"/>
  <c r="C1444" i="19"/>
  <c r="B1444" i="19"/>
  <c r="N1443" i="19"/>
  <c r="R1443" i="19" s="1"/>
  <c r="M1443" i="19"/>
  <c r="P1443" i="19" s="1"/>
  <c r="L1443" i="19"/>
  <c r="E1443" i="19"/>
  <c r="D1443" i="19"/>
  <c r="C1443" i="19"/>
  <c r="B1443" i="19"/>
  <c r="N1442" i="19"/>
  <c r="M1442" i="19"/>
  <c r="P1442" i="19" s="1"/>
  <c r="L1442" i="19"/>
  <c r="E1442" i="19"/>
  <c r="D1442" i="19"/>
  <c r="C1442" i="19"/>
  <c r="B1442" i="19"/>
  <c r="P1441" i="19"/>
  <c r="O1441" i="19"/>
  <c r="N1441" i="19"/>
  <c r="R1441" i="19" s="1"/>
  <c r="M1441" i="19"/>
  <c r="L1441" i="19"/>
  <c r="E1441" i="19"/>
  <c r="D1441" i="19"/>
  <c r="C1441" i="19"/>
  <c r="B1441" i="19"/>
  <c r="N1440" i="19"/>
  <c r="Q1440" i="19" s="1"/>
  <c r="M1440" i="19"/>
  <c r="L1440" i="19"/>
  <c r="E1440" i="19"/>
  <c r="D1440" i="19"/>
  <c r="C1440" i="19"/>
  <c r="B1440" i="19"/>
  <c r="N1439" i="19"/>
  <c r="R1439" i="19" s="1"/>
  <c r="M1439" i="19"/>
  <c r="P1439" i="19" s="1"/>
  <c r="L1439" i="19"/>
  <c r="E1439" i="19"/>
  <c r="D1439" i="19"/>
  <c r="C1439" i="19"/>
  <c r="B1439" i="19"/>
  <c r="N1438" i="19"/>
  <c r="M1438" i="19"/>
  <c r="P1438" i="19" s="1"/>
  <c r="L1438" i="19"/>
  <c r="E1438" i="19"/>
  <c r="D1438" i="19"/>
  <c r="C1438" i="19"/>
  <c r="B1438" i="19"/>
  <c r="N1437" i="19"/>
  <c r="M1437" i="19"/>
  <c r="L1437" i="19"/>
  <c r="E1437" i="19"/>
  <c r="D1437" i="19"/>
  <c r="C1437" i="19"/>
  <c r="B1437" i="19"/>
  <c r="N1436" i="19"/>
  <c r="R1436" i="19" s="1"/>
  <c r="M1436" i="19"/>
  <c r="O1436" i="19" s="1"/>
  <c r="L1436" i="19"/>
  <c r="E1436" i="19"/>
  <c r="D1436" i="19"/>
  <c r="C1436" i="19"/>
  <c r="B1436" i="19"/>
  <c r="N1435" i="19"/>
  <c r="R1435" i="19" s="1"/>
  <c r="M1435" i="19"/>
  <c r="O1435" i="19" s="1"/>
  <c r="L1435" i="19"/>
  <c r="E1435" i="19"/>
  <c r="D1435" i="19"/>
  <c r="C1435" i="19"/>
  <c r="B1435" i="19"/>
  <c r="N1434" i="19"/>
  <c r="M1434" i="19"/>
  <c r="P1434" i="19" s="1"/>
  <c r="L1434" i="19"/>
  <c r="E1434" i="19"/>
  <c r="D1434" i="19"/>
  <c r="C1434" i="19"/>
  <c r="B1434" i="19"/>
  <c r="N1433" i="19"/>
  <c r="Q1433" i="19" s="1"/>
  <c r="M1433" i="19"/>
  <c r="P1433" i="19" s="1"/>
  <c r="L1433" i="19"/>
  <c r="E1433" i="19"/>
  <c r="D1433" i="19"/>
  <c r="C1433" i="19"/>
  <c r="B1433" i="19"/>
  <c r="N1432" i="19"/>
  <c r="R1432" i="19" s="1"/>
  <c r="M1432" i="19"/>
  <c r="L1432" i="19"/>
  <c r="E1432" i="19"/>
  <c r="D1432" i="19"/>
  <c r="C1432" i="19"/>
  <c r="B1432" i="19"/>
  <c r="N1431" i="19"/>
  <c r="R1431" i="19" s="1"/>
  <c r="M1431" i="19"/>
  <c r="O1431" i="19" s="1"/>
  <c r="L1431" i="19"/>
  <c r="E1431" i="19"/>
  <c r="D1431" i="19"/>
  <c r="C1431" i="19"/>
  <c r="B1431" i="19"/>
  <c r="P1430" i="19"/>
  <c r="O1430" i="19"/>
  <c r="N1430" i="19"/>
  <c r="R1430" i="19" s="1"/>
  <c r="M1430" i="19"/>
  <c r="L1430" i="19"/>
  <c r="E1430" i="19"/>
  <c r="D1430" i="19"/>
  <c r="C1430" i="19"/>
  <c r="B1430" i="19"/>
  <c r="N1429" i="19"/>
  <c r="M1429" i="19"/>
  <c r="L1429" i="19"/>
  <c r="E1429" i="19"/>
  <c r="D1429" i="19"/>
  <c r="C1429" i="19"/>
  <c r="B1429" i="19"/>
  <c r="P1428" i="19"/>
  <c r="O1428" i="19"/>
  <c r="N1428" i="19"/>
  <c r="R1428" i="19" s="1"/>
  <c r="M1428" i="19"/>
  <c r="L1428" i="19"/>
  <c r="E1428" i="19"/>
  <c r="D1428" i="19"/>
  <c r="C1428" i="19"/>
  <c r="B1428" i="19"/>
  <c r="N1427" i="19"/>
  <c r="R1427" i="19" s="1"/>
  <c r="M1427" i="19"/>
  <c r="L1427" i="19"/>
  <c r="E1427" i="19"/>
  <c r="D1427" i="19"/>
  <c r="C1427" i="19"/>
  <c r="B1427" i="19"/>
  <c r="N1426" i="19"/>
  <c r="M1426" i="19"/>
  <c r="L1426" i="19"/>
  <c r="E1426" i="19"/>
  <c r="D1426" i="19"/>
  <c r="C1426" i="19"/>
  <c r="B1426" i="19"/>
  <c r="N1425" i="19"/>
  <c r="M1425" i="19"/>
  <c r="O1425" i="19" s="1"/>
  <c r="L1425" i="19"/>
  <c r="E1425" i="19"/>
  <c r="D1425" i="19"/>
  <c r="C1425" i="19"/>
  <c r="B1425" i="19"/>
  <c r="N1424" i="19"/>
  <c r="R1424" i="19" s="1"/>
  <c r="M1424" i="19"/>
  <c r="L1424" i="19"/>
  <c r="E1424" i="19"/>
  <c r="D1424" i="19"/>
  <c r="C1424" i="19"/>
  <c r="B1424" i="19"/>
  <c r="N1423" i="19"/>
  <c r="R1423" i="19" s="1"/>
  <c r="M1423" i="19"/>
  <c r="P1423" i="19" s="1"/>
  <c r="L1423" i="19"/>
  <c r="E1423" i="19"/>
  <c r="D1423" i="19"/>
  <c r="C1423" i="19"/>
  <c r="B1423" i="19"/>
  <c r="N1422" i="19"/>
  <c r="M1422" i="19"/>
  <c r="O1422" i="19" s="1"/>
  <c r="L1422" i="19"/>
  <c r="E1422" i="19"/>
  <c r="D1422" i="19"/>
  <c r="C1422" i="19"/>
  <c r="B1422" i="19"/>
  <c r="N1421" i="19"/>
  <c r="M1421" i="19"/>
  <c r="L1421" i="19"/>
  <c r="E1421" i="19"/>
  <c r="D1421" i="19"/>
  <c r="C1421" i="19"/>
  <c r="B1421" i="19"/>
  <c r="N1420" i="19"/>
  <c r="R1420" i="19" s="1"/>
  <c r="M1420" i="19"/>
  <c r="O1420" i="19" s="1"/>
  <c r="L1420" i="19"/>
  <c r="E1420" i="19"/>
  <c r="D1420" i="19"/>
  <c r="C1420" i="19"/>
  <c r="B1420" i="19"/>
  <c r="N1419" i="19"/>
  <c r="R1419" i="19" s="1"/>
  <c r="M1419" i="19"/>
  <c r="P1419" i="19" s="1"/>
  <c r="L1419" i="19"/>
  <c r="E1419" i="19"/>
  <c r="D1419" i="19"/>
  <c r="C1419" i="19"/>
  <c r="B1419" i="19"/>
  <c r="N1418" i="19"/>
  <c r="M1418" i="19"/>
  <c r="P1418" i="19" s="1"/>
  <c r="L1418" i="19"/>
  <c r="E1418" i="19"/>
  <c r="D1418" i="19"/>
  <c r="C1418" i="19"/>
  <c r="B1418" i="19"/>
  <c r="P1417" i="19"/>
  <c r="O1417" i="19"/>
  <c r="N1417" i="19"/>
  <c r="R1417" i="19" s="1"/>
  <c r="M1417" i="19"/>
  <c r="L1417" i="19"/>
  <c r="E1417" i="19"/>
  <c r="D1417" i="19"/>
  <c r="C1417" i="19"/>
  <c r="B1417" i="19"/>
  <c r="R1416" i="19"/>
  <c r="Q1416" i="19"/>
  <c r="N1416" i="19"/>
  <c r="M1416" i="19"/>
  <c r="L1416" i="19"/>
  <c r="E1416" i="19"/>
  <c r="D1416" i="19"/>
  <c r="C1416" i="19"/>
  <c r="B1416" i="19"/>
  <c r="N1415" i="19"/>
  <c r="R1415" i="19" s="1"/>
  <c r="M1415" i="19"/>
  <c r="O1415" i="19" s="1"/>
  <c r="L1415" i="19"/>
  <c r="E1415" i="19"/>
  <c r="D1415" i="19"/>
  <c r="C1415" i="19"/>
  <c r="B1415" i="19"/>
  <c r="P1414" i="19"/>
  <c r="N1414" i="19"/>
  <c r="Q1414" i="19" s="1"/>
  <c r="M1414" i="19"/>
  <c r="O1414" i="19" s="1"/>
  <c r="L1414" i="19"/>
  <c r="E1414" i="19"/>
  <c r="D1414" i="19"/>
  <c r="C1414" i="19"/>
  <c r="B1414" i="19"/>
  <c r="N1413" i="19"/>
  <c r="M1413" i="19"/>
  <c r="L1413" i="19"/>
  <c r="E1413" i="19"/>
  <c r="D1413" i="19"/>
  <c r="C1413" i="19"/>
  <c r="B1413" i="19"/>
  <c r="N1412" i="19"/>
  <c r="R1412" i="19" s="1"/>
  <c r="M1412" i="19"/>
  <c r="O1412" i="19" s="1"/>
  <c r="L1412" i="19"/>
  <c r="E1412" i="19"/>
  <c r="D1412" i="19"/>
  <c r="C1412" i="19"/>
  <c r="B1412" i="19"/>
  <c r="N1411" i="19"/>
  <c r="R1411" i="19" s="1"/>
  <c r="M1411" i="19"/>
  <c r="P1411" i="19" s="1"/>
  <c r="L1411" i="19"/>
  <c r="E1411" i="19"/>
  <c r="D1411" i="19"/>
  <c r="C1411" i="19"/>
  <c r="B1411" i="19"/>
  <c r="N1410" i="19"/>
  <c r="M1410" i="19"/>
  <c r="P1410" i="19" s="1"/>
  <c r="L1410" i="19"/>
  <c r="E1410" i="19"/>
  <c r="D1410" i="19"/>
  <c r="C1410" i="19"/>
  <c r="B1410" i="19"/>
  <c r="N1409" i="19"/>
  <c r="R1409" i="19" s="1"/>
  <c r="M1409" i="19"/>
  <c r="O1409" i="19" s="1"/>
  <c r="L1409" i="19"/>
  <c r="E1409" i="19"/>
  <c r="D1409" i="19"/>
  <c r="C1409" i="19"/>
  <c r="B1409" i="19"/>
  <c r="N1408" i="19"/>
  <c r="M1408" i="19"/>
  <c r="L1408" i="19"/>
  <c r="E1408" i="19"/>
  <c r="D1408" i="19"/>
  <c r="C1408" i="19"/>
  <c r="B1408" i="19"/>
  <c r="N1407" i="19"/>
  <c r="R1407" i="19" s="1"/>
  <c r="M1407" i="19"/>
  <c r="P1407" i="19" s="1"/>
  <c r="L1407" i="19"/>
  <c r="E1407" i="19"/>
  <c r="D1407" i="19"/>
  <c r="C1407" i="19"/>
  <c r="B1407" i="19"/>
  <c r="N1406" i="19"/>
  <c r="Q1406" i="19" s="1"/>
  <c r="M1406" i="19"/>
  <c r="P1406" i="19" s="1"/>
  <c r="L1406" i="19"/>
  <c r="E1406" i="19"/>
  <c r="D1406" i="19"/>
  <c r="C1406" i="19"/>
  <c r="B1406" i="19"/>
  <c r="N1405" i="19"/>
  <c r="M1405" i="19"/>
  <c r="L1405" i="19"/>
  <c r="E1405" i="19"/>
  <c r="D1405" i="19"/>
  <c r="C1405" i="19"/>
  <c r="B1405" i="19"/>
  <c r="N1404" i="19"/>
  <c r="R1404" i="19" s="1"/>
  <c r="M1404" i="19"/>
  <c r="O1404" i="19" s="1"/>
  <c r="L1404" i="19"/>
  <c r="E1404" i="19"/>
  <c r="D1404" i="19"/>
  <c r="C1404" i="19"/>
  <c r="B1404" i="19"/>
  <c r="N1403" i="19"/>
  <c r="R1403" i="19" s="1"/>
  <c r="M1403" i="19"/>
  <c r="O1403" i="19" s="1"/>
  <c r="L1403" i="19"/>
  <c r="E1403" i="19"/>
  <c r="D1403" i="19"/>
  <c r="C1403" i="19"/>
  <c r="B1403" i="19"/>
  <c r="N1402" i="19"/>
  <c r="M1402" i="19"/>
  <c r="P1402" i="19" s="1"/>
  <c r="L1402" i="19"/>
  <c r="E1402" i="19"/>
  <c r="D1402" i="19"/>
  <c r="C1402" i="19"/>
  <c r="B1402" i="19"/>
  <c r="R1401" i="19"/>
  <c r="N1401" i="19"/>
  <c r="Q1401" i="19" s="1"/>
  <c r="M1401" i="19"/>
  <c r="P1401" i="19" s="1"/>
  <c r="L1401" i="19"/>
  <c r="E1401" i="19"/>
  <c r="D1401" i="19"/>
  <c r="C1401" i="19"/>
  <c r="B1401" i="19"/>
  <c r="N1400" i="19"/>
  <c r="Q1400" i="19" s="1"/>
  <c r="M1400" i="19"/>
  <c r="L1400" i="19"/>
  <c r="E1400" i="19"/>
  <c r="D1400" i="19"/>
  <c r="C1400" i="19"/>
  <c r="B1400" i="19"/>
  <c r="N1399" i="19"/>
  <c r="R1399" i="19" s="1"/>
  <c r="M1399" i="19"/>
  <c r="P1399" i="19" s="1"/>
  <c r="L1399" i="19"/>
  <c r="E1399" i="19"/>
  <c r="D1399" i="19"/>
  <c r="C1399" i="19"/>
  <c r="B1399" i="19"/>
  <c r="P1398" i="19"/>
  <c r="O1398" i="19"/>
  <c r="N1398" i="19"/>
  <c r="R1398" i="19" s="1"/>
  <c r="M1398" i="19"/>
  <c r="L1398" i="19"/>
  <c r="E1398" i="19"/>
  <c r="D1398" i="19"/>
  <c r="C1398" i="19"/>
  <c r="B1398" i="19"/>
  <c r="N1397" i="19"/>
  <c r="M1397" i="19"/>
  <c r="L1397" i="19"/>
  <c r="E1397" i="19"/>
  <c r="D1397" i="19"/>
  <c r="C1397" i="19"/>
  <c r="B1397" i="19"/>
  <c r="N1396" i="19"/>
  <c r="R1396" i="19" s="1"/>
  <c r="M1396" i="19"/>
  <c r="O1396" i="19" s="1"/>
  <c r="L1396" i="19"/>
  <c r="E1396" i="19"/>
  <c r="D1396" i="19"/>
  <c r="C1396" i="19"/>
  <c r="B1396" i="19"/>
  <c r="N1395" i="19"/>
  <c r="R1395" i="19" s="1"/>
  <c r="M1395" i="19"/>
  <c r="O1395" i="19" s="1"/>
  <c r="L1395" i="19"/>
  <c r="E1395" i="19"/>
  <c r="D1395" i="19"/>
  <c r="C1395" i="19"/>
  <c r="B1395" i="19"/>
  <c r="N1394" i="19"/>
  <c r="M1394" i="19"/>
  <c r="P1394" i="19" s="1"/>
  <c r="L1394" i="19"/>
  <c r="E1394" i="19"/>
  <c r="D1394" i="19"/>
  <c r="C1394" i="19"/>
  <c r="B1394" i="19"/>
  <c r="O1393" i="19"/>
  <c r="N1393" i="19"/>
  <c r="M1393" i="19"/>
  <c r="P1393" i="19" s="1"/>
  <c r="L1393" i="19"/>
  <c r="E1393" i="19"/>
  <c r="D1393" i="19"/>
  <c r="C1393" i="19"/>
  <c r="B1393" i="19"/>
  <c r="R1392" i="19"/>
  <c r="N1392" i="19"/>
  <c r="Q1392" i="19" s="1"/>
  <c r="M1392" i="19"/>
  <c r="L1392" i="19"/>
  <c r="E1392" i="19"/>
  <c r="D1392" i="19"/>
  <c r="C1392" i="19"/>
  <c r="B1392" i="19"/>
  <c r="N1391" i="19"/>
  <c r="R1391" i="19" s="1"/>
  <c r="M1391" i="19"/>
  <c r="P1391" i="19" s="1"/>
  <c r="L1391" i="19"/>
  <c r="E1391" i="19"/>
  <c r="D1391" i="19"/>
  <c r="C1391" i="19"/>
  <c r="B1391" i="19"/>
  <c r="N1390" i="19"/>
  <c r="R1390" i="19" s="1"/>
  <c r="M1390" i="19"/>
  <c r="O1390" i="19" s="1"/>
  <c r="L1390" i="19"/>
  <c r="E1390" i="19"/>
  <c r="D1390" i="19"/>
  <c r="C1390" i="19"/>
  <c r="B1390" i="19"/>
  <c r="N1389" i="19"/>
  <c r="M1389" i="19"/>
  <c r="L1389" i="19"/>
  <c r="E1389" i="19"/>
  <c r="D1389" i="19"/>
  <c r="C1389" i="19"/>
  <c r="B1389" i="19"/>
  <c r="N1388" i="19"/>
  <c r="M1388" i="19"/>
  <c r="O1388" i="19" s="1"/>
  <c r="L1388" i="19"/>
  <c r="E1388" i="19"/>
  <c r="D1388" i="19"/>
  <c r="C1388" i="19"/>
  <c r="B1388" i="19"/>
  <c r="N1387" i="19"/>
  <c r="R1387" i="19" s="1"/>
  <c r="M1387" i="19"/>
  <c r="O1387" i="19" s="1"/>
  <c r="L1387" i="19"/>
  <c r="E1387" i="19"/>
  <c r="D1387" i="19"/>
  <c r="C1387" i="19"/>
  <c r="B1387" i="19"/>
  <c r="N1386" i="19"/>
  <c r="M1386" i="19"/>
  <c r="P1386" i="19" s="1"/>
  <c r="L1386" i="19"/>
  <c r="E1386" i="19"/>
  <c r="D1386" i="19"/>
  <c r="C1386" i="19"/>
  <c r="B1386" i="19"/>
  <c r="N1385" i="19"/>
  <c r="R1385" i="19" s="1"/>
  <c r="M1385" i="19"/>
  <c r="P1385" i="19" s="1"/>
  <c r="L1385" i="19"/>
  <c r="E1385" i="19"/>
  <c r="D1385" i="19"/>
  <c r="C1385" i="19"/>
  <c r="B1385" i="19"/>
  <c r="N1384" i="19"/>
  <c r="R1384" i="19" s="1"/>
  <c r="M1384" i="19"/>
  <c r="L1384" i="19"/>
  <c r="E1384" i="19"/>
  <c r="D1384" i="19"/>
  <c r="C1384" i="19"/>
  <c r="B1384" i="19"/>
  <c r="N1383" i="19"/>
  <c r="R1383" i="19" s="1"/>
  <c r="M1383" i="19"/>
  <c r="L1383" i="19"/>
  <c r="E1383" i="19"/>
  <c r="D1383" i="19"/>
  <c r="C1383" i="19"/>
  <c r="B1383" i="19"/>
  <c r="N1382" i="19"/>
  <c r="R1382" i="19" s="1"/>
  <c r="M1382" i="19"/>
  <c r="L1382" i="19"/>
  <c r="E1382" i="19"/>
  <c r="D1382" i="19"/>
  <c r="C1382" i="19"/>
  <c r="B1382" i="19"/>
  <c r="N1381" i="19"/>
  <c r="M1381" i="19"/>
  <c r="L1381" i="19"/>
  <c r="E1381" i="19"/>
  <c r="D1381" i="19"/>
  <c r="C1381" i="19"/>
  <c r="B1381" i="19"/>
  <c r="N1380" i="19"/>
  <c r="R1380" i="19" s="1"/>
  <c r="M1380" i="19"/>
  <c r="L1380" i="19"/>
  <c r="E1380" i="19"/>
  <c r="D1380" i="19"/>
  <c r="C1380" i="19"/>
  <c r="B1380" i="19"/>
  <c r="N1379" i="19"/>
  <c r="Q1379" i="19" s="1"/>
  <c r="M1379" i="19"/>
  <c r="O1379" i="19" s="1"/>
  <c r="L1379" i="19"/>
  <c r="E1379" i="19"/>
  <c r="D1379" i="19"/>
  <c r="C1379" i="19"/>
  <c r="B1379" i="19"/>
  <c r="N1378" i="19"/>
  <c r="M1378" i="19"/>
  <c r="P1378" i="19" s="1"/>
  <c r="L1378" i="19"/>
  <c r="E1378" i="19"/>
  <c r="D1378" i="19"/>
  <c r="C1378" i="19"/>
  <c r="B1378" i="19"/>
  <c r="N1377" i="19"/>
  <c r="R1377" i="19" s="1"/>
  <c r="M1377" i="19"/>
  <c r="O1377" i="19" s="1"/>
  <c r="L1377" i="19"/>
  <c r="E1377" i="19"/>
  <c r="D1377" i="19"/>
  <c r="C1377" i="19"/>
  <c r="B1377" i="19"/>
  <c r="N1376" i="19"/>
  <c r="R1376" i="19" s="1"/>
  <c r="M1376" i="19"/>
  <c r="L1376" i="19"/>
  <c r="E1376" i="19"/>
  <c r="D1376" i="19"/>
  <c r="C1376" i="19"/>
  <c r="B1376" i="19"/>
  <c r="N1375" i="19"/>
  <c r="R1375" i="19" s="1"/>
  <c r="M1375" i="19"/>
  <c r="P1375" i="19" s="1"/>
  <c r="L1375" i="19"/>
  <c r="E1375" i="19"/>
  <c r="D1375" i="19"/>
  <c r="C1375" i="19"/>
  <c r="B1375" i="19"/>
  <c r="P1374" i="19"/>
  <c r="O1374" i="19"/>
  <c r="N1374" i="19"/>
  <c r="Q1374" i="19" s="1"/>
  <c r="M1374" i="19"/>
  <c r="L1374" i="19"/>
  <c r="E1374" i="19"/>
  <c r="D1374" i="19"/>
  <c r="C1374" i="19"/>
  <c r="B1374" i="19"/>
  <c r="N1373" i="19"/>
  <c r="M1373" i="19"/>
  <c r="L1373" i="19"/>
  <c r="E1373" i="19"/>
  <c r="D1373" i="19"/>
  <c r="C1373" i="19"/>
  <c r="B1373" i="19"/>
  <c r="P1372" i="19"/>
  <c r="O1372" i="19"/>
  <c r="N1372" i="19"/>
  <c r="R1372" i="19" s="1"/>
  <c r="M1372" i="19"/>
  <c r="L1372" i="19"/>
  <c r="E1372" i="19"/>
  <c r="D1372" i="19"/>
  <c r="C1372" i="19"/>
  <c r="B1372" i="19"/>
  <c r="N1371" i="19"/>
  <c r="R1371" i="19" s="1"/>
  <c r="M1371" i="19"/>
  <c r="P1371" i="19" s="1"/>
  <c r="L1371" i="19"/>
  <c r="E1371" i="19"/>
  <c r="D1371" i="19"/>
  <c r="C1371" i="19"/>
  <c r="B1371" i="19"/>
  <c r="N1370" i="19"/>
  <c r="M1370" i="19"/>
  <c r="P1370" i="19" s="1"/>
  <c r="L1370" i="19"/>
  <c r="E1370" i="19"/>
  <c r="D1370" i="19"/>
  <c r="C1370" i="19"/>
  <c r="B1370" i="19"/>
  <c r="N1369" i="19"/>
  <c r="R1369" i="19" s="1"/>
  <c r="M1369" i="19"/>
  <c r="O1369" i="19" s="1"/>
  <c r="L1369" i="19"/>
  <c r="E1369" i="19"/>
  <c r="D1369" i="19"/>
  <c r="C1369" i="19"/>
  <c r="B1369" i="19"/>
  <c r="N1368" i="19"/>
  <c r="R1368" i="19" s="1"/>
  <c r="M1368" i="19"/>
  <c r="L1368" i="19"/>
  <c r="E1368" i="19"/>
  <c r="D1368" i="19"/>
  <c r="C1368" i="19"/>
  <c r="B1368" i="19"/>
  <c r="N1367" i="19"/>
  <c r="R1367" i="19" s="1"/>
  <c r="M1367" i="19"/>
  <c r="L1367" i="19"/>
  <c r="E1367" i="19"/>
  <c r="D1367" i="19"/>
  <c r="C1367" i="19"/>
  <c r="B1367" i="19"/>
  <c r="N1366" i="19"/>
  <c r="R1366" i="19" s="1"/>
  <c r="M1366" i="19"/>
  <c r="L1366" i="19"/>
  <c r="E1366" i="19"/>
  <c r="D1366" i="19"/>
  <c r="C1366" i="19"/>
  <c r="B1366" i="19"/>
  <c r="N1365" i="19"/>
  <c r="M1365" i="19"/>
  <c r="L1365" i="19"/>
  <c r="E1365" i="19"/>
  <c r="D1365" i="19"/>
  <c r="C1365" i="19"/>
  <c r="B1365" i="19"/>
  <c r="N1364" i="19"/>
  <c r="R1364" i="19" s="1"/>
  <c r="M1364" i="19"/>
  <c r="O1364" i="19" s="1"/>
  <c r="L1364" i="19"/>
  <c r="E1364" i="19"/>
  <c r="D1364" i="19"/>
  <c r="C1364" i="19"/>
  <c r="B1364" i="19"/>
  <c r="N1363" i="19"/>
  <c r="R1363" i="19" s="1"/>
  <c r="M1363" i="19"/>
  <c r="O1363" i="19" s="1"/>
  <c r="L1363" i="19"/>
  <c r="E1363" i="19"/>
  <c r="D1363" i="19"/>
  <c r="C1363" i="19"/>
  <c r="B1363" i="19"/>
  <c r="N1362" i="19"/>
  <c r="M1362" i="19"/>
  <c r="P1362" i="19" s="1"/>
  <c r="L1362" i="19"/>
  <c r="E1362" i="19"/>
  <c r="D1362" i="19"/>
  <c r="C1362" i="19"/>
  <c r="B1362" i="19"/>
  <c r="P1361" i="19"/>
  <c r="O1361" i="19"/>
  <c r="N1361" i="19"/>
  <c r="Q1361" i="19" s="1"/>
  <c r="M1361" i="19"/>
  <c r="L1361" i="19"/>
  <c r="E1361" i="19"/>
  <c r="D1361" i="19"/>
  <c r="C1361" i="19"/>
  <c r="B1361" i="19"/>
  <c r="R1360" i="19"/>
  <c r="Q1360" i="19"/>
  <c r="N1360" i="19"/>
  <c r="M1360" i="19"/>
  <c r="L1360" i="19"/>
  <c r="E1360" i="19"/>
  <c r="D1360" i="19"/>
  <c r="C1360" i="19"/>
  <c r="B1360" i="19"/>
  <c r="N1359" i="19"/>
  <c r="R1359" i="19" s="1"/>
  <c r="M1359" i="19"/>
  <c r="O1359" i="19" s="1"/>
  <c r="L1359" i="19"/>
  <c r="E1359" i="19"/>
  <c r="D1359" i="19"/>
  <c r="C1359" i="19"/>
  <c r="B1359" i="19"/>
  <c r="P1358" i="19"/>
  <c r="N1358" i="19"/>
  <c r="R1358" i="19" s="1"/>
  <c r="M1358" i="19"/>
  <c r="O1358" i="19" s="1"/>
  <c r="L1358" i="19"/>
  <c r="E1358" i="19"/>
  <c r="D1358" i="19"/>
  <c r="C1358" i="19"/>
  <c r="B1358" i="19"/>
  <c r="N1357" i="19"/>
  <c r="M1357" i="19"/>
  <c r="L1357" i="19"/>
  <c r="E1357" i="19"/>
  <c r="D1357" i="19"/>
  <c r="C1357" i="19"/>
  <c r="B1357" i="19"/>
  <c r="N1356" i="19"/>
  <c r="R1356" i="19" s="1"/>
  <c r="M1356" i="19"/>
  <c r="O1356" i="19" s="1"/>
  <c r="L1356" i="19"/>
  <c r="E1356" i="19"/>
  <c r="D1356" i="19"/>
  <c r="C1356" i="19"/>
  <c r="B1356" i="19"/>
  <c r="R1355" i="19"/>
  <c r="P1355" i="19"/>
  <c r="O1355" i="19"/>
  <c r="N1355" i="19"/>
  <c r="Q1355" i="19" s="1"/>
  <c r="M1355" i="19"/>
  <c r="L1355" i="19"/>
  <c r="E1355" i="19"/>
  <c r="D1355" i="19"/>
  <c r="C1355" i="19"/>
  <c r="B1355" i="19"/>
  <c r="O1354" i="19"/>
  <c r="N1354" i="19"/>
  <c r="M1354" i="19"/>
  <c r="P1354" i="19" s="1"/>
  <c r="L1354" i="19"/>
  <c r="E1354" i="19"/>
  <c r="D1354" i="19"/>
  <c r="C1354" i="19"/>
  <c r="B1354" i="19"/>
  <c r="Q1353" i="19"/>
  <c r="N1353" i="19"/>
  <c r="R1353" i="19" s="1"/>
  <c r="M1353" i="19"/>
  <c r="P1353" i="19" s="1"/>
  <c r="L1353" i="19"/>
  <c r="E1353" i="19"/>
  <c r="D1353" i="19"/>
  <c r="C1353" i="19"/>
  <c r="B1353" i="19"/>
  <c r="N1352" i="19"/>
  <c r="R1352" i="19" s="1"/>
  <c r="M1352" i="19"/>
  <c r="L1352" i="19"/>
  <c r="E1352" i="19"/>
  <c r="D1352" i="19"/>
  <c r="C1352" i="19"/>
  <c r="B1352" i="19"/>
  <c r="N1351" i="19"/>
  <c r="R1351" i="19" s="1"/>
  <c r="M1351" i="19"/>
  <c r="L1351" i="19"/>
  <c r="E1351" i="19"/>
  <c r="D1351" i="19"/>
  <c r="C1351" i="19"/>
  <c r="B1351" i="19"/>
  <c r="N1350" i="19"/>
  <c r="R1350" i="19" s="1"/>
  <c r="M1350" i="19"/>
  <c r="O1350" i="19" s="1"/>
  <c r="L1350" i="19"/>
  <c r="E1350" i="19"/>
  <c r="D1350" i="19"/>
  <c r="C1350" i="19"/>
  <c r="B1350" i="19"/>
  <c r="N1349" i="19"/>
  <c r="M1349" i="19"/>
  <c r="L1349" i="19"/>
  <c r="E1349" i="19"/>
  <c r="D1349" i="19"/>
  <c r="C1349" i="19"/>
  <c r="B1349" i="19"/>
  <c r="N1348" i="19"/>
  <c r="R1348" i="19" s="1"/>
  <c r="M1348" i="19"/>
  <c r="P1348" i="19" s="1"/>
  <c r="L1348" i="19"/>
  <c r="E1348" i="19"/>
  <c r="D1348" i="19"/>
  <c r="C1348" i="19"/>
  <c r="B1348" i="19"/>
  <c r="N1347" i="19"/>
  <c r="Q1347" i="19" s="1"/>
  <c r="M1347" i="19"/>
  <c r="O1347" i="19" s="1"/>
  <c r="L1347" i="19"/>
  <c r="E1347" i="19"/>
  <c r="D1347" i="19"/>
  <c r="C1347" i="19"/>
  <c r="B1347" i="19"/>
  <c r="N1346" i="19"/>
  <c r="M1346" i="19"/>
  <c r="P1346" i="19" s="1"/>
  <c r="L1346" i="19"/>
  <c r="E1346" i="19"/>
  <c r="D1346" i="19"/>
  <c r="C1346" i="19"/>
  <c r="B1346" i="19"/>
  <c r="N1345" i="19"/>
  <c r="R1345" i="19" s="1"/>
  <c r="M1345" i="19"/>
  <c r="O1345" i="19" s="1"/>
  <c r="L1345" i="19"/>
  <c r="E1345" i="19"/>
  <c r="D1345" i="19"/>
  <c r="C1345" i="19"/>
  <c r="B1345" i="19"/>
  <c r="N1344" i="19"/>
  <c r="R1344" i="19" s="1"/>
  <c r="M1344" i="19"/>
  <c r="L1344" i="19"/>
  <c r="E1344" i="19"/>
  <c r="D1344" i="19"/>
  <c r="C1344" i="19"/>
  <c r="B1344" i="19"/>
  <c r="N1343" i="19"/>
  <c r="R1343" i="19" s="1"/>
  <c r="M1343" i="19"/>
  <c r="P1343" i="19" s="1"/>
  <c r="L1343" i="19"/>
  <c r="E1343" i="19"/>
  <c r="D1343" i="19"/>
  <c r="C1343" i="19"/>
  <c r="B1343" i="19"/>
  <c r="R1342" i="19"/>
  <c r="N1342" i="19"/>
  <c r="Q1342" i="19" s="1"/>
  <c r="M1342" i="19"/>
  <c r="O1342" i="19" s="1"/>
  <c r="L1342" i="19"/>
  <c r="E1342" i="19"/>
  <c r="D1342" i="19"/>
  <c r="C1342" i="19"/>
  <c r="B1342" i="19"/>
  <c r="N1341" i="19"/>
  <c r="M1341" i="19"/>
  <c r="L1341" i="19"/>
  <c r="E1341" i="19"/>
  <c r="D1341" i="19"/>
  <c r="C1341" i="19"/>
  <c r="B1341" i="19"/>
  <c r="N1340" i="19"/>
  <c r="R1340" i="19" s="1"/>
  <c r="M1340" i="19"/>
  <c r="P1340" i="19" s="1"/>
  <c r="L1340" i="19"/>
  <c r="E1340" i="19"/>
  <c r="D1340" i="19"/>
  <c r="C1340" i="19"/>
  <c r="B1340" i="19"/>
  <c r="P1339" i="19"/>
  <c r="N1339" i="19"/>
  <c r="R1339" i="19" s="1"/>
  <c r="M1339" i="19"/>
  <c r="O1339" i="19" s="1"/>
  <c r="L1339" i="19"/>
  <c r="E1339" i="19"/>
  <c r="D1339" i="19"/>
  <c r="C1339" i="19"/>
  <c r="B1339" i="19"/>
  <c r="N1338" i="19"/>
  <c r="M1338" i="19"/>
  <c r="P1338" i="19" s="1"/>
  <c r="L1338" i="19"/>
  <c r="E1338" i="19"/>
  <c r="D1338" i="19"/>
  <c r="C1338" i="19"/>
  <c r="B1338" i="19"/>
  <c r="N1337" i="19"/>
  <c r="R1337" i="19" s="1"/>
  <c r="M1337" i="19"/>
  <c r="L1337" i="19"/>
  <c r="E1337" i="19"/>
  <c r="D1337" i="19"/>
  <c r="C1337" i="19"/>
  <c r="B1337" i="19"/>
  <c r="N1336" i="19"/>
  <c r="Q1336" i="19" s="1"/>
  <c r="M1336" i="19"/>
  <c r="L1336" i="19"/>
  <c r="E1336" i="19"/>
  <c r="D1336" i="19"/>
  <c r="C1336" i="19"/>
  <c r="B1336" i="19"/>
  <c r="N1335" i="19"/>
  <c r="R1335" i="19" s="1"/>
  <c r="M1335" i="19"/>
  <c r="L1335" i="19"/>
  <c r="E1335" i="19"/>
  <c r="D1335" i="19"/>
  <c r="C1335" i="19"/>
  <c r="B1335" i="19"/>
  <c r="P1334" i="19"/>
  <c r="O1334" i="19"/>
  <c r="N1334" i="19"/>
  <c r="R1334" i="19" s="1"/>
  <c r="M1334" i="19"/>
  <c r="L1334" i="19"/>
  <c r="E1334" i="19"/>
  <c r="D1334" i="19"/>
  <c r="C1334" i="19"/>
  <c r="B1334" i="19"/>
  <c r="N1333" i="19"/>
  <c r="M1333" i="19"/>
  <c r="L1333" i="19"/>
  <c r="E1333" i="19"/>
  <c r="D1333" i="19"/>
  <c r="C1333" i="19"/>
  <c r="B1333" i="19"/>
  <c r="N1332" i="19"/>
  <c r="R1332" i="19" s="1"/>
  <c r="M1332" i="19"/>
  <c r="O1332" i="19" s="1"/>
  <c r="L1332" i="19"/>
  <c r="E1332" i="19"/>
  <c r="D1332" i="19"/>
  <c r="C1332" i="19"/>
  <c r="B1332" i="19"/>
  <c r="R1331" i="19"/>
  <c r="N1331" i="19"/>
  <c r="Q1331" i="19" s="1"/>
  <c r="M1331" i="19"/>
  <c r="O1331" i="19" s="1"/>
  <c r="L1331" i="19"/>
  <c r="E1331" i="19"/>
  <c r="D1331" i="19"/>
  <c r="C1331" i="19"/>
  <c r="B1331" i="19"/>
  <c r="N1330" i="19"/>
  <c r="M1330" i="19"/>
  <c r="P1330" i="19" s="1"/>
  <c r="L1330" i="19"/>
  <c r="E1330" i="19"/>
  <c r="D1330" i="19"/>
  <c r="C1330" i="19"/>
  <c r="B1330" i="19"/>
  <c r="N1329" i="19"/>
  <c r="M1329" i="19"/>
  <c r="P1329" i="19" s="1"/>
  <c r="L1329" i="19"/>
  <c r="E1329" i="19"/>
  <c r="D1329" i="19"/>
  <c r="C1329" i="19"/>
  <c r="B1329" i="19"/>
  <c r="N1328" i="19"/>
  <c r="R1328" i="19" s="1"/>
  <c r="M1328" i="19"/>
  <c r="L1328" i="19"/>
  <c r="E1328" i="19"/>
  <c r="D1328" i="19"/>
  <c r="C1328" i="19"/>
  <c r="B1328" i="19"/>
  <c r="N1327" i="19"/>
  <c r="R1327" i="19" s="1"/>
  <c r="M1327" i="19"/>
  <c r="O1327" i="19" s="1"/>
  <c r="L1327" i="19"/>
  <c r="E1327" i="19"/>
  <c r="D1327" i="19"/>
  <c r="C1327" i="19"/>
  <c r="B1327" i="19"/>
  <c r="R1326" i="19"/>
  <c r="N1326" i="19"/>
  <c r="Q1326" i="19" s="1"/>
  <c r="M1326" i="19"/>
  <c r="O1326" i="19" s="1"/>
  <c r="L1326" i="19"/>
  <c r="E1326" i="19"/>
  <c r="D1326" i="19"/>
  <c r="C1326" i="19"/>
  <c r="B1326" i="19"/>
  <c r="N1325" i="19"/>
  <c r="M1325" i="19"/>
  <c r="L1325" i="19"/>
  <c r="E1325" i="19"/>
  <c r="D1325" i="19"/>
  <c r="C1325" i="19"/>
  <c r="B1325" i="19"/>
  <c r="N1324" i="19"/>
  <c r="M1324" i="19"/>
  <c r="P1324" i="19" s="1"/>
  <c r="L1324" i="19"/>
  <c r="E1324" i="19"/>
  <c r="D1324" i="19"/>
  <c r="C1324" i="19"/>
  <c r="B1324" i="19"/>
  <c r="P1323" i="19"/>
  <c r="N1323" i="19"/>
  <c r="R1323" i="19" s="1"/>
  <c r="M1323" i="19"/>
  <c r="O1323" i="19" s="1"/>
  <c r="L1323" i="19"/>
  <c r="E1323" i="19"/>
  <c r="D1323" i="19"/>
  <c r="C1323" i="19"/>
  <c r="B1323" i="19"/>
  <c r="N1322" i="19"/>
  <c r="M1322" i="19"/>
  <c r="P1322" i="19" s="1"/>
  <c r="L1322" i="19"/>
  <c r="E1322" i="19"/>
  <c r="D1322" i="19"/>
  <c r="C1322" i="19"/>
  <c r="B1322" i="19"/>
  <c r="N1321" i="19"/>
  <c r="R1321" i="19" s="1"/>
  <c r="M1321" i="19"/>
  <c r="L1321" i="19"/>
  <c r="E1321" i="19"/>
  <c r="D1321" i="19"/>
  <c r="C1321" i="19"/>
  <c r="B1321" i="19"/>
  <c r="N1320" i="19"/>
  <c r="Q1320" i="19" s="1"/>
  <c r="M1320" i="19"/>
  <c r="L1320" i="19"/>
  <c r="E1320" i="19"/>
  <c r="D1320" i="19"/>
  <c r="C1320" i="19"/>
  <c r="B1320" i="19"/>
  <c r="N1319" i="19"/>
  <c r="R1319" i="19" s="1"/>
  <c r="M1319" i="19"/>
  <c r="L1319" i="19"/>
  <c r="E1319" i="19"/>
  <c r="D1319" i="19"/>
  <c r="C1319" i="19"/>
  <c r="B1319" i="19"/>
  <c r="P1318" i="19"/>
  <c r="N1318" i="19"/>
  <c r="Q1318" i="19" s="1"/>
  <c r="M1318" i="19"/>
  <c r="O1318" i="19" s="1"/>
  <c r="L1318" i="19"/>
  <c r="E1318" i="19"/>
  <c r="D1318" i="19"/>
  <c r="C1318" i="19"/>
  <c r="B1318" i="19"/>
  <c r="N1317" i="19"/>
  <c r="M1317" i="19"/>
  <c r="L1317" i="19"/>
  <c r="E1317" i="19"/>
  <c r="D1317" i="19"/>
  <c r="C1317" i="19"/>
  <c r="B1317" i="19"/>
  <c r="N1316" i="19"/>
  <c r="R1316" i="19" s="1"/>
  <c r="M1316" i="19"/>
  <c r="P1316" i="19" s="1"/>
  <c r="L1316" i="19"/>
  <c r="E1316" i="19"/>
  <c r="D1316" i="19"/>
  <c r="C1316" i="19"/>
  <c r="B1316" i="19"/>
  <c r="N1315" i="19"/>
  <c r="R1315" i="19" s="1"/>
  <c r="M1315" i="19"/>
  <c r="O1315" i="19" s="1"/>
  <c r="L1315" i="19"/>
  <c r="E1315" i="19"/>
  <c r="D1315" i="19"/>
  <c r="C1315" i="19"/>
  <c r="B1315" i="19"/>
  <c r="N1314" i="19"/>
  <c r="M1314" i="19"/>
  <c r="P1314" i="19" s="1"/>
  <c r="L1314" i="19"/>
  <c r="E1314" i="19"/>
  <c r="D1314" i="19"/>
  <c r="C1314" i="19"/>
  <c r="B1314" i="19"/>
  <c r="N1313" i="19"/>
  <c r="R1313" i="19" s="1"/>
  <c r="M1313" i="19"/>
  <c r="L1313" i="19"/>
  <c r="E1313" i="19"/>
  <c r="D1313" i="19"/>
  <c r="C1313" i="19"/>
  <c r="B1313" i="19"/>
  <c r="N1312" i="19"/>
  <c r="Q1312" i="19" s="1"/>
  <c r="M1312" i="19"/>
  <c r="L1312" i="19"/>
  <c r="E1312" i="19"/>
  <c r="D1312" i="19"/>
  <c r="C1312" i="19"/>
  <c r="B1312" i="19"/>
  <c r="N1311" i="19"/>
  <c r="R1311" i="19" s="1"/>
  <c r="M1311" i="19"/>
  <c r="P1311" i="19" s="1"/>
  <c r="L1311" i="19"/>
  <c r="E1311" i="19"/>
  <c r="D1311" i="19"/>
  <c r="C1311" i="19"/>
  <c r="B1311" i="19"/>
  <c r="N1310" i="19"/>
  <c r="R1310" i="19" s="1"/>
  <c r="M1310" i="19"/>
  <c r="O1310" i="19" s="1"/>
  <c r="L1310" i="19"/>
  <c r="E1310" i="19"/>
  <c r="D1310" i="19"/>
  <c r="C1310" i="19"/>
  <c r="B1310" i="19"/>
  <c r="N1309" i="19"/>
  <c r="M1309" i="19"/>
  <c r="L1309" i="19"/>
  <c r="E1309" i="19"/>
  <c r="D1309" i="19"/>
  <c r="C1309" i="19"/>
  <c r="B1309" i="19"/>
  <c r="N1308" i="19"/>
  <c r="R1308" i="19" s="1"/>
  <c r="M1308" i="19"/>
  <c r="P1308" i="19" s="1"/>
  <c r="L1308" i="19"/>
  <c r="E1308" i="19"/>
  <c r="D1308" i="19"/>
  <c r="C1308" i="19"/>
  <c r="B1308" i="19"/>
  <c r="P1307" i="19"/>
  <c r="N1307" i="19"/>
  <c r="Q1307" i="19" s="1"/>
  <c r="M1307" i="19"/>
  <c r="O1307" i="19" s="1"/>
  <c r="L1307" i="19"/>
  <c r="E1307" i="19"/>
  <c r="D1307" i="19"/>
  <c r="C1307" i="19"/>
  <c r="B1307" i="19"/>
  <c r="N1306" i="19"/>
  <c r="M1306" i="19"/>
  <c r="P1306" i="19" s="1"/>
  <c r="L1306" i="19"/>
  <c r="E1306" i="19"/>
  <c r="D1306" i="19"/>
  <c r="C1306" i="19"/>
  <c r="B1306" i="19"/>
  <c r="N1305" i="19"/>
  <c r="R1305" i="19" s="1"/>
  <c r="M1305" i="19"/>
  <c r="O1305" i="19" s="1"/>
  <c r="L1305" i="19"/>
  <c r="E1305" i="19"/>
  <c r="D1305" i="19"/>
  <c r="C1305" i="19"/>
  <c r="B1305" i="19"/>
  <c r="N1304" i="19"/>
  <c r="R1304" i="19" s="1"/>
  <c r="M1304" i="19"/>
  <c r="L1304" i="19"/>
  <c r="E1304" i="19"/>
  <c r="D1304" i="19"/>
  <c r="C1304" i="19"/>
  <c r="B1304" i="19"/>
  <c r="N1303" i="19"/>
  <c r="R1303" i="19" s="1"/>
  <c r="M1303" i="19"/>
  <c r="L1303" i="19"/>
  <c r="E1303" i="19"/>
  <c r="D1303" i="19"/>
  <c r="C1303" i="19"/>
  <c r="B1303" i="19"/>
  <c r="R1302" i="19"/>
  <c r="N1302" i="19"/>
  <c r="Q1302" i="19" s="1"/>
  <c r="M1302" i="19"/>
  <c r="P1302" i="19" s="1"/>
  <c r="L1302" i="19"/>
  <c r="E1302" i="19"/>
  <c r="D1302" i="19"/>
  <c r="C1302" i="19"/>
  <c r="B1302" i="19"/>
  <c r="N1301" i="19"/>
  <c r="M1301" i="19"/>
  <c r="L1301" i="19"/>
  <c r="E1301" i="19"/>
  <c r="D1301" i="19"/>
  <c r="C1301" i="19"/>
  <c r="B1301" i="19"/>
  <c r="N1300" i="19"/>
  <c r="R1300" i="19" s="1"/>
  <c r="M1300" i="19"/>
  <c r="P1300" i="19" s="1"/>
  <c r="L1300" i="19"/>
  <c r="E1300" i="19"/>
  <c r="D1300" i="19"/>
  <c r="C1300" i="19"/>
  <c r="B1300" i="19"/>
  <c r="P1299" i="19"/>
  <c r="O1299" i="19"/>
  <c r="N1299" i="19"/>
  <c r="R1299" i="19" s="1"/>
  <c r="M1299" i="19"/>
  <c r="L1299" i="19"/>
  <c r="E1299" i="19"/>
  <c r="D1299" i="19"/>
  <c r="C1299" i="19"/>
  <c r="B1299" i="19"/>
  <c r="O1298" i="19"/>
  <c r="N1298" i="19"/>
  <c r="M1298" i="19"/>
  <c r="P1298" i="19" s="1"/>
  <c r="L1298" i="19"/>
  <c r="E1298" i="19"/>
  <c r="D1298" i="19"/>
  <c r="C1298" i="19"/>
  <c r="B1298" i="19"/>
  <c r="Q1297" i="19"/>
  <c r="N1297" i="19"/>
  <c r="R1297" i="19" s="1"/>
  <c r="M1297" i="19"/>
  <c r="P1297" i="19" s="1"/>
  <c r="L1297" i="19"/>
  <c r="E1297" i="19"/>
  <c r="D1297" i="19"/>
  <c r="C1297" i="19"/>
  <c r="B1297" i="19"/>
  <c r="N1296" i="19"/>
  <c r="Q1296" i="19" s="1"/>
  <c r="M1296" i="19"/>
  <c r="L1296" i="19"/>
  <c r="E1296" i="19"/>
  <c r="D1296" i="19"/>
  <c r="C1296" i="19"/>
  <c r="B1296" i="19"/>
  <c r="N1295" i="19"/>
  <c r="M1295" i="19"/>
  <c r="P1295" i="19" s="1"/>
  <c r="L1295" i="19"/>
  <c r="E1295" i="19"/>
  <c r="D1295" i="19"/>
  <c r="C1295" i="19"/>
  <c r="B1295" i="19"/>
  <c r="N1294" i="19"/>
  <c r="R1294" i="19" s="1"/>
  <c r="M1294" i="19"/>
  <c r="P1294" i="19" s="1"/>
  <c r="L1294" i="19"/>
  <c r="E1294" i="19"/>
  <c r="D1294" i="19"/>
  <c r="C1294" i="19"/>
  <c r="B1294" i="19"/>
  <c r="N1293" i="19"/>
  <c r="M1293" i="19"/>
  <c r="L1293" i="19"/>
  <c r="E1293" i="19"/>
  <c r="D1293" i="19"/>
  <c r="C1293" i="19"/>
  <c r="B1293" i="19"/>
  <c r="N1292" i="19"/>
  <c r="R1292" i="19" s="1"/>
  <c r="M1292" i="19"/>
  <c r="O1292" i="19" s="1"/>
  <c r="L1292" i="19"/>
  <c r="E1292" i="19"/>
  <c r="D1292" i="19"/>
  <c r="C1292" i="19"/>
  <c r="B1292" i="19"/>
  <c r="P1291" i="19"/>
  <c r="O1291" i="19"/>
  <c r="N1291" i="19"/>
  <c r="Q1291" i="19" s="1"/>
  <c r="M1291" i="19"/>
  <c r="L1291" i="19"/>
  <c r="E1291" i="19"/>
  <c r="D1291" i="19"/>
  <c r="C1291" i="19"/>
  <c r="B1291" i="19"/>
  <c r="O1290" i="19"/>
  <c r="N1290" i="19"/>
  <c r="M1290" i="19"/>
  <c r="P1290" i="19" s="1"/>
  <c r="L1290" i="19"/>
  <c r="E1290" i="19"/>
  <c r="D1290" i="19"/>
  <c r="C1290" i="19"/>
  <c r="B1290" i="19"/>
  <c r="N1289" i="19"/>
  <c r="R1289" i="19" s="1"/>
  <c r="M1289" i="19"/>
  <c r="P1289" i="19" s="1"/>
  <c r="L1289" i="19"/>
  <c r="E1289" i="19"/>
  <c r="D1289" i="19"/>
  <c r="C1289" i="19"/>
  <c r="B1289" i="19"/>
  <c r="N1288" i="19"/>
  <c r="R1288" i="19" s="1"/>
  <c r="M1288" i="19"/>
  <c r="L1288" i="19"/>
  <c r="E1288" i="19"/>
  <c r="D1288" i="19"/>
  <c r="C1288" i="19"/>
  <c r="B1288" i="19"/>
  <c r="N1287" i="19"/>
  <c r="M1287" i="19"/>
  <c r="L1287" i="19"/>
  <c r="E1287" i="19"/>
  <c r="D1287" i="19"/>
  <c r="C1287" i="19"/>
  <c r="B1287" i="19"/>
  <c r="N1286" i="19"/>
  <c r="M1286" i="19"/>
  <c r="O1286" i="19" s="1"/>
  <c r="L1286" i="19"/>
  <c r="E1286" i="19"/>
  <c r="D1286" i="19"/>
  <c r="C1286" i="19"/>
  <c r="B1286" i="19"/>
  <c r="N1285" i="19"/>
  <c r="M1285" i="19"/>
  <c r="L1285" i="19"/>
  <c r="E1285" i="19"/>
  <c r="D1285" i="19"/>
  <c r="C1285" i="19"/>
  <c r="B1285" i="19"/>
  <c r="N1284" i="19"/>
  <c r="M1284" i="19"/>
  <c r="P1284" i="19" s="1"/>
  <c r="L1284" i="19"/>
  <c r="E1284" i="19"/>
  <c r="D1284" i="19"/>
  <c r="C1284" i="19"/>
  <c r="B1284" i="19"/>
  <c r="N1283" i="19"/>
  <c r="Q1283" i="19" s="1"/>
  <c r="M1283" i="19"/>
  <c r="O1283" i="19" s="1"/>
  <c r="L1283" i="19"/>
  <c r="E1283" i="19"/>
  <c r="D1283" i="19"/>
  <c r="C1283" i="19"/>
  <c r="B1283" i="19"/>
  <c r="N1282" i="19"/>
  <c r="M1282" i="19"/>
  <c r="P1282" i="19" s="1"/>
  <c r="L1282" i="19"/>
  <c r="E1282" i="19"/>
  <c r="D1282" i="19"/>
  <c r="C1282" i="19"/>
  <c r="B1282" i="19"/>
  <c r="N1281" i="19"/>
  <c r="R1281" i="19" s="1"/>
  <c r="M1281" i="19"/>
  <c r="L1281" i="19"/>
  <c r="E1281" i="19"/>
  <c r="D1281" i="19"/>
  <c r="C1281" i="19"/>
  <c r="B1281" i="19"/>
  <c r="N1280" i="19"/>
  <c r="M1280" i="19"/>
  <c r="L1280" i="19"/>
  <c r="E1280" i="19"/>
  <c r="D1280" i="19"/>
  <c r="C1280" i="19"/>
  <c r="B1280" i="19"/>
  <c r="N1279" i="19"/>
  <c r="M1279" i="19"/>
  <c r="P1279" i="19" s="1"/>
  <c r="L1279" i="19"/>
  <c r="E1279" i="19"/>
  <c r="D1279" i="19"/>
  <c r="C1279" i="19"/>
  <c r="B1279" i="19"/>
  <c r="N1278" i="19"/>
  <c r="Q1278" i="19" s="1"/>
  <c r="M1278" i="19"/>
  <c r="O1278" i="19" s="1"/>
  <c r="L1278" i="19"/>
  <c r="E1278" i="19"/>
  <c r="D1278" i="19"/>
  <c r="C1278" i="19"/>
  <c r="B1278" i="19"/>
  <c r="N1277" i="19"/>
  <c r="M1277" i="19"/>
  <c r="L1277" i="19"/>
  <c r="E1277" i="19"/>
  <c r="D1277" i="19"/>
  <c r="C1277" i="19"/>
  <c r="B1277" i="19"/>
  <c r="N1276" i="19"/>
  <c r="M1276" i="19"/>
  <c r="P1276" i="19" s="1"/>
  <c r="L1276" i="19"/>
  <c r="E1276" i="19"/>
  <c r="D1276" i="19"/>
  <c r="C1276" i="19"/>
  <c r="B1276" i="19"/>
  <c r="N1275" i="19"/>
  <c r="M1275" i="19"/>
  <c r="L1275" i="19"/>
  <c r="E1275" i="19"/>
  <c r="D1275" i="19"/>
  <c r="C1275" i="19"/>
  <c r="B1275" i="19"/>
  <c r="N1274" i="19"/>
  <c r="M1274" i="19"/>
  <c r="P1274" i="19" s="1"/>
  <c r="L1274" i="19"/>
  <c r="E1274" i="19"/>
  <c r="D1274" i="19"/>
  <c r="C1274" i="19"/>
  <c r="B1274" i="19"/>
  <c r="N1273" i="19"/>
  <c r="M1273" i="19"/>
  <c r="L1273" i="19"/>
  <c r="E1273" i="19"/>
  <c r="D1273" i="19"/>
  <c r="C1273" i="19"/>
  <c r="B1273" i="19"/>
  <c r="N1272" i="19"/>
  <c r="M1272" i="19"/>
  <c r="L1272" i="19"/>
  <c r="E1272" i="19"/>
  <c r="D1272" i="19"/>
  <c r="C1272" i="19"/>
  <c r="B1272" i="19"/>
  <c r="N1271" i="19"/>
  <c r="M1271" i="19"/>
  <c r="L1271" i="19"/>
  <c r="E1271" i="19"/>
  <c r="D1271" i="19"/>
  <c r="C1271" i="19"/>
  <c r="B1271" i="19"/>
  <c r="N1270" i="19"/>
  <c r="Q1270" i="19" s="1"/>
  <c r="M1270" i="19"/>
  <c r="L1270" i="19"/>
  <c r="E1270" i="19"/>
  <c r="D1270" i="19"/>
  <c r="C1270" i="19"/>
  <c r="B1270" i="19"/>
  <c r="N1269" i="19"/>
  <c r="R1269" i="19" s="1"/>
  <c r="M1269" i="19"/>
  <c r="L1269" i="19"/>
  <c r="E1269" i="19"/>
  <c r="D1269" i="19"/>
  <c r="C1269" i="19"/>
  <c r="B1269" i="19"/>
  <c r="N1268" i="19"/>
  <c r="M1268" i="19"/>
  <c r="P1268" i="19" s="1"/>
  <c r="L1268" i="19"/>
  <c r="E1268" i="19"/>
  <c r="D1268" i="19"/>
  <c r="C1268" i="19"/>
  <c r="B1268" i="19"/>
  <c r="R1267" i="19"/>
  <c r="O1267" i="19"/>
  <c r="N1267" i="19"/>
  <c r="Q1267" i="19" s="1"/>
  <c r="M1267" i="19"/>
  <c r="P1267" i="19" s="1"/>
  <c r="L1267" i="19"/>
  <c r="E1267" i="19"/>
  <c r="D1267" i="19"/>
  <c r="C1267" i="19"/>
  <c r="B1267" i="19"/>
  <c r="N1266" i="19"/>
  <c r="M1266" i="19"/>
  <c r="P1266" i="19" s="1"/>
  <c r="L1266" i="19"/>
  <c r="E1266" i="19"/>
  <c r="D1266" i="19"/>
  <c r="C1266" i="19"/>
  <c r="B1266" i="19"/>
  <c r="R1265" i="19"/>
  <c r="P1265" i="19"/>
  <c r="N1265" i="19"/>
  <c r="Q1265" i="19" s="1"/>
  <c r="M1265" i="19"/>
  <c r="O1265" i="19" s="1"/>
  <c r="L1265" i="19"/>
  <c r="E1265" i="19"/>
  <c r="D1265" i="19"/>
  <c r="C1265" i="19"/>
  <c r="B1265" i="19"/>
  <c r="N1264" i="19"/>
  <c r="R1264" i="19" s="1"/>
  <c r="M1264" i="19"/>
  <c r="O1264" i="19" s="1"/>
  <c r="L1264" i="19"/>
  <c r="E1264" i="19"/>
  <c r="D1264" i="19"/>
  <c r="C1264" i="19"/>
  <c r="B1264" i="19"/>
  <c r="O1263" i="19"/>
  <c r="N1263" i="19"/>
  <c r="M1263" i="19"/>
  <c r="P1263" i="19" s="1"/>
  <c r="L1263" i="19"/>
  <c r="E1263" i="19"/>
  <c r="D1263" i="19"/>
  <c r="C1263" i="19"/>
  <c r="B1263" i="19"/>
  <c r="N1262" i="19"/>
  <c r="R1262" i="19" s="1"/>
  <c r="M1262" i="19"/>
  <c r="P1262" i="19" s="1"/>
  <c r="L1262" i="19"/>
  <c r="E1262" i="19"/>
  <c r="D1262" i="19"/>
  <c r="C1262" i="19"/>
  <c r="B1262" i="19"/>
  <c r="N1261" i="19"/>
  <c r="R1261" i="19" s="1"/>
  <c r="M1261" i="19"/>
  <c r="L1261" i="19"/>
  <c r="E1261" i="19"/>
  <c r="D1261" i="19"/>
  <c r="C1261" i="19"/>
  <c r="B1261" i="19"/>
  <c r="Q1260" i="19"/>
  <c r="N1260" i="19"/>
  <c r="R1260" i="19" s="1"/>
  <c r="M1260" i="19"/>
  <c r="L1260" i="19"/>
  <c r="E1260" i="19"/>
  <c r="D1260" i="19"/>
  <c r="C1260" i="19"/>
  <c r="B1260" i="19"/>
  <c r="N1259" i="19"/>
  <c r="Q1259" i="19" s="1"/>
  <c r="M1259" i="19"/>
  <c r="O1259" i="19" s="1"/>
  <c r="L1259" i="19"/>
  <c r="E1259" i="19"/>
  <c r="D1259" i="19"/>
  <c r="C1259" i="19"/>
  <c r="B1259" i="19"/>
  <c r="N1258" i="19"/>
  <c r="Q1258" i="19" s="1"/>
  <c r="M1258" i="19"/>
  <c r="L1258" i="19"/>
  <c r="E1258" i="19"/>
  <c r="D1258" i="19"/>
  <c r="C1258" i="19"/>
  <c r="B1258" i="19"/>
  <c r="Q1257" i="19"/>
  <c r="N1257" i="19"/>
  <c r="R1257" i="19" s="1"/>
  <c r="M1257" i="19"/>
  <c r="P1257" i="19" s="1"/>
  <c r="L1257" i="19"/>
  <c r="E1257" i="19"/>
  <c r="D1257" i="19"/>
  <c r="C1257" i="19"/>
  <c r="B1257" i="19"/>
  <c r="N1256" i="19"/>
  <c r="Q1256" i="19" s="1"/>
  <c r="M1256" i="19"/>
  <c r="O1256" i="19" s="1"/>
  <c r="L1256" i="19"/>
  <c r="E1256" i="19"/>
  <c r="D1256" i="19"/>
  <c r="C1256" i="19"/>
  <c r="B1256" i="19"/>
  <c r="N1255" i="19"/>
  <c r="M1255" i="19"/>
  <c r="P1255" i="19" s="1"/>
  <c r="L1255" i="19"/>
  <c r="E1255" i="19"/>
  <c r="D1255" i="19"/>
  <c r="C1255" i="19"/>
  <c r="B1255" i="19"/>
  <c r="N1254" i="19"/>
  <c r="M1254" i="19"/>
  <c r="O1254" i="19" s="1"/>
  <c r="L1254" i="19"/>
  <c r="E1254" i="19"/>
  <c r="D1254" i="19"/>
  <c r="C1254" i="19"/>
  <c r="B1254" i="19"/>
  <c r="N1253" i="19"/>
  <c r="M1253" i="19"/>
  <c r="L1253" i="19"/>
  <c r="E1253" i="19"/>
  <c r="D1253" i="19"/>
  <c r="C1253" i="19"/>
  <c r="B1253" i="19"/>
  <c r="N1252" i="19"/>
  <c r="R1252" i="19" s="1"/>
  <c r="M1252" i="19"/>
  <c r="L1252" i="19"/>
  <c r="E1252" i="19"/>
  <c r="D1252" i="19"/>
  <c r="C1252" i="19"/>
  <c r="B1252" i="19"/>
  <c r="N1251" i="19"/>
  <c r="R1251" i="19" s="1"/>
  <c r="M1251" i="19"/>
  <c r="L1251" i="19"/>
  <c r="E1251" i="19"/>
  <c r="D1251" i="19"/>
  <c r="C1251" i="19"/>
  <c r="B1251" i="19"/>
  <c r="N1250" i="19"/>
  <c r="Q1250" i="19" s="1"/>
  <c r="M1250" i="19"/>
  <c r="L1250" i="19"/>
  <c r="E1250" i="19"/>
  <c r="D1250" i="19"/>
  <c r="C1250" i="19"/>
  <c r="B1250" i="19"/>
  <c r="N1249" i="19"/>
  <c r="Q1249" i="19" s="1"/>
  <c r="M1249" i="19"/>
  <c r="P1249" i="19" s="1"/>
  <c r="L1249" i="19"/>
  <c r="E1249" i="19"/>
  <c r="D1249" i="19"/>
  <c r="C1249" i="19"/>
  <c r="B1249" i="19"/>
  <c r="N1248" i="19"/>
  <c r="Q1248" i="19" s="1"/>
  <c r="M1248" i="19"/>
  <c r="O1248" i="19" s="1"/>
  <c r="L1248" i="19"/>
  <c r="E1248" i="19"/>
  <c r="D1248" i="19"/>
  <c r="C1248" i="19"/>
  <c r="B1248" i="19"/>
  <c r="N1247" i="19"/>
  <c r="M1247" i="19"/>
  <c r="P1247" i="19" s="1"/>
  <c r="L1247" i="19"/>
  <c r="E1247" i="19"/>
  <c r="D1247" i="19"/>
  <c r="C1247" i="19"/>
  <c r="B1247" i="19"/>
  <c r="P1246" i="19"/>
  <c r="N1246" i="19"/>
  <c r="M1246" i="19"/>
  <c r="O1246" i="19" s="1"/>
  <c r="L1246" i="19"/>
  <c r="E1246" i="19"/>
  <c r="D1246" i="19"/>
  <c r="C1246" i="19"/>
  <c r="B1246" i="19"/>
  <c r="N1245" i="19"/>
  <c r="M1245" i="19"/>
  <c r="L1245" i="19"/>
  <c r="E1245" i="19"/>
  <c r="D1245" i="19"/>
  <c r="C1245" i="19"/>
  <c r="B1245" i="19"/>
  <c r="P1244" i="19"/>
  <c r="O1244" i="19"/>
  <c r="N1244" i="19"/>
  <c r="R1244" i="19" s="1"/>
  <c r="M1244" i="19"/>
  <c r="L1244" i="19"/>
  <c r="E1244" i="19"/>
  <c r="D1244" i="19"/>
  <c r="C1244" i="19"/>
  <c r="B1244" i="19"/>
  <c r="N1243" i="19"/>
  <c r="R1243" i="19" s="1"/>
  <c r="M1243" i="19"/>
  <c r="L1243" i="19"/>
  <c r="E1243" i="19"/>
  <c r="D1243" i="19"/>
  <c r="C1243" i="19"/>
  <c r="B1243" i="19"/>
  <c r="N1242" i="19"/>
  <c r="Q1242" i="19" s="1"/>
  <c r="M1242" i="19"/>
  <c r="L1242" i="19"/>
  <c r="E1242" i="19"/>
  <c r="D1242" i="19"/>
  <c r="C1242" i="19"/>
  <c r="B1242" i="19"/>
  <c r="N1241" i="19"/>
  <c r="Q1241" i="19" s="1"/>
  <c r="M1241" i="19"/>
  <c r="P1241" i="19" s="1"/>
  <c r="L1241" i="19"/>
  <c r="E1241" i="19"/>
  <c r="D1241" i="19"/>
  <c r="C1241" i="19"/>
  <c r="B1241" i="19"/>
  <c r="N1240" i="19"/>
  <c r="Q1240" i="19" s="1"/>
  <c r="M1240" i="19"/>
  <c r="O1240" i="19" s="1"/>
  <c r="L1240" i="19"/>
  <c r="E1240" i="19"/>
  <c r="D1240" i="19"/>
  <c r="C1240" i="19"/>
  <c r="B1240" i="19"/>
  <c r="N1239" i="19"/>
  <c r="M1239" i="19"/>
  <c r="P1239" i="19" s="1"/>
  <c r="L1239" i="19"/>
  <c r="E1239" i="19"/>
  <c r="D1239" i="19"/>
  <c r="C1239" i="19"/>
  <c r="B1239" i="19"/>
  <c r="P1238" i="19"/>
  <c r="N1238" i="19"/>
  <c r="M1238" i="19"/>
  <c r="O1238" i="19" s="1"/>
  <c r="L1238" i="19"/>
  <c r="E1238" i="19"/>
  <c r="D1238" i="19"/>
  <c r="C1238" i="19"/>
  <c r="B1238" i="19"/>
  <c r="N1237" i="19"/>
  <c r="M1237" i="19"/>
  <c r="L1237" i="19"/>
  <c r="E1237" i="19"/>
  <c r="D1237" i="19"/>
  <c r="C1237" i="19"/>
  <c r="B1237" i="19"/>
  <c r="P1236" i="19"/>
  <c r="N1236" i="19"/>
  <c r="R1236" i="19" s="1"/>
  <c r="M1236" i="19"/>
  <c r="O1236" i="19" s="1"/>
  <c r="L1236" i="19"/>
  <c r="E1236" i="19"/>
  <c r="D1236" i="19"/>
  <c r="C1236" i="19"/>
  <c r="B1236" i="19"/>
  <c r="N1235" i="19"/>
  <c r="R1235" i="19" s="1"/>
  <c r="M1235" i="19"/>
  <c r="L1235" i="19"/>
  <c r="E1235" i="19"/>
  <c r="D1235" i="19"/>
  <c r="C1235" i="19"/>
  <c r="B1235" i="19"/>
  <c r="N1234" i="19"/>
  <c r="Q1234" i="19" s="1"/>
  <c r="M1234" i="19"/>
  <c r="L1234" i="19"/>
  <c r="E1234" i="19"/>
  <c r="D1234" i="19"/>
  <c r="C1234" i="19"/>
  <c r="B1234" i="19"/>
  <c r="N1233" i="19"/>
  <c r="Q1233" i="19" s="1"/>
  <c r="M1233" i="19"/>
  <c r="P1233" i="19" s="1"/>
  <c r="L1233" i="19"/>
  <c r="E1233" i="19"/>
  <c r="D1233" i="19"/>
  <c r="C1233" i="19"/>
  <c r="B1233" i="19"/>
  <c r="N1232" i="19"/>
  <c r="Q1232" i="19" s="1"/>
  <c r="M1232" i="19"/>
  <c r="O1232" i="19" s="1"/>
  <c r="L1232" i="19"/>
  <c r="E1232" i="19"/>
  <c r="D1232" i="19"/>
  <c r="C1232" i="19"/>
  <c r="B1232" i="19"/>
  <c r="N1231" i="19"/>
  <c r="M1231" i="19"/>
  <c r="P1231" i="19" s="1"/>
  <c r="L1231" i="19"/>
  <c r="E1231" i="19"/>
  <c r="D1231" i="19"/>
  <c r="C1231" i="19"/>
  <c r="B1231" i="19"/>
  <c r="N1230" i="19"/>
  <c r="M1230" i="19"/>
  <c r="O1230" i="19" s="1"/>
  <c r="L1230" i="19"/>
  <c r="E1230" i="19"/>
  <c r="D1230" i="19"/>
  <c r="C1230" i="19"/>
  <c r="B1230" i="19"/>
  <c r="N1229" i="19"/>
  <c r="M1229" i="19"/>
  <c r="L1229" i="19"/>
  <c r="E1229" i="19"/>
  <c r="D1229" i="19"/>
  <c r="C1229" i="19"/>
  <c r="B1229" i="19"/>
  <c r="P1228" i="19"/>
  <c r="N1228" i="19"/>
  <c r="R1228" i="19" s="1"/>
  <c r="M1228" i="19"/>
  <c r="O1228" i="19" s="1"/>
  <c r="L1228" i="19"/>
  <c r="E1228" i="19"/>
  <c r="D1228" i="19"/>
  <c r="C1228" i="19"/>
  <c r="B1228" i="19"/>
  <c r="N1227" i="19"/>
  <c r="R1227" i="19" s="1"/>
  <c r="M1227" i="19"/>
  <c r="L1227" i="19"/>
  <c r="E1227" i="19"/>
  <c r="D1227" i="19"/>
  <c r="C1227" i="19"/>
  <c r="B1227" i="19"/>
  <c r="N1226" i="19"/>
  <c r="Q1226" i="19" s="1"/>
  <c r="M1226" i="19"/>
  <c r="L1226" i="19"/>
  <c r="E1226" i="19"/>
  <c r="D1226" i="19"/>
  <c r="C1226" i="19"/>
  <c r="B1226" i="19"/>
  <c r="N1225" i="19"/>
  <c r="Q1225" i="19" s="1"/>
  <c r="M1225" i="19"/>
  <c r="P1225" i="19" s="1"/>
  <c r="L1225" i="19"/>
  <c r="E1225" i="19"/>
  <c r="D1225" i="19"/>
  <c r="C1225" i="19"/>
  <c r="B1225" i="19"/>
  <c r="R1224" i="19"/>
  <c r="N1224" i="19"/>
  <c r="Q1224" i="19" s="1"/>
  <c r="M1224" i="19"/>
  <c r="O1224" i="19" s="1"/>
  <c r="L1224" i="19"/>
  <c r="E1224" i="19"/>
  <c r="D1224" i="19"/>
  <c r="C1224" i="19"/>
  <c r="B1224" i="19"/>
  <c r="N1223" i="19"/>
  <c r="M1223" i="19"/>
  <c r="P1223" i="19" s="1"/>
  <c r="L1223" i="19"/>
  <c r="E1223" i="19"/>
  <c r="D1223" i="19"/>
  <c r="C1223" i="19"/>
  <c r="B1223" i="19"/>
  <c r="N1222" i="19"/>
  <c r="M1222" i="19"/>
  <c r="O1222" i="19" s="1"/>
  <c r="L1222" i="19"/>
  <c r="E1222" i="19"/>
  <c r="D1222" i="19"/>
  <c r="C1222" i="19"/>
  <c r="B1222" i="19"/>
  <c r="N1221" i="19"/>
  <c r="M1221" i="19"/>
  <c r="L1221" i="19"/>
  <c r="E1221" i="19"/>
  <c r="D1221" i="19"/>
  <c r="C1221" i="19"/>
  <c r="B1221" i="19"/>
  <c r="N1220" i="19"/>
  <c r="R1220" i="19" s="1"/>
  <c r="M1220" i="19"/>
  <c r="L1220" i="19"/>
  <c r="E1220" i="19"/>
  <c r="D1220" i="19"/>
  <c r="C1220" i="19"/>
  <c r="B1220" i="19"/>
  <c r="N1219" i="19"/>
  <c r="M1219" i="19"/>
  <c r="L1219" i="19"/>
  <c r="E1219" i="19"/>
  <c r="D1219" i="19"/>
  <c r="C1219" i="19"/>
  <c r="B1219" i="19"/>
  <c r="N1218" i="19"/>
  <c r="M1218" i="19"/>
  <c r="L1218" i="19"/>
  <c r="E1218" i="19"/>
  <c r="D1218" i="19"/>
  <c r="C1218" i="19"/>
  <c r="B1218" i="19"/>
  <c r="R1217" i="19"/>
  <c r="N1217" i="19"/>
  <c r="Q1217" i="19" s="1"/>
  <c r="M1217" i="19"/>
  <c r="L1217" i="19"/>
  <c r="E1217" i="19"/>
  <c r="D1217" i="19"/>
  <c r="C1217" i="19"/>
  <c r="B1217" i="19"/>
  <c r="N1216" i="19"/>
  <c r="Q1216" i="19" s="1"/>
  <c r="M1216" i="19"/>
  <c r="O1216" i="19" s="1"/>
  <c r="L1216" i="19"/>
  <c r="E1216" i="19"/>
  <c r="D1216" i="19"/>
  <c r="C1216" i="19"/>
  <c r="B1216" i="19"/>
  <c r="N1215" i="19"/>
  <c r="M1215" i="19"/>
  <c r="P1215" i="19" s="1"/>
  <c r="L1215" i="19"/>
  <c r="E1215" i="19"/>
  <c r="D1215" i="19"/>
  <c r="C1215" i="19"/>
  <c r="B1215" i="19"/>
  <c r="N1214" i="19"/>
  <c r="M1214" i="19"/>
  <c r="O1214" i="19" s="1"/>
  <c r="L1214" i="19"/>
  <c r="E1214" i="19"/>
  <c r="D1214" i="19"/>
  <c r="C1214" i="19"/>
  <c r="B1214" i="19"/>
  <c r="N1213" i="19"/>
  <c r="M1213" i="19"/>
  <c r="L1213" i="19"/>
  <c r="E1213" i="19"/>
  <c r="D1213" i="19"/>
  <c r="C1213" i="19"/>
  <c r="B1213" i="19"/>
  <c r="N1212" i="19"/>
  <c r="R1212" i="19" s="1"/>
  <c r="M1212" i="19"/>
  <c r="O1212" i="19" s="1"/>
  <c r="L1212" i="19"/>
  <c r="E1212" i="19"/>
  <c r="D1212" i="19"/>
  <c r="C1212" i="19"/>
  <c r="B1212" i="19"/>
  <c r="N1211" i="19"/>
  <c r="M1211" i="19"/>
  <c r="L1211" i="19"/>
  <c r="E1211" i="19"/>
  <c r="D1211" i="19"/>
  <c r="C1211" i="19"/>
  <c r="B1211" i="19"/>
  <c r="N1210" i="19"/>
  <c r="M1210" i="19"/>
  <c r="L1210" i="19"/>
  <c r="E1210" i="19"/>
  <c r="D1210" i="19"/>
  <c r="C1210" i="19"/>
  <c r="B1210" i="19"/>
  <c r="N1209" i="19"/>
  <c r="M1209" i="19"/>
  <c r="O1209" i="19" s="1"/>
  <c r="L1209" i="19"/>
  <c r="E1209" i="19"/>
  <c r="D1209" i="19"/>
  <c r="C1209" i="19"/>
  <c r="B1209" i="19"/>
  <c r="N1208" i="19"/>
  <c r="M1208" i="19"/>
  <c r="P1208" i="19" s="1"/>
  <c r="L1208" i="19"/>
  <c r="E1208" i="19"/>
  <c r="D1208" i="19"/>
  <c r="C1208" i="19"/>
  <c r="B1208" i="19"/>
  <c r="N1207" i="19"/>
  <c r="M1207" i="19"/>
  <c r="P1207" i="19" s="1"/>
  <c r="L1207" i="19"/>
  <c r="E1207" i="19"/>
  <c r="D1207" i="19"/>
  <c r="C1207" i="19"/>
  <c r="B1207" i="19"/>
  <c r="Q1206" i="19"/>
  <c r="N1206" i="19"/>
  <c r="R1206" i="19" s="1"/>
  <c r="M1206" i="19"/>
  <c r="O1206" i="19" s="1"/>
  <c r="L1206" i="19"/>
  <c r="E1206" i="19"/>
  <c r="D1206" i="19"/>
  <c r="C1206" i="19"/>
  <c r="B1206" i="19"/>
  <c r="N1205" i="19"/>
  <c r="R1205" i="19" s="1"/>
  <c r="M1205" i="19"/>
  <c r="P1205" i="19" s="1"/>
  <c r="L1205" i="19"/>
  <c r="E1205" i="19"/>
  <c r="D1205" i="19"/>
  <c r="C1205" i="19"/>
  <c r="B1205" i="19"/>
  <c r="N1204" i="19"/>
  <c r="R1204" i="19" s="1"/>
  <c r="M1204" i="19"/>
  <c r="P1204" i="19" s="1"/>
  <c r="L1204" i="19"/>
  <c r="E1204" i="19"/>
  <c r="D1204" i="19"/>
  <c r="C1204" i="19"/>
  <c r="B1204" i="19"/>
  <c r="N1203" i="19"/>
  <c r="M1203" i="19"/>
  <c r="P1203" i="19" s="1"/>
  <c r="L1203" i="19"/>
  <c r="E1203" i="19"/>
  <c r="D1203" i="19"/>
  <c r="C1203" i="19"/>
  <c r="B1203" i="19"/>
  <c r="N1202" i="19"/>
  <c r="M1202" i="19"/>
  <c r="L1202" i="19"/>
  <c r="E1202" i="19"/>
  <c r="D1202" i="19"/>
  <c r="C1202" i="19"/>
  <c r="B1202" i="19"/>
  <c r="N1201" i="19"/>
  <c r="M1201" i="19"/>
  <c r="O1201" i="19" s="1"/>
  <c r="L1201" i="19"/>
  <c r="E1201" i="19"/>
  <c r="D1201" i="19"/>
  <c r="C1201" i="19"/>
  <c r="B1201" i="19"/>
  <c r="N1200" i="19"/>
  <c r="Q1200" i="19" s="1"/>
  <c r="M1200" i="19"/>
  <c r="P1200" i="19" s="1"/>
  <c r="L1200" i="19"/>
  <c r="E1200" i="19"/>
  <c r="D1200" i="19"/>
  <c r="C1200" i="19"/>
  <c r="B1200" i="19"/>
  <c r="N1199" i="19"/>
  <c r="M1199" i="19"/>
  <c r="P1199" i="19" s="1"/>
  <c r="L1199" i="19"/>
  <c r="E1199" i="19"/>
  <c r="D1199" i="19"/>
  <c r="C1199" i="19"/>
  <c r="B1199" i="19"/>
  <c r="N1198" i="19"/>
  <c r="R1198" i="19" s="1"/>
  <c r="M1198" i="19"/>
  <c r="O1198" i="19" s="1"/>
  <c r="L1198" i="19"/>
  <c r="E1198" i="19"/>
  <c r="D1198" i="19"/>
  <c r="C1198" i="19"/>
  <c r="B1198" i="19"/>
  <c r="N1197" i="19"/>
  <c r="R1197" i="19" s="1"/>
  <c r="M1197" i="19"/>
  <c r="O1197" i="19" s="1"/>
  <c r="L1197" i="19"/>
  <c r="E1197" i="19"/>
  <c r="D1197" i="19"/>
  <c r="C1197" i="19"/>
  <c r="B1197" i="19"/>
  <c r="N1196" i="19"/>
  <c r="R1196" i="19" s="1"/>
  <c r="M1196" i="19"/>
  <c r="P1196" i="19" s="1"/>
  <c r="L1196" i="19"/>
  <c r="E1196" i="19"/>
  <c r="D1196" i="19"/>
  <c r="C1196" i="19"/>
  <c r="B1196" i="19"/>
  <c r="N1195" i="19"/>
  <c r="Q1195" i="19" s="1"/>
  <c r="M1195" i="19"/>
  <c r="P1195" i="19" s="1"/>
  <c r="L1195" i="19"/>
  <c r="E1195" i="19"/>
  <c r="D1195" i="19"/>
  <c r="C1195" i="19"/>
  <c r="B1195" i="19"/>
  <c r="N1194" i="19"/>
  <c r="R1194" i="19" s="1"/>
  <c r="M1194" i="19"/>
  <c r="L1194" i="19"/>
  <c r="E1194" i="19"/>
  <c r="D1194" i="19"/>
  <c r="C1194" i="19"/>
  <c r="B1194" i="19"/>
  <c r="N1193" i="19"/>
  <c r="Q1193" i="19" s="1"/>
  <c r="M1193" i="19"/>
  <c r="P1193" i="19" s="1"/>
  <c r="L1193" i="19"/>
  <c r="E1193" i="19"/>
  <c r="D1193" i="19"/>
  <c r="C1193" i="19"/>
  <c r="B1193" i="19"/>
  <c r="N1192" i="19"/>
  <c r="Q1192" i="19" s="1"/>
  <c r="M1192" i="19"/>
  <c r="P1192" i="19" s="1"/>
  <c r="L1192" i="19"/>
  <c r="E1192" i="19"/>
  <c r="D1192" i="19"/>
  <c r="C1192" i="19"/>
  <c r="B1192" i="19"/>
  <c r="N1191" i="19"/>
  <c r="M1191" i="19"/>
  <c r="P1191" i="19" s="1"/>
  <c r="L1191" i="19"/>
  <c r="E1191" i="19"/>
  <c r="D1191" i="19"/>
  <c r="C1191" i="19"/>
  <c r="B1191" i="19"/>
  <c r="P1190" i="19"/>
  <c r="N1190" i="19"/>
  <c r="R1190" i="19" s="1"/>
  <c r="M1190" i="19"/>
  <c r="O1190" i="19" s="1"/>
  <c r="L1190" i="19"/>
  <c r="E1190" i="19"/>
  <c r="D1190" i="19"/>
  <c r="C1190" i="19"/>
  <c r="B1190" i="19"/>
  <c r="N1189" i="19"/>
  <c r="R1189" i="19" s="1"/>
  <c r="M1189" i="19"/>
  <c r="P1189" i="19" s="1"/>
  <c r="L1189" i="19"/>
  <c r="E1189" i="19"/>
  <c r="D1189" i="19"/>
  <c r="C1189" i="19"/>
  <c r="B1189" i="19"/>
  <c r="N1188" i="19"/>
  <c r="R1188" i="19" s="1"/>
  <c r="M1188" i="19"/>
  <c r="P1188" i="19" s="1"/>
  <c r="L1188" i="19"/>
  <c r="E1188" i="19"/>
  <c r="D1188" i="19"/>
  <c r="C1188" i="19"/>
  <c r="B1188" i="19"/>
  <c r="N1187" i="19"/>
  <c r="R1187" i="19" s="1"/>
  <c r="M1187" i="19"/>
  <c r="P1187" i="19" s="1"/>
  <c r="L1187" i="19"/>
  <c r="E1187" i="19"/>
  <c r="D1187" i="19"/>
  <c r="C1187" i="19"/>
  <c r="B1187" i="19"/>
  <c r="N1186" i="19"/>
  <c r="M1186" i="19"/>
  <c r="L1186" i="19"/>
  <c r="E1186" i="19"/>
  <c r="D1186" i="19"/>
  <c r="C1186" i="19"/>
  <c r="B1186" i="19"/>
  <c r="N1185" i="19"/>
  <c r="M1185" i="19"/>
  <c r="P1185" i="19" s="1"/>
  <c r="L1185" i="19"/>
  <c r="E1185" i="19"/>
  <c r="D1185" i="19"/>
  <c r="C1185" i="19"/>
  <c r="B1185" i="19"/>
  <c r="N1184" i="19"/>
  <c r="Q1184" i="19" s="1"/>
  <c r="M1184" i="19"/>
  <c r="P1184" i="19" s="1"/>
  <c r="L1184" i="19"/>
  <c r="E1184" i="19"/>
  <c r="D1184" i="19"/>
  <c r="C1184" i="19"/>
  <c r="B1184" i="19"/>
  <c r="N1183" i="19"/>
  <c r="M1183" i="19"/>
  <c r="P1183" i="19" s="1"/>
  <c r="L1183" i="19"/>
  <c r="E1183" i="19"/>
  <c r="D1183" i="19"/>
  <c r="C1183" i="19"/>
  <c r="B1183" i="19"/>
  <c r="N1182" i="19"/>
  <c r="M1182" i="19"/>
  <c r="O1182" i="19" s="1"/>
  <c r="L1182" i="19"/>
  <c r="E1182" i="19"/>
  <c r="D1182" i="19"/>
  <c r="C1182" i="19"/>
  <c r="B1182" i="19"/>
  <c r="N1181" i="19"/>
  <c r="R1181" i="19" s="1"/>
  <c r="M1181" i="19"/>
  <c r="P1181" i="19" s="1"/>
  <c r="L1181" i="19"/>
  <c r="E1181" i="19"/>
  <c r="D1181" i="19"/>
  <c r="C1181" i="19"/>
  <c r="B1181" i="19"/>
  <c r="N1180" i="19"/>
  <c r="R1180" i="19" s="1"/>
  <c r="M1180" i="19"/>
  <c r="P1180" i="19" s="1"/>
  <c r="L1180" i="19"/>
  <c r="E1180" i="19"/>
  <c r="D1180" i="19"/>
  <c r="C1180" i="19"/>
  <c r="B1180" i="19"/>
  <c r="N1179" i="19"/>
  <c r="M1179" i="19"/>
  <c r="P1179" i="19" s="1"/>
  <c r="L1179" i="19"/>
  <c r="E1179" i="19"/>
  <c r="D1179" i="19"/>
  <c r="C1179" i="19"/>
  <c r="B1179" i="19"/>
  <c r="N1178" i="19"/>
  <c r="R1178" i="19" s="1"/>
  <c r="M1178" i="19"/>
  <c r="L1178" i="19"/>
  <c r="E1178" i="19"/>
  <c r="D1178" i="19"/>
  <c r="C1178" i="19"/>
  <c r="B1178" i="19"/>
  <c r="N1177" i="19"/>
  <c r="M1177" i="19"/>
  <c r="P1177" i="19" s="1"/>
  <c r="L1177" i="19"/>
  <c r="E1177" i="19"/>
  <c r="D1177" i="19"/>
  <c r="C1177" i="19"/>
  <c r="B1177" i="19"/>
  <c r="N1176" i="19"/>
  <c r="M1176" i="19"/>
  <c r="P1176" i="19" s="1"/>
  <c r="L1176" i="19"/>
  <c r="E1176" i="19"/>
  <c r="D1176" i="19"/>
  <c r="C1176" i="19"/>
  <c r="B1176" i="19"/>
  <c r="N1175" i="19"/>
  <c r="M1175" i="19"/>
  <c r="P1175" i="19" s="1"/>
  <c r="L1175" i="19"/>
  <c r="E1175" i="19"/>
  <c r="D1175" i="19"/>
  <c r="C1175" i="19"/>
  <c r="B1175" i="19"/>
  <c r="N1174" i="19"/>
  <c r="R1174" i="19" s="1"/>
  <c r="M1174" i="19"/>
  <c r="O1174" i="19" s="1"/>
  <c r="L1174" i="19"/>
  <c r="E1174" i="19"/>
  <c r="D1174" i="19"/>
  <c r="C1174" i="19"/>
  <c r="B1174" i="19"/>
  <c r="N1173" i="19"/>
  <c r="R1173" i="19" s="1"/>
  <c r="M1173" i="19"/>
  <c r="P1173" i="19" s="1"/>
  <c r="L1173" i="19"/>
  <c r="E1173" i="19"/>
  <c r="D1173" i="19"/>
  <c r="C1173" i="19"/>
  <c r="B1173" i="19"/>
  <c r="N1172" i="19"/>
  <c r="R1172" i="19" s="1"/>
  <c r="M1172" i="19"/>
  <c r="P1172" i="19" s="1"/>
  <c r="L1172" i="19"/>
  <c r="E1172" i="19"/>
  <c r="D1172" i="19"/>
  <c r="C1172" i="19"/>
  <c r="B1172" i="19"/>
  <c r="N1171" i="19"/>
  <c r="R1171" i="19" s="1"/>
  <c r="M1171" i="19"/>
  <c r="P1171" i="19" s="1"/>
  <c r="L1171" i="19"/>
  <c r="E1171" i="19"/>
  <c r="D1171" i="19"/>
  <c r="C1171" i="19"/>
  <c r="B1171" i="19"/>
  <c r="N1170" i="19"/>
  <c r="R1170" i="19" s="1"/>
  <c r="M1170" i="19"/>
  <c r="L1170" i="19"/>
  <c r="E1170" i="19"/>
  <c r="D1170" i="19"/>
  <c r="C1170" i="19"/>
  <c r="B1170" i="19"/>
  <c r="N1169" i="19"/>
  <c r="Q1169" i="19" s="1"/>
  <c r="M1169" i="19"/>
  <c r="P1169" i="19" s="1"/>
  <c r="L1169" i="19"/>
  <c r="E1169" i="19"/>
  <c r="D1169" i="19"/>
  <c r="C1169" i="19"/>
  <c r="B1169" i="19"/>
  <c r="R1168" i="19"/>
  <c r="N1168" i="19"/>
  <c r="Q1168" i="19" s="1"/>
  <c r="M1168" i="19"/>
  <c r="P1168" i="19" s="1"/>
  <c r="L1168" i="19"/>
  <c r="E1168" i="19"/>
  <c r="D1168" i="19"/>
  <c r="C1168" i="19"/>
  <c r="B1168" i="19"/>
  <c r="N1167" i="19"/>
  <c r="M1167" i="19"/>
  <c r="P1167" i="19" s="1"/>
  <c r="L1167" i="19"/>
  <c r="E1167" i="19"/>
  <c r="D1167" i="19"/>
  <c r="C1167" i="19"/>
  <c r="B1167" i="19"/>
  <c r="N1166" i="19"/>
  <c r="R1166" i="19" s="1"/>
  <c r="M1166" i="19"/>
  <c r="O1166" i="19" s="1"/>
  <c r="L1166" i="19"/>
  <c r="E1166" i="19"/>
  <c r="D1166" i="19"/>
  <c r="C1166" i="19"/>
  <c r="B1166" i="19"/>
  <c r="N1165" i="19"/>
  <c r="R1165" i="19" s="1"/>
  <c r="M1165" i="19"/>
  <c r="P1165" i="19" s="1"/>
  <c r="L1165" i="19"/>
  <c r="E1165" i="19"/>
  <c r="D1165" i="19"/>
  <c r="C1165" i="19"/>
  <c r="B1165" i="19"/>
  <c r="N1164" i="19"/>
  <c r="R1164" i="19" s="1"/>
  <c r="M1164" i="19"/>
  <c r="P1164" i="19" s="1"/>
  <c r="L1164" i="19"/>
  <c r="E1164" i="19"/>
  <c r="D1164" i="19"/>
  <c r="C1164" i="19"/>
  <c r="B1164" i="19"/>
  <c r="N1163" i="19"/>
  <c r="M1163" i="19"/>
  <c r="P1163" i="19" s="1"/>
  <c r="L1163" i="19"/>
  <c r="E1163" i="19"/>
  <c r="D1163" i="19"/>
  <c r="C1163" i="19"/>
  <c r="B1163" i="19"/>
  <c r="R1162" i="19"/>
  <c r="Q1162" i="19"/>
  <c r="N1162" i="19"/>
  <c r="M1162" i="19"/>
  <c r="L1162" i="19"/>
  <c r="E1162" i="19"/>
  <c r="D1162" i="19"/>
  <c r="C1162" i="19"/>
  <c r="B1162" i="19"/>
  <c r="R1161" i="19"/>
  <c r="N1161" i="19"/>
  <c r="Q1161" i="19" s="1"/>
  <c r="M1161" i="19"/>
  <c r="P1161" i="19" s="1"/>
  <c r="L1161" i="19"/>
  <c r="E1161" i="19"/>
  <c r="D1161" i="19"/>
  <c r="C1161" i="19"/>
  <c r="B1161" i="19"/>
  <c r="N1160" i="19"/>
  <c r="Q1160" i="19" s="1"/>
  <c r="M1160" i="19"/>
  <c r="P1160" i="19" s="1"/>
  <c r="L1160" i="19"/>
  <c r="E1160" i="19"/>
  <c r="D1160" i="19"/>
  <c r="C1160" i="19"/>
  <c r="B1160" i="19"/>
  <c r="N1159" i="19"/>
  <c r="M1159" i="19"/>
  <c r="P1159" i="19" s="1"/>
  <c r="L1159" i="19"/>
  <c r="E1159" i="19"/>
  <c r="D1159" i="19"/>
  <c r="C1159" i="19"/>
  <c r="B1159" i="19"/>
  <c r="N1158" i="19"/>
  <c r="R1158" i="19" s="1"/>
  <c r="M1158" i="19"/>
  <c r="O1158" i="19" s="1"/>
  <c r="L1158" i="19"/>
  <c r="E1158" i="19"/>
  <c r="D1158" i="19"/>
  <c r="C1158" i="19"/>
  <c r="B1158" i="19"/>
  <c r="N1157" i="19"/>
  <c r="R1157" i="19" s="1"/>
  <c r="M1157" i="19"/>
  <c r="P1157" i="19" s="1"/>
  <c r="L1157" i="19"/>
  <c r="E1157" i="19"/>
  <c r="D1157" i="19"/>
  <c r="C1157" i="19"/>
  <c r="B1157" i="19"/>
  <c r="N1156" i="19"/>
  <c r="R1156" i="19" s="1"/>
  <c r="M1156" i="19"/>
  <c r="P1156" i="19" s="1"/>
  <c r="L1156" i="19"/>
  <c r="E1156" i="19"/>
  <c r="D1156" i="19"/>
  <c r="C1156" i="19"/>
  <c r="B1156" i="19"/>
  <c r="N1155" i="19"/>
  <c r="Q1155" i="19" s="1"/>
  <c r="M1155" i="19"/>
  <c r="P1155" i="19" s="1"/>
  <c r="L1155" i="19"/>
  <c r="E1155" i="19"/>
  <c r="D1155" i="19"/>
  <c r="C1155" i="19"/>
  <c r="B1155" i="19"/>
  <c r="N1154" i="19"/>
  <c r="R1154" i="19" s="1"/>
  <c r="M1154" i="19"/>
  <c r="L1154" i="19"/>
  <c r="E1154" i="19"/>
  <c r="D1154" i="19"/>
  <c r="C1154" i="19"/>
  <c r="B1154" i="19"/>
  <c r="N1153" i="19"/>
  <c r="M1153" i="19"/>
  <c r="P1153" i="19" s="1"/>
  <c r="L1153" i="19"/>
  <c r="E1153" i="19"/>
  <c r="D1153" i="19"/>
  <c r="C1153" i="19"/>
  <c r="B1153" i="19"/>
  <c r="N1152" i="19"/>
  <c r="M1152" i="19"/>
  <c r="P1152" i="19" s="1"/>
  <c r="L1152" i="19"/>
  <c r="E1152" i="19"/>
  <c r="D1152" i="19"/>
  <c r="C1152" i="19"/>
  <c r="B1152" i="19"/>
  <c r="N1151" i="19"/>
  <c r="M1151" i="19"/>
  <c r="P1151" i="19" s="1"/>
  <c r="L1151" i="19"/>
  <c r="E1151" i="19"/>
  <c r="D1151" i="19"/>
  <c r="C1151" i="19"/>
  <c r="B1151" i="19"/>
  <c r="N1150" i="19"/>
  <c r="R1150" i="19" s="1"/>
  <c r="M1150" i="19"/>
  <c r="L1150" i="19"/>
  <c r="E1150" i="19"/>
  <c r="D1150" i="19"/>
  <c r="C1150" i="19"/>
  <c r="B1150" i="19"/>
  <c r="N1149" i="19"/>
  <c r="R1149" i="19" s="1"/>
  <c r="M1149" i="19"/>
  <c r="L1149" i="19"/>
  <c r="E1149" i="19"/>
  <c r="D1149" i="19"/>
  <c r="C1149" i="19"/>
  <c r="B1149" i="19"/>
  <c r="N1148" i="19"/>
  <c r="R1148" i="19" s="1"/>
  <c r="M1148" i="19"/>
  <c r="L1148" i="19"/>
  <c r="E1148" i="19"/>
  <c r="D1148" i="19"/>
  <c r="C1148" i="19"/>
  <c r="B1148" i="19"/>
  <c r="N1147" i="19"/>
  <c r="M1147" i="19"/>
  <c r="P1147" i="19" s="1"/>
  <c r="L1147" i="19"/>
  <c r="E1147" i="19"/>
  <c r="D1147" i="19"/>
  <c r="C1147" i="19"/>
  <c r="B1147" i="19"/>
  <c r="N1146" i="19"/>
  <c r="M1146" i="19"/>
  <c r="L1146" i="19"/>
  <c r="E1146" i="19"/>
  <c r="D1146" i="19"/>
  <c r="C1146" i="19"/>
  <c r="B1146" i="19"/>
  <c r="N1145" i="19"/>
  <c r="M1145" i="19"/>
  <c r="P1145" i="19" s="1"/>
  <c r="L1145" i="19"/>
  <c r="E1145" i="19"/>
  <c r="D1145" i="19"/>
  <c r="C1145" i="19"/>
  <c r="B1145" i="19"/>
  <c r="N1144" i="19"/>
  <c r="Q1144" i="19" s="1"/>
  <c r="M1144" i="19"/>
  <c r="P1144" i="19" s="1"/>
  <c r="L1144" i="19"/>
  <c r="E1144" i="19"/>
  <c r="D1144" i="19"/>
  <c r="C1144" i="19"/>
  <c r="B1144" i="19"/>
  <c r="N1143" i="19"/>
  <c r="M1143" i="19"/>
  <c r="P1143" i="19" s="1"/>
  <c r="L1143" i="19"/>
  <c r="E1143" i="19"/>
  <c r="D1143" i="19"/>
  <c r="C1143" i="19"/>
  <c r="B1143" i="19"/>
  <c r="N1142" i="19"/>
  <c r="R1142" i="19" s="1"/>
  <c r="M1142" i="19"/>
  <c r="P1142" i="19" s="1"/>
  <c r="L1142" i="19"/>
  <c r="E1142" i="19"/>
  <c r="D1142" i="19"/>
  <c r="C1142" i="19"/>
  <c r="B1142" i="19"/>
  <c r="N1141" i="19"/>
  <c r="R1141" i="19" s="1"/>
  <c r="M1141" i="19"/>
  <c r="P1141" i="19" s="1"/>
  <c r="L1141" i="19"/>
  <c r="E1141" i="19"/>
  <c r="D1141" i="19"/>
  <c r="C1141" i="19"/>
  <c r="B1141" i="19"/>
  <c r="N1140" i="19"/>
  <c r="R1140" i="19" s="1"/>
  <c r="M1140" i="19"/>
  <c r="P1140" i="19" s="1"/>
  <c r="L1140" i="19"/>
  <c r="E1140" i="19"/>
  <c r="D1140" i="19"/>
  <c r="C1140" i="19"/>
  <c r="B1140" i="19"/>
  <c r="R1139" i="19"/>
  <c r="N1139" i="19"/>
  <c r="Q1139" i="19" s="1"/>
  <c r="M1139" i="19"/>
  <c r="P1139" i="19" s="1"/>
  <c r="L1139" i="19"/>
  <c r="E1139" i="19"/>
  <c r="D1139" i="19"/>
  <c r="C1139" i="19"/>
  <c r="B1139" i="19"/>
  <c r="N1138" i="19"/>
  <c r="M1138" i="19"/>
  <c r="L1138" i="19"/>
  <c r="E1138" i="19"/>
  <c r="D1138" i="19"/>
  <c r="C1138" i="19"/>
  <c r="B1138" i="19"/>
  <c r="R1137" i="19"/>
  <c r="N1137" i="19"/>
  <c r="Q1137" i="19" s="1"/>
  <c r="M1137" i="19"/>
  <c r="P1137" i="19" s="1"/>
  <c r="L1137" i="19"/>
  <c r="E1137" i="19"/>
  <c r="D1137" i="19"/>
  <c r="C1137" i="19"/>
  <c r="B1137" i="19"/>
  <c r="N1136" i="19"/>
  <c r="M1136" i="19"/>
  <c r="P1136" i="19" s="1"/>
  <c r="L1136" i="19"/>
  <c r="E1136" i="19"/>
  <c r="D1136" i="19"/>
  <c r="C1136" i="19"/>
  <c r="B1136" i="19"/>
  <c r="N1135" i="19"/>
  <c r="M1135" i="19"/>
  <c r="P1135" i="19" s="1"/>
  <c r="L1135" i="19"/>
  <c r="E1135" i="19"/>
  <c r="D1135" i="19"/>
  <c r="C1135" i="19"/>
  <c r="B1135" i="19"/>
  <c r="N1134" i="19"/>
  <c r="Q1134" i="19" s="1"/>
  <c r="M1134" i="19"/>
  <c r="L1134" i="19"/>
  <c r="E1134" i="19"/>
  <c r="D1134" i="19"/>
  <c r="C1134" i="19"/>
  <c r="B1134" i="19"/>
  <c r="N1133" i="19"/>
  <c r="R1133" i="19" s="1"/>
  <c r="M1133" i="19"/>
  <c r="L1133" i="19"/>
  <c r="E1133" i="19"/>
  <c r="D1133" i="19"/>
  <c r="C1133" i="19"/>
  <c r="B1133" i="19"/>
  <c r="N1132" i="19"/>
  <c r="R1132" i="19" s="1"/>
  <c r="M1132" i="19"/>
  <c r="O1132" i="19" s="1"/>
  <c r="L1132" i="19"/>
  <c r="E1132" i="19"/>
  <c r="D1132" i="19"/>
  <c r="C1132" i="19"/>
  <c r="B1132" i="19"/>
  <c r="N1131" i="19"/>
  <c r="R1131" i="19" s="1"/>
  <c r="M1131" i="19"/>
  <c r="P1131" i="19" s="1"/>
  <c r="L1131" i="19"/>
  <c r="E1131" i="19"/>
  <c r="D1131" i="19"/>
  <c r="C1131" i="19"/>
  <c r="B1131" i="19"/>
  <c r="N1130" i="19"/>
  <c r="M1130" i="19"/>
  <c r="L1130" i="19"/>
  <c r="E1130" i="19"/>
  <c r="D1130" i="19"/>
  <c r="C1130" i="19"/>
  <c r="B1130" i="19"/>
  <c r="N1129" i="19"/>
  <c r="M1129" i="19"/>
  <c r="P1129" i="19" s="1"/>
  <c r="L1129" i="19"/>
  <c r="E1129" i="19"/>
  <c r="D1129" i="19"/>
  <c r="C1129" i="19"/>
  <c r="B1129" i="19"/>
  <c r="N1128" i="19"/>
  <c r="M1128" i="19"/>
  <c r="P1128" i="19" s="1"/>
  <c r="L1128" i="19"/>
  <c r="E1128" i="19"/>
  <c r="D1128" i="19"/>
  <c r="C1128" i="19"/>
  <c r="B1128" i="19"/>
  <c r="N1127" i="19"/>
  <c r="M1127" i="19"/>
  <c r="P1127" i="19" s="1"/>
  <c r="L1127" i="19"/>
  <c r="E1127" i="19"/>
  <c r="D1127" i="19"/>
  <c r="C1127" i="19"/>
  <c r="B1127" i="19"/>
  <c r="N1126" i="19"/>
  <c r="R1126" i="19" s="1"/>
  <c r="M1126" i="19"/>
  <c r="O1126" i="19" s="1"/>
  <c r="L1126" i="19"/>
  <c r="E1126" i="19"/>
  <c r="D1126" i="19"/>
  <c r="C1126" i="19"/>
  <c r="B1126" i="19"/>
  <c r="N1125" i="19"/>
  <c r="R1125" i="19" s="1"/>
  <c r="M1125" i="19"/>
  <c r="L1125" i="19"/>
  <c r="E1125" i="19"/>
  <c r="D1125" i="19"/>
  <c r="C1125" i="19"/>
  <c r="B1125" i="19"/>
  <c r="P1124" i="19"/>
  <c r="N1124" i="19"/>
  <c r="R1124" i="19" s="1"/>
  <c r="M1124" i="19"/>
  <c r="O1124" i="19" s="1"/>
  <c r="L1124" i="19"/>
  <c r="E1124" i="19"/>
  <c r="D1124" i="19"/>
  <c r="C1124" i="19"/>
  <c r="B1124" i="19"/>
  <c r="N1123" i="19"/>
  <c r="M1123" i="19"/>
  <c r="P1123" i="19" s="1"/>
  <c r="L1123" i="19"/>
  <c r="E1123" i="19"/>
  <c r="D1123" i="19"/>
  <c r="C1123" i="19"/>
  <c r="B1123" i="19"/>
  <c r="N1122" i="19"/>
  <c r="M1122" i="19"/>
  <c r="L1122" i="19"/>
  <c r="E1122" i="19"/>
  <c r="D1122" i="19"/>
  <c r="C1122" i="19"/>
  <c r="B1122" i="19"/>
  <c r="P1121" i="19"/>
  <c r="N1121" i="19"/>
  <c r="M1121" i="19"/>
  <c r="O1121" i="19" s="1"/>
  <c r="L1121" i="19"/>
  <c r="E1121" i="19"/>
  <c r="D1121" i="19"/>
  <c r="C1121" i="19"/>
  <c r="B1121" i="19"/>
  <c r="N1120" i="19"/>
  <c r="Q1120" i="19" s="1"/>
  <c r="M1120" i="19"/>
  <c r="P1120" i="19" s="1"/>
  <c r="L1120" i="19"/>
  <c r="E1120" i="19"/>
  <c r="D1120" i="19"/>
  <c r="C1120" i="19"/>
  <c r="B1120" i="19"/>
  <c r="N1119" i="19"/>
  <c r="M1119" i="19"/>
  <c r="P1119" i="19" s="1"/>
  <c r="L1119" i="19"/>
  <c r="E1119" i="19"/>
  <c r="D1119" i="19"/>
  <c r="C1119" i="19"/>
  <c r="B1119" i="19"/>
  <c r="N1118" i="19"/>
  <c r="R1118" i="19" s="1"/>
  <c r="M1118" i="19"/>
  <c r="O1118" i="19" s="1"/>
  <c r="L1118" i="19"/>
  <c r="E1118" i="19"/>
  <c r="D1118" i="19"/>
  <c r="C1118" i="19"/>
  <c r="B1118" i="19"/>
  <c r="N1117" i="19"/>
  <c r="R1117" i="19" s="1"/>
  <c r="M1117" i="19"/>
  <c r="L1117" i="19"/>
  <c r="E1117" i="19"/>
  <c r="D1117" i="19"/>
  <c r="C1117" i="19"/>
  <c r="B1117" i="19"/>
  <c r="P1116" i="19"/>
  <c r="N1116" i="19"/>
  <c r="R1116" i="19" s="1"/>
  <c r="M1116" i="19"/>
  <c r="O1116" i="19" s="1"/>
  <c r="L1116" i="19"/>
  <c r="E1116" i="19"/>
  <c r="D1116" i="19"/>
  <c r="C1116" i="19"/>
  <c r="B1116" i="19"/>
  <c r="Q1115" i="19"/>
  <c r="N1115" i="19"/>
  <c r="R1115" i="19" s="1"/>
  <c r="M1115" i="19"/>
  <c r="P1115" i="19" s="1"/>
  <c r="L1115" i="19"/>
  <c r="E1115" i="19"/>
  <c r="D1115" i="19"/>
  <c r="C1115" i="19"/>
  <c r="B1115" i="19"/>
  <c r="N1114" i="19"/>
  <c r="M1114" i="19"/>
  <c r="L1114" i="19"/>
  <c r="E1114" i="19"/>
  <c r="D1114" i="19"/>
  <c r="C1114" i="19"/>
  <c r="B1114" i="19"/>
  <c r="P1113" i="19"/>
  <c r="N1113" i="19"/>
  <c r="M1113" i="19"/>
  <c r="O1113" i="19" s="1"/>
  <c r="L1113" i="19"/>
  <c r="E1113" i="19"/>
  <c r="D1113" i="19"/>
  <c r="C1113" i="19"/>
  <c r="B1113" i="19"/>
  <c r="N1112" i="19"/>
  <c r="M1112" i="19"/>
  <c r="P1112" i="19" s="1"/>
  <c r="L1112" i="19"/>
  <c r="E1112" i="19"/>
  <c r="D1112" i="19"/>
  <c r="C1112" i="19"/>
  <c r="B1112" i="19"/>
  <c r="N1111" i="19"/>
  <c r="M1111" i="19"/>
  <c r="P1111" i="19" s="1"/>
  <c r="L1111" i="19"/>
  <c r="E1111" i="19"/>
  <c r="D1111" i="19"/>
  <c r="C1111" i="19"/>
  <c r="B1111" i="19"/>
  <c r="Q1110" i="19"/>
  <c r="O1110" i="19"/>
  <c r="N1110" i="19"/>
  <c r="R1110" i="19" s="1"/>
  <c r="M1110" i="19"/>
  <c r="P1110" i="19" s="1"/>
  <c r="L1110" i="19"/>
  <c r="E1110" i="19"/>
  <c r="D1110" i="19"/>
  <c r="C1110" i="19"/>
  <c r="B1110" i="19"/>
  <c r="N1109" i="19"/>
  <c r="R1109" i="19" s="1"/>
  <c r="M1109" i="19"/>
  <c r="L1109" i="19"/>
  <c r="E1109" i="19"/>
  <c r="D1109" i="19"/>
  <c r="C1109" i="19"/>
  <c r="B1109" i="19"/>
  <c r="P1108" i="19"/>
  <c r="O1108" i="19"/>
  <c r="N1108" i="19"/>
  <c r="R1108" i="19" s="1"/>
  <c r="M1108" i="19"/>
  <c r="L1108" i="19"/>
  <c r="E1108" i="19"/>
  <c r="D1108" i="19"/>
  <c r="C1108" i="19"/>
  <c r="B1108" i="19"/>
  <c r="R1107" i="19"/>
  <c r="Q1107" i="19"/>
  <c r="N1107" i="19"/>
  <c r="M1107" i="19"/>
  <c r="P1107" i="19" s="1"/>
  <c r="L1107" i="19"/>
  <c r="E1107" i="19"/>
  <c r="D1107" i="19"/>
  <c r="C1107" i="19"/>
  <c r="B1107" i="19"/>
  <c r="N1106" i="19"/>
  <c r="M1106" i="19"/>
  <c r="L1106" i="19"/>
  <c r="E1106" i="19"/>
  <c r="D1106" i="19"/>
  <c r="C1106" i="19"/>
  <c r="B1106" i="19"/>
  <c r="R1105" i="19"/>
  <c r="Q1105" i="19"/>
  <c r="N1105" i="19"/>
  <c r="M1105" i="19"/>
  <c r="P1105" i="19" s="1"/>
  <c r="L1105" i="19"/>
  <c r="E1105" i="19"/>
  <c r="D1105" i="19"/>
  <c r="C1105" i="19"/>
  <c r="B1105" i="19"/>
  <c r="R1104" i="19"/>
  <c r="N1104" i="19"/>
  <c r="Q1104" i="19" s="1"/>
  <c r="M1104" i="19"/>
  <c r="P1104" i="19" s="1"/>
  <c r="L1104" i="19"/>
  <c r="E1104" i="19"/>
  <c r="D1104" i="19"/>
  <c r="C1104" i="19"/>
  <c r="B1104" i="19"/>
  <c r="N1103" i="19"/>
  <c r="M1103" i="19"/>
  <c r="P1103" i="19" s="1"/>
  <c r="L1103" i="19"/>
  <c r="E1103" i="19"/>
  <c r="D1103" i="19"/>
  <c r="C1103" i="19"/>
  <c r="B1103" i="19"/>
  <c r="P1102" i="19"/>
  <c r="N1102" i="19"/>
  <c r="M1102" i="19"/>
  <c r="O1102" i="19" s="1"/>
  <c r="L1102" i="19"/>
  <c r="E1102" i="19"/>
  <c r="D1102" i="19"/>
  <c r="C1102" i="19"/>
  <c r="B1102" i="19"/>
  <c r="N1101" i="19"/>
  <c r="R1101" i="19" s="1"/>
  <c r="M1101" i="19"/>
  <c r="L1101" i="19"/>
  <c r="E1101" i="19"/>
  <c r="D1101" i="19"/>
  <c r="C1101" i="19"/>
  <c r="B1101" i="19"/>
  <c r="P1100" i="19"/>
  <c r="N1100" i="19"/>
  <c r="M1100" i="19"/>
  <c r="O1100" i="19" s="1"/>
  <c r="L1100" i="19"/>
  <c r="E1100" i="19"/>
  <c r="D1100" i="19"/>
  <c r="C1100" i="19"/>
  <c r="B1100" i="19"/>
  <c r="Q1099" i="19"/>
  <c r="N1099" i="19"/>
  <c r="R1099" i="19" s="1"/>
  <c r="M1099" i="19"/>
  <c r="P1099" i="19" s="1"/>
  <c r="L1099" i="19"/>
  <c r="E1099" i="19"/>
  <c r="D1099" i="19"/>
  <c r="C1099" i="19"/>
  <c r="B1099" i="19"/>
  <c r="N1098" i="19"/>
  <c r="M1098" i="19"/>
  <c r="L1098" i="19"/>
  <c r="E1098" i="19"/>
  <c r="D1098" i="19"/>
  <c r="C1098" i="19"/>
  <c r="B1098" i="19"/>
  <c r="Q1097" i="19"/>
  <c r="O1097" i="19"/>
  <c r="N1097" i="19"/>
  <c r="R1097" i="19" s="1"/>
  <c r="M1097" i="19"/>
  <c r="P1097" i="19" s="1"/>
  <c r="L1097" i="19"/>
  <c r="E1097" i="19"/>
  <c r="D1097" i="19"/>
  <c r="C1097" i="19"/>
  <c r="B1097" i="19"/>
  <c r="N1096" i="19"/>
  <c r="M1096" i="19"/>
  <c r="P1096" i="19" s="1"/>
  <c r="L1096" i="19"/>
  <c r="E1096" i="19"/>
  <c r="D1096" i="19"/>
  <c r="C1096" i="19"/>
  <c r="B1096" i="19"/>
  <c r="N1095" i="19"/>
  <c r="M1095" i="19"/>
  <c r="P1095" i="19" s="1"/>
  <c r="L1095" i="19"/>
  <c r="E1095" i="19"/>
  <c r="D1095" i="19"/>
  <c r="C1095" i="19"/>
  <c r="B1095" i="19"/>
  <c r="N1094" i="19"/>
  <c r="R1094" i="19" s="1"/>
  <c r="M1094" i="19"/>
  <c r="P1094" i="19" s="1"/>
  <c r="L1094" i="19"/>
  <c r="E1094" i="19"/>
  <c r="D1094" i="19"/>
  <c r="C1094" i="19"/>
  <c r="B1094" i="19"/>
  <c r="N1093" i="19"/>
  <c r="R1093" i="19" s="1"/>
  <c r="M1093" i="19"/>
  <c r="P1093" i="19" s="1"/>
  <c r="L1093" i="19"/>
  <c r="E1093" i="19"/>
  <c r="D1093" i="19"/>
  <c r="C1093" i="19"/>
  <c r="B1093" i="19"/>
  <c r="N1092" i="19"/>
  <c r="Q1092" i="19" s="1"/>
  <c r="M1092" i="19"/>
  <c r="O1092" i="19" s="1"/>
  <c r="L1092" i="19"/>
  <c r="E1092" i="19"/>
  <c r="D1092" i="19"/>
  <c r="C1092" i="19"/>
  <c r="B1092" i="19"/>
  <c r="N1091" i="19"/>
  <c r="M1091" i="19"/>
  <c r="L1091" i="19"/>
  <c r="E1091" i="19"/>
  <c r="D1091" i="19"/>
  <c r="C1091" i="19"/>
  <c r="B1091" i="19"/>
  <c r="N1090" i="19"/>
  <c r="M1090" i="19"/>
  <c r="L1090" i="19"/>
  <c r="E1090" i="19"/>
  <c r="D1090" i="19"/>
  <c r="C1090" i="19"/>
  <c r="B1090" i="19"/>
  <c r="N1089" i="19"/>
  <c r="R1089" i="19" s="1"/>
  <c r="M1089" i="19"/>
  <c r="L1089" i="19"/>
  <c r="E1089" i="19"/>
  <c r="D1089" i="19"/>
  <c r="C1089" i="19"/>
  <c r="B1089" i="19"/>
  <c r="N1088" i="19"/>
  <c r="M1088" i="19"/>
  <c r="P1088" i="19" s="1"/>
  <c r="L1088" i="19"/>
  <c r="E1088" i="19"/>
  <c r="D1088" i="19"/>
  <c r="C1088" i="19"/>
  <c r="B1088" i="19"/>
  <c r="N1087" i="19"/>
  <c r="R1087" i="19" s="1"/>
  <c r="M1087" i="19"/>
  <c r="L1087" i="19"/>
  <c r="E1087" i="19"/>
  <c r="D1087" i="19"/>
  <c r="C1087" i="19"/>
  <c r="B1087" i="19"/>
  <c r="P1086" i="19"/>
  <c r="N1086" i="19"/>
  <c r="R1086" i="19" s="1"/>
  <c r="M1086" i="19"/>
  <c r="O1086" i="19" s="1"/>
  <c r="L1086" i="19"/>
  <c r="E1086" i="19"/>
  <c r="D1086" i="19"/>
  <c r="C1086" i="19"/>
  <c r="B1086" i="19"/>
  <c r="N1085" i="19"/>
  <c r="R1085" i="19" s="1"/>
  <c r="M1085" i="19"/>
  <c r="P1085" i="19" s="1"/>
  <c r="L1085" i="19"/>
  <c r="E1085" i="19"/>
  <c r="D1085" i="19"/>
  <c r="C1085" i="19"/>
  <c r="B1085" i="19"/>
  <c r="P1084" i="19"/>
  <c r="N1084" i="19"/>
  <c r="Q1084" i="19" s="1"/>
  <c r="M1084" i="19"/>
  <c r="O1084" i="19" s="1"/>
  <c r="L1084" i="19"/>
  <c r="E1084" i="19"/>
  <c r="D1084" i="19"/>
  <c r="C1084" i="19"/>
  <c r="B1084" i="19"/>
  <c r="N1083" i="19"/>
  <c r="M1083" i="19"/>
  <c r="L1083" i="19"/>
  <c r="E1083" i="19"/>
  <c r="D1083" i="19"/>
  <c r="C1083" i="19"/>
  <c r="B1083" i="19"/>
  <c r="N1082" i="19"/>
  <c r="M1082" i="19"/>
  <c r="O1082" i="19" s="1"/>
  <c r="L1082" i="19"/>
  <c r="E1082" i="19"/>
  <c r="D1082" i="19"/>
  <c r="C1082" i="19"/>
  <c r="B1082" i="19"/>
  <c r="N1081" i="19"/>
  <c r="R1081" i="19" s="1"/>
  <c r="M1081" i="19"/>
  <c r="P1081" i="19" s="1"/>
  <c r="L1081" i="19"/>
  <c r="E1081" i="19"/>
  <c r="D1081" i="19"/>
  <c r="C1081" i="19"/>
  <c r="B1081" i="19"/>
  <c r="N1080" i="19"/>
  <c r="M1080" i="19"/>
  <c r="P1080" i="19" s="1"/>
  <c r="L1080" i="19"/>
  <c r="E1080" i="19"/>
  <c r="D1080" i="19"/>
  <c r="C1080" i="19"/>
  <c r="B1080" i="19"/>
  <c r="N1079" i="19"/>
  <c r="R1079" i="19" s="1"/>
  <c r="M1079" i="19"/>
  <c r="P1079" i="19" s="1"/>
  <c r="L1079" i="19"/>
  <c r="E1079" i="19"/>
  <c r="D1079" i="19"/>
  <c r="C1079" i="19"/>
  <c r="B1079" i="19"/>
  <c r="N1078" i="19"/>
  <c r="M1078" i="19"/>
  <c r="P1078" i="19" s="1"/>
  <c r="L1078" i="19"/>
  <c r="E1078" i="19"/>
  <c r="D1078" i="19"/>
  <c r="C1078" i="19"/>
  <c r="B1078" i="19"/>
  <c r="N1077" i="19"/>
  <c r="R1077" i="19" s="1"/>
  <c r="M1077" i="19"/>
  <c r="P1077" i="19" s="1"/>
  <c r="L1077" i="19"/>
  <c r="E1077" i="19"/>
  <c r="D1077" i="19"/>
  <c r="C1077" i="19"/>
  <c r="B1077" i="19"/>
  <c r="R1076" i="19"/>
  <c r="N1076" i="19"/>
  <c r="Q1076" i="19" s="1"/>
  <c r="M1076" i="19"/>
  <c r="P1076" i="19" s="1"/>
  <c r="L1076" i="19"/>
  <c r="E1076" i="19"/>
  <c r="D1076" i="19"/>
  <c r="C1076" i="19"/>
  <c r="B1076" i="19"/>
  <c r="N1075" i="19"/>
  <c r="R1075" i="19" s="1"/>
  <c r="M1075" i="19"/>
  <c r="L1075" i="19"/>
  <c r="E1075" i="19"/>
  <c r="D1075" i="19"/>
  <c r="C1075" i="19"/>
  <c r="B1075" i="19"/>
  <c r="N1074" i="19"/>
  <c r="M1074" i="19"/>
  <c r="L1074" i="19"/>
  <c r="E1074" i="19"/>
  <c r="D1074" i="19"/>
  <c r="C1074" i="19"/>
  <c r="B1074" i="19"/>
  <c r="R1073" i="19"/>
  <c r="P1073" i="19"/>
  <c r="N1073" i="19"/>
  <c r="Q1073" i="19" s="1"/>
  <c r="M1073" i="19"/>
  <c r="O1073" i="19" s="1"/>
  <c r="L1073" i="19"/>
  <c r="E1073" i="19"/>
  <c r="D1073" i="19"/>
  <c r="C1073" i="19"/>
  <c r="B1073" i="19"/>
  <c r="R1072" i="19"/>
  <c r="N1072" i="19"/>
  <c r="Q1072" i="19" s="1"/>
  <c r="M1072" i="19"/>
  <c r="P1072" i="19" s="1"/>
  <c r="L1072" i="19"/>
  <c r="E1072" i="19"/>
  <c r="D1072" i="19"/>
  <c r="C1072" i="19"/>
  <c r="B1072" i="19"/>
  <c r="N1071" i="19"/>
  <c r="R1071" i="19" s="1"/>
  <c r="M1071" i="19"/>
  <c r="P1071" i="19" s="1"/>
  <c r="L1071" i="19"/>
  <c r="E1071" i="19"/>
  <c r="D1071" i="19"/>
  <c r="C1071" i="19"/>
  <c r="B1071" i="19"/>
  <c r="R1070" i="19"/>
  <c r="P1070" i="19"/>
  <c r="N1070" i="19"/>
  <c r="Q1070" i="19" s="1"/>
  <c r="M1070" i="19"/>
  <c r="O1070" i="19" s="1"/>
  <c r="L1070" i="19"/>
  <c r="E1070" i="19"/>
  <c r="D1070" i="19"/>
  <c r="C1070" i="19"/>
  <c r="B1070" i="19"/>
  <c r="N1069" i="19"/>
  <c r="R1069" i="19" s="1"/>
  <c r="M1069" i="19"/>
  <c r="P1069" i="19" s="1"/>
  <c r="L1069" i="19"/>
  <c r="E1069" i="19"/>
  <c r="D1069" i="19"/>
  <c r="C1069" i="19"/>
  <c r="B1069" i="19"/>
  <c r="P1068" i="19"/>
  <c r="N1068" i="19"/>
  <c r="M1068" i="19"/>
  <c r="O1068" i="19" s="1"/>
  <c r="L1068" i="19"/>
  <c r="E1068" i="19"/>
  <c r="D1068" i="19"/>
  <c r="C1068" i="19"/>
  <c r="B1068" i="19"/>
  <c r="N1067" i="19"/>
  <c r="R1067" i="19" s="1"/>
  <c r="M1067" i="19"/>
  <c r="L1067" i="19"/>
  <c r="E1067" i="19"/>
  <c r="D1067" i="19"/>
  <c r="C1067" i="19"/>
  <c r="B1067" i="19"/>
  <c r="N1066" i="19"/>
  <c r="M1066" i="19"/>
  <c r="L1066" i="19"/>
  <c r="E1066" i="19"/>
  <c r="D1066" i="19"/>
  <c r="C1066" i="19"/>
  <c r="B1066" i="19"/>
  <c r="N1065" i="19"/>
  <c r="M1065" i="19"/>
  <c r="P1065" i="19" s="1"/>
  <c r="L1065" i="19"/>
  <c r="E1065" i="19"/>
  <c r="D1065" i="19"/>
  <c r="C1065" i="19"/>
  <c r="B1065" i="19"/>
  <c r="N1064" i="19"/>
  <c r="Q1064" i="19" s="1"/>
  <c r="M1064" i="19"/>
  <c r="P1064" i="19" s="1"/>
  <c r="L1064" i="19"/>
  <c r="E1064" i="19"/>
  <c r="D1064" i="19"/>
  <c r="C1064" i="19"/>
  <c r="B1064" i="19"/>
  <c r="N1063" i="19"/>
  <c r="R1063" i="19" s="1"/>
  <c r="M1063" i="19"/>
  <c r="P1063" i="19" s="1"/>
  <c r="L1063" i="19"/>
  <c r="E1063" i="19"/>
  <c r="D1063" i="19"/>
  <c r="C1063" i="19"/>
  <c r="B1063" i="19"/>
  <c r="N1062" i="19"/>
  <c r="R1062" i="19" s="1"/>
  <c r="M1062" i="19"/>
  <c r="O1062" i="19" s="1"/>
  <c r="L1062" i="19"/>
  <c r="E1062" i="19"/>
  <c r="D1062" i="19"/>
  <c r="C1062" i="19"/>
  <c r="B1062" i="19"/>
  <c r="N1061" i="19"/>
  <c r="R1061" i="19" s="1"/>
  <c r="M1061" i="19"/>
  <c r="P1061" i="19" s="1"/>
  <c r="L1061" i="19"/>
  <c r="E1061" i="19"/>
  <c r="D1061" i="19"/>
  <c r="C1061" i="19"/>
  <c r="B1061" i="19"/>
  <c r="N1060" i="19"/>
  <c r="Q1060" i="19" s="1"/>
  <c r="M1060" i="19"/>
  <c r="O1060" i="19" s="1"/>
  <c r="L1060" i="19"/>
  <c r="E1060" i="19"/>
  <c r="D1060" i="19"/>
  <c r="C1060" i="19"/>
  <c r="B1060" i="19"/>
  <c r="N1059" i="19"/>
  <c r="R1059" i="19" s="1"/>
  <c r="M1059" i="19"/>
  <c r="L1059" i="19"/>
  <c r="E1059" i="19"/>
  <c r="D1059" i="19"/>
  <c r="C1059" i="19"/>
  <c r="B1059" i="19"/>
  <c r="N1058" i="19"/>
  <c r="M1058" i="19"/>
  <c r="O1058" i="19" s="1"/>
  <c r="L1058" i="19"/>
  <c r="E1058" i="19"/>
  <c r="D1058" i="19"/>
  <c r="C1058" i="19"/>
  <c r="B1058" i="19"/>
  <c r="N1057" i="19"/>
  <c r="R1057" i="19" s="1"/>
  <c r="M1057" i="19"/>
  <c r="L1057" i="19"/>
  <c r="E1057" i="19"/>
  <c r="D1057" i="19"/>
  <c r="C1057" i="19"/>
  <c r="B1057" i="19"/>
  <c r="N1056" i="19"/>
  <c r="Q1056" i="19" s="1"/>
  <c r="M1056" i="19"/>
  <c r="P1056" i="19" s="1"/>
  <c r="L1056" i="19"/>
  <c r="E1056" i="19"/>
  <c r="D1056" i="19"/>
  <c r="C1056" i="19"/>
  <c r="B1056" i="19"/>
  <c r="N1055" i="19"/>
  <c r="R1055" i="19" s="1"/>
  <c r="M1055" i="19"/>
  <c r="L1055" i="19"/>
  <c r="E1055" i="19"/>
  <c r="D1055" i="19"/>
  <c r="C1055" i="19"/>
  <c r="B1055" i="19"/>
  <c r="O1054" i="19"/>
  <c r="N1054" i="19"/>
  <c r="R1054" i="19" s="1"/>
  <c r="M1054" i="19"/>
  <c r="P1054" i="19" s="1"/>
  <c r="L1054" i="19"/>
  <c r="E1054" i="19"/>
  <c r="D1054" i="19"/>
  <c r="C1054" i="19"/>
  <c r="B1054" i="19"/>
  <c r="N1053" i="19"/>
  <c r="M1053" i="19"/>
  <c r="P1053" i="19" s="1"/>
  <c r="L1053" i="19"/>
  <c r="E1053" i="19"/>
  <c r="D1053" i="19"/>
  <c r="C1053" i="19"/>
  <c r="B1053" i="19"/>
  <c r="P1052" i="19"/>
  <c r="N1052" i="19"/>
  <c r="R1052" i="19" s="1"/>
  <c r="M1052" i="19"/>
  <c r="O1052" i="19" s="1"/>
  <c r="L1052" i="19"/>
  <c r="E1052" i="19"/>
  <c r="D1052" i="19"/>
  <c r="C1052" i="19"/>
  <c r="B1052" i="19"/>
  <c r="N1051" i="19"/>
  <c r="R1051" i="19" s="1"/>
  <c r="M1051" i="19"/>
  <c r="L1051" i="19"/>
  <c r="E1051" i="19"/>
  <c r="D1051" i="19"/>
  <c r="C1051" i="19"/>
  <c r="B1051" i="19"/>
  <c r="N1050" i="19"/>
  <c r="M1050" i="19"/>
  <c r="L1050" i="19"/>
  <c r="E1050" i="19"/>
  <c r="D1050" i="19"/>
  <c r="C1050" i="19"/>
  <c r="B1050" i="19"/>
  <c r="P1049" i="19"/>
  <c r="N1049" i="19"/>
  <c r="R1049" i="19" s="1"/>
  <c r="M1049" i="19"/>
  <c r="O1049" i="19" s="1"/>
  <c r="L1049" i="19"/>
  <c r="E1049" i="19"/>
  <c r="D1049" i="19"/>
  <c r="C1049" i="19"/>
  <c r="B1049" i="19"/>
  <c r="N1048" i="19"/>
  <c r="Q1048" i="19" s="1"/>
  <c r="M1048" i="19"/>
  <c r="L1048" i="19"/>
  <c r="E1048" i="19"/>
  <c r="D1048" i="19"/>
  <c r="C1048" i="19"/>
  <c r="B1048" i="19"/>
  <c r="N1047" i="19"/>
  <c r="R1047" i="19" s="1"/>
  <c r="M1047" i="19"/>
  <c r="O1047" i="19" s="1"/>
  <c r="L1047" i="19"/>
  <c r="E1047" i="19"/>
  <c r="D1047" i="19"/>
  <c r="C1047" i="19"/>
  <c r="B1047" i="19"/>
  <c r="P1046" i="19"/>
  <c r="N1046" i="19"/>
  <c r="R1046" i="19" s="1"/>
  <c r="M1046" i="19"/>
  <c r="O1046" i="19" s="1"/>
  <c r="L1046" i="19"/>
  <c r="E1046" i="19"/>
  <c r="D1046" i="19"/>
  <c r="C1046" i="19"/>
  <c r="B1046" i="19"/>
  <c r="N1045" i="19"/>
  <c r="M1045" i="19"/>
  <c r="P1045" i="19" s="1"/>
  <c r="L1045" i="19"/>
  <c r="E1045" i="19"/>
  <c r="D1045" i="19"/>
  <c r="C1045" i="19"/>
  <c r="B1045" i="19"/>
  <c r="P1044" i="19"/>
  <c r="N1044" i="19"/>
  <c r="R1044" i="19" s="1"/>
  <c r="M1044" i="19"/>
  <c r="O1044" i="19" s="1"/>
  <c r="L1044" i="19"/>
  <c r="E1044" i="19"/>
  <c r="D1044" i="19"/>
  <c r="C1044" i="19"/>
  <c r="B1044" i="19"/>
  <c r="N1043" i="19"/>
  <c r="R1043" i="19" s="1"/>
  <c r="M1043" i="19"/>
  <c r="O1043" i="19" s="1"/>
  <c r="L1043" i="19"/>
  <c r="E1043" i="19"/>
  <c r="D1043" i="19"/>
  <c r="C1043" i="19"/>
  <c r="B1043" i="19"/>
  <c r="N1042" i="19"/>
  <c r="M1042" i="19"/>
  <c r="P1042" i="19" s="1"/>
  <c r="L1042" i="19"/>
  <c r="E1042" i="19"/>
  <c r="D1042" i="19"/>
  <c r="C1042" i="19"/>
  <c r="B1042" i="19"/>
  <c r="N1041" i="19"/>
  <c r="R1041" i="19" s="1"/>
  <c r="M1041" i="19"/>
  <c r="L1041" i="19"/>
  <c r="E1041" i="19"/>
  <c r="D1041" i="19"/>
  <c r="C1041" i="19"/>
  <c r="B1041" i="19"/>
  <c r="N1040" i="19"/>
  <c r="R1040" i="19" s="1"/>
  <c r="M1040" i="19"/>
  <c r="L1040" i="19"/>
  <c r="E1040" i="19"/>
  <c r="D1040" i="19"/>
  <c r="C1040" i="19"/>
  <c r="B1040" i="19"/>
  <c r="N1039" i="19"/>
  <c r="R1039" i="19" s="1"/>
  <c r="M1039" i="19"/>
  <c r="O1039" i="19" s="1"/>
  <c r="L1039" i="19"/>
  <c r="E1039" i="19"/>
  <c r="D1039" i="19"/>
  <c r="C1039" i="19"/>
  <c r="B1039" i="19"/>
  <c r="N1038" i="19"/>
  <c r="M1038" i="19"/>
  <c r="P1038" i="19" s="1"/>
  <c r="L1038" i="19"/>
  <c r="E1038" i="19"/>
  <c r="D1038" i="19"/>
  <c r="C1038" i="19"/>
  <c r="B1038" i="19"/>
  <c r="N1037" i="19"/>
  <c r="R1037" i="19" s="1"/>
  <c r="M1037" i="19"/>
  <c r="L1037" i="19"/>
  <c r="E1037" i="19"/>
  <c r="D1037" i="19"/>
  <c r="C1037" i="19"/>
  <c r="B1037" i="19"/>
  <c r="Q1036" i="19"/>
  <c r="N1036" i="19"/>
  <c r="R1036" i="19" s="1"/>
  <c r="M1036" i="19"/>
  <c r="P1036" i="19" s="1"/>
  <c r="L1036" i="19"/>
  <c r="E1036" i="19"/>
  <c r="D1036" i="19"/>
  <c r="C1036" i="19"/>
  <c r="B1036" i="19"/>
  <c r="N1035" i="19"/>
  <c r="R1035" i="19" s="1"/>
  <c r="M1035" i="19"/>
  <c r="L1035" i="19"/>
  <c r="E1035" i="19"/>
  <c r="D1035" i="19"/>
  <c r="C1035" i="19"/>
  <c r="B1035" i="19"/>
  <c r="R1034" i="19"/>
  <c r="N1034" i="19"/>
  <c r="Q1034" i="19" s="1"/>
  <c r="M1034" i="19"/>
  <c r="P1034" i="19" s="1"/>
  <c r="L1034" i="19"/>
  <c r="E1034" i="19"/>
  <c r="D1034" i="19"/>
  <c r="C1034" i="19"/>
  <c r="B1034" i="19"/>
  <c r="N1033" i="19"/>
  <c r="Q1033" i="19" s="1"/>
  <c r="M1033" i="19"/>
  <c r="L1033" i="19"/>
  <c r="E1033" i="19"/>
  <c r="D1033" i="19"/>
  <c r="C1033" i="19"/>
  <c r="B1033" i="19"/>
  <c r="N1032" i="19"/>
  <c r="R1032" i="19" s="1"/>
  <c r="M1032" i="19"/>
  <c r="O1032" i="19" s="1"/>
  <c r="L1032" i="19"/>
  <c r="E1032" i="19"/>
  <c r="D1032" i="19"/>
  <c r="C1032" i="19"/>
  <c r="B1032" i="19"/>
  <c r="N1031" i="19"/>
  <c r="Q1031" i="19" s="1"/>
  <c r="M1031" i="19"/>
  <c r="O1031" i="19" s="1"/>
  <c r="L1031" i="19"/>
  <c r="E1031" i="19"/>
  <c r="D1031" i="19"/>
  <c r="C1031" i="19"/>
  <c r="B1031" i="19"/>
  <c r="N1030" i="19"/>
  <c r="M1030" i="19"/>
  <c r="P1030" i="19" s="1"/>
  <c r="L1030" i="19"/>
  <c r="E1030" i="19"/>
  <c r="D1030" i="19"/>
  <c r="C1030" i="19"/>
  <c r="B1030" i="19"/>
  <c r="N1029" i="19"/>
  <c r="M1029" i="19"/>
  <c r="O1029" i="19" s="1"/>
  <c r="L1029" i="19"/>
  <c r="E1029" i="19"/>
  <c r="D1029" i="19"/>
  <c r="C1029" i="19"/>
  <c r="B1029" i="19"/>
  <c r="N1028" i="19"/>
  <c r="R1028" i="19" s="1"/>
  <c r="M1028" i="19"/>
  <c r="P1028" i="19" s="1"/>
  <c r="L1028" i="19"/>
  <c r="E1028" i="19"/>
  <c r="D1028" i="19"/>
  <c r="C1028" i="19"/>
  <c r="B1028" i="19"/>
  <c r="N1027" i="19"/>
  <c r="R1027" i="19" s="1"/>
  <c r="M1027" i="19"/>
  <c r="P1027" i="19" s="1"/>
  <c r="L1027" i="19"/>
  <c r="E1027" i="19"/>
  <c r="D1027" i="19"/>
  <c r="C1027" i="19"/>
  <c r="B1027" i="19"/>
  <c r="N1026" i="19"/>
  <c r="Q1026" i="19" s="1"/>
  <c r="M1026" i="19"/>
  <c r="L1026" i="19"/>
  <c r="E1026" i="19"/>
  <c r="D1026" i="19"/>
  <c r="C1026" i="19"/>
  <c r="B1026" i="19"/>
  <c r="N1025" i="19"/>
  <c r="M1025" i="19"/>
  <c r="L1025" i="19"/>
  <c r="E1025" i="19"/>
  <c r="D1025" i="19"/>
  <c r="C1025" i="19"/>
  <c r="B1025" i="19"/>
  <c r="N1024" i="19"/>
  <c r="R1024" i="19" s="1"/>
  <c r="M1024" i="19"/>
  <c r="L1024" i="19"/>
  <c r="E1024" i="19"/>
  <c r="D1024" i="19"/>
  <c r="C1024" i="19"/>
  <c r="B1024" i="19"/>
  <c r="N1023" i="19"/>
  <c r="M1023" i="19"/>
  <c r="O1023" i="19" s="1"/>
  <c r="L1023" i="19"/>
  <c r="E1023" i="19"/>
  <c r="D1023" i="19"/>
  <c r="C1023" i="19"/>
  <c r="B1023" i="19"/>
  <c r="N1022" i="19"/>
  <c r="M1022" i="19"/>
  <c r="P1022" i="19" s="1"/>
  <c r="L1022" i="19"/>
  <c r="E1022" i="19"/>
  <c r="D1022" i="19"/>
  <c r="C1022" i="19"/>
  <c r="B1022" i="19"/>
  <c r="N1021" i="19"/>
  <c r="R1021" i="19" s="1"/>
  <c r="M1021" i="19"/>
  <c r="P1021" i="19" s="1"/>
  <c r="L1021" i="19"/>
  <c r="E1021" i="19"/>
  <c r="D1021" i="19"/>
  <c r="C1021" i="19"/>
  <c r="B1021" i="19"/>
  <c r="O1020" i="19"/>
  <c r="N1020" i="19"/>
  <c r="R1020" i="19" s="1"/>
  <c r="M1020" i="19"/>
  <c r="P1020" i="19" s="1"/>
  <c r="L1020" i="19"/>
  <c r="E1020" i="19"/>
  <c r="D1020" i="19"/>
  <c r="C1020" i="19"/>
  <c r="B1020" i="19"/>
  <c r="O1019" i="19"/>
  <c r="N1019" i="19"/>
  <c r="R1019" i="19" s="1"/>
  <c r="M1019" i="19"/>
  <c r="P1019" i="19" s="1"/>
  <c r="L1019" i="19"/>
  <c r="E1019" i="19"/>
  <c r="D1019" i="19"/>
  <c r="C1019" i="19"/>
  <c r="B1019" i="19"/>
  <c r="N1018" i="19"/>
  <c r="Q1018" i="19" s="1"/>
  <c r="M1018" i="19"/>
  <c r="P1018" i="19" s="1"/>
  <c r="L1018" i="19"/>
  <c r="E1018" i="19"/>
  <c r="D1018" i="19"/>
  <c r="C1018" i="19"/>
  <c r="B1018" i="19"/>
  <c r="N1017" i="19"/>
  <c r="Q1017" i="19" s="1"/>
  <c r="M1017" i="19"/>
  <c r="L1017" i="19"/>
  <c r="E1017" i="19"/>
  <c r="D1017" i="19"/>
  <c r="C1017" i="19"/>
  <c r="B1017" i="19"/>
  <c r="N1016" i="19"/>
  <c r="R1016" i="19" s="1"/>
  <c r="M1016" i="19"/>
  <c r="O1016" i="19" s="1"/>
  <c r="L1016" i="19"/>
  <c r="E1016" i="19"/>
  <c r="D1016" i="19"/>
  <c r="C1016" i="19"/>
  <c r="B1016" i="19"/>
  <c r="N1015" i="19"/>
  <c r="Q1015" i="19" s="1"/>
  <c r="M1015" i="19"/>
  <c r="O1015" i="19" s="1"/>
  <c r="L1015" i="19"/>
  <c r="E1015" i="19"/>
  <c r="D1015" i="19"/>
  <c r="C1015" i="19"/>
  <c r="B1015" i="19"/>
  <c r="N1014" i="19"/>
  <c r="M1014" i="19"/>
  <c r="P1014" i="19" s="1"/>
  <c r="L1014" i="19"/>
  <c r="E1014" i="19"/>
  <c r="D1014" i="19"/>
  <c r="C1014" i="19"/>
  <c r="B1014" i="19"/>
  <c r="P1013" i="19"/>
  <c r="N1013" i="19"/>
  <c r="R1013" i="19" s="1"/>
  <c r="M1013" i="19"/>
  <c r="O1013" i="19" s="1"/>
  <c r="L1013" i="19"/>
  <c r="E1013" i="19"/>
  <c r="D1013" i="19"/>
  <c r="C1013" i="19"/>
  <c r="B1013" i="19"/>
  <c r="N1012" i="19"/>
  <c r="R1012" i="19" s="1"/>
  <c r="M1012" i="19"/>
  <c r="P1012" i="19" s="1"/>
  <c r="L1012" i="19"/>
  <c r="E1012" i="19"/>
  <c r="D1012" i="19"/>
  <c r="C1012" i="19"/>
  <c r="B1012" i="19"/>
  <c r="N1011" i="19"/>
  <c r="R1011" i="19" s="1"/>
  <c r="M1011" i="19"/>
  <c r="P1011" i="19" s="1"/>
  <c r="L1011" i="19"/>
  <c r="E1011" i="19"/>
  <c r="D1011" i="19"/>
  <c r="C1011" i="19"/>
  <c r="B1011" i="19"/>
  <c r="N1010" i="19"/>
  <c r="M1010" i="19"/>
  <c r="L1010" i="19"/>
  <c r="E1010" i="19"/>
  <c r="D1010" i="19"/>
  <c r="C1010" i="19"/>
  <c r="B1010" i="19"/>
  <c r="N1009" i="19"/>
  <c r="Q1009" i="19" s="1"/>
  <c r="M1009" i="19"/>
  <c r="L1009" i="19"/>
  <c r="E1009" i="19"/>
  <c r="D1009" i="19"/>
  <c r="C1009" i="19"/>
  <c r="B1009" i="19"/>
  <c r="N1008" i="19"/>
  <c r="R1008" i="19" s="1"/>
  <c r="M1008" i="19"/>
  <c r="L1008" i="19"/>
  <c r="E1008" i="19"/>
  <c r="D1008" i="19"/>
  <c r="C1008" i="19"/>
  <c r="B1008" i="19"/>
  <c r="N1007" i="19"/>
  <c r="Q1007" i="19" s="1"/>
  <c r="M1007" i="19"/>
  <c r="O1007" i="19" s="1"/>
  <c r="L1007" i="19"/>
  <c r="E1007" i="19"/>
  <c r="D1007" i="19"/>
  <c r="C1007" i="19"/>
  <c r="B1007" i="19"/>
  <c r="N1006" i="19"/>
  <c r="M1006" i="19"/>
  <c r="P1006" i="19" s="1"/>
  <c r="L1006" i="19"/>
  <c r="E1006" i="19"/>
  <c r="D1006" i="19"/>
  <c r="C1006" i="19"/>
  <c r="B1006" i="19"/>
  <c r="Q1005" i="19"/>
  <c r="P1005" i="19"/>
  <c r="N1005" i="19"/>
  <c r="R1005" i="19" s="1"/>
  <c r="M1005" i="19"/>
  <c r="O1005" i="19" s="1"/>
  <c r="L1005" i="19"/>
  <c r="E1005" i="19"/>
  <c r="D1005" i="19"/>
  <c r="C1005" i="19"/>
  <c r="B1005" i="19"/>
  <c r="N1004" i="19"/>
  <c r="R1004" i="19" s="1"/>
  <c r="M1004" i="19"/>
  <c r="P1004" i="19" s="1"/>
  <c r="L1004" i="19"/>
  <c r="E1004" i="19"/>
  <c r="D1004" i="19"/>
  <c r="C1004" i="19"/>
  <c r="B1004" i="19"/>
  <c r="N1003" i="19"/>
  <c r="R1003" i="19" s="1"/>
  <c r="M1003" i="19"/>
  <c r="P1003" i="19" s="1"/>
  <c r="L1003" i="19"/>
  <c r="E1003" i="19"/>
  <c r="D1003" i="19"/>
  <c r="C1003" i="19"/>
  <c r="B1003" i="19"/>
  <c r="N1002" i="19"/>
  <c r="M1002" i="19"/>
  <c r="P1002" i="19" s="1"/>
  <c r="L1002" i="19"/>
  <c r="E1002" i="19"/>
  <c r="D1002" i="19"/>
  <c r="C1002" i="19"/>
  <c r="B1002" i="19"/>
  <c r="N1001" i="19"/>
  <c r="Q1001" i="19" s="1"/>
  <c r="M1001" i="19"/>
  <c r="L1001" i="19"/>
  <c r="E1001" i="19"/>
  <c r="D1001" i="19"/>
  <c r="C1001" i="19"/>
  <c r="B1001" i="19"/>
  <c r="N1000" i="19"/>
  <c r="R1000" i="19" s="1"/>
  <c r="M1000" i="19"/>
  <c r="O1000" i="19" s="1"/>
  <c r="L1000" i="19"/>
  <c r="E1000" i="19"/>
  <c r="D1000" i="19"/>
  <c r="C1000" i="19"/>
  <c r="B1000" i="19"/>
  <c r="P999" i="19"/>
  <c r="N999" i="19"/>
  <c r="Q999" i="19" s="1"/>
  <c r="M999" i="19"/>
  <c r="O999" i="19" s="1"/>
  <c r="L999" i="19"/>
  <c r="E999" i="19"/>
  <c r="D999" i="19"/>
  <c r="C999" i="19"/>
  <c r="B999" i="19"/>
  <c r="N998" i="19"/>
  <c r="M998" i="19"/>
  <c r="P998" i="19" s="1"/>
  <c r="L998" i="19"/>
  <c r="E998" i="19"/>
  <c r="D998" i="19"/>
  <c r="C998" i="19"/>
  <c r="B998" i="19"/>
  <c r="N997" i="19"/>
  <c r="R997" i="19" s="1"/>
  <c r="M997" i="19"/>
  <c r="P997" i="19" s="1"/>
  <c r="L997" i="19"/>
  <c r="E997" i="19"/>
  <c r="D997" i="19"/>
  <c r="C997" i="19"/>
  <c r="B997" i="19"/>
  <c r="N996" i="19"/>
  <c r="R996" i="19" s="1"/>
  <c r="M996" i="19"/>
  <c r="P996" i="19" s="1"/>
  <c r="L996" i="19"/>
  <c r="E996" i="19"/>
  <c r="D996" i="19"/>
  <c r="C996" i="19"/>
  <c r="B996" i="19"/>
  <c r="N995" i="19"/>
  <c r="R995" i="19" s="1"/>
  <c r="M995" i="19"/>
  <c r="P995" i="19" s="1"/>
  <c r="L995" i="19"/>
  <c r="E995" i="19"/>
  <c r="D995" i="19"/>
  <c r="C995" i="19"/>
  <c r="B995" i="19"/>
  <c r="N994" i="19"/>
  <c r="Q994" i="19" s="1"/>
  <c r="M994" i="19"/>
  <c r="P994" i="19" s="1"/>
  <c r="L994" i="19"/>
  <c r="E994" i="19"/>
  <c r="D994" i="19"/>
  <c r="C994" i="19"/>
  <c r="B994" i="19"/>
  <c r="N993" i="19"/>
  <c r="Q993" i="19" s="1"/>
  <c r="M993" i="19"/>
  <c r="L993" i="19"/>
  <c r="E993" i="19"/>
  <c r="D993" i="19"/>
  <c r="C993" i="19"/>
  <c r="B993" i="19"/>
  <c r="N992" i="19"/>
  <c r="R992" i="19" s="1"/>
  <c r="M992" i="19"/>
  <c r="O992" i="19" s="1"/>
  <c r="L992" i="19"/>
  <c r="E992" i="19"/>
  <c r="D992" i="19"/>
  <c r="C992" i="19"/>
  <c r="B992" i="19"/>
  <c r="N991" i="19"/>
  <c r="Q991" i="19" s="1"/>
  <c r="M991" i="19"/>
  <c r="O991" i="19" s="1"/>
  <c r="L991" i="19"/>
  <c r="E991" i="19"/>
  <c r="D991" i="19"/>
  <c r="C991" i="19"/>
  <c r="B991" i="19"/>
  <c r="N990" i="19"/>
  <c r="M990" i="19"/>
  <c r="P990" i="19" s="1"/>
  <c r="L990" i="19"/>
  <c r="E990" i="19"/>
  <c r="D990" i="19"/>
  <c r="C990" i="19"/>
  <c r="B990" i="19"/>
  <c r="Q989" i="19"/>
  <c r="N989" i="19"/>
  <c r="R989" i="19" s="1"/>
  <c r="M989" i="19"/>
  <c r="P989" i="19" s="1"/>
  <c r="L989" i="19"/>
  <c r="E989" i="19"/>
  <c r="D989" i="19"/>
  <c r="C989" i="19"/>
  <c r="B989" i="19"/>
  <c r="Q988" i="19"/>
  <c r="N988" i="19"/>
  <c r="R988" i="19" s="1"/>
  <c r="M988" i="19"/>
  <c r="P988" i="19" s="1"/>
  <c r="L988" i="19"/>
  <c r="E988" i="19"/>
  <c r="D988" i="19"/>
  <c r="C988" i="19"/>
  <c r="B988" i="19"/>
  <c r="N987" i="19"/>
  <c r="R987" i="19" s="1"/>
  <c r="M987" i="19"/>
  <c r="P987" i="19" s="1"/>
  <c r="L987" i="19"/>
  <c r="E987" i="19"/>
  <c r="D987" i="19"/>
  <c r="C987" i="19"/>
  <c r="B987" i="19"/>
  <c r="N986" i="19"/>
  <c r="R986" i="19" s="1"/>
  <c r="M986" i="19"/>
  <c r="P986" i="19" s="1"/>
  <c r="L986" i="19"/>
  <c r="E986" i="19"/>
  <c r="D986" i="19"/>
  <c r="C986" i="19"/>
  <c r="B986" i="19"/>
  <c r="N985" i="19"/>
  <c r="Q985" i="19" s="1"/>
  <c r="M985" i="19"/>
  <c r="L985" i="19"/>
  <c r="E985" i="19"/>
  <c r="D985" i="19"/>
  <c r="C985" i="19"/>
  <c r="B985" i="19"/>
  <c r="N984" i="19"/>
  <c r="R984" i="19" s="1"/>
  <c r="M984" i="19"/>
  <c r="O984" i="19" s="1"/>
  <c r="L984" i="19"/>
  <c r="E984" i="19"/>
  <c r="D984" i="19"/>
  <c r="C984" i="19"/>
  <c r="B984" i="19"/>
  <c r="N983" i="19"/>
  <c r="Q983" i="19" s="1"/>
  <c r="M983" i="19"/>
  <c r="O983" i="19" s="1"/>
  <c r="L983" i="19"/>
  <c r="E983" i="19"/>
  <c r="D983" i="19"/>
  <c r="C983" i="19"/>
  <c r="B983" i="19"/>
  <c r="N982" i="19"/>
  <c r="M982" i="19"/>
  <c r="P982" i="19" s="1"/>
  <c r="L982" i="19"/>
  <c r="E982" i="19"/>
  <c r="D982" i="19"/>
  <c r="C982" i="19"/>
  <c r="B982" i="19"/>
  <c r="N981" i="19"/>
  <c r="M981" i="19"/>
  <c r="O981" i="19" s="1"/>
  <c r="L981" i="19"/>
  <c r="E981" i="19"/>
  <c r="D981" i="19"/>
  <c r="C981" i="19"/>
  <c r="B981" i="19"/>
  <c r="N980" i="19"/>
  <c r="M980" i="19"/>
  <c r="P980" i="19" s="1"/>
  <c r="L980" i="19"/>
  <c r="E980" i="19"/>
  <c r="D980" i="19"/>
  <c r="C980" i="19"/>
  <c r="B980" i="19"/>
  <c r="N979" i="19"/>
  <c r="R979" i="19" s="1"/>
  <c r="M979" i="19"/>
  <c r="P979" i="19" s="1"/>
  <c r="L979" i="19"/>
  <c r="E979" i="19"/>
  <c r="D979" i="19"/>
  <c r="C979" i="19"/>
  <c r="B979" i="19"/>
  <c r="N978" i="19"/>
  <c r="Q978" i="19" s="1"/>
  <c r="M978" i="19"/>
  <c r="L978" i="19"/>
  <c r="E978" i="19"/>
  <c r="D978" i="19"/>
  <c r="C978" i="19"/>
  <c r="B978" i="19"/>
  <c r="N977" i="19"/>
  <c r="M977" i="19"/>
  <c r="L977" i="19"/>
  <c r="E977" i="19"/>
  <c r="D977" i="19"/>
  <c r="C977" i="19"/>
  <c r="B977" i="19"/>
  <c r="N976" i="19"/>
  <c r="R976" i="19" s="1"/>
  <c r="M976" i="19"/>
  <c r="L976" i="19"/>
  <c r="E976" i="19"/>
  <c r="D976" i="19"/>
  <c r="C976" i="19"/>
  <c r="B976" i="19"/>
  <c r="N975" i="19"/>
  <c r="M975" i="19"/>
  <c r="O975" i="19" s="1"/>
  <c r="L975" i="19"/>
  <c r="E975" i="19"/>
  <c r="D975" i="19"/>
  <c r="C975" i="19"/>
  <c r="B975" i="19"/>
  <c r="N974" i="19"/>
  <c r="M974" i="19"/>
  <c r="P974" i="19" s="1"/>
  <c r="L974" i="19"/>
  <c r="E974" i="19"/>
  <c r="D974" i="19"/>
  <c r="C974" i="19"/>
  <c r="B974" i="19"/>
  <c r="N973" i="19"/>
  <c r="R973" i="19" s="1"/>
  <c r="M973" i="19"/>
  <c r="L973" i="19"/>
  <c r="E973" i="19"/>
  <c r="D973" i="19"/>
  <c r="C973" i="19"/>
  <c r="B973" i="19"/>
  <c r="N972" i="19"/>
  <c r="M972" i="19"/>
  <c r="L972" i="19"/>
  <c r="E972" i="19"/>
  <c r="D972" i="19"/>
  <c r="C972" i="19"/>
  <c r="B972" i="19"/>
  <c r="N971" i="19"/>
  <c r="R971" i="19" s="1"/>
  <c r="M971" i="19"/>
  <c r="L971" i="19"/>
  <c r="E971" i="19"/>
  <c r="D971" i="19"/>
  <c r="C971" i="19"/>
  <c r="B971" i="19"/>
  <c r="O970" i="19"/>
  <c r="N970" i="19"/>
  <c r="M970" i="19"/>
  <c r="P970" i="19" s="1"/>
  <c r="L970" i="19"/>
  <c r="E970" i="19"/>
  <c r="D970" i="19"/>
  <c r="C970" i="19"/>
  <c r="B970" i="19"/>
  <c r="N969" i="19"/>
  <c r="Q969" i="19" s="1"/>
  <c r="M969" i="19"/>
  <c r="L969" i="19"/>
  <c r="E969" i="19"/>
  <c r="D969" i="19"/>
  <c r="C969" i="19"/>
  <c r="B969" i="19"/>
  <c r="N968" i="19"/>
  <c r="R968" i="19" s="1"/>
  <c r="M968" i="19"/>
  <c r="L968" i="19"/>
  <c r="E968" i="19"/>
  <c r="D968" i="19"/>
  <c r="C968" i="19"/>
  <c r="B968" i="19"/>
  <c r="N967" i="19"/>
  <c r="Q967" i="19" s="1"/>
  <c r="M967" i="19"/>
  <c r="O967" i="19" s="1"/>
  <c r="L967" i="19"/>
  <c r="E967" i="19"/>
  <c r="D967" i="19"/>
  <c r="C967" i="19"/>
  <c r="B967" i="19"/>
  <c r="N966" i="19"/>
  <c r="M966" i="19"/>
  <c r="P966" i="19" s="1"/>
  <c r="L966" i="19"/>
  <c r="E966" i="19"/>
  <c r="D966" i="19"/>
  <c r="C966" i="19"/>
  <c r="B966" i="19"/>
  <c r="N965" i="19"/>
  <c r="R965" i="19" s="1"/>
  <c r="M965" i="19"/>
  <c r="P965" i="19" s="1"/>
  <c r="L965" i="19"/>
  <c r="E965" i="19"/>
  <c r="D965" i="19"/>
  <c r="C965" i="19"/>
  <c r="B965" i="19"/>
  <c r="O964" i="19"/>
  <c r="N964" i="19"/>
  <c r="R964" i="19" s="1"/>
  <c r="M964" i="19"/>
  <c r="P964" i="19" s="1"/>
  <c r="L964" i="19"/>
  <c r="E964" i="19"/>
  <c r="D964" i="19"/>
  <c r="C964" i="19"/>
  <c r="B964" i="19"/>
  <c r="O963" i="19"/>
  <c r="N963" i="19"/>
  <c r="R963" i="19" s="1"/>
  <c r="M963" i="19"/>
  <c r="P963" i="19" s="1"/>
  <c r="L963" i="19"/>
  <c r="E963" i="19"/>
  <c r="D963" i="19"/>
  <c r="C963" i="19"/>
  <c r="B963" i="19"/>
  <c r="R962" i="19"/>
  <c r="O962" i="19"/>
  <c r="N962" i="19"/>
  <c r="Q962" i="19" s="1"/>
  <c r="M962" i="19"/>
  <c r="P962" i="19" s="1"/>
  <c r="L962" i="19"/>
  <c r="E962" i="19"/>
  <c r="D962" i="19"/>
  <c r="C962" i="19"/>
  <c r="B962" i="19"/>
  <c r="N961" i="19"/>
  <c r="Q961" i="19" s="1"/>
  <c r="M961" i="19"/>
  <c r="L961" i="19"/>
  <c r="E961" i="19"/>
  <c r="D961" i="19"/>
  <c r="C961" i="19"/>
  <c r="B961" i="19"/>
  <c r="P960" i="19"/>
  <c r="N960" i="19"/>
  <c r="R960" i="19" s="1"/>
  <c r="M960" i="19"/>
  <c r="O960" i="19" s="1"/>
  <c r="L960" i="19"/>
  <c r="E960" i="19"/>
  <c r="D960" i="19"/>
  <c r="C960" i="19"/>
  <c r="B960" i="19"/>
  <c r="R959" i="19"/>
  <c r="P959" i="19"/>
  <c r="N959" i="19"/>
  <c r="Q959" i="19" s="1"/>
  <c r="M959" i="19"/>
  <c r="O959" i="19" s="1"/>
  <c r="L959" i="19"/>
  <c r="E959" i="19"/>
  <c r="D959" i="19"/>
  <c r="C959" i="19"/>
  <c r="B959" i="19"/>
  <c r="N958" i="19"/>
  <c r="M958" i="19"/>
  <c r="P958" i="19" s="1"/>
  <c r="L958" i="19"/>
  <c r="E958" i="19"/>
  <c r="D958" i="19"/>
  <c r="C958" i="19"/>
  <c r="B958" i="19"/>
  <c r="Q957" i="19"/>
  <c r="P957" i="19"/>
  <c r="N957" i="19"/>
  <c r="R957" i="19" s="1"/>
  <c r="M957" i="19"/>
  <c r="O957" i="19" s="1"/>
  <c r="L957" i="19"/>
  <c r="E957" i="19"/>
  <c r="D957" i="19"/>
  <c r="C957" i="19"/>
  <c r="B957" i="19"/>
  <c r="N956" i="19"/>
  <c r="R956" i="19" s="1"/>
  <c r="M956" i="19"/>
  <c r="P956" i="19" s="1"/>
  <c r="L956" i="19"/>
  <c r="E956" i="19"/>
  <c r="D956" i="19"/>
  <c r="C956" i="19"/>
  <c r="B956" i="19"/>
  <c r="N955" i="19"/>
  <c r="R955" i="19" s="1"/>
  <c r="M955" i="19"/>
  <c r="P955" i="19" s="1"/>
  <c r="L955" i="19"/>
  <c r="E955" i="19"/>
  <c r="D955" i="19"/>
  <c r="C955" i="19"/>
  <c r="B955" i="19"/>
  <c r="N954" i="19"/>
  <c r="R954" i="19" s="1"/>
  <c r="M954" i="19"/>
  <c r="P954" i="19" s="1"/>
  <c r="L954" i="19"/>
  <c r="E954" i="19"/>
  <c r="D954" i="19"/>
  <c r="C954" i="19"/>
  <c r="B954" i="19"/>
  <c r="N953" i="19"/>
  <c r="Q953" i="19" s="1"/>
  <c r="M953" i="19"/>
  <c r="L953" i="19"/>
  <c r="E953" i="19"/>
  <c r="D953" i="19"/>
  <c r="C953" i="19"/>
  <c r="B953" i="19"/>
  <c r="N952" i="19"/>
  <c r="R952" i="19" s="1"/>
  <c r="M952" i="19"/>
  <c r="L952" i="19"/>
  <c r="E952" i="19"/>
  <c r="D952" i="19"/>
  <c r="C952" i="19"/>
  <c r="B952" i="19"/>
  <c r="P951" i="19"/>
  <c r="N951" i="19"/>
  <c r="M951" i="19"/>
  <c r="O951" i="19" s="1"/>
  <c r="L951" i="19"/>
  <c r="E951" i="19"/>
  <c r="D951" i="19"/>
  <c r="C951" i="19"/>
  <c r="B951" i="19"/>
  <c r="N950" i="19"/>
  <c r="M950" i="19"/>
  <c r="P950" i="19" s="1"/>
  <c r="L950" i="19"/>
  <c r="E950" i="19"/>
  <c r="D950" i="19"/>
  <c r="C950" i="19"/>
  <c r="B950" i="19"/>
  <c r="N949" i="19"/>
  <c r="R949" i="19" s="1"/>
  <c r="M949" i="19"/>
  <c r="L949" i="19"/>
  <c r="E949" i="19"/>
  <c r="D949" i="19"/>
  <c r="C949" i="19"/>
  <c r="B949" i="19"/>
  <c r="N948" i="19"/>
  <c r="R948" i="19" s="1"/>
  <c r="M948" i="19"/>
  <c r="L948" i="19"/>
  <c r="E948" i="19"/>
  <c r="D948" i="19"/>
  <c r="C948" i="19"/>
  <c r="B948" i="19"/>
  <c r="O947" i="19"/>
  <c r="N947" i="19"/>
  <c r="R947" i="19" s="1"/>
  <c r="M947" i="19"/>
  <c r="P947" i="19" s="1"/>
  <c r="L947" i="19"/>
  <c r="E947" i="19"/>
  <c r="D947" i="19"/>
  <c r="C947" i="19"/>
  <c r="B947" i="19"/>
  <c r="R946" i="19"/>
  <c r="Q946" i="19"/>
  <c r="N946" i="19"/>
  <c r="M946" i="19"/>
  <c r="P946" i="19" s="1"/>
  <c r="L946" i="19"/>
  <c r="E946" i="19"/>
  <c r="D946" i="19"/>
  <c r="C946" i="19"/>
  <c r="B946" i="19"/>
  <c r="N945" i="19"/>
  <c r="Q945" i="19" s="1"/>
  <c r="M945" i="19"/>
  <c r="L945" i="19"/>
  <c r="E945" i="19"/>
  <c r="D945" i="19"/>
  <c r="C945" i="19"/>
  <c r="B945" i="19"/>
  <c r="N944" i="19"/>
  <c r="R944" i="19" s="1"/>
  <c r="M944" i="19"/>
  <c r="O944" i="19" s="1"/>
  <c r="L944" i="19"/>
  <c r="E944" i="19"/>
  <c r="D944" i="19"/>
  <c r="C944" i="19"/>
  <c r="B944" i="19"/>
  <c r="N943" i="19"/>
  <c r="Q943" i="19" s="1"/>
  <c r="M943" i="19"/>
  <c r="O943" i="19" s="1"/>
  <c r="L943" i="19"/>
  <c r="E943" i="19"/>
  <c r="D943" i="19"/>
  <c r="C943" i="19"/>
  <c r="B943" i="19"/>
  <c r="N942" i="19"/>
  <c r="M942" i="19"/>
  <c r="P942" i="19" s="1"/>
  <c r="L942" i="19"/>
  <c r="E942" i="19"/>
  <c r="D942" i="19"/>
  <c r="C942" i="19"/>
  <c r="B942" i="19"/>
  <c r="N941" i="19"/>
  <c r="R941" i="19" s="1"/>
  <c r="M941" i="19"/>
  <c r="P941" i="19" s="1"/>
  <c r="L941" i="19"/>
  <c r="E941" i="19"/>
  <c r="D941" i="19"/>
  <c r="C941" i="19"/>
  <c r="B941" i="19"/>
  <c r="N940" i="19"/>
  <c r="R940" i="19" s="1"/>
  <c r="M940" i="19"/>
  <c r="P940" i="19" s="1"/>
  <c r="L940" i="19"/>
  <c r="E940" i="19"/>
  <c r="D940" i="19"/>
  <c r="C940" i="19"/>
  <c r="B940" i="19"/>
  <c r="N939" i="19"/>
  <c r="R939" i="19" s="1"/>
  <c r="M939" i="19"/>
  <c r="P939" i="19" s="1"/>
  <c r="L939" i="19"/>
  <c r="E939" i="19"/>
  <c r="D939" i="19"/>
  <c r="C939" i="19"/>
  <c r="B939" i="19"/>
  <c r="N938" i="19"/>
  <c r="R938" i="19" s="1"/>
  <c r="M938" i="19"/>
  <c r="P938" i="19" s="1"/>
  <c r="L938" i="19"/>
  <c r="E938" i="19"/>
  <c r="D938" i="19"/>
  <c r="C938" i="19"/>
  <c r="B938" i="19"/>
  <c r="N937" i="19"/>
  <c r="Q937" i="19" s="1"/>
  <c r="M937" i="19"/>
  <c r="L937" i="19"/>
  <c r="E937" i="19"/>
  <c r="D937" i="19"/>
  <c r="C937" i="19"/>
  <c r="B937" i="19"/>
  <c r="N936" i="19"/>
  <c r="R936" i="19" s="1"/>
  <c r="M936" i="19"/>
  <c r="O936" i="19" s="1"/>
  <c r="L936" i="19"/>
  <c r="E936" i="19"/>
  <c r="D936" i="19"/>
  <c r="C936" i="19"/>
  <c r="B936" i="19"/>
  <c r="N935" i="19"/>
  <c r="Q935" i="19" s="1"/>
  <c r="M935" i="19"/>
  <c r="O935" i="19" s="1"/>
  <c r="L935" i="19"/>
  <c r="E935" i="19"/>
  <c r="D935" i="19"/>
  <c r="C935" i="19"/>
  <c r="B935" i="19"/>
  <c r="N934" i="19"/>
  <c r="M934" i="19"/>
  <c r="P934" i="19" s="1"/>
  <c r="L934" i="19"/>
  <c r="E934" i="19"/>
  <c r="D934" i="19"/>
  <c r="C934" i="19"/>
  <c r="B934" i="19"/>
  <c r="N933" i="19"/>
  <c r="R933" i="19" s="1"/>
  <c r="M933" i="19"/>
  <c r="P933" i="19" s="1"/>
  <c r="L933" i="19"/>
  <c r="E933" i="19"/>
  <c r="D933" i="19"/>
  <c r="C933" i="19"/>
  <c r="B933" i="19"/>
  <c r="N932" i="19"/>
  <c r="R932" i="19" s="1"/>
  <c r="M932" i="19"/>
  <c r="P932" i="19" s="1"/>
  <c r="L932" i="19"/>
  <c r="E932" i="19"/>
  <c r="D932" i="19"/>
  <c r="C932" i="19"/>
  <c r="B932" i="19"/>
  <c r="N931" i="19"/>
  <c r="R931" i="19" s="1"/>
  <c r="M931" i="19"/>
  <c r="O931" i="19" s="1"/>
  <c r="L931" i="19"/>
  <c r="E931" i="19"/>
  <c r="D931" i="19"/>
  <c r="C931" i="19"/>
  <c r="B931" i="19"/>
  <c r="N930" i="19"/>
  <c r="R930" i="19" s="1"/>
  <c r="M930" i="19"/>
  <c r="P930" i="19" s="1"/>
  <c r="L930" i="19"/>
  <c r="E930" i="19"/>
  <c r="D930" i="19"/>
  <c r="C930" i="19"/>
  <c r="B930" i="19"/>
  <c r="N929" i="19"/>
  <c r="Q929" i="19" s="1"/>
  <c r="M929" i="19"/>
  <c r="L929" i="19"/>
  <c r="E929" i="19"/>
  <c r="D929" i="19"/>
  <c r="C929" i="19"/>
  <c r="B929" i="19"/>
  <c r="P928" i="19"/>
  <c r="N928" i="19"/>
  <c r="R928" i="19" s="1"/>
  <c r="M928" i="19"/>
  <c r="O928" i="19" s="1"/>
  <c r="L928" i="19"/>
  <c r="E928" i="19"/>
  <c r="D928" i="19"/>
  <c r="C928" i="19"/>
  <c r="B928" i="19"/>
  <c r="R927" i="19"/>
  <c r="N927" i="19"/>
  <c r="Q927" i="19" s="1"/>
  <c r="M927" i="19"/>
  <c r="O927" i="19" s="1"/>
  <c r="L927" i="19"/>
  <c r="E927" i="19"/>
  <c r="D927" i="19"/>
  <c r="C927" i="19"/>
  <c r="B927" i="19"/>
  <c r="N926" i="19"/>
  <c r="M926" i="19"/>
  <c r="P926" i="19" s="1"/>
  <c r="L926" i="19"/>
  <c r="E926" i="19"/>
  <c r="D926" i="19"/>
  <c r="C926" i="19"/>
  <c r="B926" i="19"/>
  <c r="Q925" i="19"/>
  <c r="O925" i="19"/>
  <c r="N925" i="19"/>
  <c r="R925" i="19" s="1"/>
  <c r="M925" i="19"/>
  <c r="P925" i="19" s="1"/>
  <c r="L925" i="19"/>
  <c r="E925" i="19"/>
  <c r="D925" i="19"/>
  <c r="C925" i="19"/>
  <c r="B925" i="19"/>
  <c r="Q924" i="19"/>
  <c r="N924" i="19"/>
  <c r="R924" i="19" s="1"/>
  <c r="M924" i="19"/>
  <c r="P924" i="19" s="1"/>
  <c r="L924" i="19"/>
  <c r="E924" i="19"/>
  <c r="D924" i="19"/>
  <c r="C924" i="19"/>
  <c r="B924" i="19"/>
  <c r="N923" i="19"/>
  <c r="R923" i="19" s="1"/>
  <c r="M923" i="19"/>
  <c r="O923" i="19" s="1"/>
  <c r="L923" i="19"/>
  <c r="E923" i="19"/>
  <c r="D923" i="19"/>
  <c r="C923" i="19"/>
  <c r="B923" i="19"/>
  <c r="N922" i="19"/>
  <c r="Q922" i="19" s="1"/>
  <c r="M922" i="19"/>
  <c r="P922" i="19" s="1"/>
  <c r="L922" i="19"/>
  <c r="E922" i="19"/>
  <c r="D922" i="19"/>
  <c r="C922" i="19"/>
  <c r="B922" i="19"/>
  <c r="N921" i="19"/>
  <c r="Q921" i="19" s="1"/>
  <c r="M921" i="19"/>
  <c r="L921" i="19"/>
  <c r="E921" i="19"/>
  <c r="D921" i="19"/>
  <c r="C921" i="19"/>
  <c r="B921" i="19"/>
  <c r="N920" i="19"/>
  <c r="R920" i="19" s="1"/>
  <c r="M920" i="19"/>
  <c r="O920" i="19" s="1"/>
  <c r="L920" i="19"/>
  <c r="E920" i="19"/>
  <c r="D920" i="19"/>
  <c r="C920" i="19"/>
  <c r="B920" i="19"/>
  <c r="N919" i="19"/>
  <c r="Q919" i="19" s="1"/>
  <c r="M919" i="19"/>
  <c r="O919" i="19" s="1"/>
  <c r="L919" i="19"/>
  <c r="E919" i="19"/>
  <c r="D919" i="19"/>
  <c r="C919" i="19"/>
  <c r="B919" i="19"/>
  <c r="N918" i="19"/>
  <c r="M918" i="19"/>
  <c r="P918" i="19" s="1"/>
  <c r="L918" i="19"/>
  <c r="E918" i="19"/>
  <c r="D918" i="19"/>
  <c r="C918" i="19"/>
  <c r="B918" i="19"/>
  <c r="O917" i="19"/>
  <c r="N917" i="19"/>
  <c r="R917" i="19" s="1"/>
  <c r="M917" i="19"/>
  <c r="P917" i="19" s="1"/>
  <c r="L917" i="19"/>
  <c r="E917" i="19"/>
  <c r="D917" i="19"/>
  <c r="C917" i="19"/>
  <c r="B917" i="19"/>
  <c r="Q916" i="19"/>
  <c r="N916" i="19"/>
  <c r="R916" i="19" s="1"/>
  <c r="M916" i="19"/>
  <c r="P916" i="19" s="1"/>
  <c r="L916" i="19"/>
  <c r="E916" i="19"/>
  <c r="D916" i="19"/>
  <c r="C916" i="19"/>
  <c r="B916" i="19"/>
  <c r="O915" i="19"/>
  <c r="N915" i="19"/>
  <c r="R915" i="19" s="1"/>
  <c r="M915" i="19"/>
  <c r="P915" i="19" s="1"/>
  <c r="L915" i="19"/>
  <c r="E915" i="19"/>
  <c r="D915" i="19"/>
  <c r="C915" i="19"/>
  <c r="B915" i="19"/>
  <c r="R914" i="19"/>
  <c r="N914" i="19"/>
  <c r="Q914" i="19" s="1"/>
  <c r="M914" i="19"/>
  <c r="P914" i="19" s="1"/>
  <c r="L914" i="19"/>
  <c r="E914" i="19"/>
  <c r="D914" i="19"/>
  <c r="C914" i="19"/>
  <c r="B914" i="19"/>
  <c r="N913" i="19"/>
  <c r="Q913" i="19" s="1"/>
  <c r="M913" i="19"/>
  <c r="L913" i="19"/>
  <c r="E913" i="19"/>
  <c r="D913" i="19"/>
  <c r="C913" i="19"/>
  <c r="B913" i="19"/>
  <c r="N912" i="19"/>
  <c r="R912" i="19" s="1"/>
  <c r="M912" i="19"/>
  <c r="O912" i="19" s="1"/>
  <c r="L912" i="19"/>
  <c r="E912" i="19"/>
  <c r="D912" i="19"/>
  <c r="C912" i="19"/>
  <c r="B912" i="19"/>
  <c r="N911" i="19"/>
  <c r="Q911" i="19" s="1"/>
  <c r="M911" i="19"/>
  <c r="O911" i="19" s="1"/>
  <c r="L911" i="19"/>
  <c r="E911" i="19"/>
  <c r="D911" i="19"/>
  <c r="C911" i="19"/>
  <c r="B911" i="19"/>
  <c r="N910" i="19"/>
  <c r="M910" i="19"/>
  <c r="P910" i="19" s="1"/>
  <c r="L910" i="19"/>
  <c r="E910" i="19"/>
  <c r="D910" i="19"/>
  <c r="C910" i="19"/>
  <c r="B910" i="19"/>
  <c r="N909" i="19"/>
  <c r="R909" i="19" s="1"/>
  <c r="M909" i="19"/>
  <c r="P909" i="19" s="1"/>
  <c r="L909" i="19"/>
  <c r="E909" i="19"/>
  <c r="D909" i="19"/>
  <c r="C909" i="19"/>
  <c r="B909" i="19"/>
  <c r="N908" i="19"/>
  <c r="R908" i="19" s="1"/>
  <c r="M908" i="19"/>
  <c r="P908" i="19" s="1"/>
  <c r="L908" i="19"/>
  <c r="E908" i="19"/>
  <c r="D908" i="19"/>
  <c r="C908" i="19"/>
  <c r="B908" i="19"/>
  <c r="N907" i="19"/>
  <c r="R907" i="19" s="1"/>
  <c r="M907" i="19"/>
  <c r="O907" i="19" s="1"/>
  <c r="L907" i="19"/>
  <c r="E907" i="19"/>
  <c r="D907" i="19"/>
  <c r="C907" i="19"/>
  <c r="B907" i="19"/>
  <c r="N906" i="19"/>
  <c r="R906" i="19" s="1"/>
  <c r="M906" i="19"/>
  <c r="P906" i="19" s="1"/>
  <c r="L906" i="19"/>
  <c r="E906" i="19"/>
  <c r="D906" i="19"/>
  <c r="C906" i="19"/>
  <c r="B906" i="19"/>
  <c r="N905" i="19"/>
  <c r="Q905" i="19" s="1"/>
  <c r="M905" i="19"/>
  <c r="L905" i="19"/>
  <c r="E905" i="19"/>
  <c r="D905" i="19"/>
  <c r="C905" i="19"/>
  <c r="B905" i="19"/>
  <c r="N904" i="19"/>
  <c r="R904" i="19" s="1"/>
  <c r="M904" i="19"/>
  <c r="O904" i="19" s="1"/>
  <c r="L904" i="19"/>
  <c r="E904" i="19"/>
  <c r="D904" i="19"/>
  <c r="C904" i="19"/>
  <c r="B904" i="19"/>
  <c r="P903" i="19"/>
  <c r="N903" i="19"/>
  <c r="Q903" i="19" s="1"/>
  <c r="M903" i="19"/>
  <c r="O903" i="19" s="1"/>
  <c r="L903" i="19"/>
  <c r="E903" i="19"/>
  <c r="D903" i="19"/>
  <c r="C903" i="19"/>
  <c r="B903" i="19"/>
  <c r="N902" i="19"/>
  <c r="M902" i="19"/>
  <c r="P902" i="19" s="1"/>
  <c r="L902" i="19"/>
  <c r="E902" i="19"/>
  <c r="D902" i="19"/>
  <c r="C902" i="19"/>
  <c r="B902" i="19"/>
  <c r="P901" i="19"/>
  <c r="O901" i="19"/>
  <c r="N901" i="19"/>
  <c r="R901" i="19" s="1"/>
  <c r="M901" i="19"/>
  <c r="L901" i="19"/>
  <c r="E901" i="19"/>
  <c r="D901" i="19"/>
  <c r="C901" i="19"/>
  <c r="B901" i="19"/>
  <c r="Q900" i="19"/>
  <c r="O900" i="19"/>
  <c r="N900" i="19"/>
  <c r="R900" i="19" s="1"/>
  <c r="M900" i="19"/>
  <c r="P900" i="19" s="1"/>
  <c r="L900" i="19"/>
  <c r="E900" i="19"/>
  <c r="D900" i="19"/>
  <c r="C900" i="19"/>
  <c r="B900" i="19"/>
  <c r="P899" i="19"/>
  <c r="N899" i="19"/>
  <c r="R899" i="19" s="1"/>
  <c r="M899" i="19"/>
  <c r="O899" i="19" s="1"/>
  <c r="L899" i="19"/>
  <c r="E899" i="19"/>
  <c r="D899" i="19"/>
  <c r="C899" i="19"/>
  <c r="B899" i="19"/>
  <c r="R898" i="19"/>
  <c r="N898" i="19"/>
  <c r="Q898" i="19" s="1"/>
  <c r="M898" i="19"/>
  <c r="P898" i="19" s="1"/>
  <c r="L898" i="19"/>
  <c r="E898" i="19"/>
  <c r="D898" i="19"/>
  <c r="C898" i="19"/>
  <c r="B898" i="19"/>
  <c r="N897" i="19"/>
  <c r="Q897" i="19" s="1"/>
  <c r="M897" i="19"/>
  <c r="L897" i="19"/>
  <c r="E897" i="19"/>
  <c r="D897" i="19"/>
  <c r="C897" i="19"/>
  <c r="B897" i="19"/>
  <c r="N896" i="19"/>
  <c r="R896" i="19" s="1"/>
  <c r="M896" i="19"/>
  <c r="O896" i="19" s="1"/>
  <c r="L896" i="19"/>
  <c r="E896" i="19"/>
  <c r="D896" i="19"/>
  <c r="C896" i="19"/>
  <c r="B896" i="19"/>
  <c r="P895" i="19"/>
  <c r="N895" i="19"/>
  <c r="Q895" i="19" s="1"/>
  <c r="M895" i="19"/>
  <c r="O895" i="19" s="1"/>
  <c r="L895" i="19"/>
  <c r="E895" i="19"/>
  <c r="D895" i="19"/>
  <c r="C895" i="19"/>
  <c r="B895" i="19"/>
  <c r="N894" i="19"/>
  <c r="M894" i="19"/>
  <c r="P894" i="19" s="1"/>
  <c r="L894" i="19"/>
  <c r="E894" i="19"/>
  <c r="D894" i="19"/>
  <c r="C894" i="19"/>
  <c r="B894" i="19"/>
  <c r="P893" i="19"/>
  <c r="N893" i="19"/>
  <c r="R893" i="19" s="1"/>
  <c r="M893" i="19"/>
  <c r="O893" i="19" s="1"/>
  <c r="L893" i="19"/>
  <c r="E893" i="19"/>
  <c r="D893" i="19"/>
  <c r="C893" i="19"/>
  <c r="B893" i="19"/>
  <c r="O892" i="19"/>
  <c r="N892" i="19"/>
  <c r="R892" i="19" s="1"/>
  <c r="M892" i="19"/>
  <c r="P892" i="19" s="1"/>
  <c r="L892" i="19"/>
  <c r="E892" i="19"/>
  <c r="D892" i="19"/>
  <c r="C892" i="19"/>
  <c r="B892" i="19"/>
  <c r="P891" i="19"/>
  <c r="O891" i="19"/>
  <c r="N891" i="19"/>
  <c r="R891" i="19" s="1"/>
  <c r="M891" i="19"/>
  <c r="L891" i="19"/>
  <c r="E891" i="19"/>
  <c r="D891" i="19"/>
  <c r="C891" i="19"/>
  <c r="B891" i="19"/>
  <c r="R890" i="19"/>
  <c r="N890" i="19"/>
  <c r="Q890" i="19" s="1"/>
  <c r="M890" i="19"/>
  <c r="P890" i="19" s="1"/>
  <c r="L890" i="19"/>
  <c r="E890" i="19"/>
  <c r="D890" i="19"/>
  <c r="C890" i="19"/>
  <c r="B890" i="19"/>
  <c r="N889" i="19"/>
  <c r="Q889" i="19" s="1"/>
  <c r="M889" i="19"/>
  <c r="L889" i="19"/>
  <c r="E889" i="19"/>
  <c r="D889" i="19"/>
  <c r="C889" i="19"/>
  <c r="B889" i="19"/>
  <c r="Q888" i="19"/>
  <c r="N888" i="19"/>
  <c r="R888" i="19" s="1"/>
  <c r="M888" i="19"/>
  <c r="O888" i="19" s="1"/>
  <c r="L888" i="19"/>
  <c r="E888" i="19"/>
  <c r="D888" i="19"/>
  <c r="C888" i="19"/>
  <c r="B888" i="19"/>
  <c r="N887" i="19"/>
  <c r="Q887" i="19" s="1"/>
  <c r="M887" i="19"/>
  <c r="O887" i="19" s="1"/>
  <c r="L887" i="19"/>
  <c r="E887" i="19"/>
  <c r="D887" i="19"/>
  <c r="C887" i="19"/>
  <c r="B887" i="19"/>
  <c r="N886" i="19"/>
  <c r="M886" i="19"/>
  <c r="P886" i="19" s="1"/>
  <c r="L886" i="19"/>
  <c r="E886" i="19"/>
  <c r="D886" i="19"/>
  <c r="C886" i="19"/>
  <c r="B886" i="19"/>
  <c r="O885" i="19"/>
  <c r="N885" i="19"/>
  <c r="R885" i="19" s="1"/>
  <c r="M885" i="19"/>
  <c r="P885" i="19" s="1"/>
  <c r="L885" i="19"/>
  <c r="E885" i="19"/>
  <c r="D885" i="19"/>
  <c r="C885" i="19"/>
  <c r="B885" i="19"/>
  <c r="N884" i="19"/>
  <c r="R884" i="19" s="1"/>
  <c r="M884" i="19"/>
  <c r="P884" i="19" s="1"/>
  <c r="L884" i="19"/>
  <c r="E884" i="19"/>
  <c r="D884" i="19"/>
  <c r="C884" i="19"/>
  <c r="B884" i="19"/>
  <c r="N883" i="19"/>
  <c r="R883" i="19" s="1"/>
  <c r="M883" i="19"/>
  <c r="L883" i="19"/>
  <c r="E883" i="19"/>
  <c r="D883" i="19"/>
  <c r="C883" i="19"/>
  <c r="B883" i="19"/>
  <c r="N882" i="19"/>
  <c r="R882" i="19" s="1"/>
  <c r="M882" i="19"/>
  <c r="P882" i="19" s="1"/>
  <c r="L882" i="19"/>
  <c r="E882" i="19"/>
  <c r="D882" i="19"/>
  <c r="C882" i="19"/>
  <c r="B882" i="19"/>
  <c r="N881" i="19"/>
  <c r="Q881" i="19" s="1"/>
  <c r="M881" i="19"/>
  <c r="L881" i="19"/>
  <c r="E881" i="19"/>
  <c r="D881" i="19"/>
  <c r="C881" i="19"/>
  <c r="B881" i="19"/>
  <c r="N880" i="19"/>
  <c r="R880" i="19" s="1"/>
  <c r="M880" i="19"/>
  <c r="O880" i="19" s="1"/>
  <c r="L880" i="19"/>
  <c r="E880" i="19"/>
  <c r="D880" i="19"/>
  <c r="C880" i="19"/>
  <c r="B880" i="19"/>
  <c r="N879" i="19"/>
  <c r="Q879" i="19" s="1"/>
  <c r="M879" i="19"/>
  <c r="L879" i="19"/>
  <c r="E879" i="19"/>
  <c r="D879" i="19"/>
  <c r="C879" i="19"/>
  <c r="B879" i="19"/>
  <c r="N878" i="19"/>
  <c r="M878" i="19"/>
  <c r="P878" i="19" s="1"/>
  <c r="L878" i="19"/>
  <c r="E878" i="19"/>
  <c r="D878" i="19"/>
  <c r="C878" i="19"/>
  <c r="B878" i="19"/>
  <c r="N877" i="19"/>
  <c r="R877" i="19" s="1"/>
  <c r="M877" i="19"/>
  <c r="P877" i="19" s="1"/>
  <c r="L877" i="19"/>
  <c r="E877" i="19"/>
  <c r="D877" i="19"/>
  <c r="C877" i="19"/>
  <c r="B877" i="19"/>
  <c r="N876" i="19"/>
  <c r="R876" i="19" s="1"/>
  <c r="M876" i="19"/>
  <c r="P876" i="19" s="1"/>
  <c r="L876" i="19"/>
  <c r="E876" i="19"/>
  <c r="D876" i="19"/>
  <c r="C876" i="19"/>
  <c r="B876" i="19"/>
  <c r="N875" i="19"/>
  <c r="R875" i="19" s="1"/>
  <c r="M875" i="19"/>
  <c r="O875" i="19" s="1"/>
  <c r="L875" i="19"/>
  <c r="E875" i="19"/>
  <c r="D875" i="19"/>
  <c r="C875" i="19"/>
  <c r="B875" i="19"/>
  <c r="N874" i="19"/>
  <c r="R874" i="19" s="1"/>
  <c r="M874" i="19"/>
  <c r="P874" i="19" s="1"/>
  <c r="L874" i="19"/>
  <c r="E874" i="19"/>
  <c r="D874" i="19"/>
  <c r="C874" i="19"/>
  <c r="B874" i="19"/>
  <c r="N873" i="19"/>
  <c r="Q873" i="19" s="1"/>
  <c r="M873" i="19"/>
  <c r="L873" i="19"/>
  <c r="E873" i="19"/>
  <c r="D873" i="19"/>
  <c r="C873" i="19"/>
  <c r="B873" i="19"/>
  <c r="N872" i="19"/>
  <c r="R872" i="19" s="1"/>
  <c r="M872" i="19"/>
  <c r="O872" i="19" s="1"/>
  <c r="L872" i="19"/>
  <c r="E872" i="19"/>
  <c r="D872" i="19"/>
  <c r="C872" i="19"/>
  <c r="B872" i="19"/>
  <c r="N871" i="19"/>
  <c r="Q871" i="19" s="1"/>
  <c r="M871" i="19"/>
  <c r="O871" i="19" s="1"/>
  <c r="L871" i="19"/>
  <c r="E871" i="19"/>
  <c r="D871" i="19"/>
  <c r="C871" i="19"/>
  <c r="B871" i="19"/>
  <c r="N870" i="19"/>
  <c r="M870" i="19"/>
  <c r="P870" i="19" s="1"/>
  <c r="L870" i="19"/>
  <c r="E870" i="19"/>
  <c r="D870" i="19"/>
  <c r="C870" i="19"/>
  <c r="B870" i="19"/>
  <c r="N869" i="19"/>
  <c r="M869" i="19"/>
  <c r="L869" i="19"/>
  <c r="E869" i="19"/>
  <c r="D869" i="19"/>
  <c r="C869" i="19"/>
  <c r="B869" i="19"/>
  <c r="N868" i="19"/>
  <c r="R868" i="19" s="1"/>
  <c r="M868" i="19"/>
  <c r="P868" i="19" s="1"/>
  <c r="L868" i="19"/>
  <c r="E868" i="19"/>
  <c r="D868" i="19"/>
  <c r="C868" i="19"/>
  <c r="B868" i="19"/>
  <c r="O867" i="19"/>
  <c r="N867" i="19"/>
  <c r="M867" i="19"/>
  <c r="P867" i="19" s="1"/>
  <c r="L867" i="19"/>
  <c r="E867" i="19"/>
  <c r="D867" i="19"/>
  <c r="C867" i="19"/>
  <c r="B867" i="19"/>
  <c r="R866" i="19"/>
  <c r="N866" i="19"/>
  <c r="Q866" i="19" s="1"/>
  <c r="M866" i="19"/>
  <c r="P866" i="19" s="1"/>
  <c r="L866" i="19"/>
  <c r="E866" i="19"/>
  <c r="D866" i="19"/>
  <c r="C866" i="19"/>
  <c r="B866" i="19"/>
  <c r="N865" i="19"/>
  <c r="Q865" i="19" s="1"/>
  <c r="M865" i="19"/>
  <c r="L865" i="19"/>
  <c r="E865" i="19"/>
  <c r="D865" i="19"/>
  <c r="C865" i="19"/>
  <c r="B865" i="19"/>
  <c r="N864" i="19"/>
  <c r="R864" i="19" s="1"/>
  <c r="M864" i="19"/>
  <c r="P864" i="19" s="1"/>
  <c r="L864" i="19"/>
  <c r="E864" i="19"/>
  <c r="D864" i="19"/>
  <c r="C864" i="19"/>
  <c r="B864" i="19"/>
  <c r="N863" i="19"/>
  <c r="Q863" i="19" s="1"/>
  <c r="M863" i="19"/>
  <c r="L863" i="19"/>
  <c r="E863" i="19"/>
  <c r="D863" i="19"/>
  <c r="C863" i="19"/>
  <c r="B863" i="19"/>
  <c r="N862" i="19"/>
  <c r="M862" i="19"/>
  <c r="L862" i="19"/>
  <c r="E862" i="19"/>
  <c r="D862" i="19"/>
  <c r="C862" i="19"/>
  <c r="B862" i="19"/>
  <c r="N861" i="19"/>
  <c r="R861" i="19" s="1"/>
  <c r="M861" i="19"/>
  <c r="L861" i="19"/>
  <c r="E861" i="19"/>
  <c r="D861" i="19"/>
  <c r="C861" i="19"/>
  <c r="B861" i="19"/>
  <c r="N860" i="19"/>
  <c r="R860" i="19" s="1"/>
  <c r="M860" i="19"/>
  <c r="P860" i="19" s="1"/>
  <c r="L860" i="19"/>
  <c r="E860" i="19"/>
  <c r="D860" i="19"/>
  <c r="C860" i="19"/>
  <c r="B860" i="19"/>
  <c r="N859" i="19"/>
  <c r="M859" i="19"/>
  <c r="O859" i="19" s="1"/>
  <c r="L859" i="19"/>
  <c r="E859" i="19"/>
  <c r="D859" i="19"/>
  <c r="C859" i="19"/>
  <c r="B859" i="19"/>
  <c r="N858" i="19"/>
  <c r="R858" i="19" s="1"/>
  <c r="M858" i="19"/>
  <c r="P858" i="19" s="1"/>
  <c r="L858" i="19"/>
  <c r="E858" i="19"/>
  <c r="D858" i="19"/>
  <c r="C858" i="19"/>
  <c r="B858" i="19"/>
  <c r="N857" i="19"/>
  <c r="Q857" i="19" s="1"/>
  <c r="M857" i="19"/>
  <c r="L857" i="19"/>
  <c r="E857" i="19"/>
  <c r="D857" i="19"/>
  <c r="C857" i="19"/>
  <c r="B857" i="19"/>
  <c r="N856" i="19"/>
  <c r="R856" i="19" s="1"/>
  <c r="M856" i="19"/>
  <c r="P856" i="19" s="1"/>
  <c r="L856" i="19"/>
  <c r="E856" i="19"/>
  <c r="D856" i="19"/>
  <c r="C856" i="19"/>
  <c r="B856" i="19"/>
  <c r="N855" i="19"/>
  <c r="Q855" i="19" s="1"/>
  <c r="M855" i="19"/>
  <c r="L855" i="19"/>
  <c r="E855" i="19"/>
  <c r="D855" i="19"/>
  <c r="C855" i="19"/>
  <c r="B855" i="19"/>
  <c r="N854" i="19"/>
  <c r="M854" i="19"/>
  <c r="L854" i="19"/>
  <c r="E854" i="19"/>
  <c r="D854" i="19"/>
  <c r="C854" i="19"/>
  <c r="B854" i="19"/>
  <c r="P853" i="19"/>
  <c r="N853" i="19"/>
  <c r="R853" i="19" s="1"/>
  <c r="M853" i="19"/>
  <c r="O853" i="19" s="1"/>
  <c r="L853" i="19"/>
  <c r="E853" i="19"/>
  <c r="D853" i="19"/>
  <c r="C853" i="19"/>
  <c r="B853" i="19"/>
  <c r="N852" i="19"/>
  <c r="R852" i="19" s="1"/>
  <c r="M852" i="19"/>
  <c r="L852" i="19"/>
  <c r="E852" i="19"/>
  <c r="D852" i="19"/>
  <c r="C852" i="19"/>
  <c r="B852" i="19"/>
  <c r="P851" i="19"/>
  <c r="N851" i="19"/>
  <c r="M851" i="19"/>
  <c r="O851" i="19" s="1"/>
  <c r="L851" i="19"/>
  <c r="E851" i="19"/>
  <c r="D851" i="19"/>
  <c r="C851" i="19"/>
  <c r="B851" i="19"/>
  <c r="N850" i="19"/>
  <c r="Q850" i="19" s="1"/>
  <c r="M850" i="19"/>
  <c r="L850" i="19"/>
  <c r="E850" i="19"/>
  <c r="D850" i="19"/>
  <c r="C850" i="19"/>
  <c r="B850" i="19"/>
  <c r="N849" i="19"/>
  <c r="M849" i="19"/>
  <c r="O849" i="19" s="1"/>
  <c r="L849" i="19"/>
  <c r="E849" i="19"/>
  <c r="D849" i="19"/>
  <c r="C849" i="19"/>
  <c r="B849" i="19"/>
  <c r="N848" i="19"/>
  <c r="M848" i="19"/>
  <c r="P848" i="19" s="1"/>
  <c r="L848" i="19"/>
  <c r="E848" i="19"/>
  <c r="D848" i="19"/>
  <c r="C848" i="19"/>
  <c r="B848" i="19"/>
  <c r="N847" i="19"/>
  <c r="Q847" i="19" s="1"/>
  <c r="M847" i="19"/>
  <c r="O847" i="19" s="1"/>
  <c r="L847" i="19"/>
  <c r="E847" i="19"/>
  <c r="D847" i="19"/>
  <c r="C847" i="19"/>
  <c r="B847" i="19"/>
  <c r="N846" i="19"/>
  <c r="M846" i="19"/>
  <c r="P846" i="19" s="1"/>
  <c r="L846" i="19"/>
  <c r="E846" i="19"/>
  <c r="D846" i="19"/>
  <c r="C846" i="19"/>
  <c r="B846" i="19"/>
  <c r="N845" i="19"/>
  <c r="R845" i="19" s="1"/>
  <c r="M845" i="19"/>
  <c r="P845" i="19" s="1"/>
  <c r="L845" i="19"/>
  <c r="E845" i="19"/>
  <c r="D845" i="19"/>
  <c r="C845" i="19"/>
  <c r="B845" i="19"/>
  <c r="N844" i="19"/>
  <c r="R844" i="19" s="1"/>
  <c r="M844" i="19"/>
  <c r="P844" i="19" s="1"/>
  <c r="L844" i="19"/>
  <c r="E844" i="19"/>
  <c r="D844" i="19"/>
  <c r="C844" i="19"/>
  <c r="B844" i="19"/>
  <c r="N843" i="19"/>
  <c r="R843" i="19" s="1"/>
  <c r="M843" i="19"/>
  <c r="P843" i="19" s="1"/>
  <c r="L843" i="19"/>
  <c r="E843" i="19"/>
  <c r="D843" i="19"/>
  <c r="C843" i="19"/>
  <c r="B843" i="19"/>
  <c r="P842" i="19"/>
  <c r="O842" i="19"/>
  <c r="N842" i="19"/>
  <c r="R842" i="19" s="1"/>
  <c r="M842" i="19"/>
  <c r="L842" i="19"/>
  <c r="E842" i="19"/>
  <c r="D842" i="19"/>
  <c r="C842" i="19"/>
  <c r="B842" i="19"/>
  <c r="N841" i="19"/>
  <c r="Q841" i="19" s="1"/>
  <c r="M841" i="19"/>
  <c r="P841" i="19" s="1"/>
  <c r="L841" i="19"/>
  <c r="E841" i="19"/>
  <c r="D841" i="19"/>
  <c r="C841" i="19"/>
  <c r="B841" i="19"/>
  <c r="N840" i="19"/>
  <c r="R840" i="19" s="1"/>
  <c r="M840" i="19"/>
  <c r="L840" i="19"/>
  <c r="E840" i="19"/>
  <c r="D840" i="19"/>
  <c r="C840" i="19"/>
  <c r="B840" i="19"/>
  <c r="N839" i="19"/>
  <c r="Q839" i="19" s="1"/>
  <c r="M839" i="19"/>
  <c r="L839" i="19"/>
  <c r="E839" i="19"/>
  <c r="D839" i="19"/>
  <c r="C839" i="19"/>
  <c r="B839" i="19"/>
  <c r="N838" i="19"/>
  <c r="R838" i="19" s="1"/>
  <c r="M838" i="19"/>
  <c r="P838" i="19" s="1"/>
  <c r="L838" i="19"/>
  <c r="E838" i="19"/>
  <c r="D838" i="19"/>
  <c r="C838" i="19"/>
  <c r="B838" i="19"/>
  <c r="N837" i="19"/>
  <c r="R837" i="19" s="1"/>
  <c r="M837" i="19"/>
  <c r="P837" i="19" s="1"/>
  <c r="L837" i="19"/>
  <c r="E837" i="19"/>
  <c r="D837" i="19"/>
  <c r="C837" i="19"/>
  <c r="B837" i="19"/>
  <c r="N836" i="19"/>
  <c r="M836" i="19"/>
  <c r="P836" i="19" s="1"/>
  <c r="L836" i="19"/>
  <c r="E836" i="19"/>
  <c r="D836" i="19"/>
  <c r="C836" i="19"/>
  <c r="B836" i="19"/>
  <c r="N835" i="19"/>
  <c r="Q835" i="19" s="1"/>
  <c r="M835" i="19"/>
  <c r="P835" i="19" s="1"/>
  <c r="L835" i="19"/>
  <c r="E835" i="19"/>
  <c r="D835" i="19"/>
  <c r="C835" i="19"/>
  <c r="B835" i="19"/>
  <c r="N834" i="19"/>
  <c r="R834" i="19" s="1"/>
  <c r="M834" i="19"/>
  <c r="L834" i="19"/>
  <c r="E834" i="19"/>
  <c r="D834" i="19"/>
  <c r="C834" i="19"/>
  <c r="B834" i="19"/>
  <c r="N833" i="19"/>
  <c r="R833" i="19" s="1"/>
  <c r="M833" i="19"/>
  <c r="P833" i="19" s="1"/>
  <c r="L833" i="19"/>
  <c r="E833" i="19"/>
  <c r="D833" i="19"/>
  <c r="C833" i="19"/>
  <c r="B833" i="19"/>
  <c r="N832" i="19"/>
  <c r="R832" i="19" s="1"/>
  <c r="M832" i="19"/>
  <c r="P832" i="19" s="1"/>
  <c r="L832" i="19"/>
  <c r="E832" i="19"/>
  <c r="D832" i="19"/>
  <c r="C832" i="19"/>
  <c r="B832" i="19"/>
  <c r="N831" i="19"/>
  <c r="M831" i="19"/>
  <c r="P831" i="19" s="1"/>
  <c r="L831" i="19"/>
  <c r="E831" i="19"/>
  <c r="D831" i="19"/>
  <c r="C831" i="19"/>
  <c r="B831" i="19"/>
  <c r="N830" i="19"/>
  <c r="Q830" i="19" s="1"/>
  <c r="M830" i="19"/>
  <c r="P830" i="19" s="1"/>
  <c r="L830" i="19"/>
  <c r="E830" i="19"/>
  <c r="D830" i="19"/>
  <c r="C830" i="19"/>
  <c r="B830" i="19"/>
  <c r="N829" i="19"/>
  <c r="R829" i="19" s="1"/>
  <c r="M829" i="19"/>
  <c r="P829" i="19" s="1"/>
  <c r="L829" i="19"/>
  <c r="E829" i="19"/>
  <c r="D829" i="19"/>
  <c r="C829" i="19"/>
  <c r="B829" i="19"/>
  <c r="Q828" i="19"/>
  <c r="N828" i="19"/>
  <c r="R828" i="19" s="1"/>
  <c r="M828" i="19"/>
  <c r="O828" i="19" s="1"/>
  <c r="L828" i="19"/>
  <c r="E828" i="19"/>
  <c r="D828" i="19"/>
  <c r="C828" i="19"/>
  <c r="B828" i="19"/>
  <c r="N827" i="19"/>
  <c r="Q827" i="19" s="1"/>
  <c r="M827" i="19"/>
  <c r="P827" i="19" s="1"/>
  <c r="L827" i="19"/>
  <c r="E827" i="19"/>
  <c r="D827" i="19"/>
  <c r="C827" i="19"/>
  <c r="B827" i="19"/>
  <c r="N826" i="19"/>
  <c r="R826" i="19" s="1"/>
  <c r="M826" i="19"/>
  <c r="L826" i="19"/>
  <c r="E826" i="19"/>
  <c r="D826" i="19"/>
  <c r="C826" i="19"/>
  <c r="B826" i="19"/>
  <c r="N825" i="19"/>
  <c r="Q825" i="19" s="1"/>
  <c r="M825" i="19"/>
  <c r="L825" i="19"/>
  <c r="E825" i="19"/>
  <c r="D825" i="19"/>
  <c r="C825" i="19"/>
  <c r="B825" i="19"/>
  <c r="N824" i="19"/>
  <c r="R824" i="19" s="1"/>
  <c r="M824" i="19"/>
  <c r="P824" i="19" s="1"/>
  <c r="L824" i="19"/>
  <c r="E824" i="19"/>
  <c r="D824" i="19"/>
  <c r="C824" i="19"/>
  <c r="B824" i="19"/>
  <c r="N823" i="19"/>
  <c r="M823" i="19"/>
  <c r="L823" i="19"/>
  <c r="E823" i="19"/>
  <c r="D823" i="19"/>
  <c r="C823" i="19"/>
  <c r="B823" i="19"/>
  <c r="N822" i="19"/>
  <c r="M822" i="19"/>
  <c r="P822" i="19" s="1"/>
  <c r="L822" i="19"/>
  <c r="E822" i="19"/>
  <c r="D822" i="19"/>
  <c r="C822" i="19"/>
  <c r="B822" i="19"/>
  <c r="N821" i="19"/>
  <c r="R821" i="19" s="1"/>
  <c r="M821" i="19"/>
  <c r="P821" i="19" s="1"/>
  <c r="L821" i="19"/>
  <c r="E821" i="19"/>
  <c r="D821" i="19"/>
  <c r="C821" i="19"/>
  <c r="B821" i="19"/>
  <c r="N820" i="19"/>
  <c r="Q820" i="19" s="1"/>
  <c r="M820" i="19"/>
  <c r="L820" i="19"/>
  <c r="E820" i="19"/>
  <c r="D820" i="19"/>
  <c r="C820" i="19"/>
  <c r="B820" i="19"/>
  <c r="N819" i="19"/>
  <c r="Q819" i="19" s="1"/>
  <c r="M819" i="19"/>
  <c r="P819" i="19" s="1"/>
  <c r="L819" i="19"/>
  <c r="E819" i="19"/>
  <c r="D819" i="19"/>
  <c r="C819" i="19"/>
  <c r="B819" i="19"/>
  <c r="N818" i="19"/>
  <c r="R818" i="19" s="1"/>
  <c r="M818" i="19"/>
  <c r="L818" i="19"/>
  <c r="E818" i="19"/>
  <c r="D818" i="19"/>
  <c r="C818" i="19"/>
  <c r="B818" i="19"/>
  <c r="N817" i="19"/>
  <c r="Q817" i="19" s="1"/>
  <c r="M817" i="19"/>
  <c r="O817" i="19" s="1"/>
  <c r="L817" i="19"/>
  <c r="E817" i="19"/>
  <c r="D817" i="19"/>
  <c r="C817" i="19"/>
  <c r="B817" i="19"/>
  <c r="N816" i="19"/>
  <c r="R816" i="19" s="1"/>
  <c r="M816" i="19"/>
  <c r="P816" i="19" s="1"/>
  <c r="L816" i="19"/>
  <c r="E816" i="19"/>
  <c r="D816" i="19"/>
  <c r="C816" i="19"/>
  <c r="B816" i="19"/>
  <c r="N815" i="19"/>
  <c r="M815" i="19"/>
  <c r="P815" i="19" s="1"/>
  <c r="L815" i="19"/>
  <c r="E815" i="19"/>
  <c r="D815" i="19"/>
  <c r="C815" i="19"/>
  <c r="B815" i="19"/>
  <c r="N814" i="19"/>
  <c r="Q814" i="19" s="1"/>
  <c r="M814" i="19"/>
  <c r="P814" i="19" s="1"/>
  <c r="L814" i="19"/>
  <c r="E814" i="19"/>
  <c r="D814" i="19"/>
  <c r="C814" i="19"/>
  <c r="B814" i="19"/>
  <c r="N813" i="19"/>
  <c r="R813" i="19" s="1"/>
  <c r="M813" i="19"/>
  <c r="P813" i="19" s="1"/>
  <c r="L813" i="19"/>
  <c r="E813" i="19"/>
  <c r="D813" i="19"/>
  <c r="C813" i="19"/>
  <c r="B813" i="19"/>
  <c r="N812" i="19"/>
  <c r="R812" i="19" s="1"/>
  <c r="M812" i="19"/>
  <c r="O812" i="19" s="1"/>
  <c r="L812" i="19"/>
  <c r="E812" i="19"/>
  <c r="D812" i="19"/>
  <c r="C812" i="19"/>
  <c r="B812" i="19"/>
  <c r="N811" i="19"/>
  <c r="Q811" i="19" s="1"/>
  <c r="M811" i="19"/>
  <c r="P811" i="19" s="1"/>
  <c r="L811" i="19"/>
  <c r="E811" i="19"/>
  <c r="D811" i="19"/>
  <c r="C811" i="19"/>
  <c r="B811" i="19"/>
  <c r="N810" i="19"/>
  <c r="R810" i="19" s="1"/>
  <c r="M810" i="19"/>
  <c r="L810" i="19"/>
  <c r="E810" i="19"/>
  <c r="D810" i="19"/>
  <c r="C810" i="19"/>
  <c r="B810" i="19"/>
  <c r="N809" i="19"/>
  <c r="Q809" i="19" s="1"/>
  <c r="M809" i="19"/>
  <c r="L809" i="19"/>
  <c r="E809" i="19"/>
  <c r="D809" i="19"/>
  <c r="C809" i="19"/>
  <c r="B809" i="19"/>
  <c r="N808" i="19"/>
  <c r="R808" i="19" s="1"/>
  <c r="M808" i="19"/>
  <c r="P808" i="19" s="1"/>
  <c r="L808" i="19"/>
  <c r="E808" i="19"/>
  <c r="D808" i="19"/>
  <c r="C808" i="19"/>
  <c r="B808" i="19"/>
  <c r="N807" i="19"/>
  <c r="M807" i="19"/>
  <c r="L807" i="19"/>
  <c r="E807" i="19"/>
  <c r="D807" i="19"/>
  <c r="C807" i="19"/>
  <c r="B807" i="19"/>
  <c r="N806" i="19"/>
  <c r="M806" i="19"/>
  <c r="P806" i="19" s="1"/>
  <c r="L806" i="19"/>
  <c r="E806" i="19"/>
  <c r="D806" i="19"/>
  <c r="C806" i="19"/>
  <c r="B806" i="19"/>
  <c r="N805" i="19"/>
  <c r="R805" i="19" s="1"/>
  <c r="M805" i="19"/>
  <c r="P805" i="19" s="1"/>
  <c r="L805" i="19"/>
  <c r="E805" i="19"/>
  <c r="D805" i="19"/>
  <c r="C805" i="19"/>
  <c r="B805" i="19"/>
  <c r="R804" i="19"/>
  <c r="N804" i="19"/>
  <c r="Q804" i="19" s="1"/>
  <c r="M804" i="19"/>
  <c r="O804" i="19" s="1"/>
  <c r="L804" i="19"/>
  <c r="E804" i="19"/>
  <c r="D804" i="19"/>
  <c r="C804" i="19"/>
  <c r="B804" i="19"/>
  <c r="N803" i="19"/>
  <c r="Q803" i="19" s="1"/>
  <c r="M803" i="19"/>
  <c r="P803" i="19" s="1"/>
  <c r="L803" i="19"/>
  <c r="E803" i="19"/>
  <c r="D803" i="19"/>
  <c r="C803" i="19"/>
  <c r="B803" i="19"/>
  <c r="N802" i="19"/>
  <c r="R802" i="19" s="1"/>
  <c r="M802" i="19"/>
  <c r="L802" i="19"/>
  <c r="E802" i="19"/>
  <c r="D802" i="19"/>
  <c r="C802" i="19"/>
  <c r="B802" i="19"/>
  <c r="N801" i="19"/>
  <c r="M801" i="19"/>
  <c r="O801" i="19" s="1"/>
  <c r="L801" i="19"/>
  <c r="E801" i="19"/>
  <c r="D801" i="19"/>
  <c r="C801" i="19"/>
  <c r="B801" i="19"/>
  <c r="N800" i="19"/>
  <c r="R800" i="19" s="1"/>
  <c r="M800" i="19"/>
  <c r="P800" i="19" s="1"/>
  <c r="L800" i="19"/>
  <c r="E800" i="19"/>
  <c r="D800" i="19"/>
  <c r="C800" i="19"/>
  <c r="B800" i="19"/>
  <c r="N799" i="19"/>
  <c r="M799" i="19"/>
  <c r="P799" i="19" s="1"/>
  <c r="L799" i="19"/>
  <c r="E799" i="19"/>
  <c r="D799" i="19"/>
  <c r="C799" i="19"/>
  <c r="B799" i="19"/>
  <c r="N798" i="19"/>
  <c r="R798" i="19" s="1"/>
  <c r="M798" i="19"/>
  <c r="P798" i="19" s="1"/>
  <c r="L798" i="19"/>
  <c r="E798" i="19"/>
  <c r="D798" i="19"/>
  <c r="C798" i="19"/>
  <c r="B798" i="19"/>
  <c r="N797" i="19"/>
  <c r="R797" i="19" s="1"/>
  <c r="M797" i="19"/>
  <c r="P797" i="19" s="1"/>
  <c r="L797" i="19"/>
  <c r="E797" i="19"/>
  <c r="D797" i="19"/>
  <c r="C797" i="19"/>
  <c r="B797" i="19"/>
  <c r="P796" i="19"/>
  <c r="N796" i="19"/>
  <c r="R796" i="19" s="1"/>
  <c r="M796" i="19"/>
  <c r="O796" i="19" s="1"/>
  <c r="L796" i="19"/>
  <c r="E796" i="19"/>
  <c r="D796" i="19"/>
  <c r="C796" i="19"/>
  <c r="B796" i="19"/>
  <c r="N795" i="19"/>
  <c r="Q795" i="19" s="1"/>
  <c r="M795" i="19"/>
  <c r="P795" i="19" s="1"/>
  <c r="L795" i="19"/>
  <c r="E795" i="19"/>
  <c r="D795" i="19"/>
  <c r="C795" i="19"/>
  <c r="B795" i="19"/>
  <c r="N794" i="19"/>
  <c r="R794" i="19" s="1"/>
  <c r="M794" i="19"/>
  <c r="L794" i="19"/>
  <c r="E794" i="19"/>
  <c r="D794" i="19"/>
  <c r="C794" i="19"/>
  <c r="B794" i="19"/>
  <c r="N793" i="19"/>
  <c r="Q793" i="19" s="1"/>
  <c r="M793" i="19"/>
  <c r="L793" i="19"/>
  <c r="E793" i="19"/>
  <c r="D793" i="19"/>
  <c r="C793" i="19"/>
  <c r="B793" i="19"/>
  <c r="N792" i="19"/>
  <c r="R792" i="19" s="1"/>
  <c r="M792" i="19"/>
  <c r="P792" i="19" s="1"/>
  <c r="L792" i="19"/>
  <c r="E792" i="19"/>
  <c r="D792" i="19"/>
  <c r="C792" i="19"/>
  <c r="B792" i="19"/>
  <c r="N791" i="19"/>
  <c r="M791" i="19"/>
  <c r="L791" i="19"/>
  <c r="E791" i="19"/>
  <c r="D791" i="19"/>
  <c r="C791" i="19"/>
  <c r="B791" i="19"/>
  <c r="O790" i="19"/>
  <c r="N790" i="19"/>
  <c r="Q790" i="19" s="1"/>
  <c r="M790" i="19"/>
  <c r="P790" i="19" s="1"/>
  <c r="L790" i="19"/>
  <c r="E790" i="19"/>
  <c r="D790" i="19"/>
  <c r="C790" i="19"/>
  <c r="B790" i="19"/>
  <c r="N789" i="19"/>
  <c r="R789" i="19" s="1"/>
  <c r="M789" i="19"/>
  <c r="P789" i="19" s="1"/>
  <c r="L789" i="19"/>
  <c r="E789" i="19"/>
  <c r="D789" i="19"/>
  <c r="C789" i="19"/>
  <c r="B789" i="19"/>
  <c r="N788" i="19"/>
  <c r="R788" i="19" s="1"/>
  <c r="M788" i="19"/>
  <c r="P788" i="19" s="1"/>
  <c r="L788" i="19"/>
  <c r="E788" i="19"/>
  <c r="D788" i="19"/>
  <c r="C788" i="19"/>
  <c r="B788" i="19"/>
  <c r="N787" i="19"/>
  <c r="M787" i="19"/>
  <c r="P787" i="19" s="1"/>
  <c r="L787" i="19"/>
  <c r="E787" i="19"/>
  <c r="D787" i="19"/>
  <c r="C787" i="19"/>
  <c r="B787" i="19"/>
  <c r="N786" i="19"/>
  <c r="R786" i="19" s="1"/>
  <c r="M786" i="19"/>
  <c r="L786" i="19"/>
  <c r="E786" i="19"/>
  <c r="D786" i="19"/>
  <c r="C786" i="19"/>
  <c r="B786" i="19"/>
  <c r="N785" i="19"/>
  <c r="M785" i="19"/>
  <c r="O785" i="19" s="1"/>
  <c r="L785" i="19"/>
  <c r="E785" i="19"/>
  <c r="D785" i="19"/>
  <c r="C785" i="19"/>
  <c r="B785" i="19"/>
  <c r="N784" i="19"/>
  <c r="R784" i="19" s="1"/>
  <c r="M784" i="19"/>
  <c r="P784" i="19" s="1"/>
  <c r="L784" i="19"/>
  <c r="E784" i="19"/>
  <c r="D784" i="19"/>
  <c r="C784" i="19"/>
  <c r="B784" i="19"/>
  <c r="N783" i="19"/>
  <c r="M783" i="19"/>
  <c r="P783" i="19" s="1"/>
  <c r="L783" i="19"/>
  <c r="E783" i="19"/>
  <c r="D783" i="19"/>
  <c r="C783" i="19"/>
  <c r="B783" i="19"/>
  <c r="N782" i="19"/>
  <c r="Q782" i="19" s="1"/>
  <c r="M782" i="19"/>
  <c r="P782" i="19" s="1"/>
  <c r="L782" i="19"/>
  <c r="E782" i="19"/>
  <c r="D782" i="19"/>
  <c r="C782" i="19"/>
  <c r="B782" i="19"/>
  <c r="N781" i="19"/>
  <c r="R781" i="19" s="1"/>
  <c r="M781" i="19"/>
  <c r="P781" i="19" s="1"/>
  <c r="L781" i="19"/>
  <c r="E781" i="19"/>
  <c r="D781" i="19"/>
  <c r="C781" i="19"/>
  <c r="B781" i="19"/>
  <c r="P780" i="19"/>
  <c r="N780" i="19"/>
  <c r="M780" i="19"/>
  <c r="O780" i="19" s="1"/>
  <c r="L780" i="19"/>
  <c r="E780" i="19"/>
  <c r="D780" i="19"/>
  <c r="C780" i="19"/>
  <c r="B780" i="19"/>
  <c r="N779" i="19"/>
  <c r="M779" i="19"/>
  <c r="P779" i="19" s="1"/>
  <c r="L779" i="19"/>
  <c r="E779" i="19"/>
  <c r="D779" i="19"/>
  <c r="C779" i="19"/>
  <c r="B779" i="19"/>
  <c r="N778" i="19"/>
  <c r="R778" i="19" s="1"/>
  <c r="M778" i="19"/>
  <c r="L778" i="19"/>
  <c r="E778" i="19"/>
  <c r="D778" i="19"/>
  <c r="C778" i="19"/>
  <c r="B778" i="19"/>
  <c r="R777" i="19"/>
  <c r="P777" i="19"/>
  <c r="N777" i="19"/>
  <c r="Q777" i="19" s="1"/>
  <c r="M777" i="19"/>
  <c r="O777" i="19" s="1"/>
  <c r="L777" i="19"/>
  <c r="E777" i="19"/>
  <c r="D777" i="19"/>
  <c r="C777" i="19"/>
  <c r="B777" i="19"/>
  <c r="N776" i="19"/>
  <c r="R776" i="19" s="1"/>
  <c r="M776" i="19"/>
  <c r="P776" i="19" s="1"/>
  <c r="L776" i="19"/>
  <c r="E776" i="19"/>
  <c r="D776" i="19"/>
  <c r="C776" i="19"/>
  <c r="B776" i="19"/>
  <c r="O775" i="19"/>
  <c r="N775" i="19"/>
  <c r="M775" i="19"/>
  <c r="P775" i="19" s="1"/>
  <c r="L775" i="19"/>
  <c r="E775" i="19"/>
  <c r="D775" i="19"/>
  <c r="C775" i="19"/>
  <c r="B775" i="19"/>
  <c r="R774" i="19"/>
  <c r="O774" i="19"/>
  <c r="N774" i="19"/>
  <c r="Q774" i="19" s="1"/>
  <c r="M774" i="19"/>
  <c r="P774" i="19" s="1"/>
  <c r="L774" i="19"/>
  <c r="E774" i="19"/>
  <c r="D774" i="19"/>
  <c r="C774" i="19"/>
  <c r="B774" i="19"/>
  <c r="N773" i="19"/>
  <c r="R773" i="19" s="1"/>
  <c r="M773" i="19"/>
  <c r="P773" i="19" s="1"/>
  <c r="L773" i="19"/>
  <c r="E773" i="19"/>
  <c r="D773" i="19"/>
  <c r="C773" i="19"/>
  <c r="B773" i="19"/>
  <c r="R772" i="19"/>
  <c r="Q772" i="19"/>
  <c r="P772" i="19"/>
  <c r="N772" i="19"/>
  <c r="M772" i="19"/>
  <c r="O772" i="19" s="1"/>
  <c r="L772" i="19"/>
  <c r="E772" i="19"/>
  <c r="D772" i="19"/>
  <c r="C772" i="19"/>
  <c r="B772" i="19"/>
  <c r="R771" i="19"/>
  <c r="N771" i="19"/>
  <c r="Q771" i="19" s="1"/>
  <c r="M771" i="19"/>
  <c r="P771" i="19" s="1"/>
  <c r="L771" i="19"/>
  <c r="E771" i="19"/>
  <c r="D771" i="19"/>
  <c r="C771" i="19"/>
  <c r="B771" i="19"/>
  <c r="N770" i="19"/>
  <c r="R770" i="19" s="1"/>
  <c r="M770" i="19"/>
  <c r="L770" i="19"/>
  <c r="E770" i="19"/>
  <c r="D770" i="19"/>
  <c r="C770" i="19"/>
  <c r="B770" i="19"/>
  <c r="N769" i="19"/>
  <c r="Q769" i="19" s="1"/>
  <c r="M769" i="19"/>
  <c r="O769" i="19" s="1"/>
  <c r="L769" i="19"/>
  <c r="E769" i="19"/>
  <c r="D769" i="19"/>
  <c r="C769" i="19"/>
  <c r="B769" i="19"/>
  <c r="N768" i="19"/>
  <c r="R768" i="19" s="1"/>
  <c r="M768" i="19"/>
  <c r="P768" i="19" s="1"/>
  <c r="L768" i="19"/>
  <c r="E768" i="19"/>
  <c r="D768" i="19"/>
  <c r="C768" i="19"/>
  <c r="B768" i="19"/>
  <c r="P767" i="19"/>
  <c r="N767" i="19"/>
  <c r="M767" i="19"/>
  <c r="O767" i="19" s="1"/>
  <c r="L767" i="19"/>
  <c r="E767" i="19"/>
  <c r="D767" i="19"/>
  <c r="C767" i="19"/>
  <c r="B767" i="19"/>
  <c r="N766" i="19"/>
  <c r="R766" i="19" s="1"/>
  <c r="M766" i="19"/>
  <c r="P766" i="19" s="1"/>
  <c r="L766" i="19"/>
  <c r="E766" i="19"/>
  <c r="D766" i="19"/>
  <c r="C766" i="19"/>
  <c r="B766" i="19"/>
  <c r="N765" i="19"/>
  <c r="R765" i="19" s="1"/>
  <c r="M765" i="19"/>
  <c r="P765" i="19" s="1"/>
  <c r="L765" i="19"/>
  <c r="E765" i="19"/>
  <c r="D765" i="19"/>
  <c r="C765" i="19"/>
  <c r="B765" i="19"/>
  <c r="N764" i="19"/>
  <c r="Q764" i="19" s="1"/>
  <c r="M764" i="19"/>
  <c r="L764" i="19"/>
  <c r="E764" i="19"/>
  <c r="D764" i="19"/>
  <c r="C764" i="19"/>
  <c r="B764" i="19"/>
  <c r="N763" i="19"/>
  <c r="Q763" i="19" s="1"/>
  <c r="M763" i="19"/>
  <c r="P763" i="19" s="1"/>
  <c r="L763" i="19"/>
  <c r="E763" i="19"/>
  <c r="D763" i="19"/>
  <c r="C763" i="19"/>
  <c r="B763" i="19"/>
  <c r="N762" i="19"/>
  <c r="R762" i="19" s="1"/>
  <c r="M762" i="19"/>
  <c r="L762" i="19"/>
  <c r="E762" i="19"/>
  <c r="D762" i="19"/>
  <c r="C762" i="19"/>
  <c r="B762" i="19"/>
  <c r="N761" i="19"/>
  <c r="M761" i="19"/>
  <c r="O761" i="19" s="1"/>
  <c r="L761" i="19"/>
  <c r="E761" i="19"/>
  <c r="D761" i="19"/>
  <c r="C761" i="19"/>
  <c r="B761" i="19"/>
  <c r="N760" i="19"/>
  <c r="R760" i="19" s="1"/>
  <c r="M760" i="19"/>
  <c r="P760" i="19" s="1"/>
  <c r="L760" i="19"/>
  <c r="E760" i="19"/>
  <c r="D760" i="19"/>
  <c r="C760" i="19"/>
  <c r="B760" i="19"/>
  <c r="O759" i="19"/>
  <c r="N759" i="19"/>
  <c r="M759" i="19"/>
  <c r="P759" i="19" s="1"/>
  <c r="L759" i="19"/>
  <c r="E759" i="19"/>
  <c r="D759" i="19"/>
  <c r="C759" i="19"/>
  <c r="B759" i="19"/>
  <c r="N758" i="19"/>
  <c r="Q758" i="19" s="1"/>
  <c r="M758" i="19"/>
  <c r="L758" i="19"/>
  <c r="E758" i="19"/>
  <c r="D758" i="19"/>
  <c r="C758" i="19"/>
  <c r="B758" i="19"/>
  <c r="N757" i="19"/>
  <c r="R757" i="19" s="1"/>
  <c r="M757" i="19"/>
  <c r="P757" i="19" s="1"/>
  <c r="L757" i="19"/>
  <c r="E757" i="19"/>
  <c r="D757" i="19"/>
  <c r="C757" i="19"/>
  <c r="B757" i="19"/>
  <c r="R756" i="19"/>
  <c r="N756" i="19"/>
  <c r="Q756" i="19" s="1"/>
  <c r="M756" i="19"/>
  <c r="P756" i="19" s="1"/>
  <c r="L756" i="19"/>
  <c r="E756" i="19"/>
  <c r="D756" i="19"/>
  <c r="C756" i="19"/>
  <c r="B756" i="19"/>
  <c r="R755" i="19"/>
  <c r="N755" i="19"/>
  <c r="Q755" i="19" s="1"/>
  <c r="M755" i="19"/>
  <c r="P755" i="19" s="1"/>
  <c r="L755" i="19"/>
  <c r="E755" i="19"/>
  <c r="D755" i="19"/>
  <c r="C755" i="19"/>
  <c r="B755" i="19"/>
  <c r="N754" i="19"/>
  <c r="R754" i="19" s="1"/>
  <c r="M754" i="19"/>
  <c r="L754" i="19"/>
  <c r="E754" i="19"/>
  <c r="D754" i="19"/>
  <c r="C754" i="19"/>
  <c r="B754" i="19"/>
  <c r="N753" i="19"/>
  <c r="M753" i="19"/>
  <c r="O753" i="19" s="1"/>
  <c r="L753" i="19"/>
  <c r="E753" i="19"/>
  <c r="D753" i="19"/>
  <c r="C753" i="19"/>
  <c r="B753" i="19"/>
  <c r="N752" i="19"/>
  <c r="R752" i="19" s="1"/>
  <c r="M752" i="19"/>
  <c r="P752" i="19" s="1"/>
  <c r="L752" i="19"/>
  <c r="E752" i="19"/>
  <c r="D752" i="19"/>
  <c r="C752" i="19"/>
  <c r="B752" i="19"/>
  <c r="N751" i="19"/>
  <c r="M751" i="19"/>
  <c r="O751" i="19" s="1"/>
  <c r="L751" i="19"/>
  <c r="E751" i="19"/>
  <c r="D751" i="19"/>
  <c r="C751" i="19"/>
  <c r="B751" i="19"/>
  <c r="N750" i="19"/>
  <c r="R750" i="19" s="1"/>
  <c r="M750" i="19"/>
  <c r="L750" i="19"/>
  <c r="E750" i="19"/>
  <c r="D750" i="19"/>
  <c r="C750" i="19"/>
  <c r="B750" i="19"/>
  <c r="N749" i="19"/>
  <c r="R749" i="19" s="1"/>
  <c r="M749" i="19"/>
  <c r="P749" i="19" s="1"/>
  <c r="L749" i="19"/>
  <c r="E749" i="19"/>
  <c r="D749" i="19"/>
  <c r="C749" i="19"/>
  <c r="B749" i="19"/>
  <c r="N748" i="19"/>
  <c r="Q748" i="19" s="1"/>
  <c r="M748" i="19"/>
  <c r="P748" i="19" s="1"/>
  <c r="L748" i="19"/>
  <c r="E748" i="19"/>
  <c r="D748" i="19"/>
  <c r="C748" i="19"/>
  <c r="B748" i="19"/>
  <c r="N747" i="19"/>
  <c r="Q747" i="19" s="1"/>
  <c r="M747" i="19"/>
  <c r="P747" i="19" s="1"/>
  <c r="L747" i="19"/>
  <c r="E747" i="19"/>
  <c r="D747" i="19"/>
  <c r="C747" i="19"/>
  <c r="B747" i="19"/>
  <c r="N746" i="19"/>
  <c r="R746" i="19" s="1"/>
  <c r="M746" i="19"/>
  <c r="L746" i="19"/>
  <c r="E746" i="19"/>
  <c r="D746" i="19"/>
  <c r="C746" i="19"/>
  <c r="B746" i="19"/>
  <c r="P745" i="19"/>
  <c r="N745" i="19"/>
  <c r="R745" i="19" s="1"/>
  <c r="M745" i="19"/>
  <c r="O745" i="19" s="1"/>
  <c r="L745" i="19"/>
  <c r="E745" i="19"/>
  <c r="D745" i="19"/>
  <c r="C745" i="19"/>
  <c r="B745" i="19"/>
  <c r="N744" i="19"/>
  <c r="R744" i="19" s="1"/>
  <c r="M744" i="19"/>
  <c r="P744" i="19" s="1"/>
  <c r="L744" i="19"/>
  <c r="E744" i="19"/>
  <c r="D744" i="19"/>
  <c r="C744" i="19"/>
  <c r="B744" i="19"/>
  <c r="N743" i="19"/>
  <c r="M743" i="19"/>
  <c r="P743" i="19" s="1"/>
  <c r="L743" i="19"/>
  <c r="E743" i="19"/>
  <c r="D743" i="19"/>
  <c r="C743" i="19"/>
  <c r="B743" i="19"/>
  <c r="N742" i="19"/>
  <c r="Q742" i="19" s="1"/>
  <c r="M742" i="19"/>
  <c r="P742" i="19" s="1"/>
  <c r="L742" i="19"/>
  <c r="E742" i="19"/>
  <c r="D742" i="19"/>
  <c r="C742" i="19"/>
  <c r="B742" i="19"/>
  <c r="N741" i="19"/>
  <c r="R741" i="19" s="1"/>
  <c r="M741" i="19"/>
  <c r="P741" i="19" s="1"/>
  <c r="L741" i="19"/>
  <c r="E741" i="19"/>
  <c r="D741" i="19"/>
  <c r="C741" i="19"/>
  <c r="B741" i="19"/>
  <c r="N740" i="19"/>
  <c r="M740" i="19"/>
  <c r="P740" i="19" s="1"/>
  <c r="L740" i="19"/>
  <c r="E740" i="19"/>
  <c r="D740" i="19"/>
  <c r="C740" i="19"/>
  <c r="B740" i="19"/>
  <c r="N739" i="19"/>
  <c r="Q739" i="19" s="1"/>
  <c r="M739" i="19"/>
  <c r="P739" i="19" s="1"/>
  <c r="L739" i="19"/>
  <c r="E739" i="19"/>
  <c r="D739" i="19"/>
  <c r="C739" i="19"/>
  <c r="B739" i="19"/>
  <c r="N738" i="19"/>
  <c r="R738" i="19" s="1"/>
  <c r="M738" i="19"/>
  <c r="L738" i="19"/>
  <c r="E738" i="19"/>
  <c r="D738" i="19"/>
  <c r="C738" i="19"/>
  <c r="B738" i="19"/>
  <c r="Q737" i="19"/>
  <c r="N737" i="19"/>
  <c r="R737" i="19" s="1"/>
  <c r="M737" i="19"/>
  <c r="O737" i="19" s="1"/>
  <c r="L737" i="19"/>
  <c r="E737" i="19"/>
  <c r="D737" i="19"/>
  <c r="C737" i="19"/>
  <c r="B737" i="19"/>
  <c r="N736" i="19"/>
  <c r="R736" i="19" s="1"/>
  <c r="M736" i="19"/>
  <c r="P736" i="19" s="1"/>
  <c r="L736" i="19"/>
  <c r="E736" i="19"/>
  <c r="D736" i="19"/>
  <c r="C736" i="19"/>
  <c r="B736" i="19"/>
  <c r="P735" i="19"/>
  <c r="N735" i="19"/>
  <c r="M735" i="19"/>
  <c r="O735" i="19" s="1"/>
  <c r="L735" i="19"/>
  <c r="E735" i="19"/>
  <c r="D735" i="19"/>
  <c r="C735" i="19"/>
  <c r="B735" i="19"/>
  <c r="N734" i="19"/>
  <c r="Q734" i="19" s="1"/>
  <c r="M734" i="19"/>
  <c r="P734" i="19" s="1"/>
  <c r="L734" i="19"/>
  <c r="E734" i="19"/>
  <c r="D734" i="19"/>
  <c r="C734" i="19"/>
  <c r="B734" i="19"/>
  <c r="N733" i="19"/>
  <c r="M733" i="19"/>
  <c r="P733" i="19" s="1"/>
  <c r="L733" i="19"/>
  <c r="E733" i="19"/>
  <c r="D733" i="19"/>
  <c r="C733" i="19"/>
  <c r="B733" i="19"/>
  <c r="N732" i="19"/>
  <c r="R732" i="19" s="1"/>
  <c r="M732" i="19"/>
  <c r="L732" i="19"/>
  <c r="E732" i="19"/>
  <c r="D732" i="19"/>
  <c r="C732" i="19"/>
  <c r="B732" i="19"/>
  <c r="N731" i="19"/>
  <c r="Q731" i="19" s="1"/>
  <c r="M731" i="19"/>
  <c r="P731" i="19" s="1"/>
  <c r="L731" i="19"/>
  <c r="E731" i="19"/>
  <c r="D731" i="19"/>
  <c r="C731" i="19"/>
  <c r="B731" i="19"/>
  <c r="N730" i="19"/>
  <c r="R730" i="19" s="1"/>
  <c r="M730" i="19"/>
  <c r="L730" i="19"/>
  <c r="E730" i="19"/>
  <c r="D730" i="19"/>
  <c r="C730" i="19"/>
  <c r="B730" i="19"/>
  <c r="N729" i="19"/>
  <c r="R729" i="19" s="1"/>
  <c r="M729" i="19"/>
  <c r="O729" i="19" s="1"/>
  <c r="L729" i="19"/>
  <c r="E729" i="19"/>
  <c r="D729" i="19"/>
  <c r="C729" i="19"/>
  <c r="B729" i="19"/>
  <c r="N728" i="19"/>
  <c r="R728" i="19" s="1"/>
  <c r="M728" i="19"/>
  <c r="L728" i="19"/>
  <c r="E728" i="19"/>
  <c r="D728" i="19"/>
  <c r="C728" i="19"/>
  <c r="B728" i="19"/>
  <c r="N727" i="19"/>
  <c r="M727" i="19"/>
  <c r="P727" i="19" s="1"/>
  <c r="L727" i="19"/>
  <c r="E727" i="19"/>
  <c r="D727" i="19"/>
  <c r="C727" i="19"/>
  <c r="B727" i="19"/>
  <c r="N726" i="19"/>
  <c r="R726" i="19" s="1"/>
  <c r="M726" i="19"/>
  <c r="P726" i="19" s="1"/>
  <c r="L726" i="19"/>
  <c r="E726" i="19"/>
  <c r="D726" i="19"/>
  <c r="C726" i="19"/>
  <c r="B726" i="19"/>
  <c r="N725" i="19"/>
  <c r="M725" i="19"/>
  <c r="P725" i="19" s="1"/>
  <c r="L725" i="19"/>
  <c r="E725" i="19"/>
  <c r="D725" i="19"/>
  <c r="C725" i="19"/>
  <c r="B725" i="19"/>
  <c r="R724" i="19"/>
  <c r="P724" i="19"/>
  <c r="O724" i="19"/>
  <c r="N724" i="19"/>
  <c r="Q724" i="19" s="1"/>
  <c r="M724" i="19"/>
  <c r="L724" i="19"/>
  <c r="E724" i="19"/>
  <c r="D724" i="19"/>
  <c r="C724" i="19"/>
  <c r="B724" i="19"/>
  <c r="N723" i="19"/>
  <c r="Q723" i="19" s="1"/>
  <c r="M723" i="19"/>
  <c r="P723" i="19" s="1"/>
  <c r="L723" i="19"/>
  <c r="E723" i="19"/>
  <c r="D723" i="19"/>
  <c r="C723" i="19"/>
  <c r="B723" i="19"/>
  <c r="N722" i="19"/>
  <c r="R722" i="19" s="1"/>
  <c r="M722" i="19"/>
  <c r="P722" i="19" s="1"/>
  <c r="L722" i="19"/>
  <c r="E722" i="19"/>
  <c r="D722" i="19"/>
  <c r="C722" i="19"/>
  <c r="B722" i="19"/>
  <c r="N721" i="19"/>
  <c r="R721" i="19" s="1"/>
  <c r="M721" i="19"/>
  <c r="L721" i="19"/>
  <c r="E721" i="19"/>
  <c r="D721" i="19"/>
  <c r="C721" i="19"/>
  <c r="B721" i="19"/>
  <c r="N720" i="19"/>
  <c r="R720" i="19" s="1"/>
  <c r="M720" i="19"/>
  <c r="L720" i="19"/>
  <c r="E720" i="19"/>
  <c r="D720" i="19"/>
  <c r="C720" i="19"/>
  <c r="B720" i="19"/>
  <c r="N719" i="19"/>
  <c r="M719" i="19"/>
  <c r="L719" i="19"/>
  <c r="E719" i="19"/>
  <c r="D719" i="19"/>
  <c r="C719" i="19"/>
  <c r="B719" i="19"/>
  <c r="N718" i="19"/>
  <c r="R718" i="19" s="1"/>
  <c r="M718" i="19"/>
  <c r="P718" i="19" s="1"/>
  <c r="L718" i="19"/>
  <c r="E718" i="19"/>
  <c r="D718" i="19"/>
  <c r="C718" i="19"/>
  <c r="B718" i="19"/>
  <c r="N717" i="19"/>
  <c r="M717" i="19"/>
  <c r="P717" i="19" s="1"/>
  <c r="L717" i="19"/>
  <c r="E717" i="19"/>
  <c r="D717" i="19"/>
  <c r="C717" i="19"/>
  <c r="B717" i="19"/>
  <c r="N716" i="19"/>
  <c r="M716" i="19"/>
  <c r="O716" i="19" s="1"/>
  <c r="L716" i="19"/>
  <c r="E716" i="19"/>
  <c r="D716" i="19"/>
  <c r="C716" i="19"/>
  <c r="B716" i="19"/>
  <c r="N715" i="19"/>
  <c r="M715" i="19"/>
  <c r="P715" i="19" s="1"/>
  <c r="L715" i="19"/>
  <c r="E715" i="19"/>
  <c r="D715" i="19"/>
  <c r="C715" i="19"/>
  <c r="B715" i="19"/>
  <c r="N714" i="19"/>
  <c r="R714" i="19" s="1"/>
  <c r="M714" i="19"/>
  <c r="L714" i="19"/>
  <c r="E714" i="19"/>
  <c r="D714" i="19"/>
  <c r="C714" i="19"/>
  <c r="B714" i="19"/>
  <c r="Q713" i="19"/>
  <c r="N713" i="19"/>
  <c r="R713" i="19" s="1"/>
  <c r="M713" i="19"/>
  <c r="O713" i="19" s="1"/>
  <c r="L713" i="19"/>
  <c r="E713" i="19"/>
  <c r="D713" i="19"/>
  <c r="C713" i="19"/>
  <c r="B713" i="19"/>
  <c r="N712" i="19"/>
  <c r="R712" i="19" s="1"/>
  <c r="M712" i="19"/>
  <c r="L712" i="19"/>
  <c r="E712" i="19"/>
  <c r="D712" i="19"/>
  <c r="C712" i="19"/>
  <c r="B712" i="19"/>
  <c r="N711" i="19"/>
  <c r="M711" i="19"/>
  <c r="O711" i="19" s="1"/>
  <c r="L711" i="19"/>
  <c r="E711" i="19"/>
  <c r="D711" i="19"/>
  <c r="C711" i="19"/>
  <c r="B711" i="19"/>
  <c r="N710" i="19"/>
  <c r="Q710" i="19" s="1"/>
  <c r="M710" i="19"/>
  <c r="P710" i="19" s="1"/>
  <c r="L710" i="19"/>
  <c r="E710" i="19"/>
  <c r="D710" i="19"/>
  <c r="C710" i="19"/>
  <c r="B710" i="19"/>
  <c r="N709" i="19"/>
  <c r="M709" i="19"/>
  <c r="P709" i="19" s="1"/>
  <c r="L709" i="19"/>
  <c r="E709" i="19"/>
  <c r="D709" i="19"/>
  <c r="C709" i="19"/>
  <c r="B709" i="19"/>
  <c r="N708" i="19"/>
  <c r="M708" i="19"/>
  <c r="P708" i="19" s="1"/>
  <c r="L708" i="19"/>
  <c r="E708" i="19"/>
  <c r="D708" i="19"/>
  <c r="C708" i="19"/>
  <c r="B708" i="19"/>
  <c r="N707" i="19"/>
  <c r="M707" i="19"/>
  <c r="P707" i="19" s="1"/>
  <c r="L707" i="19"/>
  <c r="E707" i="19"/>
  <c r="D707" i="19"/>
  <c r="C707" i="19"/>
  <c r="B707" i="19"/>
  <c r="N706" i="19"/>
  <c r="R706" i="19" s="1"/>
  <c r="M706" i="19"/>
  <c r="P706" i="19" s="1"/>
  <c r="L706" i="19"/>
  <c r="E706" i="19"/>
  <c r="D706" i="19"/>
  <c r="C706" i="19"/>
  <c r="B706" i="19"/>
  <c r="N705" i="19"/>
  <c r="R705" i="19" s="1"/>
  <c r="M705" i="19"/>
  <c r="L705" i="19"/>
  <c r="E705" i="19"/>
  <c r="D705" i="19"/>
  <c r="C705" i="19"/>
  <c r="B705" i="19"/>
  <c r="N704" i="19"/>
  <c r="R704" i="19" s="1"/>
  <c r="M704" i="19"/>
  <c r="L704" i="19"/>
  <c r="E704" i="19"/>
  <c r="D704" i="19"/>
  <c r="C704" i="19"/>
  <c r="B704" i="19"/>
  <c r="O703" i="19"/>
  <c r="N703" i="19"/>
  <c r="M703" i="19"/>
  <c r="P703" i="19" s="1"/>
  <c r="L703" i="19"/>
  <c r="E703" i="19"/>
  <c r="D703" i="19"/>
  <c r="C703" i="19"/>
  <c r="B703" i="19"/>
  <c r="R702" i="19"/>
  <c r="N702" i="19"/>
  <c r="Q702" i="19" s="1"/>
  <c r="M702" i="19"/>
  <c r="P702" i="19" s="1"/>
  <c r="L702" i="19"/>
  <c r="E702" i="19"/>
  <c r="D702" i="19"/>
  <c r="C702" i="19"/>
  <c r="B702" i="19"/>
  <c r="N701" i="19"/>
  <c r="M701" i="19"/>
  <c r="P701" i="19" s="1"/>
  <c r="L701" i="19"/>
  <c r="E701" i="19"/>
  <c r="D701" i="19"/>
  <c r="C701" i="19"/>
  <c r="B701" i="19"/>
  <c r="R700" i="19"/>
  <c r="Q700" i="19"/>
  <c r="O700" i="19"/>
  <c r="N700" i="19"/>
  <c r="M700" i="19"/>
  <c r="P700" i="19" s="1"/>
  <c r="L700" i="19"/>
  <c r="E700" i="19"/>
  <c r="D700" i="19"/>
  <c r="C700" i="19"/>
  <c r="B700" i="19"/>
  <c r="N699" i="19"/>
  <c r="Q699" i="19" s="1"/>
  <c r="M699" i="19"/>
  <c r="P699" i="19" s="1"/>
  <c r="L699" i="19"/>
  <c r="E699" i="19"/>
  <c r="D699" i="19"/>
  <c r="C699" i="19"/>
  <c r="B699" i="19"/>
  <c r="N698" i="19"/>
  <c r="R698" i="19" s="1"/>
  <c r="M698" i="19"/>
  <c r="L698" i="19"/>
  <c r="E698" i="19"/>
  <c r="D698" i="19"/>
  <c r="C698" i="19"/>
  <c r="B698" i="19"/>
  <c r="N697" i="19"/>
  <c r="R697" i="19" s="1"/>
  <c r="M697" i="19"/>
  <c r="L697" i="19"/>
  <c r="E697" i="19"/>
  <c r="D697" i="19"/>
  <c r="C697" i="19"/>
  <c r="B697" i="19"/>
  <c r="N696" i="19"/>
  <c r="R696" i="19" s="1"/>
  <c r="M696" i="19"/>
  <c r="L696" i="19"/>
  <c r="E696" i="19"/>
  <c r="D696" i="19"/>
  <c r="C696" i="19"/>
  <c r="B696" i="19"/>
  <c r="N695" i="19"/>
  <c r="M695" i="19"/>
  <c r="L695" i="19"/>
  <c r="E695" i="19"/>
  <c r="D695" i="19"/>
  <c r="C695" i="19"/>
  <c r="B695" i="19"/>
  <c r="N694" i="19"/>
  <c r="R694" i="19" s="1"/>
  <c r="M694" i="19"/>
  <c r="P694" i="19" s="1"/>
  <c r="L694" i="19"/>
  <c r="E694" i="19"/>
  <c r="D694" i="19"/>
  <c r="C694" i="19"/>
  <c r="B694" i="19"/>
  <c r="N693" i="19"/>
  <c r="M693" i="19"/>
  <c r="P693" i="19" s="1"/>
  <c r="L693" i="19"/>
  <c r="E693" i="19"/>
  <c r="D693" i="19"/>
  <c r="C693" i="19"/>
  <c r="B693" i="19"/>
  <c r="P692" i="19"/>
  <c r="O692" i="19"/>
  <c r="N692" i="19"/>
  <c r="Q692" i="19" s="1"/>
  <c r="M692" i="19"/>
  <c r="L692" i="19"/>
  <c r="E692" i="19"/>
  <c r="D692" i="19"/>
  <c r="C692" i="19"/>
  <c r="B692" i="19"/>
  <c r="N691" i="19"/>
  <c r="Q691" i="19" s="1"/>
  <c r="M691" i="19"/>
  <c r="P691" i="19" s="1"/>
  <c r="L691" i="19"/>
  <c r="E691" i="19"/>
  <c r="D691" i="19"/>
  <c r="C691" i="19"/>
  <c r="B691" i="19"/>
  <c r="N690" i="19"/>
  <c r="R690" i="19" s="1"/>
  <c r="M690" i="19"/>
  <c r="P690" i="19" s="1"/>
  <c r="L690" i="19"/>
  <c r="E690" i="19"/>
  <c r="D690" i="19"/>
  <c r="C690" i="19"/>
  <c r="B690" i="19"/>
  <c r="P689" i="19"/>
  <c r="N689" i="19"/>
  <c r="Q689" i="19" s="1"/>
  <c r="M689" i="19"/>
  <c r="O689" i="19" s="1"/>
  <c r="L689" i="19"/>
  <c r="E689" i="19"/>
  <c r="D689" i="19"/>
  <c r="C689" i="19"/>
  <c r="B689" i="19"/>
  <c r="N688" i="19"/>
  <c r="R688" i="19" s="1"/>
  <c r="M688" i="19"/>
  <c r="L688" i="19"/>
  <c r="E688" i="19"/>
  <c r="D688" i="19"/>
  <c r="C688" i="19"/>
  <c r="B688" i="19"/>
  <c r="P687" i="19"/>
  <c r="O687" i="19"/>
  <c r="N687" i="19"/>
  <c r="M687" i="19"/>
  <c r="L687" i="19"/>
  <c r="E687" i="19"/>
  <c r="D687" i="19"/>
  <c r="C687" i="19"/>
  <c r="B687" i="19"/>
  <c r="N686" i="19"/>
  <c r="R686" i="19" s="1"/>
  <c r="M686" i="19"/>
  <c r="L686" i="19"/>
  <c r="E686" i="19"/>
  <c r="D686" i="19"/>
  <c r="C686" i="19"/>
  <c r="B686" i="19"/>
  <c r="N685" i="19"/>
  <c r="M685" i="19"/>
  <c r="P685" i="19" s="1"/>
  <c r="L685" i="19"/>
  <c r="E685" i="19"/>
  <c r="D685" i="19"/>
  <c r="C685" i="19"/>
  <c r="B685" i="19"/>
  <c r="N684" i="19"/>
  <c r="R684" i="19" s="1"/>
  <c r="M684" i="19"/>
  <c r="P684" i="19" s="1"/>
  <c r="L684" i="19"/>
  <c r="E684" i="19"/>
  <c r="D684" i="19"/>
  <c r="C684" i="19"/>
  <c r="B684" i="19"/>
  <c r="N683" i="19"/>
  <c r="Q683" i="19" s="1"/>
  <c r="M683" i="19"/>
  <c r="P683" i="19" s="1"/>
  <c r="L683" i="19"/>
  <c r="E683" i="19"/>
  <c r="D683" i="19"/>
  <c r="C683" i="19"/>
  <c r="B683" i="19"/>
  <c r="N682" i="19"/>
  <c r="M682" i="19"/>
  <c r="L682" i="19"/>
  <c r="E682" i="19"/>
  <c r="D682" i="19"/>
  <c r="C682" i="19"/>
  <c r="B682" i="19"/>
  <c r="R681" i="19"/>
  <c r="Q681" i="19"/>
  <c r="N681" i="19"/>
  <c r="M681" i="19"/>
  <c r="O681" i="19" s="1"/>
  <c r="L681" i="19"/>
  <c r="E681" i="19"/>
  <c r="D681" i="19"/>
  <c r="C681" i="19"/>
  <c r="B681" i="19"/>
  <c r="N680" i="19"/>
  <c r="M680" i="19"/>
  <c r="L680" i="19"/>
  <c r="E680" i="19"/>
  <c r="D680" i="19"/>
  <c r="C680" i="19"/>
  <c r="B680" i="19"/>
  <c r="Q679" i="19"/>
  <c r="N679" i="19"/>
  <c r="R679" i="19" s="1"/>
  <c r="M679" i="19"/>
  <c r="O679" i="19" s="1"/>
  <c r="L679" i="19"/>
  <c r="E679" i="19"/>
  <c r="D679" i="19"/>
  <c r="C679" i="19"/>
  <c r="B679" i="19"/>
  <c r="N678" i="19"/>
  <c r="Q678" i="19" s="1"/>
  <c r="M678" i="19"/>
  <c r="P678" i="19" s="1"/>
  <c r="L678" i="19"/>
  <c r="E678" i="19"/>
  <c r="D678" i="19"/>
  <c r="C678" i="19"/>
  <c r="B678" i="19"/>
  <c r="N677" i="19"/>
  <c r="M677" i="19"/>
  <c r="P677" i="19" s="1"/>
  <c r="L677" i="19"/>
  <c r="E677" i="19"/>
  <c r="D677" i="19"/>
  <c r="C677" i="19"/>
  <c r="B677" i="19"/>
  <c r="N676" i="19"/>
  <c r="R676" i="19" s="1"/>
  <c r="M676" i="19"/>
  <c r="L676" i="19"/>
  <c r="E676" i="19"/>
  <c r="D676" i="19"/>
  <c r="C676" i="19"/>
  <c r="B676" i="19"/>
  <c r="N675" i="19"/>
  <c r="M675" i="19"/>
  <c r="O675" i="19" s="1"/>
  <c r="L675" i="19"/>
  <c r="E675" i="19"/>
  <c r="D675" i="19"/>
  <c r="C675" i="19"/>
  <c r="B675" i="19"/>
  <c r="N674" i="19"/>
  <c r="R674" i="19" s="1"/>
  <c r="M674" i="19"/>
  <c r="L674" i="19"/>
  <c r="E674" i="19"/>
  <c r="D674" i="19"/>
  <c r="C674" i="19"/>
  <c r="B674" i="19"/>
  <c r="N673" i="19"/>
  <c r="R673" i="19" s="1"/>
  <c r="M673" i="19"/>
  <c r="O673" i="19" s="1"/>
  <c r="L673" i="19"/>
  <c r="E673" i="19"/>
  <c r="D673" i="19"/>
  <c r="C673" i="19"/>
  <c r="B673" i="19"/>
  <c r="N672" i="19"/>
  <c r="Q672" i="19" s="1"/>
  <c r="M672" i="19"/>
  <c r="L672" i="19"/>
  <c r="E672" i="19"/>
  <c r="D672" i="19"/>
  <c r="C672" i="19"/>
  <c r="B672" i="19"/>
  <c r="P671" i="19"/>
  <c r="N671" i="19"/>
  <c r="R671" i="19" s="1"/>
  <c r="M671" i="19"/>
  <c r="O671" i="19" s="1"/>
  <c r="L671" i="19"/>
  <c r="E671" i="19"/>
  <c r="D671" i="19"/>
  <c r="C671" i="19"/>
  <c r="B671" i="19"/>
  <c r="P670" i="19"/>
  <c r="N670" i="19"/>
  <c r="R670" i="19" s="1"/>
  <c r="M670" i="19"/>
  <c r="O670" i="19" s="1"/>
  <c r="L670" i="19"/>
  <c r="E670" i="19"/>
  <c r="D670" i="19"/>
  <c r="C670" i="19"/>
  <c r="B670" i="19"/>
  <c r="O669" i="19"/>
  <c r="N669" i="19"/>
  <c r="M669" i="19"/>
  <c r="P669" i="19" s="1"/>
  <c r="L669" i="19"/>
  <c r="E669" i="19"/>
  <c r="D669" i="19"/>
  <c r="C669" i="19"/>
  <c r="B669" i="19"/>
  <c r="Q668" i="19"/>
  <c r="N668" i="19"/>
  <c r="R668" i="19" s="1"/>
  <c r="M668" i="19"/>
  <c r="O668" i="19" s="1"/>
  <c r="L668" i="19"/>
  <c r="E668" i="19"/>
  <c r="D668" i="19"/>
  <c r="C668" i="19"/>
  <c r="B668" i="19"/>
  <c r="R667" i="19"/>
  <c r="N667" i="19"/>
  <c r="Q667" i="19" s="1"/>
  <c r="M667" i="19"/>
  <c r="P667" i="19" s="1"/>
  <c r="L667" i="19"/>
  <c r="E667" i="19"/>
  <c r="D667" i="19"/>
  <c r="C667" i="19"/>
  <c r="B667" i="19"/>
  <c r="N666" i="19"/>
  <c r="M666" i="19"/>
  <c r="P666" i="19" s="1"/>
  <c r="L666" i="19"/>
  <c r="E666" i="19"/>
  <c r="D666" i="19"/>
  <c r="C666" i="19"/>
  <c r="B666" i="19"/>
  <c r="O665" i="19"/>
  <c r="N665" i="19"/>
  <c r="Q665" i="19" s="1"/>
  <c r="M665" i="19"/>
  <c r="P665" i="19" s="1"/>
  <c r="L665" i="19"/>
  <c r="E665" i="19"/>
  <c r="D665" i="19"/>
  <c r="C665" i="19"/>
  <c r="B665" i="19"/>
  <c r="N664" i="19"/>
  <c r="Q664" i="19" s="1"/>
  <c r="M664" i="19"/>
  <c r="L664" i="19"/>
  <c r="E664" i="19"/>
  <c r="D664" i="19"/>
  <c r="C664" i="19"/>
  <c r="B664" i="19"/>
  <c r="N663" i="19"/>
  <c r="R663" i="19" s="1"/>
  <c r="M663" i="19"/>
  <c r="O663" i="19" s="1"/>
  <c r="L663" i="19"/>
  <c r="E663" i="19"/>
  <c r="D663" i="19"/>
  <c r="C663" i="19"/>
  <c r="B663" i="19"/>
  <c r="N662" i="19"/>
  <c r="R662" i="19" s="1"/>
  <c r="M662" i="19"/>
  <c r="O662" i="19" s="1"/>
  <c r="L662" i="19"/>
  <c r="E662" i="19"/>
  <c r="D662" i="19"/>
  <c r="C662" i="19"/>
  <c r="B662" i="19"/>
  <c r="N661" i="19"/>
  <c r="M661" i="19"/>
  <c r="P661" i="19" s="1"/>
  <c r="L661" i="19"/>
  <c r="E661" i="19"/>
  <c r="D661" i="19"/>
  <c r="C661" i="19"/>
  <c r="B661" i="19"/>
  <c r="P660" i="19"/>
  <c r="N660" i="19"/>
  <c r="R660" i="19" s="1"/>
  <c r="M660" i="19"/>
  <c r="O660" i="19" s="1"/>
  <c r="L660" i="19"/>
  <c r="E660" i="19"/>
  <c r="D660" i="19"/>
  <c r="C660" i="19"/>
  <c r="B660" i="19"/>
  <c r="N659" i="19"/>
  <c r="R659" i="19" s="1"/>
  <c r="M659" i="19"/>
  <c r="L659" i="19"/>
  <c r="E659" i="19"/>
  <c r="D659" i="19"/>
  <c r="C659" i="19"/>
  <c r="B659" i="19"/>
  <c r="N658" i="19"/>
  <c r="Q658" i="19" s="1"/>
  <c r="M658" i="19"/>
  <c r="O658" i="19" s="1"/>
  <c r="L658" i="19"/>
  <c r="E658" i="19"/>
  <c r="D658" i="19"/>
  <c r="C658" i="19"/>
  <c r="B658" i="19"/>
  <c r="N657" i="19"/>
  <c r="R657" i="19" s="1"/>
  <c r="M657" i="19"/>
  <c r="P657" i="19" s="1"/>
  <c r="L657" i="19"/>
  <c r="E657" i="19"/>
  <c r="D657" i="19"/>
  <c r="C657" i="19"/>
  <c r="B657" i="19"/>
  <c r="N656" i="19"/>
  <c r="Q656" i="19" s="1"/>
  <c r="M656" i="19"/>
  <c r="L656" i="19"/>
  <c r="E656" i="19"/>
  <c r="D656" i="19"/>
  <c r="C656" i="19"/>
  <c r="B656" i="19"/>
  <c r="Q655" i="19"/>
  <c r="N655" i="19"/>
  <c r="R655" i="19" s="1"/>
  <c r="M655" i="19"/>
  <c r="O655" i="19" s="1"/>
  <c r="L655" i="19"/>
  <c r="E655" i="19"/>
  <c r="D655" i="19"/>
  <c r="C655" i="19"/>
  <c r="B655" i="19"/>
  <c r="N654" i="19"/>
  <c r="R654" i="19" s="1"/>
  <c r="M654" i="19"/>
  <c r="O654" i="19" s="1"/>
  <c r="L654" i="19"/>
  <c r="E654" i="19"/>
  <c r="D654" i="19"/>
  <c r="C654" i="19"/>
  <c r="B654" i="19"/>
  <c r="N653" i="19"/>
  <c r="M653" i="19"/>
  <c r="P653" i="19" s="1"/>
  <c r="L653" i="19"/>
  <c r="E653" i="19"/>
  <c r="D653" i="19"/>
  <c r="C653" i="19"/>
  <c r="B653" i="19"/>
  <c r="N652" i="19"/>
  <c r="R652" i="19" s="1"/>
  <c r="M652" i="19"/>
  <c r="P652" i="19" s="1"/>
  <c r="L652" i="19"/>
  <c r="E652" i="19"/>
  <c r="D652" i="19"/>
  <c r="C652" i="19"/>
  <c r="B652" i="19"/>
  <c r="N651" i="19"/>
  <c r="M651" i="19"/>
  <c r="P651" i="19" s="1"/>
  <c r="L651" i="19"/>
  <c r="E651" i="19"/>
  <c r="D651" i="19"/>
  <c r="C651" i="19"/>
  <c r="B651" i="19"/>
  <c r="R650" i="19"/>
  <c r="O650" i="19"/>
  <c r="N650" i="19"/>
  <c r="Q650" i="19" s="1"/>
  <c r="M650" i="19"/>
  <c r="P650" i="19" s="1"/>
  <c r="L650" i="19"/>
  <c r="E650" i="19"/>
  <c r="D650" i="19"/>
  <c r="C650" i="19"/>
  <c r="B650" i="19"/>
  <c r="N649" i="19"/>
  <c r="Q649" i="19" s="1"/>
  <c r="M649" i="19"/>
  <c r="P649" i="19" s="1"/>
  <c r="L649" i="19"/>
  <c r="E649" i="19"/>
  <c r="D649" i="19"/>
  <c r="C649" i="19"/>
  <c r="B649" i="19"/>
  <c r="N648" i="19"/>
  <c r="Q648" i="19" s="1"/>
  <c r="M648" i="19"/>
  <c r="L648" i="19"/>
  <c r="E648" i="19"/>
  <c r="D648" i="19"/>
  <c r="C648" i="19"/>
  <c r="B648" i="19"/>
  <c r="N647" i="19"/>
  <c r="R647" i="19" s="1"/>
  <c r="M647" i="19"/>
  <c r="O647" i="19" s="1"/>
  <c r="L647" i="19"/>
  <c r="E647" i="19"/>
  <c r="D647" i="19"/>
  <c r="C647" i="19"/>
  <c r="B647" i="19"/>
  <c r="N646" i="19"/>
  <c r="R646" i="19" s="1"/>
  <c r="M646" i="19"/>
  <c r="O646" i="19" s="1"/>
  <c r="L646" i="19"/>
  <c r="E646" i="19"/>
  <c r="D646" i="19"/>
  <c r="C646" i="19"/>
  <c r="B646" i="19"/>
  <c r="N645" i="19"/>
  <c r="M645" i="19"/>
  <c r="P645" i="19" s="1"/>
  <c r="L645" i="19"/>
  <c r="E645" i="19"/>
  <c r="D645" i="19"/>
  <c r="C645" i="19"/>
  <c r="B645" i="19"/>
  <c r="N644" i="19"/>
  <c r="R644" i="19" s="1"/>
  <c r="M644" i="19"/>
  <c r="L644" i="19"/>
  <c r="E644" i="19"/>
  <c r="D644" i="19"/>
  <c r="C644" i="19"/>
  <c r="B644" i="19"/>
  <c r="N643" i="19"/>
  <c r="R643" i="19" s="1"/>
  <c r="M643" i="19"/>
  <c r="P643" i="19" s="1"/>
  <c r="L643" i="19"/>
  <c r="E643" i="19"/>
  <c r="D643" i="19"/>
  <c r="C643" i="19"/>
  <c r="B643" i="19"/>
  <c r="P642" i="19"/>
  <c r="O642" i="19"/>
  <c r="N642" i="19"/>
  <c r="Q642" i="19" s="1"/>
  <c r="M642" i="19"/>
  <c r="L642" i="19"/>
  <c r="E642" i="19"/>
  <c r="D642" i="19"/>
  <c r="C642" i="19"/>
  <c r="B642" i="19"/>
  <c r="R641" i="19"/>
  <c r="N641" i="19"/>
  <c r="Q641" i="19" s="1"/>
  <c r="M641" i="19"/>
  <c r="P641" i="19" s="1"/>
  <c r="L641" i="19"/>
  <c r="E641" i="19"/>
  <c r="D641" i="19"/>
  <c r="C641" i="19"/>
  <c r="B641" i="19"/>
  <c r="N640" i="19"/>
  <c r="Q640" i="19" s="1"/>
  <c r="M640" i="19"/>
  <c r="L640" i="19"/>
  <c r="E640" i="19"/>
  <c r="D640" i="19"/>
  <c r="C640" i="19"/>
  <c r="B640" i="19"/>
  <c r="N639" i="19"/>
  <c r="R639" i="19" s="1"/>
  <c r="M639" i="19"/>
  <c r="O639" i="19" s="1"/>
  <c r="L639" i="19"/>
  <c r="E639" i="19"/>
  <c r="D639" i="19"/>
  <c r="C639" i="19"/>
  <c r="B639" i="19"/>
  <c r="N638" i="19"/>
  <c r="R638" i="19" s="1"/>
  <c r="M638" i="19"/>
  <c r="O638" i="19" s="1"/>
  <c r="L638" i="19"/>
  <c r="E638" i="19"/>
  <c r="D638" i="19"/>
  <c r="C638" i="19"/>
  <c r="B638" i="19"/>
  <c r="N637" i="19"/>
  <c r="M637" i="19"/>
  <c r="P637" i="19" s="1"/>
  <c r="L637" i="19"/>
  <c r="E637" i="19"/>
  <c r="D637" i="19"/>
  <c r="C637" i="19"/>
  <c r="B637" i="19"/>
  <c r="N636" i="19"/>
  <c r="M636" i="19"/>
  <c r="P636" i="19" s="1"/>
  <c r="L636" i="19"/>
  <c r="E636" i="19"/>
  <c r="D636" i="19"/>
  <c r="C636" i="19"/>
  <c r="B636" i="19"/>
  <c r="N635" i="19"/>
  <c r="Q635" i="19" s="1"/>
  <c r="M635" i="19"/>
  <c r="P635" i="19" s="1"/>
  <c r="L635" i="19"/>
  <c r="E635" i="19"/>
  <c r="D635" i="19"/>
  <c r="C635" i="19"/>
  <c r="B635" i="19"/>
  <c r="O634" i="19"/>
  <c r="N634" i="19"/>
  <c r="Q634" i="19" s="1"/>
  <c r="M634" i="19"/>
  <c r="P634" i="19" s="1"/>
  <c r="L634" i="19"/>
  <c r="E634" i="19"/>
  <c r="D634" i="19"/>
  <c r="C634" i="19"/>
  <c r="B634" i="19"/>
  <c r="R633" i="19"/>
  <c r="N633" i="19"/>
  <c r="Q633" i="19" s="1"/>
  <c r="M633" i="19"/>
  <c r="P633" i="19" s="1"/>
  <c r="L633" i="19"/>
  <c r="E633" i="19"/>
  <c r="D633" i="19"/>
  <c r="C633" i="19"/>
  <c r="B633" i="19"/>
  <c r="N632" i="19"/>
  <c r="Q632" i="19" s="1"/>
  <c r="M632" i="19"/>
  <c r="L632" i="19"/>
  <c r="E632" i="19"/>
  <c r="D632" i="19"/>
  <c r="C632" i="19"/>
  <c r="B632" i="19"/>
  <c r="N631" i="19"/>
  <c r="R631" i="19" s="1"/>
  <c r="M631" i="19"/>
  <c r="O631" i="19" s="1"/>
  <c r="L631" i="19"/>
  <c r="E631" i="19"/>
  <c r="D631" i="19"/>
  <c r="C631" i="19"/>
  <c r="B631" i="19"/>
  <c r="N630" i="19"/>
  <c r="R630" i="19" s="1"/>
  <c r="M630" i="19"/>
  <c r="O630" i="19" s="1"/>
  <c r="L630" i="19"/>
  <c r="E630" i="19"/>
  <c r="D630" i="19"/>
  <c r="C630" i="19"/>
  <c r="B630" i="19"/>
  <c r="N629" i="19"/>
  <c r="M629" i="19"/>
  <c r="P629" i="19" s="1"/>
  <c r="L629" i="19"/>
  <c r="E629" i="19"/>
  <c r="D629" i="19"/>
  <c r="C629" i="19"/>
  <c r="B629" i="19"/>
  <c r="Q628" i="19"/>
  <c r="N628" i="19"/>
  <c r="R628" i="19" s="1"/>
  <c r="M628" i="19"/>
  <c r="L628" i="19"/>
  <c r="E628" i="19"/>
  <c r="D628" i="19"/>
  <c r="C628" i="19"/>
  <c r="B628" i="19"/>
  <c r="N627" i="19"/>
  <c r="R627" i="19" s="1"/>
  <c r="M627" i="19"/>
  <c r="L627" i="19"/>
  <c r="E627" i="19"/>
  <c r="D627" i="19"/>
  <c r="C627" i="19"/>
  <c r="B627" i="19"/>
  <c r="N626" i="19"/>
  <c r="M626" i="19"/>
  <c r="P626" i="19" s="1"/>
  <c r="L626" i="19"/>
  <c r="E626" i="19"/>
  <c r="D626" i="19"/>
  <c r="C626" i="19"/>
  <c r="B626" i="19"/>
  <c r="N625" i="19"/>
  <c r="R625" i="19" s="1"/>
  <c r="M625" i="19"/>
  <c r="P625" i="19" s="1"/>
  <c r="L625" i="19"/>
  <c r="E625" i="19"/>
  <c r="D625" i="19"/>
  <c r="C625" i="19"/>
  <c r="B625" i="19"/>
  <c r="N624" i="19"/>
  <c r="Q624" i="19" s="1"/>
  <c r="M624" i="19"/>
  <c r="L624" i="19"/>
  <c r="E624" i="19"/>
  <c r="D624" i="19"/>
  <c r="C624" i="19"/>
  <c r="B624" i="19"/>
  <c r="N623" i="19"/>
  <c r="R623" i="19" s="1"/>
  <c r="M623" i="19"/>
  <c r="L623" i="19"/>
  <c r="E623" i="19"/>
  <c r="D623" i="19"/>
  <c r="C623" i="19"/>
  <c r="B623" i="19"/>
  <c r="N622" i="19"/>
  <c r="R622" i="19" s="1"/>
  <c r="M622" i="19"/>
  <c r="L622" i="19"/>
  <c r="E622" i="19"/>
  <c r="D622" i="19"/>
  <c r="C622" i="19"/>
  <c r="B622" i="19"/>
  <c r="N621" i="19"/>
  <c r="M621" i="19"/>
  <c r="P621" i="19" s="1"/>
  <c r="L621" i="19"/>
  <c r="E621" i="19"/>
  <c r="D621" i="19"/>
  <c r="C621" i="19"/>
  <c r="B621" i="19"/>
  <c r="P620" i="19"/>
  <c r="O620" i="19"/>
  <c r="N620" i="19"/>
  <c r="M620" i="19"/>
  <c r="L620" i="19"/>
  <c r="E620" i="19"/>
  <c r="D620" i="19"/>
  <c r="C620" i="19"/>
  <c r="B620" i="19"/>
  <c r="R619" i="19"/>
  <c r="Q619" i="19"/>
  <c r="N619" i="19"/>
  <c r="M619" i="19"/>
  <c r="P619" i="19" s="1"/>
  <c r="L619" i="19"/>
  <c r="E619" i="19"/>
  <c r="D619" i="19"/>
  <c r="C619" i="19"/>
  <c r="B619" i="19"/>
  <c r="O618" i="19"/>
  <c r="N618" i="19"/>
  <c r="Q618" i="19" s="1"/>
  <c r="M618" i="19"/>
  <c r="P618" i="19" s="1"/>
  <c r="L618" i="19"/>
  <c r="E618" i="19"/>
  <c r="D618" i="19"/>
  <c r="C618" i="19"/>
  <c r="B618" i="19"/>
  <c r="R617" i="19"/>
  <c r="N617" i="19"/>
  <c r="Q617" i="19" s="1"/>
  <c r="M617" i="19"/>
  <c r="P617" i="19" s="1"/>
  <c r="L617" i="19"/>
  <c r="E617" i="19"/>
  <c r="D617" i="19"/>
  <c r="C617" i="19"/>
  <c r="B617" i="19"/>
  <c r="N616" i="19"/>
  <c r="Q616" i="19" s="1"/>
  <c r="M616" i="19"/>
  <c r="L616" i="19"/>
  <c r="E616" i="19"/>
  <c r="D616" i="19"/>
  <c r="C616" i="19"/>
  <c r="B616" i="19"/>
  <c r="N615" i="19"/>
  <c r="R615" i="19" s="1"/>
  <c r="M615" i="19"/>
  <c r="O615" i="19" s="1"/>
  <c r="L615" i="19"/>
  <c r="E615" i="19"/>
  <c r="D615" i="19"/>
  <c r="C615" i="19"/>
  <c r="B615" i="19"/>
  <c r="N614" i="19"/>
  <c r="R614" i="19" s="1"/>
  <c r="M614" i="19"/>
  <c r="O614" i="19" s="1"/>
  <c r="L614" i="19"/>
  <c r="E614" i="19"/>
  <c r="D614" i="19"/>
  <c r="C614" i="19"/>
  <c r="B614" i="19"/>
  <c r="N613" i="19"/>
  <c r="M613" i="19"/>
  <c r="P613" i="19" s="1"/>
  <c r="L613" i="19"/>
  <c r="E613" i="19"/>
  <c r="D613" i="19"/>
  <c r="C613" i="19"/>
  <c r="B613" i="19"/>
  <c r="N612" i="19"/>
  <c r="R612" i="19" s="1"/>
  <c r="M612" i="19"/>
  <c r="L612" i="19"/>
  <c r="E612" i="19"/>
  <c r="D612" i="19"/>
  <c r="C612" i="19"/>
  <c r="B612" i="19"/>
  <c r="N611" i="19"/>
  <c r="R611" i="19" s="1"/>
  <c r="M611" i="19"/>
  <c r="L611" i="19"/>
  <c r="E611" i="19"/>
  <c r="D611" i="19"/>
  <c r="C611" i="19"/>
  <c r="B611" i="19"/>
  <c r="O610" i="19"/>
  <c r="N610" i="19"/>
  <c r="M610" i="19"/>
  <c r="P610" i="19" s="1"/>
  <c r="L610" i="19"/>
  <c r="E610" i="19"/>
  <c r="D610" i="19"/>
  <c r="C610" i="19"/>
  <c r="B610" i="19"/>
  <c r="R609" i="19"/>
  <c r="Q609" i="19"/>
  <c r="N609" i="19"/>
  <c r="M609" i="19"/>
  <c r="P609" i="19" s="1"/>
  <c r="L609" i="19"/>
  <c r="E609" i="19"/>
  <c r="D609" i="19"/>
  <c r="C609" i="19"/>
  <c r="B609" i="19"/>
  <c r="R608" i="19"/>
  <c r="N608" i="19"/>
  <c r="Q608" i="19" s="1"/>
  <c r="M608" i="19"/>
  <c r="L608" i="19"/>
  <c r="E608" i="19"/>
  <c r="D608" i="19"/>
  <c r="C608" i="19"/>
  <c r="B608" i="19"/>
  <c r="N607" i="19"/>
  <c r="R607" i="19" s="1"/>
  <c r="M607" i="19"/>
  <c r="O607" i="19" s="1"/>
  <c r="L607" i="19"/>
  <c r="E607" i="19"/>
  <c r="D607" i="19"/>
  <c r="C607" i="19"/>
  <c r="B607" i="19"/>
  <c r="N606" i="19"/>
  <c r="R606" i="19" s="1"/>
  <c r="M606" i="19"/>
  <c r="O606" i="19" s="1"/>
  <c r="L606" i="19"/>
  <c r="E606" i="19"/>
  <c r="D606" i="19"/>
  <c r="C606" i="19"/>
  <c r="B606" i="19"/>
  <c r="N605" i="19"/>
  <c r="M605" i="19"/>
  <c r="P605" i="19" s="1"/>
  <c r="L605" i="19"/>
  <c r="E605" i="19"/>
  <c r="D605" i="19"/>
  <c r="C605" i="19"/>
  <c r="B605" i="19"/>
  <c r="Q604" i="19"/>
  <c r="N604" i="19"/>
  <c r="R604" i="19" s="1"/>
  <c r="M604" i="19"/>
  <c r="O604" i="19" s="1"/>
  <c r="L604" i="19"/>
  <c r="E604" i="19"/>
  <c r="D604" i="19"/>
  <c r="C604" i="19"/>
  <c r="B604" i="19"/>
  <c r="R603" i="19"/>
  <c r="N603" i="19"/>
  <c r="Q603" i="19" s="1"/>
  <c r="M603" i="19"/>
  <c r="P603" i="19" s="1"/>
  <c r="L603" i="19"/>
  <c r="E603" i="19"/>
  <c r="D603" i="19"/>
  <c r="C603" i="19"/>
  <c r="B603" i="19"/>
  <c r="N602" i="19"/>
  <c r="M602" i="19"/>
  <c r="P602" i="19" s="1"/>
  <c r="L602" i="19"/>
  <c r="E602" i="19"/>
  <c r="D602" i="19"/>
  <c r="C602" i="19"/>
  <c r="B602" i="19"/>
  <c r="N601" i="19"/>
  <c r="R601" i="19" s="1"/>
  <c r="M601" i="19"/>
  <c r="P601" i="19" s="1"/>
  <c r="L601" i="19"/>
  <c r="E601" i="19"/>
  <c r="D601" i="19"/>
  <c r="C601" i="19"/>
  <c r="B601" i="19"/>
  <c r="N600" i="19"/>
  <c r="R600" i="19" s="1"/>
  <c r="M600" i="19"/>
  <c r="L600" i="19"/>
  <c r="E600" i="19"/>
  <c r="D600" i="19"/>
  <c r="C600" i="19"/>
  <c r="B600" i="19"/>
  <c r="N599" i="19"/>
  <c r="R599" i="19" s="1"/>
  <c r="M599" i="19"/>
  <c r="O599" i="19" s="1"/>
  <c r="L599" i="19"/>
  <c r="E599" i="19"/>
  <c r="D599" i="19"/>
  <c r="C599" i="19"/>
  <c r="B599" i="19"/>
  <c r="N598" i="19"/>
  <c r="R598" i="19" s="1"/>
  <c r="M598" i="19"/>
  <c r="O598" i="19" s="1"/>
  <c r="L598" i="19"/>
  <c r="E598" i="19"/>
  <c r="D598" i="19"/>
  <c r="C598" i="19"/>
  <c r="B598" i="19"/>
  <c r="N597" i="19"/>
  <c r="M597" i="19"/>
  <c r="P597" i="19" s="1"/>
  <c r="L597" i="19"/>
  <c r="E597" i="19"/>
  <c r="D597" i="19"/>
  <c r="C597" i="19"/>
  <c r="B597" i="19"/>
  <c r="R596" i="19"/>
  <c r="Q596" i="19"/>
  <c r="P596" i="19"/>
  <c r="N596" i="19"/>
  <c r="M596" i="19"/>
  <c r="O596" i="19" s="1"/>
  <c r="L596" i="19"/>
  <c r="E596" i="19"/>
  <c r="D596" i="19"/>
  <c r="C596" i="19"/>
  <c r="B596" i="19"/>
  <c r="R595" i="19"/>
  <c r="N595" i="19"/>
  <c r="Q595" i="19" s="1"/>
  <c r="M595" i="19"/>
  <c r="P595" i="19" s="1"/>
  <c r="L595" i="19"/>
  <c r="E595" i="19"/>
  <c r="D595" i="19"/>
  <c r="C595" i="19"/>
  <c r="B595" i="19"/>
  <c r="N594" i="19"/>
  <c r="M594" i="19"/>
  <c r="P594" i="19" s="1"/>
  <c r="L594" i="19"/>
  <c r="E594" i="19"/>
  <c r="D594" i="19"/>
  <c r="C594" i="19"/>
  <c r="B594" i="19"/>
  <c r="N593" i="19"/>
  <c r="R593" i="19" s="1"/>
  <c r="M593" i="19"/>
  <c r="P593" i="19" s="1"/>
  <c r="L593" i="19"/>
  <c r="E593" i="19"/>
  <c r="D593" i="19"/>
  <c r="C593" i="19"/>
  <c r="B593" i="19"/>
  <c r="N592" i="19"/>
  <c r="R592" i="19" s="1"/>
  <c r="M592" i="19"/>
  <c r="L592" i="19"/>
  <c r="E592" i="19"/>
  <c r="D592" i="19"/>
  <c r="C592" i="19"/>
  <c r="B592" i="19"/>
  <c r="N591" i="19"/>
  <c r="R591" i="19" s="1"/>
  <c r="M591" i="19"/>
  <c r="L591" i="19"/>
  <c r="E591" i="19"/>
  <c r="D591" i="19"/>
  <c r="C591" i="19"/>
  <c r="B591" i="19"/>
  <c r="N590" i="19"/>
  <c r="R590" i="19" s="1"/>
  <c r="M590" i="19"/>
  <c r="L590" i="19"/>
  <c r="E590" i="19"/>
  <c r="D590" i="19"/>
  <c r="C590" i="19"/>
  <c r="B590" i="19"/>
  <c r="N589" i="19"/>
  <c r="M589" i="19"/>
  <c r="L589" i="19"/>
  <c r="E589" i="19"/>
  <c r="D589" i="19"/>
  <c r="C589" i="19"/>
  <c r="B589" i="19"/>
  <c r="N588" i="19"/>
  <c r="R588" i="19" s="1"/>
  <c r="M588" i="19"/>
  <c r="L588" i="19"/>
  <c r="E588" i="19"/>
  <c r="D588" i="19"/>
  <c r="C588" i="19"/>
  <c r="B588" i="19"/>
  <c r="N587" i="19"/>
  <c r="M587" i="19"/>
  <c r="P587" i="19" s="1"/>
  <c r="L587" i="19"/>
  <c r="E587" i="19"/>
  <c r="D587" i="19"/>
  <c r="C587" i="19"/>
  <c r="B587" i="19"/>
  <c r="N586" i="19"/>
  <c r="M586" i="19"/>
  <c r="L586" i="19"/>
  <c r="E586" i="19"/>
  <c r="D586" i="19"/>
  <c r="C586" i="19"/>
  <c r="B586" i="19"/>
  <c r="N585" i="19"/>
  <c r="M585" i="19"/>
  <c r="P585" i="19" s="1"/>
  <c r="L585" i="19"/>
  <c r="E585" i="19"/>
  <c r="D585" i="19"/>
  <c r="C585" i="19"/>
  <c r="B585" i="19"/>
  <c r="N584" i="19"/>
  <c r="R584" i="19" s="1"/>
  <c r="M584" i="19"/>
  <c r="L584" i="19"/>
  <c r="E584" i="19"/>
  <c r="D584" i="19"/>
  <c r="C584" i="19"/>
  <c r="B584" i="19"/>
  <c r="Q583" i="19"/>
  <c r="N583" i="19"/>
  <c r="R583" i="19" s="1"/>
  <c r="M583" i="19"/>
  <c r="O583" i="19" s="1"/>
  <c r="L583" i="19"/>
  <c r="E583" i="19"/>
  <c r="D583" i="19"/>
  <c r="C583" i="19"/>
  <c r="B583" i="19"/>
  <c r="N582" i="19"/>
  <c r="R582" i="19" s="1"/>
  <c r="M582" i="19"/>
  <c r="O582" i="19" s="1"/>
  <c r="L582" i="19"/>
  <c r="E582" i="19"/>
  <c r="D582" i="19"/>
  <c r="C582" i="19"/>
  <c r="B582" i="19"/>
  <c r="N581" i="19"/>
  <c r="M581" i="19"/>
  <c r="P581" i="19" s="1"/>
  <c r="L581" i="19"/>
  <c r="E581" i="19"/>
  <c r="D581" i="19"/>
  <c r="C581" i="19"/>
  <c r="B581" i="19"/>
  <c r="P580" i="19"/>
  <c r="N580" i="19"/>
  <c r="Q580" i="19" s="1"/>
  <c r="M580" i="19"/>
  <c r="O580" i="19" s="1"/>
  <c r="L580" i="19"/>
  <c r="E580" i="19"/>
  <c r="D580" i="19"/>
  <c r="C580" i="19"/>
  <c r="B580" i="19"/>
  <c r="N579" i="19"/>
  <c r="R579" i="19" s="1"/>
  <c r="M579" i="19"/>
  <c r="P579" i="19" s="1"/>
  <c r="L579" i="19"/>
  <c r="E579" i="19"/>
  <c r="D579" i="19"/>
  <c r="C579" i="19"/>
  <c r="B579" i="19"/>
  <c r="O578" i="19"/>
  <c r="N578" i="19"/>
  <c r="M578" i="19"/>
  <c r="P578" i="19" s="1"/>
  <c r="L578" i="19"/>
  <c r="E578" i="19"/>
  <c r="D578" i="19"/>
  <c r="C578" i="19"/>
  <c r="B578" i="19"/>
  <c r="R577" i="19"/>
  <c r="Q577" i="19"/>
  <c r="N577" i="19"/>
  <c r="M577" i="19"/>
  <c r="P577" i="19" s="1"/>
  <c r="L577" i="19"/>
  <c r="E577" i="19"/>
  <c r="D577" i="19"/>
  <c r="C577" i="19"/>
  <c r="B577" i="19"/>
  <c r="N576" i="19"/>
  <c r="R576" i="19" s="1"/>
  <c r="M576" i="19"/>
  <c r="L576" i="19"/>
  <c r="E576" i="19"/>
  <c r="D576" i="19"/>
  <c r="C576" i="19"/>
  <c r="B576" i="19"/>
  <c r="Q575" i="19"/>
  <c r="P575" i="19"/>
  <c r="N575" i="19"/>
  <c r="R575" i="19" s="1"/>
  <c r="M575" i="19"/>
  <c r="O575" i="19" s="1"/>
  <c r="L575" i="19"/>
  <c r="E575" i="19"/>
  <c r="D575" i="19"/>
  <c r="C575" i="19"/>
  <c r="B575" i="19"/>
  <c r="P574" i="19"/>
  <c r="N574" i="19"/>
  <c r="R574" i="19" s="1"/>
  <c r="M574" i="19"/>
  <c r="O574" i="19" s="1"/>
  <c r="L574" i="19"/>
  <c r="E574" i="19"/>
  <c r="D574" i="19"/>
  <c r="C574" i="19"/>
  <c r="B574" i="19"/>
  <c r="O573" i="19"/>
  <c r="N573" i="19"/>
  <c r="M573" i="19"/>
  <c r="P573" i="19" s="1"/>
  <c r="L573" i="19"/>
  <c r="E573" i="19"/>
  <c r="D573" i="19"/>
  <c r="C573" i="19"/>
  <c r="B573" i="19"/>
  <c r="R572" i="19"/>
  <c r="N572" i="19"/>
  <c r="Q572" i="19" s="1"/>
  <c r="M572" i="19"/>
  <c r="L572" i="19"/>
  <c r="E572" i="19"/>
  <c r="D572" i="19"/>
  <c r="C572" i="19"/>
  <c r="B572" i="19"/>
  <c r="N571" i="19"/>
  <c r="R571" i="19" s="1"/>
  <c r="M571" i="19"/>
  <c r="P571" i="19" s="1"/>
  <c r="L571" i="19"/>
  <c r="E571" i="19"/>
  <c r="D571" i="19"/>
  <c r="C571" i="19"/>
  <c r="B571" i="19"/>
  <c r="N570" i="19"/>
  <c r="M570" i="19"/>
  <c r="L570" i="19"/>
  <c r="E570" i="19"/>
  <c r="D570" i="19"/>
  <c r="C570" i="19"/>
  <c r="B570" i="19"/>
  <c r="N569" i="19"/>
  <c r="M569" i="19"/>
  <c r="P569" i="19" s="1"/>
  <c r="L569" i="19"/>
  <c r="E569" i="19"/>
  <c r="D569" i="19"/>
  <c r="C569" i="19"/>
  <c r="B569" i="19"/>
  <c r="N568" i="19"/>
  <c r="R568" i="19" s="1"/>
  <c r="M568" i="19"/>
  <c r="L568" i="19"/>
  <c r="E568" i="19"/>
  <c r="D568" i="19"/>
  <c r="C568" i="19"/>
  <c r="B568" i="19"/>
  <c r="N567" i="19"/>
  <c r="M567" i="19"/>
  <c r="O567" i="19" s="1"/>
  <c r="L567" i="19"/>
  <c r="E567" i="19"/>
  <c r="D567" i="19"/>
  <c r="C567" i="19"/>
  <c r="B567" i="19"/>
  <c r="N566" i="19"/>
  <c r="R566" i="19" s="1"/>
  <c r="M566" i="19"/>
  <c r="O566" i="19" s="1"/>
  <c r="L566" i="19"/>
  <c r="E566" i="19"/>
  <c r="D566" i="19"/>
  <c r="C566" i="19"/>
  <c r="B566" i="19"/>
  <c r="N565" i="19"/>
  <c r="M565" i="19"/>
  <c r="P565" i="19" s="1"/>
  <c r="L565" i="19"/>
  <c r="E565" i="19"/>
  <c r="D565" i="19"/>
  <c r="C565" i="19"/>
  <c r="B565" i="19"/>
  <c r="N564" i="19"/>
  <c r="R564" i="19" s="1"/>
  <c r="M564" i="19"/>
  <c r="O564" i="19" s="1"/>
  <c r="L564" i="19"/>
  <c r="E564" i="19"/>
  <c r="D564" i="19"/>
  <c r="C564" i="19"/>
  <c r="B564" i="19"/>
  <c r="N563" i="19"/>
  <c r="R563" i="19" s="1"/>
  <c r="M563" i="19"/>
  <c r="P563" i="19" s="1"/>
  <c r="L563" i="19"/>
  <c r="E563" i="19"/>
  <c r="D563" i="19"/>
  <c r="C563" i="19"/>
  <c r="B563" i="19"/>
  <c r="N562" i="19"/>
  <c r="M562" i="19"/>
  <c r="P562" i="19" s="1"/>
  <c r="L562" i="19"/>
  <c r="E562" i="19"/>
  <c r="D562" i="19"/>
  <c r="C562" i="19"/>
  <c r="B562" i="19"/>
  <c r="Q561" i="19"/>
  <c r="N561" i="19"/>
  <c r="R561" i="19" s="1"/>
  <c r="M561" i="19"/>
  <c r="P561" i="19" s="1"/>
  <c r="L561" i="19"/>
  <c r="E561" i="19"/>
  <c r="D561" i="19"/>
  <c r="C561" i="19"/>
  <c r="B561" i="19"/>
  <c r="N560" i="19"/>
  <c r="R560" i="19" s="1"/>
  <c r="M560" i="19"/>
  <c r="L560" i="19"/>
  <c r="E560" i="19"/>
  <c r="D560" i="19"/>
  <c r="C560" i="19"/>
  <c r="B560" i="19"/>
  <c r="N559" i="19"/>
  <c r="R559" i="19" s="1"/>
  <c r="M559" i="19"/>
  <c r="L559" i="19"/>
  <c r="E559" i="19"/>
  <c r="D559" i="19"/>
  <c r="C559" i="19"/>
  <c r="B559" i="19"/>
  <c r="N558" i="19"/>
  <c r="R558" i="19" s="1"/>
  <c r="M558" i="19"/>
  <c r="L558" i="19"/>
  <c r="E558" i="19"/>
  <c r="D558" i="19"/>
  <c r="C558" i="19"/>
  <c r="B558" i="19"/>
  <c r="N557" i="19"/>
  <c r="M557" i="19"/>
  <c r="L557" i="19"/>
  <c r="E557" i="19"/>
  <c r="D557" i="19"/>
  <c r="C557" i="19"/>
  <c r="B557" i="19"/>
  <c r="N556" i="19"/>
  <c r="M556" i="19"/>
  <c r="O556" i="19" s="1"/>
  <c r="L556" i="19"/>
  <c r="E556" i="19"/>
  <c r="D556" i="19"/>
  <c r="C556" i="19"/>
  <c r="B556" i="19"/>
  <c r="N555" i="19"/>
  <c r="M555" i="19"/>
  <c r="P555" i="19" s="1"/>
  <c r="L555" i="19"/>
  <c r="E555" i="19"/>
  <c r="D555" i="19"/>
  <c r="C555" i="19"/>
  <c r="B555" i="19"/>
  <c r="N554" i="19"/>
  <c r="M554" i="19"/>
  <c r="P554" i="19" s="1"/>
  <c r="L554" i="19"/>
  <c r="E554" i="19"/>
  <c r="D554" i="19"/>
  <c r="C554" i="19"/>
  <c r="B554" i="19"/>
  <c r="N553" i="19"/>
  <c r="R553" i="19" s="1"/>
  <c r="M553" i="19"/>
  <c r="P553" i="19" s="1"/>
  <c r="L553" i="19"/>
  <c r="E553" i="19"/>
  <c r="D553" i="19"/>
  <c r="C553" i="19"/>
  <c r="B553" i="19"/>
  <c r="N552" i="19"/>
  <c r="R552" i="19" s="1"/>
  <c r="M552" i="19"/>
  <c r="L552" i="19"/>
  <c r="E552" i="19"/>
  <c r="D552" i="19"/>
  <c r="C552" i="19"/>
  <c r="B552" i="19"/>
  <c r="N551" i="19"/>
  <c r="R551" i="19" s="1"/>
  <c r="M551" i="19"/>
  <c r="O551" i="19" s="1"/>
  <c r="L551" i="19"/>
  <c r="E551" i="19"/>
  <c r="D551" i="19"/>
  <c r="C551" i="19"/>
  <c r="B551" i="19"/>
  <c r="N550" i="19"/>
  <c r="R550" i="19" s="1"/>
  <c r="M550" i="19"/>
  <c r="O550" i="19" s="1"/>
  <c r="L550" i="19"/>
  <c r="E550" i="19"/>
  <c r="D550" i="19"/>
  <c r="C550" i="19"/>
  <c r="B550" i="19"/>
  <c r="N549" i="19"/>
  <c r="M549" i="19"/>
  <c r="P549" i="19" s="1"/>
  <c r="L549" i="19"/>
  <c r="E549" i="19"/>
  <c r="D549" i="19"/>
  <c r="C549" i="19"/>
  <c r="B549" i="19"/>
  <c r="N548" i="19"/>
  <c r="Q548" i="19" s="1"/>
  <c r="M548" i="19"/>
  <c r="O548" i="19" s="1"/>
  <c r="L548" i="19"/>
  <c r="E548" i="19"/>
  <c r="D548" i="19"/>
  <c r="C548" i="19"/>
  <c r="B548" i="19"/>
  <c r="N547" i="19"/>
  <c r="R547" i="19" s="1"/>
  <c r="M547" i="19"/>
  <c r="P547" i="19" s="1"/>
  <c r="L547" i="19"/>
  <c r="E547" i="19"/>
  <c r="D547" i="19"/>
  <c r="C547" i="19"/>
  <c r="B547" i="19"/>
  <c r="N546" i="19"/>
  <c r="M546" i="19"/>
  <c r="P546" i="19" s="1"/>
  <c r="L546" i="19"/>
  <c r="E546" i="19"/>
  <c r="D546" i="19"/>
  <c r="C546" i="19"/>
  <c r="B546" i="19"/>
  <c r="N545" i="19"/>
  <c r="R545" i="19" s="1"/>
  <c r="M545" i="19"/>
  <c r="P545" i="19" s="1"/>
  <c r="L545" i="19"/>
  <c r="E545" i="19"/>
  <c r="D545" i="19"/>
  <c r="C545" i="19"/>
  <c r="B545" i="19"/>
  <c r="N544" i="19"/>
  <c r="R544" i="19" s="1"/>
  <c r="M544" i="19"/>
  <c r="L544" i="19"/>
  <c r="E544" i="19"/>
  <c r="D544" i="19"/>
  <c r="C544" i="19"/>
  <c r="B544" i="19"/>
  <c r="N543" i="19"/>
  <c r="R543" i="19" s="1"/>
  <c r="M543" i="19"/>
  <c r="L543" i="19"/>
  <c r="E543" i="19"/>
  <c r="D543" i="19"/>
  <c r="C543" i="19"/>
  <c r="B543" i="19"/>
  <c r="N542" i="19"/>
  <c r="R542" i="19" s="1"/>
  <c r="M542" i="19"/>
  <c r="L542" i="19"/>
  <c r="E542" i="19"/>
  <c r="D542" i="19"/>
  <c r="C542" i="19"/>
  <c r="B542" i="19"/>
  <c r="N541" i="19"/>
  <c r="M541" i="19"/>
  <c r="L541" i="19"/>
  <c r="E541" i="19"/>
  <c r="D541" i="19"/>
  <c r="C541" i="19"/>
  <c r="B541" i="19"/>
  <c r="P540" i="19"/>
  <c r="N540" i="19"/>
  <c r="M540" i="19"/>
  <c r="O540" i="19" s="1"/>
  <c r="L540" i="19"/>
  <c r="E540" i="19"/>
  <c r="D540" i="19"/>
  <c r="C540" i="19"/>
  <c r="B540" i="19"/>
  <c r="N539" i="19"/>
  <c r="M539" i="19"/>
  <c r="P539" i="19" s="1"/>
  <c r="L539" i="19"/>
  <c r="E539" i="19"/>
  <c r="D539" i="19"/>
  <c r="C539" i="19"/>
  <c r="B539" i="19"/>
  <c r="N538" i="19"/>
  <c r="M538" i="19"/>
  <c r="P538" i="19" s="1"/>
  <c r="L538" i="19"/>
  <c r="E538" i="19"/>
  <c r="D538" i="19"/>
  <c r="C538" i="19"/>
  <c r="B538" i="19"/>
  <c r="N537" i="19"/>
  <c r="R537" i="19" s="1"/>
  <c r="M537" i="19"/>
  <c r="P537" i="19" s="1"/>
  <c r="L537" i="19"/>
  <c r="E537" i="19"/>
  <c r="D537" i="19"/>
  <c r="C537" i="19"/>
  <c r="B537" i="19"/>
  <c r="N536" i="19"/>
  <c r="R536" i="19" s="1"/>
  <c r="M536" i="19"/>
  <c r="L536" i="19"/>
  <c r="E536" i="19"/>
  <c r="D536" i="19"/>
  <c r="C536" i="19"/>
  <c r="B536" i="19"/>
  <c r="N535" i="19"/>
  <c r="R535" i="19" s="1"/>
  <c r="M535" i="19"/>
  <c r="O535" i="19" s="1"/>
  <c r="L535" i="19"/>
  <c r="E535" i="19"/>
  <c r="D535" i="19"/>
  <c r="C535" i="19"/>
  <c r="B535" i="19"/>
  <c r="N534" i="19"/>
  <c r="R534" i="19" s="1"/>
  <c r="M534" i="19"/>
  <c r="O534" i="19" s="1"/>
  <c r="L534" i="19"/>
  <c r="E534" i="19"/>
  <c r="D534" i="19"/>
  <c r="C534" i="19"/>
  <c r="B534" i="19"/>
  <c r="N533" i="19"/>
  <c r="M533" i="19"/>
  <c r="P533" i="19" s="1"/>
  <c r="L533" i="19"/>
  <c r="E533" i="19"/>
  <c r="D533" i="19"/>
  <c r="C533" i="19"/>
  <c r="B533" i="19"/>
  <c r="N532" i="19"/>
  <c r="Q532" i="19" s="1"/>
  <c r="M532" i="19"/>
  <c r="O532" i="19" s="1"/>
  <c r="L532" i="19"/>
  <c r="E532" i="19"/>
  <c r="D532" i="19"/>
  <c r="C532" i="19"/>
  <c r="B532" i="19"/>
  <c r="N531" i="19"/>
  <c r="M531" i="19"/>
  <c r="P531" i="19" s="1"/>
  <c r="L531" i="19"/>
  <c r="E531" i="19"/>
  <c r="D531" i="19"/>
  <c r="C531" i="19"/>
  <c r="B531" i="19"/>
  <c r="N530" i="19"/>
  <c r="M530" i="19"/>
  <c r="L530" i="19"/>
  <c r="E530" i="19"/>
  <c r="D530" i="19"/>
  <c r="C530" i="19"/>
  <c r="B530" i="19"/>
  <c r="N529" i="19"/>
  <c r="R529" i="19" s="1"/>
  <c r="M529" i="19"/>
  <c r="P529" i="19" s="1"/>
  <c r="L529" i="19"/>
  <c r="E529" i="19"/>
  <c r="D529" i="19"/>
  <c r="C529" i="19"/>
  <c r="B529" i="19"/>
  <c r="N528" i="19"/>
  <c r="R528" i="19" s="1"/>
  <c r="M528" i="19"/>
  <c r="L528" i="19"/>
  <c r="E528" i="19"/>
  <c r="D528" i="19"/>
  <c r="C528" i="19"/>
  <c r="B528" i="19"/>
  <c r="P527" i="19"/>
  <c r="N527" i="19"/>
  <c r="M527" i="19"/>
  <c r="O527" i="19" s="1"/>
  <c r="L527" i="19"/>
  <c r="E527" i="19"/>
  <c r="D527" i="19"/>
  <c r="C527" i="19"/>
  <c r="B527" i="19"/>
  <c r="P526" i="19"/>
  <c r="N526" i="19"/>
  <c r="R526" i="19" s="1"/>
  <c r="M526" i="19"/>
  <c r="O526" i="19" s="1"/>
  <c r="L526" i="19"/>
  <c r="E526" i="19"/>
  <c r="D526" i="19"/>
  <c r="C526" i="19"/>
  <c r="B526" i="19"/>
  <c r="O525" i="19"/>
  <c r="N525" i="19"/>
  <c r="M525" i="19"/>
  <c r="P525" i="19" s="1"/>
  <c r="L525" i="19"/>
  <c r="E525" i="19"/>
  <c r="D525" i="19"/>
  <c r="C525" i="19"/>
  <c r="B525" i="19"/>
  <c r="P524" i="19"/>
  <c r="N524" i="19"/>
  <c r="Q524" i="19" s="1"/>
  <c r="M524" i="19"/>
  <c r="O524" i="19" s="1"/>
  <c r="L524" i="19"/>
  <c r="E524" i="19"/>
  <c r="D524" i="19"/>
  <c r="C524" i="19"/>
  <c r="B524" i="19"/>
  <c r="Q523" i="19"/>
  <c r="N523" i="19"/>
  <c r="R523" i="19" s="1"/>
  <c r="M523" i="19"/>
  <c r="P523" i="19" s="1"/>
  <c r="L523" i="19"/>
  <c r="E523" i="19"/>
  <c r="D523" i="19"/>
  <c r="C523" i="19"/>
  <c r="B523" i="19"/>
  <c r="O522" i="19"/>
  <c r="N522" i="19"/>
  <c r="M522" i="19"/>
  <c r="P522" i="19" s="1"/>
  <c r="L522" i="19"/>
  <c r="E522" i="19"/>
  <c r="D522" i="19"/>
  <c r="C522" i="19"/>
  <c r="B522" i="19"/>
  <c r="R521" i="19"/>
  <c r="N521" i="19"/>
  <c r="Q521" i="19" s="1"/>
  <c r="M521" i="19"/>
  <c r="P521" i="19" s="1"/>
  <c r="L521" i="19"/>
  <c r="E521" i="19"/>
  <c r="D521" i="19"/>
  <c r="C521" i="19"/>
  <c r="B521" i="19"/>
  <c r="N520" i="19"/>
  <c r="R520" i="19" s="1"/>
  <c r="M520" i="19"/>
  <c r="L520" i="19"/>
  <c r="E520" i="19"/>
  <c r="D520" i="19"/>
  <c r="C520" i="19"/>
  <c r="B520" i="19"/>
  <c r="Q519" i="19"/>
  <c r="P519" i="19"/>
  <c r="N519" i="19"/>
  <c r="R519" i="19" s="1"/>
  <c r="M519" i="19"/>
  <c r="O519" i="19" s="1"/>
  <c r="L519" i="19"/>
  <c r="E519" i="19"/>
  <c r="D519" i="19"/>
  <c r="C519" i="19"/>
  <c r="B519" i="19"/>
  <c r="P518" i="19"/>
  <c r="N518" i="19"/>
  <c r="R518" i="19" s="1"/>
  <c r="M518" i="19"/>
  <c r="O518" i="19" s="1"/>
  <c r="L518" i="19"/>
  <c r="E518" i="19"/>
  <c r="D518" i="19"/>
  <c r="C518" i="19"/>
  <c r="B518" i="19"/>
  <c r="O517" i="19"/>
  <c r="N517" i="19"/>
  <c r="M517" i="19"/>
  <c r="P517" i="19" s="1"/>
  <c r="L517" i="19"/>
  <c r="E517" i="19"/>
  <c r="D517" i="19"/>
  <c r="C517" i="19"/>
  <c r="B517" i="19"/>
  <c r="N516" i="19"/>
  <c r="Q516" i="19" s="1"/>
  <c r="M516" i="19"/>
  <c r="L516" i="19"/>
  <c r="E516" i="19"/>
  <c r="D516" i="19"/>
  <c r="C516" i="19"/>
  <c r="B516" i="19"/>
  <c r="N515" i="19"/>
  <c r="M515" i="19"/>
  <c r="P515" i="19" s="1"/>
  <c r="L515" i="19"/>
  <c r="E515" i="19"/>
  <c r="D515" i="19"/>
  <c r="C515" i="19"/>
  <c r="B515" i="19"/>
  <c r="N514" i="19"/>
  <c r="M514" i="19"/>
  <c r="L514" i="19"/>
  <c r="E514" i="19"/>
  <c r="D514" i="19"/>
  <c r="C514" i="19"/>
  <c r="B514" i="19"/>
  <c r="N513" i="19"/>
  <c r="R513" i="19" s="1"/>
  <c r="M513" i="19"/>
  <c r="P513" i="19" s="1"/>
  <c r="L513" i="19"/>
  <c r="E513" i="19"/>
  <c r="D513" i="19"/>
  <c r="C513" i="19"/>
  <c r="B513" i="19"/>
  <c r="N512" i="19"/>
  <c r="R512" i="19" s="1"/>
  <c r="M512" i="19"/>
  <c r="L512" i="19"/>
  <c r="E512" i="19"/>
  <c r="D512" i="19"/>
  <c r="C512" i="19"/>
  <c r="B512" i="19"/>
  <c r="N511" i="19"/>
  <c r="M511" i="19"/>
  <c r="O511" i="19" s="1"/>
  <c r="L511" i="19"/>
  <c r="E511" i="19"/>
  <c r="D511" i="19"/>
  <c r="C511" i="19"/>
  <c r="B511" i="19"/>
  <c r="N510" i="19"/>
  <c r="R510" i="19" s="1"/>
  <c r="M510" i="19"/>
  <c r="O510" i="19" s="1"/>
  <c r="L510" i="19"/>
  <c r="E510" i="19"/>
  <c r="D510" i="19"/>
  <c r="C510" i="19"/>
  <c r="B510" i="19"/>
  <c r="N509" i="19"/>
  <c r="M509" i="19"/>
  <c r="P509" i="19" s="1"/>
  <c r="L509" i="19"/>
  <c r="E509" i="19"/>
  <c r="D509" i="19"/>
  <c r="C509" i="19"/>
  <c r="B509" i="19"/>
  <c r="P508" i="19"/>
  <c r="N508" i="19"/>
  <c r="Q508" i="19" s="1"/>
  <c r="M508" i="19"/>
  <c r="O508" i="19" s="1"/>
  <c r="L508" i="19"/>
  <c r="E508" i="19"/>
  <c r="D508" i="19"/>
  <c r="C508" i="19"/>
  <c r="B508" i="19"/>
  <c r="N507" i="19"/>
  <c r="R507" i="19" s="1"/>
  <c r="M507" i="19"/>
  <c r="P507" i="19" s="1"/>
  <c r="L507" i="19"/>
  <c r="E507" i="19"/>
  <c r="D507" i="19"/>
  <c r="C507" i="19"/>
  <c r="B507" i="19"/>
  <c r="O506" i="19"/>
  <c r="N506" i="19"/>
  <c r="M506" i="19"/>
  <c r="P506" i="19" s="1"/>
  <c r="L506" i="19"/>
  <c r="E506" i="19"/>
  <c r="D506" i="19"/>
  <c r="C506" i="19"/>
  <c r="B506" i="19"/>
  <c r="R505" i="19"/>
  <c r="Q505" i="19"/>
  <c r="N505" i="19"/>
  <c r="M505" i="19"/>
  <c r="P505" i="19" s="1"/>
  <c r="L505" i="19"/>
  <c r="E505" i="19"/>
  <c r="D505" i="19"/>
  <c r="C505" i="19"/>
  <c r="B505" i="19"/>
  <c r="N504" i="19"/>
  <c r="R504" i="19" s="1"/>
  <c r="M504" i="19"/>
  <c r="L504" i="19"/>
  <c r="E504" i="19"/>
  <c r="D504" i="19"/>
  <c r="C504" i="19"/>
  <c r="B504" i="19"/>
  <c r="Q503" i="19"/>
  <c r="P503" i="19"/>
  <c r="N503" i="19"/>
  <c r="R503" i="19" s="1"/>
  <c r="M503" i="19"/>
  <c r="O503" i="19" s="1"/>
  <c r="L503" i="19"/>
  <c r="E503" i="19"/>
  <c r="D503" i="19"/>
  <c r="C503" i="19"/>
  <c r="B503" i="19"/>
  <c r="P502" i="19"/>
  <c r="N502" i="19"/>
  <c r="R502" i="19" s="1"/>
  <c r="M502" i="19"/>
  <c r="O502" i="19" s="1"/>
  <c r="L502" i="19"/>
  <c r="E502" i="19"/>
  <c r="D502" i="19"/>
  <c r="C502" i="19"/>
  <c r="B502" i="19"/>
  <c r="O501" i="19"/>
  <c r="N501" i="19"/>
  <c r="M501" i="19"/>
  <c r="P501" i="19" s="1"/>
  <c r="L501" i="19"/>
  <c r="E501" i="19"/>
  <c r="D501" i="19"/>
  <c r="C501" i="19"/>
  <c r="B501" i="19"/>
  <c r="R500" i="19"/>
  <c r="N500" i="19"/>
  <c r="Q500" i="19" s="1"/>
  <c r="M500" i="19"/>
  <c r="L500" i="19"/>
  <c r="E500" i="19"/>
  <c r="D500" i="19"/>
  <c r="C500" i="19"/>
  <c r="B500" i="19"/>
  <c r="N499" i="19"/>
  <c r="M499" i="19"/>
  <c r="P499" i="19" s="1"/>
  <c r="L499" i="19"/>
  <c r="E499" i="19"/>
  <c r="D499" i="19"/>
  <c r="C499" i="19"/>
  <c r="B499" i="19"/>
  <c r="N498" i="19"/>
  <c r="M498" i="19"/>
  <c r="L498" i="19"/>
  <c r="E498" i="19"/>
  <c r="D498" i="19"/>
  <c r="C498" i="19"/>
  <c r="B498" i="19"/>
  <c r="N497" i="19"/>
  <c r="R497" i="19" s="1"/>
  <c r="M497" i="19"/>
  <c r="P497" i="19" s="1"/>
  <c r="L497" i="19"/>
  <c r="E497" i="19"/>
  <c r="D497" i="19"/>
  <c r="C497" i="19"/>
  <c r="B497" i="19"/>
  <c r="N496" i="19"/>
  <c r="R496" i="19" s="1"/>
  <c r="M496" i="19"/>
  <c r="L496" i="19"/>
  <c r="E496" i="19"/>
  <c r="D496" i="19"/>
  <c r="C496" i="19"/>
  <c r="B496" i="19"/>
  <c r="N495" i="19"/>
  <c r="M495" i="19"/>
  <c r="O495" i="19" s="1"/>
  <c r="L495" i="19"/>
  <c r="E495" i="19"/>
  <c r="D495" i="19"/>
  <c r="C495" i="19"/>
  <c r="B495" i="19"/>
  <c r="N494" i="19"/>
  <c r="R494" i="19" s="1"/>
  <c r="M494" i="19"/>
  <c r="O494" i="19" s="1"/>
  <c r="L494" i="19"/>
  <c r="E494" i="19"/>
  <c r="D494" i="19"/>
  <c r="C494" i="19"/>
  <c r="B494" i="19"/>
  <c r="N493" i="19"/>
  <c r="M493" i="19"/>
  <c r="P493" i="19" s="1"/>
  <c r="L493" i="19"/>
  <c r="E493" i="19"/>
  <c r="D493" i="19"/>
  <c r="C493" i="19"/>
  <c r="B493" i="19"/>
  <c r="N492" i="19"/>
  <c r="Q492" i="19" s="1"/>
  <c r="M492" i="19"/>
  <c r="O492" i="19" s="1"/>
  <c r="L492" i="19"/>
  <c r="E492" i="19"/>
  <c r="D492" i="19"/>
  <c r="C492" i="19"/>
  <c r="B492" i="19"/>
  <c r="N491" i="19"/>
  <c r="R491" i="19" s="1"/>
  <c r="M491" i="19"/>
  <c r="P491" i="19" s="1"/>
  <c r="L491" i="19"/>
  <c r="E491" i="19"/>
  <c r="D491" i="19"/>
  <c r="C491" i="19"/>
  <c r="B491" i="19"/>
  <c r="N490" i="19"/>
  <c r="M490" i="19"/>
  <c r="P490" i="19" s="1"/>
  <c r="L490" i="19"/>
  <c r="E490" i="19"/>
  <c r="D490" i="19"/>
  <c r="C490" i="19"/>
  <c r="B490" i="19"/>
  <c r="Q489" i="19"/>
  <c r="N489" i="19"/>
  <c r="R489" i="19" s="1"/>
  <c r="M489" i="19"/>
  <c r="P489" i="19" s="1"/>
  <c r="L489" i="19"/>
  <c r="E489" i="19"/>
  <c r="D489" i="19"/>
  <c r="C489" i="19"/>
  <c r="B489" i="19"/>
  <c r="N488" i="19"/>
  <c r="R488" i="19" s="1"/>
  <c r="M488" i="19"/>
  <c r="L488" i="19"/>
  <c r="E488" i="19"/>
  <c r="D488" i="19"/>
  <c r="C488" i="19"/>
  <c r="B488" i="19"/>
  <c r="P487" i="19"/>
  <c r="N487" i="19"/>
  <c r="R487" i="19" s="1"/>
  <c r="M487" i="19"/>
  <c r="O487" i="19" s="1"/>
  <c r="L487" i="19"/>
  <c r="E487" i="19"/>
  <c r="D487" i="19"/>
  <c r="C487" i="19"/>
  <c r="B487" i="19"/>
  <c r="P486" i="19"/>
  <c r="N486" i="19"/>
  <c r="R486" i="19" s="1"/>
  <c r="M486" i="19"/>
  <c r="O486" i="19" s="1"/>
  <c r="L486" i="19"/>
  <c r="E486" i="19"/>
  <c r="D486" i="19"/>
  <c r="C486" i="19"/>
  <c r="B486" i="19"/>
  <c r="O485" i="19"/>
  <c r="N485" i="19"/>
  <c r="M485" i="19"/>
  <c r="P485" i="19" s="1"/>
  <c r="L485" i="19"/>
  <c r="E485" i="19"/>
  <c r="D485" i="19"/>
  <c r="C485" i="19"/>
  <c r="B485" i="19"/>
  <c r="R484" i="19"/>
  <c r="P484" i="19"/>
  <c r="N484" i="19"/>
  <c r="Q484" i="19" s="1"/>
  <c r="M484" i="19"/>
  <c r="O484" i="19" s="1"/>
  <c r="L484" i="19"/>
  <c r="E484" i="19"/>
  <c r="D484" i="19"/>
  <c r="C484" i="19"/>
  <c r="B484" i="19"/>
  <c r="Q483" i="19"/>
  <c r="N483" i="19"/>
  <c r="R483" i="19" s="1"/>
  <c r="M483" i="19"/>
  <c r="P483" i="19" s="1"/>
  <c r="L483" i="19"/>
  <c r="E483" i="19"/>
  <c r="D483" i="19"/>
  <c r="C483" i="19"/>
  <c r="B483" i="19"/>
  <c r="O482" i="19"/>
  <c r="N482" i="19"/>
  <c r="M482" i="19"/>
  <c r="P482" i="19" s="1"/>
  <c r="L482" i="19"/>
  <c r="E482" i="19"/>
  <c r="D482" i="19"/>
  <c r="C482" i="19"/>
  <c r="B482" i="19"/>
  <c r="R481" i="19"/>
  <c r="N481" i="19"/>
  <c r="Q481" i="19" s="1"/>
  <c r="M481" i="19"/>
  <c r="P481" i="19" s="1"/>
  <c r="L481" i="19"/>
  <c r="E481" i="19"/>
  <c r="D481" i="19"/>
  <c r="C481" i="19"/>
  <c r="B481" i="19"/>
  <c r="N480" i="19"/>
  <c r="R480" i="19" s="1"/>
  <c r="M480" i="19"/>
  <c r="L480" i="19"/>
  <c r="E480" i="19"/>
  <c r="D480" i="19"/>
  <c r="C480" i="19"/>
  <c r="B480" i="19"/>
  <c r="Q479" i="19"/>
  <c r="N479" i="19"/>
  <c r="R479" i="19" s="1"/>
  <c r="M479" i="19"/>
  <c r="O479" i="19" s="1"/>
  <c r="L479" i="19"/>
  <c r="E479" i="19"/>
  <c r="D479" i="19"/>
  <c r="C479" i="19"/>
  <c r="B479" i="19"/>
  <c r="N478" i="19"/>
  <c r="R478" i="19" s="1"/>
  <c r="M478" i="19"/>
  <c r="O478" i="19" s="1"/>
  <c r="L478" i="19"/>
  <c r="E478" i="19"/>
  <c r="D478" i="19"/>
  <c r="C478" i="19"/>
  <c r="B478" i="19"/>
  <c r="N477" i="19"/>
  <c r="M477" i="19"/>
  <c r="P477" i="19" s="1"/>
  <c r="L477" i="19"/>
  <c r="E477" i="19"/>
  <c r="D477" i="19"/>
  <c r="C477" i="19"/>
  <c r="B477" i="19"/>
  <c r="N476" i="19"/>
  <c r="Q476" i="19" s="1"/>
  <c r="M476" i="19"/>
  <c r="O476" i="19" s="1"/>
  <c r="L476" i="19"/>
  <c r="E476" i="19"/>
  <c r="D476" i="19"/>
  <c r="C476" i="19"/>
  <c r="B476" i="19"/>
  <c r="N475" i="19"/>
  <c r="R475" i="19" s="1"/>
  <c r="M475" i="19"/>
  <c r="P475" i="19" s="1"/>
  <c r="L475" i="19"/>
  <c r="E475" i="19"/>
  <c r="D475" i="19"/>
  <c r="C475" i="19"/>
  <c r="B475" i="19"/>
  <c r="N474" i="19"/>
  <c r="M474" i="19"/>
  <c r="P474" i="19" s="1"/>
  <c r="L474" i="19"/>
  <c r="E474" i="19"/>
  <c r="D474" i="19"/>
  <c r="C474" i="19"/>
  <c r="B474" i="19"/>
  <c r="N473" i="19"/>
  <c r="R473" i="19" s="1"/>
  <c r="M473" i="19"/>
  <c r="P473" i="19" s="1"/>
  <c r="L473" i="19"/>
  <c r="E473" i="19"/>
  <c r="D473" i="19"/>
  <c r="C473" i="19"/>
  <c r="B473" i="19"/>
  <c r="N472" i="19"/>
  <c r="R472" i="19" s="1"/>
  <c r="M472" i="19"/>
  <c r="L472" i="19"/>
  <c r="E472" i="19"/>
  <c r="D472" i="19"/>
  <c r="C472" i="19"/>
  <c r="B472" i="19"/>
  <c r="N471" i="19"/>
  <c r="R471" i="19" s="1"/>
  <c r="M471" i="19"/>
  <c r="O471" i="19" s="1"/>
  <c r="L471" i="19"/>
  <c r="E471" i="19"/>
  <c r="D471" i="19"/>
  <c r="C471" i="19"/>
  <c r="B471" i="19"/>
  <c r="N470" i="19"/>
  <c r="R470" i="19" s="1"/>
  <c r="M470" i="19"/>
  <c r="O470" i="19" s="1"/>
  <c r="L470" i="19"/>
  <c r="E470" i="19"/>
  <c r="D470" i="19"/>
  <c r="C470" i="19"/>
  <c r="B470" i="19"/>
  <c r="N469" i="19"/>
  <c r="M469" i="19"/>
  <c r="P469" i="19" s="1"/>
  <c r="L469" i="19"/>
  <c r="E469" i="19"/>
  <c r="D469" i="19"/>
  <c r="C469" i="19"/>
  <c r="B469" i="19"/>
  <c r="N468" i="19"/>
  <c r="M468" i="19"/>
  <c r="L468" i="19"/>
  <c r="E468" i="19"/>
  <c r="D468" i="19"/>
  <c r="C468" i="19"/>
  <c r="B468" i="19"/>
  <c r="N467" i="19"/>
  <c r="M467" i="19"/>
  <c r="P467" i="19" s="1"/>
  <c r="L467" i="19"/>
  <c r="E467" i="19"/>
  <c r="D467" i="19"/>
  <c r="C467" i="19"/>
  <c r="B467" i="19"/>
  <c r="N466" i="19"/>
  <c r="M466" i="19"/>
  <c r="L466" i="19"/>
  <c r="E466" i="19"/>
  <c r="D466" i="19"/>
  <c r="C466" i="19"/>
  <c r="B466" i="19"/>
  <c r="N465" i="19"/>
  <c r="R465" i="19" s="1"/>
  <c r="M465" i="19"/>
  <c r="P465" i="19" s="1"/>
  <c r="L465" i="19"/>
  <c r="E465" i="19"/>
  <c r="D465" i="19"/>
  <c r="C465" i="19"/>
  <c r="B465" i="19"/>
  <c r="N464" i="19"/>
  <c r="R464" i="19" s="1"/>
  <c r="M464" i="19"/>
  <c r="L464" i="19"/>
  <c r="E464" i="19"/>
  <c r="D464" i="19"/>
  <c r="C464" i="19"/>
  <c r="B464" i="19"/>
  <c r="N463" i="19"/>
  <c r="R463" i="19" s="1"/>
  <c r="M463" i="19"/>
  <c r="O463" i="19" s="1"/>
  <c r="L463" i="19"/>
  <c r="E463" i="19"/>
  <c r="D463" i="19"/>
  <c r="C463" i="19"/>
  <c r="B463" i="19"/>
  <c r="N462" i="19"/>
  <c r="R462" i="19" s="1"/>
  <c r="M462" i="19"/>
  <c r="O462" i="19" s="1"/>
  <c r="L462" i="19"/>
  <c r="E462" i="19"/>
  <c r="D462" i="19"/>
  <c r="C462" i="19"/>
  <c r="B462" i="19"/>
  <c r="N461" i="19"/>
  <c r="M461" i="19"/>
  <c r="P461" i="19" s="1"/>
  <c r="L461" i="19"/>
  <c r="E461" i="19"/>
  <c r="D461" i="19"/>
  <c r="C461" i="19"/>
  <c r="B461" i="19"/>
  <c r="N460" i="19"/>
  <c r="Q460" i="19" s="1"/>
  <c r="M460" i="19"/>
  <c r="O460" i="19" s="1"/>
  <c r="L460" i="19"/>
  <c r="E460" i="19"/>
  <c r="D460" i="19"/>
  <c r="C460" i="19"/>
  <c r="B460" i="19"/>
  <c r="N459" i="19"/>
  <c r="M459" i="19"/>
  <c r="L459" i="19"/>
  <c r="E459" i="19"/>
  <c r="D459" i="19"/>
  <c r="C459" i="19"/>
  <c r="B459" i="19"/>
  <c r="N458" i="19"/>
  <c r="M458" i="19"/>
  <c r="P458" i="19" s="1"/>
  <c r="L458" i="19"/>
  <c r="E458" i="19"/>
  <c r="D458" i="19"/>
  <c r="C458" i="19"/>
  <c r="B458" i="19"/>
  <c r="N457" i="19"/>
  <c r="R457" i="19" s="1"/>
  <c r="M457" i="19"/>
  <c r="P457" i="19" s="1"/>
  <c r="L457" i="19"/>
  <c r="E457" i="19"/>
  <c r="D457" i="19"/>
  <c r="C457" i="19"/>
  <c r="B457" i="19"/>
  <c r="N456" i="19"/>
  <c r="R456" i="19" s="1"/>
  <c r="M456" i="19"/>
  <c r="L456" i="19"/>
  <c r="E456" i="19"/>
  <c r="D456" i="19"/>
  <c r="C456" i="19"/>
  <c r="B456" i="19"/>
  <c r="N455" i="19"/>
  <c r="R455" i="19" s="1"/>
  <c r="M455" i="19"/>
  <c r="O455" i="19" s="1"/>
  <c r="L455" i="19"/>
  <c r="E455" i="19"/>
  <c r="D455" i="19"/>
  <c r="C455" i="19"/>
  <c r="B455" i="19"/>
  <c r="N454" i="19"/>
  <c r="R454" i="19" s="1"/>
  <c r="M454" i="19"/>
  <c r="O454" i="19" s="1"/>
  <c r="L454" i="19"/>
  <c r="E454" i="19"/>
  <c r="D454" i="19"/>
  <c r="C454" i="19"/>
  <c r="B454" i="19"/>
  <c r="N453" i="19"/>
  <c r="M453" i="19"/>
  <c r="P453" i="19" s="1"/>
  <c r="L453" i="19"/>
  <c r="E453" i="19"/>
  <c r="D453" i="19"/>
  <c r="C453" i="19"/>
  <c r="B453" i="19"/>
  <c r="N452" i="19"/>
  <c r="Q452" i="19" s="1"/>
  <c r="M452" i="19"/>
  <c r="O452" i="19" s="1"/>
  <c r="L452" i="19"/>
  <c r="E452" i="19"/>
  <c r="D452" i="19"/>
  <c r="C452" i="19"/>
  <c r="B452" i="19"/>
  <c r="Q451" i="19"/>
  <c r="N451" i="19"/>
  <c r="R451" i="19" s="1"/>
  <c r="M451" i="19"/>
  <c r="L451" i="19"/>
  <c r="E451" i="19"/>
  <c r="D451" i="19"/>
  <c r="C451" i="19"/>
  <c r="B451" i="19"/>
  <c r="N450" i="19"/>
  <c r="M450" i="19"/>
  <c r="P450" i="19" s="1"/>
  <c r="L450" i="19"/>
  <c r="E450" i="19"/>
  <c r="D450" i="19"/>
  <c r="C450" i="19"/>
  <c r="B450" i="19"/>
  <c r="N449" i="19"/>
  <c r="R449" i="19" s="1"/>
  <c r="M449" i="19"/>
  <c r="P449" i="19" s="1"/>
  <c r="L449" i="19"/>
  <c r="E449" i="19"/>
  <c r="D449" i="19"/>
  <c r="C449" i="19"/>
  <c r="B449" i="19"/>
  <c r="N448" i="19"/>
  <c r="R448" i="19" s="1"/>
  <c r="M448" i="19"/>
  <c r="L448" i="19"/>
  <c r="E448" i="19"/>
  <c r="D448" i="19"/>
  <c r="C448" i="19"/>
  <c r="B448" i="19"/>
  <c r="N447" i="19"/>
  <c r="R447" i="19" s="1"/>
  <c r="M447" i="19"/>
  <c r="O447" i="19" s="1"/>
  <c r="L447" i="19"/>
  <c r="E447" i="19"/>
  <c r="D447" i="19"/>
  <c r="C447" i="19"/>
  <c r="B447" i="19"/>
  <c r="N446" i="19"/>
  <c r="R446" i="19" s="1"/>
  <c r="M446" i="19"/>
  <c r="O446" i="19" s="1"/>
  <c r="L446" i="19"/>
  <c r="E446" i="19"/>
  <c r="D446" i="19"/>
  <c r="C446" i="19"/>
  <c r="B446" i="19"/>
  <c r="N445" i="19"/>
  <c r="M445" i="19"/>
  <c r="P445" i="19" s="1"/>
  <c r="L445" i="19"/>
  <c r="E445" i="19"/>
  <c r="D445" i="19"/>
  <c r="C445" i="19"/>
  <c r="B445" i="19"/>
  <c r="N444" i="19"/>
  <c r="Q444" i="19" s="1"/>
  <c r="M444" i="19"/>
  <c r="O444" i="19" s="1"/>
  <c r="L444" i="19"/>
  <c r="E444" i="19"/>
  <c r="D444" i="19"/>
  <c r="C444" i="19"/>
  <c r="B444" i="19"/>
  <c r="N443" i="19"/>
  <c r="R443" i="19" s="1"/>
  <c r="M443" i="19"/>
  <c r="L443" i="19"/>
  <c r="E443" i="19"/>
  <c r="D443" i="19"/>
  <c r="C443" i="19"/>
  <c r="B443" i="19"/>
  <c r="N442" i="19"/>
  <c r="M442" i="19"/>
  <c r="P442" i="19" s="1"/>
  <c r="L442" i="19"/>
  <c r="E442" i="19"/>
  <c r="D442" i="19"/>
  <c r="C442" i="19"/>
  <c r="B442" i="19"/>
  <c r="N441" i="19"/>
  <c r="R441" i="19" s="1"/>
  <c r="M441" i="19"/>
  <c r="P441" i="19" s="1"/>
  <c r="L441" i="19"/>
  <c r="E441" i="19"/>
  <c r="D441" i="19"/>
  <c r="C441" i="19"/>
  <c r="B441" i="19"/>
  <c r="N440" i="19"/>
  <c r="R440" i="19" s="1"/>
  <c r="M440" i="19"/>
  <c r="L440" i="19"/>
  <c r="E440" i="19"/>
  <c r="D440" i="19"/>
  <c r="C440" i="19"/>
  <c r="B440" i="19"/>
  <c r="N439" i="19"/>
  <c r="R439" i="19" s="1"/>
  <c r="M439" i="19"/>
  <c r="O439" i="19" s="1"/>
  <c r="L439" i="19"/>
  <c r="E439" i="19"/>
  <c r="D439" i="19"/>
  <c r="C439" i="19"/>
  <c r="B439" i="19"/>
  <c r="N438" i="19"/>
  <c r="R438" i="19" s="1"/>
  <c r="M438" i="19"/>
  <c r="O438" i="19" s="1"/>
  <c r="L438" i="19"/>
  <c r="E438" i="19"/>
  <c r="D438" i="19"/>
  <c r="C438" i="19"/>
  <c r="B438" i="19"/>
  <c r="N437" i="19"/>
  <c r="M437" i="19"/>
  <c r="P437" i="19" s="1"/>
  <c r="L437" i="19"/>
  <c r="E437" i="19"/>
  <c r="D437" i="19"/>
  <c r="C437" i="19"/>
  <c r="B437" i="19"/>
  <c r="N436" i="19"/>
  <c r="Q436" i="19" s="1"/>
  <c r="M436" i="19"/>
  <c r="O436" i="19" s="1"/>
  <c r="L436" i="19"/>
  <c r="E436" i="19"/>
  <c r="D436" i="19"/>
  <c r="C436" i="19"/>
  <c r="B436" i="19"/>
  <c r="N435" i="19"/>
  <c r="M435" i="19"/>
  <c r="L435" i="19"/>
  <c r="E435" i="19"/>
  <c r="D435" i="19"/>
  <c r="C435" i="19"/>
  <c r="B435" i="19"/>
  <c r="N434" i="19"/>
  <c r="M434" i="19"/>
  <c r="P434" i="19" s="1"/>
  <c r="L434" i="19"/>
  <c r="E434" i="19"/>
  <c r="D434" i="19"/>
  <c r="C434" i="19"/>
  <c r="B434" i="19"/>
  <c r="N433" i="19"/>
  <c r="R433" i="19" s="1"/>
  <c r="M433" i="19"/>
  <c r="P433" i="19" s="1"/>
  <c r="L433" i="19"/>
  <c r="E433" i="19"/>
  <c r="D433" i="19"/>
  <c r="C433" i="19"/>
  <c r="B433" i="19"/>
  <c r="N432" i="19"/>
  <c r="R432" i="19" s="1"/>
  <c r="M432" i="19"/>
  <c r="L432" i="19"/>
  <c r="E432" i="19"/>
  <c r="D432" i="19"/>
  <c r="C432" i="19"/>
  <c r="B432" i="19"/>
  <c r="N431" i="19"/>
  <c r="R431" i="19" s="1"/>
  <c r="M431" i="19"/>
  <c r="O431" i="19" s="1"/>
  <c r="L431" i="19"/>
  <c r="E431" i="19"/>
  <c r="D431" i="19"/>
  <c r="C431" i="19"/>
  <c r="B431" i="19"/>
  <c r="N430" i="19"/>
  <c r="R430" i="19" s="1"/>
  <c r="M430" i="19"/>
  <c r="O430" i="19" s="1"/>
  <c r="L430" i="19"/>
  <c r="E430" i="19"/>
  <c r="D430" i="19"/>
  <c r="C430" i="19"/>
  <c r="B430" i="19"/>
  <c r="N429" i="19"/>
  <c r="M429" i="19"/>
  <c r="P429" i="19" s="1"/>
  <c r="L429" i="19"/>
  <c r="E429" i="19"/>
  <c r="D429" i="19"/>
  <c r="C429" i="19"/>
  <c r="B429" i="19"/>
  <c r="P428" i="19"/>
  <c r="N428" i="19"/>
  <c r="Q428" i="19" s="1"/>
  <c r="M428" i="19"/>
  <c r="O428" i="19" s="1"/>
  <c r="L428" i="19"/>
  <c r="E428" i="19"/>
  <c r="D428" i="19"/>
  <c r="C428" i="19"/>
  <c r="B428" i="19"/>
  <c r="Q427" i="19"/>
  <c r="N427" i="19"/>
  <c r="R427" i="19" s="1"/>
  <c r="M427" i="19"/>
  <c r="L427" i="19"/>
  <c r="E427" i="19"/>
  <c r="D427" i="19"/>
  <c r="C427" i="19"/>
  <c r="B427" i="19"/>
  <c r="O426" i="19"/>
  <c r="N426" i="19"/>
  <c r="M426" i="19"/>
  <c r="P426" i="19" s="1"/>
  <c r="L426" i="19"/>
  <c r="E426" i="19"/>
  <c r="D426" i="19"/>
  <c r="C426" i="19"/>
  <c r="B426" i="19"/>
  <c r="R425" i="19"/>
  <c r="Q425" i="19"/>
  <c r="N425" i="19"/>
  <c r="M425" i="19"/>
  <c r="P425" i="19" s="1"/>
  <c r="L425" i="19"/>
  <c r="E425" i="19"/>
  <c r="D425" i="19"/>
  <c r="C425" i="19"/>
  <c r="B425" i="19"/>
  <c r="N424" i="19"/>
  <c r="M424" i="19"/>
  <c r="L424" i="19"/>
  <c r="E424" i="19"/>
  <c r="D424" i="19"/>
  <c r="C424" i="19"/>
  <c r="B424" i="19"/>
  <c r="Q423" i="19"/>
  <c r="N423" i="19"/>
  <c r="R423" i="19" s="1"/>
  <c r="M423" i="19"/>
  <c r="O423" i="19" s="1"/>
  <c r="L423" i="19"/>
  <c r="E423" i="19"/>
  <c r="D423" i="19"/>
  <c r="C423" i="19"/>
  <c r="B423" i="19"/>
  <c r="N422" i="19"/>
  <c r="R422" i="19" s="1"/>
  <c r="M422" i="19"/>
  <c r="O422" i="19" s="1"/>
  <c r="L422" i="19"/>
  <c r="E422" i="19"/>
  <c r="D422" i="19"/>
  <c r="C422" i="19"/>
  <c r="B422" i="19"/>
  <c r="N421" i="19"/>
  <c r="M421" i="19"/>
  <c r="P421" i="19" s="1"/>
  <c r="L421" i="19"/>
  <c r="E421" i="19"/>
  <c r="D421" i="19"/>
  <c r="C421" i="19"/>
  <c r="B421" i="19"/>
  <c r="N420" i="19"/>
  <c r="Q420" i="19" s="1"/>
  <c r="M420" i="19"/>
  <c r="O420" i="19" s="1"/>
  <c r="L420" i="19"/>
  <c r="E420" i="19"/>
  <c r="D420" i="19"/>
  <c r="C420" i="19"/>
  <c r="B420" i="19"/>
  <c r="N419" i="19"/>
  <c r="R419" i="19" s="1"/>
  <c r="M419" i="19"/>
  <c r="L419" i="19"/>
  <c r="E419" i="19"/>
  <c r="D419" i="19"/>
  <c r="C419" i="19"/>
  <c r="B419" i="19"/>
  <c r="N418" i="19"/>
  <c r="Q418" i="19" s="1"/>
  <c r="M418" i="19"/>
  <c r="O418" i="19" s="1"/>
  <c r="L418" i="19"/>
  <c r="E418" i="19"/>
  <c r="D418" i="19"/>
  <c r="C418" i="19"/>
  <c r="B418" i="19"/>
  <c r="N417" i="19"/>
  <c r="R417" i="19" s="1"/>
  <c r="M417" i="19"/>
  <c r="P417" i="19" s="1"/>
  <c r="L417" i="19"/>
  <c r="E417" i="19"/>
  <c r="D417" i="19"/>
  <c r="C417" i="19"/>
  <c r="B417" i="19"/>
  <c r="N416" i="19"/>
  <c r="M416" i="19"/>
  <c r="L416" i="19"/>
  <c r="E416" i="19"/>
  <c r="D416" i="19"/>
  <c r="C416" i="19"/>
  <c r="B416" i="19"/>
  <c r="N415" i="19"/>
  <c r="M415" i="19"/>
  <c r="O415" i="19" s="1"/>
  <c r="L415" i="19"/>
  <c r="E415" i="19"/>
  <c r="D415" i="19"/>
  <c r="C415" i="19"/>
  <c r="B415" i="19"/>
  <c r="N414" i="19"/>
  <c r="R414" i="19" s="1"/>
  <c r="M414" i="19"/>
  <c r="O414" i="19" s="1"/>
  <c r="L414" i="19"/>
  <c r="E414" i="19"/>
  <c r="D414" i="19"/>
  <c r="C414" i="19"/>
  <c r="B414" i="19"/>
  <c r="N413" i="19"/>
  <c r="M413" i="19"/>
  <c r="P413" i="19" s="1"/>
  <c r="L413" i="19"/>
  <c r="E413" i="19"/>
  <c r="D413" i="19"/>
  <c r="C413" i="19"/>
  <c r="B413" i="19"/>
  <c r="N412" i="19"/>
  <c r="Q412" i="19" s="1"/>
  <c r="M412" i="19"/>
  <c r="P412" i="19" s="1"/>
  <c r="L412" i="19"/>
  <c r="E412" i="19"/>
  <c r="D412" i="19"/>
  <c r="C412" i="19"/>
  <c r="B412" i="19"/>
  <c r="N411" i="19"/>
  <c r="Q411" i="19" s="1"/>
  <c r="M411" i="19"/>
  <c r="L411" i="19"/>
  <c r="E411" i="19"/>
  <c r="D411" i="19"/>
  <c r="C411" i="19"/>
  <c r="B411" i="19"/>
  <c r="N410" i="19"/>
  <c r="Q410" i="19" s="1"/>
  <c r="M410" i="19"/>
  <c r="P410" i="19" s="1"/>
  <c r="L410" i="19"/>
  <c r="E410" i="19"/>
  <c r="D410" i="19"/>
  <c r="C410" i="19"/>
  <c r="B410" i="19"/>
  <c r="N409" i="19"/>
  <c r="Q409" i="19" s="1"/>
  <c r="M409" i="19"/>
  <c r="P409" i="19" s="1"/>
  <c r="L409" i="19"/>
  <c r="E409" i="19"/>
  <c r="D409" i="19"/>
  <c r="C409" i="19"/>
  <c r="B409" i="19"/>
  <c r="N408" i="19"/>
  <c r="M408" i="19"/>
  <c r="L408" i="19"/>
  <c r="E408" i="19"/>
  <c r="D408" i="19"/>
  <c r="C408" i="19"/>
  <c r="B408" i="19"/>
  <c r="N407" i="19"/>
  <c r="R407" i="19" s="1"/>
  <c r="M407" i="19"/>
  <c r="L407" i="19"/>
  <c r="E407" i="19"/>
  <c r="D407" i="19"/>
  <c r="C407" i="19"/>
  <c r="B407" i="19"/>
  <c r="N406" i="19"/>
  <c r="R406" i="19" s="1"/>
  <c r="M406" i="19"/>
  <c r="L406" i="19"/>
  <c r="E406" i="19"/>
  <c r="D406" i="19"/>
  <c r="C406" i="19"/>
  <c r="B406" i="19"/>
  <c r="N405" i="19"/>
  <c r="M405" i="19"/>
  <c r="L405" i="19"/>
  <c r="E405" i="19"/>
  <c r="D405" i="19"/>
  <c r="C405" i="19"/>
  <c r="B405" i="19"/>
  <c r="N404" i="19"/>
  <c r="R404" i="19" s="1"/>
  <c r="M404" i="19"/>
  <c r="P404" i="19" s="1"/>
  <c r="L404" i="19"/>
  <c r="E404" i="19"/>
  <c r="D404" i="19"/>
  <c r="C404" i="19"/>
  <c r="B404" i="19"/>
  <c r="N403" i="19"/>
  <c r="R403" i="19" s="1"/>
  <c r="M403" i="19"/>
  <c r="L403" i="19"/>
  <c r="E403" i="19"/>
  <c r="D403" i="19"/>
  <c r="C403" i="19"/>
  <c r="B403" i="19"/>
  <c r="O402" i="19"/>
  <c r="N402" i="19"/>
  <c r="Q402" i="19" s="1"/>
  <c r="M402" i="19"/>
  <c r="P402" i="19" s="1"/>
  <c r="L402" i="19"/>
  <c r="E402" i="19"/>
  <c r="D402" i="19"/>
  <c r="C402" i="19"/>
  <c r="B402" i="19"/>
  <c r="R401" i="19"/>
  <c r="Q401" i="19"/>
  <c r="N401" i="19"/>
  <c r="M401" i="19"/>
  <c r="L401" i="19"/>
  <c r="E401" i="19"/>
  <c r="D401" i="19"/>
  <c r="C401" i="19"/>
  <c r="B401" i="19"/>
  <c r="N400" i="19"/>
  <c r="M400" i="19"/>
  <c r="L400" i="19"/>
  <c r="E400" i="19"/>
  <c r="D400" i="19"/>
  <c r="C400" i="19"/>
  <c r="B400" i="19"/>
  <c r="N399" i="19"/>
  <c r="R399" i="19" s="1"/>
  <c r="M399" i="19"/>
  <c r="L399" i="19"/>
  <c r="E399" i="19"/>
  <c r="D399" i="19"/>
  <c r="C399" i="19"/>
  <c r="B399" i="19"/>
  <c r="N398" i="19"/>
  <c r="R398" i="19" s="1"/>
  <c r="M398" i="19"/>
  <c r="L398" i="19"/>
  <c r="E398" i="19"/>
  <c r="D398" i="19"/>
  <c r="C398" i="19"/>
  <c r="B398" i="19"/>
  <c r="N397" i="19"/>
  <c r="M397" i="19"/>
  <c r="L397" i="19"/>
  <c r="E397" i="19"/>
  <c r="D397" i="19"/>
  <c r="C397" i="19"/>
  <c r="B397" i="19"/>
  <c r="N396" i="19"/>
  <c r="R396" i="19" s="1"/>
  <c r="M396" i="19"/>
  <c r="P396" i="19" s="1"/>
  <c r="L396" i="19"/>
  <c r="E396" i="19"/>
  <c r="D396" i="19"/>
  <c r="C396" i="19"/>
  <c r="B396" i="19"/>
  <c r="N395" i="19"/>
  <c r="R395" i="19" s="1"/>
  <c r="M395" i="19"/>
  <c r="L395" i="19"/>
  <c r="E395" i="19"/>
  <c r="D395" i="19"/>
  <c r="C395" i="19"/>
  <c r="B395" i="19"/>
  <c r="N394" i="19"/>
  <c r="Q394" i="19" s="1"/>
  <c r="M394" i="19"/>
  <c r="P394" i="19" s="1"/>
  <c r="L394" i="19"/>
  <c r="E394" i="19"/>
  <c r="D394" i="19"/>
  <c r="C394" i="19"/>
  <c r="B394" i="19"/>
  <c r="N393" i="19"/>
  <c r="R393" i="19" s="1"/>
  <c r="M393" i="19"/>
  <c r="L393" i="19"/>
  <c r="E393" i="19"/>
  <c r="D393" i="19"/>
  <c r="C393" i="19"/>
  <c r="B393" i="19"/>
  <c r="N392" i="19"/>
  <c r="M392" i="19"/>
  <c r="L392" i="19"/>
  <c r="E392" i="19"/>
  <c r="D392" i="19"/>
  <c r="C392" i="19"/>
  <c r="B392" i="19"/>
  <c r="N391" i="19"/>
  <c r="R391" i="19" s="1"/>
  <c r="M391" i="19"/>
  <c r="L391" i="19"/>
  <c r="E391" i="19"/>
  <c r="D391" i="19"/>
  <c r="C391" i="19"/>
  <c r="B391" i="19"/>
  <c r="N390" i="19"/>
  <c r="R390" i="19" s="1"/>
  <c r="M390" i="19"/>
  <c r="L390" i="19"/>
  <c r="E390" i="19"/>
  <c r="D390" i="19"/>
  <c r="C390" i="19"/>
  <c r="B390" i="19"/>
  <c r="N389" i="19"/>
  <c r="M389" i="19"/>
  <c r="L389" i="19"/>
  <c r="E389" i="19"/>
  <c r="D389" i="19"/>
  <c r="C389" i="19"/>
  <c r="B389" i="19"/>
  <c r="N388" i="19"/>
  <c r="R388" i="19" s="1"/>
  <c r="M388" i="19"/>
  <c r="O388" i="19" s="1"/>
  <c r="L388" i="19"/>
  <c r="E388" i="19"/>
  <c r="D388" i="19"/>
  <c r="C388" i="19"/>
  <c r="B388" i="19"/>
  <c r="N387" i="19"/>
  <c r="R387" i="19" s="1"/>
  <c r="M387" i="19"/>
  <c r="L387" i="19"/>
  <c r="E387" i="19"/>
  <c r="D387" i="19"/>
  <c r="C387" i="19"/>
  <c r="B387" i="19"/>
  <c r="N386" i="19"/>
  <c r="Q386" i="19" s="1"/>
  <c r="M386" i="19"/>
  <c r="P386" i="19" s="1"/>
  <c r="L386" i="19"/>
  <c r="E386" i="19"/>
  <c r="D386" i="19"/>
  <c r="C386" i="19"/>
  <c r="B386" i="19"/>
  <c r="N385" i="19"/>
  <c r="R385" i="19" s="1"/>
  <c r="M385" i="19"/>
  <c r="L385" i="19"/>
  <c r="E385" i="19"/>
  <c r="D385" i="19"/>
  <c r="C385" i="19"/>
  <c r="B385" i="19"/>
  <c r="N384" i="19"/>
  <c r="M384" i="19"/>
  <c r="L384" i="19"/>
  <c r="E384" i="19"/>
  <c r="D384" i="19"/>
  <c r="C384" i="19"/>
  <c r="B384" i="19"/>
  <c r="N383" i="19"/>
  <c r="R383" i="19" s="1"/>
  <c r="M383" i="19"/>
  <c r="L383" i="19"/>
  <c r="E383" i="19"/>
  <c r="D383" i="19"/>
  <c r="C383" i="19"/>
  <c r="B383" i="19"/>
  <c r="N382" i="19"/>
  <c r="R382" i="19" s="1"/>
  <c r="M382" i="19"/>
  <c r="L382" i="19"/>
  <c r="E382" i="19"/>
  <c r="D382" i="19"/>
  <c r="C382" i="19"/>
  <c r="B382" i="19"/>
  <c r="N381" i="19"/>
  <c r="M381" i="19"/>
  <c r="L381" i="19"/>
  <c r="E381" i="19"/>
  <c r="D381" i="19"/>
  <c r="C381" i="19"/>
  <c r="B381" i="19"/>
  <c r="P380" i="19"/>
  <c r="N380" i="19"/>
  <c r="R380" i="19" s="1"/>
  <c r="M380" i="19"/>
  <c r="O380" i="19" s="1"/>
  <c r="L380" i="19"/>
  <c r="E380" i="19"/>
  <c r="D380" i="19"/>
  <c r="C380" i="19"/>
  <c r="B380" i="19"/>
  <c r="N379" i="19"/>
  <c r="R379" i="19" s="1"/>
  <c r="M379" i="19"/>
  <c r="L379" i="19"/>
  <c r="E379" i="19"/>
  <c r="D379" i="19"/>
  <c r="C379" i="19"/>
  <c r="B379" i="19"/>
  <c r="N378" i="19"/>
  <c r="Q378" i="19" s="1"/>
  <c r="M378" i="19"/>
  <c r="P378" i="19" s="1"/>
  <c r="L378" i="19"/>
  <c r="E378" i="19"/>
  <c r="D378" i="19"/>
  <c r="C378" i="19"/>
  <c r="B378" i="19"/>
  <c r="N377" i="19"/>
  <c r="R377" i="19" s="1"/>
  <c r="M377" i="19"/>
  <c r="L377" i="19"/>
  <c r="E377" i="19"/>
  <c r="D377" i="19"/>
  <c r="C377" i="19"/>
  <c r="B377" i="19"/>
  <c r="N376" i="19"/>
  <c r="Q376" i="19" s="1"/>
  <c r="M376" i="19"/>
  <c r="L376" i="19"/>
  <c r="E376" i="19"/>
  <c r="D376" i="19"/>
  <c r="C376" i="19"/>
  <c r="B376" i="19"/>
  <c r="N375" i="19"/>
  <c r="R375" i="19" s="1"/>
  <c r="M375" i="19"/>
  <c r="L375" i="19"/>
  <c r="E375" i="19"/>
  <c r="D375" i="19"/>
  <c r="C375" i="19"/>
  <c r="B375" i="19"/>
  <c r="N374" i="19"/>
  <c r="R374" i="19" s="1"/>
  <c r="M374" i="19"/>
  <c r="L374" i="19"/>
  <c r="E374" i="19"/>
  <c r="D374" i="19"/>
  <c r="C374" i="19"/>
  <c r="B374" i="19"/>
  <c r="N373" i="19"/>
  <c r="M373" i="19"/>
  <c r="L373" i="19"/>
  <c r="E373" i="19"/>
  <c r="D373" i="19"/>
  <c r="C373" i="19"/>
  <c r="B373" i="19"/>
  <c r="O372" i="19"/>
  <c r="N372" i="19"/>
  <c r="M372" i="19"/>
  <c r="P372" i="19" s="1"/>
  <c r="L372" i="19"/>
  <c r="E372" i="19"/>
  <c r="D372" i="19"/>
  <c r="C372" i="19"/>
  <c r="B372" i="19"/>
  <c r="N371" i="19"/>
  <c r="Q371" i="19" s="1"/>
  <c r="M371" i="19"/>
  <c r="L371" i="19"/>
  <c r="E371" i="19"/>
  <c r="D371" i="19"/>
  <c r="C371" i="19"/>
  <c r="B371" i="19"/>
  <c r="N370" i="19"/>
  <c r="Q370" i="19" s="1"/>
  <c r="M370" i="19"/>
  <c r="O370" i="19" s="1"/>
  <c r="L370" i="19"/>
  <c r="E370" i="19"/>
  <c r="D370" i="19"/>
  <c r="C370" i="19"/>
  <c r="B370" i="19"/>
  <c r="O369" i="19"/>
  <c r="N369" i="19"/>
  <c r="R369" i="19" s="1"/>
  <c r="M369" i="19"/>
  <c r="P369" i="19" s="1"/>
  <c r="L369" i="19"/>
  <c r="E369" i="19"/>
  <c r="D369" i="19"/>
  <c r="C369" i="19"/>
  <c r="B369" i="19"/>
  <c r="N368" i="19"/>
  <c r="Q368" i="19" s="1"/>
  <c r="M368" i="19"/>
  <c r="L368" i="19"/>
  <c r="E368" i="19"/>
  <c r="D368" i="19"/>
  <c r="C368" i="19"/>
  <c r="B368" i="19"/>
  <c r="N367" i="19"/>
  <c r="R367" i="19" s="1"/>
  <c r="M367" i="19"/>
  <c r="O367" i="19" s="1"/>
  <c r="L367" i="19"/>
  <c r="E367" i="19"/>
  <c r="D367" i="19"/>
  <c r="C367" i="19"/>
  <c r="B367" i="19"/>
  <c r="N366" i="19"/>
  <c r="M366" i="19"/>
  <c r="O366" i="19" s="1"/>
  <c r="L366" i="19"/>
  <c r="E366" i="19"/>
  <c r="D366" i="19"/>
  <c r="C366" i="19"/>
  <c r="B366" i="19"/>
  <c r="N365" i="19"/>
  <c r="R365" i="19" s="1"/>
  <c r="M365" i="19"/>
  <c r="P365" i="19" s="1"/>
  <c r="L365" i="19"/>
  <c r="E365" i="19"/>
  <c r="D365" i="19"/>
  <c r="C365" i="19"/>
  <c r="B365" i="19"/>
  <c r="N364" i="19"/>
  <c r="R364" i="19" s="1"/>
  <c r="M364" i="19"/>
  <c r="O364" i="19" s="1"/>
  <c r="L364" i="19"/>
  <c r="E364" i="19"/>
  <c r="D364" i="19"/>
  <c r="C364" i="19"/>
  <c r="B364" i="19"/>
  <c r="N363" i="19"/>
  <c r="R363" i="19" s="1"/>
  <c r="M363" i="19"/>
  <c r="P363" i="19" s="1"/>
  <c r="L363" i="19"/>
  <c r="E363" i="19"/>
  <c r="D363" i="19"/>
  <c r="C363" i="19"/>
  <c r="B363" i="19"/>
  <c r="P362" i="19"/>
  <c r="O362" i="19"/>
  <c r="N362" i="19"/>
  <c r="Q362" i="19" s="1"/>
  <c r="M362" i="19"/>
  <c r="L362" i="19"/>
  <c r="E362" i="19"/>
  <c r="D362" i="19"/>
  <c r="C362" i="19"/>
  <c r="B362" i="19"/>
  <c r="R361" i="19"/>
  <c r="Q361" i="19"/>
  <c r="N361" i="19"/>
  <c r="M361" i="19"/>
  <c r="P361" i="19" s="1"/>
  <c r="L361" i="19"/>
  <c r="E361" i="19"/>
  <c r="D361" i="19"/>
  <c r="C361" i="19"/>
  <c r="B361" i="19"/>
  <c r="N360" i="19"/>
  <c r="Q360" i="19" s="1"/>
  <c r="M360" i="19"/>
  <c r="O360" i="19" s="1"/>
  <c r="L360" i="19"/>
  <c r="E360" i="19"/>
  <c r="D360" i="19"/>
  <c r="C360" i="19"/>
  <c r="B360" i="19"/>
  <c r="N359" i="19"/>
  <c r="R359" i="19" s="1"/>
  <c r="M359" i="19"/>
  <c r="O359" i="19" s="1"/>
  <c r="L359" i="19"/>
  <c r="E359" i="19"/>
  <c r="D359" i="19"/>
  <c r="C359" i="19"/>
  <c r="B359" i="19"/>
  <c r="N358" i="19"/>
  <c r="M358" i="19"/>
  <c r="O358" i="19" s="1"/>
  <c r="L358" i="19"/>
  <c r="E358" i="19"/>
  <c r="D358" i="19"/>
  <c r="C358" i="19"/>
  <c r="B358" i="19"/>
  <c r="N357" i="19"/>
  <c r="M357" i="19"/>
  <c r="L357" i="19"/>
  <c r="E357" i="19"/>
  <c r="D357" i="19"/>
  <c r="C357" i="19"/>
  <c r="B357" i="19"/>
  <c r="O356" i="19"/>
  <c r="N356" i="19"/>
  <c r="Q356" i="19" s="1"/>
  <c r="M356" i="19"/>
  <c r="P356" i="19" s="1"/>
  <c r="L356" i="19"/>
  <c r="E356" i="19"/>
  <c r="D356" i="19"/>
  <c r="C356" i="19"/>
  <c r="B356" i="19"/>
  <c r="N355" i="19"/>
  <c r="Q355" i="19" s="1"/>
  <c r="M355" i="19"/>
  <c r="P355" i="19" s="1"/>
  <c r="L355" i="19"/>
  <c r="E355" i="19"/>
  <c r="D355" i="19"/>
  <c r="C355" i="19"/>
  <c r="B355" i="19"/>
  <c r="N354" i="19"/>
  <c r="M354" i="19"/>
  <c r="P354" i="19" s="1"/>
  <c r="L354" i="19"/>
  <c r="E354" i="19"/>
  <c r="D354" i="19"/>
  <c r="C354" i="19"/>
  <c r="B354" i="19"/>
  <c r="R353" i="19"/>
  <c r="N353" i="19"/>
  <c r="Q353" i="19" s="1"/>
  <c r="M353" i="19"/>
  <c r="P353" i="19" s="1"/>
  <c r="L353" i="19"/>
  <c r="E353" i="19"/>
  <c r="D353" i="19"/>
  <c r="C353" i="19"/>
  <c r="B353" i="19"/>
  <c r="N352" i="19"/>
  <c r="Q352" i="19" s="1"/>
  <c r="M352" i="19"/>
  <c r="O352" i="19" s="1"/>
  <c r="L352" i="19"/>
  <c r="E352" i="19"/>
  <c r="D352" i="19"/>
  <c r="C352" i="19"/>
  <c r="B352" i="19"/>
  <c r="N351" i="19"/>
  <c r="R351" i="19" s="1"/>
  <c r="M351" i="19"/>
  <c r="O351" i="19" s="1"/>
  <c r="L351" i="19"/>
  <c r="E351" i="19"/>
  <c r="D351" i="19"/>
  <c r="C351" i="19"/>
  <c r="B351" i="19"/>
  <c r="N350" i="19"/>
  <c r="M350" i="19"/>
  <c r="O350" i="19" s="1"/>
  <c r="L350" i="19"/>
  <c r="E350" i="19"/>
  <c r="D350" i="19"/>
  <c r="C350" i="19"/>
  <c r="B350" i="19"/>
  <c r="N349" i="19"/>
  <c r="R349" i="19" s="1"/>
  <c r="M349" i="19"/>
  <c r="P349" i="19" s="1"/>
  <c r="L349" i="19"/>
  <c r="E349" i="19"/>
  <c r="D349" i="19"/>
  <c r="C349" i="19"/>
  <c r="B349" i="19"/>
  <c r="N348" i="19"/>
  <c r="R348" i="19" s="1"/>
  <c r="M348" i="19"/>
  <c r="P348" i="19" s="1"/>
  <c r="L348" i="19"/>
  <c r="E348" i="19"/>
  <c r="D348" i="19"/>
  <c r="C348" i="19"/>
  <c r="B348" i="19"/>
  <c r="R347" i="19"/>
  <c r="N347" i="19"/>
  <c r="Q347" i="19" s="1"/>
  <c r="M347" i="19"/>
  <c r="P347" i="19" s="1"/>
  <c r="L347" i="19"/>
  <c r="E347" i="19"/>
  <c r="D347" i="19"/>
  <c r="C347" i="19"/>
  <c r="B347" i="19"/>
  <c r="N346" i="19"/>
  <c r="Q346" i="19" s="1"/>
  <c r="M346" i="19"/>
  <c r="L346" i="19"/>
  <c r="E346" i="19"/>
  <c r="D346" i="19"/>
  <c r="C346" i="19"/>
  <c r="B346" i="19"/>
  <c r="N345" i="19"/>
  <c r="R345" i="19" s="1"/>
  <c r="M345" i="19"/>
  <c r="P345" i="19" s="1"/>
  <c r="L345" i="19"/>
  <c r="E345" i="19"/>
  <c r="D345" i="19"/>
  <c r="C345" i="19"/>
  <c r="B345" i="19"/>
  <c r="N344" i="19"/>
  <c r="Q344" i="19" s="1"/>
  <c r="M344" i="19"/>
  <c r="O344" i="19" s="1"/>
  <c r="L344" i="19"/>
  <c r="E344" i="19"/>
  <c r="D344" i="19"/>
  <c r="C344" i="19"/>
  <c r="B344" i="19"/>
  <c r="N343" i="19"/>
  <c r="R343" i="19" s="1"/>
  <c r="M343" i="19"/>
  <c r="P343" i="19" s="1"/>
  <c r="L343" i="19"/>
  <c r="E343" i="19"/>
  <c r="D343" i="19"/>
  <c r="C343" i="19"/>
  <c r="B343" i="19"/>
  <c r="N342" i="19"/>
  <c r="Q342" i="19" s="1"/>
  <c r="M342" i="19"/>
  <c r="P342" i="19" s="1"/>
  <c r="L342" i="19"/>
  <c r="E342" i="19"/>
  <c r="D342" i="19"/>
  <c r="C342" i="19"/>
  <c r="B342" i="19"/>
  <c r="N341" i="19"/>
  <c r="R341" i="19" s="1"/>
  <c r="M341" i="19"/>
  <c r="O341" i="19" s="1"/>
  <c r="L341" i="19"/>
  <c r="E341" i="19"/>
  <c r="D341" i="19"/>
  <c r="C341" i="19"/>
  <c r="B341" i="19"/>
  <c r="R340" i="19"/>
  <c r="N340" i="19"/>
  <c r="Q340" i="19" s="1"/>
  <c r="M340" i="19"/>
  <c r="O340" i="19" s="1"/>
  <c r="L340" i="19"/>
  <c r="E340" i="19"/>
  <c r="D340" i="19"/>
  <c r="C340" i="19"/>
  <c r="B340" i="19"/>
  <c r="N339" i="19"/>
  <c r="R339" i="19" s="1"/>
  <c r="M339" i="19"/>
  <c r="P339" i="19" s="1"/>
  <c r="L339" i="19"/>
  <c r="E339" i="19"/>
  <c r="D339" i="19"/>
  <c r="C339" i="19"/>
  <c r="B339" i="19"/>
  <c r="Q338" i="19"/>
  <c r="N338" i="19"/>
  <c r="R338" i="19" s="1"/>
  <c r="M338" i="19"/>
  <c r="O338" i="19" s="1"/>
  <c r="L338" i="19"/>
  <c r="E338" i="19"/>
  <c r="D338" i="19"/>
  <c r="C338" i="19"/>
  <c r="B338" i="19"/>
  <c r="N337" i="19"/>
  <c r="R337" i="19" s="1"/>
  <c r="M337" i="19"/>
  <c r="P337" i="19" s="1"/>
  <c r="L337" i="19"/>
  <c r="E337" i="19"/>
  <c r="D337" i="19"/>
  <c r="C337" i="19"/>
  <c r="B337" i="19"/>
  <c r="N336" i="19"/>
  <c r="R336" i="19" s="1"/>
  <c r="M336" i="19"/>
  <c r="O336" i="19" s="1"/>
  <c r="L336" i="19"/>
  <c r="E336" i="19"/>
  <c r="D336" i="19"/>
  <c r="C336" i="19"/>
  <c r="B336" i="19"/>
  <c r="O335" i="19"/>
  <c r="N335" i="19"/>
  <c r="R335" i="19" s="1"/>
  <c r="M335" i="19"/>
  <c r="P335" i="19" s="1"/>
  <c r="L335" i="19"/>
  <c r="E335" i="19"/>
  <c r="D335" i="19"/>
  <c r="C335" i="19"/>
  <c r="B335" i="19"/>
  <c r="N334" i="19"/>
  <c r="Q334" i="19" s="1"/>
  <c r="M334" i="19"/>
  <c r="P334" i="19" s="1"/>
  <c r="L334" i="19"/>
  <c r="E334" i="19"/>
  <c r="D334" i="19"/>
  <c r="C334" i="19"/>
  <c r="B334" i="19"/>
  <c r="N333" i="19"/>
  <c r="Q333" i="19" s="1"/>
  <c r="M333" i="19"/>
  <c r="O333" i="19" s="1"/>
  <c r="L333" i="19"/>
  <c r="E333" i="19"/>
  <c r="D333" i="19"/>
  <c r="C333" i="19"/>
  <c r="B333" i="19"/>
  <c r="N332" i="19"/>
  <c r="Q332" i="19" s="1"/>
  <c r="M332" i="19"/>
  <c r="O332" i="19" s="1"/>
  <c r="L332" i="19"/>
  <c r="E332" i="19"/>
  <c r="D332" i="19"/>
  <c r="C332" i="19"/>
  <c r="B332" i="19"/>
  <c r="N331" i="19"/>
  <c r="R331" i="19" s="1"/>
  <c r="M331" i="19"/>
  <c r="P331" i="19" s="1"/>
  <c r="L331" i="19"/>
  <c r="E331" i="19"/>
  <c r="D331" i="19"/>
  <c r="C331" i="19"/>
  <c r="B331" i="19"/>
  <c r="N330" i="19"/>
  <c r="R330" i="19" s="1"/>
  <c r="M330" i="19"/>
  <c r="O330" i="19" s="1"/>
  <c r="L330" i="19"/>
  <c r="E330" i="19"/>
  <c r="D330" i="19"/>
  <c r="C330" i="19"/>
  <c r="B330" i="19"/>
  <c r="N329" i="19"/>
  <c r="R329" i="19" s="1"/>
  <c r="M329" i="19"/>
  <c r="P329" i="19" s="1"/>
  <c r="L329" i="19"/>
  <c r="E329" i="19"/>
  <c r="D329" i="19"/>
  <c r="C329" i="19"/>
  <c r="B329" i="19"/>
  <c r="N328" i="19"/>
  <c r="R328" i="19" s="1"/>
  <c r="M328" i="19"/>
  <c r="P328" i="19" s="1"/>
  <c r="L328" i="19"/>
  <c r="E328" i="19"/>
  <c r="D328" i="19"/>
  <c r="C328" i="19"/>
  <c r="B328" i="19"/>
  <c r="N327" i="19"/>
  <c r="Q327" i="19" s="1"/>
  <c r="M327" i="19"/>
  <c r="P327" i="19" s="1"/>
  <c r="L327" i="19"/>
  <c r="E327" i="19"/>
  <c r="D327" i="19"/>
  <c r="C327" i="19"/>
  <c r="B327" i="19"/>
  <c r="N326" i="19"/>
  <c r="Q326" i="19" s="1"/>
  <c r="M326" i="19"/>
  <c r="P326" i="19" s="1"/>
  <c r="L326" i="19"/>
  <c r="E326" i="19"/>
  <c r="D326" i="19"/>
  <c r="C326" i="19"/>
  <c r="B326" i="19"/>
  <c r="Q325" i="19"/>
  <c r="N325" i="19"/>
  <c r="R325" i="19" s="1"/>
  <c r="M325" i="19"/>
  <c r="O325" i="19" s="1"/>
  <c r="L325" i="19"/>
  <c r="E325" i="19"/>
  <c r="D325" i="19"/>
  <c r="C325" i="19"/>
  <c r="B325" i="19"/>
  <c r="N324" i="19"/>
  <c r="Q324" i="19" s="1"/>
  <c r="M324" i="19"/>
  <c r="O324" i="19" s="1"/>
  <c r="L324" i="19"/>
  <c r="E324" i="19"/>
  <c r="D324" i="19"/>
  <c r="C324" i="19"/>
  <c r="B324" i="19"/>
  <c r="N323" i="19"/>
  <c r="R323" i="19" s="1"/>
  <c r="M323" i="19"/>
  <c r="P323" i="19" s="1"/>
  <c r="L323" i="19"/>
  <c r="E323" i="19"/>
  <c r="D323" i="19"/>
  <c r="C323" i="19"/>
  <c r="B323" i="19"/>
  <c r="N322" i="19"/>
  <c r="M322" i="19"/>
  <c r="O322" i="19" s="1"/>
  <c r="L322" i="19"/>
  <c r="E322" i="19"/>
  <c r="D322" i="19"/>
  <c r="C322" i="19"/>
  <c r="B322" i="19"/>
  <c r="N321" i="19"/>
  <c r="R321" i="19" s="1"/>
  <c r="M321" i="19"/>
  <c r="P321" i="19" s="1"/>
  <c r="L321" i="19"/>
  <c r="E321" i="19"/>
  <c r="D321" i="19"/>
  <c r="C321" i="19"/>
  <c r="B321" i="19"/>
  <c r="N320" i="19"/>
  <c r="R320" i="19" s="1"/>
  <c r="M320" i="19"/>
  <c r="P320" i="19" s="1"/>
  <c r="L320" i="19"/>
  <c r="E320" i="19"/>
  <c r="D320" i="19"/>
  <c r="C320" i="19"/>
  <c r="B320" i="19"/>
  <c r="N319" i="19"/>
  <c r="R319" i="19" s="1"/>
  <c r="M319" i="19"/>
  <c r="L319" i="19"/>
  <c r="E319" i="19"/>
  <c r="D319" i="19"/>
  <c r="C319" i="19"/>
  <c r="B319" i="19"/>
  <c r="N318" i="19"/>
  <c r="M318" i="19"/>
  <c r="P318" i="19" s="1"/>
  <c r="L318" i="19"/>
  <c r="E318" i="19"/>
  <c r="D318" i="19"/>
  <c r="C318" i="19"/>
  <c r="B318" i="19"/>
  <c r="N317" i="19"/>
  <c r="R317" i="19" s="1"/>
  <c r="M317" i="19"/>
  <c r="O317" i="19" s="1"/>
  <c r="L317" i="19"/>
  <c r="E317" i="19"/>
  <c r="D317" i="19"/>
  <c r="C317" i="19"/>
  <c r="B317" i="19"/>
  <c r="N316" i="19"/>
  <c r="Q316" i="19" s="1"/>
  <c r="M316" i="19"/>
  <c r="O316" i="19" s="1"/>
  <c r="L316" i="19"/>
  <c r="E316" i="19"/>
  <c r="D316" i="19"/>
  <c r="C316" i="19"/>
  <c r="B316" i="19"/>
  <c r="N315" i="19"/>
  <c r="R315" i="19" s="1"/>
  <c r="M315" i="19"/>
  <c r="P315" i="19" s="1"/>
  <c r="L315" i="19"/>
  <c r="E315" i="19"/>
  <c r="D315" i="19"/>
  <c r="C315" i="19"/>
  <c r="B315" i="19"/>
  <c r="N314" i="19"/>
  <c r="R314" i="19" s="1"/>
  <c r="M314" i="19"/>
  <c r="O314" i="19" s="1"/>
  <c r="L314" i="19"/>
  <c r="E314" i="19"/>
  <c r="D314" i="19"/>
  <c r="C314" i="19"/>
  <c r="B314" i="19"/>
  <c r="N313" i="19"/>
  <c r="R313" i="19" s="1"/>
  <c r="M313" i="19"/>
  <c r="P313" i="19" s="1"/>
  <c r="L313" i="19"/>
  <c r="E313" i="19"/>
  <c r="D313" i="19"/>
  <c r="C313" i="19"/>
  <c r="B313" i="19"/>
  <c r="O312" i="19"/>
  <c r="N312" i="19"/>
  <c r="R312" i="19" s="1"/>
  <c r="M312" i="19"/>
  <c r="P312" i="19" s="1"/>
  <c r="L312" i="19"/>
  <c r="E312" i="19"/>
  <c r="D312" i="19"/>
  <c r="C312" i="19"/>
  <c r="B312" i="19"/>
  <c r="R311" i="19"/>
  <c r="Q311" i="19"/>
  <c r="N311" i="19"/>
  <c r="M311" i="19"/>
  <c r="P311" i="19" s="1"/>
  <c r="L311" i="19"/>
  <c r="E311" i="19"/>
  <c r="D311" i="19"/>
  <c r="C311" i="19"/>
  <c r="B311" i="19"/>
  <c r="R310" i="19"/>
  <c r="N310" i="19"/>
  <c r="Q310" i="19" s="1"/>
  <c r="M310" i="19"/>
  <c r="P310" i="19" s="1"/>
  <c r="L310" i="19"/>
  <c r="E310" i="19"/>
  <c r="D310" i="19"/>
  <c r="C310" i="19"/>
  <c r="B310" i="19"/>
  <c r="N309" i="19"/>
  <c r="Q309" i="19" s="1"/>
  <c r="M309" i="19"/>
  <c r="O309" i="19" s="1"/>
  <c r="L309" i="19"/>
  <c r="E309" i="19"/>
  <c r="D309" i="19"/>
  <c r="C309" i="19"/>
  <c r="B309" i="19"/>
  <c r="P308" i="19"/>
  <c r="N308" i="19"/>
  <c r="Q308" i="19" s="1"/>
  <c r="M308" i="19"/>
  <c r="O308" i="19" s="1"/>
  <c r="L308" i="19"/>
  <c r="E308" i="19"/>
  <c r="D308" i="19"/>
  <c r="C308" i="19"/>
  <c r="B308" i="19"/>
  <c r="N307" i="19"/>
  <c r="R307" i="19" s="1"/>
  <c r="M307" i="19"/>
  <c r="P307" i="19" s="1"/>
  <c r="L307" i="19"/>
  <c r="E307" i="19"/>
  <c r="D307" i="19"/>
  <c r="C307" i="19"/>
  <c r="B307" i="19"/>
  <c r="N306" i="19"/>
  <c r="R306" i="19" s="1"/>
  <c r="M306" i="19"/>
  <c r="O306" i="19" s="1"/>
  <c r="L306" i="19"/>
  <c r="E306" i="19"/>
  <c r="D306" i="19"/>
  <c r="C306" i="19"/>
  <c r="B306" i="19"/>
  <c r="N305" i="19"/>
  <c r="R305" i="19" s="1"/>
  <c r="M305" i="19"/>
  <c r="P305" i="19" s="1"/>
  <c r="L305" i="19"/>
  <c r="E305" i="19"/>
  <c r="D305" i="19"/>
  <c r="C305" i="19"/>
  <c r="B305" i="19"/>
  <c r="N304" i="19"/>
  <c r="R304" i="19" s="1"/>
  <c r="M304" i="19"/>
  <c r="O304" i="19" s="1"/>
  <c r="L304" i="19"/>
  <c r="E304" i="19"/>
  <c r="D304" i="19"/>
  <c r="C304" i="19"/>
  <c r="B304" i="19"/>
  <c r="N303" i="19"/>
  <c r="R303" i="19" s="1"/>
  <c r="M303" i="19"/>
  <c r="P303" i="19" s="1"/>
  <c r="L303" i="19"/>
  <c r="E303" i="19"/>
  <c r="D303" i="19"/>
  <c r="C303" i="19"/>
  <c r="B303" i="19"/>
  <c r="N302" i="19"/>
  <c r="Q302" i="19" s="1"/>
  <c r="M302" i="19"/>
  <c r="P302" i="19" s="1"/>
  <c r="L302" i="19"/>
  <c r="E302" i="19"/>
  <c r="D302" i="19"/>
  <c r="C302" i="19"/>
  <c r="B302" i="19"/>
  <c r="R301" i="19"/>
  <c r="N301" i="19"/>
  <c r="Q301" i="19" s="1"/>
  <c r="M301" i="19"/>
  <c r="L301" i="19"/>
  <c r="E301" i="19"/>
  <c r="D301" i="19"/>
  <c r="C301" i="19"/>
  <c r="B301" i="19"/>
  <c r="N300" i="19"/>
  <c r="M300" i="19"/>
  <c r="O300" i="19" s="1"/>
  <c r="L300" i="19"/>
  <c r="E300" i="19"/>
  <c r="D300" i="19"/>
  <c r="C300" i="19"/>
  <c r="B300" i="19"/>
  <c r="N299" i="19"/>
  <c r="R299" i="19" s="1"/>
  <c r="M299" i="19"/>
  <c r="P299" i="19" s="1"/>
  <c r="L299" i="19"/>
  <c r="E299" i="19"/>
  <c r="D299" i="19"/>
  <c r="C299" i="19"/>
  <c r="B299" i="19"/>
  <c r="P298" i="19"/>
  <c r="N298" i="19"/>
  <c r="M298" i="19"/>
  <c r="O298" i="19" s="1"/>
  <c r="L298" i="19"/>
  <c r="E298" i="19"/>
  <c r="D298" i="19"/>
  <c r="C298" i="19"/>
  <c r="B298" i="19"/>
  <c r="Q297" i="19"/>
  <c r="N297" i="19"/>
  <c r="R297" i="19" s="1"/>
  <c r="M297" i="19"/>
  <c r="P297" i="19" s="1"/>
  <c r="L297" i="19"/>
  <c r="E297" i="19"/>
  <c r="D297" i="19"/>
  <c r="C297" i="19"/>
  <c r="B297" i="19"/>
  <c r="N296" i="19"/>
  <c r="R296" i="19" s="1"/>
  <c r="M296" i="19"/>
  <c r="O296" i="19" s="1"/>
  <c r="L296" i="19"/>
  <c r="E296" i="19"/>
  <c r="D296" i="19"/>
  <c r="C296" i="19"/>
  <c r="B296" i="19"/>
  <c r="N295" i="19"/>
  <c r="R295" i="19" s="1"/>
  <c r="M295" i="19"/>
  <c r="P295" i="19" s="1"/>
  <c r="L295" i="19"/>
  <c r="E295" i="19"/>
  <c r="D295" i="19"/>
  <c r="C295" i="19"/>
  <c r="B295" i="19"/>
  <c r="N294" i="19"/>
  <c r="Q294" i="19" s="1"/>
  <c r="M294" i="19"/>
  <c r="P294" i="19" s="1"/>
  <c r="L294" i="19"/>
  <c r="E294" i="19"/>
  <c r="D294" i="19"/>
  <c r="C294" i="19"/>
  <c r="B294" i="19"/>
  <c r="N293" i="19"/>
  <c r="R293" i="19" s="1"/>
  <c r="M293" i="19"/>
  <c r="O293" i="19" s="1"/>
  <c r="L293" i="19"/>
  <c r="E293" i="19"/>
  <c r="D293" i="19"/>
  <c r="C293" i="19"/>
  <c r="B293" i="19"/>
  <c r="N292" i="19"/>
  <c r="Q292" i="19" s="1"/>
  <c r="M292" i="19"/>
  <c r="O292" i="19" s="1"/>
  <c r="L292" i="19"/>
  <c r="E292" i="19"/>
  <c r="D292" i="19"/>
  <c r="C292" i="19"/>
  <c r="B292" i="19"/>
  <c r="N291" i="19"/>
  <c r="M291" i="19"/>
  <c r="P291" i="19" s="1"/>
  <c r="L291" i="19"/>
  <c r="E291" i="19"/>
  <c r="D291" i="19"/>
  <c r="C291" i="19"/>
  <c r="B291" i="19"/>
  <c r="N290" i="19"/>
  <c r="R290" i="19" s="1"/>
  <c r="M290" i="19"/>
  <c r="O290" i="19" s="1"/>
  <c r="L290" i="19"/>
  <c r="E290" i="19"/>
  <c r="D290" i="19"/>
  <c r="C290" i="19"/>
  <c r="B290" i="19"/>
  <c r="O289" i="19"/>
  <c r="N289" i="19"/>
  <c r="R289" i="19" s="1"/>
  <c r="M289" i="19"/>
  <c r="P289" i="19" s="1"/>
  <c r="L289" i="19"/>
  <c r="E289" i="19"/>
  <c r="D289" i="19"/>
  <c r="C289" i="19"/>
  <c r="B289" i="19"/>
  <c r="O288" i="19"/>
  <c r="N288" i="19"/>
  <c r="R288" i="19" s="1"/>
  <c r="M288" i="19"/>
  <c r="P288" i="19" s="1"/>
  <c r="L288" i="19"/>
  <c r="E288" i="19"/>
  <c r="D288" i="19"/>
  <c r="C288" i="19"/>
  <c r="B288" i="19"/>
  <c r="N287" i="19"/>
  <c r="Q287" i="19" s="1"/>
  <c r="M287" i="19"/>
  <c r="P287" i="19" s="1"/>
  <c r="L287" i="19"/>
  <c r="E287" i="19"/>
  <c r="D287" i="19"/>
  <c r="C287" i="19"/>
  <c r="B287" i="19"/>
  <c r="N286" i="19"/>
  <c r="Q286" i="19" s="1"/>
  <c r="M286" i="19"/>
  <c r="L286" i="19"/>
  <c r="E286" i="19"/>
  <c r="D286" i="19"/>
  <c r="C286" i="19"/>
  <c r="B286" i="19"/>
  <c r="N285" i="19"/>
  <c r="Q285" i="19" s="1"/>
  <c r="M285" i="19"/>
  <c r="O285" i="19" s="1"/>
  <c r="L285" i="19"/>
  <c r="E285" i="19"/>
  <c r="D285" i="19"/>
  <c r="C285" i="19"/>
  <c r="B285" i="19"/>
  <c r="N284" i="19"/>
  <c r="Q284" i="19" s="1"/>
  <c r="M284" i="19"/>
  <c r="O284" i="19" s="1"/>
  <c r="L284" i="19"/>
  <c r="E284" i="19"/>
  <c r="D284" i="19"/>
  <c r="C284" i="19"/>
  <c r="B284" i="19"/>
  <c r="N283" i="19"/>
  <c r="M283" i="19"/>
  <c r="P283" i="19" s="1"/>
  <c r="L283" i="19"/>
  <c r="E283" i="19"/>
  <c r="D283" i="19"/>
  <c r="C283" i="19"/>
  <c r="B283" i="19"/>
  <c r="N282" i="19"/>
  <c r="R282" i="19" s="1"/>
  <c r="M282" i="19"/>
  <c r="O282" i="19" s="1"/>
  <c r="L282" i="19"/>
  <c r="E282" i="19"/>
  <c r="D282" i="19"/>
  <c r="C282" i="19"/>
  <c r="B282" i="19"/>
  <c r="N281" i="19"/>
  <c r="R281" i="19" s="1"/>
  <c r="M281" i="19"/>
  <c r="P281" i="19" s="1"/>
  <c r="L281" i="19"/>
  <c r="E281" i="19"/>
  <c r="D281" i="19"/>
  <c r="C281" i="19"/>
  <c r="B281" i="19"/>
  <c r="N280" i="19"/>
  <c r="R280" i="19" s="1"/>
  <c r="M280" i="19"/>
  <c r="P280" i="19" s="1"/>
  <c r="L280" i="19"/>
  <c r="E280" i="19"/>
  <c r="D280" i="19"/>
  <c r="C280" i="19"/>
  <c r="B280" i="19"/>
  <c r="N279" i="19"/>
  <c r="R279" i="19" s="1"/>
  <c r="M279" i="19"/>
  <c r="P279" i="19" s="1"/>
  <c r="L279" i="19"/>
  <c r="E279" i="19"/>
  <c r="D279" i="19"/>
  <c r="C279" i="19"/>
  <c r="B279" i="19"/>
  <c r="N278" i="19"/>
  <c r="Q278" i="19" s="1"/>
  <c r="M278" i="19"/>
  <c r="L278" i="19"/>
  <c r="E278" i="19"/>
  <c r="D278" i="19"/>
  <c r="C278" i="19"/>
  <c r="B278" i="19"/>
  <c r="N277" i="19"/>
  <c r="R277" i="19" s="1"/>
  <c r="M277" i="19"/>
  <c r="O277" i="19" s="1"/>
  <c r="L277" i="19"/>
  <c r="E277" i="19"/>
  <c r="D277" i="19"/>
  <c r="C277" i="19"/>
  <c r="B277" i="19"/>
  <c r="N276" i="19"/>
  <c r="Q276" i="19" s="1"/>
  <c r="M276" i="19"/>
  <c r="O276" i="19" s="1"/>
  <c r="L276" i="19"/>
  <c r="E276" i="19"/>
  <c r="D276" i="19"/>
  <c r="C276" i="19"/>
  <c r="B276" i="19"/>
  <c r="N275" i="19"/>
  <c r="M275" i="19"/>
  <c r="P275" i="19" s="1"/>
  <c r="L275" i="19"/>
  <c r="E275" i="19"/>
  <c r="D275" i="19"/>
  <c r="C275" i="19"/>
  <c r="B275" i="19"/>
  <c r="N274" i="19"/>
  <c r="R274" i="19" s="1"/>
  <c r="M274" i="19"/>
  <c r="O274" i="19" s="1"/>
  <c r="L274" i="19"/>
  <c r="E274" i="19"/>
  <c r="D274" i="19"/>
  <c r="C274" i="19"/>
  <c r="B274" i="19"/>
  <c r="N273" i="19"/>
  <c r="R273" i="19" s="1"/>
  <c r="M273" i="19"/>
  <c r="P273" i="19" s="1"/>
  <c r="L273" i="19"/>
  <c r="E273" i="19"/>
  <c r="D273" i="19"/>
  <c r="C273" i="19"/>
  <c r="B273" i="19"/>
  <c r="N272" i="19"/>
  <c r="R272" i="19" s="1"/>
  <c r="M272" i="19"/>
  <c r="P272" i="19" s="1"/>
  <c r="L272" i="19"/>
  <c r="E272" i="19"/>
  <c r="D272" i="19"/>
  <c r="C272" i="19"/>
  <c r="B272" i="19"/>
  <c r="O271" i="19"/>
  <c r="N271" i="19"/>
  <c r="R271" i="19" s="1"/>
  <c r="M271" i="19"/>
  <c r="P271" i="19" s="1"/>
  <c r="L271" i="19"/>
  <c r="E271" i="19"/>
  <c r="D271" i="19"/>
  <c r="C271" i="19"/>
  <c r="B271" i="19"/>
  <c r="N270" i="19"/>
  <c r="Q270" i="19" s="1"/>
  <c r="M270" i="19"/>
  <c r="L270" i="19"/>
  <c r="E270" i="19"/>
  <c r="D270" i="19"/>
  <c r="C270" i="19"/>
  <c r="B270" i="19"/>
  <c r="N269" i="19"/>
  <c r="Q269" i="19" s="1"/>
  <c r="M269" i="19"/>
  <c r="O269" i="19" s="1"/>
  <c r="L269" i="19"/>
  <c r="E269" i="19"/>
  <c r="D269" i="19"/>
  <c r="C269" i="19"/>
  <c r="B269" i="19"/>
  <c r="N268" i="19"/>
  <c r="Q268" i="19" s="1"/>
  <c r="M268" i="19"/>
  <c r="O268" i="19" s="1"/>
  <c r="L268" i="19"/>
  <c r="E268" i="19"/>
  <c r="D268" i="19"/>
  <c r="C268" i="19"/>
  <c r="B268" i="19"/>
  <c r="N267" i="19"/>
  <c r="M267" i="19"/>
  <c r="P267" i="19" s="1"/>
  <c r="L267" i="19"/>
  <c r="E267" i="19"/>
  <c r="D267" i="19"/>
  <c r="C267" i="19"/>
  <c r="B267" i="19"/>
  <c r="N266" i="19"/>
  <c r="R266" i="19" s="1"/>
  <c r="M266" i="19"/>
  <c r="O266" i="19" s="1"/>
  <c r="L266" i="19"/>
  <c r="E266" i="19"/>
  <c r="D266" i="19"/>
  <c r="C266" i="19"/>
  <c r="B266" i="19"/>
  <c r="N265" i="19"/>
  <c r="R265" i="19" s="1"/>
  <c r="M265" i="19"/>
  <c r="P265" i="19" s="1"/>
  <c r="L265" i="19"/>
  <c r="E265" i="19"/>
  <c r="D265" i="19"/>
  <c r="C265" i="19"/>
  <c r="B265" i="19"/>
  <c r="N264" i="19"/>
  <c r="R264" i="19" s="1"/>
  <c r="M264" i="19"/>
  <c r="O264" i="19" s="1"/>
  <c r="L264" i="19"/>
  <c r="E264" i="19"/>
  <c r="D264" i="19"/>
  <c r="C264" i="19"/>
  <c r="B264" i="19"/>
  <c r="N263" i="19"/>
  <c r="R263" i="19" s="1"/>
  <c r="M263" i="19"/>
  <c r="P263" i="19" s="1"/>
  <c r="L263" i="19"/>
  <c r="E263" i="19"/>
  <c r="D263" i="19"/>
  <c r="C263" i="19"/>
  <c r="B263" i="19"/>
  <c r="N262" i="19"/>
  <c r="Q262" i="19" s="1"/>
  <c r="M262" i="19"/>
  <c r="L262" i="19"/>
  <c r="E262" i="19"/>
  <c r="D262" i="19"/>
  <c r="C262" i="19"/>
  <c r="B262" i="19"/>
  <c r="Q261" i="19"/>
  <c r="N261" i="19"/>
  <c r="R261" i="19" s="1"/>
  <c r="M261" i="19"/>
  <c r="O261" i="19" s="1"/>
  <c r="L261" i="19"/>
  <c r="E261" i="19"/>
  <c r="D261" i="19"/>
  <c r="C261" i="19"/>
  <c r="B261" i="19"/>
  <c r="N260" i="19"/>
  <c r="Q260" i="19" s="1"/>
  <c r="M260" i="19"/>
  <c r="O260" i="19" s="1"/>
  <c r="L260" i="19"/>
  <c r="E260" i="19"/>
  <c r="D260" i="19"/>
  <c r="C260" i="19"/>
  <c r="B260" i="19"/>
  <c r="N259" i="19"/>
  <c r="M259" i="19"/>
  <c r="P259" i="19" s="1"/>
  <c r="L259" i="19"/>
  <c r="E259" i="19"/>
  <c r="D259" i="19"/>
  <c r="C259" i="19"/>
  <c r="B259" i="19"/>
  <c r="N258" i="19"/>
  <c r="R258" i="19" s="1"/>
  <c r="M258" i="19"/>
  <c r="O258" i="19" s="1"/>
  <c r="L258" i="19"/>
  <c r="E258" i="19"/>
  <c r="D258" i="19"/>
  <c r="C258" i="19"/>
  <c r="B258" i="19"/>
  <c r="O257" i="19"/>
  <c r="N257" i="19"/>
  <c r="R257" i="19" s="1"/>
  <c r="M257" i="19"/>
  <c r="P257" i="19" s="1"/>
  <c r="L257" i="19"/>
  <c r="E257" i="19"/>
  <c r="D257" i="19"/>
  <c r="C257" i="19"/>
  <c r="B257" i="19"/>
  <c r="N256" i="19"/>
  <c r="R256" i="19" s="1"/>
  <c r="M256" i="19"/>
  <c r="P256" i="19" s="1"/>
  <c r="L256" i="19"/>
  <c r="E256" i="19"/>
  <c r="D256" i="19"/>
  <c r="C256" i="19"/>
  <c r="B256" i="19"/>
  <c r="N255" i="19"/>
  <c r="Q255" i="19" s="1"/>
  <c r="M255" i="19"/>
  <c r="P255" i="19" s="1"/>
  <c r="L255" i="19"/>
  <c r="E255" i="19"/>
  <c r="D255" i="19"/>
  <c r="C255" i="19"/>
  <c r="B255" i="19"/>
  <c r="N254" i="19"/>
  <c r="Q254" i="19" s="1"/>
  <c r="M254" i="19"/>
  <c r="L254" i="19"/>
  <c r="E254" i="19"/>
  <c r="D254" i="19"/>
  <c r="C254" i="19"/>
  <c r="B254" i="19"/>
  <c r="N253" i="19"/>
  <c r="R253" i="19" s="1"/>
  <c r="M253" i="19"/>
  <c r="O253" i="19" s="1"/>
  <c r="L253" i="19"/>
  <c r="E253" i="19"/>
  <c r="D253" i="19"/>
  <c r="C253" i="19"/>
  <c r="B253" i="19"/>
  <c r="N252" i="19"/>
  <c r="Q252" i="19" s="1"/>
  <c r="M252" i="19"/>
  <c r="O252" i="19" s="1"/>
  <c r="L252" i="19"/>
  <c r="E252" i="19"/>
  <c r="D252" i="19"/>
  <c r="C252" i="19"/>
  <c r="B252" i="19"/>
  <c r="N251" i="19"/>
  <c r="M251" i="19"/>
  <c r="P251" i="19" s="1"/>
  <c r="L251" i="19"/>
  <c r="E251" i="19"/>
  <c r="D251" i="19"/>
  <c r="C251" i="19"/>
  <c r="B251" i="19"/>
  <c r="N250" i="19"/>
  <c r="R250" i="19" s="1"/>
  <c r="M250" i="19"/>
  <c r="O250" i="19" s="1"/>
  <c r="L250" i="19"/>
  <c r="E250" i="19"/>
  <c r="D250" i="19"/>
  <c r="C250" i="19"/>
  <c r="B250" i="19"/>
  <c r="N249" i="19"/>
  <c r="R249" i="19" s="1"/>
  <c r="M249" i="19"/>
  <c r="P249" i="19" s="1"/>
  <c r="L249" i="19"/>
  <c r="E249" i="19"/>
  <c r="D249" i="19"/>
  <c r="C249" i="19"/>
  <c r="B249" i="19"/>
  <c r="N248" i="19"/>
  <c r="R248" i="19" s="1"/>
  <c r="M248" i="19"/>
  <c r="O248" i="19" s="1"/>
  <c r="L248" i="19"/>
  <c r="E248" i="19"/>
  <c r="D248" i="19"/>
  <c r="C248" i="19"/>
  <c r="B248" i="19"/>
  <c r="N247" i="19"/>
  <c r="R247" i="19" s="1"/>
  <c r="M247" i="19"/>
  <c r="P247" i="19" s="1"/>
  <c r="L247" i="19"/>
  <c r="E247" i="19"/>
  <c r="D247" i="19"/>
  <c r="C247" i="19"/>
  <c r="B247" i="19"/>
  <c r="N246" i="19"/>
  <c r="Q246" i="19" s="1"/>
  <c r="M246" i="19"/>
  <c r="L246" i="19"/>
  <c r="E246" i="19"/>
  <c r="D246" i="19"/>
  <c r="C246" i="19"/>
  <c r="B246" i="19"/>
  <c r="N245" i="19"/>
  <c r="R245" i="19" s="1"/>
  <c r="M245" i="19"/>
  <c r="O245" i="19" s="1"/>
  <c r="L245" i="19"/>
  <c r="E245" i="19"/>
  <c r="D245" i="19"/>
  <c r="C245" i="19"/>
  <c r="B245" i="19"/>
  <c r="R244" i="19"/>
  <c r="N244" i="19"/>
  <c r="Q244" i="19" s="1"/>
  <c r="M244" i="19"/>
  <c r="O244" i="19" s="1"/>
  <c r="L244" i="19"/>
  <c r="E244" i="19"/>
  <c r="D244" i="19"/>
  <c r="C244" i="19"/>
  <c r="B244" i="19"/>
  <c r="N243" i="19"/>
  <c r="M243" i="19"/>
  <c r="P243" i="19" s="1"/>
  <c r="L243" i="19"/>
  <c r="E243" i="19"/>
  <c r="D243" i="19"/>
  <c r="C243" i="19"/>
  <c r="B243" i="19"/>
  <c r="Q242" i="19"/>
  <c r="N242" i="19"/>
  <c r="R242" i="19" s="1"/>
  <c r="M242" i="19"/>
  <c r="O242" i="19" s="1"/>
  <c r="L242" i="19"/>
  <c r="E242" i="19"/>
  <c r="D242" i="19"/>
  <c r="C242" i="19"/>
  <c r="B242" i="19"/>
  <c r="N241" i="19"/>
  <c r="R241" i="19" s="1"/>
  <c r="M241" i="19"/>
  <c r="P241" i="19" s="1"/>
  <c r="L241" i="19"/>
  <c r="E241" i="19"/>
  <c r="D241" i="19"/>
  <c r="C241" i="19"/>
  <c r="B241" i="19"/>
  <c r="N240" i="19"/>
  <c r="R240" i="19" s="1"/>
  <c r="M240" i="19"/>
  <c r="P240" i="19" s="1"/>
  <c r="L240" i="19"/>
  <c r="E240" i="19"/>
  <c r="D240" i="19"/>
  <c r="C240" i="19"/>
  <c r="B240" i="19"/>
  <c r="R239" i="19"/>
  <c r="N239" i="19"/>
  <c r="Q239" i="19" s="1"/>
  <c r="M239" i="19"/>
  <c r="P239" i="19" s="1"/>
  <c r="L239" i="19"/>
  <c r="E239" i="19"/>
  <c r="D239" i="19"/>
  <c r="C239" i="19"/>
  <c r="B239" i="19"/>
  <c r="R238" i="19"/>
  <c r="N238" i="19"/>
  <c r="Q238" i="19" s="1"/>
  <c r="M238" i="19"/>
  <c r="L238" i="19"/>
  <c r="E238" i="19"/>
  <c r="D238" i="19"/>
  <c r="C238" i="19"/>
  <c r="B238" i="19"/>
  <c r="R237" i="19"/>
  <c r="N237" i="19"/>
  <c r="Q237" i="19" s="1"/>
  <c r="M237" i="19"/>
  <c r="O237" i="19" s="1"/>
  <c r="L237" i="19"/>
  <c r="E237" i="19"/>
  <c r="D237" i="19"/>
  <c r="C237" i="19"/>
  <c r="B237" i="19"/>
  <c r="P236" i="19"/>
  <c r="N236" i="19"/>
  <c r="Q236" i="19" s="1"/>
  <c r="M236" i="19"/>
  <c r="O236" i="19" s="1"/>
  <c r="L236" i="19"/>
  <c r="E236" i="19"/>
  <c r="D236" i="19"/>
  <c r="C236" i="19"/>
  <c r="B236" i="19"/>
  <c r="N235" i="19"/>
  <c r="M235" i="19"/>
  <c r="P235" i="19" s="1"/>
  <c r="L235" i="19"/>
  <c r="E235" i="19"/>
  <c r="D235" i="19"/>
  <c r="C235" i="19"/>
  <c r="B235" i="19"/>
  <c r="P234" i="19"/>
  <c r="N234" i="19"/>
  <c r="R234" i="19" s="1"/>
  <c r="M234" i="19"/>
  <c r="O234" i="19" s="1"/>
  <c r="L234" i="19"/>
  <c r="E234" i="19"/>
  <c r="D234" i="19"/>
  <c r="C234" i="19"/>
  <c r="B234" i="19"/>
  <c r="Q233" i="19"/>
  <c r="O233" i="19"/>
  <c r="N233" i="19"/>
  <c r="R233" i="19" s="1"/>
  <c r="M233" i="19"/>
  <c r="P233" i="19" s="1"/>
  <c r="L233" i="19"/>
  <c r="E233" i="19"/>
  <c r="D233" i="19"/>
  <c r="C233" i="19"/>
  <c r="B233" i="19"/>
  <c r="P232" i="19"/>
  <c r="N232" i="19"/>
  <c r="R232" i="19" s="1"/>
  <c r="M232" i="19"/>
  <c r="O232" i="19" s="1"/>
  <c r="L232" i="19"/>
  <c r="E232" i="19"/>
  <c r="D232" i="19"/>
  <c r="C232" i="19"/>
  <c r="B232" i="19"/>
  <c r="N231" i="19"/>
  <c r="R231" i="19" s="1"/>
  <c r="M231" i="19"/>
  <c r="P231" i="19" s="1"/>
  <c r="L231" i="19"/>
  <c r="E231" i="19"/>
  <c r="D231" i="19"/>
  <c r="C231" i="19"/>
  <c r="B231" i="19"/>
  <c r="N230" i="19"/>
  <c r="Q230" i="19" s="1"/>
  <c r="M230" i="19"/>
  <c r="L230" i="19"/>
  <c r="E230" i="19"/>
  <c r="D230" i="19"/>
  <c r="C230" i="19"/>
  <c r="B230" i="19"/>
  <c r="N229" i="19"/>
  <c r="R229" i="19" s="1"/>
  <c r="M229" i="19"/>
  <c r="O229" i="19" s="1"/>
  <c r="L229" i="19"/>
  <c r="E229" i="19"/>
  <c r="D229" i="19"/>
  <c r="C229" i="19"/>
  <c r="B229" i="19"/>
  <c r="N228" i="19"/>
  <c r="Q228" i="19" s="1"/>
  <c r="M228" i="19"/>
  <c r="O228" i="19" s="1"/>
  <c r="L228" i="19"/>
  <c r="E228" i="19"/>
  <c r="D228" i="19"/>
  <c r="C228" i="19"/>
  <c r="B228" i="19"/>
  <c r="N227" i="19"/>
  <c r="M227" i="19"/>
  <c r="P227" i="19" s="1"/>
  <c r="L227" i="19"/>
  <c r="E227" i="19"/>
  <c r="D227" i="19"/>
  <c r="C227" i="19"/>
  <c r="B227" i="19"/>
  <c r="N226" i="19"/>
  <c r="R226" i="19" s="1"/>
  <c r="M226" i="19"/>
  <c r="O226" i="19" s="1"/>
  <c r="L226" i="19"/>
  <c r="E226" i="19"/>
  <c r="D226" i="19"/>
  <c r="C226" i="19"/>
  <c r="B226" i="19"/>
  <c r="O225" i="19"/>
  <c r="N225" i="19"/>
  <c r="R225" i="19" s="1"/>
  <c r="M225" i="19"/>
  <c r="P225" i="19" s="1"/>
  <c r="L225" i="19"/>
  <c r="E225" i="19"/>
  <c r="D225" i="19"/>
  <c r="C225" i="19"/>
  <c r="B225" i="19"/>
  <c r="O224" i="19"/>
  <c r="N224" i="19"/>
  <c r="R224" i="19" s="1"/>
  <c r="M224" i="19"/>
  <c r="P224" i="19" s="1"/>
  <c r="L224" i="19"/>
  <c r="E224" i="19"/>
  <c r="D224" i="19"/>
  <c r="C224" i="19"/>
  <c r="B224" i="19"/>
  <c r="R223" i="19"/>
  <c r="N223" i="19"/>
  <c r="Q223" i="19" s="1"/>
  <c r="M223" i="19"/>
  <c r="P223" i="19" s="1"/>
  <c r="L223" i="19"/>
  <c r="E223" i="19"/>
  <c r="D223" i="19"/>
  <c r="C223" i="19"/>
  <c r="B223" i="19"/>
  <c r="R222" i="19"/>
  <c r="N222" i="19"/>
  <c r="Q222" i="19" s="1"/>
  <c r="M222" i="19"/>
  <c r="L222" i="19"/>
  <c r="E222" i="19"/>
  <c r="D222" i="19"/>
  <c r="C222" i="19"/>
  <c r="B222" i="19"/>
  <c r="R221" i="19"/>
  <c r="N221" i="19"/>
  <c r="Q221" i="19" s="1"/>
  <c r="M221" i="19"/>
  <c r="O221" i="19" s="1"/>
  <c r="L221" i="19"/>
  <c r="E221" i="19"/>
  <c r="D221" i="19"/>
  <c r="C221" i="19"/>
  <c r="B221" i="19"/>
  <c r="N220" i="19"/>
  <c r="Q220" i="19" s="1"/>
  <c r="M220" i="19"/>
  <c r="O220" i="19" s="1"/>
  <c r="L220" i="19"/>
  <c r="E220" i="19"/>
  <c r="D220" i="19"/>
  <c r="C220" i="19"/>
  <c r="B220" i="19"/>
  <c r="N219" i="19"/>
  <c r="M219" i="19"/>
  <c r="P219" i="19" s="1"/>
  <c r="L219" i="19"/>
  <c r="E219" i="19"/>
  <c r="D219" i="19"/>
  <c r="C219" i="19"/>
  <c r="B219" i="19"/>
  <c r="N218" i="19"/>
  <c r="R218" i="19" s="1"/>
  <c r="M218" i="19"/>
  <c r="O218" i="19" s="1"/>
  <c r="L218" i="19"/>
  <c r="E218" i="19"/>
  <c r="D218" i="19"/>
  <c r="C218" i="19"/>
  <c r="B218" i="19"/>
  <c r="N217" i="19"/>
  <c r="R217" i="19" s="1"/>
  <c r="M217" i="19"/>
  <c r="P217" i="19" s="1"/>
  <c r="L217" i="19"/>
  <c r="E217" i="19"/>
  <c r="D217" i="19"/>
  <c r="C217" i="19"/>
  <c r="B217" i="19"/>
  <c r="P216" i="19"/>
  <c r="O216" i="19"/>
  <c r="N216" i="19"/>
  <c r="R216" i="19" s="1"/>
  <c r="M216" i="19"/>
  <c r="L216" i="19"/>
  <c r="E216" i="19"/>
  <c r="D216" i="19"/>
  <c r="C216" i="19"/>
  <c r="B216" i="19"/>
  <c r="N215" i="19"/>
  <c r="R215" i="19" s="1"/>
  <c r="M215" i="19"/>
  <c r="P215" i="19" s="1"/>
  <c r="L215" i="19"/>
  <c r="E215" i="19"/>
  <c r="D215" i="19"/>
  <c r="C215" i="19"/>
  <c r="B215" i="19"/>
  <c r="N214" i="19"/>
  <c r="Q214" i="19" s="1"/>
  <c r="M214" i="19"/>
  <c r="L214" i="19"/>
  <c r="E214" i="19"/>
  <c r="D214" i="19"/>
  <c r="C214" i="19"/>
  <c r="B214" i="19"/>
  <c r="N213" i="19"/>
  <c r="R213" i="19" s="1"/>
  <c r="M213" i="19"/>
  <c r="O213" i="19" s="1"/>
  <c r="L213" i="19"/>
  <c r="E213" i="19"/>
  <c r="D213" i="19"/>
  <c r="C213" i="19"/>
  <c r="B213" i="19"/>
  <c r="N212" i="19"/>
  <c r="Q212" i="19" s="1"/>
  <c r="M212" i="19"/>
  <c r="O212" i="19" s="1"/>
  <c r="L212" i="19"/>
  <c r="E212" i="19"/>
  <c r="D212" i="19"/>
  <c r="C212" i="19"/>
  <c r="B212" i="19"/>
  <c r="N211" i="19"/>
  <c r="M211" i="19"/>
  <c r="P211" i="19" s="1"/>
  <c r="L211" i="19"/>
  <c r="E211" i="19"/>
  <c r="D211" i="19"/>
  <c r="C211" i="19"/>
  <c r="B211" i="19"/>
  <c r="N210" i="19"/>
  <c r="R210" i="19" s="1"/>
  <c r="M210" i="19"/>
  <c r="O210" i="19" s="1"/>
  <c r="L210" i="19"/>
  <c r="E210" i="19"/>
  <c r="D210" i="19"/>
  <c r="C210" i="19"/>
  <c r="B210" i="19"/>
  <c r="N209" i="19"/>
  <c r="R209" i="19" s="1"/>
  <c r="M209" i="19"/>
  <c r="P209" i="19" s="1"/>
  <c r="L209" i="19"/>
  <c r="E209" i="19"/>
  <c r="D209" i="19"/>
  <c r="C209" i="19"/>
  <c r="B209" i="19"/>
  <c r="N208" i="19"/>
  <c r="R208" i="19" s="1"/>
  <c r="M208" i="19"/>
  <c r="P208" i="19" s="1"/>
  <c r="L208" i="19"/>
  <c r="E208" i="19"/>
  <c r="D208" i="19"/>
  <c r="C208" i="19"/>
  <c r="B208" i="19"/>
  <c r="R207" i="19"/>
  <c r="N207" i="19"/>
  <c r="Q207" i="19" s="1"/>
  <c r="M207" i="19"/>
  <c r="P207" i="19" s="1"/>
  <c r="L207" i="19"/>
  <c r="E207" i="19"/>
  <c r="D207" i="19"/>
  <c r="C207" i="19"/>
  <c r="B207" i="19"/>
  <c r="N206" i="19"/>
  <c r="Q206" i="19" s="1"/>
  <c r="M206" i="19"/>
  <c r="L206" i="19"/>
  <c r="E206" i="19"/>
  <c r="D206" i="19"/>
  <c r="C206" i="19"/>
  <c r="B206" i="19"/>
  <c r="N205" i="19"/>
  <c r="Q205" i="19" s="1"/>
  <c r="M205" i="19"/>
  <c r="O205" i="19" s="1"/>
  <c r="L205" i="19"/>
  <c r="E205" i="19"/>
  <c r="D205" i="19"/>
  <c r="C205" i="19"/>
  <c r="B205" i="19"/>
  <c r="N204" i="19"/>
  <c r="Q204" i="19" s="1"/>
  <c r="M204" i="19"/>
  <c r="O204" i="19" s="1"/>
  <c r="L204" i="19"/>
  <c r="E204" i="19"/>
  <c r="D204" i="19"/>
  <c r="C204" i="19"/>
  <c r="B204" i="19"/>
  <c r="N203" i="19"/>
  <c r="M203" i="19"/>
  <c r="P203" i="19" s="1"/>
  <c r="L203" i="19"/>
  <c r="E203" i="19"/>
  <c r="D203" i="19"/>
  <c r="C203" i="19"/>
  <c r="B203" i="19"/>
  <c r="N202" i="19"/>
  <c r="R202" i="19" s="1"/>
  <c r="M202" i="19"/>
  <c r="O202" i="19" s="1"/>
  <c r="L202" i="19"/>
  <c r="E202" i="19"/>
  <c r="D202" i="19"/>
  <c r="C202" i="19"/>
  <c r="B202" i="19"/>
  <c r="N201" i="19"/>
  <c r="R201" i="19" s="1"/>
  <c r="M201" i="19"/>
  <c r="P201" i="19" s="1"/>
  <c r="L201" i="19"/>
  <c r="E201" i="19"/>
  <c r="D201" i="19"/>
  <c r="C201" i="19"/>
  <c r="B201" i="19"/>
  <c r="N200" i="19"/>
  <c r="R200" i="19" s="1"/>
  <c r="M200" i="19"/>
  <c r="O200" i="19" s="1"/>
  <c r="L200" i="19"/>
  <c r="E200" i="19"/>
  <c r="D200" i="19"/>
  <c r="C200" i="19"/>
  <c r="B200" i="19"/>
  <c r="N199" i="19"/>
  <c r="R199" i="19" s="1"/>
  <c r="M199" i="19"/>
  <c r="P199" i="19" s="1"/>
  <c r="L199" i="19"/>
  <c r="E199" i="19"/>
  <c r="D199" i="19"/>
  <c r="C199" i="19"/>
  <c r="B199" i="19"/>
  <c r="N198" i="19"/>
  <c r="Q198" i="19" s="1"/>
  <c r="M198" i="19"/>
  <c r="L198" i="19"/>
  <c r="E198" i="19"/>
  <c r="D198" i="19"/>
  <c r="C198" i="19"/>
  <c r="B198" i="19"/>
  <c r="N197" i="19"/>
  <c r="R197" i="19" s="1"/>
  <c r="M197" i="19"/>
  <c r="O197" i="19" s="1"/>
  <c r="L197" i="19"/>
  <c r="E197" i="19"/>
  <c r="D197" i="19"/>
  <c r="C197" i="19"/>
  <c r="B197" i="19"/>
  <c r="N196" i="19"/>
  <c r="Q196" i="19" s="1"/>
  <c r="M196" i="19"/>
  <c r="O196" i="19" s="1"/>
  <c r="L196" i="19"/>
  <c r="E196" i="19"/>
  <c r="D196" i="19"/>
  <c r="C196" i="19"/>
  <c r="B196" i="19"/>
  <c r="N195" i="19"/>
  <c r="M195" i="19"/>
  <c r="P195" i="19" s="1"/>
  <c r="L195" i="19"/>
  <c r="E195" i="19"/>
  <c r="D195" i="19"/>
  <c r="C195" i="19"/>
  <c r="B195" i="19"/>
  <c r="N194" i="19"/>
  <c r="R194" i="19" s="1"/>
  <c r="M194" i="19"/>
  <c r="O194" i="19" s="1"/>
  <c r="L194" i="19"/>
  <c r="E194" i="19"/>
  <c r="D194" i="19"/>
  <c r="C194" i="19"/>
  <c r="B194" i="19"/>
  <c r="N193" i="19"/>
  <c r="R193" i="19" s="1"/>
  <c r="M193" i="19"/>
  <c r="P193" i="19" s="1"/>
  <c r="L193" i="19"/>
  <c r="E193" i="19"/>
  <c r="D193" i="19"/>
  <c r="C193" i="19"/>
  <c r="B193" i="19"/>
  <c r="N192" i="19"/>
  <c r="R192" i="19" s="1"/>
  <c r="M192" i="19"/>
  <c r="P192" i="19" s="1"/>
  <c r="L192" i="19"/>
  <c r="E192" i="19"/>
  <c r="D192" i="19"/>
  <c r="C192" i="19"/>
  <c r="B192" i="19"/>
  <c r="N191" i="19"/>
  <c r="Q191" i="19" s="1"/>
  <c r="M191" i="19"/>
  <c r="P191" i="19" s="1"/>
  <c r="L191" i="19"/>
  <c r="E191" i="19"/>
  <c r="D191" i="19"/>
  <c r="C191" i="19"/>
  <c r="B191" i="19"/>
  <c r="N190" i="19"/>
  <c r="Q190" i="19" s="1"/>
  <c r="M190" i="19"/>
  <c r="L190" i="19"/>
  <c r="E190" i="19"/>
  <c r="D190" i="19"/>
  <c r="C190" i="19"/>
  <c r="B190" i="19"/>
  <c r="Q189" i="19"/>
  <c r="P189" i="19"/>
  <c r="N189" i="19"/>
  <c r="R189" i="19" s="1"/>
  <c r="M189" i="19"/>
  <c r="O189" i="19" s="1"/>
  <c r="L189" i="19"/>
  <c r="E189" i="19"/>
  <c r="D189" i="19"/>
  <c r="C189" i="19"/>
  <c r="B189" i="19"/>
  <c r="R188" i="19"/>
  <c r="N188" i="19"/>
  <c r="Q188" i="19" s="1"/>
  <c r="M188" i="19"/>
  <c r="O188" i="19" s="1"/>
  <c r="L188" i="19"/>
  <c r="E188" i="19"/>
  <c r="D188" i="19"/>
  <c r="C188" i="19"/>
  <c r="B188" i="19"/>
  <c r="N187" i="19"/>
  <c r="M187" i="19"/>
  <c r="P187" i="19" s="1"/>
  <c r="L187" i="19"/>
  <c r="E187" i="19"/>
  <c r="D187" i="19"/>
  <c r="C187" i="19"/>
  <c r="B187" i="19"/>
  <c r="N186" i="19"/>
  <c r="R186" i="19" s="1"/>
  <c r="M186" i="19"/>
  <c r="O186" i="19" s="1"/>
  <c r="L186" i="19"/>
  <c r="E186" i="19"/>
  <c r="D186" i="19"/>
  <c r="C186" i="19"/>
  <c r="B186" i="19"/>
  <c r="N185" i="19"/>
  <c r="R185" i="19" s="1"/>
  <c r="M185" i="19"/>
  <c r="P185" i="19" s="1"/>
  <c r="L185" i="19"/>
  <c r="E185" i="19"/>
  <c r="D185" i="19"/>
  <c r="C185" i="19"/>
  <c r="B185" i="19"/>
  <c r="N184" i="19"/>
  <c r="R184" i="19" s="1"/>
  <c r="M184" i="19"/>
  <c r="O184" i="19" s="1"/>
  <c r="L184" i="19"/>
  <c r="E184" i="19"/>
  <c r="D184" i="19"/>
  <c r="C184" i="19"/>
  <c r="B184" i="19"/>
  <c r="N183" i="19"/>
  <c r="R183" i="19" s="1"/>
  <c r="M183" i="19"/>
  <c r="P183" i="19" s="1"/>
  <c r="L183" i="19"/>
  <c r="E183" i="19"/>
  <c r="D183" i="19"/>
  <c r="C183" i="19"/>
  <c r="B183" i="19"/>
  <c r="N182" i="19"/>
  <c r="Q182" i="19" s="1"/>
  <c r="M182" i="19"/>
  <c r="L182" i="19"/>
  <c r="E182" i="19"/>
  <c r="D182" i="19"/>
  <c r="C182" i="19"/>
  <c r="B182" i="19"/>
  <c r="N181" i="19"/>
  <c r="R181" i="19" s="1"/>
  <c r="M181" i="19"/>
  <c r="O181" i="19" s="1"/>
  <c r="L181" i="19"/>
  <c r="E181" i="19"/>
  <c r="D181" i="19"/>
  <c r="C181" i="19"/>
  <c r="B181" i="19"/>
  <c r="P180" i="19"/>
  <c r="N180" i="19"/>
  <c r="Q180" i="19" s="1"/>
  <c r="M180" i="19"/>
  <c r="O180" i="19" s="1"/>
  <c r="L180" i="19"/>
  <c r="E180" i="19"/>
  <c r="D180" i="19"/>
  <c r="C180" i="19"/>
  <c r="B180" i="19"/>
  <c r="N179" i="19"/>
  <c r="M179" i="19"/>
  <c r="P179" i="19" s="1"/>
  <c r="L179" i="19"/>
  <c r="E179" i="19"/>
  <c r="D179" i="19"/>
  <c r="C179" i="19"/>
  <c r="B179" i="19"/>
  <c r="P178" i="19"/>
  <c r="N178" i="19"/>
  <c r="R178" i="19" s="1"/>
  <c r="M178" i="19"/>
  <c r="O178" i="19" s="1"/>
  <c r="L178" i="19"/>
  <c r="E178" i="19"/>
  <c r="D178" i="19"/>
  <c r="C178" i="19"/>
  <c r="B178" i="19"/>
  <c r="Q177" i="19"/>
  <c r="N177" i="19"/>
  <c r="R177" i="19" s="1"/>
  <c r="M177" i="19"/>
  <c r="P177" i="19" s="1"/>
  <c r="L177" i="19"/>
  <c r="E177" i="19"/>
  <c r="D177" i="19"/>
  <c r="C177" i="19"/>
  <c r="B177" i="19"/>
  <c r="N176" i="19"/>
  <c r="R176" i="19" s="1"/>
  <c r="M176" i="19"/>
  <c r="P176" i="19" s="1"/>
  <c r="L176" i="19"/>
  <c r="E176" i="19"/>
  <c r="D176" i="19"/>
  <c r="C176" i="19"/>
  <c r="B176" i="19"/>
  <c r="N175" i="19"/>
  <c r="Q175" i="19" s="1"/>
  <c r="M175" i="19"/>
  <c r="P175" i="19" s="1"/>
  <c r="L175" i="19"/>
  <c r="E175" i="19"/>
  <c r="D175" i="19"/>
  <c r="C175" i="19"/>
  <c r="B175" i="19"/>
  <c r="N174" i="19"/>
  <c r="Q174" i="19" s="1"/>
  <c r="M174" i="19"/>
  <c r="L174" i="19"/>
  <c r="E174" i="19"/>
  <c r="D174" i="19"/>
  <c r="C174" i="19"/>
  <c r="B174" i="19"/>
  <c r="N173" i="19"/>
  <c r="Q173" i="19" s="1"/>
  <c r="M173" i="19"/>
  <c r="O173" i="19" s="1"/>
  <c r="L173" i="19"/>
  <c r="E173" i="19"/>
  <c r="D173" i="19"/>
  <c r="C173" i="19"/>
  <c r="B173" i="19"/>
  <c r="N172" i="19"/>
  <c r="Q172" i="19" s="1"/>
  <c r="M172" i="19"/>
  <c r="O172" i="19" s="1"/>
  <c r="L172" i="19"/>
  <c r="E172" i="19"/>
  <c r="D172" i="19"/>
  <c r="C172" i="19"/>
  <c r="B172" i="19"/>
  <c r="N171" i="19"/>
  <c r="M171" i="19"/>
  <c r="P171" i="19" s="1"/>
  <c r="L171" i="19"/>
  <c r="E171" i="19"/>
  <c r="D171" i="19"/>
  <c r="C171" i="19"/>
  <c r="B171" i="19"/>
  <c r="P170" i="19"/>
  <c r="N170" i="19"/>
  <c r="R170" i="19" s="1"/>
  <c r="M170" i="19"/>
  <c r="O170" i="19" s="1"/>
  <c r="L170" i="19"/>
  <c r="E170" i="19"/>
  <c r="D170" i="19"/>
  <c r="C170" i="19"/>
  <c r="B170" i="19"/>
  <c r="Q169" i="19"/>
  <c r="N169" i="19"/>
  <c r="R169" i="19" s="1"/>
  <c r="M169" i="19"/>
  <c r="P169" i="19" s="1"/>
  <c r="L169" i="19"/>
  <c r="E169" i="19"/>
  <c r="D169" i="19"/>
  <c r="C169" i="19"/>
  <c r="B169" i="19"/>
  <c r="N168" i="19"/>
  <c r="R168" i="19" s="1"/>
  <c r="M168" i="19"/>
  <c r="O168" i="19" s="1"/>
  <c r="L168" i="19"/>
  <c r="E168" i="19"/>
  <c r="D168" i="19"/>
  <c r="C168" i="19"/>
  <c r="B168" i="19"/>
  <c r="N167" i="19"/>
  <c r="R167" i="19" s="1"/>
  <c r="M167" i="19"/>
  <c r="P167" i="19" s="1"/>
  <c r="L167" i="19"/>
  <c r="E167" i="19"/>
  <c r="D167" i="19"/>
  <c r="C167" i="19"/>
  <c r="B167" i="19"/>
  <c r="N166" i="19"/>
  <c r="Q166" i="19" s="1"/>
  <c r="M166" i="19"/>
  <c r="L166" i="19"/>
  <c r="E166" i="19"/>
  <c r="D166" i="19"/>
  <c r="C166" i="19"/>
  <c r="B166" i="19"/>
  <c r="N165" i="19"/>
  <c r="R165" i="19" s="1"/>
  <c r="M165" i="19"/>
  <c r="O165" i="19" s="1"/>
  <c r="L165" i="19"/>
  <c r="E165" i="19"/>
  <c r="D165" i="19"/>
  <c r="C165" i="19"/>
  <c r="B165" i="19"/>
  <c r="N164" i="19"/>
  <c r="Q164" i="19" s="1"/>
  <c r="M164" i="19"/>
  <c r="O164" i="19" s="1"/>
  <c r="L164" i="19"/>
  <c r="E164" i="19"/>
  <c r="D164" i="19"/>
  <c r="C164" i="19"/>
  <c r="B164" i="19"/>
  <c r="N163" i="19"/>
  <c r="M163" i="19"/>
  <c r="P163" i="19" s="1"/>
  <c r="L163" i="19"/>
  <c r="E163" i="19"/>
  <c r="D163" i="19"/>
  <c r="C163" i="19"/>
  <c r="B163" i="19"/>
  <c r="N162" i="19"/>
  <c r="R162" i="19" s="1"/>
  <c r="M162" i="19"/>
  <c r="O162" i="19" s="1"/>
  <c r="L162" i="19"/>
  <c r="E162" i="19"/>
  <c r="D162" i="19"/>
  <c r="C162" i="19"/>
  <c r="B162" i="19"/>
  <c r="N161" i="19"/>
  <c r="R161" i="19" s="1"/>
  <c r="M161" i="19"/>
  <c r="P161" i="19" s="1"/>
  <c r="L161" i="19"/>
  <c r="E161" i="19"/>
  <c r="D161" i="19"/>
  <c r="C161" i="19"/>
  <c r="B161" i="19"/>
  <c r="N160" i="19"/>
  <c r="R160" i="19" s="1"/>
  <c r="M160" i="19"/>
  <c r="P160" i="19" s="1"/>
  <c r="L160" i="19"/>
  <c r="E160" i="19"/>
  <c r="D160" i="19"/>
  <c r="C160" i="19"/>
  <c r="B160" i="19"/>
  <c r="N159" i="19"/>
  <c r="Q159" i="19" s="1"/>
  <c r="M159" i="19"/>
  <c r="P159" i="19" s="1"/>
  <c r="L159" i="19"/>
  <c r="E159" i="19"/>
  <c r="D159" i="19"/>
  <c r="C159" i="19"/>
  <c r="B159" i="19"/>
  <c r="N158" i="19"/>
  <c r="Q158" i="19" s="1"/>
  <c r="M158" i="19"/>
  <c r="L158" i="19"/>
  <c r="E158" i="19"/>
  <c r="D158" i="19"/>
  <c r="C158" i="19"/>
  <c r="B158" i="19"/>
  <c r="N157" i="19"/>
  <c r="Q157" i="19" s="1"/>
  <c r="M157" i="19"/>
  <c r="O157" i="19" s="1"/>
  <c r="L157" i="19"/>
  <c r="E157" i="19"/>
  <c r="D157" i="19"/>
  <c r="C157" i="19"/>
  <c r="B157" i="19"/>
  <c r="N156" i="19"/>
  <c r="Q156" i="19" s="1"/>
  <c r="M156" i="19"/>
  <c r="O156" i="19" s="1"/>
  <c r="L156" i="19"/>
  <c r="E156" i="19"/>
  <c r="D156" i="19"/>
  <c r="C156" i="19"/>
  <c r="B156" i="19"/>
  <c r="N155" i="19"/>
  <c r="M155" i="19"/>
  <c r="P155" i="19" s="1"/>
  <c r="L155" i="19"/>
  <c r="E155" i="19"/>
  <c r="D155" i="19"/>
  <c r="C155" i="19"/>
  <c r="B155" i="19"/>
  <c r="N154" i="19"/>
  <c r="R154" i="19" s="1"/>
  <c r="M154" i="19"/>
  <c r="O154" i="19" s="1"/>
  <c r="L154" i="19"/>
  <c r="E154" i="19"/>
  <c r="D154" i="19"/>
  <c r="C154" i="19"/>
  <c r="B154" i="19"/>
  <c r="N153" i="19"/>
  <c r="R153" i="19" s="1"/>
  <c r="M153" i="19"/>
  <c r="P153" i="19" s="1"/>
  <c r="L153" i="19"/>
  <c r="E153" i="19"/>
  <c r="D153" i="19"/>
  <c r="C153" i="19"/>
  <c r="B153" i="19"/>
  <c r="O152" i="19"/>
  <c r="N152" i="19"/>
  <c r="R152" i="19" s="1"/>
  <c r="M152" i="19"/>
  <c r="P152" i="19" s="1"/>
  <c r="L152" i="19"/>
  <c r="E152" i="19"/>
  <c r="D152" i="19"/>
  <c r="C152" i="19"/>
  <c r="B152" i="19"/>
  <c r="Q151" i="19"/>
  <c r="N151" i="19"/>
  <c r="R151" i="19" s="1"/>
  <c r="M151" i="19"/>
  <c r="P151" i="19" s="1"/>
  <c r="L151" i="19"/>
  <c r="E151" i="19"/>
  <c r="D151" i="19"/>
  <c r="C151" i="19"/>
  <c r="B151" i="19"/>
  <c r="N150" i="19"/>
  <c r="Q150" i="19" s="1"/>
  <c r="M150" i="19"/>
  <c r="L150" i="19"/>
  <c r="E150" i="19"/>
  <c r="D150" i="19"/>
  <c r="C150" i="19"/>
  <c r="B150" i="19"/>
  <c r="N149" i="19"/>
  <c r="R149" i="19" s="1"/>
  <c r="M149" i="19"/>
  <c r="O149" i="19" s="1"/>
  <c r="L149" i="19"/>
  <c r="E149" i="19"/>
  <c r="D149" i="19"/>
  <c r="C149" i="19"/>
  <c r="B149" i="19"/>
  <c r="N148" i="19"/>
  <c r="Q148" i="19" s="1"/>
  <c r="M148" i="19"/>
  <c r="O148" i="19" s="1"/>
  <c r="L148" i="19"/>
  <c r="E148" i="19"/>
  <c r="D148" i="19"/>
  <c r="C148" i="19"/>
  <c r="B148" i="19"/>
  <c r="N147" i="19"/>
  <c r="M147" i="19"/>
  <c r="P147" i="19" s="1"/>
  <c r="L147" i="19"/>
  <c r="E147" i="19"/>
  <c r="D147" i="19"/>
  <c r="C147" i="19"/>
  <c r="B147" i="19"/>
  <c r="N146" i="19"/>
  <c r="R146" i="19" s="1"/>
  <c r="M146" i="19"/>
  <c r="O146" i="19" s="1"/>
  <c r="L146" i="19"/>
  <c r="E146" i="19"/>
  <c r="D146" i="19"/>
  <c r="C146" i="19"/>
  <c r="B146" i="19"/>
  <c r="N145" i="19"/>
  <c r="R145" i="19" s="1"/>
  <c r="M145" i="19"/>
  <c r="P145" i="19" s="1"/>
  <c r="L145" i="19"/>
  <c r="E145" i="19"/>
  <c r="D145" i="19"/>
  <c r="C145" i="19"/>
  <c r="B145" i="19"/>
  <c r="N144" i="19"/>
  <c r="R144" i="19" s="1"/>
  <c r="M144" i="19"/>
  <c r="P144" i="19" s="1"/>
  <c r="L144" i="19"/>
  <c r="E144" i="19"/>
  <c r="D144" i="19"/>
  <c r="C144" i="19"/>
  <c r="B144" i="19"/>
  <c r="N143" i="19"/>
  <c r="R143" i="19" s="1"/>
  <c r="M143" i="19"/>
  <c r="P143" i="19" s="1"/>
  <c r="L143" i="19"/>
  <c r="E143" i="19"/>
  <c r="D143" i="19"/>
  <c r="C143" i="19"/>
  <c r="B143" i="19"/>
  <c r="N142" i="19"/>
  <c r="Q142" i="19" s="1"/>
  <c r="M142" i="19"/>
  <c r="L142" i="19"/>
  <c r="E142" i="19"/>
  <c r="D142" i="19"/>
  <c r="C142" i="19"/>
  <c r="B142" i="19"/>
  <c r="N141" i="19"/>
  <c r="Q141" i="19" s="1"/>
  <c r="M141" i="19"/>
  <c r="O141" i="19" s="1"/>
  <c r="L141" i="19"/>
  <c r="E141" i="19"/>
  <c r="D141" i="19"/>
  <c r="C141" i="19"/>
  <c r="B141" i="19"/>
  <c r="N140" i="19"/>
  <c r="Q140" i="19" s="1"/>
  <c r="M140" i="19"/>
  <c r="O140" i="19" s="1"/>
  <c r="L140" i="19"/>
  <c r="E140" i="19"/>
  <c r="D140" i="19"/>
  <c r="C140" i="19"/>
  <c r="B140" i="19"/>
  <c r="N139" i="19"/>
  <c r="M139" i="19"/>
  <c r="P139" i="19" s="1"/>
  <c r="L139" i="19"/>
  <c r="E139" i="19"/>
  <c r="D139" i="19"/>
  <c r="C139" i="19"/>
  <c r="B139" i="19"/>
  <c r="N138" i="19"/>
  <c r="R138" i="19" s="1"/>
  <c r="M138" i="19"/>
  <c r="O138" i="19" s="1"/>
  <c r="L138" i="19"/>
  <c r="E138" i="19"/>
  <c r="D138" i="19"/>
  <c r="C138" i="19"/>
  <c r="B138" i="19"/>
  <c r="N137" i="19"/>
  <c r="R137" i="19" s="1"/>
  <c r="M137" i="19"/>
  <c r="P137" i="19" s="1"/>
  <c r="L137" i="19"/>
  <c r="E137" i="19"/>
  <c r="D137" i="19"/>
  <c r="C137" i="19"/>
  <c r="B137" i="19"/>
  <c r="N136" i="19"/>
  <c r="R136" i="19" s="1"/>
  <c r="M136" i="19"/>
  <c r="O136" i="19" s="1"/>
  <c r="L136" i="19"/>
  <c r="E136" i="19"/>
  <c r="D136" i="19"/>
  <c r="C136" i="19"/>
  <c r="B136" i="19"/>
  <c r="N135" i="19"/>
  <c r="R135" i="19" s="1"/>
  <c r="M135" i="19"/>
  <c r="P135" i="19" s="1"/>
  <c r="L135" i="19"/>
  <c r="E135" i="19"/>
  <c r="D135" i="19"/>
  <c r="C135" i="19"/>
  <c r="B135" i="19"/>
  <c r="N134" i="19"/>
  <c r="Q134" i="19" s="1"/>
  <c r="M134" i="19"/>
  <c r="L134" i="19"/>
  <c r="E134" i="19"/>
  <c r="D134" i="19"/>
  <c r="C134" i="19"/>
  <c r="B134" i="19"/>
  <c r="N133" i="19"/>
  <c r="R133" i="19" s="1"/>
  <c r="M133" i="19"/>
  <c r="O133" i="19" s="1"/>
  <c r="L133" i="19"/>
  <c r="E133" i="19"/>
  <c r="D133" i="19"/>
  <c r="C133" i="19"/>
  <c r="B133" i="19"/>
  <c r="N132" i="19"/>
  <c r="Q132" i="19" s="1"/>
  <c r="M132" i="19"/>
  <c r="O132" i="19" s="1"/>
  <c r="L132" i="19"/>
  <c r="E132" i="19"/>
  <c r="D132" i="19"/>
  <c r="C132" i="19"/>
  <c r="B132" i="19"/>
  <c r="N131" i="19"/>
  <c r="M131" i="19"/>
  <c r="P131" i="19" s="1"/>
  <c r="L131" i="19"/>
  <c r="E131" i="19"/>
  <c r="D131" i="19"/>
  <c r="C131" i="19"/>
  <c r="B131" i="19"/>
  <c r="N130" i="19"/>
  <c r="R130" i="19" s="1"/>
  <c r="M130" i="19"/>
  <c r="O130" i="19" s="1"/>
  <c r="L130" i="19"/>
  <c r="E130" i="19"/>
  <c r="D130" i="19"/>
  <c r="C130" i="19"/>
  <c r="B130" i="19"/>
  <c r="N129" i="19"/>
  <c r="R129" i="19" s="1"/>
  <c r="M129" i="19"/>
  <c r="P129" i="19" s="1"/>
  <c r="L129" i="19"/>
  <c r="E129" i="19"/>
  <c r="D129" i="19"/>
  <c r="C129" i="19"/>
  <c r="B129" i="19"/>
  <c r="N128" i="19"/>
  <c r="R128" i="19" s="1"/>
  <c r="M128" i="19"/>
  <c r="P128" i="19" s="1"/>
  <c r="L128" i="19"/>
  <c r="E128" i="19"/>
  <c r="D128" i="19"/>
  <c r="C128" i="19"/>
  <c r="B128" i="19"/>
  <c r="N127" i="19"/>
  <c r="Q127" i="19" s="1"/>
  <c r="M127" i="19"/>
  <c r="P127" i="19" s="1"/>
  <c r="L127" i="19"/>
  <c r="E127" i="19"/>
  <c r="D127" i="19"/>
  <c r="C127" i="19"/>
  <c r="B127" i="19"/>
  <c r="N126" i="19"/>
  <c r="Q126" i="19" s="1"/>
  <c r="M126" i="19"/>
  <c r="L126" i="19"/>
  <c r="E126" i="19"/>
  <c r="D126" i="19"/>
  <c r="C126" i="19"/>
  <c r="B126" i="19"/>
  <c r="N125" i="19"/>
  <c r="Q125" i="19" s="1"/>
  <c r="M125" i="19"/>
  <c r="O125" i="19" s="1"/>
  <c r="L125" i="19"/>
  <c r="E125" i="19"/>
  <c r="D125" i="19"/>
  <c r="C125" i="19"/>
  <c r="B125" i="19"/>
  <c r="N124" i="19"/>
  <c r="Q124" i="19" s="1"/>
  <c r="M124" i="19"/>
  <c r="O124" i="19" s="1"/>
  <c r="L124" i="19"/>
  <c r="E124" i="19"/>
  <c r="D124" i="19"/>
  <c r="C124" i="19"/>
  <c r="B124" i="19"/>
  <c r="N123" i="19"/>
  <c r="M123" i="19"/>
  <c r="P123" i="19" s="1"/>
  <c r="L123" i="19"/>
  <c r="E123" i="19"/>
  <c r="D123" i="19"/>
  <c r="C123" i="19"/>
  <c r="B123" i="19"/>
  <c r="N122" i="19"/>
  <c r="R122" i="19" s="1"/>
  <c r="M122" i="19"/>
  <c r="O122" i="19" s="1"/>
  <c r="L122" i="19"/>
  <c r="E122" i="19"/>
  <c r="D122" i="19"/>
  <c r="C122" i="19"/>
  <c r="B122" i="19"/>
  <c r="N121" i="19"/>
  <c r="R121" i="19" s="1"/>
  <c r="M121" i="19"/>
  <c r="P121" i="19" s="1"/>
  <c r="L121" i="19"/>
  <c r="E121" i="19"/>
  <c r="D121" i="19"/>
  <c r="C121" i="19"/>
  <c r="B121" i="19"/>
  <c r="P120" i="19"/>
  <c r="N120" i="19"/>
  <c r="R120" i="19" s="1"/>
  <c r="M120" i="19"/>
  <c r="O120" i="19" s="1"/>
  <c r="L120" i="19"/>
  <c r="E120" i="19"/>
  <c r="D120" i="19"/>
  <c r="C120" i="19"/>
  <c r="B120" i="19"/>
  <c r="N119" i="19"/>
  <c r="R119" i="19" s="1"/>
  <c r="M119" i="19"/>
  <c r="P119" i="19" s="1"/>
  <c r="L119" i="19"/>
  <c r="E119" i="19"/>
  <c r="D119" i="19"/>
  <c r="C119" i="19"/>
  <c r="B119" i="19"/>
  <c r="N118" i="19"/>
  <c r="Q118" i="19" s="1"/>
  <c r="M118" i="19"/>
  <c r="L118" i="19"/>
  <c r="E118" i="19"/>
  <c r="D118" i="19"/>
  <c r="C118" i="19"/>
  <c r="B118" i="19"/>
  <c r="N117" i="19"/>
  <c r="R117" i="19" s="1"/>
  <c r="M117" i="19"/>
  <c r="O117" i="19" s="1"/>
  <c r="L117" i="19"/>
  <c r="E117" i="19"/>
  <c r="D117" i="19"/>
  <c r="C117" i="19"/>
  <c r="B117" i="19"/>
  <c r="N116" i="19"/>
  <c r="Q116" i="19" s="1"/>
  <c r="M116" i="19"/>
  <c r="O116" i="19" s="1"/>
  <c r="L116" i="19"/>
  <c r="E116" i="19"/>
  <c r="D116" i="19"/>
  <c r="C116" i="19"/>
  <c r="B116" i="19"/>
  <c r="N115" i="19"/>
  <c r="M115" i="19"/>
  <c r="P115" i="19" s="1"/>
  <c r="L115" i="19"/>
  <c r="E115" i="19"/>
  <c r="D115" i="19"/>
  <c r="C115" i="19"/>
  <c r="B115" i="19"/>
  <c r="P114" i="19"/>
  <c r="N114" i="19"/>
  <c r="R114" i="19" s="1"/>
  <c r="M114" i="19"/>
  <c r="O114" i="19" s="1"/>
  <c r="L114" i="19"/>
  <c r="E114" i="19"/>
  <c r="D114" i="19"/>
  <c r="C114" i="19"/>
  <c r="B114" i="19"/>
  <c r="Q113" i="19"/>
  <c r="N113" i="19"/>
  <c r="R113" i="19" s="1"/>
  <c r="M113" i="19"/>
  <c r="P113" i="19" s="1"/>
  <c r="L113" i="19"/>
  <c r="E113" i="19"/>
  <c r="D113" i="19"/>
  <c r="C113" i="19"/>
  <c r="B113" i="19"/>
  <c r="N112" i="19"/>
  <c r="R112" i="19" s="1"/>
  <c r="M112" i="19"/>
  <c r="P112" i="19" s="1"/>
  <c r="L112" i="19"/>
  <c r="E112" i="19"/>
  <c r="D112" i="19"/>
  <c r="C112" i="19"/>
  <c r="B112" i="19"/>
  <c r="R111" i="19"/>
  <c r="N111" i="19"/>
  <c r="Q111" i="19" s="1"/>
  <c r="M111" i="19"/>
  <c r="P111" i="19" s="1"/>
  <c r="L111" i="19"/>
  <c r="E111" i="19"/>
  <c r="D111" i="19"/>
  <c r="C111" i="19"/>
  <c r="B111" i="19"/>
  <c r="R110" i="19"/>
  <c r="N110" i="19"/>
  <c r="Q110" i="19" s="1"/>
  <c r="M110" i="19"/>
  <c r="L110" i="19"/>
  <c r="E110" i="19"/>
  <c r="D110" i="19"/>
  <c r="C110" i="19"/>
  <c r="B110" i="19"/>
  <c r="N109" i="19"/>
  <c r="R109" i="19" s="1"/>
  <c r="M109" i="19"/>
  <c r="O109" i="19" s="1"/>
  <c r="L109" i="19"/>
  <c r="E109" i="19"/>
  <c r="D109" i="19"/>
  <c r="C109" i="19"/>
  <c r="B109" i="19"/>
  <c r="N108" i="19"/>
  <c r="Q108" i="19" s="1"/>
  <c r="M108" i="19"/>
  <c r="O108" i="19" s="1"/>
  <c r="L108" i="19"/>
  <c r="E108" i="19"/>
  <c r="D108" i="19"/>
  <c r="C108" i="19"/>
  <c r="B108" i="19"/>
  <c r="N107" i="19"/>
  <c r="M107" i="19"/>
  <c r="P107" i="19" s="1"/>
  <c r="L107" i="19"/>
  <c r="E107" i="19"/>
  <c r="D107" i="19"/>
  <c r="C107" i="19"/>
  <c r="B107" i="19"/>
  <c r="N106" i="19"/>
  <c r="R106" i="19" s="1"/>
  <c r="M106" i="19"/>
  <c r="O106" i="19" s="1"/>
  <c r="L106" i="19"/>
  <c r="E106" i="19"/>
  <c r="D106" i="19"/>
  <c r="C106" i="19"/>
  <c r="B106" i="19"/>
  <c r="N105" i="19"/>
  <c r="R105" i="19" s="1"/>
  <c r="M105" i="19"/>
  <c r="P105" i="19" s="1"/>
  <c r="L105" i="19"/>
  <c r="E105" i="19"/>
  <c r="D105" i="19"/>
  <c r="C105" i="19"/>
  <c r="B105" i="19"/>
  <c r="N104" i="19"/>
  <c r="R104" i="19" s="1"/>
  <c r="M104" i="19"/>
  <c r="P104" i="19" s="1"/>
  <c r="L104" i="19"/>
  <c r="E104" i="19"/>
  <c r="D104" i="19"/>
  <c r="C104" i="19"/>
  <c r="B104" i="19"/>
  <c r="N103" i="19"/>
  <c r="R103" i="19" s="1"/>
  <c r="M103" i="19"/>
  <c r="P103" i="19" s="1"/>
  <c r="L103" i="19"/>
  <c r="E103" i="19"/>
  <c r="D103" i="19"/>
  <c r="C103" i="19"/>
  <c r="B103" i="19"/>
  <c r="N102" i="19"/>
  <c r="Q102" i="19" s="1"/>
  <c r="M102" i="19"/>
  <c r="L102" i="19"/>
  <c r="E102" i="19"/>
  <c r="D102" i="19"/>
  <c r="C102" i="19"/>
  <c r="B102" i="19"/>
  <c r="N101" i="19"/>
  <c r="R101" i="19" s="1"/>
  <c r="M101" i="19"/>
  <c r="O101" i="19" s="1"/>
  <c r="L101" i="19"/>
  <c r="E101" i="19"/>
  <c r="D101" i="19"/>
  <c r="C101" i="19"/>
  <c r="B101" i="19"/>
  <c r="N100" i="19"/>
  <c r="Q100" i="19" s="1"/>
  <c r="M100" i="19"/>
  <c r="O100" i="19" s="1"/>
  <c r="L100" i="19"/>
  <c r="E100" i="19"/>
  <c r="D100" i="19"/>
  <c r="C100" i="19"/>
  <c r="B100" i="19"/>
  <c r="N99" i="19"/>
  <c r="M99" i="19"/>
  <c r="P99" i="19" s="1"/>
  <c r="L99" i="19"/>
  <c r="E99" i="19"/>
  <c r="D99" i="19"/>
  <c r="C99" i="19"/>
  <c r="B99" i="19"/>
  <c r="N98" i="19"/>
  <c r="R98" i="19" s="1"/>
  <c r="M98" i="19"/>
  <c r="O98" i="19" s="1"/>
  <c r="L98" i="19"/>
  <c r="E98" i="19"/>
  <c r="D98" i="19"/>
  <c r="C98" i="19"/>
  <c r="B98" i="19"/>
  <c r="O97" i="19"/>
  <c r="N97" i="19"/>
  <c r="R97" i="19" s="1"/>
  <c r="M97" i="19"/>
  <c r="P97" i="19" s="1"/>
  <c r="L97" i="19"/>
  <c r="E97" i="19"/>
  <c r="D97" i="19"/>
  <c r="C97" i="19"/>
  <c r="B97" i="19"/>
  <c r="N96" i="19"/>
  <c r="R96" i="19" s="1"/>
  <c r="M96" i="19"/>
  <c r="P96" i="19" s="1"/>
  <c r="L96" i="19"/>
  <c r="E96" i="19"/>
  <c r="D96" i="19"/>
  <c r="C96" i="19"/>
  <c r="B96" i="19"/>
  <c r="N95" i="19"/>
  <c r="Q95" i="19" s="1"/>
  <c r="M95" i="19"/>
  <c r="P95" i="19" s="1"/>
  <c r="L95" i="19"/>
  <c r="E95" i="19"/>
  <c r="D95" i="19"/>
  <c r="C95" i="19"/>
  <c r="B95" i="19"/>
  <c r="N94" i="19"/>
  <c r="Q94" i="19" s="1"/>
  <c r="M94" i="19"/>
  <c r="L94" i="19"/>
  <c r="E94" i="19"/>
  <c r="D94" i="19"/>
  <c r="C94" i="19"/>
  <c r="B94" i="19"/>
  <c r="N93" i="19"/>
  <c r="R93" i="19" s="1"/>
  <c r="M93" i="19"/>
  <c r="O93" i="19" s="1"/>
  <c r="L93" i="19"/>
  <c r="E93" i="19"/>
  <c r="D93" i="19"/>
  <c r="C93" i="19"/>
  <c r="B93" i="19"/>
  <c r="N92" i="19"/>
  <c r="Q92" i="19" s="1"/>
  <c r="M92" i="19"/>
  <c r="O92" i="19" s="1"/>
  <c r="L92" i="19"/>
  <c r="E92" i="19"/>
  <c r="D92" i="19"/>
  <c r="C92" i="19"/>
  <c r="B92" i="19"/>
  <c r="N91" i="19"/>
  <c r="M91" i="19"/>
  <c r="P91" i="19" s="1"/>
  <c r="L91" i="19"/>
  <c r="E91" i="19"/>
  <c r="D91" i="19"/>
  <c r="C91" i="19"/>
  <c r="B91" i="19"/>
  <c r="N90" i="19"/>
  <c r="R90" i="19" s="1"/>
  <c r="M90" i="19"/>
  <c r="O90" i="19" s="1"/>
  <c r="L90" i="19"/>
  <c r="E90" i="19"/>
  <c r="D90" i="19"/>
  <c r="C90" i="19"/>
  <c r="B90" i="19"/>
  <c r="N89" i="19"/>
  <c r="R89" i="19" s="1"/>
  <c r="M89" i="19"/>
  <c r="P89" i="19" s="1"/>
  <c r="L89" i="19"/>
  <c r="E89" i="19"/>
  <c r="D89" i="19"/>
  <c r="C89" i="19"/>
  <c r="B89" i="19"/>
  <c r="N88" i="19"/>
  <c r="R88" i="19" s="1"/>
  <c r="M88" i="19"/>
  <c r="O88" i="19" s="1"/>
  <c r="L88" i="19"/>
  <c r="E88" i="19"/>
  <c r="D88" i="19"/>
  <c r="C88" i="19"/>
  <c r="B88" i="19"/>
  <c r="N87" i="19"/>
  <c r="R87" i="19" s="1"/>
  <c r="M87" i="19"/>
  <c r="P87" i="19" s="1"/>
  <c r="L87" i="19"/>
  <c r="E87" i="19"/>
  <c r="D87" i="19"/>
  <c r="C87" i="19"/>
  <c r="B87" i="19"/>
  <c r="N86" i="19"/>
  <c r="Q86" i="19" s="1"/>
  <c r="M86" i="19"/>
  <c r="L86" i="19"/>
  <c r="E86" i="19"/>
  <c r="D86" i="19"/>
  <c r="C86" i="19"/>
  <c r="B86" i="19"/>
  <c r="N85" i="19"/>
  <c r="R85" i="19" s="1"/>
  <c r="M85" i="19"/>
  <c r="O85" i="19" s="1"/>
  <c r="L85" i="19"/>
  <c r="E85" i="19"/>
  <c r="D85" i="19"/>
  <c r="C85" i="19"/>
  <c r="B85" i="19"/>
  <c r="N84" i="19"/>
  <c r="Q84" i="19" s="1"/>
  <c r="M84" i="19"/>
  <c r="O84" i="19" s="1"/>
  <c r="L84" i="19"/>
  <c r="E84" i="19"/>
  <c r="D84" i="19"/>
  <c r="C84" i="19"/>
  <c r="B84" i="19"/>
  <c r="N83" i="19"/>
  <c r="M83" i="19"/>
  <c r="P83" i="19" s="1"/>
  <c r="L83" i="19"/>
  <c r="E83" i="19"/>
  <c r="D83" i="19"/>
  <c r="C83" i="19"/>
  <c r="B83" i="19"/>
  <c r="N82" i="19"/>
  <c r="R82" i="19" s="1"/>
  <c r="M82" i="19"/>
  <c r="O82" i="19" s="1"/>
  <c r="L82" i="19"/>
  <c r="E82" i="19"/>
  <c r="D82" i="19"/>
  <c r="C82" i="19"/>
  <c r="B82" i="19"/>
  <c r="N81" i="19"/>
  <c r="R81" i="19" s="1"/>
  <c r="M81" i="19"/>
  <c r="P81" i="19" s="1"/>
  <c r="L81" i="19"/>
  <c r="E81" i="19"/>
  <c r="D81" i="19"/>
  <c r="C81" i="19"/>
  <c r="B81" i="19"/>
  <c r="N80" i="19"/>
  <c r="R80" i="19" s="1"/>
  <c r="M80" i="19"/>
  <c r="P80" i="19" s="1"/>
  <c r="L80" i="19"/>
  <c r="E80" i="19"/>
  <c r="D80" i="19"/>
  <c r="C80" i="19"/>
  <c r="B80" i="19"/>
  <c r="N79" i="19"/>
  <c r="Q79" i="19" s="1"/>
  <c r="M79" i="19"/>
  <c r="P79" i="19" s="1"/>
  <c r="L79" i="19"/>
  <c r="E79" i="19"/>
  <c r="D79" i="19"/>
  <c r="C79" i="19"/>
  <c r="B79" i="19"/>
  <c r="N78" i="19"/>
  <c r="Q78" i="19" s="1"/>
  <c r="M78" i="19"/>
  <c r="L78" i="19"/>
  <c r="E78" i="19"/>
  <c r="D78" i="19"/>
  <c r="C78" i="19"/>
  <c r="B78" i="19"/>
  <c r="N77" i="19"/>
  <c r="Q77" i="19" s="1"/>
  <c r="M77" i="19"/>
  <c r="O77" i="19" s="1"/>
  <c r="L77" i="19"/>
  <c r="E77" i="19"/>
  <c r="D77" i="19"/>
  <c r="C77" i="19"/>
  <c r="B77" i="19"/>
  <c r="N76" i="19"/>
  <c r="Q76" i="19" s="1"/>
  <c r="M76" i="19"/>
  <c r="O76" i="19" s="1"/>
  <c r="L76" i="19"/>
  <c r="E76" i="19"/>
  <c r="D76" i="19"/>
  <c r="C76" i="19"/>
  <c r="B76" i="19"/>
  <c r="N75" i="19"/>
  <c r="M75" i="19"/>
  <c r="P75" i="19" s="1"/>
  <c r="L75" i="19"/>
  <c r="E75" i="19"/>
  <c r="D75" i="19"/>
  <c r="C75" i="19"/>
  <c r="B75" i="19"/>
  <c r="N74" i="19"/>
  <c r="R74" i="19" s="1"/>
  <c r="M74" i="19"/>
  <c r="O74" i="19" s="1"/>
  <c r="L74" i="19"/>
  <c r="E74" i="19"/>
  <c r="D74" i="19"/>
  <c r="C74" i="19"/>
  <c r="B74" i="19"/>
  <c r="N73" i="19"/>
  <c r="R73" i="19" s="1"/>
  <c r="M73" i="19"/>
  <c r="P73" i="19" s="1"/>
  <c r="L73" i="19"/>
  <c r="E73" i="19"/>
  <c r="D73" i="19"/>
  <c r="C73" i="19"/>
  <c r="B73" i="19"/>
  <c r="N72" i="19"/>
  <c r="M72" i="19"/>
  <c r="P72" i="19" s="1"/>
  <c r="L72" i="19"/>
  <c r="E72" i="19"/>
  <c r="D72" i="19"/>
  <c r="C72" i="19"/>
  <c r="B72" i="19"/>
  <c r="N71" i="19"/>
  <c r="R71" i="19" s="1"/>
  <c r="M71" i="19"/>
  <c r="P71" i="19" s="1"/>
  <c r="L71" i="19"/>
  <c r="E71" i="19"/>
  <c r="D71" i="19"/>
  <c r="C71" i="19"/>
  <c r="B71" i="19"/>
  <c r="N70" i="19"/>
  <c r="Q70" i="19" s="1"/>
  <c r="M70" i="19"/>
  <c r="L70" i="19"/>
  <c r="E70" i="19"/>
  <c r="D70" i="19"/>
  <c r="C70" i="19"/>
  <c r="B70" i="19"/>
  <c r="O69" i="19"/>
  <c r="N69" i="19"/>
  <c r="R69" i="19" s="1"/>
  <c r="M69" i="19"/>
  <c r="P69" i="19" s="1"/>
  <c r="L69" i="19"/>
  <c r="E69" i="19"/>
  <c r="D69" i="19"/>
  <c r="C69" i="19"/>
  <c r="B69" i="19"/>
  <c r="N68" i="19"/>
  <c r="Q68" i="19" s="1"/>
  <c r="M68" i="19"/>
  <c r="O68" i="19" s="1"/>
  <c r="L68" i="19"/>
  <c r="E68" i="19"/>
  <c r="D68" i="19"/>
  <c r="C68" i="19"/>
  <c r="B68" i="19"/>
  <c r="N67" i="19"/>
  <c r="R67" i="19" s="1"/>
  <c r="M67" i="19"/>
  <c r="L67" i="19"/>
  <c r="E67" i="19"/>
  <c r="D67" i="19"/>
  <c r="C67" i="19"/>
  <c r="B67" i="19"/>
  <c r="N66" i="19"/>
  <c r="R66" i="19" s="1"/>
  <c r="M66" i="19"/>
  <c r="O66" i="19" s="1"/>
  <c r="L66" i="19"/>
  <c r="E66" i="19"/>
  <c r="D66" i="19"/>
  <c r="C66" i="19"/>
  <c r="B66" i="19"/>
  <c r="N65" i="19"/>
  <c r="R65" i="19" s="1"/>
  <c r="M65" i="19"/>
  <c r="P65" i="19" s="1"/>
  <c r="L65" i="19"/>
  <c r="E65" i="19"/>
  <c r="D65" i="19"/>
  <c r="C65" i="19"/>
  <c r="B65" i="19"/>
  <c r="P64" i="19"/>
  <c r="N64" i="19"/>
  <c r="Q64" i="19" s="1"/>
  <c r="M64" i="19"/>
  <c r="O64" i="19" s="1"/>
  <c r="L64" i="19"/>
  <c r="E64" i="19"/>
  <c r="D64" i="19"/>
  <c r="C64" i="19"/>
  <c r="B64" i="19"/>
  <c r="N63" i="19"/>
  <c r="R63" i="19" s="1"/>
  <c r="M63" i="19"/>
  <c r="P63" i="19" s="1"/>
  <c r="L63" i="19"/>
  <c r="E63" i="19"/>
  <c r="D63" i="19"/>
  <c r="C63" i="19"/>
  <c r="B63" i="19"/>
  <c r="N62" i="19"/>
  <c r="Q62" i="19" s="1"/>
  <c r="M62" i="19"/>
  <c r="O62" i="19" s="1"/>
  <c r="L62" i="19"/>
  <c r="E62" i="19"/>
  <c r="D62" i="19"/>
  <c r="C62" i="19"/>
  <c r="B62" i="19"/>
  <c r="N61" i="19"/>
  <c r="R61" i="19" s="1"/>
  <c r="M61" i="19"/>
  <c r="P61" i="19" s="1"/>
  <c r="L61" i="19"/>
  <c r="E61" i="19"/>
  <c r="D61" i="19"/>
  <c r="C61" i="19"/>
  <c r="B61" i="19"/>
  <c r="N60" i="19"/>
  <c r="Q60" i="19" s="1"/>
  <c r="M60" i="19"/>
  <c r="O60" i="19" s="1"/>
  <c r="L60" i="19"/>
  <c r="E60" i="19"/>
  <c r="D60" i="19"/>
  <c r="C60" i="19"/>
  <c r="B60" i="19"/>
  <c r="N59" i="19"/>
  <c r="R59" i="19" s="1"/>
  <c r="M59" i="19"/>
  <c r="L59" i="19"/>
  <c r="E59" i="19"/>
  <c r="D59" i="19"/>
  <c r="C59" i="19"/>
  <c r="B59" i="19"/>
  <c r="N58" i="19"/>
  <c r="R58" i="19" s="1"/>
  <c r="M58" i="19"/>
  <c r="O58" i="19" s="1"/>
  <c r="L58" i="19"/>
  <c r="E58" i="19"/>
  <c r="D58" i="19"/>
  <c r="C58" i="19"/>
  <c r="B58" i="19"/>
  <c r="N57" i="19"/>
  <c r="R57" i="19" s="1"/>
  <c r="M57" i="19"/>
  <c r="P57" i="19" s="1"/>
  <c r="L57" i="19"/>
  <c r="E57" i="19"/>
  <c r="D57" i="19"/>
  <c r="C57" i="19"/>
  <c r="B57" i="19"/>
  <c r="N56" i="19"/>
  <c r="Q56" i="19" s="1"/>
  <c r="M56" i="19"/>
  <c r="O56" i="19" s="1"/>
  <c r="L56" i="19"/>
  <c r="E56" i="19"/>
  <c r="D56" i="19"/>
  <c r="C56" i="19"/>
  <c r="B56" i="19"/>
  <c r="N55" i="19"/>
  <c r="R55" i="19" s="1"/>
  <c r="M55" i="19"/>
  <c r="P55" i="19" s="1"/>
  <c r="L55" i="19"/>
  <c r="E55" i="19"/>
  <c r="D55" i="19"/>
  <c r="C55" i="19"/>
  <c r="B55" i="19"/>
  <c r="N54" i="19"/>
  <c r="Q54" i="19" s="1"/>
  <c r="M54" i="19"/>
  <c r="O54" i="19" s="1"/>
  <c r="L54" i="19"/>
  <c r="E54" i="19"/>
  <c r="D54" i="19"/>
  <c r="C54" i="19"/>
  <c r="B54" i="19"/>
  <c r="N53" i="19"/>
  <c r="R53" i="19" s="1"/>
  <c r="M53" i="19"/>
  <c r="O53" i="19" s="1"/>
  <c r="L53" i="19"/>
  <c r="E53" i="19"/>
  <c r="D53" i="19"/>
  <c r="C53" i="19"/>
  <c r="B53" i="19"/>
  <c r="N52" i="19"/>
  <c r="Q52" i="19" s="1"/>
  <c r="M52" i="19"/>
  <c r="O52" i="19" s="1"/>
  <c r="L52" i="19"/>
  <c r="E52" i="19"/>
  <c r="D52" i="19"/>
  <c r="C52" i="19"/>
  <c r="B52" i="19"/>
  <c r="N51" i="19"/>
  <c r="R51" i="19" s="1"/>
  <c r="M51" i="19"/>
  <c r="L51" i="19"/>
  <c r="E51" i="19"/>
  <c r="D51" i="19"/>
  <c r="C51" i="19"/>
  <c r="B51" i="19"/>
  <c r="N50" i="19"/>
  <c r="R50" i="19" s="1"/>
  <c r="M50" i="19"/>
  <c r="O50" i="19" s="1"/>
  <c r="L50" i="19"/>
  <c r="E50" i="19"/>
  <c r="D50" i="19"/>
  <c r="C50" i="19"/>
  <c r="B50" i="19"/>
  <c r="O49" i="19"/>
  <c r="N49" i="19"/>
  <c r="R49" i="19" s="1"/>
  <c r="M49" i="19"/>
  <c r="P49" i="19" s="1"/>
  <c r="L49" i="19"/>
  <c r="E49" i="19"/>
  <c r="D49" i="19"/>
  <c r="C49" i="19"/>
  <c r="B49" i="19"/>
  <c r="O48" i="19"/>
  <c r="N48" i="19"/>
  <c r="Q48" i="19" s="1"/>
  <c r="M48" i="19"/>
  <c r="P48" i="19" s="1"/>
  <c r="L48" i="19"/>
  <c r="E48" i="19"/>
  <c r="D48" i="19"/>
  <c r="C48" i="19"/>
  <c r="B48" i="19"/>
  <c r="R47" i="19"/>
  <c r="N47" i="19"/>
  <c r="Q47" i="19" s="1"/>
  <c r="M47" i="19"/>
  <c r="P47" i="19" s="1"/>
  <c r="L47" i="19"/>
  <c r="E47" i="19"/>
  <c r="D47" i="19"/>
  <c r="C47" i="19"/>
  <c r="B47" i="19"/>
  <c r="N46" i="19"/>
  <c r="R46" i="19" s="1"/>
  <c r="M46" i="19"/>
  <c r="O46" i="19" s="1"/>
  <c r="L46" i="19"/>
  <c r="E46" i="19"/>
  <c r="D46" i="19"/>
  <c r="C46" i="19"/>
  <c r="B46" i="19"/>
  <c r="N45" i="19"/>
  <c r="R45" i="19" s="1"/>
  <c r="M45" i="19"/>
  <c r="P45" i="19" s="1"/>
  <c r="L45" i="19"/>
  <c r="E45" i="19"/>
  <c r="D45" i="19"/>
  <c r="C45" i="19"/>
  <c r="B45" i="19"/>
  <c r="P44" i="19"/>
  <c r="N44" i="19"/>
  <c r="Q44" i="19" s="1"/>
  <c r="M44" i="19"/>
  <c r="O44" i="19" s="1"/>
  <c r="L44" i="19"/>
  <c r="E44" i="19"/>
  <c r="D44" i="19"/>
  <c r="C44" i="19"/>
  <c r="B44" i="19"/>
  <c r="N43" i="19"/>
  <c r="R43" i="19" s="1"/>
  <c r="M43" i="19"/>
  <c r="L43" i="19"/>
  <c r="E43" i="19"/>
  <c r="D43" i="19"/>
  <c r="C43" i="19"/>
  <c r="B43" i="19"/>
  <c r="N42" i="19"/>
  <c r="R42" i="19" s="1"/>
  <c r="M42" i="19"/>
  <c r="O42" i="19" s="1"/>
  <c r="L42" i="19"/>
  <c r="E42" i="19"/>
  <c r="D42" i="19"/>
  <c r="C42" i="19"/>
  <c r="B42" i="19"/>
  <c r="O41" i="19"/>
  <c r="N41" i="19"/>
  <c r="R41" i="19" s="1"/>
  <c r="M41" i="19"/>
  <c r="P41" i="19" s="1"/>
  <c r="L41" i="19"/>
  <c r="E41" i="19"/>
  <c r="D41" i="19"/>
  <c r="C41" i="19"/>
  <c r="B41" i="19"/>
  <c r="P40" i="19"/>
  <c r="N40" i="19"/>
  <c r="Q40" i="19" s="1"/>
  <c r="M40" i="19"/>
  <c r="O40" i="19" s="1"/>
  <c r="L40" i="19"/>
  <c r="E40" i="19"/>
  <c r="D40" i="19"/>
  <c r="C40" i="19"/>
  <c r="B40" i="19"/>
  <c r="N39" i="19"/>
  <c r="R39" i="19" s="1"/>
  <c r="M39" i="19"/>
  <c r="P39" i="19" s="1"/>
  <c r="L39" i="19"/>
  <c r="E39" i="19"/>
  <c r="D39" i="19"/>
  <c r="C39" i="19"/>
  <c r="B39" i="19"/>
  <c r="N38" i="19"/>
  <c r="Q38" i="19" s="1"/>
  <c r="M38" i="19"/>
  <c r="O38" i="19" s="1"/>
  <c r="L38" i="19"/>
  <c r="E38" i="19"/>
  <c r="D38" i="19"/>
  <c r="C38" i="19"/>
  <c r="B38" i="19"/>
  <c r="N37" i="19"/>
  <c r="R37" i="19" s="1"/>
  <c r="M37" i="19"/>
  <c r="P37" i="19" s="1"/>
  <c r="L37" i="19"/>
  <c r="E37" i="19"/>
  <c r="D37" i="19"/>
  <c r="C37" i="19"/>
  <c r="B37" i="19"/>
  <c r="N36" i="19"/>
  <c r="Q36" i="19" s="1"/>
  <c r="M36" i="19"/>
  <c r="P36" i="19" s="1"/>
  <c r="L36" i="19"/>
  <c r="E36" i="19"/>
  <c r="D36" i="19"/>
  <c r="C36" i="19"/>
  <c r="B36" i="19"/>
  <c r="N35" i="19"/>
  <c r="R35" i="19" s="1"/>
  <c r="M35" i="19"/>
  <c r="O35" i="19" s="1"/>
  <c r="L35" i="19"/>
  <c r="E35" i="19"/>
  <c r="D35" i="19"/>
  <c r="C35" i="19"/>
  <c r="B35" i="19"/>
  <c r="N34" i="19"/>
  <c r="R34" i="19" s="1"/>
  <c r="M34" i="19"/>
  <c r="O34" i="19" s="1"/>
  <c r="L34" i="19"/>
  <c r="E34" i="19"/>
  <c r="D34" i="19"/>
  <c r="C34" i="19"/>
  <c r="B34" i="19"/>
  <c r="N33" i="19"/>
  <c r="R33" i="19" s="1"/>
  <c r="M33" i="19"/>
  <c r="P33" i="19" s="1"/>
  <c r="L33" i="19"/>
  <c r="E33" i="19"/>
  <c r="D33" i="19"/>
  <c r="C33" i="19"/>
  <c r="B33" i="19"/>
  <c r="N32" i="19"/>
  <c r="Q32" i="19" s="1"/>
  <c r="M32" i="19"/>
  <c r="P32" i="19" s="1"/>
  <c r="L32" i="19"/>
  <c r="E32" i="19"/>
  <c r="D32" i="19"/>
  <c r="C32" i="19"/>
  <c r="B32" i="19"/>
  <c r="N31" i="19"/>
  <c r="Q31" i="19" s="1"/>
  <c r="M31" i="19"/>
  <c r="P31" i="19" s="1"/>
  <c r="L31" i="19"/>
  <c r="E31" i="19"/>
  <c r="D31" i="19"/>
  <c r="C31" i="19"/>
  <c r="B31" i="19"/>
  <c r="N30" i="19"/>
  <c r="R30" i="19" s="1"/>
  <c r="M30" i="19"/>
  <c r="P30" i="19" s="1"/>
  <c r="L30" i="19"/>
  <c r="E30" i="19"/>
  <c r="D30" i="19"/>
  <c r="C30" i="19"/>
  <c r="B30" i="19"/>
  <c r="N29" i="19"/>
  <c r="R29" i="19" s="1"/>
  <c r="M29" i="19"/>
  <c r="P29" i="19" s="1"/>
  <c r="L29" i="19"/>
  <c r="E29" i="19"/>
  <c r="D29" i="19"/>
  <c r="C29" i="19"/>
  <c r="B29" i="19"/>
  <c r="N28" i="19"/>
  <c r="Q28" i="19" s="1"/>
  <c r="M28" i="19"/>
  <c r="P28" i="19" s="1"/>
  <c r="L28" i="19"/>
  <c r="E28" i="19"/>
  <c r="D28" i="19"/>
  <c r="C28" i="19"/>
  <c r="B28" i="19"/>
  <c r="N27" i="19"/>
  <c r="R27" i="19" s="1"/>
  <c r="M27" i="19"/>
  <c r="P27" i="19" s="1"/>
  <c r="L27" i="19"/>
  <c r="E27" i="19"/>
  <c r="D27" i="19"/>
  <c r="C27" i="19"/>
  <c r="B27" i="19"/>
  <c r="P26" i="19"/>
  <c r="N26" i="19"/>
  <c r="R26" i="19" s="1"/>
  <c r="M26" i="19"/>
  <c r="O26" i="19" s="1"/>
  <c r="L26" i="19"/>
  <c r="E26" i="19"/>
  <c r="D26" i="19"/>
  <c r="C26" i="19"/>
  <c r="B26" i="19"/>
  <c r="Q25" i="19"/>
  <c r="P25" i="19"/>
  <c r="N25" i="19"/>
  <c r="R25" i="19" s="1"/>
  <c r="M25" i="19"/>
  <c r="O25" i="19" s="1"/>
  <c r="L25" i="19"/>
  <c r="E25" i="19"/>
  <c r="D25" i="19"/>
  <c r="C25" i="19"/>
  <c r="B25" i="19"/>
  <c r="P24" i="19"/>
  <c r="N24" i="19"/>
  <c r="R24" i="19" s="1"/>
  <c r="M24" i="19"/>
  <c r="O24" i="19" s="1"/>
  <c r="L24" i="19"/>
  <c r="E24" i="19"/>
  <c r="D24" i="19"/>
  <c r="C24" i="19"/>
  <c r="B24" i="19"/>
  <c r="N23" i="19"/>
  <c r="R23" i="19" s="1"/>
  <c r="M23" i="19"/>
  <c r="P23" i="19" s="1"/>
  <c r="L23" i="19"/>
  <c r="E23" i="19"/>
  <c r="D23" i="19"/>
  <c r="C23" i="19"/>
  <c r="B23" i="19"/>
  <c r="P22" i="19"/>
  <c r="N22" i="19"/>
  <c r="R22" i="19" s="1"/>
  <c r="M22" i="19"/>
  <c r="O22" i="19" s="1"/>
  <c r="L22" i="19"/>
  <c r="E22" i="19"/>
  <c r="D22" i="19"/>
  <c r="C22" i="19"/>
  <c r="B22" i="19"/>
  <c r="P21" i="19"/>
  <c r="N21" i="19"/>
  <c r="R21" i="19" s="1"/>
  <c r="M21" i="19"/>
  <c r="O21" i="19" s="1"/>
  <c r="L21" i="19"/>
  <c r="E21" i="19"/>
  <c r="D21" i="19"/>
  <c r="C21" i="19"/>
  <c r="B21" i="19"/>
  <c r="N20" i="19"/>
  <c r="R20" i="19" s="1"/>
  <c r="M20" i="19"/>
  <c r="P20" i="19" s="1"/>
  <c r="L20" i="19"/>
  <c r="E20" i="19"/>
  <c r="D20" i="19"/>
  <c r="C20" i="19"/>
  <c r="B20" i="19"/>
  <c r="N19" i="19"/>
  <c r="R19" i="19" s="1"/>
  <c r="M19" i="19"/>
  <c r="P19" i="19" s="1"/>
  <c r="L19" i="19"/>
  <c r="E19" i="19"/>
  <c r="D19" i="19"/>
  <c r="C19" i="19"/>
  <c r="B19" i="19"/>
  <c r="N18" i="19"/>
  <c r="R18" i="19" s="1"/>
  <c r="M18" i="19"/>
  <c r="P18" i="19" s="1"/>
  <c r="L18" i="19"/>
  <c r="E18" i="19"/>
  <c r="D18" i="19"/>
  <c r="C18" i="19"/>
  <c r="B18" i="19"/>
  <c r="N17" i="19"/>
  <c r="Q17" i="19" s="1"/>
  <c r="M17" i="19"/>
  <c r="P17" i="19" s="1"/>
  <c r="L17" i="19"/>
  <c r="E17" i="19"/>
  <c r="D17" i="19"/>
  <c r="C17" i="19"/>
  <c r="B17" i="19"/>
  <c r="N16" i="19"/>
  <c r="Q16" i="19" s="1"/>
  <c r="M16" i="19"/>
  <c r="P16" i="19" s="1"/>
  <c r="L16" i="19"/>
  <c r="E16" i="19"/>
  <c r="D16" i="19"/>
  <c r="C16" i="19"/>
  <c r="B16" i="19"/>
  <c r="N15" i="19"/>
  <c r="Q15" i="19" s="1"/>
  <c r="M15" i="19"/>
  <c r="P15" i="19" s="1"/>
  <c r="L15" i="19"/>
  <c r="E15" i="19"/>
  <c r="D15" i="19"/>
  <c r="C15" i="19"/>
  <c r="B15" i="19"/>
  <c r="N14" i="19"/>
  <c r="R14" i="19" s="1"/>
  <c r="M14" i="19"/>
  <c r="O14" i="19" s="1"/>
  <c r="L14" i="19"/>
  <c r="E14" i="19"/>
  <c r="D14" i="19"/>
  <c r="C14" i="19"/>
  <c r="B14" i="19"/>
  <c r="N13" i="19"/>
  <c r="R13" i="19" s="1"/>
  <c r="M13" i="19"/>
  <c r="P13" i="19" s="1"/>
  <c r="L13" i="19"/>
  <c r="E13" i="19"/>
  <c r="D13" i="19"/>
  <c r="C13" i="19"/>
  <c r="B13" i="19"/>
  <c r="N12" i="19"/>
  <c r="R12" i="19" s="1"/>
  <c r="M12" i="19"/>
  <c r="P12" i="19" s="1"/>
  <c r="L12" i="19"/>
  <c r="E12" i="19"/>
  <c r="D12" i="19"/>
  <c r="C12" i="19"/>
  <c r="B12" i="19"/>
  <c r="N11" i="19"/>
  <c r="R11" i="19" s="1"/>
  <c r="M11" i="19"/>
  <c r="P11" i="19" s="1"/>
  <c r="L11" i="19"/>
  <c r="E11" i="19"/>
  <c r="D11" i="19"/>
  <c r="C11" i="19"/>
  <c r="B11" i="19"/>
  <c r="N10" i="19"/>
  <c r="R10" i="19" s="1"/>
  <c r="M10" i="19"/>
  <c r="P10" i="19" s="1"/>
  <c r="L10" i="19"/>
  <c r="E10" i="19"/>
  <c r="D10" i="19"/>
  <c r="C10" i="19"/>
  <c r="B10" i="19"/>
  <c r="N9" i="19"/>
  <c r="Q9" i="19" s="1"/>
  <c r="M9" i="19"/>
  <c r="P9" i="19" s="1"/>
  <c r="L9" i="19"/>
  <c r="E9" i="19"/>
  <c r="D9" i="19"/>
  <c r="C9" i="19"/>
  <c r="B9" i="19"/>
  <c r="N8" i="19"/>
  <c r="Q8" i="19" s="1"/>
  <c r="M8" i="19"/>
  <c r="P8" i="19" s="1"/>
  <c r="L8" i="19"/>
  <c r="E8" i="19"/>
  <c r="D8" i="19"/>
  <c r="C8" i="19"/>
  <c r="B8" i="19"/>
  <c r="N7" i="19"/>
  <c r="Q7" i="19" s="1"/>
  <c r="M7" i="19"/>
  <c r="P7" i="19" s="1"/>
  <c r="L7" i="19"/>
  <c r="E7" i="19"/>
  <c r="D7" i="19"/>
  <c r="C7" i="19"/>
  <c r="B7" i="19"/>
  <c r="N6" i="19"/>
  <c r="R6" i="19" s="1"/>
  <c r="M6" i="19"/>
  <c r="O6" i="19" s="1"/>
  <c r="L6" i="19"/>
  <c r="E6" i="19"/>
  <c r="D6" i="19"/>
  <c r="C6" i="19"/>
  <c r="B6" i="19"/>
  <c r="N5" i="19"/>
  <c r="R5" i="19" s="1"/>
  <c r="M5" i="19"/>
  <c r="P5" i="19" s="1"/>
  <c r="L5" i="19"/>
  <c r="E5" i="19"/>
  <c r="D5" i="19"/>
  <c r="C5" i="19"/>
  <c r="B5" i="19"/>
  <c r="N4" i="19"/>
  <c r="R4" i="19" s="1"/>
  <c r="M4" i="19"/>
  <c r="P4" i="19" s="1"/>
  <c r="L4" i="19"/>
  <c r="E4" i="19"/>
  <c r="D4" i="19"/>
  <c r="C4" i="19"/>
  <c r="B4" i="19"/>
  <c r="N3" i="19"/>
  <c r="R3" i="19" s="1"/>
  <c r="M3" i="19"/>
  <c r="P3" i="19" s="1"/>
  <c r="L3" i="19"/>
  <c r="E3" i="19"/>
  <c r="D3" i="19"/>
  <c r="C3" i="19"/>
  <c r="B3" i="19"/>
  <c r="R2" i="19"/>
  <c r="N2" i="19"/>
  <c r="Q2" i="19" s="1"/>
  <c r="M2" i="19"/>
  <c r="P2" i="19" s="1"/>
  <c r="L2" i="19"/>
  <c r="E2" i="19"/>
  <c r="D2" i="19"/>
  <c r="C2" i="19"/>
  <c r="B2" i="19"/>
  <c r="O41" i="4"/>
  <c r="M41" i="4"/>
  <c r="F41" i="4"/>
  <c r="E41" i="4"/>
  <c r="D41" i="4"/>
  <c r="C41" i="4"/>
  <c r="O24" i="4"/>
  <c r="N24" i="4"/>
  <c r="M24" i="4"/>
  <c r="F24" i="4"/>
  <c r="E24" i="4"/>
  <c r="D24" i="4"/>
  <c r="C24" i="4"/>
  <c r="O3" i="4"/>
  <c r="N3" i="4"/>
  <c r="M3" i="4"/>
  <c r="F3" i="4"/>
  <c r="E3" i="4"/>
  <c r="D3" i="4"/>
  <c r="C3" i="4"/>
  <c r="O18" i="4"/>
  <c r="M18" i="4"/>
  <c r="F18" i="4"/>
  <c r="E18" i="4"/>
  <c r="D18" i="4"/>
  <c r="C18" i="4"/>
  <c r="O28" i="4"/>
  <c r="M28" i="4"/>
  <c r="F28" i="4"/>
  <c r="E28" i="4"/>
  <c r="D28" i="4"/>
  <c r="C28" i="4"/>
  <c r="O27" i="4"/>
  <c r="M27" i="4"/>
  <c r="F27" i="4"/>
  <c r="E27" i="4"/>
  <c r="D27" i="4"/>
  <c r="C27" i="4"/>
  <c r="O37" i="4"/>
  <c r="M37" i="4"/>
  <c r="F37" i="4"/>
  <c r="E37" i="4"/>
  <c r="D37" i="4"/>
  <c r="C37" i="4"/>
  <c r="O35" i="4"/>
  <c r="M35" i="4"/>
  <c r="F35" i="4"/>
  <c r="E35" i="4"/>
  <c r="D35" i="4"/>
  <c r="C35" i="4"/>
  <c r="O6" i="4"/>
  <c r="M6" i="4"/>
  <c r="F6" i="4"/>
  <c r="E6" i="4"/>
  <c r="D6" i="4"/>
  <c r="C6" i="4"/>
  <c r="O4" i="4"/>
  <c r="M4" i="4"/>
  <c r="F4" i="4"/>
  <c r="E4" i="4"/>
  <c r="D4" i="4"/>
  <c r="C4" i="4"/>
  <c r="O15" i="4"/>
  <c r="M15" i="4"/>
  <c r="F15" i="4"/>
  <c r="E15" i="4"/>
  <c r="D15" i="4"/>
  <c r="C15" i="4"/>
  <c r="O14" i="4"/>
  <c r="M14" i="4"/>
  <c r="F14" i="4"/>
  <c r="E14" i="4"/>
  <c r="D14" i="4"/>
  <c r="C14" i="4"/>
  <c r="O40" i="4"/>
  <c r="M40" i="4"/>
  <c r="F40" i="4"/>
  <c r="E40" i="4"/>
  <c r="D40" i="4"/>
  <c r="C40" i="4"/>
  <c r="O25" i="4"/>
  <c r="M25" i="4"/>
  <c r="F25" i="4"/>
  <c r="E25" i="4"/>
  <c r="D25" i="4"/>
  <c r="C25" i="4"/>
  <c r="O32" i="4"/>
  <c r="M32" i="4"/>
  <c r="F32" i="4"/>
  <c r="E32" i="4"/>
  <c r="D32" i="4"/>
  <c r="C32" i="4"/>
  <c r="O30" i="4"/>
  <c r="M30" i="4"/>
  <c r="F30" i="4"/>
  <c r="E30" i="4"/>
  <c r="D30" i="4"/>
  <c r="C30" i="4"/>
  <c r="O11" i="4"/>
  <c r="M11" i="4"/>
  <c r="F11" i="4"/>
  <c r="E11" i="4"/>
  <c r="D11" i="4"/>
  <c r="C11" i="4"/>
  <c r="O7" i="4"/>
  <c r="M7" i="4"/>
  <c r="F7" i="4"/>
  <c r="E7" i="4"/>
  <c r="D7" i="4"/>
  <c r="C7" i="4"/>
  <c r="O10" i="4"/>
  <c r="M10" i="4"/>
  <c r="F10" i="4"/>
  <c r="E10" i="4"/>
  <c r="D10" i="4"/>
  <c r="C10" i="4"/>
  <c r="O5" i="4"/>
  <c r="M5" i="4"/>
  <c r="F5" i="4"/>
  <c r="E5" i="4"/>
  <c r="D5" i="4"/>
  <c r="C5" i="4"/>
  <c r="O19" i="4"/>
  <c r="M19" i="4"/>
  <c r="F19" i="4"/>
  <c r="E19" i="4"/>
  <c r="D19" i="4"/>
  <c r="C19" i="4"/>
  <c r="O26" i="4"/>
  <c r="M26" i="4"/>
  <c r="F26" i="4"/>
  <c r="E26" i="4"/>
  <c r="D26" i="4"/>
  <c r="C26" i="4"/>
  <c r="O43" i="4"/>
  <c r="M43" i="4"/>
  <c r="F43" i="4"/>
  <c r="E43" i="4"/>
  <c r="D43" i="4"/>
  <c r="C43" i="4"/>
  <c r="O20" i="4"/>
  <c r="M20" i="4"/>
  <c r="F20" i="4"/>
  <c r="E20" i="4"/>
  <c r="D20" i="4"/>
  <c r="C20" i="4"/>
  <c r="O29" i="4"/>
  <c r="M29" i="4"/>
  <c r="F29" i="4"/>
  <c r="E29" i="4"/>
  <c r="D29" i="4"/>
  <c r="C29" i="4"/>
  <c r="O38" i="4"/>
  <c r="M38" i="4"/>
  <c r="F38" i="4"/>
  <c r="E38" i="4"/>
  <c r="D38" i="4"/>
  <c r="C38" i="4"/>
  <c r="O16" i="4"/>
  <c r="M16" i="4"/>
  <c r="F16" i="4"/>
  <c r="E16" i="4"/>
  <c r="D16" i="4"/>
  <c r="C16" i="4"/>
  <c r="O33" i="4"/>
  <c r="M33" i="4"/>
  <c r="F33" i="4"/>
  <c r="E33" i="4"/>
  <c r="D33" i="4"/>
  <c r="C33" i="4"/>
  <c r="O39" i="4"/>
  <c r="M39" i="4"/>
  <c r="F39" i="4"/>
  <c r="E39" i="4"/>
  <c r="D39" i="4"/>
  <c r="C39" i="4"/>
  <c r="O42" i="4"/>
  <c r="M42" i="4"/>
  <c r="F42" i="4"/>
  <c r="E42" i="4"/>
  <c r="D42" i="4"/>
  <c r="C42" i="4"/>
  <c r="O36" i="4"/>
  <c r="M36" i="4"/>
  <c r="F36" i="4"/>
  <c r="E36" i="4"/>
  <c r="D36" i="4"/>
  <c r="C36" i="4"/>
  <c r="O31" i="4"/>
  <c r="M31" i="4"/>
  <c r="F31" i="4"/>
  <c r="E31" i="4"/>
  <c r="D31" i="4"/>
  <c r="C31" i="4"/>
  <c r="O34" i="4"/>
  <c r="M34" i="4"/>
  <c r="F34" i="4"/>
  <c r="E34" i="4"/>
  <c r="D34" i="4"/>
  <c r="C34" i="4"/>
  <c r="O8" i="4"/>
  <c r="M8" i="4"/>
  <c r="F8" i="4"/>
  <c r="E8" i="4"/>
  <c r="D8" i="4"/>
  <c r="C8" i="4"/>
  <c r="O13" i="4"/>
  <c r="M13" i="4"/>
  <c r="F13" i="4"/>
  <c r="E13" i="4"/>
  <c r="D13" i="4"/>
  <c r="C13" i="4"/>
  <c r="O9" i="4"/>
  <c r="M9" i="4"/>
  <c r="F9" i="4"/>
  <c r="E9" i="4"/>
  <c r="D9" i="4"/>
  <c r="C9" i="4"/>
  <c r="O17" i="4"/>
  <c r="M17" i="4"/>
  <c r="F17" i="4"/>
  <c r="E17" i="4"/>
  <c r="D17" i="4"/>
  <c r="C17" i="4"/>
  <c r="O12" i="4"/>
  <c r="M12" i="4"/>
  <c r="F12" i="4"/>
  <c r="E12" i="4"/>
  <c r="D12" i="4"/>
  <c r="C12" i="4"/>
  <c r="O22" i="4"/>
  <c r="M22" i="4"/>
  <c r="F22" i="4"/>
  <c r="E22" i="4"/>
  <c r="D22" i="4"/>
  <c r="C22" i="4"/>
  <c r="O21" i="4"/>
  <c r="M21" i="4"/>
  <c r="F21" i="4"/>
  <c r="E21" i="4"/>
  <c r="D21" i="4"/>
  <c r="C21" i="4"/>
  <c r="E12" i="3" a="1"/>
  <c r="E12" i="3" s="1"/>
  <c r="L15" i="3"/>
  <c r="D12" i="3"/>
  <c r="E11" i="3" a="1"/>
  <c r="E11" i="3" s="1"/>
  <c r="L12" i="3"/>
  <c r="D11" i="3"/>
  <c r="G6" i="3" a="1"/>
  <c r="G6" i="3" s="1"/>
  <c r="G5" i="3" a="1"/>
  <c r="G5" i="3" s="1"/>
  <c r="M6" i="3"/>
  <c r="M4" i="3"/>
  <c r="E6" i="3" a="1"/>
  <c r="E6" i="3" s="1"/>
  <c r="L6" i="3"/>
  <c r="E5" i="3" a="1"/>
  <c r="E5" i="3" s="1"/>
  <c r="L4" i="3"/>
  <c r="F5" i="3"/>
  <c r="F6" i="3"/>
  <c r="D5" i="3"/>
  <c r="D6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" i="2"/>
  <c r="B2" i="2"/>
  <c r="D2" i="2"/>
  <c r="E2" i="2"/>
  <c r="C2" i="2"/>
  <c r="B3" i="2"/>
  <c r="D3" i="2"/>
  <c r="E3" i="2"/>
  <c r="C3" i="2"/>
  <c r="B4" i="2"/>
  <c r="D4" i="2"/>
  <c r="E4" i="2"/>
  <c r="C4" i="2"/>
  <c r="B5" i="2"/>
  <c r="D5" i="2"/>
  <c r="E5" i="2"/>
  <c r="C5" i="2"/>
  <c r="B6" i="2"/>
  <c r="D6" i="2"/>
  <c r="E6" i="2"/>
  <c r="C6" i="2"/>
  <c r="B7" i="2"/>
  <c r="D7" i="2"/>
  <c r="E7" i="2"/>
  <c r="C7" i="2"/>
  <c r="B8" i="2"/>
  <c r="D8" i="2"/>
  <c r="E8" i="2"/>
  <c r="C8" i="2"/>
  <c r="B9" i="2"/>
  <c r="D9" i="2"/>
  <c r="E9" i="2"/>
  <c r="C9" i="2"/>
  <c r="B10" i="2"/>
  <c r="D10" i="2"/>
  <c r="E10" i="2"/>
  <c r="C10" i="2"/>
  <c r="B11" i="2"/>
  <c r="D11" i="2"/>
  <c r="E11" i="2"/>
  <c r="C11" i="2"/>
  <c r="B12" i="2"/>
  <c r="D12" i="2"/>
  <c r="E12" i="2"/>
  <c r="C12" i="2"/>
  <c r="B13" i="2"/>
  <c r="D13" i="2"/>
  <c r="E13" i="2"/>
  <c r="C13" i="2"/>
  <c r="B14" i="2"/>
  <c r="D14" i="2"/>
  <c r="E14" i="2"/>
  <c r="C14" i="2"/>
  <c r="B15" i="2"/>
  <c r="D15" i="2"/>
  <c r="E15" i="2"/>
  <c r="C15" i="2"/>
  <c r="B16" i="2"/>
  <c r="D16" i="2"/>
  <c r="E16" i="2"/>
  <c r="C16" i="2"/>
  <c r="B17" i="2"/>
  <c r="D17" i="2"/>
  <c r="E17" i="2"/>
  <c r="C17" i="2"/>
  <c r="B18" i="2"/>
  <c r="D18" i="2"/>
  <c r="E18" i="2"/>
  <c r="C18" i="2"/>
  <c r="B19" i="2"/>
  <c r="D19" i="2"/>
  <c r="E19" i="2"/>
  <c r="C19" i="2"/>
  <c r="B20" i="2"/>
  <c r="D20" i="2"/>
  <c r="E20" i="2"/>
  <c r="C20" i="2"/>
  <c r="B21" i="2"/>
  <c r="D21" i="2"/>
  <c r="E21" i="2"/>
  <c r="C21" i="2"/>
  <c r="B22" i="2"/>
  <c r="D22" i="2"/>
  <c r="E22" i="2"/>
  <c r="C22" i="2"/>
  <c r="B23" i="2"/>
  <c r="D23" i="2"/>
  <c r="E23" i="2"/>
  <c r="C23" i="2"/>
  <c r="B24" i="2"/>
  <c r="D24" i="2"/>
  <c r="E24" i="2"/>
  <c r="C24" i="2"/>
  <c r="B25" i="2"/>
  <c r="D25" i="2"/>
  <c r="E25" i="2"/>
  <c r="C25" i="2"/>
  <c r="B26" i="2"/>
  <c r="D26" i="2"/>
  <c r="E26" i="2"/>
  <c r="C26" i="2"/>
  <c r="B27" i="2"/>
  <c r="D27" i="2"/>
  <c r="E27" i="2"/>
  <c r="C27" i="2"/>
  <c r="B28" i="2"/>
  <c r="D28" i="2"/>
  <c r="E28" i="2"/>
  <c r="C28" i="2"/>
  <c r="B29" i="2"/>
  <c r="D29" i="2"/>
  <c r="E29" i="2"/>
  <c r="C29" i="2"/>
  <c r="B30" i="2"/>
  <c r="D30" i="2"/>
  <c r="E30" i="2"/>
  <c r="C30" i="2"/>
  <c r="B31" i="2"/>
  <c r="D31" i="2"/>
  <c r="E31" i="2"/>
  <c r="C31" i="2"/>
  <c r="B32" i="2"/>
  <c r="D32" i="2"/>
  <c r="E32" i="2"/>
  <c r="C32" i="2"/>
  <c r="B33" i="2"/>
  <c r="D33" i="2"/>
  <c r="E33" i="2"/>
  <c r="C33" i="2"/>
  <c r="B34" i="2"/>
  <c r="D34" i="2"/>
  <c r="E34" i="2"/>
  <c r="C34" i="2"/>
  <c r="B35" i="2"/>
  <c r="D35" i="2"/>
  <c r="E35" i="2"/>
  <c r="C35" i="2"/>
  <c r="B36" i="2"/>
  <c r="D36" i="2"/>
  <c r="E36" i="2"/>
  <c r="C36" i="2"/>
  <c r="B37" i="2"/>
  <c r="D37" i="2"/>
  <c r="E37" i="2"/>
  <c r="C37" i="2"/>
  <c r="B38" i="2"/>
  <c r="D38" i="2"/>
  <c r="E38" i="2"/>
  <c r="C38" i="2"/>
  <c r="B39" i="2"/>
  <c r="D39" i="2"/>
  <c r="E39" i="2"/>
  <c r="C39" i="2"/>
  <c r="B40" i="2"/>
  <c r="D40" i="2"/>
  <c r="E40" i="2"/>
  <c r="C40" i="2"/>
  <c r="B41" i="2"/>
  <c r="D41" i="2"/>
  <c r="E41" i="2"/>
  <c r="C41" i="2"/>
  <c r="B42" i="2"/>
  <c r="D42" i="2"/>
  <c r="E42" i="2"/>
  <c r="C42" i="2"/>
  <c r="B43" i="2"/>
  <c r="D43" i="2"/>
  <c r="E43" i="2"/>
  <c r="C43" i="2"/>
  <c r="B44" i="2"/>
  <c r="D44" i="2"/>
  <c r="E44" i="2"/>
  <c r="C44" i="2"/>
  <c r="B45" i="2"/>
  <c r="D45" i="2"/>
  <c r="E45" i="2"/>
  <c r="C45" i="2"/>
  <c r="B46" i="2"/>
  <c r="D46" i="2"/>
  <c r="E46" i="2"/>
  <c r="C46" i="2"/>
  <c r="B47" i="2"/>
  <c r="D47" i="2"/>
  <c r="E47" i="2"/>
  <c r="C47" i="2"/>
  <c r="B48" i="2"/>
  <c r="D48" i="2"/>
  <c r="E48" i="2"/>
  <c r="C48" i="2"/>
  <c r="B49" i="2"/>
  <c r="D49" i="2"/>
  <c r="E49" i="2"/>
  <c r="C49" i="2"/>
  <c r="B50" i="2"/>
  <c r="D50" i="2"/>
  <c r="E50" i="2"/>
  <c r="C50" i="2"/>
  <c r="B51" i="2"/>
  <c r="D51" i="2"/>
  <c r="E51" i="2"/>
  <c r="C51" i="2"/>
  <c r="B52" i="2"/>
  <c r="D52" i="2"/>
  <c r="E52" i="2"/>
  <c r="C52" i="2"/>
  <c r="B53" i="2"/>
  <c r="D53" i="2"/>
  <c r="E53" i="2"/>
  <c r="C53" i="2"/>
  <c r="B54" i="2"/>
  <c r="D54" i="2"/>
  <c r="E54" i="2"/>
  <c r="C54" i="2"/>
  <c r="B55" i="2"/>
  <c r="D55" i="2"/>
  <c r="E55" i="2"/>
  <c r="C55" i="2"/>
  <c r="B56" i="2"/>
  <c r="D56" i="2"/>
  <c r="E56" i="2"/>
  <c r="C56" i="2"/>
  <c r="B57" i="2"/>
  <c r="D57" i="2"/>
  <c r="E57" i="2"/>
  <c r="C57" i="2"/>
  <c r="B58" i="2"/>
  <c r="D58" i="2"/>
  <c r="E58" i="2"/>
  <c r="C58" i="2"/>
  <c r="B59" i="2"/>
  <c r="D59" i="2"/>
  <c r="E59" i="2"/>
  <c r="C59" i="2"/>
  <c r="B60" i="2"/>
  <c r="D60" i="2"/>
  <c r="E60" i="2"/>
  <c r="C60" i="2"/>
  <c r="B61" i="2"/>
  <c r="D61" i="2"/>
  <c r="E61" i="2"/>
  <c r="C61" i="2"/>
  <c r="B62" i="2"/>
  <c r="D62" i="2"/>
  <c r="E62" i="2"/>
  <c r="C62" i="2"/>
  <c r="B63" i="2"/>
  <c r="D63" i="2"/>
  <c r="E63" i="2"/>
  <c r="C63" i="2"/>
  <c r="B64" i="2"/>
  <c r="D64" i="2"/>
  <c r="E64" i="2"/>
  <c r="C64" i="2"/>
  <c r="B65" i="2"/>
  <c r="D65" i="2"/>
  <c r="E65" i="2"/>
  <c r="C65" i="2"/>
  <c r="B66" i="2"/>
  <c r="D66" i="2"/>
  <c r="E66" i="2"/>
  <c r="C66" i="2"/>
  <c r="B67" i="2"/>
  <c r="D67" i="2"/>
  <c r="E67" i="2"/>
  <c r="C67" i="2"/>
  <c r="B68" i="2"/>
  <c r="D68" i="2"/>
  <c r="E68" i="2"/>
  <c r="C68" i="2"/>
  <c r="B69" i="2"/>
  <c r="D69" i="2"/>
  <c r="E69" i="2"/>
  <c r="C69" i="2"/>
  <c r="B70" i="2"/>
  <c r="D70" i="2"/>
  <c r="E70" i="2"/>
  <c r="C70" i="2"/>
  <c r="B71" i="2"/>
  <c r="D71" i="2"/>
  <c r="E71" i="2"/>
  <c r="C71" i="2"/>
  <c r="B72" i="2"/>
  <c r="D72" i="2"/>
  <c r="E72" i="2"/>
  <c r="C72" i="2"/>
  <c r="B73" i="2"/>
  <c r="D73" i="2"/>
  <c r="E73" i="2"/>
  <c r="C73" i="2"/>
  <c r="B74" i="2"/>
  <c r="D74" i="2"/>
  <c r="E74" i="2"/>
  <c r="C74" i="2"/>
  <c r="B75" i="2"/>
  <c r="D75" i="2"/>
  <c r="E75" i="2"/>
  <c r="C75" i="2"/>
  <c r="B76" i="2"/>
  <c r="D76" i="2"/>
  <c r="E76" i="2"/>
  <c r="C76" i="2"/>
  <c r="B77" i="2"/>
  <c r="D77" i="2"/>
  <c r="E77" i="2"/>
  <c r="C77" i="2"/>
  <c r="B78" i="2"/>
  <c r="D78" i="2"/>
  <c r="E78" i="2"/>
  <c r="C78" i="2"/>
  <c r="B79" i="2"/>
  <c r="D79" i="2"/>
  <c r="E79" i="2"/>
  <c r="C79" i="2"/>
  <c r="B80" i="2"/>
  <c r="D80" i="2"/>
  <c r="E80" i="2"/>
  <c r="C80" i="2"/>
  <c r="B81" i="2"/>
  <c r="D81" i="2"/>
  <c r="E81" i="2"/>
  <c r="C81" i="2"/>
  <c r="B82" i="2"/>
  <c r="D82" i="2"/>
  <c r="E82" i="2"/>
  <c r="C82" i="2"/>
  <c r="B83" i="2"/>
  <c r="D83" i="2"/>
  <c r="E83" i="2"/>
  <c r="C83" i="2"/>
  <c r="B84" i="2"/>
  <c r="D84" i="2"/>
  <c r="E84" i="2"/>
  <c r="C84" i="2"/>
  <c r="B85" i="2"/>
  <c r="D85" i="2"/>
  <c r="E85" i="2"/>
  <c r="C85" i="2"/>
  <c r="B86" i="2"/>
  <c r="D86" i="2"/>
  <c r="E86" i="2"/>
  <c r="C86" i="2"/>
  <c r="B87" i="2"/>
  <c r="D87" i="2"/>
  <c r="E87" i="2"/>
  <c r="C87" i="2"/>
  <c r="B88" i="2"/>
  <c r="D88" i="2"/>
  <c r="E88" i="2"/>
  <c r="C88" i="2"/>
  <c r="B89" i="2"/>
  <c r="D89" i="2"/>
  <c r="E89" i="2"/>
  <c r="C89" i="2"/>
  <c r="B90" i="2"/>
  <c r="D90" i="2"/>
  <c r="E90" i="2"/>
  <c r="C90" i="2"/>
  <c r="B91" i="2"/>
  <c r="D91" i="2"/>
  <c r="E91" i="2"/>
  <c r="C91" i="2"/>
  <c r="B92" i="2"/>
  <c r="D92" i="2"/>
  <c r="E92" i="2"/>
  <c r="C92" i="2"/>
  <c r="B93" i="2"/>
  <c r="D93" i="2"/>
  <c r="E93" i="2"/>
  <c r="C93" i="2"/>
  <c r="B94" i="2"/>
  <c r="D94" i="2"/>
  <c r="E94" i="2"/>
  <c r="C94" i="2"/>
  <c r="B95" i="2"/>
  <c r="D95" i="2"/>
  <c r="E95" i="2"/>
  <c r="C95" i="2"/>
  <c r="B96" i="2"/>
  <c r="D96" i="2"/>
  <c r="E96" i="2"/>
  <c r="C96" i="2"/>
  <c r="B97" i="2"/>
  <c r="D97" i="2"/>
  <c r="E97" i="2"/>
  <c r="C97" i="2"/>
  <c r="B98" i="2"/>
  <c r="D98" i="2"/>
  <c r="E98" i="2"/>
  <c r="C98" i="2"/>
  <c r="B99" i="2"/>
  <c r="D99" i="2"/>
  <c r="E99" i="2"/>
  <c r="C99" i="2"/>
  <c r="B100" i="2"/>
  <c r="D100" i="2"/>
  <c r="E100" i="2"/>
  <c r="C100" i="2"/>
  <c r="B101" i="2"/>
  <c r="D101" i="2"/>
  <c r="E101" i="2"/>
  <c r="C101" i="2"/>
  <c r="B102" i="2"/>
  <c r="D102" i="2"/>
  <c r="E102" i="2"/>
  <c r="C102" i="2"/>
  <c r="B103" i="2"/>
  <c r="D103" i="2"/>
  <c r="E103" i="2"/>
  <c r="C103" i="2"/>
  <c r="B104" i="2"/>
  <c r="D104" i="2"/>
  <c r="E104" i="2"/>
  <c r="C104" i="2"/>
  <c r="B105" i="2"/>
  <c r="D105" i="2"/>
  <c r="E105" i="2"/>
  <c r="C105" i="2"/>
  <c r="B106" i="2"/>
  <c r="D106" i="2"/>
  <c r="E106" i="2"/>
  <c r="C106" i="2"/>
  <c r="B107" i="2"/>
  <c r="D107" i="2"/>
  <c r="E107" i="2"/>
  <c r="C107" i="2"/>
  <c r="B108" i="2"/>
  <c r="D108" i="2"/>
  <c r="E108" i="2"/>
  <c r="C108" i="2"/>
  <c r="B109" i="2"/>
  <c r="D109" i="2"/>
  <c r="E109" i="2"/>
  <c r="C109" i="2"/>
  <c r="B110" i="2"/>
  <c r="D110" i="2"/>
  <c r="E110" i="2"/>
  <c r="C110" i="2"/>
  <c r="B111" i="2"/>
  <c r="D111" i="2"/>
  <c r="E111" i="2"/>
  <c r="C111" i="2"/>
  <c r="B112" i="2"/>
  <c r="D112" i="2"/>
  <c r="E112" i="2"/>
  <c r="C112" i="2"/>
  <c r="B113" i="2"/>
  <c r="D113" i="2"/>
  <c r="E113" i="2"/>
  <c r="C113" i="2"/>
  <c r="B114" i="2"/>
  <c r="D114" i="2"/>
  <c r="E114" i="2"/>
  <c r="C114" i="2"/>
  <c r="B115" i="2"/>
  <c r="D115" i="2"/>
  <c r="E115" i="2"/>
  <c r="C115" i="2"/>
  <c r="B116" i="2"/>
  <c r="D116" i="2"/>
  <c r="E116" i="2"/>
  <c r="C116" i="2"/>
  <c r="B117" i="2"/>
  <c r="D117" i="2"/>
  <c r="E117" i="2"/>
  <c r="C117" i="2"/>
  <c r="B118" i="2"/>
  <c r="D118" i="2"/>
  <c r="E118" i="2"/>
  <c r="C118" i="2"/>
  <c r="B119" i="2"/>
  <c r="D119" i="2"/>
  <c r="E119" i="2"/>
  <c r="C119" i="2"/>
  <c r="B120" i="2"/>
  <c r="D120" i="2"/>
  <c r="E120" i="2"/>
  <c r="C120" i="2"/>
  <c r="B121" i="2"/>
  <c r="D121" i="2"/>
  <c r="E121" i="2"/>
  <c r="C121" i="2"/>
  <c r="B122" i="2"/>
  <c r="D122" i="2"/>
  <c r="E122" i="2"/>
  <c r="C122" i="2"/>
  <c r="B123" i="2"/>
  <c r="D123" i="2"/>
  <c r="E123" i="2"/>
  <c r="C123" i="2"/>
  <c r="B124" i="2"/>
  <c r="D124" i="2"/>
  <c r="E124" i="2"/>
  <c r="C124" i="2"/>
  <c r="B125" i="2"/>
  <c r="D125" i="2"/>
  <c r="E125" i="2"/>
  <c r="C125" i="2"/>
  <c r="B126" i="2"/>
  <c r="D126" i="2"/>
  <c r="E126" i="2"/>
  <c r="C126" i="2"/>
  <c r="B127" i="2"/>
  <c r="D127" i="2"/>
  <c r="E127" i="2"/>
  <c r="C127" i="2"/>
  <c r="B128" i="2"/>
  <c r="D128" i="2"/>
  <c r="E128" i="2"/>
  <c r="C128" i="2"/>
  <c r="B129" i="2"/>
  <c r="D129" i="2"/>
  <c r="E129" i="2"/>
  <c r="C129" i="2"/>
  <c r="B130" i="2"/>
  <c r="D130" i="2"/>
  <c r="E130" i="2"/>
  <c r="C130" i="2"/>
  <c r="B131" i="2"/>
  <c r="D131" i="2"/>
  <c r="E131" i="2"/>
  <c r="C131" i="2"/>
  <c r="B132" i="2"/>
  <c r="D132" i="2"/>
  <c r="E132" i="2"/>
  <c r="C132" i="2"/>
  <c r="B133" i="2"/>
  <c r="D133" i="2"/>
  <c r="E133" i="2"/>
  <c r="C133" i="2"/>
  <c r="B134" i="2"/>
  <c r="D134" i="2"/>
  <c r="E134" i="2"/>
  <c r="C134" i="2"/>
  <c r="B135" i="2"/>
  <c r="D135" i="2"/>
  <c r="E135" i="2"/>
  <c r="C135" i="2"/>
  <c r="B136" i="2"/>
  <c r="D136" i="2"/>
  <c r="E136" i="2"/>
  <c r="C136" i="2"/>
  <c r="B137" i="2"/>
  <c r="D137" i="2"/>
  <c r="E137" i="2"/>
  <c r="C137" i="2"/>
  <c r="B138" i="2"/>
  <c r="D138" i="2"/>
  <c r="E138" i="2"/>
  <c r="C138" i="2"/>
  <c r="B139" i="2"/>
  <c r="D139" i="2"/>
  <c r="E139" i="2"/>
  <c r="C139" i="2"/>
  <c r="B140" i="2"/>
  <c r="D140" i="2"/>
  <c r="E140" i="2"/>
  <c r="C140" i="2"/>
  <c r="B141" i="2"/>
  <c r="D141" i="2"/>
  <c r="E141" i="2"/>
  <c r="C141" i="2"/>
  <c r="B142" i="2"/>
  <c r="D142" i="2"/>
  <c r="E142" i="2"/>
  <c r="C142" i="2"/>
  <c r="B143" i="2"/>
  <c r="D143" i="2"/>
  <c r="E143" i="2"/>
  <c r="C143" i="2"/>
  <c r="B144" i="2"/>
  <c r="D144" i="2"/>
  <c r="E144" i="2"/>
  <c r="C144" i="2"/>
  <c r="B145" i="2"/>
  <c r="D145" i="2"/>
  <c r="E145" i="2"/>
  <c r="C145" i="2"/>
  <c r="B146" i="2"/>
  <c r="D146" i="2"/>
  <c r="E146" i="2"/>
  <c r="C146" i="2"/>
  <c r="B147" i="2"/>
  <c r="D147" i="2"/>
  <c r="E147" i="2"/>
  <c r="C147" i="2"/>
  <c r="B148" i="2"/>
  <c r="D148" i="2"/>
  <c r="E148" i="2"/>
  <c r="C148" i="2"/>
  <c r="B149" i="2"/>
  <c r="D149" i="2"/>
  <c r="E149" i="2"/>
  <c r="C149" i="2"/>
  <c r="B150" i="2"/>
  <c r="D150" i="2"/>
  <c r="E150" i="2"/>
  <c r="C150" i="2"/>
  <c r="B151" i="2"/>
  <c r="D151" i="2"/>
  <c r="E151" i="2"/>
  <c r="C151" i="2"/>
  <c r="B152" i="2"/>
  <c r="D152" i="2"/>
  <c r="E152" i="2"/>
  <c r="C152" i="2"/>
  <c r="B153" i="2"/>
  <c r="D153" i="2"/>
  <c r="E153" i="2"/>
  <c r="C153" i="2"/>
  <c r="B154" i="2"/>
  <c r="D154" i="2"/>
  <c r="E154" i="2"/>
  <c r="C154" i="2"/>
  <c r="B155" i="2"/>
  <c r="D155" i="2"/>
  <c r="E155" i="2"/>
  <c r="C155" i="2"/>
  <c r="B156" i="2"/>
  <c r="D156" i="2"/>
  <c r="E156" i="2"/>
  <c r="C156" i="2"/>
  <c r="B157" i="2"/>
  <c r="D157" i="2"/>
  <c r="E157" i="2"/>
  <c r="C157" i="2"/>
  <c r="B158" i="2"/>
  <c r="D158" i="2"/>
  <c r="E158" i="2"/>
  <c r="C158" i="2"/>
  <c r="B159" i="2"/>
  <c r="D159" i="2"/>
  <c r="E159" i="2"/>
  <c r="C159" i="2"/>
  <c r="B160" i="2"/>
  <c r="D160" i="2"/>
  <c r="E160" i="2"/>
  <c r="C160" i="2"/>
  <c r="B161" i="2"/>
  <c r="D161" i="2"/>
  <c r="E161" i="2"/>
  <c r="C161" i="2"/>
  <c r="B162" i="2"/>
  <c r="D162" i="2"/>
  <c r="E162" i="2"/>
  <c r="C162" i="2"/>
  <c r="B163" i="2"/>
  <c r="D163" i="2"/>
  <c r="E163" i="2"/>
  <c r="C163" i="2"/>
  <c r="B164" i="2"/>
  <c r="D164" i="2"/>
  <c r="E164" i="2"/>
  <c r="C164" i="2"/>
  <c r="B165" i="2"/>
  <c r="D165" i="2"/>
  <c r="E165" i="2"/>
  <c r="C165" i="2"/>
  <c r="B166" i="2"/>
  <c r="D166" i="2"/>
  <c r="E166" i="2"/>
  <c r="C166" i="2"/>
  <c r="B167" i="2"/>
  <c r="D167" i="2"/>
  <c r="E167" i="2"/>
  <c r="C167" i="2"/>
  <c r="B168" i="2"/>
  <c r="D168" i="2"/>
  <c r="E168" i="2"/>
  <c r="C168" i="2"/>
  <c r="B169" i="2"/>
  <c r="D169" i="2"/>
  <c r="E169" i="2"/>
  <c r="C169" i="2"/>
  <c r="B170" i="2"/>
  <c r="D170" i="2"/>
  <c r="E170" i="2"/>
  <c r="C170" i="2"/>
  <c r="B171" i="2"/>
  <c r="D171" i="2"/>
  <c r="E171" i="2"/>
  <c r="C171" i="2"/>
  <c r="B172" i="2"/>
  <c r="D172" i="2"/>
  <c r="E172" i="2"/>
  <c r="C172" i="2"/>
  <c r="B173" i="2"/>
  <c r="D173" i="2"/>
  <c r="E173" i="2"/>
  <c r="C173" i="2"/>
  <c r="B174" i="2"/>
  <c r="D174" i="2"/>
  <c r="E174" i="2"/>
  <c r="C174" i="2"/>
  <c r="B175" i="2"/>
  <c r="D175" i="2"/>
  <c r="E175" i="2"/>
  <c r="C175" i="2"/>
  <c r="B176" i="2"/>
  <c r="D176" i="2"/>
  <c r="E176" i="2"/>
  <c r="C176" i="2"/>
  <c r="B177" i="2"/>
  <c r="D177" i="2"/>
  <c r="E177" i="2"/>
  <c r="C177" i="2"/>
  <c r="B178" i="2"/>
  <c r="D178" i="2"/>
  <c r="E178" i="2"/>
  <c r="C178" i="2"/>
  <c r="B179" i="2"/>
  <c r="D179" i="2"/>
  <c r="E179" i="2"/>
  <c r="C179" i="2"/>
  <c r="B180" i="2"/>
  <c r="D180" i="2"/>
  <c r="E180" i="2"/>
  <c r="C180" i="2"/>
  <c r="B181" i="2"/>
  <c r="D181" i="2"/>
  <c r="E181" i="2"/>
  <c r="C181" i="2"/>
  <c r="B182" i="2"/>
  <c r="D182" i="2"/>
  <c r="E182" i="2"/>
  <c r="C182" i="2"/>
  <c r="B183" i="2"/>
  <c r="D183" i="2"/>
  <c r="E183" i="2"/>
  <c r="C183" i="2"/>
  <c r="B184" i="2"/>
  <c r="D184" i="2"/>
  <c r="E184" i="2"/>
  <c r="C184" i="2"/>
  <c r="B185" i="2"/>
  <c r="D185" i="2"/>
  <c r="E185" i="2"/>
  <c r="C185" i="2"/>
  <c r="B186" i="2"/>
  <c r="D186" i="2"/>
  <c r="E186" i="2"/>
  <c r="C186" i="2"/>
  <c r="B187" i="2"/>
  <c r="D187" i="2"/>
  <c r="E187" i="2"/>
  <c r="C187" i="2"/>
  <c r="B188" i="2"/>
  <c r="D188" i="2"/>
  <c r="E188" i="2"/>
  <c r="C188" i="2"/>
  <c r="B189" i="2"/>
  <c r="D189" i="2"/>
  <c r="E189" i="2"/>
  <c r="C189" i="2"/>
  <c r="B190" i="2"/>
  <c r="D190" i="2"/>
  <c r="E190" i="2"/>
  <c r="C190" i="2"/>
  <c r="B191" i="2"/>
  <c r="D191" i="2"/>
  <c r="E191" i="2"/>
  <c r="C191" i="2"/>
  <c r="B192" i="2"/>
  <c r="D192" i="2"/>
  <c r="E192" i="2"/>
  <c r="C192" i="2"/>
  <c r="B193" i="2"/>
  <c r="D193" i="2"/>
  <c r="E193" i="2"/>
  <c r="C193" i="2"/>
  <c r="B194" i="2"/>
  <c r="D194" i="2"/>
  <c r="E194" i="2"/>
  <c r="C194" i="2"/>
  <c r="B195" i="2"/>
  <c r="D195" i="2"/>
  <c r="E195" i="2"/>
  <c r="C195" i="2"/>
  <c r="B196" i="2"/>
  <c r="D196" i="2"/>
  <c r="E196" i="2"/>
  <c r="C196" i="2"/>
  <c r="B197" i="2"/>
  <c r="D197" i="2"/>
  <c r="E197" i="2"/>
  <c r="C197" i="2"/>
  <c r="B198" i="2"/>
  <c r="D198" i="2"/>
  <c r="E198" i="2"/>
  <c r="C198" i="2"/>
  <c r="B199" i="2"/>
  <c r="D199" i="2"/>
  <c r="E199" i="2"/>
  <c r="C199" i="2"/>
  <c r="B200" i="2"/>
  <c r="D200" i="2"/>
  <c r="E200" i="2"/>
  <c r="C200" i="2"/>
  <c r="B201" i="2"/>
  <c r="D201" i="2"/>
  <c r="E201" i="2"/>
  <c r="C201" i="2"/>
  <c r="B202" i="2"/>
  <c r="D202" i="2"/>
  <c r="E202" i="2"/>
  <c r="C202" i="2"/>
  <c r="B203" i="2"/>
  <c r="D203" i="2"/>
  <c r="E203" i="2"/>
  <c r="C203" i="2"/>
  <c r="B204" i="2"/>
  <c r="D204" i="2"/>
  <c r="E204" i="2"/>
  <c r="C204" i="2"/>
  <c r="B205" i="2"/>
  <c r="D205" i="2"/>
  <c r="E205" i="2"/>
  <c r="C205" i="2"/>
  <c r="B206" i="2"/>
  <c r="D206" i="2"/>
  <c r="E206" i="2"/>
  <c r="C206" i="2"/>
  <c r="B207" i="2"/>
  <c r="D207" i="2"/>
  <c r="E207" i="2"/>
  <c r="C207" i="2"/>
  <c r="B208" i="2"/>
  <c r="D208" i="2"/>
  <c r="E208" i="2"/>
  <c r="C208" i="2"/>
  <c r="B209" i="2"/>
  <c r="D209" i="2"/>
  <c r="E209" i="2"/>
  <c r="C209" i="2"/>
  <c r="B210" i="2"/>
  <c r="D210" i="2"/>
  <c r="E210" i="2"/>
  <c r="C210" i="2"/>
  <c r="B211" i="2"/>
  <c r="D211" i="2"/>
  <c r="E211" i="2"/>
  <c r="C211" i="2"/>
  <c r="B212" i="2"/>
  <c r="D212" i="2"/>
  <c r="E212" i="2"/>
  <c r="C212" i="2"/>
  <c r="B213" i="2"/>
  <c r="D213" i="2"/>
  <c r="E213" i="2"/>
  <c r="C213" i="2"/>
  <c r="B214" i="2"/>
  <c r="D214" i="2"/>
  <c r="E214" i="2"/>
  <c r="C214" i="2"/>
  <c r="B215" i="2"/>
  <c r="D215" i="2"/>
  <c r="E215" i="2"/>
  <c r="C215" i="2"/>
  <c r="B216" i="2"/>
  <c r="D216" i="2"/>
  <c r="E216" i="2"/>
  <c r="C216" i="2"/>
  <c r="B217" i="2"/>
  <c r="D217" i="2"/>
  <c r="E217" i="2"/>
  <c r="C217" i="2"/>
  <c r="B218" i="2"/>
  <c r="D218" i="2"/>
  <c r="E218" i="2"/>
  <c r="C218" i="2"/>
  <c r="B219" i="2"/>
  <c r="D219" i="2"/>
  <c r="E219" i="2"/>
  <c r="C219" i="2"/>
  <c r="B220" i="2"/>
  <c r="D220" i="2"/>
  <c r="E220" i="2"/>
  <c r="C220" i="2"/>
  <c r="B221" i="2"/>
  <c r="D221" i="2"/>
  <c r="E221" i="2"/>
  <c r="C221" i="2"/>
  <c r="B222" i="2"/>
  <c r="D222" i="2"/>
  <c r="E222" i="2"/>
  <c r="C222" i="2"/>
  <c r="B223" i="2"/>
  <c r="D223" i="2"/>
  <c r="E223" i="2"/>
  <c r="C223" i="2"/>
  <c r="B224" i="2"/>
  <c r="D224" i="2"/>
  <c r="E224" i="2"/>
  <c r="C224" i="2"/>
  <c r="B225" i="2"/>
  <c r="D225" i="2"/>
  <c r="E225" i="2"/>
  <c r="C225" i="2"/>
  <c r="B226" i="2"/>
  <c r="D226" i="2"/>
  <c r="E226" i="2"/>
  <c r="C226" i="2"/>
  <c r="B227" i="2"/>
  <c r="D227" i="2"/>
  <c r="E227" i="2"/>
  <c r="C227" i="2"/>
  <c r="B228" i="2"/>
  <c r="D228" i="2"/>
  <c r="E228" i="2"/>
  <c r="C228" i="2"/>
  <c r="B229" i="2"/>
  <c r="D229" i="2"/>
  <c r="E229" i="2"/>
  <c r="C229" i="2"/>
  <c r="B230" i="2"/>
  <c r="D230" i="2"/>
  <c r="E230" i="2"/>
  <c r="C230" i="2"/>
  <c r="B231" i="2"/>
  <c r="D231" i="2"/>
  <c r="E231" i="2"/>
  <c r="C231" i="2"/>
  <c r="B232" i="2"/>
  <c r="D232" i="2"/>
  <c r="E232" i="2"/>
  <c r="C232" i="2"/>
  <c r="B233" i="2"/>
  <c r="D233" i="2"/>
  <c r="E233" i="2"/>
  <c r="C233" i="2"/>
  <c r="B234" i="2"/>
  <c r="D234" i="2"/>
  <c r="E234" i="2"/>
  <c r="C234" i="2"/>
  <c r="B235" i="2"/>
  <c r="D235" i="2"/>
  <c r="E235" i="2"/>
  <c r="C235" i="2"/>
  <c r="B236" i="2"/>
  <c r="D236" i="2"/>
  <c r="E236" i="2"/>
  <c r="C236" i="2"/>
  <c r="B237" i="2"/>
  <c r="D237" i="2"/>
  <c r="E237" i="2"/>
  <c r="C237" i="2"/>
  <c r="B238" i="2"/>
  <c r="D238" i="2"/>
  <c r="E238" i="2"/>
  <c r="C238" i="2"/>
  <c r="B239" i="2"/>
  <c r="D239" i="2"/>
  <c r="E239" i="2"/>
  <c r="C239" i="2"/>
  <c r="B240" i="2"/>
  <c r="D240" i="2"/>
  <c r="E240" i="2"/>
  <c r="C240" i="2"/>
  <c r="B241" i="2"/>
  <c r="D241" i="2"/>
  <c r="E241" i="2"/>
  <c r="C241" i="2"/>
  <c r="B242" i="2"/>
  <c r="D242" i="2"/>
  <c r="E242" i="2"/>
  <c r="C242" i="2"/>
  <c r="B243" i="2"/>
  <c r="D243" i="2"/>
  <c r="E243" i="2"/>
  <c r="C243" i="2"/>
  <c r="B244" i="2"/>
  <c r="D244" i="2"/>
  <c r="E244" i="2"/>
  <c r="C244" i="2"/>
  <c r="B245" i="2"/>
  <c r="D245" i="2"/>
  <c r="E245" i="2"/>
  <c r="C245" i="2"/>
  <c r="B246" i="2"/>
  <c r="D246" i="2"/>
  <c r="E246" i="2"/>
  <c r="C246" i="2"/>
  <c r="B247" i="2"/>
  <c r="D247" i="2"/>
  <c r="E247" i="2"/>
  <c r="C247" i="2"/>
  <c r="B248" i="2"/>
  <c r="D248" i="2"/>
  <c r="E248" i="2"/>
  <c r="C248" i="2"/>
  <c r="B249" i="2"/>
  <c r="D249" i="2"/>
  <c r="E249" i="2"/>
  <c r="C249" i="2"/>
  <c r="B250" i="2"/>
  <c r="D250" i="2"/>
  <c r="E250" i="2"/>
  <c r="C250" i="2"/>
  <c r="B251" i="2"/>
  <c r="D251" i="2"/>
  <c r="E251" i="2"/>
  <c r="C251" i="2"/>
  <c r="B252" i="2"/>
  <c r="D252" i="2"/>
  <c r="E252" i="2"/>
  <c r="C252" i="2"/>
  <c r="B253" i="2"/>
  <c r="D253" i="2"/>
  <c r="E253" i="2"/>
  <c r="C253" i="2"/>
  <c r="B254" i="2"/>
  <c r="D254" i="2"/>
  <c r="E254" i="2"/>
  <c r="C254" i="2"/>
  <c r="B255" i="2"/>
  <c r="D255" i="2"/>
  <c r="E255" i="2"/>
  <c r="C255" i="2"/>
  <c r="B256" i="2"/>
  <c r="D256" i="2"/>
  <c r="E256" i="2"/>
  <c r="C256" i="2"/>
  <c r="B257" i="2"/>
  <c r="D257" i="2"/>
  <c r="E257" i="2"/>
  <c r="C257" i="2"/>
  <c r="B258" i="2"/>
  <c r="D258" i="2"/>
  <c r="E258" i="2"/>
  <c r="C258" i="2"/>
  <c r="B259" i="2"/>
  <c r="D259" i="2"/>
  <c r="E259" i="2"/>
  <c r="C259" i="2"/>
  <c r="B260" i="2"/>
  <c r="D260" i="2"/>
  <c r="E260" i="2"/>
  <c r="C260" i="2"/>
  <c r="B261" i="2"/>
  <c r="D261" i="2"/>
  <c r="E261" i="2"/>
  <c r="C261" i="2"/>
  <c r="B262" i="2"/>
  <c r="D262" i="2"/>
  <c r="E262" i="2"/>
  <c r="C262" i="2"/>
  <c r="B263" i="2"/>
  <c r="D263" i="2"/>
  <c r="E263" i="2"/>
  <c r="C263" i="2"/>
  <c r="B264" i="2"/>
  <c r="D264" i="2"/>
  <c r="E264" i="2"/>
  <c r="C264" i="2"/>
  <c r="B265" i="2"/>
  <c r="D265" i="2"/>
  <c r="E265" i="2"/>
  <c r="C265" i="2"/>
  <c r="B266" i="2"/>
  <c r="D266" i="2"/>
  <c r="E266" i="2"/>
  <c r="C266" i="2"/>
  <c r="B267" i="2"/>
  <c r="D267" i="2"/>
  <c r="E267" i="2"/>
  <c r="C267" i="2"/>
  <c r="B268" i="2"/>
  <c r="D268" i="2"/>
  <c r="E268" i="2"/>
  <c r="C268" i="2"/>
  <c r="B269" i="2"/>
  <c r="D269" i="2"/>
  <c r="E269" i="2"/>
  <c r="C269" i="2"/>
  <c r="B270" i="2"/>
  <c r="D270" i="2"/>
  <c r="E270" i="2"/>
  <c r="C270" i="2"/>
  <c r="B271" i="2"/>
  <c r="D271" i="2"/>
  <c r="E271" i="2"/>
  <c r="C271" i="2"/>
  <c r="B272" i="2"/>
  <c r="D272" i="2"/>
  <c r="E272" i="2"/>
  <c r="C272" i="2"/>
  <c r="B273" i="2"/>
  <c r="D273" i="2"/>
  <c r="E273" i="2"/>
  <c r="C273" i="2"/>
  <c r="B274" i="2"/>
  <c r="D274" i="2"/>
  <c r="E274" i="2"/>
  <c r="C274" i="2"/>
  <c r="B275" i="2"/>
  <c r="D275" i="2"/>
  <c r="E275" i="2"/>
  <c r="C275" i="2"/>
  <c r="B276" i="2"/>
  <c r="D276" i="2"/>
  <c r="E276" i="2"/>
  <c r="C276" i="2"/>
  <c r="B277" i="2"/>
  <c r="D277" i="2"/>
  <c r="E277" i="2"/>
  <c r="C277" i="2"/>
  <c r="B278" i="2"/>
  <c r="D278" i="2"/>
  <c r="E278" i="2"/>
  <c r="C278" i="2"/>
  <c r="B279" i="2"/>
  <c r="D279" i="2"/>
  <c r="E279" i="2"/>
  <c r="C279" i="2"/>
  <c r="B280" i="2"/>
  <c r="D280" i="2"/>
  <c r="E280" i="2"/>
  <c r="C280" i="2"/>
  <c r="B281" i="2"/>
  <c r="D281" i="2"/>
  <c r="E281" i="2"/>
  <c r="C281" i="2"/>
  <c r="B282" i="2"/>
  <c r="D282" i="2"/>
  <c r="E282" i="2"/>
  <c r="C282" i="2"/>
  <c r="B283" i="2"/>
  <c r="D283" i="2"/>
  <c r="E283" i="2"/>
  <c r="C283" i="2"/>
  <c r="B284" i="2"/>
  <c r="D284" i="2"/>
  <c r="E284" i="2"/>
  <c r="C284" i="2"/>
  <c r="B285" i="2"/>
  <c r="D285" i="2"/>
  <c r="E285" i="2"/>
  <c r="C285" i="2"/>
  <c r="B286" i="2"/>
  <c r="D286" i="2"/>
  <c r="E286" i="2"/>
  <c r="C286" i="2"/>
  <c r="B287" i="2"/>
  <c r="D287" i="2"/>
  <c r="E287" i="2"/>
  <c r="C287" i="2"/>
  <c r="B288" i="2"/>
  <c r="D288" i="2"/>
  <c r="E288" i="2"/>
  <c r="C288" i="2"/>
  <c r="B289" i="2"/>
  <c r="D289" i="2"/>
  <c r="E289" i="2"/>
  <c r="C289" i="2"/>
  <c r="B290" i="2"/>
  <c r="D290" i="2"/>
  <c r="E290" i="2"/>
  <c r="C290" i="2"/>
  <c r="B291" i="2"/>
  <c r="D291" i="2"/>
  <c r="E291" i="2"/>
  <c r="C291" i="2"/>
  <c r="B292" i="2"/>
  <c r="D292" i="2"/>
  <c r="E292" i="2"/>
  <c r="C292" i="2"/>
  <c r="B293" i="2"/>
  <c r="D293" i="2"/>
  <c r="E293" i="2"/>
  <c r="C293" i="2"/>
  <c r="B294" i="2"/>
  <c r="D294" i="2"/>
  <c r="E294" i="2"/>
  <c r="C294" i="2"/>
  <c r="B295" i="2"/>
  <c r="D295" i="2"/>
  <c r="E295" i="2"/>
  <c r="C295" i="2"/>
  <c r="B296" i="2"/>
  <c r="D296" i="2"/>
  <c r="E296" i="2"/>
  <c r="C296" i="2"/>
  <c r="B297" i="2"/>
  <c r="D297" i="2"/>
  <c r="E297" i="2"/>
  <c r="C297" i="2"/>
  <c r="B298" i="2"/>
  <c r="D298" i="2"/>
  <c r="E298" i="2"/>
  <c r="C298" i="2"/>
  <c r="B299" i="2"/>
  <c r="D299" i="2"/>
  <c r="E299" i="2"/>
  <c r="C299" i="2"/>
  <c r="B300" i="2"/>
  <c r="D300" i="2"/>
  <c r="E300" i="2"/>
  <c r="C300" i="2"/>
  <c r="B301" i="2"/>
  <c r="D301" i="2"/>
  <c r="E301" i="2"/>
  <c r="C301" i="2"/>
  <c r="B302" i="2"/>
  <c r="D302" i="2"/>
  <c r="E302" i="2"/>
  <c r="C302" i="2"/>
  <c r="B303" i="2"/>
  <c r="D303" i="2"/>
  <c r="E303" i="2"/>
  <c r="C303" i="2"/>
  <c r="B304" i="2"/>
  <c r="D304" i="2"/>
  <c r="E304" i="2"/>
  <c r="C304" i="2"/>
  <c r="B305" i="2"/>
  <c r="D305" i="2"/>
  <c r="E305" i="2"/>
  <c r="C305" i="2"/>
  <c r="B306" i="2"/>
  <c r="D306" i="2"/>
  <c r="E306" i="2"/>
  <c r="C306" i="2"/>
  <c r="B307" i="2"/>
  <c r="D307" i="2"/>
  <c r="E307" i="2"/>
  <c r="C307" i="2"/>
  <c r="B308" i="2"/>
  <c r="D308" i="2"/>
  <c r="E308" i="2"/>
  <c r="C308" i="2"/>
  <c r="B309" i="2"/>
  <c r="D309" i="2"/>
  <c r="E309" i="2"/>
  <c r="C309" i="2"/>
  <c r="B310" i="2"/>
  <c r="D310" i="2"/>
  <c r="E310" i="2"/>
  <c r="C310" i="2"/>
  <c r="B311" i="2"/>
  <c r="D311" i="2"/>
  <c r="E311" i="2"/>
  <c r="C311" i="2"/>
  <c r="B312" i="2"/>
  <c r="D312" i="2"/>
  <c r="E312" i="2"/>
  <c r="C312" i="2"/>
  <c r="B313" i="2"/>
  <c r="D313" i="2"/>
  <c r="E313" i="2"/>
  <c r="C313" i="2"/>
  <c r="B314" i="2"/>
  <c r="D314" i="2"/>
  <c r="E314" i="2"/>
  <c r="C314" i="2"/>
  <c r="B315" i="2"/>
  <c r="D315" i="2"/>
  <c r="E315" i="2"/>
  <c r="C315" i="2"/>
  <c r="B316" i="2"/>
  <c r="D316" i="2"/>
  <c r="E316" i="2"/>
  <c r="C316" i="2"/>
  <c r="B317" i="2"/>
  <c r="D317" i="2"/>
  <c r="E317" i="2"/>
  <c r="C317" i="2"/>
  <c r="B318" i="2"/>
  <c r="D318" i="2"/>
  <c r="E318" i="2"/>
  <c r="C318" i="2"/>
  <c r="B319" i="2"/>
  <c r="D319" i="2"/>
  <c r="E319" i="2"/>
  <c r="C319" i="2"/>
  <c r="B320" i="2"/>
  <c r="D320" i="2"/>
  <c r="E320" i="2"/>
  <c r="C320" i="2"/>
  <c r="B321" i="2"/>
  <c r="D321" i="2"/>
  <c r="E321" i="2"/>
  <c r="C321" i="2"/>
  <c r="B322" i="2"/>
  <c r="D322" i="2"/>
  <c r="E322" i="2"/>
  <c r="C322" i="2"/>
  <c r="B323" i="2"/>
  <c r="D323" i="2"/>
  <c r="E323" i="2"/>
  <c r="C323" i="2"/>
  <c r="B324" i="2"/>
  <c r="D324" i="2"/>
  <c r="E324" i="2"/>
  <c r="C324" i="2"/>
  <c r="B325" i="2"/>
  <c r="D325" i="2"/>
  <c r="E325" i="2"/>
  <c r="C325" i="2"/>
  <c r="B326" i="2"/>
  <c r="D326" i="2"/>
  <c r="E326" i="2"/>
  <c r="C326" i="2"/>
  <c r="B327" i="2"/>
  <c r="D327" i="2"/>
  <c r="E327" i="2"/>
  <c r="C327" i="2"/>
  <c r="B328" i="2"/>
  <c r="D328" i="2"/>
  <c r="E328" i="2"/>
  <c r="C328" i="2"/>
  <c r="B329" i="2"/>
  <c r="D329" i="2"/>
  <c r="E329" i="2"/>
  <c r="C329" i="2"/>
  <c r="B330" i="2"/>
  <c r="D330" i="2"/>
  <c r="E330" i="2"/>
  <c r="C330" i="2"/>
  <c r="B331" i="2"/>
  <c r="D331" i="2"/>
  <c r="E331" i="2"/>
  <c r="C331" i="2"/>
  <c r="B332" i="2"/>
  <c r="D332" i="2"/>
  <c r="E332" i="2"/>
  <c r="C332" i="2"/>
  <c r="B333" i="2"/>
  <c r="D333" i="2"/>
  <c r="E333" i="2"/>
  <c r="C333" i="2"/>
  <c r="B334" i="2"/>
  <c r="D334" i="2"/>
  <c r="E334" i="2"/>
  <c r="C334" i="2"/>
  <c r="B335" i="2"/>
  <c r="D335" i="2"/>
  <c r="E335" i="2"/>
  <c r="C335" i="2"/>
  <c r="B336" i="2"/>
  <c r="D336" i="2"/>
  <c r="E336" i="2"/>
  <c r="C336" i="2"/>
  <c r="B337" i="2"/>
  <c r="D337" i="2"/>
  <c r="E337" i="2"/>
  <c r="C337" i="2"/>
  <c r="B338" i="2"/>
  <c r="D338" i="2"/>
  <c r="E338" i="2"/>
  <c r="C338" i="2"/>
  <c r="B339" i="2"/>
  <c r="D339" i="2"/>
  <c r="E339" i="2"/>
  <c r="C339" i="2"/>
  <c r="B340" i="2"/>
  <c r="D340" i="2"/>
  <c r="E340" i="2"/>
  <c r="C340" i="2"/>
  <c r="B341" i="2"/>
  <c r="D341" i="2"/>
  <c r="E341" i="2"/>
  <c r="C341" i="2"/>
  <c r="B342" i="2"/>
  <c r="D342" i="2"/>
  <c r="E342" i="2"/>
  <c r="C342" i="2"/>
  <c r="B343" i="2"/>
  <c r="D343" i="2"/>
  <c r="E343" i="2"/>
  <c r="C343" i="2"/>
  <c r="B344" i="2"/>
  <c r="D344" i="2"/>
  <c r="E344" i="2"/>
  <c r="C344" i="2"/>
  <c r="B345" i="2"/>
  <c r="D345" i="2"/>
  <c r="E345" i="2"/>
  <c r="C345" i="2"/>
  <c r="B346" i="2"/>
  <c r="D346" i="2"/>
  <c r="E346" i="2"/>
  <c r="C346" i="2"/>
  <c r="B347" i="2"/>
  <c r="D347" i="2"/>
  <c r="E347" i="2"/>
  <c r="C347" i="2"/>
  <c r="B348" i="2"/>
  <c r="D348" i="2"/>
  <c r="E348" i="2"/>
  <c r="C348" i="2"/>
  <c r="B349" i="2"/>
  <c r="D349" i="2"/>
  <c r="E349" i="2"/>
  <c r="C349" i="2"/>
  <c r="B350" i="2"/>
  <c r="D350" i="2"/>
  <c r="E350" i="2"/>
  <c r="C350" i="2"/>
  <c r="B351" i="2"/>
  <c r="D351" i="2"/>
  <c r="E351" i="2"/>
  <c r="C351" i="2"/>
  <c r="B352" i="2"/>
  <c r="D352" i="2"/>
  <c r="E352" i="2"/>
  <c r="C352" i="2"/>
  <c r="B353" i="2"/>
  <c r="D353" i="2"/>
  <c r="E353" i="2"/>
  <c r="C353" i="2"/>
  <c r="B354" i="2"/>
  <c r="D354" i="2"/>
  <c r="E354" i="2"/>
  <c r="C354" i="2"/>
  <c r="B355" i="2"/>
  <c r="D355" i="2"/>
  <c r="E355" i="2"/>
  <c r="C355" i="2"/>
  <c r="B356" i="2"/>
  <c r="D356" i="2"/>
  <c r="E356" i="2"/>
  <c r="C356" i="2"/>
  <c r="B357" i="2"/>
  <c r="D357" i="2"/>
  <c r="E357" i="2"/>
  <c r="C357" i="2"/>
  <c r="B358" i="2"/>
  <c r="D358" i="2"/>
  <c r="E358" i="2"/>
  <c r="C358" i="2"/>
  <c r="B359" i="2"/>
  <c r="D359" i="2"/>
  <c r="E359" i="2"/>
  <c r="C359" i="2"/>
  <c r="B360" i="2"/>
  <c r="D360" i="2"/>
  <c r="E360" i="2"/>
  <c r="C360" i="2"/>
  <c r="B361" i="2"/>
  <c r="D361" i="2"/>
  <c r="E361" i="2"/>
  <c r="C361" i="2"/>
  <c r="B362" i="2"/>
  <c r="D362" i="2"/>
  <c r="E362" i="2"/>
  <c r="C362" i="2"/>
  <c r="B363" i="2"/>
  <c r="D363" i="2"/>
  <c r="E363" i="2"/>
  <c r="C363" i="2"/>
  <c r="B364" i="2"/>
  <c r="D364" i="2"/>
  <c r="E364" i="2"/>
  <c r="C364" i="2"/>
  <c r="B365" i="2"/>
  <c r="D365" i="2"/>
  <c r="E365" i="2"/>
  <c r="C365" i="2"/>
  <c r="B366" i="2"/>
  <c r="D366" i="2"/>
  <c r="E366" i="2"/>
  <c r="C366" i="2"/>
  <c r="B367" i="2"/>
  <c r="D367" i="2"/>
  <c r="E367" i="2"/>
  <c r="C367" i="2"/>
  <c r="B368" i="2"/>
  <c r="D368" i="2"/>
  <c r="E368" i="2"/>
  <c r="C368" i="2"/>
  <c r="B369" i="2"/>
  <c r="D369" i="2"/>
  <c r="E369" i="2"/>
  <c r="C369" i="2"/>
  <c r="B370" i="2"/>
  <c r="D370" i="2"/>
  <c r="E370" i="2"/>
  <c r="C370" i="2"/>
  <c r="B371" i="2"/>
  <c r="D371" i="2"/>
  <c r="E371" i="2"/>
  <c r="C371" i="2"/>
  <c r="B372" i="2"/>
  <c r="D372" i="2"/>
  <c r="E372" i="2"/>
  <c r="C372" i="2"/>
  <c r="B373" i="2"/>
  <c r="D373" i="2"/>
  <c r="E373" i="2"/>
  <c r="C373" i="2"/>
  <c r="B374" i="2"/>
  <c r="D374" i="2"/>
  <c r="E374" i="2"/>
  <c r="C374" i="2"/>
  <c r="B375" i="2"/>
  <c r="D375" i="2"/>
  <c r="E375" i="2"/>
  <c r="C375" i="2"/>
  <c r="B376" i="2"/>
  <c r="D376" i="2"/>
  <c r="E376" i="2"/>
  <c r="C376" i="2"/>
  <c r="B377" i="2"/>
  <c r="D377" i="2"/>
  <c r="E377" i="2"/>
  <c r="C377" i="2"/>
  <c r="B378" i="2"/>
  <c r="D378" i="2"/>
  <c r="E378" i="2"/>
  <c r="C378" i="2"/>
  <c r="B379" i="2"/>
  <c r="D379" i="2"/>
  <c r="E379" i="2"/>
  <c r="C379" i="2"/>
  <c r="B380" i="2"/>
  <c r="D380" i="2"/>
  <c r="E380" i="2"/>
  <c r="C380" i="2"/>
  <c r="B381" i="2"/>
  <c r="D381" i="2"/>
  <c r="E381" i="2"/>
  <c r="C381" i="2"/>
  <c r="B382" i="2"/>
  <c r="D382" i="2"/>
  <c r="E382" i="2"/>
  <c r="C382" i="2"/>
  <c r="B383" i="2"/>
  <c r="D383" i="2"/>
  <c r="E383" i="2"/>
  <c r="C383" i="2"/>
  <c r="B384" i="2"/>
  <c r="D384" i="2"/>
  <c r="E384" i="2"/>
  <c r="C384" i="2"/>
  <c r="B385" i="2"/>
  <c r="D385" i="2"/>
  <c r="E385" i="2"/>
  <c r="C385" i="2"/>
  <c r="B386" i="2"/>
  <c r="D386" i="2"/>
  <c r="E386" i="2"/>
  <c r="C386" i="2"/>
  <c r="B387" i="2"/>
  <c r="D387" i="2"/>
  <c r="E387" i="2"/>
  <c r="C387" i="2"/>
  <c r="B388" i="2"/>
  <c r="D388" i="2"/>
  <c r="E388" i="2"/>
  <c r="C388" i="2"/>
  <c r="B389" i="2"/>
  <c r="D389" i="2"/>
  <c r="E389" i="2"/>
  <c r="C389" i="2"/>
  <c r="B390" i="2"/>
  <c r="D390" i="2"/>
  <c r="E390" i="2"/>
  <c r="C390" i="2"/>
  <c r="B391" i="2"/>
  <c r="D391" i="2"/>
  <c r="E391" i="2"/>
  <c r="C391" i="2"/>
  <c r="B392" i="2"/>
  <c r="D392" i="2"/>
  <c r="E392" i="2"/>
  <c r="C392" i="2"/>
  <c r="B393" i="2"/>
  <c r="D393" i="2"/>
  <c r="E393" i="2"/>
  <c r="C393" i="2"/>
  <c r="B394" i="2"/>
  <c r="D394" i="2"/>
  <c r="E394" i="2"/>
  <c r="C394" i="2"/>
  <c r="B395" i="2"/>
  <c r="D395" i="2"/>
  <c r="E395" i="2"/>
  <c r="C395" i="2"/>
  <c r="B396" i="2"/>
  <c r="D396" i="2"/>
  <c r="E396" i="2"/>
  <c r="C396" i="2"/>
  <c r="B397" i="2"/>
  <c r="D397" i="2"/>
  <c r="E397" i="2"/>
  <c r="C397" i="2"/>
  <c r="B398" i="2"/>
  <c r="D398" i="2"/>
  <c r="E398" i="2"/>
  <c r="C398" i="2"/>
  <c r="B399" i="2"/>
  <c r="D399" i="2"/>
  <c r="E399" i="2"/>
  <c r="C399" i="2"/>
  <c r="B400" i="2"/>
  <c r="D400" i="2"/>
  <c r="E400" i="2"/>
  <c r="C400" i="2"/>
  <c r="B401" i="2"/>
  <c r="D401" i="2"/>
  <c r="E401" i="2"/>
  <c r="C401" i="2"/>
  <c r="B402" i="2"/>
  <c r="D402" i="2"/>
  <c r="E402" i="2"/>
  <c r="C402" i="2"/>
  <c r="B403" i="2"/>
  <c r="D403" i="2"/>
  <c r="E403" i="2"/>
  <c r="C403" i="2"/>
  <c r="B404" i="2"/>
  <c r="D404" i="2"/>
  <c r="E404" i="2"/>
  <c r="C404" i="2"/>
  <c r="B405" i="2"/>
  <c r="D405" i="2"/>
  <c r="E405" i="2"/>
  <c r="C405" i="2"/>
  <c r="B406" i="2"/>
  <c r="D406" i="2"/>
  <c r="E406" i="2"/>
  <c r="C406" i="2"/>
  <c r="B407" i="2"/>
  <c r="D407" i="2"/>
  <c r="E407" i="2"/>
  <c r="C407" i="2"/>
  <c r="B408" i="2"/>
  <c r="D408" i="2"/>
  <c r="E408" i="2"/>
  <c r="C408" i="2"/>
  <c r="B409" i="2"/>
  <c r="D409" i="2"/>
  <c r="E409" i="2"/>
  <c r="C409" i="2"/>
  <c r="B410" i="2"/>
  <c r="D410" i="2"/>
  <c r="E410" i="2"/>
  <c r="C410" i="2"/>
  <c r="B411" i="2"/>
  <c r="D411" i="2"/>
  <c r="E411" i="2"/>
  <c r="C411" i="2"/>
  <c r="B412" i="2"/>
  <c r="D412" i="2"/>
  <c r="E412" i="2"/>
  <c r="C412" i="2"/>
  <c r="B413" i="2"/>
  <c r="D413" i="2"/>
  <c r="E413" i="2"/>
  <c r="C413" i="2"/>
  <c r="B414" i="2"/>
  <c r="D414" i="2"/>
  <c r="E414" i="2"/>
  <c r="C414" i="2"/>
  <c r="B415" i="2"/>
  <c r="D415" i="2"/>
  <c r="E415" i="2"/>
  <c r="C415" i="2"/>
  <c r="B416" i="2"/>
  <c r="D416" i="2"/>
  <c r="E416" i="2"/>
  <c r="C416" i="2"/>
  <c r="B417" i="2"/>
  <c r="D417" i="2"/>
  <c r="E417" i="2"/>
  <c r="C417" i="2"/>
  <c r="B418" i="2"/>
  <c r="D418" i="2"/>
  <c r="E418" i="2"/>
  <c r="C418" i="2"/>
  <c r="B419" i="2"/>
  <c r="D419" i="2"/>
  <c r="E419" i="2"/>
  <c r="C419" i="2"/>
  <c r="B420" i="2"/>
  <c r="D420" i="2"/>
  <c r="E420" i="2"/>
  <c r="C420" i="2"/>
  <c r="B421" i="2"/>
  <c r="D421" i="2"/>
  <c r="E421" i="2"/>
  <c r="C421" i="2"/>
  <c r="B422" i="2"/>
  <c r="D422" i="2"/>
  <c r="E422" i="2"/>
  <c r="C422" i="2"/>
  <c r="B423" i="2"/>
  <c r="D423" i="2"/>
  <c r="E423" i="2"/>
  <c r="C423" i="2"/>
  <c r="B424" i="2"/>
  <c r="D424" i="2"/>
  <c r="E424" i="2"/>
  <c r="C424" i="2"/>
  <c r="B425" i="2"/>
  <c r="D425" i="2"/>
  <c r="E425" i="2"/>
  <c r="C425" i="2"/>
  <c r="B426" i="2"/>
  <c r="D426" i="2"/>
  <c r="E426" i="2"/>
  <c r="C426" i="2"/>
  <c r="B427" i="2"/>
  <c r="D427" i="2"/>
  <c r="E427" i="2"/>
  <c r="C427" i="2"/>
  <c r="B428" i="2"/>
  <c r="D428" i="2"/>
  <c r="E428" i="2"/>
  <c r="C428" i="2"/>
  <c r="B429" i="2"/>
  <c r="D429" i="2"/>
  <c r="E429" i="2"/>
  <c r="C429" i="2"/>
  <c r="B430" i="2"/>
  <c r="D430" i="2"/>
  <c r="E430" i="2"/>
  <c r="C430" i="2"/>
  <c r="B431" i="2"/>
  <c r="D431" i="2"/>
  <c r="E431" i="2"/>
  <c r="C431" i="2"/>
  <c r="B432" i="2"/>
  <c r="D432" i="2"/>
  <c r="E432" i="2"/>
  <c r="C432" i="2"/>
  <c r="B433" i="2"/>
  <c r="D433" i="2"/>
  <c r="E433" i="2"/>
  <c r="C433" i="2"/>
  <c r="B434" i="2"/>
  <c r="D434" i="2"/>
  <c r="E434" i="2"/>
  <c r="C434" i="2"/>
  <c r="B435" i="2"/>
  <c r="D435" i="2"/>
  <c r="E435" i="2"/>
  <c r="C435" i="2"/>
  <c r="B436" i="2"/>
  <c r="D436" i="2"/>
  <c r="E436" i="2"/>
  <c r="C436" i="2"/>
  <c r="B437" i="2"/>
  <c r="D437" i="2"/>
  <c r="E437" i="2"/>
  <c r="C437" i="2"/>
  <c r="B438" i="2"/>
  <c r="D438" i="2"/>
  <c r="E438" i="2"/>
  <c r="C438" i="2"/>
  <c r="B439" i="2"/>
  <c r="D439" i="2"/>
  <c r="E439" i="2"/>
  <c r="C439" i="2"/>
  <c r="B440" i="2"/>
  <c r="D440" i="2"/>
  <c r="E440" i="2"/>
  <c r="C440" i="2"/>
  <c r="B441" i="2"/>
  <c r="D441" i="2"/>
  <c r="E441" i="2"/>
  <c r="C441" i="2"/>
  <c r="B442" i="2"/>
  <c r="D442" i="2"/>
  <c r="E442" i="2"/>
  <c r="C442" i="2"/>
  <c r="B443" i="2"/>
  <c r="D443" i="2"/>
  <c r="E443" i="2"/>
  <c r="C443" i="2"/>
  <c r="B444" i="2"/>
  <c r="D444" i="2"/>
  <c r="E444" i="2"/>
  <c r="C444" i="2"/>
  <c r="B445" i="2"/>
  <c r="D445" i="2"/>
  <c r="E445" i="2"/>
  <c r="C445" i="2"/>
  <c r="B446" i="2"/>
  <c r="D446" i="2"/>
  <c r="E446" i="2"/>
  <c r="C446" i="2"/>
  <c r="B447" i="2"/>
  <c r="D447" i="2"/>
  <c r="E447" i="2"/>
  <c r="C447" i="2"/>
  <c r="B448" i="2"/>
  <c r="D448" i="2"/>
  <c r="E448" i="2"/>
  <c r="C448" i="2"/>
  <c r="B449" i="2"/>
  <c r="D449" i="2"/>
  <c r="E449" i="2"/>
  <c r="C449" i="2"/>
  <c r="B450" i="2"/>
  <c r="D450" i="2"/>
  <c r="E450" i="2"/>
  <c r="C450" i="2"/>
  <c r="B451" i="2"/>
  <c r="D451" i="2"/>
  <c r="E451" i="2"/>
  <c r="C451" i="2"/>
  <c r="B452" i="2"/>
  <c r="D452" i="2"/>
  <c r="E452" i="2"/>
  <c r="C452" i="2"/>
  <c r="B453" i="2"/>
  <c r="D453" i="2"/>
  <c r="E453" i="2"/>
  <c r="C453" i="2"/>
  <c r="B454" i="2"/>
  <c r="D454" i="2"/>
  <c r="E454" i="2"/>
  <c r="C454" i="2"/>
  <c r="B455" i="2"/>
  <c r="D455" i="2"/>
  <c r="E455" i="2"/>
  <c r="C455" i="2"/>
  <c r="B456" i="2"/>
  <c r="D456" i="2"/>
  <c r="E456" i="2"/>
  <c r="C456" i="2"/>
  <c r="B457" i="2"/>
  <c r="D457" i="2"/>
  <c r="E457" i="2"/>
  <c r="C457" i="2"/>
  <c r="B458" i="2"/>
  <c r="D458" i="2"/>
  <c r="E458" i="2"/>
  <c r="C458" i="2"/>
  <c r="B459" i="2"/>
  <c r="D459" i="2"/>
  <c r="E459" i="2"/>
  <c r="C459" i="2"/>
  <c r="B460" i="2"/>
  <c r="D460" i="2"/>
  <c r="E460" i="2"/>
  <c r="C460" i="2"/>
  <c r="B461" i="2"/>
  <c r="D461" i="2"/>
  <c r="E461" i="2"/>
  <c r="C461" i="2"/>
  <c r="B462" i="2"/>
  <c r="D462" i="2"/>
  <c r="E462" i="2"/>
  <c r="C462" i="2"/>
  <c r="B463" i="2"/>
  <c r="D463" i="2"/>
  <c r="E463" i="2"/>
  <c r="C463" i="2"/>
  <c r="B464" i="2"/>
  <c r="D464" i="2"/>
  <c r="E464" i="2"/>
  <c r="C464" i="2"/>
  <c r="B465" i="2"/>
  <c r="D465" i="2"/>
  <c r="E465" i="2"/>
  <c r="C465" i="2"/>
  <c r="B466" i="2"/>
  <c r="D466" i="2"/>
  <c r="E466" i="2"/>
  <c r="C466" i="2"/>
  <c r="B467" i="2"/>
  <c r="D467" i="2"/>
  <c r="E467" i="2"/>
  <c r="C467" i="2"/>
  <c r="B468" i="2"/>
  <c r="D468" i="2"/>
  <c r="E468" i="2"/>
  <c r="C468" i="2"/>
  <c r="B469" i="2"/>
  <c r="D469" i="2"/>
  <c r="E469" i="2"/>
  <c r="C469" i="2"/>
  <c r="B470" i="2"/>
  <c r="D470" i="2"/>
  <c r="E470" i="2"/>
  <c r="C470" i="2"/>
  <c r="B471" i="2"/>
  <c r="D471" i="2"/>
  <c r="E471" i="2"/>
  <c r="C471" i="2"/>
  <c r="B472" i="2"/>
  <c r="D472" i="2"/>
  <c r="E472" i="2"/>
  <c r="C472" i="2"/>
  <c r="B473" i="2"/>
  <c r="D473" i="2"/>
  <c r="E473" i="2"/>
  <c r="C473" i="2"/>
  <c r="B474" i="2"/>
  <c r="D474" i="2"/>
  <c r="E474" i="2"/>
  <c r="C474" i="2"/>
  <c r="B475" i="2"/>
  <c r="D475" i="2"/>
  <c r="E475" i="2"/>
  <c r="C475" i="2"/>
  <c r="B476" i="2"/>
  <c r="D476" i="2"/>
  <c r="E476" i="2"/>
  <c r="C476" i="2"/>
  <c r="B477" i="2"/>
  <c r="D477" i="2"/>
  <c r="E477" i="2"/>
  <c r="C477" i="2"/>
  <c r="B478" i="2"/>
  <c r="D478" i="2"/>
  <c r="E478" i="2"/>
  <c r="C478" i="2"/>
  <c r="B479" i="2"/>
  <c r="D479" i="2"/>
  <c r="E479" i="2"/>
  <c r="C479" i="2"/>
  <c r="B480" i="2"/>
  <c r="D480" i="2"/>
  <c r="E480" i="2"/>
  <c r="C480" i="2"/>
  <c r="B481" i="2"/>
  <c r="D481" i="2"/>
  <c r="E481" i="2"/>
  <c r="C481" i="2"/>
  <c r="B482" i="2"/>
  <c r="D482" i="2"/>
  <c r="E482" i="2"/>
  <c r="C482" i="2"/>
  <c r="B483" i="2"/>
  <c r="D483" i="2"/>
  <c r="E483" i="2"/>
  <c r="C483" i="2"/>
  <c r="B484" i="2"/>
  <c r="D484" i="2"/>
  <c r="E484" i="2"/>
  <c r="C484" i="2"/>
  <c r="B485" i="2"/>
  <c r="D485" i="2"/>
  <c r="E485" i="2"/>
  <c r="C485" i="2"/>
  <c r="B486" i="2"/>
  <c r="D486" i="2"/>
  <c r="E486" i="2"/>
  <c r="C486" i="2"/>
  <c r="B487" i="2"/>
  <c r="D487" i="2"/>
  <c r="E487" i="2"/>
  <c r="C487" i="2"/>
  <c r="B488" i="2"/>
  <c r="D488" i="2"/>
  <c r="E488" i="2"/>
  <c r="C488" i="2"/>
  <c r="B489" i="2"/>
  <c r="D489" i="2"/>
  <c r="E489" i="2"/>
  <c r="C489" i="2"/>
  <c r="B490" i="2"/>
  <c r="D490" i="2"/>
  <c r="E490" i="2"/>
  <c r="C490" i="2"/>
  <c r="B491" i="2"/>
  <c r="D491" i="2"/>
  <c r="E491" i="2"/>
  <c r="C491" i="2"/>
  <c r="B492" i="2"/>
  <c r="D492" i="2"/>
  <c r="E492" i="2"/>
  <c r="C492" i="2"/>
  <c r="B493" i="2"/>
  <c r="D493" i="2"/>
  <c r="E493" i="2"/>
  <c r="C493" i="2"/>
  <c r="B494" i="2"/>
  <c r="D494" i="2"/>
  <c r="E494" i="2"/>
  <c r="C494" i="2"/>
  <c r="B495" i="2"/>
  <c r="D495" i="2"/>
  <c r="E495" i="2"/>
  <c r="C495" i="2"/>
  <c r="B496" i="2"/>
  <c r="D496" i="2"/>
  <c r="E496" i="2"/>
  <c r="C496" i="2"/>
  <c r="B497" i="2"/>
  <c r="D497" i="2"/>
  <c r="E497" i="2"/>
  <c r="C497" i="2"/>
  <c r="B498" i="2"/>
  <c r="D498" i="2"/>
  <c r="E498" i="2"/>
  <c r="C498" i="2"/>
  <c r="B499" i="2"/>
  <c r="D499" i="2"/>
  <c r="E499" i="2"/>
  <c r="C499" i="2"/>
  <c r="B500" i="2"/>
  <c r="D500" i="2"/>
  <c r="E500" i="2"/>
  <c r="C500" i="2"/>
  <c r="B501" i="2"/>
  <c r="D501" i="2"/>
  <c r="E501" i="2"/>
  <c r="C501" i="2"/>
  <c r="B502" i="2"/>
  <c r="D502" i="2"/>
  <c r="E502" i="2"/>
  <c r="C502" i="2"/>
  <c r="B503" i="2"/>
  <c r="D503" i="2"/>
  <c r="E503" i="2"/>
  <c r="C503" i="2"/>
  <c r="B504" i="2"/>
  <c r="D504" i="2"/>
  <c r="E504" i="2"/>
  <c r="C504" i="2"/>
  <c r="B505" i="2"/>
  <c r="D505" i="2"/>
  <c r="E505" i="2"/>
  <c r="C505" i="2"/>
  <c r="B506" i="2"/>
  <c r="D506" i="2"/>
  <c r="E506" i="2"/>
  <c r="C506" i="2"/>
  <c r="B507" i="2"/>
  <c r="D507" i="2"/>
  <c r="E507" i="2"/>
  <c r="C507" i="2"/>
  <c r="B508" i="2"/>
  <c r="D508" i="2"/>
  <c r="E508" i="2"/>
  <c r="C508" i="2"/>
  <c r="B509" i="2"/>
  <c r="D509" i="2"/>
  <c r="E509" i="2"/>
  <c r="C509" i="2"/>
  <c r="B510" i="2"/>
  <c r="D510" i="2"/>
  <c r="E510" i="2"/>
  <c r="C510" i="2"/>
  <c r="B511" i="2"/>
  <c r="D511" i="2"/>
  <c r="E511" i="2"/>
  <c r="C511" i="2"/>
  <c r="B512" i="2"/>
  <c r="D512" i="2"/>
  <c r="E512" i="2"/>
  <c r="C512" i="2"/>
  <c r="B513" i="2"/>
  <c r="D513" i="2"/>
  <c r="E513" i="2"/>
  <c r="C513" i="2"/>
  <c r="B514" i="2"/>
  <c r="D514" i="2"/>
  <c r="E514" i="2"/>
  <c r="C514" i="2"/>
  <c r="B515" i="2"/>
  <c r="D515" i="2"/>
  <c r="E515" i="2"/>
  <c r="C515" i="2"/>
  <c r="B516" i="2"/>
  <c r="D516" i="2"/>
  <c r="E516" i="2"/>
  <c r="C516" i="2"/>
  <c r="B517" i="2"/>
  <c r="D517" i="2"/>
  <c r="E517" i="2"/>
  <c r="C517" i="2"/>
  <c r="B518" i="2"/>
  <c r="D518" i="2"/>
  <c r="E518" i="2"/>
  <c r="C518" i="2"/>
  <c r="B519" i="2"/>
  <c r="D519" i="2"/>
  <c r="E519" i="2"/>
  <c r="C519" i="2"/>
  <c r="B520" i="2"/>
  <c r="D520" i="2"/>
  <c r="E520" i="2"/>
  <c r="C520" i="2"/>
  <c r="B521" i="2"/>
  <c r="D521" i="2"/>
  <c r="E521" i="2"/>
  <c r="C521" i="2"/>
  <c r="B522" i="2"/>
  <c r="D522" i="2"/>
  <c r="E522" i="2"/>
  <c r="C522" i="2"/>
  <c r="B523" i="2"/>
  <c r="D523" i="2"/>
  <c r="E523" i="2"/>
  <c r="C523" i="2"/>
  <c r="B524" i="2"/>
  <c r="D524" i="2"/>
  <c r="E524" i="2"/>
  <c r="C524" i="2"/>
  <c r="B525" i="2"/>
  <c r="D525" i="2"/>
  <c r="E525" i="2"/>
  <c r="C525" i="2"/>
  <c r="B526" i="2"/>
  <c r="D526" i="2"/>
  <c r="E526" i="2"/>
  <c r="C526" i="2"/>
  <c r="B527" i="2"/>
  <c r="D527" i="2"/>
  <c r="E527" i="2"/>
  <c r="C527" i="2"/>
  <c r="B528" i="2"/>
  <c r="D528" i="2"/>
  <c r="E528" i="2"/>
  <c r="C528" i="2"/>
  <c r="B529" i="2"/>
  <c r="D529" i="2"/>
  <c r="E529" i="2"/>
  <c r="C529" i="2"/>
  <c r="B530" i="2"/>
  <c r="D530" i="2"/>
  <c r="E530" i="2"/>
  <c r="C530" i="2"/>
  <c r="B531" i="2"/>
  <c r="D531" i="2"/>
  <c r="E531" i="2"/>
  <c r="C531" i="2"/>
  <c r="B532" i="2"/>
  <c r="D532" i="2"/>
  <c r="E532" i="2"/>
  <c r="C532" i="2"/>
  <c r="B533" i="2"/>
  <c r="D533" i="2"/>
  <c r="E533" i="2"/>
  <c r="C533" i="2"/>
  <c r="B534" i="2"/>
  <c r="D534" i="2"/>
  <c r="E534" i="2"/>
  <c r="C534" i="2"/>
  <c r="B535" i="2"/>
  <c r="D535" i="2"/>
  <c r="E535" i="2"/>
  <c r="C535" i="2"/>
  <c r="B536" i="2"/>
  <c r="D536" i="2"/>
  <c r="E536" i="2"/>
  <c r="C536" i="2"/>
  <c r="B537" i="2"/>
  <c r="D537" i="2"/>
  <c r="E537" i="2"/>
  <c r="C537" i="2"/>
  <c r="B538" i="2"/>
  <c r="D538" i="2"/>
  <c r="E538" i="2"/>
  <c r="C538" i="2"/>
  <c r="B539" i="2"/>
  <c r="D539" i="2"/>
  <c r="E539" i="2"/>
  <c r="C539" i="2"/>
  <c r="B540" i="2"/>
  <c r="D540" i="2"/>
  <c r="E540" i="2"/>
  <c r="C540" i="2"/>
  <c r="B541" i="2"/>
  <c r="D541" i="2"/>
  <c r="E541" i="2"/>
  <c r="C541" i="2"/>
  <c r="B542" i="2"/>
  <c r="D542" i="2"/>
  <c r="E542" i="2"/>
  <c r="C542" i="2"/>
  <c r="B543" i="2"/>
  <c r="D543" i="2"/>
  <c r="E543" i="2"/>
  <c r="C543" i="2"/>
  <c r="B544" i="2"/>
  <c r="D544" i="2"/>
  <c r="E544" i="2"/>
  <c r="C544" i="2"/>
  <c r="B545" i="2"/>
  <c r="D545" i="2"/>
  <c r="E545" i="2"/>
  <c r="C545" i="2"/>
  <c r="B546" i="2"/>
  <c r="D546" i="2"/>
  <c r="E546" i="2"/>
  <c r="C546" i="2"/>
  <c r="B547" i="2"/>
  <c r="D547" i="2"/>
  <c r="E547" i="2"/>
  <c r="C547" i="2"/>
  <c r="B548" i="2"/>
  <c r="D548" i="2"/>
  <c r="E548" i="2"/>
  <c r="C548" i="2"/>
  <c r="B549" i="2"/>
  <c r="D549" i="2"/>
  <c r="E549" i="2"/>
  <c r="C549" i="2"/>
  <c r="B550" i="2"/>
  <c r="D550" i="2"/>
  <c r="E550" i="2"/>
  <c r="C550" i="2"/>
  <c r="B551" i="2"/>
  <c r="D551" i="2"/>
  <c r="E551" i="2"/>
  <c r="C551" i="2"/>
  <c r="B552" i="2"/>
  <c r="D552" i="2"/>
  <c r="E552" i="2"/>
  <c r="C552" i="2"/>
  <c r="B553" i="2"/>
  <c r="D553" i="2"/>
  <c r="E553" i="2"/>
  <c r="C553" i="2"/>
  <c r="B554" i="2"/>
  <c r="D554" i="2"/>
  <c r="E554" i="2"/>
  <c r="C554" i="2"/>
  <c r="B555" i="2"/>
  <c r="D555" i="2"/>
  <c r="E555" i="2"/>
  <c r="C555" i="2"/>
  <c r="B556" i="2"/>
  <c r="D556" i="2"/>
  <c r="E556" i="2"/>
  <c r="C556" i="2"/>
  <c r="B557" i="2"/>
  <c r="D557" i="2"/>
  <c r="E557" i="2"/>
  <c r="C557" i="2"/>
  <c r="B558" i="2"/>
  <c r="D558" i="2"/>
  <c r="E558" i="2"/>
  <c r="C558" i="2"/>
  <c r="B559" i="2"/>
  <c r="D559" i="2"/>
  <c r="E559" i="2"/>
  <c r="C559" i="2"/>
  <c r="B560" i="2"/>
  <c r="D560" i="2"/>
  <c r="E560" i="2"/>
  <c r="C560" i="2"/>
  <c r="B561" i="2"/>
  <c r="D561" i="2"/>
  <c r="E561" i="2"/>
  <c r="C561" i="2"/>
  <c r="B562" i="2"/>
  <c r="D562" i="2"/>
  <c r="E562" i="2"/>
  <c r="C562" i="2"/>
  <c r="B563" i="2"/>
  <c r="D563" i="2"/>
  <c r="E563" i="2"/>
  <c r="C563" i="2"/>
  <c r="B564" i="2"/>
  <c r="D564" i="2"/>
  <c r="E564" i="2"/>
  <c r="C564" i="2"/>
  <c r="B565" i="2"/>
  <c r="D565" i="2"/>
  <c r="E565" i="2"/>
  <c r="C565" i="2"/>
  <c r="B566" i="2"/>
  <c r="D566" i="2"/>
  <c r="E566" i="2"/>
  <c r="C566" i="2"/>
  <c r="B567" i="2"/>
  <c r="D567" i="2"/>
  <c r="E567" i="2"/>
  <c r="C567" i="2"/>
  <c r="B568" i="2"/>
  <c r="D568" i="2"/>
  <c r="E568" i="2"/>
  <c r="C568" i="2"/>
  <c r="B569" i="2"/>
  <c r="D569" i="2"/>
  <c r="E569" i="2"/>
  <c r="C569" i="2"/>
  <c r="B570" i="2"/>
  <c r="D570" i="2"/>
  <c r="E570" i="2"/>
  <c r="C570" i="2"/>
  <c r="B571" i="2"/>
  <c r="D571" i="2"/>
  <c r="E571" i="2"/>
  <c r="C571" i="2"/>
  <c r="B572" i="2"/>
  <c r="D572" i="2"/>
  <c r="E572" i="2"/>
  <c r="C572" i="2"/>
  <c r="B573" i="2"/>
  <c r="D573" i="2"/>
  <c r="E573" i="2"/>
  <c r="C573" i="2"/>
  <c r="B574" i="2"/>
  <c r="D574" i="2"/>
  <c r="E574" i="2"/>
  <c r="C574" i="2"/>
  <c r="B575" i="2"/>
  <c r="D575" i="2"/>
  <c r="E575" i="2"/>
  <c r="C575" i="2"/>
  <c r="B576" i="2"/>
  <c r="D576" i="2"/>
  <c r="E576" i="2"/>
  <c r="C576" i="2"/>
  <c r="B577" i="2"/>
  <c r="D577" i="2"/>
  <c r="E577" i="2"/>
  <c r="C577" i="2"/>
  <c r="B578" i="2"/>
  <c r="D578" i="2"/>
  <c r="E578" i="2"/>
  <c r="C578" i="2"/>
  <c r="B579" i="2"/>
  <c r="D579" i="2"/>
  <c r="E579" i="2"/>
  <c r="C579" i="2"/>
  <c r="B580" i="2"/>
  <c r="D580" i="2"/>
  <c r="E580" i="2"/>
  <c r="C580" i="2"/>
  <c r="B581" i="2"/>
  <c r="D581" i="2"/>
  <c r="E581" i="2"/>
  <c r="C581" i="2"/>
  <c r="B582" i="2"/>
  <c r="D582" i="2"/>
  <c r="E582" i="2"/>
  <c r="C582" i="2"/>
  <c r="B583" i="2"/>
  <c r="D583" i="2"/>
  <c r="E583" i="2"/>
  <c r="C583" i="2"/>
  <c r="B584" i="2"/>
  <c r="D584" i="2"/>
  <c r="E584" i="2"/>
  <c r="C584" i="2"/>
  <c r="B585" i="2"/>
  <c r="D585" i="2"/>
  <c r="E585" i="2"/>
  <c r="C585" i="2"/>
  <c r="B586" i="2"/>
  <c r="D586" i="2"/>
  <c r="E586" i="2"/>
  <c r="C586" i="2"/>
  <c r="B587" i="2"/>
  <c r="D587" i="2"/>
  <c r="E587" i="2"/>
  <c r="C587" i="2"/>
  <c r="B588" i="2"/>
  <c r="D588" i="2"/>
  <c r="E588" i="2"/>
  <c r="C588" i="2"/>
  <c r="B589" i="2"/>
  <c r="D589" i="2"/>
  <c r="E589" i="2"/>
  <c r="C589" i="2"/>
  <c r="B590" i="2"/>
  <c r="D590" i="2"/>
  <c r="E590" i="2"/>
  <c r="C590" i="2"/>
  <c r="B591" i="2"/>
  <c r="D591" i="2"/>
  <c r="E591" i="2"/>
  <c r="C591" i="2"/>
  <c r="B592" i="2"/>
  <c r="D592" i="2"/>
  <c r="E592" i="2"/>
  <c r="C592" i="2"/>
  <c r="B593" i="2"/>
  <c r="D593" i="2"/>
  <c r="E593" i="2"/>
  <c r="C593" i="2"/>
  <c r="B594" i="2"/>
  <c r="D594" i="2"/>
  <c r="E594" i="2"/>
  <c r="C594" i="2"/>
  <c r="B595" i="2"/>
  <c r="D595" i="2"/>
  <c r="E595" i="2"/>
  <c r="C595" i="2"/>
  <c r="B596" i="2"/>
  <c r="D596" i="2"/>
  <c r="E596" i="2"/>
  <c r="C596" i="2"/>
  <c r="B597" i="2"/>
  <c r="D597" i="2"/>
  <c r="E597" i="2"/>
  <c r="C597" i="2"/>
  <c r="B598" i="2"/>
  <c r="D598" i="2"/>
  <c r="E598" i="2"/>
  <c r="C598" i="2"/>
  <c r="B599" i="2"/>
  <c r="D599" i="2"/>
  <c r="E599" i="2"/>
  <c r="C599" i="2"/>
  <c r="B600" i="2"/>
  <c r="D600" i="2"/>
  <c r="E600" i="2"/>
  <c r="C600" i="2"/>
  <c r="B601" i="2"/>
  <c r="D601" i="2"/>
  <c r="E601" i="2"/>
  <c r="C601" i="2"/>
  <c r="B602" i="2"/>
  <c r="D602" i="2"/>
  <c r="E602" i="2"/>
  <c r="C602" i="2"/>
  <c r="B603" i="2"/>
  <c r="D603" i="2"/>
  <c r="E603" i="2"/>
  <c r="C603" i="2"/>
  <c r="B604" i="2"/>
  <c r="D604" i="2"/>
  <c r="E604" i="2"/>
  <c r="C604" i="2"/>
  <c r="B605" i="2"/>
  <c r="D605" i="2"/>
  <c r="E605" i="2"/>
  <c r="C605" i="2"/>
  <c r="B606" i="2"/>
  <c r="D606" i="2"/>
  <c r="E606" i="2"/>
  <c r="C606" i="2"/>
  <c r="B607" i="2"/>
  <c r="D607" i="2"/>
  <c r="E607" i="2"/>
  <c r="C607" i="2"/>
  <c r="B608" i="2"/>
  <c r="D608" i="2"/>
  <c r="E608" i="2"/>
  <c r="C608" i="2"/>
  <c r="B609" i="2"/>
  <c r="D609" i="2"/>
  <c r="E609" i="2"/>
  <c r="C609" i="2"/>
  <c r="B610" i="2"/>
  <c r="D610" i="2"/>
  <c r="E610" i="2"/>
  <c r="C610" i="2"/>
  <c r="B611" i="2"/>
  <c r="D611" i="2"/>
  <c r="E611" i="2"/>
  <c r="C611" i="2"/>
  <c r="B612" i="2"/>
  <c r="D612" i="2"/>
  <c r="E612" i="2"/>
  <c r="C612" i="2"/>
  <c r="B613" i="2"/>
  <c r="D613" i="2"/>
  <c r="E613" i="2"/>
  <c r="C613" i="2"/>
  <c r="B614" i="2"/>
  <c r="D614" i="2"/>
  <c r="E614" i="2"/>
  <c r="C614" i="2"/>
  <c r="B615" i="2"/>
  <c r="D615" i="2"/>
  <c r="E615" i="2"/>
  <c r="C615" i="2"/>
  <c r="B616" i="2"/>
  <c r="D616" i="2"/>
  <c r="E616" i="2"/>
  <c r="C616" i="2"/>
  <c r="B617" i="2"/>
  <c r="D617" i="2"/>
  <c r="E617" i="2"/>
  <c r="C617" i="2"/>
  <c r="B618" i="2"/>
  <c r="D618" i="2"/>
  <c r="E618" i="2"/>
  <c r="C618" i="2"/>
  <c r="B619" i="2"/>
  <c r="D619" i="2"/>
  <c r="E619" i="2"/>
  <c r="C619" i="2"/>
  <c r="B620" i="2"/>
  <c r="D620" i="2"/>
  <c r="E620" i="2"/>
  <c r="C620" i="2"/>
  <c r="B621" i="2"/>
  <c r="D621" i="2"/>
  <c r="E621" i="2"/>
  <c r="C621" i="2"/>
  <c r="B622" i="2"/>
  <c r="D622" i="2"/>
  <c r="E622" i="2"/>
  <c r="C622" i="2"/>
  <c r="B623" i="2"/>
  <c r="D623" i="2"/>
  <c r="E623" i="2"/>
  <c r="C623" i="2"/>
  <c r="B624" i="2"/>
  <c r="D624" i="2"/>
  <c r="E624" i="2"/>
  <c r="C624" i="2"/>
  <c r="B625" i="2"/>
  <c r="D625" i="2"/>
  <c r="E625" i="2"/>
  <c r="C625" i="2"/>
  <c r="B626" i="2"/>
  <c r="D626" i="2"/>
  <c r="E626" i="2"/>
  <c r="C626" i="2"/>
  <c r="B627" i="2"/>
  <c r="D627" i="2"/>
  <c r="E627" i="2"/>
  <c r="C627" i="2"/>
  <c r="B628" i="2"/>
  <c r="D628" i="2"/>
  <c r="E628" i="2"/>
  <c r="C628" i="2"/>
  <c r="B629" i="2"/>
  <c r="D629" i="2"/>
  <c r="E629" i="2"/>
  <c r="C629" i="2"/>
  <c r="B630" i="2"/>
  <c r="D630" i="2"/>
  <c r="E630" i="2"/>
  <c r="C630" i="2"/>
  <c r="B631" i="2"/>
  <c r="D631" i="2"/>
  <c r="E631" i="2"/>
  <c r="C631" i="2"/>
  <c r="B632" i="2"/>
  <c r="D632" i="2"/>
  <c r="E632" i="2"/>
  <c r="C632" i="2"/>
  <c r="B633" i="2"/>
  <c r="D633" i="2"/>
  <c r="E633" i="2"/>
  <c r="C633" i="2"/>
  <c r="B634" i="2"/>
  <c r="D634" i="2"/>
  <c r="E634" i="2"/>
  <c r="C634" i="2"/>
  <c r="B635" i="2"/>
  <c r="D635" i="2"/>
  <c r="E635" i="2"/>
  <c r="C635" i="2"/>
  <c r="B636" i="2"/>
  <c r="D636" i="2"/>
  <c r="E636" i="2"/>
  <c r="C636" i="2"/>
  <c r="B637" i="2"/>
  <c r="D637" i="2"/>
  <c r="E637" i="2"/>
  <c r="C637" i="2"/>
  <c r="B638" i="2"/>
  <c r="D638" i="2"/>
  <c r="E638" i="2"/>
  <c r="C638" i="2"/>
  <c r="B639" i="2"/>
  <c r="D639" i="2"/>
  <c r="E639" i="2"/>
  <c r="C639" i="2"/>
  <c r="B640" i="2"/>
  <c r="D640" i="2"/>
  <c r="E640" i="2"/>
  <c r="C640" i="2"/>
  <c r="B641" i="2"/>
  <c r="D641" i="2"/>
  <c r="E641" i="2"/>
  <c r="C641" i="2"/>
  <c r="B642" i="2"/>
  <c r="D642" i="2"/>
  <c r="E642" i="2"/>
  <c r="C642" i="2"/>
  <c r="B643" i="2"/>
  <c r="D643" i="2"/>
  <c r="E643" i="2"/>
  <c r="C643" i="2"/>
  <c r="B644" i="2"/>
  <c r="D644" i="2"/>
  <c r="E644" i="2"/>
  <c r="C644" i="2"/>
  <c r="B645" i="2"/>
  <c r="D645" i="2"/>
  <c r="E645" i="2"/>
  <c r="C645" i="2"/>
  <c r="B646" i="2"/>
  <c r="D646" i="2"/>
  <c r="E646" i="2"/>
  <c r="C646" i="2"/>
  <c r="B647" i="2"/>
  <c r="D647" i="2"/>
  <c r="E647" i="2"/>
  <c r="C647" i="2"/>
  <c r="B648" i="2"/>
  <c r="D648" i="2"/>
  <c r="E648" i="2"/>
  <c r="C648" i="2"/>
  <c r="B649" i="2"/>
  <c r="D649" i="2"/>
  <c r="E649" i="2"/>
  <c r="C649" i="2"/>
  <c r="B650" i="2"/>
  <c r="D650" i="2"/>
  <c r="E650" i="2"/>
  <c r="C650" i="2"/>
  <c r="B651" i="2"/>
  <c r="D651" i="2"/>
  <c r="E651" i="2"/>
  <c r="C651" i="2"/>
  <c r="B652" i="2"/>
  <c r="D652" i="2"/>
  <c r="E652" i="2"/>
  <c r="C652" i="2"/>
  <c r="B653" i="2"/>
  <c r="D653" i="2"/>
  <c r="E653" i="2"/>
  <c r="C653" i="2"/>
  <c r="B654" i="2"/>
  <c r="D654" i="2"/>
  <c r="E654" i="2"/>
  <c r="C654" i="2"/>
  <c r="B655" i="2"/>
  <c r="D655" i="2"/>
  <c r="E655" i="2"/>
  <c r="C655" i="2"/>
  <c r="B656" i="2"/>
  <c r="D656" i="2"/>
  <c r="E656" i="2"/>
  <c r="C656" i="2"/>
  <c r="B657" i="2"/>
  <c r="D657" i="2"/>
  <c r="E657" i="2"/>
  <c r="C657" i="2"/>
  <c r="B658" i="2"/>
  <c r="D658" i="2"/>
  <c r="E658" i="2"/>
  <c r="C658" i="2"/>
  <c r="B659" i="2"/>
  <c r="D659" i="2"/>
  <c r="E659" i="2"/>
  <c r="C659" i="2"/>
  <c r="B660" i="2"/>
  <c r="D660" i="2"/>
  <c r="E660" i="2"/>
  <c r="C660" i="2"/>
  <c r="B661" i="2"/>
  <c r="D661" i="2"/>
  <c r="E661" i="2"/>
  <c r="C661" i="2"/>
  <c r="B662" i="2"/>
  <c r="D662" i="2"/>
  <c r="E662" i="2"/>
  <c r="C662" i="2"/>
  <c r="B663" i="2"/>
  <c r="D663" i="2"/>
  <c r="E663" i="2"/>
  <c r="C663" i="2"/>
  <c r="B664" i="2"/>
  <c r="D664" i="2"/>
  <c r="E664" i="2"/>
  <c r="C664" i="2"/>
  <c r="B665" i="2"/>
  <c r="D665" i="2"/>
  <c r="E665" i="2"/>
  <c r="C665" i="2"/>
  <c r="B666" i="2"/>
  <c r="D666" i="2"/>
  <c r="E666" i="2"/>
  <c r="C666" i="2"/>
  <c r="B667" i="2"/>
  <c r="D667" i="2"/>
  <c r="E667" i="2"/>
  <c r="C667" i="2"/>
  <c r="B668" i="2"/>
  <c r="D668" i="2"/>
  <c r="E668" i="2"/>
  <c r="C668" i="2"/>
  <c r="B669" i="2"/>
  <c r="D669" i="2"/>
  <c r="E669" i="2"/>
  <c r="C669" i="2"/>
  <c r="B670" i="2"/>
  <c r="D670" i="2"/>
  <c r="E670" i="2"/>
  <c r="C670" i="2"/>
  <c r="B671" i="2"/>
  <c r="D671" i="2"/>
  <c r="E671" i="2"/>
  <c r="C671" i="2"/>
  <c r="B672" i="2"/>
  <c r="D672" i="2"/>
  <c r="E672" i="2"/>
  <c r="C672" i="2"/>
  <c r="B673" i="2"/>
  <c r="D673" i="2"/>
  <c r="E673" i="2"/>
  <c r="C673" i="2"/>
  <c r="B674" i="2"/>
  <c r="D674" i="2"/>
  <c r="E674" i="2"/>
  <c r="C674" i="2"/>
  <c r="B675" i="2"/>
  <c r="D675" i="2"/>
  <c r="E675" i="2"/>
  <c r="C675" i="2"/>
  <c r="B676" i="2"/>
  <c r="D676" i="2"/>
  <c r="E676" i="2"/>
  <c r="C676" i="2"/>
  <c r="B677" i="2"/>
  <c r="D677" i="2"/>
  <c r="E677" i="2"/>
  <c r="C677" i="2"/>
  <c r="B678" i="2"/>
  <c r="D678" i="2"/>
  <c r="E678" i="2"/>
  <c r="C678" i="2"/>
  <c r="B679" i="2"/>
  <c r="D679" i="2"/>
  <c r="E679" i="2"/>
  <c r="C679" i="2"/>
  <c r="B680" i="2"/>
  <c r="D680" i="2"/>
  <c r="E680" i="2"/>
  <c r="C680" i="2"/>
  <c r="B681" i="2"/>
  <c r="D681" i="2"/>
  <c r="E681" i="2"/>
  <c r="C681" i="2"/>
  <c r="B682" i="2"/>
  <c r="D682" i="2"/>
  <c r="E682" i="2"/>
  <c r="C682" i="2"/>
  <c r="B683" i="2"/>
  <c r="D683" i="2"/>
  <c r="E683" i="2"/>
  <c r="C683" i="2"/>
  <c r="B684" i="2"/>
  <c r="D684" i="2"/>
  <c r="E684" i="2"/>
  <c r="C684" i="2"/>
  <c r="B685" i="2"/>
  <c r="D685" i="2"/>
  <c r="E685" i="2"/>
  <c r="C685" i="2"/>
  <c r="B686" i="2"/>
  <c r="D686" i="2"/>
  <c r="E686" i="2"/>
  <c r="C686" i="2"/>
  <c r="B687" i="2"/>
  <c r="D687" i="2"/>
  <c r="E687" i="2"/>
  <c r="C687" i="2"/>
  <c r="B688" i="2"/>
  <c r="D688" i="2"/>
  <c r="E688" i="2"/>
  <c r="C688" i="2"/>
  <c r="B689" i="2"/>
  <c r="D689" i="2"/>
  <c r="E689" i="2"/>
  <c r="C689" i="2"/>
  <c r="B690" i="2"/>
  <c r="D690" i="2"/>
  <c r="E690" i="2"/>
  <c r="C690" i="2"/>
  <c r="B691" i="2"/>
  <c r="D691" i="2"/>
  <c r="E691" i="2"/>
  <c r="C691" i="2"/>
  <c r="B692" i="2"/>
  <c r="D692" i="2"/>
  <c r="E692" i="2"/>
  <c r="C692" i="2"/>
  <c r="B693" i="2"/>
  <c r="D693" i="2"/>
  <c r="E693" i="2"/>
  <c r="C693" i="2"/>
  <c r="B694" i="2"/>
  <c r="D694" i="2"/>
  <c r="E694" i="2"/>
  <c r="C694" i="2"/>
  <c r="B695" i="2"/>
  <c r="D695" i="2"/>
  <c r="E695" i="2"/>
  <c r="C695" i="2"/>
  <c r="B696" i="2"/>
  <c r="D696" i="2"/>
  <c r="E696" i="2"/>
  <c r="C696" i="2"/>
  <c r="B697" i="2"/>
  <c r="D697" i="2"/>
  <c r="E697" i="2"/>
  <c r="C697" i="2"/>
  <c r="B698" i="2"/>
  <c r="D698" i="2"/>
  <c r="E698" i="2"/>
  <c r="C698" i="2"/>
  <c r="B699" i="2"/>
  <c r="D699" i="2"/>
  <c r="E699" i="2"/>
  <c r="C699" i="2"/>
  <c r="B700" i="2"/>
  <c r="D700" i="2"/>
  <c r="E700" i="2"/>
  <c r="C700" i="2"/>
  <c r="B701" i="2"/>
  <c r="D701" i="2"/>
  <c r="E701" i="2"/>
  <c r="C701" i="2"/>
  <c r="B702" i="2"/>
  <c r="D702" i="2"/>
  <c r="E702" i="2"/>
  <c r="C702" i="2"/>
  <c r="B703" i="2"/>
  <c r="D703" i="2"/>
  <c r="E703" i="2"/>
  <c r="C703" i="2"/>
  <c r="B704" i="2"/>
  <c r="D704" i="2"/>
  <c r="E704" i="2"/>
  <c r="C704" i="2"/>
  <c r="B705" i="2"/>
  <c r="D705" i="2"/>
  <c r="E705" i="2"/>
  <c r="C705" i="2"/>
  <c r="B706" i="2"/>
  <c r="D706" i="2"/>
  <c r="E706" i="2"/>
  <c r="C706" i="2"/>
  <c r="B707" i="2"/>
  <c r="D707" i="2"/>
  <c r="E707" i="2"/>
  <c r="C707" i="2"/>
  <c r="B708" i="2"/>
  <c r="D708" i="2"/>
  <c r="E708" i="2"/>
  <c r="C708" i="2"/>
  <c r="B709" i="2"/>
  <c r="D709" i="2"/>
  <c r="E709" i="2"/>
  <c r="C709" i="2"/>
  <c r="B710" i="2"/>
  <c r="D710" i="2"/>
  <c r="E710" i="2"/>
  <c r="C710" i="2"/>
  <c r="B711" i="2"/>
  <c r="D711" i="2"/>
  <c r="E711" i="2"/>
  <c r="C711" i="2"/>
  <c r="B712" i="2"/>
  <c r="D712" i="2"/>
  <c r="E712" i="2"/>
  <c r="C712" i="2"/>
  <c r="B713" i="2"/>
  <c r="D713" i="2"/>
  <c r="E713" i="2"/>
  <c r="C713" i="2"/>
  <c r="B714" i="2"/>
  <c r="D714" i="2"/>
  <c r="E714" i="2"/>
  <c r="C714" i="2"/>
  <c r="B715" i="2"/>
  <c r="D715" i="2"/>
  <c r="E715" i="2"/>
  <c r="C715" i="2"/>
  <c r="B716" i="2"/>
  <c r="D716" i="2"/>
  <c r="E716" i="2"/>
  <c r="C716" i="2"/>
  <c r="B717" i="2"/>
  <c r="D717" i="2"/>
  <c r="E717" i="2"/>
  <c r="C717" i="2"/>
  <c r="B718" i="2"/>
  <c r="D718" i="2"/>
  <c r="E718" i="2"/>
  <c r="C718" i="2"/>
  <c r="B719" i="2"/>
  <c r="D719" i="2"/>
  <c r="E719" i="2"/>
  <c r="C719" i="2"/>
  <c r="B720" i="2"/>
  <c r="D720" i="2"/>
  <c r="E720" i="2"/>
  <c r="C720" i="2"/>
  <c r="B721" i="2"/>
  <c r="D721" i="2"/>
  <c r="E721" i="2"/>
  <c r="C721" i="2"/>
  <c r="B722" i="2"/>
  <c r="D722" i="2"/>
  <c r="E722" i="2"/>
  <c r="C722" i="2"/>
  <c r="B723" i="2"/>
  <c r="D723" i="2"/>
  <c r="E723" i="2"/>
  <c r="C723" i="2"/>
  <c r="B724" i="2"/>
  <c r="D724" i="2"/>
  <c r="E724" i="2"/>
  <c r="C724" i="2"/>
  <c r="B725" i="2"/>
  <c r="D725" i="2"/>
  <c r="E725" i="2"/>
  <c r="C725" i="2"/>
  <c r="B726" i="2"/>
  <c r="D726" i="2"/>
  <c r="E726" i="2"/>
  <c r="C726" i="2"/>
  <c r="B727" i="2"/>
  <c r="D727" i="2"/>
  <c r="E727" i="2"/>
  <c r="C727" i="2"/>
  <c r="B728" i="2"/>
  <c r="D728" i="2"/>
  <c r="E728" i="2"/>
  <c r="C728" i="2"/>
  <c r="B729" i="2"/>
  <c r="D729" i="2"/>
  <c r="E729" i="2"/>
  <c r="C729" i="2"/>
  <c r="B730" i="2"/>
  <c r="D730" i="2"/>
  <c r="E730" i="2"/>
  <c r="C730" i="2"/>
  <c r="B731" i="2"/>
  <c r="D731" i="2"/>
  <c r="E731" i="2"/>
  <c r="C731" i="2"/>
  <c r="B732" i="2"/>
  <c r="D732" i="2"/>
  <c r="E732" i="2"/>
  <c r="C732" i="2"/>
  <c r="B733" i="2"/>
  <c r="D733" i="2"/>
  <c r="E733" i="2"/>
  <c r="C733" i="2"/>
  <c r="B734" i="2"/>
  <c r="D734" i="2"/>
  <c r="E734" i="2"/>
  <c r="C734" i="2"/>
  <c r="B735" i="2"/>
  <c r="D735" i="2"/>
  <c r="E735" i="2"/>
  <c r="C735" i="2"/>
  <c r="B736" i="2"/>
  <c r="D736" i="2"/>
  <c r="E736" i="2"/>
  <c r="C736" i="2"/>
  <c r="B737" i="2"/>
  <c r="D737" i="2"/>
  <c r="E737" i="2"/>
  <c r="C737" i="2"/>
  <c r="B738" i="2"/>
  <c r="D738" i="2"/>
  <c r="E738" i="2"/>
  <c r="C738" i="2"/>
  <c r="B739" i="2"/>
  <c r="D739" i="2"/>
  <c r="E739" i="2"/>
  <c r="C739" i="2"/>
  <c r="B740" i="2"/>
  <c r="D740" i="2"/>
  <c r="E740" i="2"/>
  <c r="C740" i="2"/>
  <c r="B741" i="2"/>
  <c r="D741" i="2"/>
  <c r="E741" i="2"/>
  <c r="C741" i="2"/>
  <c r="B742" i="2"/>
  <c r="D742" i="2"/>
  <c r="E742" i="2"/>
  <c r="C742" i="2"/>
  <c r="B743" i="2"/>
  <c r="D743" i="2"/>
  <c r="E743" i="2"/>
  <c r="C743" i="2"/>
  <c r="B744" i="2"/>
  <c r="D744" i="2"/>
  <c r="E744" i="2"/>
  <c r="C744" i="2"/>
  <c r="B745" i="2"/>
  <c r="D745" i="2"/>
  <c r="E745" i="2"/>
  <c r="C745" i="2"/>
  <c r="B746" i="2"/>
  <c r="D746" i="2"/>
  <c r="E746" i="2"/>
  <c r="C746" i="2"/>
  <c r="B747" i="2"/>
  <c r="D747" i="2"/>
  <c r="E747" i="2"/>
  <c r="C747" i="2"/>
  <c r="B748" i="2"/>
  <c r="D748" i="2"/>
  <c r="E748" i="2"/>
  <c r="C748" i="2"/>
  <c r="B749" i="2"/>
  <c r="D749" i="2"/>
  <c r="E749" i="2"/>
  <c r="C749" i="2"/>
  <c r="B750" i="2"/>
  <c r="D750" i="2"/>
  <c r="E750" i="2"/>
  <c r="C750" i="2"/>
  <c r="B751" i="2"/>
  <c r="D751" i="2"/>
  <c r="E751" i="2"/>
  <c r="C751" i="2"/>
  <c r="B752" i="2"/>
  <c r="D752" i="2"/>
  <c r="E752" i="2"/>
  <c r="C752" i="2"/>
  <c r="B753" i="2"/>
  <c r="D753" i="2"/>
  <c r="E753" i="2"/>
  <c r="C753" i="2"/>
  <c r="B754" i="2"/>
  <c r="D754" i="2"/>
  <c r="E754" i="2"/>
  <c r="C754" i="2"/>
  <c r="B755" i="2"/>
  <c r="D755" i="2"/>
  <c r="E755" i="2"/>
  <c r="C755" i="2"/>
  <c r="B756" i="2"/>
  <c r="D756" i="2"/>
  <c r="E756" i="2"/>
  <c r="C756" i="2"/>
  <c r="B757" i="2"/>
  <c r="D757" i="2"/>
  <c r="E757" i="2"/>
  <c r="C757" i="2"/>
  <c r="B758" i="2"/>
  <c r="D758" i="2"/>
  <c r="E758" i="2"/>
  <c r="C758" i="2"/>
  <c r="B759" i="2"/>
  <c r="D759" i="2"/>
  <c r="E759" i="2"/>
  <c r="C759" i="2"/>
  <c r="B760" i="2"/>
  <c r="D760" i="2"/>
  <c r="E760" i="2"/>
  <c r="C760" i="2"/>
  <c r="B761" i="2"/>
  <c r="D761" i="2"/>
  <c r="E761" i="2"/>
  <c r="C761" i="2"/>
  <c r="B762" i="2"/>
  <c r="D762" i="2"/>
  <c r="E762" i="2"/>
  <c r="C762" i="2"/>
  <c r="B763" i="2"/>
  <c r="D763" i="2"/>
  <c r="E763" i="2"/>
  <c r="C763" i="2"/>
  <c r="B764" i="2"/>
  <c r="D764" i="2"/>
  <c r="E764" i="2"/>
  <c r="C764" i="2"/>
  <c r="B765" i="2"/>
  <c r="D765" i="2"/>
  <c r="E765" i="2"/>
  <c r="C765" i="2"/>
  <c r="B766" i="2"/>
  <c r="D766" i="2"/>
  <c r="E766" i="2"/>
  <c r="C766" i="2"/>
  <c r="B767" i="2"/>
  <c r="D767" i="2"/>
  <c r="E767" i="2"/>
  <c r="C767" i="2"/>
  <c r="B768" i="2"/>
  <c r="D768" i="2"/>
  <c r="E768" i="2"/>
  <c r="C768" i="2"/>
  <c r="B769" i="2"/>
  <c r="D769" i="2"/>
  <c r="E769" i="2"/>
  <c r="C769" i="2"/>
  <c r="B770" i="2"/>
  <c r="D770" i="2"/>
  <c r="E770" i="2"/>
  <c r="C770" i="2"/>
  <c r="B771" i="2"/>
  <c r="D771" i="2"/>
  <c r="E771" i="2"/>
  <c r="C771" i="2"/>
  <c r="B772" i="2"/>
  <c r="D772" i="2"/>
  <c r="E772" i="2"/>
  <c r="C772" i="2"/>
  <c r="B773" i="2"/>
  <c r="D773" i="2"/>
  <c r="E773" i="2"/>
  <c r="C773" i="2"/>
  <c r="B774" i="2"/>
  <c r="D774" i="2"/>
  <c r="E774" i="2"/>
  <c r="C774" i="2"/>
  <c r="B775" i="2"/>
  <c r="D775" i="2"/>
  <c r="E775" i="2"/>
  <c r="C775" i="2"/>
  <c r="B776" i="2"/>
  <c r="D776" i="2"/>
  <c r="E776" i="2"/>
  <c r="C776" i="2"/>
  <c r="B777" i="2"/>
  <c r="D777" i="2"/>
  <c r="E777" i="2"/>
  <c r="C777" i="2"/>
  <c r="B778" i="2"/>
  <c r="D778" i="2"/>
  <c r="E778" i="2"/>
  <c r="C778" i="2"/>
  <c r="B779" i="2"/>
  <c r="D779" i="2"/>
  <c r="E779" i="2"/>
  <c r="C779" i="2"/>
  <c r="B780" i="2"/>
  <c r="D780" i="2"/>
  <c r="E780" i="2"/>
  <c r="C780" i="2"/>
  <c r="B781" i="2"/>
  <c r="D781" i="2"/>
  <c r="E781" i="2"/>
  <c r="C781" i="2"/>
  <c r="B782" i="2"/>
  <c r="D782" i="2"/>
  <c r="E782" i="2"/>
  <c r="C782" i="2"/>
  <c r="B783" i="2"/>
  <c r="D783" i="2"/>
  <c r="E783" i="2"/>
  <c r="C783" i="2"/>
  <c r="B784" i="2"/>
  <c r="D784" i="2"/>
  <c r="E784" i="2"/>
  <c r="C784" i="2"/>
  <c r="B785" i="2"/>
  <c r="D785" i="2"/>
  <c r="E785" i="2"/>
  <c r="C785" i="2"/>
  <c r="B786" i="2"/>
  <c r="D786" i="2"/>
  <c r="E786" i="2"/>
  <c r="C786" i="2"/>
  <c r="B787" i="2"/>
  <c r="D787" i="2"/>
  <c r="E787" i="2"/>
  <c r="C787" i="2"/>
  <c r="B788" i="2"/>
  <c r="D788" i="2"/>
  <c r="E788" i="2"/>
  <c r="C788" i="2"/>
  <c r="B789" i="2"/>
  <c r="D789" i="2"/>
  <c r="E789" i="2"/>
  <c r="C789" i="2"/>
  <c r="B790" i="2"/>
  <c r="D790" i="2"/>
  <c r="E790" i="2"/>
  <c r="C790" i="2"/>
  <c r="B791" i="2"/>
  <c r="D791" i="2"/>
  <c r="E791" i="2"/>
  <c r="C791" i="2"/>
  <c r="B792" i="2"/>
  <c r="D792" i="2"/>
  <c r="E792" i="2"/>
  <c r="C792" i="2"/>
  <c r="B793" i="2"/>
  <c r="D793" i="2"/>
  <c r="E793" i="2"/>
  <c r="C793" i="2"/>
  <c r="B794" i="2"/>
  <c r="D794" i="2"/>
  <c r="E794" i="2"/>
  <c r="C794" i="2"/>
  <c r="B795" i="2"/>
  <c r="D795" i="2"/>
  <c r="E795" i="2"/>
  <c r="C795" i="2"/>
  <c r="B796" i="2"/>
  <c r="D796" i="2"/>
  <c r="E796" i="2"/>
  <c r="C796" i="2"/>
  <c r="B797" i="2"/>
  <c r="D797" i="2"/>
  <c r="E797" i="2"/>
  <c r="C797" i="2"/>
  <c r="B798" i="2"/>
  <c r="D798" i="2"/>
  <c r="E798" i="2"/>
  <c r="C798" i="2"/>
  <c r="B799" i="2"/>
  <c r="D799" i="2"/>
  <c r="E799" i="2"/>
  <c r="C799" i="2"/>
  <c r="B800" i="2"/>
  <c r="D800" i="2"/>
  <c r="E800" i="2"/>
  <c r="C800" i="2"/>
  <c r="B801" i="2"/>
  <c r="D801" i="2"/>
  <c r="E801" i="2"/>
  <c r="C801" i="2"/>
  <c r="B802" i="2"/>
  <c r="D802" i="2"/>
  <c r="E802" i="2"/>
  <c r="C802" i="2"/>
  <c r="B803" i="2"/>
  <c r="D803" i="2"/>
  <c r="E803" i="2"/>
  <c r="C803" i="2"/>
  <c r="B804" i="2"/>
  <c r="D804" i="2"/>
  <c r="E804" i="2"/>
  <c r="C804" i="2"/>
  <c r="B805" i="2"/>
  <c r="D805" i="2"/>
  <c r="E805" i="2"/>
  <c r="C805" i="2"/>
  <c r="B806" i="2"/>
  <c r="D806" i="2"/>
  <c r="E806" i="2"/>
  <c r="C806" i="2"/>
  <c r="B807" i="2"/>
  <c r="D807" i="2"/>
  <c r="E807" i="2"/>
  <c r="C807" i="2"/>
  <c r="B808" i="2"/>
  <c r="D808" i="2"/>
  <c r="E808" i="2"/>
  <c r="C808" i="2"/>
  <c r="B809" i="2"/>
  <c r="D809" i="2"/>
  <c r="E809" i="2"/>
  <c r="C809" i="2"/>
  <c r="B810" i="2"/>
  <c r="D810" i="2"/>
  <c r="E810" i="2"/>
  <c r="C810" i="2"/>
  <c r="B811" i="2"/>
  <c r="D811" i="2"/>
  <c r="E811" i="2"/>
  <c r="C811" i="2"/>
  <c r="B812" i="2"/>
  <c r="D812" i="2"/>
  <c r="E812" i="2"/>
  <c r="C812" i="2"/>
  <c r="B813" i="2"/>
  <c r="D813" i="2"/>
  <c r="E813" i="2"/>
  <c r="C813" i="2"/>
  <c r="B814" i="2"/>
  <c r="D814" i="2"/>
  <c r="E814" i="2"/>
  <c r="C814" i="2"/>
  <c r="B815" i="2"/>
  <c r="D815" i="2"/>
  <c r="E815" i="2"/>
  <c r="C815" i="2"/>
  <c r="B816" i="2"/>
  <c r="D816" i="2"/>
  <c r="E816" i="2"/>
  <c r="C816" i="2"/>
  <c r="B817" i="2"/>
  <c r="D817" i="2"/>
  <c r="E817" i="2"/>
  <c r="C817" i="2"/>
  <c r="B818" i="2"/>
  <c r="D818" i="2"/>
  <c r="E818" i="2"/>
  <c r="C818" i="2"/>
  <c r="B819" i="2"/>
  <c r="D819" i="2"/>
  <c r="E819" i="2"/>
  <c r="C819" i="2"/>
  <c r="B820" i="2"/>
  <c r="D820" i="2"/>
  <c r="E820" i="2"/>
  <c r="C820" i="2"/>
  <c r="B821" i="2"/>
  <c r="D821" i="2"/>
  <c r="E821" i="2"/>
  <c r="C821" i="2"/>
  <c r="B822" i="2"/>
  <c r="D822" i="2"/>
  <c r="E822" i="2"/>
  <c r="C822" i="2"/>
  <c r="B823" i="2"/>
  <c r="D823" i="2"/>
  <c r="E823" i="2"/>
  <c r="C823" i="2"/>
  <c r="B824" i="2"/>
  <c r="D824" i="2"/>
  <c r="E824" i="2"/>
  <c r="C824" i="2"/>
  <c r="B825" i="2"/>
  <c r="D825" i="2"/>
  <c r="E825" i="2"/>
  <c r="C825" i="2"/>
  <c r="B826" i="2"/>
  <c r="D826" i="2"/>
  <c r="E826" i="2"/>
  <c r="C826" i="2"/>
  <c r="B827" i="2"/>
  <c r="D827" i="2"/>
  <c r="E827" i="2"/>
  <c r="C827" i="2"/>
  <c r="B828" i="2"/>
  <c r="D828" i="2"/>
  <c r="E828" i="2"/>
  <c r="C828" i="2"/>
  <c r="B829" i="2"/>
  <c r="D829" i="2"/>
  <c r="E829" i="2"/>
  <c r="C829" i="2"/>
  <c r="B830" i="2"/>
  <c r="D830" i="2"/>
  <c r="E830" i="2"/>
  <c r="C830" i="2"/>
  <c r="B831" i="2"/>
  <c r="D831" i="2"/>
  <c r="E831" i="2"/>
  <c r="C831" i="2"/>
  <c r="B832" i="2"/>
  <c r="D832" i="2"/>
  <c r="E832" i="2"/>
  <c r="C832" i="2"/>
  <c r="B833" i="2"/>
  <c r="D833" i="2"/>
  <c r="E833" i="2"/>
  <c r="C833" i="2"/>
  <c r="B834" i="2"/>
  <c r="D834" i="2"/>
  <c r="E834" i="2"/>
  <c r="C834" i="2"/>
  <c r="B835" i="2"/>
  <c r="D835" i="2"/>
  <c r="E835" i="2"/>
  <c r="C835" i="2"/>
  <c r="B836" i="2"/>
  <c r="D836" i="2"/>
  <c r="E836" i="2"/>
  <c r="C836" i="2"/>
  <c r="B837" i="2"/>
  <c r="D837" i="2"/>
  <c r="E837" i="2"/>
  <c r="C837" i="2"/>
  <c r="B838" i="2"/>
  <c r="D838" i="2"/>
  <c r="E838" i="2"/>
  <c r="C838" i="2"/>
  <c r="B839" i="2"/>
  <c r="D839" i="2"/>
  <c r="E839" i="2"/>
  <c r="C839" i="2"/>
  <c r="B840" i="2"/>
  <c r="D840" i="2"/>
  <c r="E840" i="2"/>
  <c r="C840" i="2"/>
  <c r="B841" i="2"/>
  <c r="D841" i="2"/>
  <c r="E841" i="2"/>
  <c r="C841" i="2"/>
  <c r="B842" i="2"/>
  <c r="D842" i="2"/>
  <c r="E842" i="2"/>
  <c r="C842" i="2"/>
  <c r="B843" i="2"/>
  <c r="D843" i="2"/>
  <c r="E843" i="2"/>
  <c r="C843" i="2"/>
  <c r="B844" i="2"/>
  <c r="D844" i="2"/>
  <c r="E844" i="2"/>
  <c r="C844" i="2"/>
  <c r="B845" i="2"/>
  <c r="D845" i="2"/>
  <c r="E845" i="2"/>
  <c r="C845" i="2"/>
  <c r="B846" i="2"/>
  <c r="D846" i="2"/>
  <c r="E846" i="2"/>
  <c r="C846" i="2"/>
  <c r="B847" i="2"/>
  <c r="D847" i="2"/>
  <c r="E847" i="2"/>
  <c r="C847" i="2"/>
  <c r="B848" i="2"/>
  <c r="D848" i="2"/>
  <c r="E848" i="2"/>
  <c r="C848" i="2"/>
  <c r="B849" i="2"/>
  <c r="D849" i="2"/>
  <c r="E849" i="2"/>
  <c r="C849" i="2"/>
  <c r="B850" i="2"/>
  <c r="D850" i="2"/>
  <c r="E850" i="2"/>
  <c r="C850" i="2"/>
  <c r="B851" i="2"/>
  <c r="D851" i="2"/>
  <c r="E851" i="2"/>
  <c r="C851" i="2"/>
  <c r="B852" i="2"/>
  <c r="D852" i="2"/>
  <c r="E852" i="2"/>
  <c r="C852" i="2"/>
  <c r="B853" i="2"/>
  <c r="D853" i="2"/>
  <c r="E853" i="2"/>
  <c r="C853" i="2"/>
  <c r="B854" i="2"/>
  <c r="D854" i="2"/>
  <c r="E854" i="2"/>
  <c r="C854" i="2"/>
  <c r="B855" i="2"/>
  <c r="D855" i="2"/>
  <c r="E855" i="2"/>
  <c r="C855" i="2"/>
  <c r="B856" i="2"/>
  <c r="D856" i="2"/>
  <c r="E856" i="2"/>
  <c r="C856" i="2"/>
  <c r="B857" i="2"/>
  <c r="D857" i="2"/>
  <c r="E857" i="2"/>
  <c r="C857" i="2"/>
  <c r="B858" i="2"/>
  <c r="D858" i="2"/>
  <c r="E858" i="2"/>
  <c r="C858" i="2"/>
  <c r="B859" i="2"/>
  <c r="D859" i="2"/>
  <c r="E859" i="2"/>
  <c r="C859" i="2"/>
  <c r="B860" i="2"/>
  <c r="D860" i="2"/>
  <c r="E860" i="2"/>
  <c r="C860" i="2"/>
  <c r="B861" i="2"/>
  <c r="D861" i="2"/>
  <c r="E861" i="2"/>
  <c r="C861" i="2"/>
  <c r="B862" i="2"/>
  <c r="D862" i="2"/>
  <c r="E862" i="2"/>
  <c r="C862" i="2"/>
  <c r="B863" i="2"/>
  <c r="D863" i="2"/>
  <c r="E863" i="2"/>
  <c r="C863" i="2"/>
  <c r="B864" i="2"/>
  <c r="D864" i="2"/>
  <c r="E864" i="2"/>
  <c r="C864" i="2"/>
  <c r="B865" i="2"/>
  <c r="D865" i="2"/>
  <c r="E865" i="2"/>
  <c r="C865" i="2"/>
  <c r="B866" i="2"/>
  <c r="D866" i="2"/>
  <c r="E866" i="2"/>
  <c r="C866" i="2"/>
  <c r="B867" i="2"/>
  <c r="D867" i="2"/>
  <c r="E867" i="2"/>
  <c r="C867" i="2"/>
  <c r="B868" i="2"/>
  <c r="D868" i="2"/>
  <c r="E868" i="2"/>
  <c r="C868" i="2"/>
  <c r="B869" i="2"/>
  <c r="D869" i="2"/>
  <c r="E869" i="2"/>
  <c r="C869" i="2"/>
  <c r="B870" i="2"/>
  <c r="D870" i="2"/>
  <c r="E870" i="2"/>
  <c r="C870" i="2"/>
  <c r="B871" i="2"/>
  <c r="D871" i="2"/>
  <c r="E871" i="2"/>
  <c r="C871" i="2"/>
  <c r="B872" i="2"/>
  <c r="D872" i="2"/>
  <c r="E872" i="2"/>
  <c r="C872" i="2"/>
  <c r="B873" i="2"/>
  <c r="D873" i="2"/>
  <c r="E873" i="2"/>
  <c r="C873" i="2"/>
  <c r="B874" i="2"/>
  <c r="D874" i="2"/>
  <c r="E874" i="2"/>
  <c r="C874" i="2"/>
  <c r="B875" i="2"/>
  <c r="D875" i="2"/>
  <c r="E875" i="2"/>
  <c r="C875" i="2"/>
  <c r="B876" i="2"/>
  <c r="D876" i="2"/>
  <c r="E876" i="2"/>
  <c r="C876" i="2"/>
  <c r="B877" i="2"/>
  <c r="D877" i="2"/>
  <c r="E877" i="2"/>
  <c r="C877" i="2"/>
  <c r="B878" i="2"/>
  <c r="D878" i="2"/>
  <c r="E878" i="2"/>
  <c r="C878" i="2"/>
  <c r="B879" i="2"/>
  <c r="D879" i="2"/>
  <c r="E879" i="2"/>
  <c r="C879" i="2"/>
  <c r="B880" i="2"/>
  <c r="D880" i="2"/>
  <c r="E880" i="2"/>
  <c r="C880" i="2"/>
  <c r="B881" i="2"/>
  <c r="D881" i="2"/>
  <c r="E881" i="2"/>
  <c r="C881" i="2"/>
  <c r="B882" i="2"/>
  <c r="D882" i="2"/>
  <c r="E882" i="2"/>
  <c r="C882" i="2"/>
  <c r="B883" i="2"/>
  <c r="D883" i="2"/>
  <c r="E883" i="2"/>
  <c r="C883" i="2"/>
  <c r="B884" i="2"/>
  <c r="D884" i="2"/>
  <c r="E884" i="2"/>
  <c r="C884" i="2"/>
  <c r="B885" i="2"/>
  <c r="D885" i="2"/>
  <c r="E885" i="2"/>
  <c r="C885" i="2"/>
  <c r="B886" i="2"/>
  <c r="D886" i="2"/>
  <c r="E886" i="2"/>
  <c r="C886" i="2"/>
  <c r="B887" i="2"/>
  <c r="D887" i="2"/>
  <c r="E887" i="2"/>
  <c r="C887" i="2"/>
  <c r="B888" i="2"/>
  <c r="D888" i="2"/>
  <c r="E888" i="2"/>
  <c r="C888" i="2"/>
  <c r="B889" i="2"/>
  <c r="D889" i="2"/>
  <c r="E889" i="2"/>
  <c r="C889" i="2"/>
  <c r="B890" i="2"/>
  <c r="D890" i="2"/>
  <c r="E890" i="2"/>
  <c r="C890" i="2"/>
  <c r="B891" i="2"/>
  <c r="D891" i="2"/>
  <c r="E891" i="2"/>
  <c r="C891" i="2"/>
  <c r="B892" i="2"/>
  <c r="D892" i="2"/>
  <c r="E892" i="2"/>
  <c r="C892" i="2"/>
  <c r="B893" i="2"/>
  <c r="D893" i="2"/>
  <c r="E893" i="2"/>
  <c r="C893" i="2"/>
  <c r="B894" i="2"/>
  <c r="D894" i="2"/>
  <c r="E894" i="2"/>
  <c r="C894" i="2"/>
  <c r="B895" i="2"/>
  <c r="D895" i="2"/>
  <c r="E895" i="2"/>
  <c r="C895" i="2"/>
  <c r="B896" i="2"/>
  <c r="D896" i="2"/>
  <c r="E896" i="2"/>
  <c r="C896" i="2"/>
  <c r="B897" i="2"/>
  <c r="D897" i="2"/>
  <c r="E897" i="2"/>
  <c r="C897" i="2"/>
  <c r="B898" i="2"/>
  <c r="D898" i="2"/>
  <c r="E898" i="2"/>
  <c r="C898" i="2"/>
  <c r="B899" i="2"/>
  <c r="D899" i="2"/>
  <c r="E899" i="2"/>
  <c r="C899" i="2"/>
  <c r="B900" i="2"/>
  <c r="D900" i="2"/>
  <c r="E900" i="2"/>
  <c r="C900" i="2"/>
  <c r="B901" i="2"/>
  <c r="D901" i="2"/>
  <c r="E901" i="2"/>
  <c r="C901" i="2"/>
  <c r="B902" i="2"/>
  <c r="D902" i="2"/>
  <c r="E902" i="2"/>
  <c r="C902" i="2"/>
  <c r="B903" i="2"/>
  <c r="D903" i="2"/>
  <c r="E903" i="2"/>
  <c r="C903" i="2"/>
  <c r="B904" i="2"/>
  <c r="D904" i="2"/>
  <c r="E904" i="2"/>
  <c r="C904" i="2"/>
  <c r="B905" i="2"/>
  <c r="D905" i="2"/>
  <c r="E905" i="2"/>
  <c r="C905" i="2"/>
  <c r="B906" i="2"/>
  <c r="D906" i="2"/>
  <c r="E906" i="2"/>
  <c r="C906" i="2"/>
  <c r="B907" i="2"/>
  <c r="D907" i="2"/>
  <c r="E907" i="2"/>
  <c r="C907" i="2"/>
  <c r="B908" i="2"/>
  <c r="D908" i="2"/>
  <c r="E908" i="2"/>
  <c r="C908" i="2"/>
  <c r="B909" i="2"/>
  <c r="D909" i="2"/>
  <c r="E909" i="2"/>
  <c r="C909" i="2"/>
  <c r="B910" i="2"/>
  <c r="D910" i="2"/>
  <c r="E910" i="2"/>
  <c r="C910" i="2"/>
  <c r="B911" i="2"/>
  <c r="D911" i="2"/>
  <c r="E911" i="2"/>
  <c r="C911" i="2"/>
  <c r="B912" i="2"/>
  <c r="D912" i="2"/>
  <c r="E912" i="2"/>
  <c r="C912" i="2"/>
  <c r="B913" i="2"/>
  <c r="D913" i="2"/>
  <c r="E913" i="2"/>
  <c r="C913" i="2"/>
  <c r="B914" i="2"/>
  <c r="D914" i="2"/>
  <c r="E914" i="2"/>
  <c r="C914" i="2"/>
  <c r="B915" i="2"/>
  <c r="D915" i="2"/>
  <c r="E915" i="2"/>
  <c r="C915" i="2"/>
  <c r="B916" i="2"/>
  <c r="D916" i="2"/>
  <c r="E916" i="2"/>
  <c r="C916" i="2"/>
  <c r="B917" i="2"/>
  <c r="D917" i="2"/>
  <c r="E917" i="2"/>
  <c r="C917" i="2"/>
  <c r="B918" i="2"/>
  <c r="D918" i="2"/>
  <c r="E918" i="2"/>
  <c r="C918" i="2"/>
  <c r="B919" i="2"/>
  <c r="D919" i="2"/>
  <c r="E919" i="2"/>
  <c r="C919" i="2"/>
  <c r="B920" i="2"/>
  <c r="D920" i="2"/>
  <c r="E920" i="2"/>
  <c r="C920" i="2"/>
  <c r="B921" i="2"/>
  <c r="D921" i="2"/>
  <c r="E921" i="2"/>
  <c r="C921" i="2"/>
  <c r="B922" i="2"/>
  <c r="D922" i="2"/>
  <c r="E922" i="2"/>
  <c r="C922" i="2"/>
  <c r="B923" i="2"/>
  <c r="D923" i="2"/>
  <c r="E923" i="2"/>
  <c r="C923" i="2"/>
  <c r="B924" i="2"/>
  <c r="D924" i="2"/>
  <c r="E924" i="2"/>
  <c r="C924" i="2"/>
  <c r="B925" i="2"/>
  <c r="D925" i="2"/>
  <c r="E925" i="2"/>
  <c r="C925" i="2"/>
  <c r="B926" i="2"/>
  <c r="D926" i="2"/>
  <c r="E926" i="2"/>
  <c r="C926" i="2"/>
  <c r="B927" i="2"/>
  <c r="D927" i="2"/>
  <c r="E927" i="2"/>
  <c r="C927" i="2"/>
  <c r="B928" i="2"/>
  <c r="D928" i="2"/>
  <c r="E928" i="2"/>
  <c r="C928" i="2"/>
  <c r="B929" i="2"/>
  <c r="D929" i="2"/>
  <c r="E929" i="2"/>
  <c r="C929" i="2"/>
  <c r="B930" i="2"/>
  <c r="D930" i="2"/>
  <c r="E930" i="2"/>
  <c r="C930" i="2"/>
  <c r="B931" i="2"/>
  <c r="D931" i="2"/>
  <c r="E931" i="2"/>
  <c r="C931" i="2"/>
  <c r="B932" i="2"/>
  <c r="D932" i="2"/>
  <c r="E932" i="2"/>
  <c r="C932" i="2"/>
  <c r="B933" i="2"/>
  <c r="D933" i="2"/>
  <c r="E933" i="2"/>
  <c r="C933" i="2"/>
  <c r="B934" i="2"/>
  <c r="D934" i="2"/>
  <c r="E934" i="2"/>
  <c r="C934" i="2"/>
  <c r="B935" i="2"/>
  <c r="D935" i="2"/>
  <c r="E935" i="2"/>
  <c r="C935" i="2"/>
  <c r="B936" i="2"/>
  <c r="D936" i="2"/>
  <c r="E936" i="2"/>
  <c r="C936" i="2"/>
  <c r="B937" i="2"/>
  <c r="D937" i="2"/>
  <c r="E937" i="2"/>
  <c r="C937" i="2"/>
  <c r="B938" i="2"/>
  <c r="D938" i="2"/>
  <c r="E938" i="2"/>
  <c r="C938" i="2"/>
  <c r="B939" i="2"/>
  <c r="D939" i="2"/>
  <c r="E939" i="2"/>
  <c r="C939" i="2"/>
  <c r="B940" i="2"/>
  <c r="D940" i="2"/>
  <c r="E940" i="2"/>
  <c r="C940" i="2"/>
  <c r="B941" i="2"/>
  <c r="D941" i="2"/>
  <c r="E941" i="2"/>
  <c r="C941" i="2"/>
  <c r="B942" i="2"/>
  <c r="D942" i="2"/>
  <c r="E942" i="2"/>
  <c r="C942" i="2"/>
  <c r="B943" i="2"/>
  <c r="D943" i="2"/>
  <c r="E943" i="2"/>
  <c r="C943" i="2"/>
  <c r="B944" i="2"/>
  <c r="D944" i="2"/>
  <c r="E944" i="2"/>
  <c r="C944" i="2"/>
  <c r="B945" i="2"/>
  <c r="D945" i="2"/>
  <c r="E945" i="2"/>
  <c r="C945" i="2"/>
  <c r="B946" i="2"/>
  <c r="D946" i="2"/>
  <c r="E946" i="2"/>
  <c r="C946" i="2"/>
  <c r="B947" i="2"/>
  <c r="D947" i="2"/>
  <c r="E947" i="2"/>
  <c r="C947" i="2"/>
  <c r="B948" i="2"/>
  <c r="D948" i="2"/>
  <c r="E948" i="2"/>
  <c r="C948" i="2"/>
  <c r="B949" i="2"/>
  <c r="D949" i="2"/>
  <c r="E949" i="2"/>
  <c r="C949" i="2"/>
  <c r="B950" i="2"/>
  <c r="D950" i="2"/>
  <c r="E950" i="2"/>
  <c r="C950" i="2"/>
  <c r="B951" i="2"/>
  <c r="D951" i="2"/>
  <c r="E951" i="2"/>
  <c r="C951" i="2"/>
  <c r="B952" i="2"/>
  <c r="D952" i="2"/>
  <c r="E952" i="2"/>
  <c r="C952" i="2"/>
  <c r="B953" i="2"/>
  <c r="D953" i="2"/>
  <c r="E953" i="2"/>
  <c r="C953" i="2"/>
  <c r="B954" i="2"/>
  <c r="D954" i="2"/>
  <c r="E954" i="2"/>
  <c r="C954" i="2"/>
  <c r="B955" i="2"/>
  <c r="D955" i="2"/>
  <c r="E955" i="2"/>
  <c r="C955" i="2"/>
  <c r="B956" i="2"/>
  <c r="D956" i="2"/>
  <c r="E956" i="2"/>
  <c r="C956" i="2"/>
  <c r="B957" i="2"/>
  <c r="D957" i="2"/>
  <c r="E957" i="2"/>
  <c r="C957" i="2"/>
  <c r="B958" i="2"/>
  <c r="D958" i="2"/>
  <c r="E958" i="2"/>
  <c r="C958" i="2"/>
  <c r="B959" i="2"/>
  <c r="D959" i="2"/>
  <c r="E959" i="2"/>
  <c r="C959" i="2"/>
  <c r="B960" i="2"/>
  <c r="D960" i="2"/>
  <c r="E960" i="2"/>
  <c r="C960" i="2"/>
  <c r="B961" i="2"/>
  <c r="D961" i="2"/>
  <c r="E961" i="2"/>
  <c r="C961" i="2"/>
  <c r="B962" i="2"/>
  <c r="D962" i="2"/>
  <c r="E962" i="2"/>
  <c r="C962" i="2"/>
  <c r="B963" i="2"/>
  <c r="D963" i="2"/>
  <c r="E963" i="2"/>
  <c r="C963" i="2"/>
  <c r="B964" i="2"/>
  <c r="D964" i="2"/>
  <c r="E964" i="2"/>
  <c r="C964" i="2"/>
  <c r="B965" i="2"/>
  <c r="D965" i="2"/>
  <c r="E965" i="2"/>
  <c r="C965" i="2"/>
  <c r="B966" i="2"/>
  <c r="D966" i="2"/>
  <c r="E966" i="2"/>
  <c r="C966" i="2"/>
  <c r="B967" i="2"/>
  <c r="D967" i="2"/>
  <c r="E967" i="2"/>
  <c r="C967" i="2"/>
  <c r="B968" i="2"/>
  <c r="D968" i="2"/>
  <c r="E968" i="2"/>
  <c r="C968" i="2"/>
  <c r="B969" i="2"/>
  <c r="D969" i="2"/>
  <c r="E969" i="2"/>
  <c r="C969" i="2"/>
  <c r="B970" i="2"/>
  <c r="D970" i="2"/>
  <c r="E970" i="2"/>
  <c r="C970" i="2"/>
  <c r="B971" i="2"/>
  <c r="D971" i="2"/>
  <c r="E971" i="2"/>
  <c r="C971" i="2"/>
  <c r="B972" i="2"/>
  <c r="D972" i="2"/>
  <c r="E972" i="2"/>
  <c r="C972" i="2"/>
  <c r="B973" i="2"/>
  <c r="D973" i="2"/>
  <c r="E973" i="2"/>
  <c r="C973" i="2"/>
  <c r="B974" i="2"/>
  <c r="D974" i="2"/>
  <c r="E974" i="2"/>
  <c r="C974" i="2"/>
  <c r="B975" i="2"/>
  <c r="D975" i="2"/>
  <c r="E975" i="2"/>
  <c r="C975" i="2"/>
  <c r="B976" i="2"/>
  <c r="D976" i="2"/>
  <c r="E976" i="2"/>
  <c r="C976" i="2"/>
  <c r="B977" i="2"/>
  <c r="D977" i="2"/>
  <c r="E977" i="2"/>
  <c r="C977" i="2"/>
  <c r="B978" i="2"/>
  <c r="D978" i="2"/>
  <c r="E978" i="2"/>
  <c r="C978" i="2"/>
  <c r="B979" i="2"/>
  <c r="D979" i="2"/>
  <c r="E979" i="2"/>
  <c r="C979" i="2"/>
  <c r="B980" i="2"/>
  <c r="D980" i="2"/>
  <c r="E980" i="2"/>
  <c r="C980" i="2"/>
  <c r="B981" i="2"/>
  <c r="D981" i="2"/>
  <c r="E981" i="2"/>
  <c r="C981" i="2"/>
  <c r="B982" i="2"/>
  <c r="D982" i="2"/>
  <c r="E982" i="2"/>
  <c r="C982" i="2"/>
  <c r="B983" i="2"/>
  <c r="D983" i="2"/>
  <c r="E983" i="2"/>
  <c r="C983" i="2"/>
  <c r="B984" i="2"/>
  <c r="D984" i="2"/>
  <c r="E984" i="2"/>
  <c r="C984" i="2"/>
  <c r="B985" i="2"/>
  <c r="D985" i="2"/>
  <c r="E985" i="2"/>
  <c r="C985" i="2"/>
  <c r="B986" i="2"/>
  <c r="D986" i="2"/>
  <c r="E986" i="2"/>
  <c r="C986" i="2"/>
  <c r="B987" i="2"/>
  <c r="D987" i="2"/>
  <c r="E987" i="2"/>
  <c r="C987" i="2"/>
  <c r="B988" i="2"/>
  <c r="D988" i="2"/>
  <c r="E988" i="2"/>
  <c r="C988" i="2"/>
  <c r="B989" i="2"/>
  <c r="D989" i="2"/>
  <c r="E989" i="2"/>
  <c r="C989" i="2"/>
  <c r="B990" i="2"/>
  <c r="D990" i="2"/>
  <c r="E990" i="2"/>
  <c r="C990" i="2"/>
  <c r="B991" i="2"/>
  <c r="D991" i="2"/>
  <c r="E991" i="2"/>
  <c r="C991" i="2"/>
  <c r="B992" i="2"/>
  <c r="D992" i="2"/>
  <c r="E992" i="2"/>
  <c r="C992" i="2"/>
  <c r="B993" i="2"/>
  <c r="D993" i="2"/>
  <c r="E993" i="2"/>
  <c r="C993" i="2"/>
  <c r="B994" i="2"/>
  <c r="D994" i="2"/>
  <c r="E994" i="2"/>
  <c r="C994" i="2"/>
  <c r="B995" i="2"/>
  <c r="D995" i="2"/>
  <c r="E995" i="2"/>
  <c r="C995" i="2"/>
  <c r="B996" i="2"/>
  <c r="D996" i="2"/>
  <c r="E996" i="2"/>
  <c r="C996" i="2"/>
  <c r="B997" i="2"/>
  <c r="D997" i="2"/>
  <c r="E997" i="2"/>
  <c r="C997" i="2"/>
  <c r="B998" i="2"/>
  <c r="D998" i="2"/>
  <c r="E998" i="2"/>
  <c r="C998" i="2"/>
  <c r="B999" i="2"/>
  <c r="D999" i="2"/>
  <c r="E999" i="2"/>
  <c r="C999" i="2"/>
  <c r="B1000" i="2"/>
  <c r="D1000" i="2"/>
  <c r="E1000" i="2"/>
  <c r="C1000" i="2"/>
  <c r="B1001" i="2"/>
  <c r="D1001" i="2"/>
  <c r="E1001" i="2"/>
  <c r="C1001" i="2"/>
  <c r="B1002" i="2"/>
  <c r="D1002" i="2"/>
  <c r="E1002" i="2"/>
  <c r="C1002" i="2"/>
  <c r="B1003" i="2"/>
  <c r="D1003" i="2"/>
  <c r="E1003" i="2"/>
  <c r="C1003" i="2"/>
  <c r="B1004" i="2"/>
  <c r="D1004" i="2"/>
  <c r="E1004" i="2"/>
  <c r="C1004" i="2"/>
  <c r="B1005" i="2"/>
  <c r="D1005" i="2"/>
  <c r="E1005" i="2"/>
  <c r="C1005" i="2"/>
  <c r="B1006" i="2"/>
  <c r="D1006" i="2"/>
  <c r="E1006" i="2"/>
  <c r="C1006" i="2"/>
  <c r="B1007" i="2"/>
  <c r="D1007" i="2"/>
  <c r="E1007" i="2"/>
  <c r="C1007" i="2"/>
  <c r="B1008" i="2"/>
  <c r="D1008" i="2"/>
  <c r="E1008" i="2"/>
  <c r="C1008" i="2"/>
  <c r="B1009" i="2"/>
  <c r="D1009" i="2"/>
  <c r="E1009" i="2"/>
  <c r="C1009" i="2"/>
  <c r="B1010" i="2"/>
  <c r="D1010" i="2"/>
  <c r="E1010" i="2"/>
  <c r="C1010" i="2"/>
  <c r="B1011" i="2"/>
  <c r="D1011" i="2"/>
  <c r="E1011" i="2"/>
  <c r="C1011" i="2"/>
  <c r="B1012" i="2"/>
  <c r="D1012" i="2"/>
  <c r="E1012" i="2"/>
  <c r="C1012" i="2"/>
  <c r="B1013" i="2"/>
  <c r="D1013" i="2"/>
  <c r="E1013" i="2"/>
  <c r="C1013" i="2"/>
  <c r="B1014" i="2"/>
  <c r="D1014" i="2"/>
  <c r="E1014" i="2"/>
  <c r="C1014" i="2"/>
  <c r="B1015" i="2"/>
  <c r="D1015" i="2"/>
  <c r="E1015" i="2"/>
  <c r="C1015" i="2"/>
  <c r="B1016" i="2"/>
  <c r="D1016" i="2"/>
  <c r="E1016" i="2"/>
  <c r="C1016" i="2"/>
  <c r="B1017" i="2"/>
  <c r="D1017" i="2"/>
  <c r="E1017" i="2"/>
  <c r="C1017" i="2"/>
  <c r="B1018" i="2"/>
  <c r="D1018" i="2"/>
  <c r="E1018" i="2"/>
  <c r="C1018" i="2"/>
  <c r="B1019" i="2"/>
  <c r="D1019" i="2"/>
  <c r="E1019" i="2"/>
  <c r="C1019" i="2"/>
  <c r="B1020" i="2"/>
  <c r="D1020" i="2"/>
  <c r="E1020" i="2"/>
  <c r="C1020" i="2"/>
  <c r="B1021" i="2"/>
  <c r="D1021" i="2"/>
  <c r="E1021" i="2"/>
  <c r="C1021" i="2"/>
  <c r="B1022" i="2"/>
  <c r="D1022" i="2"/>
  <c r="E1022" i="2"/>
  <c r="C1022" i="2"/>
  <c r="B1023" i="2"/>
  <c r="D1023" i="2"/>
  <c r="E1023" i="2"/>
  <c r="C1023" i="2"/>
  <c r="B1024" i="2"/>
  <c r="D1024" i="2"/>
  <c r="E1024" i="2"/>
  <c r="C1024" i="2"/>
  <c r="B1025" i="2"/>
  <c r="D1025" i="2"/>
  <c r="E1025" i="2"/>
  <c r="C1025" i="2"/>
  <c r="B1026" i="2"/>
  <c r="D1026" i="2"/>
  <c r="E1026" i="2"/>
  <c r="C1026" i="2"/>
  <c r="B1027" i="2"/>
  <c r="D1027" i="2"/>
  <c r="E1027" i="2"/>
  <c r="C1027" i="2"/>
  <c r="B1028" i="2"/>
  <c r="D1028" i="2"/>
  <c r="E1028" i="2"/>
  <c r="C1028" i="2"/>
  <c r="B1029" i="2"/>
  <c r="D1029" i="2"/>
  <c r="E1029" i="2"/>
  <c r="C1029" i="2"/>
  <c r="B1030" i="2"/>
  <c r="D1030" i="2"/>
  <c r="E1030" i="2"/>
  <c r="C1030" i="2"/>
  <c r="B1031" i="2"/>
  <c r="D1031" i="2"/>
  <c r="E1031" i="2"/>
  <c r="C1031" i="2"/>
  <c r="B1032" i="2"/>
  <c r="D1032" i="2"/>
  <c r="E1032" i="2"/>
  <c r="C1032" i="2"/>
  <c r="B1033" i="2"/>
  <c r="D1033" i="2"/>
  <c r="E1033" i="2"/>
  <c r="C1033" i="2"/>
  <c r="B1034" i="2"/>
  <c r="D1034" i="2"/>
  <c r="E1034" i="2"/>
  <c r="C1034" i="2"/>
  <c r="B1035" i="2"/>
  <c r="D1035" i="2"/>
  <c r="E1035" i="2"/>
  <c r="C1035" i="2"/>
  <c r="B1036" i="2"/>
  <c r="D1036" i="2"/>
  <c r="E1036" i="2"/>
  <c r="C1036" i="2"/>
  <c r="B1037" i="2"/>
  <c r="D1037" i="2"/>
  <c r="E1037" i="2"/>
  <c r="C1037" i="2"/>
  <c r="B1038" i="2"/>
  <c r="D1038" i="2"/>
  <c r="E1038" i="2"/>
  <c r="C1038" i="2"/>
  <c r="B1039" i="2"/>
  <c r="D1039" i="2"/>
  <c r="E1039" i="2"/>
  <c r="C1039" i="2"/>
  <c r="B1040" i="2"/>
  <c r="D1040" i="2"/>
  <c r="E1040" i="2"/>
  <c r="C1040" i="2"/>
  <c r="B1041" i="2"/>
  <c r="D1041" i="2"/>
  <c r="E1041" i="2"/>
  <c r="C1041" i="2"/>
  <c r="B1042" i="2"/>
  <c r="D1042" i="2"/>
  <c r="E1042" i="2"/>
  <c r="C1042" i="2"/>
  <c r="B1043" i="2"/>
  <c r="D1043" i="2"/>
  <c r="E1043" i="2"/>
  <c r="C1043" i="2"/>
  <c r="B1044" i="2"/>
  <c r="D1044" i="2"/>
  <c r="E1044" i="2"/>
  <c r="C1044" i="2"/>
  <c r="B1045" i="2"/>
  <c r="D1045" i="2"/>
  <c r="E1045" i="2"/>
  <c r="C1045" i="2"/>
  <c r="B1046" i="2"/>
  <c r="D1046" i="2"/>
  <c r="E1046" i="2"/>
  <c r="C1046" i="2"/>
  <c r="B1047" i="2"/>
  <c r="D1047" i="2"/>
  <c r="E1047" i="2"/>
  <c r="C1047" i="2"/>
  <c r="B1048" i="2"/>
  <c r="D1048" i="2"/>
  <c r="E1048" i="2"/>
  <c r="C1048" i="2"/>
  <c r="B1049" i="2"/>
  <c r="D1049" i="2"/>
  <c r="E1049" i="2"/>
  <c r="C1049" i="2"/>
  <c r="B1050" i="2"/>
  <c r="D1050" i="2"/>
  <c r="E1050" i="2"/>
  <c r="C1050" i="2"/>
  <c r="B1051" i="2"/>
  <c r="D1051" i="2"/>
  <c r="E1051" i="2"/>
  <c r="C1051" i="2"/>
  <c r="B1052" i="2"/>
  <c r="D1052" i="2"/>
  <c r="E1052" i="2"/>
  <c r="C1052" i="2"/>
  <c r="B1053" i="2"/>
  <c r="D1053" i="2"/>
  <c r="E1053" i="2"/>
  <c r="C1053" i="2"/>
  <c r="B1054" i="2"/>
  <c r="D1054" i="2"/>
  <c r="E1054" i="2"/>
  <c r="C1054" i="2"/>
  <c r="B1055" i="2"/>
  <c r="D1055" i="2"/>
  <c r="E1055" i="2"/>
  <c r="C1055" i="2"/>
  <c r="B1056" i="2"/>
  <c r="D1056" i="2"/>
  <c r="E1056" i="2"/>
  <c r="C1056" i="2"/>
  <c r="B1057" i="2"/>
  <c r="D1057" i="2"/>
  <c r="E1057" i="2"/>
  <c r="C1057" i="2"/>
  <c r="B1058" i="2"/>
  <c r="D1058" i="2"/>
  <c r="E1058" i="2"/>
  <c r="C1058" i="2"/>
  <c r="B1059" i="2"/>
  <c r="D1059" i="2"/>
  <c r="E1059" i="2"/>
  <c r="C1059" i="2"/>
  <c r="B1060" i="2"/>
  <c r="D1060" i="2"/>
  <c r="E1060" i="2"/>
  <c r="C1060" i="2"/>
  <c r="B1061" i="2"/>
  <c r="D1061" i="2"/>
  <c r="E1061" i="2"/>
  <c r="C1061" i="2"/>
  <c r="B1062" i="2"/>
  <c r="D1062" i="2"/>
  <c r="E1062" i="2"/>
  <c r="C1062" i="2"/>
  <c r="B1063" i="2"/>
  <c r="D1063" i="2"/>
  <c r="E1063" i="2"/>
  <c r="C1063" i="2"/>
  <c r="B1064" i="2"/>
  <c r="D1064" i="2"/>
  <c r="E1064" i="2"/>
  <c r="C1064" i="2"/>
  <c r="B1065" i="2"/>
  <c r="D1065" i="2"/>
  <c r="E1065" i="2"/>
  <c r="C1065" i="2"/>
  <c r="B1066" i="2"/>
  <c r="D1066" i="2"/>
  <c r="E1066" i="2"/>
  <c r="C1066" i="2"/>
  <c r="B1067" i="2"/>
  <c r="D1067" i="2"/>
  <c r="E1067" i="2"/>
  <c r="C1067" i="2"/>
  <c r="B1068" i="2"/>
  <c r="D1068" i="2"/>
  <c r="E1068" i="2"/>
  <c r="C1068" i="2"/>
  <c r="B1069" i="2"/>
  <c r="D1069" i="2"/>
  <c r="E1069" i="2"/>
  <c r="C1069" i="2"/>
  <c r="B1070" i="2"/>
  <c r="D1070" i="2"/>
  <c r="E1070" i="2"/>
  <c r="C1070" i="2"/>
  <c r="B1071" i="2"/>
  <c r="D1071" i="2"/>
  <c r="E1071" i="2"/>
  <c r="C1071" i="2"/>
  <c r="B1072" i="2"/>
  <c r="D1072" i="2"/>
  <c r="E1072" i="2"/>
  <c r="C1072" i="2"/>
  <c r="B1073" i="2"/>
  <c r="D1073" i="2"/>
  <c r="E1073" i="2"/>
  <c r="C1073" i="2"/>
  <c r="B1074" i="2"/>
  <c r="D1074" i="2"/>
  <c r="E1074" i="2"/>
  <c r="C1074" i="2"/>
  <c r="B1075" i="2"/>
  <c r="D1075" i="2"/>
  <c r="E1075" i="2"/>
  <c r="C1075" i="2"/>
  <c r="B1076" i="2"/>
  <c r="D1076" i="2"/>
  <c r="E1076" i="2"/>
  <c r="C1076" i="2"/>
  <c r="B1077" i="2"/>
  <c r="D1077" i="2"/>
  <c r="E1077" i="2"/>
  <c r="C1077" i="2"/>
  <c r="B1078" i="2"/>
  <c r="D1078" i="2"/>
  <c r="E1078" i="2"/>
  <c r="C1078" i="2"/>
  <c r="B1079" i="2"/>
  <c r="D1079" i="2"/>
  <c r="E1079" i="2"/>
  <c r="C1079" i="2"/>
  <c r="B1080" i="2"/>
  <c r="D1080" i="2"/>
  <c r="E1080" i="2"/>
  <c r="C1080" i="2"/>
  <c r="B1081" i="2"/>
  <c r="D1081" i="2"/>
  <c r="E1081" i="2"/>
  <c r="C1081" i="2"/>
  <c r="B1082" i="2"/>
  <c r="D1082" i="2"/>
  <c r="E1082" i="2"/>
  <c r="C1082" i="2"/>
  <c r="B1083" i="2"/>
  <c r="D1083" i="2"/>
  <c r="E1083" i="2"/>
  <c r="C1083" i="2"/>
  <c r="B1084" i="2"/>
  <c r="D1084" i="2"/>
  <c r="E1084" i="2"/>
  <c r="C1084" i="2"/>
  <c r="B1085" i="2"/>
  <c r="D1085" i="2"/>
  <c r="E1085" i="2"/>
  <c r="C1085" i="2"/>
  <c r="B1086" i="2"/>
  <c r="D1086" i="2"/>
  <c r="E1086" i="2"/>
  <c r="C1086" i="2"/>
  <c r="B1087" i="2"/>
  <c r="D1087" i="2"/>
  <c r="E1087" i="2"/>
  <c r="C1087" i="2"/>
  <c r="B1088" i="2"/>
  <c r="D1088" i="2"/>
  <c r="E1088" i="2"/>
  <c r="C1088" i="2"/>
  <c r="B1089" i="2"/>
  <c r="D1089" i="2"/>
  <c r="E1089" i="2"/>
  <c r="C1089" i="2"/>
  <c r="B1090" i="2"/>
  <c r="D1090" i="2"/>
  <c r="E1090" i="2"/>
  <c r="C1090" i="2"/>
  <c r="B1091" i="2"/>
  <c r="D1091" i="2"/>
  <c r="E1091" i="2"/>
  <c r="C1091" i="2"/>
  <c r="B1092" i="2"/>
  <c r="D1092" i="2"/>
  <c r="E1092" i="2"/>
  <c r="C1092" i="2"/>
  <c r="B1093" i="2"/>
  <c r="D1093" i="2"/>
  <c r="E1093" i="2"/>
  <c r="C1093" i="2"/>
  <c r="B1094" i="2"/>
  <c r="D1094" i="2"/>
  <c r="E1094" i="2"/>
  <c r="C1094" i="2"/>
  <c r="B1095" i="2"/>
  <c r="D1095" i="2"/>
  <c r="E1095" i="2"/>
  <c r="C1095" i="2"/>
  <c r="B1096" i="2"/>
  <c r="D1096" i="2"/>
  <c r="E1096" i="2"/>
  <c r="C1096" i="2"/>
  <c r="B1097" i="2"/>
  <c r="D1097" i="2"/>
  <c r="E1097" i="2"/>
  <c r="C1097" i="2"/>
  <c r="B1098" i="2"/>
  <c r="D1098" i="2"/>
  <c r="E1098" i="2"/>
  <c r="C1098" i="2"/>
  <c r="B1099" i="2"/>
  <c r="D1099" i="2"/>
  <c r="E1099" i="2"/>
  <c r="C1099" i="2"/>
  <c r="B1100" i="2"/>
  <c r="D1100" i="2"/>
  <c r="E1100" i="2"/>
  <c r="C1100" i="2"/>
  <c r="B1101" i="2"/>
  <c r="D1101" i="2"/>
  <c r="E1101" i="2"/>
  <c r="C1101" i="2"/>
  <c r="B1102" i="2"/>
  <c r="D1102" i="2"/>
  <c r="E1102" i="2"/>
  <c r="C1102" i="2"/>
  <c r="B1103" i="2"/>
  <c r="D1103" i="2"/>
  <c r="E1103" i="2"/>
  <c r="C1103" i="2"/>
  <c r="B1104" i="2"/>
  <c r="D1104" i="2"/>
  <c r="E1104" i="2"/>
  <c r="C1104" i="2"/>
  <c r="B1105" i="2"/>
  <c r="D1105" i="2"/>
  <c r="E1105" i="2"/>
  <c r="C1105" i="2"/>
  <c r="B1106" i="2"/>
  <c r="D1106" i="2"/>
  <c r="E1106" i="2"/>
  <c r="C1106" i="2"/>
  <c r="B1107" i="2"/>
  <c r="D1107" i="2"/>
  <c r="E1107" i="2"/>
  <c r="C1107" i="2"/>
  <c r="B1108" i="2"/>
  <c r="D1108" i="2"/>
  <c r="E1108" i="2"/>
  <c r="C1108" i="2"/>
  <c r="B1109" i="2"/>
  <c r="D1109" i="2"/>
  <c r="E1109" i="2"/>
  <c r="C1109" i="2"/>
  <c r="B1110" i="2"/>
  <c r="D1110" i="2"/>
  <c r="E1110" i="2"/>
  <c r="C1110" i="2"/>
  <c r="B1111" i="2"/>
  <c r="D1111" i="2"/>
  <c r="E1111" i="2"/>
  <c r="C1111" i="2"/>
  <c r="B1112" i="2"/>
  <c r="D1112" i="2"/>
  <c r="E1112" i="2"/>
  <c r="C1112" i="2"/>
  <c r="B1113" i="2"/>
  <c r="D1113" i="2"/>
  <c r="E1113" i="2"/>
  <c r="C1113" i="2"/>
  <c r="B1114" i="2"/>
  <c r="D1114" i="2"/>
  <c r="E1114" i="2"/>
  <c r="C1114" i="2"/>
  <c r="B1115" i="2"/>
  <c r="D1115" i="2"/>
  <c r="E1115" i="2"/>
  <c r="C1115" i="2"/>
  <c r="B1116" i="2"/>
  <c r="D1116" i="2"/>
  <c r="E1116" i="2"/>
  <c r="C1116" i="2"/>
  <c r="B1117" i="2"/>
  <c r="D1117" i="2"/>
  <c r="E1117" i="2"/>
  <c r="C1117" i="2"/>
  <c r="B1118" i="2"/>
  <c r="D1118" i="2"/>
  <c r="E1118" i="2"/>
  <c r="C1118" i="2"/>
  <c r="B1119" i="2"/>
  <c r="D1119" i="2"/>
  <c r="E1119" i="2"/>
  <c r="C1119" i="2"/>
  <c r="B1120" i="2"/>
  <c r="D1120" i="2"/>
  <c r="E1120" i="2"/>
  <c r="C1120" i="2"/>
  <c r="B1121" i="2"/>
  <c r="D1121" i="2"/>
  <c r="E1121" i="2"/>
  <c r="C1121" i="2"/>
  <c r="B1122" i="2"/>
  <c r="D1122" i="2"/>
  <c r="E1122" i="2"/>
  <c r="C1122" i="2"/>
  <c r="B1123" i="2"/>
  <c r="D1123" i="2"/>
  <c r="E1123" i="2"/>
  <c r="C1123" i="2"/>
  <c r="B1124" i="2"/>
  <c r="D1124" i="2"/>
  <c r="E1124" i="2"/>
  <c r="C1124" i="2"/>
  <c r="B1125" i="2"/>
  <c r="D1125" i="2"/>
  <c r="E1125" i="2"/>
  <c r="C1125" i="2"/>
  <c r="B1126" i="2"/>
  <c r="D1126" i="2"/>
  <c r="E1126" i="2"/>
  <c r="C1126" i="2"/>
  <c r="B1127" i="2"/>
  <c r="D1127" i="2"/>
  <c r="E1127" i="2"/>
  <c r="C1127" i="2"/>
  <c r="B1128" i="2"/>
  <c r="D1128" i="2"/>
  <c r="E1128" i="2"/>
  <c r="C1128" i="2"/>
  <c r="B1129" i="2"/>
  <c r="D1129" i="2"/>
  <c r="E1129" i="2"/>
  <c r="C1129" i="2"/>
  <c r="B1130" i="2"/>
  <c r="D1130" i="2"/>
  <c r="E1130" i="2"/>
  <c r="C1130" i="2"/>
  <c r="B1131" i="2"/>
  <c r="D1131" i="2"/>
  <c r="E1131" i="2"/>
  <c r="C1131" i="2"/>
  <c r="B1132" i="2"/>
  <c r="D1132" i="2"/>
  <c r="E1132" i="2"/>
  <c r="C1132" i="2"/>
  <c r="B1133" i="2"/>
  <c r="D1133" i="2"/>
  <c r="E1133" i="2"/>
  <c r="C1133" i="2"/>
  <c r="B1134" i="2"/>
  <c r="D1134" i="2"/>
  <c r="E1134" i="2"/>
  <c r="C1134" i="2"/>
  <c r="B1135" i="2"/>
  <c r="D1135" i="2"/>
  <c r="E1135" i="2"/>
  <c r="C1135" i="2"/>
  <c r="B1136" i="2"/>
  <c r="D1136" i="2"/>
  <c r="E1136" i="2"/>
  <c r="C1136" i="2"/>
  <c r="B1137" i="2"/>
  <c r="D1137" i="2"/>
  <c r="E1137" i="2"/>
  <c r="C1137" i="2"/>
  <c r="B1138" i="2"/>
  <c r="D1138" i="2"/>
  <c r="E1138" i="2"/>
  <c r="C1138" i="2"/>
  <c r="B1139" i="2"/>
  <c r="D1139" i="2"/>
  <c r="E1139" i="2"/>
  <c r="C1139" i="2"/>
  <c r="B1140" i="2"/>
  <c r="D1140" i="2"/>
  <c r="E1140" i="2"/>
  <c r="C1140" i="2"/>
  <c r="B1141" i="2"/>
  <c r="D1141" i="2"/>
  <c r="E1141" i="2"/>
  <c r="C1141" i="2"/>
  <c r="B1142" i="2"/>
  <c r="D1142" i="2"/>
  <c r="E1142" i="2"/>
  <c r="C1142" i="2"/>
  <c r="B1143" i="2"/>
  <c r="D1143" i="2"/>
  <c r="E1143" i="2"/>
  <c r="C1143" i="2"/>
  <c r="B1144" i="2"/>
  <c r="D1144" i="2"/>
  <c r="E1144" i="2"/>
  <c r="C1144" i="2"/>
  <c r="B1145" i="2"/>
  <c r="D1145" i="2"/>
  <c r="E1145" i="2"/>
  <c r="C1145" i="2"/>
  <c r="B1146" i="2"/>
  <c r="D1146" i="2"/>
  <c r="E1146" i="2"/>
  <c r="C1146" i="2"/>
  <c r="B1147" i="2"/>
  <c r="D1147" i="2"/>
  <c r="E1147" i="2"/>
  <c r="C1147" i="2"/>
  <c r="B1148" i="2"/>
  <c r="D1148" i="2"/>
  <c r="E1148" i="2"/>
  <c r="C1148" i="2"/>
  <c r="B1149" i="2"/>
  <c r="D1149" i="2"/>
  <c r="E1149" i="2"/>
  <c r="C1149" i="2"/>
  <c r="B1150" i="2"/>
  <c r="D1150" i="2"/>
  <c r="E1150" i="2"/>
  <c r="C1150" i="2"/>
  <c r="B1151" i="2"/>
  <c r="D1151" i="2"/>
  <c r="E1151" i="2"/>
  <c r="C1151" i="2"/>
  <c r="B1152" i="2"/>
  <c r="D1152" i="2"/>
  <c r="E1152" i="2"/>
  <c r="C1152" i="2"/>
  <c r="B1153" i="2"/>
  <c r="D1153" i="2"/>
  <c r="E1153" i="2"/>
  <c r="C1153" i="2"/>
  <c r="B1154" i="2"/>
  <c r="D1154" i="2"/>
  <c r="E1154" i="2"/>
  <c r="C1154" i="2"/>
  <c r="B1155" i="2"/>
  <c r="D1155" i="2"/>
  <c r="E1155" i="2"/>
  <c r="C1155" i="2"/>
  <c r="B1156" i="2"/>
  <c r="D1156" i="2"/>
  <c r="E1156" i="2"/>
  <c r="C1156" i="2"/>
  <c r="B1157" i="2"/>
  <c r="D1157" i="2"/>
  <c r="E1157" i="2"/>
  <c r="C1157" i="2"/>
  <c r="B1158" i="2"/>
  <c r="D1158" i="2"/>
  <c r="E1158" i="2"/>
  <c r="C1158" i="2"/>
  <c r="B1159" i="2"/>
  <c r="D1159" i="2"/>
  <c r="E1159" i="2"/>
  <c r="C1159" i="2"/>
  <c r="B1160" i="2"/>
  <c r="D1160" i="2"/>
  <c r="E1160" i="2"/>
  <c r="C1160" i="2"/>
  <c r="B1161" i="2"/>
  <c r="D1161" i="2"/>
  <c r="E1161" i="2"/>
  <c r="C1161" i="2"/>
  <c r="B1162" i="2"/>
  <c r="D1162" i="2"/>
  <c r="E1162" i="2"/>
  <c r="C1162" i="2"/>
  <c r="B1163" i="2"/>
  <c r="D1163" i="2"/>
  <c r="E1163" i="2"/>
  <c r="C1163" i="2"/>
  <c r="B1164" i="2"/>
  <c r="D1164" i="2"/>
  <c r="E1164" i="2"/>
  <c r="C1164" i="2"/>
  <c r="B1165" i="2"/>
  <c r="D1165" i="2"/>
  <c r="E1165" i="2"/>
  <c r="C1165" i="2"/>
  <c r="B1166" i="2"/>
  <c r="D1166" i="2"/>
  <c r="E1166" i="2"/>
  <c r="C1166" i="2"/>
  <c r="B1167" i="2"/>
  <c r="D1167" i="2"/>
  <c r="E1167" i="2"/>
  <c r="C1167" i="2"/>
  <c r="B1168" i="2"/>
  <c r="D1168" i="2"/>
  <c r="E1168" i="2"/>
  <c r="C1168" i="2"/>
  <c r="B1169" i="2"/>
  <c r="D1169" i="2"/>
  <c r="E1169" i="2"/>
  <c r="C1169" i="2"/>
  <c r="B1170" i="2"/>
  <c r="D1170" i="2"/>
  <c r="E1170" i="2"/>
  <c r="C1170" i="2"/>
  <c r="B1171" i="2"/>
  <c r="D1171" i="2"/>
  <c r="E1171" i="2"/>
  <c r="C1171" i="2"/>
  <c r="B1172" i="2"/>
  <c r="D1172" i="2"/>
  <c r="E1172" i="2"/>
  <c r="C1172" i="2"/>
  <c r="B1173" i="2"/>
  <c r="D1173" i="2"/>
  <c r="E1173" i="2"/>
  <c r="C1173" i="2"/>
  <c r="B1174" i="2"/>
  <c r="D1174" i="2"/>
  <c r="E1174" i="2"/>
  <c r="C1174" i="2"/>
  <c r="B1175" i="2"/>
  <c r="D1175" i="2"/>
  <c r="E1175" i="2"/>
  <c r="C1175" i="2"/>
  <c r="B1176" i="2"/>
  <c r="D1176" i="2"/>
  <c r="E1176" i="2"/>
  <c r="C1176" i="2"/>
  <c r="B1177" i="2"/>
  <c r="D1177" i="2"/>
  <c r="E1177" i="2"/>
  <c r="C1177" i="2"/>
  <c r="B1178" i="2"/>
  <c r="D1178" i="2"/>
  <c r="E1178" i="2"/>
  <c r="C1178" i="2"/>
  <c r="B1179" i="2"/>
  <c r="D1179" i="2"/>
  <c r="E1179" i="2"/>
  <c r="C1179" i="2"/>
  <c r="B1180" i="2"/>
  <c r="D1180" i="2"/>
  <c r="E1180" i="2"/>
  <c r="C1180" i="2"/>
  <c r="B1181" i="2"/>
  <c r="D1181" i="2"/>
  <c r="E1181" i="2"/>
  <c r="C1181" i="2"/>
  <c r="B1182" i="2"/>
  <c r="D1182" i="2"/>
  <c r="E1182" i="2"/>
  <c r="C1182" i="2"/>
  <c r="B1183" i="2"/>
  <c r="D1183" i="2"/>
  <c r="E1183" i="2"/>
  <c r="C1183" i="2"/>
  <c r="B1184" i="2"/>
  <c r="D1184" i="2"/>
  <c r="E1184" i="2"/>
  <c r="C1184" i="2"/>
  <c r="B1185" i="2"/>
  <c r="D1185" i="2"/>
  <c r="E1185" i="2"/>
  <c r="C1185" i="2"/>
  <c r="B1186" i="2"/>
  <c r="D1186" i="2"/>
  <c r="E1186" i="2"/>
  <c r="C1186" i="2"/>
  <c r="B1187" i="2"/>
  <c r="D1187" i="2"/>
  <c r="E1187" i="2"/>
  <c r="C1187" i="2"/>
  <c r="B1188" i="2"/>
  <c r="D1188" i="2"/>
  <c r="E1188" i="2"/>
  <c r="C1188" i="2"/>
  <c r="B1189" i="2"/>
  <c r="D1189" i="2"/>
  <c r="E1189" i="2"/>
  <c r="C1189" i="2"/>
  <c r="B1190" i="2"/>
  <c r="D1190" i="2"/>
  <c r="E1190" i="2"/>
  <c r="C1190" i="2"/>
  <c r="B1191" i="2"/>
  <c r="D1191" i="2"/>
  <c r="E1191" i="2"/>
  <c r="C1191" i="2"/>
  <c r="B1192" i="2"/>
  <c r="D1192" i="2"/>
  <c r="E1192" i="2"/>
  <c r="C1192" i="2"/>
  <c r="B1193" i="2"/>
  <c r="D1193" i="2"/>
  <c r="E1193" i="2"/>
  <c r="C1193" i="2"/>
  <c r="B1194" i="2"/>
  <c r="D1194" i="2"/>
  <c r="E1194" i="2"/>
  <c r="C1194" i="2"/>
  <c r="B1195" i="2"/>
  <c r="D1195" i="2"/>
  <c r="E1195" i="2"/>
  <c r="C1195" i="2"/>
  <c r="B1196" i="2"/>
  <c r="D1196" i="2"/>
  <c r="E1196" i="2"/>
  <c r="C1196" i="2"/>
  <c r="B1197" i="2"/>
  <c r="D1197" i="2"/>
  <c r="E1197" i="2"/>
  <c r="C1197" i="2"/>
  <c r="B1198" i="2"/>
  <c r="D1198" i="2"/>
  <c r="E1198" i="2"/>
  <c r="C1198" i="2"/>
  <c r="B1199" i="2"/>
  <c r="D1199" i="2"/>
  <c r="E1199" i="2"/>
  <c r="C1199" i="2"/>
  <c r="B1200" i="2"/>
  <c r="D1200" i="2"/>
  <c r="E1200" i="2"/>
  <c r="C1200" i="2"/>
  <c r="B1201" i="2"/>
  <c r="D1201" i="2"/>
  <c r="E1201" i="2"/>
  <c r="C1201" i="2"/>
  <c r="B1202" i="2"/>
  <c r="D1202" i="2"/>
  <c r="E1202" i="2"/>
  <c r="C1202" i="2"/>
  <c r="B1203" i="2"/>
  <c r="D1203" i="2"/>
  <c r="E1203" i="2"/>
  <c r="C1203" i="2"/>
  <c r="B1204" i="2"/>
  <c r="D1204" i="2"/>
  <c r="E1204" i="2"/>
  <c r="C1204" i="2"/>
  <c r="B1205" i="2"/>
  <c r="D1205" i="2"/>
  <c r="E1205" i="2"/>
  <c r="C1205" i="2"/>
  <c r="B1206" i="2"/>
  <c r="D1206" i="2"/>
  <c r="E1206" i="2"/>
  <c r="C1206" i="2"/>
  <c r="B1207" i="2"/>
  <c r="D1207" i="2"/>
  <c r="E1207" i="2"/>
  <c r="C1207" i="2"/>
  <c r="B1208" i="2"/>
  <c r="D1208" i="2"/>
  <c r="E1208" i="2"/>
  <c r="C1208" i="2"/>
  <c r="B1209" i="2"/>
  <c r="D1209" i="2"/>
  <c r="E1209" i="2"/>
  <c r="C1209" i="2"/>
  <c r="B1210" i="2"/>
  <c r="D1210" i="2"/>
  <c r="E1210" i="2"/>
  <c r="C1210" i="2"/>
  <c r="B1211" i="2"/>
  <c r="D1211" i="2"/>
  <c r="E1211" i="2"/>
  <c r="C1211" i="2"/>
  <c r="B1212" i="2"/>
  <c r="D1212" i="2"/>
  <c r="E1212" i="2"/>
  <c r="C1212" i="2"/>
  <c r="B1213" i="2"/>
  <c r="D1213" i="2"/>
  <c r="E1213" i="2"/>
  <c r="C1213" i="2"/>
  <c r="B1214" i="2"/>
  <c r="D1214" i="2"/>
  <c r="E1214" i="2"/>
  <c r="C1214" i="2"/>
  <c r="B1215" i="2"/>
  <c r="D1215" i="2"/>
  <c r="E1215" i="2"/>
  <c r="C1215" i="2"/>
  <c r="B1216" i="2"/>
  <c r="D1216" i="2"/>
  <c r="E1216" i="2"/>
  <c r="C1216" i="2"/>
  <c r="B1217" i="2"/>
  <c r="D1217" i="2"/>
  <c r="E1217" i="2"/>
  <c r="C1217" i="2"/>
  <c r="B1218" i="2"/>
  <c r="D1218" i="2"/>
  <c r="E1218" i="2"/>
  <c r="C1218" i="2"/>
  <c r="B1219" i="2"/>
  <c r="D1219" i="2"/>
  <c r="E1219" i="2"/>
  <c r="C1219" i="2"/>
  <c r="B1220" i="2"/>
  <c r="D1220" i="2"/>
  <c r="E1220" i="2"/>
  <c r="C1220" i="2"/>
  <c r="B1221" i="2"/>
  <c r="D1221" i="2"/>
  <c r="E1221" i="2"/>
  <c r="C1221" i="2"/>
  <c r="B1222" i="2"/>
  <c r="D1222" i="2"/>
  <c r="E1222" i="2"/>
  <c r="C1222" i="2"/>
  <c r="B1223" i="2"/>
  <c r="D1223" i="2"/>
  <c r="E1223" i="2"/>
  <c r="C1223" i="2"/>
  <c r="B1224" i="2"/>
  <c r="D1224" i="2"/>
  <c r="E1224" i="2"/>
  <c r="C1224" i="2"/>
  <c r="B1225" i="2"/>
  <c r="D1225" i="2"/>
  <c r="E1225" i="2"/>
  <c r="C1225" i="2"/>
  <c r="B1226" i="2"/>
  <c r="D1226" i="2"/>
  <c r="E1226" i="2"/>
  <c r="C1226" i="2"/>
  <c r="B1227" i="2"/>
  <c r="D1227" i="2"/>
  <c r="E1227" i="2"/>
  <c r="C1227" i="2"/>
  <c r="B1228" i="2"/>
  <c r="D1228" i="2"/>
  <c r="E1228" i="2"/>
  <c r="C1228" i="2"/>
  <c r="B1229" i="2"/>
  <c r="D1229" i="2"/>
  <c r="E1229" i="2"/>
  <c r="C1229" i="2"/>
  <c r="B1230" i="2"/>
  <c r="D1230" i="2"/>
  <c r="E1230" i="2"/>
  <c r="C1230" i="2"/>
  <c r="B1231" i="2"/>
  <c r="D1231" i="2"/>
  <c r="E1231" i="2"/>
  <c r="C1231" i="2"/>
  <c r="B1232" i="2"/>
  <c r="D1232" i="2"/>
  <c r="E1232" i="2"/>
  <c r="C1232" i="2"/>
  <c r="B1233" i="2"/>
  <c r="D1233" i="2"/>
  <c r="E1233" i="2"/>
  <c r="C1233" i="2"/>
  <c r="B1234" i="2"/>
  <c r="D1234" i="2"/>
  <c r="E1234" i="2"/>
  <c r="C1234" i="2"/>
  <c r="B1235" i="2"/>
  <c r="D1235" i="2"/>
  <c r="E1235" i="2"/>
  <c r="C1235" i="2"/>
  <c r="B1236" i="2"/>
  <c r="D1236" i="2"/>
  <c r="E1236" i="2"/>
  <c r="C1236" i="2"/>
  <c r="B1237" i="2"/>
  <c r="D1237" i="2"/>
  <c r="E1237" i="2"/>
  <c r="C1237" i="2"/>
  <c r="B1238" i="2"/>
  <c r="D1238" i="2"/>
  <c r="E1238" i="2"/>
  <c r="C1238" i="2"/>
  <c r="B1239" i="2"/>
  <c r="D1239" i="2"/>
  <c r="E1239" i="2"/>
  <c r="C1239" i="2"/>
  <c r="B1240" i="2"/>
  <c r="D1240" i="2"/>
  <c r="E1240" i="2"/>
  <c r="C1240" i="2"/>
  <c r="B1241" i="2"/>
  <c r="D1241" i="2"/>
  <c r="E1241" i="2"/>
  <c r="C1241" i="2"/>
  <c r="B1242" i="2"/>
  <c r="D1242" i="2"/>
  <c r="E1242" i="2"/>
  <c r="C1242" i="2"/>
  <c r="B1243" i="2"/>
  <c r="D1243" i="2"/>
  <c r="E1243" i="2"/>
  <c r="C1243" i="2"/>
  <c r="B1244" i="2"/>
  <c r="D1244" i="2"/>
  <c r="E1244" i="2"/>
  <c r="C1244" i="2"/>
  <c r="B1245" i="2"/>
  <c r="D1245" i="2"/>
  <c r="E1245" i="2"/>
  <c r="C1245" i="2"/>
  <c r="B1246" i="2"/>
  <c r="D1246" i="2"/>
  <c r="E1246" i="2"/>
  <c r="C1246" i="2"/>
  <c r="B1247" i="2"/>
  <c r="D1247" i="2"/>
  <c r="E1247" i="2"/>
  <c r="C1247" i="2"/>
  <c r="B1248" i="2"/>
  <c r="D1248" i="2"/>
  <c r="E1248" i="2"/>
  <c r="C1248" i="2"/>
  <c r="B1249" i="2"/>
  <c r="D1249" i="2"/>
  <c r="E1249" i="2"/>
  <c r="C1249" i="2"/>
  <c r="B1250" i="2"/>
  <c r="D1250" i="2"/>
  <c r="E1250" i="2"/>
  <c r="C1250" i="2"/>
  <c r="B1251" i="2"/>
  <c r="D1251" i="2"/>
  <c r="E1251" i="2"/>
  <c r="C1251" i="2"/>
  <c r="B1252" i="2"/>
  <c r="D1252" i="2"/>
  <c r="E1252" i="2"/>
  <c r="C1252" i="2"/>
  <c r="B1253" i="2"/>
  <c r="D1253" i="2"/>
  <c r="E1253" i="2"/>
  <c r="C1253" i="2"/>
  <c r="B1254" i="2"/>
  <c r="D1254" i="2"/>
  <c r="E1254" i="2"/>
  <c r="C1254" i="2"/>
  <c r="B1255" i="2"/>
  <c r="D1255" i="2"/>
  <c r="E1255" i="2"/>
  <c r="C1255" i="2"/>
  <c r="B1256" i="2"/>
  <c r="D1256" i="2"/>
  <c r="E1256" i="2"/>
  <c r="C1256" i="2"/>
  <c r="B1257" i="2"/>
  <c r="D1257" i="2"/>
  <c r="E1257" i="2"/>
  <c r="C1257" i="2"/>
  <c r="B1258" i="2"/>
  <c r="D1258" i="2"/>
  <c r="E1258" i="2"/>
  <c r="C1258" i="2"/>
  <c r="B1259" i="2"/>
  <c r="D1259" i="2"/>
  <c r="E1259" i="2"/>
  <c r="C1259" i="2"/>
  <c r="B1260" i="2"/>
  <c r="D1260" i="2"/>
  <c r="E1260" i="2"/>
  <c r="C1260" i="2"/>
  <c r="B1261" i="2"/>
  <c r="D1261" i="2"/>
  <c r="E1261" i="2"/>
  <c r="C1261" i="2"/>
  <c r="B1262" i="2"/>
  <c r="D1262" i="2"/>
  <c r="E1262" i="2"/>
  <c r="C1262" i="2"/>
  <c r="B1263" i="2"/>
  <c r="D1263" i="2"/>
  <c r="E1263" i="2"/>
  <c r="C1263" i="2"/>
  <c r="B1264" i="2"/>
  <c r="D1264" i="2"/>
  <c r="E1264" i="2"/>
  <c r="C1264" i="2"/>
  <c r="B1265" i="2"/>
  <c r="D1265" i="2"/>
  <c r="E1265" i="2"/>
  <c r="C1265" i="2"/>
  <c r="B1266" i="2"/>
  <c r="D1266" i="2"/>
  <c r="E1266" i="2"/>
  <c r="C1266" i="2"/>
  <c r="B1267" i="2"/>
  <c r="D1267" i="2"/>
  <c r="E1267" i="2"/>
  <c r="C1267" i="2"/>
  <c r="B1268" i="2"/>
  <c r="D1268" i="2"/>
  <c r="E1268" i="2"/>
  <c r="C1268" i="2"/>
  <c r="B1269" i="2"/>
  <c r="D1269" i="2"/>
  <c r="E1269" i="2"/>
  <c r="C1269" i="2"/>
  <c r="B1270" i="2"/>
  <c r="D1270" i="2"/>
  <c r="E1270" i="2"/>
  <c r="C1270" i="2"/>
  <c r="B1271" i="2"/>
  <c r="D1271" i="2"/>
  <c r="E1271" i="2"/>
  <c r="C1271" i="2"/>
  <c r="B1272" i="2"/>
  <c r="D1272" i="2"/>
  <c r="E1272" i="2"/>
  <c r="C1272" i="2"/>
  <c r="B1273" i="2"/>
  <c r="D1273" i="2"/>
  <c r="E1273" i="2"/>
  <c r="C1273" i="2"/>
  <c r="B1274" i="2"/>
  <c r="D1274" i="2"/>
  <c r="E1274" i="2"/>
  <c r="C1274" i="2"/>
  <c r="B1275" i="2"/>
  <c r="D1275" i="2"/>
  <c r="E1275" i="2"/>
  <c r="C1275" i="2"/>
  <c r="B1276" i="2"/>
  <c r="D1276" i="2"/>
  <c r="E1276" i="2"/>
  <c r="C1276" i="2"/>
  <c r="B1277" i="2"/>
  <c r="D1277" i="2"/>
  <c r="E1277" i="2"/>
  <c r="C1277" i="2"/>
  <c r="B1278" i="2"/>
  <c r="D1278" i="2"/>
  <c r="E1278" i="2"/>
  <c r="C1278" i="2"/>
  <c r="B1279" i="2"/>
  <c r="D1279" i="2"/>
  <c r="E1279" i="2"/>
  <c r="C1279" i="2"/>
  <c r="B1280" i="2"/>
  <c r="D1280" i="2"/>
  <c r="E1280" i="2"/>
  <c r="C1280" i="2"/>
  <c r="B1281" i="2"/>
  <c r="D1281" i="2"/>
  <c r="E1281" i="2"/>
  <c r="C1281" i="2"/>
  <c r="B1282" i="2"/>
  <c r="D1282" i="2"/>
  <c r="E1282" i="2"/>
  <c r="C1282" i="2"/>
  <c r="B1283" i="2"/>
  <c r="D1283" i="2"/>
  <c r="E1283" i="2"/>
  <c r="C1283" i="2"/>
  <c r="B1284" i="2"/>
  <c r="D1284" i="2"/>
  <c r="E1284" i="2"/>
  <c r="C1284" i="2"/>
  <c r="B1285" i="2"/>
  <c r="D1285" i="2"/>
  <c r="E1285" i="2"/>
  <c r="C1285" i="2"/>
  <c r="B1286" i="2"/>
  <c r="D1286" i="2"/>
  <c r="E1286" i="2"/>
  <c r="C1286" i="2"/>
  <c r="B1287" i="2"/>
  <c r="D1287" i="2"/>
  <c r="E1287" i="2"/>
  <c r="C1287" i="2"/>
  <c r="B1288" i="2"/>
  <c r="D1288" i="2"/>
  <c r="E1288" i="2"/>
  <c r="C1288" i="2"/>
  <c r="B1289" i="2"/>
  <c r="D1289" i="2"/>
  <c r="E1289" i="2"/>
  <c r="C1289" i="2"/>
  <c r="B1290" i="2"/>
  <c r="D1290" i="2"/>
  <c r="E1290" i="2"/>
  <c r="C1290" i="2"/>
  <c r="B1291" i="2"/>
  <c r="D1291" i="2"/>
  <c r="E1291" i="2"/>
  <c r="C1291" i="2"/>
  <c r="B1292" i="2"/>
  <c r="D1292" i="2"/>
  <c r="E1292" i="2"/>
  <c r="C1292" i="2"/>
  <c r="B1293" i="2"/>
  <c r="D1293" i="2"/>
  <c r="E1293" i="2"/>
  <c r="C1293" i="2"/>
  <c r="B1294" i="2"/>
  <c r="D1294" i="2"/>
  <c r="E1294" i="2"/>
  <c r="C1294" i="2"/>
  <c r="B1295" i="2"/>
  <c r="D1295" i="2"/>
  <c r="E1295" i="2"/>
  <c r="C1295" i="2"/>
  <c r="B1296" i="2"/>
  <c r="D1296" i="2"/>
  <c r="E1296" i="2"/>
  <c r="C1296" i="2"/>
  <c r="B1297" i="2"/>
  <c r="D1297" i="2"/>
  <c r="E1297" i="2"/>
  <c r="C1297" i="2"/>
  <c r="B1298" i="2"/>
  <c r="D1298" i="2"/>
  <c r="E1298" i="2"/>
  <c r="C1298" i="2"/>
  <c r="B1299" i="2"/>
  <c r="D1299" i="2"/>
  <c r="E1299" i="2"/>
  <c r="C1299" i="2"/>
  <c r="B1300" i="2"/>
  <c r="D1300" i="2"/>
  <c r="E1300" i="2"/>
  <c r="C1300" i="2"/>
  <c r="B1301" i="2"/>
  <c r="D1301" i="2"/>
  <c r="E1301" i="2"/>
  <c r="C1301" i="2"/>
  <c r="B1302" i="2"/>
  <c r="D1302" i="2"/>
  <c r="E1302" i="2"/>
  <c r="C1302" i="2"/>
  <c r="B1303" i="2"/>
  <c r="D1303" i="2"/>
  <c r="E1303" i="2"/>
  <c r="C1303" i="2"/>
  <c r="B1304" i="2"/>
  <c r="D1304" i="2"/>
  <c r="E1304" i="2"/>
  <c r="C1304" i="2"/>
  <c r="B1305" i="2"/>
  <c r="D1305" i="2"/>
  <c r="E1305" i="2"/>
  <c r="C1305" i="2"/>
  <c r="B1306" i="2"/>
  <c r="D1306" i="2"/>
  <c r="E1306" i="2"/>
  <c r="C1306" i="2"/>
  <c r="B1307" i="2"/>
  <c r="D1307" i="2"/>
  <c r="E1307" i="2"/>
  <c r="C1307" i="2"/>
  <c r="B1308" i="2"/>
  <c r="D1308" i="2"/>
  <c r="E1308" i="2"/>
  <c r="C1308" i="2"/>
  <c r="B1309" i="2"/>
  <c r="D1309" i="2"/>
  <c r="E1309" i="2"/>
  <c r="C1309" i="2"/>
  <c r="B1310" i="2"/>
  <c r="D1310" i="2"/>
  <c r="E1310" i="2"/>
  <c r="C1310" i="2"/>
  <c r="B1311" i="2"/>
  <c r="D1311" i="2"/>
  <c r="E1311" i="2"/>
  <c r="C1311" i="2"/>
  <c r="B1312" i="2"/>
  <c r="D1312" i="2"/>
  <c r="E1312" i="2"/>
  <c r="C1312" i="2"/>
  <c r="B1313" i="2"/>
  <c r="D1313" i="2"/>
  <c r="E1313" i="2"/>
  <c r="C1313" i="2"/>
  <c r="B1314" i="2"/>
  <c r="D1314" i="2"/>
  <c r="E1314" i="2"/>
  <c r="C1314" i="2"/>
  <c r="B1315" i="2"/>
  <c r="D1315" i="2"/>
  <c r="E1315" i="2"/>
  <c r="C1315" i="2"/>
  <c r="B1316" i="2"/>
  <c r="D1316" i="2"/>
  <c r="E1316" i="2"/>
  <c r="C1316" i="2"/>
  <c r="B1317" i="2"/>
  <c r="D1317" i="2"/>
  <c r="E1317" i="2"/>
  <c r="C1317" i="2"/>
  <c r="B1318" i="2"/>
  <c r="D1318" i="2"/>
  <c r="E1318" i="2"/>
  <c r="C1318" i="2"/>
  <c r="B1319" i="2"/>
  <c r="D1319" i="2"/>
  <c r="E1319" i="2"/>
  <c r="C1319" i="2"/>
  <c r="B1320" i="2"/>
  <c r="D1320" i="2"/>
  <c r="E1320" i="2"/>
  <c r="C1320" i="2"/>
  <c r="B1321" i="2"/>
  <c r="D1321" i="2"/>
  <c r="E1321" i="2"/>
  <c r="C1321" i="2"/>
  <c r="B1322" i="2"/>
  <c r="D1322" i="2"/>
  <c r="E1322" i="2"/>
  <c r="C1322" i="2"/>
  <c r="B1323" i="2"/>
  <c r="D1323" i="2"/>
  <c r="E1323" i="2"/>
  <c r="C1323" i="2"/>
  <c r="B1324" i="2"/>
  <c r="D1324" i="2"/>
  <c r="E1324" i="2"/>
  <c r="C1324" i="2"/>
  <c r="B1325" i="2"/>
  <c r="D1325" i="2"/>
  <c r="E1325" i="2"/>
  <c r="C1325" i="2"/>
  <c r="B1326" i="2"/>
  <c r="D1326" i="2"/>
  <c r="E1326" i="2"/>
  <c r="C1326" i="2"/>
  <c r="B1327" i="2"/>
  <c r="D1327" i="2"/>
  <c r="E1327" i="2"/>
  <c r="C1327" i="2"/>
  <c r="B1328" i="2"/>
  <c r="D1328" i="2"/>
  <c r="E1328" i="2"/>
  <c r="C1328" i="2"/>
  <c r="B1329" i="2"/>
  <c r="D1329" i="2"/>
  <c r="E1329" i="2"/>
  <c r="C1329" i="2"/>
  <c r="B1330" i="2"/>
  <c r="D1330" i="2"/>
  <c r="E1330" i="2"/>
  <c r="C1330" i="2"/>
  <c r="B1331" i="2"/>
  <c r="D1331" i="2"/>
  <c r="E1331" i="2"/>
  <c r="C1331" i="2"/>
  <c r="B1332" i="2"/>
  <c r="D1332" i="2"/>
  <c r="E1332" i="2"/>
  <c r="C1332" i="2"/>
  <c r="B1333" i="2"/>
  <c r="D1333" i="2"/>
  <c r="E1333" i="2"/>
  <c r="C1333" i="2"/>
  <c r="B1334" i="2"/>
  <c r="D1334" i="2"/>
  <c r="E1334" i="2"/>
  <c r="C1334" i="2"/>
  <c r="B1335" i="2"/>
  <c r="D1335" i="2"/>
  <c r="E1335" i="2"/>
  <c r="C1335" i="2"/>
  <c r="B1336" i="2"/>
  <c r="D1336" i="2"/>
  <c r="E1336" i="2"/>
  <c r="C1336" i="2"/>
  <c r="B1337" i="2"/>
  <c r="D1337" i="2"/>
  <c r="E1337" i="2"/>
  <c r="C1337" i="2"/>
  <c r="B1338" i="2"/>
  <c r="D1338" i="2"/>
  <c r="E1338" i="2"/>
  <c r="C1338" i="2"/>
  <c r="B1339" i="2"/>
  <c r="D1339" i="2"/>
  <c r="E1339" i="2"/>
  <c r="C1339" i="2"/>
  <c r="B1340" i="2"/>
  <c r="D1340" i="2"/>
  <c r="E1340" i="2"/>
  <c r="C1340" i="2"/>
  <c r="B1341" i="2"/>
  <c r="D1341" i="2"/>
  <c r="E1341" i="2"/>
  <c r="C1341" i="2"/>
  <c r="B1342" i="2"/>
  <c r="D1342" i="2"/>
  <c r="E1342" i="2"/>
  <c r="C1342" i="2"/>
  <c r="B1343" i="2"/>
  <c r="D1343" i="2"/>
  <c r="E1343" i="2"/>
  <c r="C1343" i="2"/>
  <c r="B1344" i="2"/>
  <c r="D1344" i="2"/>
  <c r="E1344" i="2"/>
  <c r="C1344" i="2"/>
  <c r="B1345" i="2"/>
  <c r="D1345" i="2"/>
  <c r="E1345" i="2"/>
  <c r="C1345" i="2"/>
  <c r="B1346" i="2"/>
  <c r="D1346" i="2"/>
  <c r="E1346" i="2"/>
  <c r="C1346" i="2"/>
  <c r="B1347" i="2"/>
  <c r="D1347" i="2"/>
  <c r="E1347" i="2"/>
  <c r="C1347" i="2"/>
  <c r="B1348" i="2"/>
  <c r="D1348" i="2"/>
  <c r="E1348" i="2"/>
  <c r="C1348" i="2"/>
  <c r="B1349" i="2"/>
  <c r="D1349" i="2"/>
  <c r="E1349" i="2"/>
  <c r="C1349" i="2"/>
  <c r="B1350" i="2"/>
  <c r="D1350" i="2"/>
  <c r="E1350" i="2"/>
  <c r="C1350" i="2"/>
  <c r="B1351" i="2"/>
  <c r="D1351" i="2"/>
  <c r="E1351" i="2"/>
  <c r="C1351" i="2"/>
  <c r="B1352" i="2"/>
  <c r="D1352" i="2"/>
  <c r="E1352" i="2"/>
  <c r="C1352" i="2"/>
  <c r="B1353" i="2"/>
  <c r="D1353" i="2"/>
  <c r="E1353" i="2"/>
  <c r="C1353" i="2"/>
  <c r="B1354" i="2"/>
  <c r="D1354" i="2"/>
  <c r="E1354" i="2"/>
  <c r="C1354" i="2"/>
  <c r="B1355" i="2"/>
  <c r="D1355" i="2"/>
  <c r="E1355" i="2"/>
  <c r="C1355" i="2"/>
  <c r="B1356" i="2"/>
  <c r="D1356" i="2"/>
  <c r="E1356" i="2"/>
  <c r="C1356" i="2"/>
  <c r="B1357" i="2"/>
  <c r="D1357" i="2"/>
  <c r="E1357" i="2"/>
  <c r="C1357" i="2"/>
  <c r="B1358" i="2"/>
  <c r="D1358" i="2"/>
  <c r="E1358" i="2"/>
  <c r="C1358" i="2"/>
  <c r="B1359" i="2"/>
  <c r="D1359" i="2"/>
  <c r="E1359" i="2"/>
  <c r="C1359" i="2"/>
  <c r="B1360" i="2"/>
  <c r="D1360" i="2"/>
  <c r="E1360" i="2"/>
  <c r="C1360" i="2"/>
  <c r="B1361" i="2"/>
  <c r="D1361" i="2"/>
  <c r="E1361" i="2"/>
  <c r="C1361" i="2"/>
  <c r="B1362" i="2"/>
  <c r="D1362" i="2"/>
  <c r="E1362" i="2"/>
  <c r="C1362" i="2"/>
  <c r="B1363" i="2"/>
  <c r="D1363" i="2"/>
  <c r="E1363" i="2"/>
  <c r="C1363" i="2"/>
  <c r="B1364" i="2"/>
  <c r="D1364" i="2"/>
  <c r="E1364" i="2"/>
  <c r="C1364" i="2"/>
  <c r="B1365" i="2"/>
  <c r="D1365" i="2"/>
  <c r="E1365" i="2"/>
  <c r="C1365" i="2"/>
  <c r="B1366" i="2"/>
  <c r="D1366" i="2"/>
  <c r="E1366" i="2"/>
  <c r="C1366" i="2"/>
  <c r="B1367" i="2"/>
  <c r="D1367" i="2"/>
  <c r="E1367" i="2"/>
  <c r="C1367" i="2"/>
  <c r="B1368" i="2"/>
  <c r="D1368" i="2"/>
  <c r="E1368" i="2"/>
  <c r="C1368" i="2"/>
  <c r="B1369" i="2"/>
  <c r="D1369" i="2"/>
  <c r="E1369" i="2"/>
  <c r="C1369" i="2"/>
  <c r="B1370" i="2"/>
  <c r="D1370" i="2"/>
  <c r="E1370" i="2"/>
  <c r="C1370" i="2"/>
  <c r="B1371" i="2"/>
  <c r="D1371" i="2"/>
  <c r="E1371" i="2"/>
  <c r="C1371" i="2"/>
  <c r="B1372" i="2"/>
  <c r="D1372" i="2"/>
  <c r="E1372" i="2"/>
  <c r="C1372" i="2"/>
  <c r="B1373" i="2"/>
  <c r="D1373" i="2"/>
  <c r="E1373" i="2"/>
  <c r="C1373" i="2"/>
  <c r="B1374" i="2"/>
  <c r="D1374" i="2"/>
  <c r="E1374" i="2"/>
  <c r="C1374" i="2"/>
  <c r="B1375" i="2"/>
  <c r="D1375" i="2"/>
  <c r="E1375" i="2"/>
  <c r="C1375" i="2"/>
  <c r="B1376" i="2"/>
  <c r="D1376" i="2"/>
  <c r="E1376" i="2"/>
  <c r="C1376" i="2"/>
  <c r="B1377" i="2"/>
  <c r="D1377" i="2"/>
  <c r="E1377" i="2"/>
  <c r="C1377" i="2"/>
  <c r="B1378" i="2"/>
  <c r="D1378" i="2"/>
  <c r="E1378" i="2"/>
  <c r="C1378" i="2"/>
  <c r="B1379" i="2"/>
  <c r="D1379" i="2"/>
  <c r="E1379" i="2"/>
  <c r="C1379" i="2"/>
  <c r="B1380" i="2"/>
  <c r="D1380" i="2"/>
  <c r="E1380" i="2"/>
  <c r="C1380" i="2"/>
  <c r="B1381" i="2"/>
  <c r="D1381" i="2"/>
  <c r="E1381" i="2"/>
  <c r="C1381" i="2"/>
  <c r="B1382" i="2"/>
  <c r="D1382" i="2"/>
  <c r="E1382" i="2"/>
  <c r="C1382" i="2"/>
  <c r="B1383" i="2"/>
  <c r="D1383" i="2"/>
  <c r="E1383" i="2"/>
  <c r="C1383" i="2"/>
  <c r="B1384" i="2"/>
  <c r="D1384" i="2"/>
  <c r="E1384" i="2"/>
  <c r="C1384" i="2"/>
  <c r="B1385" i="2"/>
  <c r="D1385" i="2"/>
  <c r="E1385" i="2"/>
  <c r="C1385" i="2"/>
  <c r="B1386" i="2"/>
  <c r="D1386" i="2"/>
  <c r="E1386" i="2"/>
  <c r="C1386" i="2"/>
  <c r="B1387" i="2"/>
  <c r="D1387" i="2"/>
  <c r="E1387" i="2"/>
  <c r="C1387" i="2"/>
  <c r="B1388" i="2"/>
  <c r="D1388" i="2"/>
  <c r="E1388" i="2"/>
  <c r="C1388" i="2"/>
  <c r="B1389" i="2"/>
  <c r="D1389" i="2"/>
  <c r="E1389" i="2"/>
  <c r="C1389" i="2"/>
  <c r="B1390" i="2"/>
  <c r="D1390" i="2"/>
  <c r="E1390" i="2"/>
  <c r="C1390" i="2"/>
  <c r="B1391" i="2"/>
  <c r="D1391" i="2"/>
  <c r="E1391" i="2"/>
  <c r="C1391" i="2"/>
  <c r="B1392" i="2"/>
  <c r="D1392" i="2"/>
  <c r="E1392" i="2"/>
  <c r="C1392" i="2"/>
  <c r="B1393" i="2"/>
  <c r="D1393" i="2"/>
  <c r="E1393" i="2"/>
  <c r="C1393" i="2"/>
  <c r="B1394" i="2"/>
  <c r="D1394" i="2"/>
  <c r="E1394" i="2"/>
  <c r="C1394" i="2"/>
  <c r="B1395" i="2"/>
  <c r="D1395" i="2"/>
  <c r="E1395" i="2"/>
  <c r="C1395" i="2"/>
  <c r="B1396" i="2"/>
  <c r="D1396" i="2"/>
  <c r="E1396" i="2"/>
  <c r="C1396" i="2"/>
  <c r="B1397" i="2"/>
  <c r="D1397" i="2"/>
  <c r="E1397" i="2"/>
  <c r="C1397" i="2"/>
  <c r="B1398" i="2"/>
  <c r="D1398" i="2"/>
  <c r="E1398" i="2"/>
  <c r="C1398" i="2"/>
  <c r="B1399" i="2"/>
  <c r="D1399" i="2"/>
  <c r="E1399" i="2"/>
  <c r="C1399" i="2"/>
  <c r="B1400" i="2"/>
  <c r="D1400" i="2"/>
  <c r="E1400" i="2"/>
  <c r="C1400" i="2"/>
  <c r="B1401" i="2"/>
  <c r="D1401" i="2"/>
  <c r="E1401" i="2"/>
  <c r="C1401" i="2"/>
  <c r="B1402" i="2"/>
  <c r="D1402" i="2"/>
  <c r="E1402" i="2"/>
  <c r="C1402" i="2"/>
  <c r="B1403" i="2"/>
  <c r="D1403" i="2"/>
  <c r="E1403" i="2"/>
  <c r="C1403" i="2"/>
  <c r="B1404" i="2"/>
  <c r="D1404" i="2"/>
  <c r="E1404" i="2"/>
  <c r="C1404" i="2"/>
  <c r="B1405" i="2"/>
  <c r="D1405" i="2"/>
  <c r="E1405" i="2"/>
  <c r="C1405" i="2"/>
  <c r="B1406" i="2"/>
  <c r="D1406" i="2"/>
  <c r="E1406" i="2"/>
  <c r="C1406" i="2"/>
  <c r="B1407" i="2"/>
  <c r="D1407" i="2"/>
  <c r="E1407" i="2"/>
  <c r="C1407" i="2"/>
  <c r="B1408" i="2"/>
  <c r="D1408" i="2"/>
  <c r="E1408" i="2"/>
  <c r="C1408" i="2"/>
  <c r="B1409" i="2"/>
  <c r="D1409" i="2"/>
  <c r="E1409" i="2"/>
  <c r="C1409" i="2"/>
  <c r="B1410" i="2"/>
  <c r="D1410" i="2"/>
  <c r="E1410" i="2"/>
  <c r="C1410" i="2"/>
  <c r="B1411" i="2"/>
  <c r="D1411" i="2"/>
  <c r="E1411" i="2"/>
  <c r="C1411" i="2"/>
  <c r="B1412" i="2"/>
  <c r="D1412" i="2"/>
  <c r="E1412" i="2"/>
  <c r="C1412" i="2"/>
  <c r="B1413" i="2"/>
  <c r="D1413" i="2"/>
  <c r="E1413" i="2"/>
  <c r="C1413" i="2"/>
  <c r="B1414" i="2"/>
  <c r="D1414" i="2"/>
  <c r="E1414" i="2"/>
  <c r="C1414" i="2"/>
  <c r="B1415" i="2"/>
  <c r="D1415" i="2"/>
  <c r="E1415" i="2"/>
  <c r="C1415" i="2"/>
  <c r="B1416" i="2"/>
  <c r="D1416" i="2"/>
  <c r="E1416" i="2"/>
  <c r="C1416" i="2"/>
  <c r="B1417" i="2"/>
  <c r="D1417" i="2"/>
  <c r="E1417" i="2"/>
  <c r="C1417" i="2"/>
  <c r="B1418" i="2"/>
  <c r="D1418" i="2"/>
  <c r="E1418" i="2"/>
  <c r="C1418" i="2"/>
  <c r="B1419" i="2"/>
  <c r="D1419" i="2"/>
  <c r="E1419" i="2"/>
  <c r="C1419" i="2"/>
  <c r="B1420" i="2"/>
  <c r="D1420" i="2"/>
  <c r="E1420" i="2"/>
  <c r="C1420" i="2"/>
  <c r="B1421" i="2"/>
  <c r="D1421" i="2"/>
  <c r="E1421" i="2"/>
  <c r="C1421" i="2"/>
  <c r="B1422" i="2"/>
  <c r="D1422" i="2"/>
  <c r="E1422" i="2"/>
  <c r="C1422" i="2"/>
  <c r="B1423" i="2"/>
  <c r="D1423" i="2"/>
  <c r="E1423" i="2"/>
  <c r="C1423" i="2"/>
  <c r="B1424" i="2"/>
  <c r="D1424" i="2"/>
  <c r="E1424" i="2"/>
  <c r="C1424" i="2"/>
  <c r="B1425" i="2"/>
  <c r="D1425" i="2"/>
  <c r="E1425" i="2"/>
  <c r="C1425" i="2"/>
  <c r="B1426" i="2"/>
  <c r="D1426" i="2"/>
  <c r="E1426" i="2"/>
  <c r="C1426" i="2"/>
  <c r="B1427" i="2"/>
  <c r="D1427" i="2"/>
  <c r="E1427" i="2"/>
  <c r="C1427" i="2"/>
  <c r="B1428" i="2"/>
  <c r="D1428" i="2"/>
  <c r="E1428" i="2"/>
  <c r="C1428" i="2"/>
  <c r="B1429" i="2"/>
  <c r="D1429" i="2"/>
  <c r="E1429" i="2"/>
  <c r="C1429" i="2"/>
  <c r="B1430" i="2"/>
  <c r="D1430" i="2"/>
  <c r="E1430" i="2"/>
  <c r="C1430" i="2"/>
  <c r="B1431" i="2"/>
  <c r="D1431" i="2"/>
  <c r="E1431" i="2"/>
  <c r="C1431" i="2"/>
  <c r="B1432" i="2"/>
  <c r="D1432" i="2"/>
  <c r="E1432" i="2"/>
  <c r="C1432" i="2"/>
  <c r="B1433" i="2"/>
  <c r="D1433" i="2"/>
  <c r="E1433" i="2"/>
  <c r="C1433" i="2"/>
  <c r="B1434" i="2"/>
  <c r="D1434" i="2"/>
  <c r="E1434" i="2"/>
  <c r="C1434" i="2"/>
  <c r="B1435" i="2"/>
  <c r="D1435" i="2"/>
  <c r="E1435" i="2"/>
  <c r="C1435" i="2"/>
  <c r="B1436" i="2"/>
  <c r="D1436" i="2"/>
  <c r="E1436" i="2"/>
  <c r="C1436" i="2"/>
  <c r="B1437" i="2"/>
  <c r="D1437" i="2"/>
  <c r="E1437" i="2"/>
  <c r="C1437" i="2"/>
  <c r="B1438" i="2"/>
  <c r="D1438" i="2"/>
  <c r="E1438" i="2"/>
  <c r="C1438" i="2"/>
  <c r="B1439" i="2"/>
  <c r="D1439" i="2"/>
  <c r="E1439" i="2"/>
  <c r="C1439" i="2"/>
  <c r="B1440" i="2"/>
  <c r="D1440" i="2"/>
  <c r="E1440" i="2"/>
  <c r="C1440" i="2"/>
  <c r="B1441" i="2"/>
  <c r="D1441" i="2"/>
  <c r="E1441" i="2"/>
  <c r="C1441" i="2"/>
  <c r="B1442" i="2"/>
  <c r="D1442" i="2"/>
  <c r="E1442" i="2"/>
  <c r="C1442" i="2"/>
  <c r="B1443" i="2"/>
  <c r="D1443" i="2"/>
  <c r="E1443" i="2"/>
  <c r="C1443" i="2"/>
  <c r="B1444" i="2"/>
  <c r="D1444" i="2"/>
  <c r="E1444" i="2"/>
  <c r="C1444" i="2"/>
  <c r="B1445" i="2"/>
  <c r="D1445" i="2"/>
  <c r="E1445" i="2"/>
  <c r="C1445" i="2"/>
  <c r="B1446" i="2"/>
  <c r="D1446" i="2"/>
  <c r="E1446" i="2"/>
  <c r="C1446" i="2"/>
  <c r="B1447" i="2"/>
  <c r="D1447" i="2"/>
  <c r="E1447" i="2"/>
  <c r="C1447" i="2"/>
  <c r="B1448" i="2"/>
  <c r="D1448" i="2"/>
  <c r="E1448" i="2"/>
  <c r="C1448" i="2"/>
  <c r="B1449" i="2"/>
  <c r="D1449" i="2"/>
  <c r="E1449" i="2"/>
  <c r="C1449" i="2"/>
  <c r="B1450" i="2"/>
  <c r="D1450" i="2"/>
  <c r="E1450" i="2"/>
  <c r="C1450" i="2"/>
  <c r="B1451" i="2"/>
  <c r="D1451" i="2"/>
  <c r="E1451" i="2"/>
  <c r="C1451" i="2"/>
  <c r="B1452" i="2"/>
  <c r="D1452" i="2"/>
  <c r="E1452" i="2"/>
  <c r="C1452" i="2"/>
  <c r="B1453" i="2"/>
  <c r="D1453" i="2"/>
  <c r="E1453" i="2"/>
  <c r="C1453" i="2"/>
  <c r="B1454" i="2"/>
  <c r="D1454" i="2"/>
  <c r="E1454" i="2"/>
  <c r="C1454" i="2"/>
  <c r="B1455" i="2"/>
  <c r="D1455" i="2"/>
  <c r="E1455" i="2"/>
  <c r="C1455" i="2"/>
  <c r="B1456" i="2"/>
  <c r="D1456" i="2"/>
  <c r="E1456" i="2"/>
  <c r="C1456" i="2"/>
  <c r="B1457" i="2"/>
  <c r="D1457" i="2"/>
  <c r="E1457" i="2"/>
  <c r="C1457" i="2"/>
  <c r="B1458" i="2"/>
  <c r="D1458" i="2"/>
  <c r="E1458" i="2"/>
  <c r="C1458" i="2"/>
  <c r="B1459" i="2"/>
  <c r="D1459" i="2"/>
  <c r="E1459" i="2"/>
  <c r="C1459" i="2"/>
  <c r="B1460" i="2"/>
  <c r="D1460" i="2"/>
  <c r="E1460" i="2"/>
  <c r="C1460" i="2"/>
  <c r="B1461" i="2"/>
  <c r="D1461" i="2"/>
  <c r="E1461" i="2"/>
  <c r="C1461" i="2"/>
  <c r="B1462" i="2"/>
  <c r="D1462" i="2"/>
  <c r="E1462" i="2"/>
  <c r="C1462" i="2"/>
  <c r="B1463" i="2"/>
  <c r="D1463" i="2"/>
  <c r="E1463" i="2"/>
  <c r="C1463" i="2"/>
  <c r="B1464" i="2"/>
  <c r="D1464" i="2"/>
  <c r="E1464" i="2"/>
  <c r="C1464" i="2"/>
  <c r="B1465" i="2"/>
  <c r="D1465" i="2"/>
  <c r="E1465" i="2"/>
  <c r="C1465" i="2"/>
  <c r="B1466" i="2"/>
  <c r="D1466" i="2"/>
  <c r="E1466" i="2"/>
  <c r="C1466" i="2"/>
  <c r="B1467" i="2"/>
  <c r="D1467" i="2"/>
  <c r="E1467" i="2"/>
  <c r="C1467" i="2"/>
  <c r="B1468" i="2"/>
  <c r="D1468" i="2"/>
  <c r="E1468" i="2"/>
  <c r="C1468" i="2"/>
  <c r="B1469" i="2"/>
  <c r="D1469" i="2"/>
  <c r="E1469" i="2"/>
  <c r="C1469" i="2"/>
  <c r="B1470" i="2"/>
  <c r="D1470" i="2"/>
  <c r="E1470" i="2"/>
  <c r="C1470" i="2"/>
  <c r="B1471" i="2"/>
  <c r="D1471" i="2"/>
  <c r="E1471" i="2"/>
  <c r="C1471" i="2"/>
  <c r="B1472" i="2"/>
  <c r="D1472" i="2"/>
  <c r="E1472" i="2"/>
  <c r="C1472" i="2"/>
  <c r="B1473" i="2"/>
  <c r="D1473" i="2"/>
  <c r="E1473" i="2"/>
  <c r="C1473" i="2"/>
  <c r="B1474" i="2"/>
  <c r="D1474" i="2"/>
  <c r="E1474" i="2"/>
  <c r="C1474" i="2"/>
  <c r="B1475" i="2"/>
  <c r="D1475" i="2"/>
  <c r="E1475" i="2"/>
  <c r="C1475" i="2"/>
  <c r="B1476" i="2"/>
  <c r="D1476" i="2"/>
  <c r="E1476" i="2"/>
  <c r="C1476" i="2"/>
  <c r="B1477" i="2"/>
  <c r="D1477" i="2"/>
  <c r="E1477" i="2"/>
  <c r="C1477" i="2"/>
  <c r="B1478" i="2"/>
  <c r="D1478" i="2"/>
  <c r="E1478" i="2"/>
  <c r="C1478" i="2"/>
  <c r="B1479" i="2"/>
  <c r="D1479" i="2"/>
  <c r="E1479" i="2"/>
  <c r="C1479" i="2"/>
  <c r="B1480" i="2"/>
  <c r="D1480" i="2"/>
  <c r="E1480" i="2"/>
  <c r="C1480" i="2"/>
  <c r="B1481" i="2"/>
  <c r="D1481" i="2"/>
  <c r="E1481" i="2"/>
  <c r="C1481" i="2"/>
  <c r="B1482" i="2"/>
  <c r="D1482" i="2"/>
  <c r="E1482" i="2"/>
  <c r="C1482" i="2"/>
  <c r="B1483" i="2"/>
  <c r="D1483" i="2"/>
  <c r="E1483" i="2"/>
  <c r="C1483" i="2"/>
  <c r="B1484" i="2"/>
  <c r="D1484" i="2"/>
  <c r="E1484" i="2"/>
  <c r="C1484" i="2"/>
  <c r="B1485" i="2"/>
  <c r="D1485" i="2"/>
  <c r="E1485" i="2"/>
  <c r="C1485" i="2"/>
  <c r="B1486" i="2"/>
  <c r="D1486" i="2"/>
  <c r="E1486" i="2"/>
  <c r="C1486" i="2"/>
  <c r="B1487" i="2"/>
  <c r="D1487" i="2"/>
  <c r="E1487" i="2"/>
  <c r="C1487" i="2"/>
  <c r="B1488" i="2"/>
  <c r="D1488" i="2"/>
  <c r="E1488" i="2"/>
  <c r="C1488" i="2"/>
  <c r="B1489" i="2"/>
  <c r="D1489" i="2"/>
  <c r="E1489" i="2"/>
  <c r="C1489" i="2"/>
  <c r="B1490" i="2"/>
  <c r="D1490" i="2"/>
  <c r="E1490" i="2"/>
  <c r="C1490" i="2"/>
  <c r="B1491" i="2"/>
  <c r="D1491" i="2"/>
  <c r="E1491" i="2"/>
  <c r="C1491" i="2"/>
  <c r="B1492" i="2"/>
  <c r="D1492" i="2"/>
  <c r="E1492" i="2"/>
  <c r="C1492" i="2"/>
  <c r="B1493" i="2"/>
  <c r="D1493" i="2"/>
  <c r="E1493" i="2"/>
  <c r="C1493" i="2"/>
  <c r="B1494" i="2"/>
  <c r="D1494" i="2"/>
  <c r="E1494" i="2"/>
  <c r="C1494" i="2"/>
  <c r="B1495" i="2"/>
  <c r="D1495" i="2"/>
  <c r="E1495" i="2"/>
  <c r="C1495" i="2"/>
  <c r="B1496" i="2"/>
  <c r="D1496" i="2"/>
  <c r="E1496" i="2"/>
  <c r="C1496" i="2"/>
  <c r="B1497" i="2"/>
  <c r="D1497" i="2"/>
  <c r="E1497" i="2"/>
  <c r="C1497" i="2"/>
  <c r="B1498" i="2"/>
  <c r="D1498" i="2"/>
  <c r="E1498" i="2"/>
  <c r="C1498" i="2"/>
  <c r="B1499" i="2"/>
  <c r="D1499" i="2"/>
  <c r="E1499" i="2"/>
  <c r="C1499" i="2"/>
  <c r="B1500" i="2"/>
  <c r="D1500" i="2"/>
  <c r="E1500" i="2"/>
  <c r="C1500" i="2"/>
  <c r="B1501" i="2"/>
  <c r="D1501" i="2"/>
  <c r="E1501" i="2"/>
  <c r="C1501" i="2"/>
  <c r="B1502" i="2"/>
  <c r="D1502" i="2"/>
  <c r="E1502" i="2"/>
  <c r="C1502" i="2"/>
  <c r="B1503" i="2"/>
  <c r="D1503" i="2"/>
  <c r="E1503" i="2"/>
  <c r="C1503" i="2"/>
  <c r="B1504" i="2"/>
  <c r="D1504" i="2"/>
  <c r="E1504" i="2"/>
  <c r="C1504" i="2"/>
  <c r="B1505" i="2"/>
  <c r="D1505" i="2"/>
  <c r="E1505" i="2"/>
  <c r="C1505" i="2"/>
  <c r="B1506" i="2"/>
  <c r="D1506" i="2"/>
  <c r="E1506" i="2"/>
  <c r="C1506" i="2"/>
  <c r="B1507" i="2"/>
  <c r="D1507" i="2"/>
  <c r="E1507" i="2"/>
  <c r="C1507" i="2"/>
  <c r="B1508" i="2"/>
  <c r="D1508" i="2"/>
  <c r="E1508" i="2"/>
  <c r="C1508" i="2"/>
  <c r="B1509" i="2"/>
  <c r="D1509" i="2"/>
  <c r="E1509" i="2"/>
  <c r="C1509" i="2"/>
  <c r="B1510" i="2"/>
  <c r="D1510" i="2"/>
  <c r="E1510" i="2"/>
  <c r="C1510" i="2"/>
  <c r="B1511" i="2"/>
  <c r="D1511" i="2"/>
  <c r="E1511" i="2"/>
  <c r="C1511" i="2"/>
  <c r="B1512" i="2"/>
  <c r="D1512" i="2"/>
  <c r="E1512" i="2"/>
  <c r="C1512" i="2"/>
  <c r="B1513" i="2"/>
  <c r="D1513" i="2"/>
  <c r="E1513" i="2"/>
  <c r="C1513" i="2"/>
  <c r="B1514" i="2"/>
  <c r="D1514" i="2"/>
  <c r="E1514" i="2"/>
  <c r="C1514" i="2"/>
  <c r="B1515" i="2"/>
  <c r="D1515" i="2"/>
  <c r="E1515" i="2"/>
  <c r="C1515" i="2"/>
  <c r="B1516" i="2"/>
  <c r="D1516" i="2"/>
  <c r="E1516" i="2"/>
  <c r="C1516" i="2"/>
  <c r="B1517" i="2"/>
  <c r="D1517" i="2"/>
  <c r="E1517" i="2"/>
  <c r="C1517" i="2"/>
  <c r="B1518" i="2"/>
  <c r="D1518" i="2"/>
  <c r="E1518" i="2"/>
  <c r="C1518" i="2"/>
  <c r="B1519" i="2"/>
  <c r="D1519" i="2"/>
  <c r="E1519" i="2"/>
  <c r="C1519" i="2"/>
  <c r="B1520" i="2"/>
  <c r="D1520" i="2"/>
  <c r="E1520" i="2"/>
  <c r="C1520" i="2"/>
  <c r="B1521" i="2"/>
  <c r="D1521" i="2"/>
  <c r="E1521" i="2"/>
  <c r="C1521" i="2"/>
  <c r="B1522" i="2"/>
  <c r="D1522" i="2"/>
  <c r="E1522" i="2"/>
  <c r="C1522" i="2"/>
  <c r="B1523" i="2"/>
  <c r="D1523" i="2"/>
  <c r="E1523" i="2"/>
  <c r="C1523" i="2"/>
  <c r="B1524" i="2"/>
  <c r="D1524" i="2"/>
  <c r="E1524" i="2"/>
  <c r="C1524" i="2"/>
  <c r="B1525" i="2"/>
  <c r="D1525" i="2"/>
  <c r="E1525" i="2"/>
  <c r="C1525" i="2"/>
  <c r="B1526" i="2"/>
  <c r="D1526" i="2"/>
  <c r="E1526" i="2"/>
  <c r="C1526" i="2"/>
  <c r="B1527" i="2"/>
  <c r="D1527" i="2"/>
  <c r="E1527" i="2"/>
  <c r="C1527" i="2"/>
  <c r="B1528" i="2"/>
  <c r="D1528" i="2"/>
  <c r="E1528" i="2"/>
  <c r="C1528" i="2"/>
  <c r="B1529" i="2"/>
  <c r="D1529" i="2"/>
  <c r="E1529" i="2"/>
  <c r="C1529" i="2"/>
  <c r="B1530" i="2"/>
  <c r="D1530" i="2"/>
  <c r="E1530" i="2"/>
  <c r="C1530" i="2"/>
  <c r="B1531" i="2"/>
  <c r="D1531" i="2"/>
  <c r="E1531" i="2"/>
  <c r="C1531" i="2"/>
  <c r="B1532" i="2"/>
  <c r="D1532" i="2"/>
  <c r="E1532" i="2"/>
  <c r="C1532" i="2"/>
  <c r="B1533" i="2"/>
  <c r="D1533" i="2"/>
  <c r="E1533" i="2"/>
  <c r="C1533" i="2"/>
  <c r="B1534" i="2"/>
  <c r="D1534" i="2"/>
  <c r="E1534" i="2"/>
  <c r="C1534" i="2"/>
  <c r="B1535" i="2"/>
  <c r="D1535" i="2"/>
  <c r="E1535" i="2"/>
  <c r="C1535" i="2"/>
  <c r="B1536" i="2"/>
  <c r="D1536" i="2"/>
  <c r="E1536" i="2"/>
  <c r="C1536" i="2"/>
  <c r="B1537" i="2"/>
  <c r="D1537" i="2"/>
  <c r="E1537" i="2"/>
  <c r="C1537" i="2"/>
  <c r="B1538" i="2"/>
  <c r="D1538" i="2"/>
  <c r="E1538" i="2"/>
  <c r="C1538" i="2"/>
  <c r="B1539" i="2"/>
  <c r="D1539" i="2"/>
  <c r="E1539" i="2"/>
  <c r="C1539" i="2"/>
  <c r="B1540" i="2"/>
  <c r="D1540" i="2"/>
  <c r="E1540" i="2"/>
  <c r="C1540" i="2"/>
  <c r="B1541" i="2"/>
  <c r="D1541" i="2"/>
  <c r="E1541" i="2"/>
  <c r="C1541" i="2"/>
  <c r="B1542" i="2"/>
  <c r="D1542" i="2"/>
  <c r="E1542" i="2"/>
  <c r="C1542" i="2"/>
  <c r="B1543" i="2"/>
  <c r="D1543" i="2"/>
  <c r="E1543" i="2"/>
  <c r="C1543" i="2"/>
  <c r="B1544" i="2"/>
  <c r="D1544" i="2"/>
  <c r="E1544" i="2"/>
  <c r="C1544" i="2"/>
  <c r="B1545" i="2"/>
  <c r="D1545" i="2"/>
  <c r="E1545" i="2"/>
  <c r="C1545" i="2"/>
  <c r="B1546" i="2"/>
  <c r="D1546" i="2"/>
  <c r="E1546" i="2"/>
  <c r="C1546" i="2"/>
  <c r="B1547" i="2"/>
  <c r="D1547" i="2"/>
  <c r="E1547" i="2"/>
  <c r="C1547" i="2"/>
  <c r="B1548" i="2"/>
  <c r="D1548" i="2"/>
  <c r="E1548" i="2"/>
  <c r="C1548" i="2"/>
  <c r="B1549" i="2"/>
  <c r="D1549" i="2"/>
  <c r="E1549" i="2"/>
  <c r="C1549" i="2"/>
  <c r="B1550" i="2"/>
  <c r="D1550" i="2"/>
  <c r="E1550" i="2"/>
  <c r="C1550" i="2"/>
  <c r="B1551" i="2"/>
  <c r="D1551" i="2"/>
  <c r="E1551" i="2"/>
  <c r="C1551" i="2"/>
  <c r="B1552" i="2"/>
  <c r="D1552" i="2"/>
  <c r="E1552" i="2"/>
  <c r="C1552" i="2"/>
  <c r="B1553" i="2"/>
  <c r="D1553" i="2"/>
  <c r="E1553" i="2"/>
  <c r="C1553" i="2"/>
  <c r="B1554" i="2"/>
  <c r="D1554" i="2"/>
  <c r="E1554" i="2"/>
  <c r="C1554" i="2"/>
  <c r="B1555" i="2"/>
  <c r="D1555" i="2"/>
  <c r="E1555" i="2"/>
  <c r="C1555" i="2"/>
  <c r="B1556" i="2"/>
  <c r="D1556" i="2"/>
  <c r="E1556" i="2"/>
  <c r="C1556" i="2"/>
  <c r="B1557" i="2"/>
  <c r="D1557" i="2"/>
  <c r="E1557" i="2"/>
  <c r="C1557" i="2"/>
  <c r="B1558" i="2"/>
  <c r="D1558" i="2"/>
  <c r="E1558" i="2"/>
  <c r="C1558" i="2"/>
  <c r="B1559" i="2"/>
  <c r="D1559" i="2"/>
  <c r="E1559" i="2"/>
  <c r="C1559" i="2"/>
  <c r="B1560" i="2"/>
  <c r="D1560" i="2"/>
  <c r="E1560" i="2"/>
  <c r="C1560" i="2"/>
  <c r="B1561" i="2"/>
  <c r="D1561" i="2"/>
  <c r="E1561" i="2"/>
  <c r="C1561" i="2"/>
  <c r="B1562" i="2"/>
  <c r="D1562" i="2"/>
  <c r="E1562" i="2"/>
  <c r="C1562" i="2"/>
  <c r="B1563" i="2"/>
  <c r="D1563" i="2"/>
  <c r="E1563" i="2"/>
  <c r="C1563" i="2"/>
  <c r="B1564" i="2"/>
  <c r="D1564" i="2"/>
  <c r="E1564" i="2"/>
  <c r="C1564" i="2"/>
  <c r="B1565" i="2"/>
  <c r="D1565" i="2"/>
  <c r="E1565" i="2"/>
  <c r="C1565" i="2"/>
  <c r="B1566" i="2"/>
  <c r="D1566" i="2"/>
  <c r="E1566" i="2"/>
  <c r="C1566" i="2"/>
  <c r="B1567" i="2"/>
  <c r="D1567" i="2"/>
  <c r="E1567" i="2"/>
  <c r="C1567" i="2"/>
  <c r="B1568" i="2"/>
  <c r="D1568" i="2"/>
  <c r="E1568" i="2"/>
  <c r="C1568" i="2"/>
  <c r="B1569" i="2"/>
  <c r="D1569" i="2"/>
  <c r="E1569" i="2"/>
  <c r="C1569" i="2"/>
  <c r="B1570" i="2"/>
  <c r="D1570" i="2"/>
  <c r="E1570" i="2"/>
  <c r="C1570" i="2"/>
  <c r="B1571" i="2"/>
  <c r="D1571" i="2"/>
  <c r="E1571" i="2"/>
  <c r="C1571" i="2"/>
  <c r="B1572" i="2"/>
  <c r="D1572" i="2"/>
  <c r="E1572" i="2"/>
  <c r="C1572" i="2"/>
  <c r="B1573" i="2"/>
  <c r="D1573" i="2"/>
  <c r="E1573" i="2"/>
  <c r="C1573" i="2"/>
  <c r="B1574" i="2"/>
  <c r="D1574" i="2"/>
  <c r="E1574" i="2"/>
  <c r="C1574" i="2"/>
  <c r="B1575" i="2"/>
  <c r="D1575" i="2"/>
  <c r="E1575" i="2"/>
  <c r="C1575" i="2"/>
  <c r="B1576" i="2"/>
  <c r="D1576" i="2"/>
  <c r="E1576" i="2"/>
  <c r="C1576" i="2"/>
  <c r="B1577" i="2"/>
  <c r="D1577" i="2"/>
  <c r="E1577" i="2"/>
  <c r="C1577" i="2"/>
  <c r="B1578" i="2"/>
  <c r="D1578" i="2"/>
  <c r="E1578" i="2"/>
  <c r="C1578" i="2"/>
  <c r="B1579" i="2"/>
  <c r="D1579" i="2"/>
  <c r="E1579" i="2"/>
  <c r="C1579" i="2"/>
  <c r="B1580" i="2"/>
  <c r="D1580" i="2"/>
  <c r="E1580" i="2"/>
  <c r="C1580" i="2"/>
  <c r="B1581" i="2"/>
  <c r="D1581" i="2"/>
  <c r="E1581" i="2"/>
  <c r="C1581" i="2"/>
  <c r="B1582" i="2"/>
  <c r="D1582" i="2"/>
  <c r="E1582" i="2"/>
  <c r="C1582" i="2"/>
  <c r="B1583" i="2"/>
  <c r="D1583" i="2"/>
  <c r="E1583" i="2"/>
  <c r="C1583" i="2"/>
  <c r="B1584" i="2"/>
  <c r="D1584" i="2"/>
  <c r="E1584" i="2"/>
  <c r="C1584" i="2"/>
  <c r="B1585" i="2"/>
  <c r="D1585" i="2"/>
  <c r="E1585" i="2"/>
  <c r="C1585" i="2"/>
  <c r="B1586" i="2"/>
  <c r="D1586" i="2"/>
  <c r="E1586" i="2"/>
  <c r="C1586" i="2"/>
  <c r="B1587" i="2"/>
  <c r="D1587" i="2"/>
  <c r="E1587" i="2"/>
  <c r="C1587" i="2"/>
  <c r="B1588" i="2"/>
  <c r="D1588" i="2"/>
  <c r="E1588" i="2"/>
  <c r="C1588" i="2"/>
  <c r="B1589" i="2"/>
  <c r="D1589" i="2"/>
  <c r="E1589" i="2"/>
  <c r="C1589" i="2"/>
  <c r="B1590" i="2"/>
  <c r="D1590" i="2"/>
  <c r="E1590" i="2"/>
  <c r="C1590" i="2"/>
  <c r="B1591" i="2"/>
  <c r="D1591" i="2"/>
  <c r="E1591" i="2"/>
  <c r="C1591" i="2"/>
  <c r="B1592" i="2"/>
  <c r="D1592" i="2"/>
  <c r="E1592" i="2"/>
  <c r="C1592" i="2"/>
  <c r="B1593" i="2"/>
  <c r="D1593" i="2"/>
  <c r="E1593" i="2"/>
  <c r="C1593" i="2"/>
  <c r="B1594" i="2"/>
  <c r="D1594" i="2"/>
  <c r="E1594" i="2"/>
  <c r="C1594" i="2"/>
  <c r="B1595" i="2"/>
  <c r="D1595" i="2"/>
  <c r="E1595" i="2"/>
  <c r="C1595" i="2"/>
  <c r="B1596" i="2"/>
  <c r="D1596" i="2"/>
  <c r="E1596" i="2"/>
  <c r="C1596" i="2"/>
  <c r="B1597" i="2"/>
  <c r="D1597" i="2"/>
  <c r="E1597" i="2"/>
  <c r="C1597" i="2"/>
  <c r="B1598" i="2"/>
  <c r="D1598" i="2"/>
  <c r="E1598" i="2"/>
  <c r="C1598" i="2"/>
  <c r="B1599" i="2"/>
  <c r="D1599" i="2"/>
  <c r="E1599" i="2"/>
  <c r="C1599" i="2"/>
  <c r="B1600" i="2"/>
  <c r="D1600" i="2"/>
  <c r="E1600" i="2"/>
  <c r="C1600" i="2"/>
  <c r="B1601" i="2"/>
  <c r="D1601" i="2"/>
  <c r="E1601" i="2"/>
  <c r="C1601" i="2"/>
  <c r="B1602" i="2"/>
  <c r="D1602" i="2"/>
  <c r="E1602" i="2"/>
  <c r="C1602" i="2"/>
  <c r="B1603" i="2"/>
  <c r="D1603" i="2"/>
  <c r="E1603" i="2"/>
  <c r="C1603" i="2"/>
  <c r="B1604" i="2"/>
  <c r="D1604" i="2"/>
  <c r="E1604" i="2"/>
  <c r="C1604" i="2"/>
  <c r="B1605" i="2"/>
  <c r="D1605" i="2"/>
  <c r="E1605" i="2"/>
  <c r="C1605" i="2"/>
  <c r="B1606" i="2"/>
  <c r="D1606" i="2"/>
  <c r="E1606" i="2"/>
  <c r="C1606" i="2"/>
  <c r="B1607" i="2"/>
  <c r="D1607" i="2"/>
  <c r="E1607" i="2"/>
  <c r="C1607" i="2"/>
  <c r="B1608" i="2"/>
  <c r="D1608" i="2"/>
  <c r="E1608" i="2"/>
  <c r="C1608" i="2"/>
  <c r="B1609" i="2"/>
  <c r="D1609" i="2"/>
  <c r="E1609" i="2"/>
  <c r="C1609" i="2"/>
  <c r="B1610" i="2"/>
  <c r="D1610" i="2"/>
  <c r="E1610" i="2"/>
  <c r="C1610" i="2"/>
  <c r="B1611" i="2"/>
  <c r="D1611" i="2"/>
  <c r="E1611" i="2"/>
  <c r="C1611" i="2"/>
  <c r="B1612" i="2"/>
  <c r="D1612" i="2"/>
  <c r="E1612" i="2"/>
  <c r="C1612" i="2"/>
  <c r="B1613" i="2"/>
  <c r="D1613" i="2"/>
  <c r="E1613" i="2"/>
  <c r="C1613" i="2"/>
  <c r="B1614" i="2"/>
  <c r="D1614" i="2"/>
  <c r="E1614" i="2"/>
  <c r="C1614" i="2"/>
  <c r="B1615" i="2"/>
  <c r="D1615" i="2"/>
  <c r="E1615" i="2"/>
  <c r="C1615" i="2"/>
  <c r="B1616" i="2"/>
  <c r="D1616" i="2"/>
  <c r="E1616" i="2"/>
  <c r="C1616" i="2"/>
  <c r="B1617" i="2"/>
  <c r="D1617" i="2"/>
  <c r="E1617" i="2"/>
  <c r="C1617" i="2"/>
  <c r="B1618" i="2"/>
  <c r="D1618" i="2"/>
  <c r="E1618" i="2"/>
  <c r="C1618" i="2"/>
  <c r="B1619" i="2"/>
  <c r="D1619" i="2"/>
  <c r="E1619" i="2"/>
  <c r="C1619" i="2"/>
  <c r="B1620" i="2"/>
  <c r="D1620" i="2"/>
  <c r="E1620" i="2"/>
  <c r="C1620" i="2"/>
  <c r="B1621" i="2"/>
  <c r="D1621" i="2"/>
  <c r="E1621" i="2"/>
  <c r="C1621" i="2"/>
  <c r="B1622" i="2"/>
  <c r="D1622" i="2"/>
  <c r="E1622" i="2"/>
  <c r="C1622" i="2"/>
  <c r="B1623" i="2"/>
  <c r="D1623" i="2"/>
  <c r="E1623" i="2"/>
  <c r="C1623" i="2"/>
  <c r="B1624" i="2"/>
  <c r="D1624" i="2"/>
  <c r="E1624" i="2"/>
  <c r="C1624" i="2"/>
  <c r="B1625" i="2"/>
  <c r="D1625" i="2"/>
  <c r="E1625" i="2"/>
  <c r="C1625" i="2"/>
  <c r="B1626" i="2"/>
  <c r="D1626" i="2"/>
  <c r="E1626" i="2"/>
  <c r="C1626" i="2"/>
  <c r="B1627" i="2"/>
  <c r="D1627" i="2"/>
  <c r="E1627" i="2"/>
  <c r="C1627" i="2"/>
  <c r="B1628" i="2"/>
  <c r="D1628" i="2"/>
  <c r="E1628" i="2"/>
  <c r="C1628" i="2"/>
  <c r="B1629" i="2"/>
  <c r="D1629" i="2"/>
  <c r="E1629" i="2"/>
  <c r="C1629" i="2"/>
  <c r="B1630" i="2"/>
  <c r="D1630" i="2"/>
  <c r="E1630" i="2"/>
  <c r="C1630" i="2"/>
  <c r="B1631" i="2"/>
  <c r="D1631" i="2"/>
  <c r="E1631" i="2"/>
  <c r="C1631" i="2"/>
  <c r="B1632" i="2"/>
  <c r="D1632" i="2"/>
  <c r="E1632" i="2"/>
  <c r="C1632" i="2"/>
  <c r="B1633" i="2"/>
  <c r="D1633" i="2"/>
  <c r="E1633" i="2"/>
  <c r="C1633" i="2"/>
  <c r="B1634" i="2"/>
  <c r="D1634" i="2"/>
  <c r="E1634" i="2"/>
  <c r="C1634" i="2"/>
  <c r="B1635" i="2"/>
  <c r="D1635" i="2"/>
  <c r="E1635" i="2"/>
  <c r="C1635" i="2"/>
  <c r="B1636" i="2"/>
  <c r="D1636" i="2"/>
  <c r="E1636" i="2"/>
  <c r="C1636" i="2"/>
  <c r="B1637" i="2"/>
  <c r="D1637" i="2"/>
  <c r="E1637" i="2"/>
  <c r="C1637" i="2"/>
  <c r="B1638" i="2"/>
  <c r="D1638" i="2"/>
  <c r="E1638" i="2"/>
  <c r="C1638" i="2"/>
  <c r="B1639" i="2"/>
  <c r="D1639" i="2"/>
  <c r="E1639" i="2"/>
  <c r="C1639" i="2"/>
  <c r="B1640" i="2"/>
  <c r="D1640" i="2"/>
  <c r="E1640" i="2"/>
  <c r="C1640" i="2"/>
  <c r="B1641" i="2"/>
  <c r="D1641" i="2"/>
  <c r="E1641" i="2"/>
  <c r="C1641" i="2"/>
  <c r="B1642" i="2"/>
  <c r="D1642" i="2"/>
  <c r="E1642" i="2"/>
  <c r="C1642" i="2"/>
  <c r="B1643" i="2"/>
  <c r="D1643" i="2"/>
  <c r="E1643" i="2"/>
  <c r="C1643" i="2"/>
  <c r="B1644" i="2"/>
  <c r="D1644" i="2"/>
  <c r="E1644" i="2"/>
  <c r="C1644" i="2"/>
  <c r="B1645" i="2"/>
  <c r="D1645" i="2"/>
  <c r="E1645" i="2"/>
  <c r="C1645" i="2"/>
  <c r="B1646" i="2"/>
  <c r="D1646" i="2"/>
  <c r="E1646" i="2"/>
  <c r="C1646" i="2"/>
  <c r="B1647" i="2"/>
  <c r="D1647" i="2"/>
  <c r="E1647" i="2"/>
  <c r="C1647" i="2"/>
  <c r="B1648" i="2"/>
  <c r="D1648" i="2"/>
  <c r="E1648" i="2"/>
  <c r="C1648" i="2"/>
  <c r="B1649" i="2"/>
  <c r="D1649" i="2"/>
  <c r="E1649" i="2"/>
  <c r="C1649" i="2"/>
  <c r="B1650" i="2"/>
  <c r="D1650" i="2"/>
  <c r="E1650" i="2"/>
  <c r="C1650" i="2"/>
  <c r="B1651" i="2"/>
  <c r="D1651" i="2"/>
  <c r="E1651" i="2"/>
  <c r="C1651" i="2"/>
  <c r="B1652" i="2"/>
  <c r="D1652" i="2"/>
  <c r="E1652" i="2"/>
  <c r="C1652" i="2"/>
  <c r="B1653" i="2"/>
  <c r="D1653" i="2"/>
  <c r="E1653" i="2"/>
  <c r="C1653" i="2"/>
  <c r="B1654" i="2"/>
  <c r="D1654" i="2"/>
  <c r="E1654" i="2"/>
  <c r="C1654" i="2"/>
  <c r="B1655" i="2"/>
  <c r="D1655" i="2"/>
  <c r="E1655" i="2"/>
  <c r="C1655" i="2"/>
  <c r="B1656" i="2"/>
  <c r="D1656" i="2"/>
  <c r="E1656" i="2"/>
  <c r="C1656" i="2"/>
  <c r="B1657" i="2"/>
  <c r="D1657" i="2"/>
  <c r="E1657" i="2"/>
  <c r="C1657" i="2"/>
  <c r="B1658" i="2"/>
  <c r="D1658" i="2"/>
  <c r="E1658" i="2"/>
  <c r="C1658" i="2"/>
  <c r="B1659" i="2"/>
  <c r="D1659" i="2"/>
  <c r="E1659" i="2"/>
  <c r="C1659" i="2"/>
  <c r="B1660" i="2"/>
  <c r="D1660" i="2"/>
  <c r="E1660" i="2"/>
  <c r="C1660" i="2"/>
  <c r="B1661" i="2"/>
  <c r="D1661" i="2"/>
  <c r="E1661" i="2"/>
  <c r="C1661" i="2"/>
  <c r="B1662" i="2"/>
  <c r="D1662" i="2"/>
  <c r="E1662" i="2"/>
  <c r="C1662" i="2"/>
  <c r="B1663" i="2"/>
  <c r="D1663" i="2"/>
  <c r="E1663" i="2"/>
  <c r="C1663" i="2"/>
  <c r="B1664" i="2"/>
  <c r="D1664" i="2"/>
  <c r="E1664" i="2"/>
  <c r="C1664" i="2"/>
  <c r="B1665" i="2"/>
  <c r="D1665" i="2"/>
  <c r="E1665" i="2"/>
  <c r="C1665" i="2"/>
  <c r="B1666" i="2"/>
  <c r="D1666" i="2"/>
  <c r="E1666" i="2"/>
  <c r="C1666" i="2"/>
  <c r="B1667" i="2"/>
  <c r="D1667" i="2"/>
  <c r="E1667" i="2"/>
  <c r="C1667" i="2"/>
  <c r="B1668" i="2"/>
  <c r="D1668" i="2"/>
  <c r="E1668" i="2"/>
  <c r="C1668" i="2"/>
  <c r="B1669" i="2"/>
  <c r="D1669" i="2"/>
  <c r="E1669" i="2"/>
  <c r="C1669" i="2"/>
  <c r="B1670" i="2"/>
  <c r="D1670" i="2"/>
  <c r="E1670" i="2"/>
  <c r="C1670" i="2"/>
  <c r="B1671" i="2"/>
  <c r="D1671" i="2"/>
  <c r="E1671" i="2"/>
  <c r="C1671" i="2"/>
  <c r="B1672" i="2"/>
  <c r="D1672" i="2"/>
  <c r="E1672" i="2"/>
  <c r="C1672" i="2"/>
  <c r="B1673" i="2"/>
  <c r="D1673" i="2"/>
  <c r="E1673" i="2"/>
  <c r="C1673" i="2"/>
  <c r="B1674" i="2"/>
  <c r="D1674" i="2"/>
  <c r="E1674" i="2"/>
  <c r="C1674" i="2"/>
  <c r="B1675" i="2"/>
  <c r="D1675" i="2"/>
  <c r="E1675" i="2"/>
  <c r="C1675" i="2"/>
  <c r="B1676" i="2"/>
  <c r="D1676" i="2"/>
  <c r="E1676" i="2"/>
  <c r="C1676" i="2"/>
  <c r="B1677" i="2"/>
  <c r="D1677" i="2"/>
  <c r="E1677" i="2"/>
  <c r="C1677" i="2"/>
  <c r="B1678" i="2"/>
  <c r="D1678" i="2"/>
  <c r="E1678" i="2"/>
  <c r="C1678" i="2"/>
  <c r="B1679" i="2"/>
  <c r="D1679" i="2"/>
  <c r="E1679" i="2"/>
  <c r="C1679" i="2"/>
  <c r="B1680" i="2"/>
  <c r="D1680" i="2"/>
  <c r="E1680" i="2"/>
  <c r="C1680" i="2"/>
  <c r="B1681" i="2"/>
  <c r="D1681" i="2"/>
  <c r="E1681" i="2"/>
  <c r="C1681" i="2"/>
  <c r="B1682" i="2"/>
  <c r="D1682" i="2"/>
  <c r="E1682" i="2"/>
  <c r="C1682" i="2"/>
  <c r="B1683" i="2"/>
  <c r="D1683" i="2"/>
  <c r="E1683" i="2"/>
  <c r="C1683" i="2"/>
  <c r="B1684" i="2"/>
  <c r="D1684" i="2"/>
  <c r="E1684" i="2"/>
  <c r="C1684" i="2"/>
  <c r="B1685" i="2"/>
  <c r="D1685" i="2"/>
  <c r="E1685" i="2"/>
  <c r="C1685" i="2"/>
  <c r="B1686" i="2"/>
  <c r="D1686" i="2"/>
  <c r="E1686" i="2"/>
  <c r="C1686" i="2"/>
  <c r="B1687" i="2"/>
  <c r="D1687" i="2"/>
  <c r="E1687" i="2"/>
  <c r="C1687" i="2"/>
  <c r="B1688" i="2"/>
  <c r="D1688" i="2"/>
  <c r="E1688" i="2"/>
  <c r="C1688" i="2"/>
  <c r="B1689" i="2"/>
  <c r="D1689" i="2"/>
  <c r="E1689" i="2"/>
  <c r="C1689" i="2"/>
  <c r="B1690" i="2"/>
  <c r="D1690" i="2"/>
  <c r="E1690" i="2"/>
  <c r="C1690" i="2"/>
  <c r="B1691" i="2"/>
  <c r="D1691" i="2"/>
  <c r="E1691" i="2"/>
  <c r="C1691" i="2"/>
  <c r="B1692" i="2"/>
  <c r="D1692" i="2"/>
  <c r="E1692" i="2"/>
  <c r="C1692" i="2"/>
  <c r="B1693" i="2"/>
  <c r="D1693" i="2"/>
  <c r="E1693" i="2"/>
  <c r="C1693" i="2"/>
  <c r="B1694" i="2"/>
  <c r="D1694" i="2"/>
  <c r="E1694" i="2"/>
  <c r="C1694" i="2"/>
  <c r="B1695" i="2"/>
  <c r="D1695" i="2"/>
  <c r="E1695" i="2"/>
  <c r="C1695" i="2"/>
  <c r="B1696" i="2"/>
  <c r="D1696" i="2"/>
  <c r="E1696" i="2"/>
  <c r="C1696" i="2"/>
  <c r="B1697" i="2"/>
  <c r="D1697" i="2"/>
  <c r="E1697" i="2"/>
  <c r="C1697" i="2"/>
  <c r="B1698" i="2"/>
  <c r="D1698" i="2"/>
  <c r="E1698" i="2"/>
  <c r="C1698" i="2"/>
  <c r="B1699" i="2"/>
  <c r="D1699" i="2"/>
  <c r="E1699" i="2"/>
  <c r="C1699" i="2"/>
  <c r="B1700" i="2"/>
  <c r="D1700" i="2"/>
  <c r="E1700" i="2"/>
  <c r="C1700" i="2"/>
  <c r="B1701" i="2"/>
  <c r="D1701" i="2"/>
  <c r="E1701" i="2"/>
  <c r="C1701" i="2"/>
  <c r="B1702" i="2"/>
  <c r="D1702" i="2"/>
  <c r="E1702" i="2"/>
  <c r="C1702" i="2"/>
  <c r="B1703" i="2"/>
  <c r="D1703" i="2"/>
  <c r="E1703" i="2"/>
  <c r="C1703" i="2"/>
  <c r="B1704" i="2"/>
  <c r="D1704" i="2"/>
  <c r="E1704" i="2"/>
  <c r="C1704" i="2"/>
  <c r="B1705" i="2"/>
  <c r="D1705" i="2"/>
  <c r="E1705" i="2"/>
  <c r="C1705" i="2"/>
  <c r="B1706" i="2"/>
  <c r="D1706" i="2"/>
  <c r="E1706" i="2"/>
  <c r="C1706" i="2"/>
  <c r="B1707" i="2"/>
  <c r="D1707" i="2"/>
  <c r="E1707" i="2"/>
  <c r="C1707" i="2"/>
  <c r="B1708" i="2"/>
  <c r="D1708" i="2"/>
  <c r="E1708" i="2"/>
  <c r="C1708" i="2"/>
  <c r="B1709" i="2"/>
  <c r="D1709" i="2"/>
  <c r="E1709" i="2"/>
  <c r="C1709" i="2"/>
  <c r="B1710" i="2"/>
  <c r="D1710" i="2"/>
  <c r="E1710" i="2"/>
  <c r="C1710" i="2"/>
  <c r="B1711" i="2"/>
  <c r="D1711" i="2"/>
  <c r="E1711" i="2"/>
  <c r="C1711" i="2"/>
  <c r="B1712" i="2"/>
  <c r="D1712" i="2"/>
  <c r="E1712" i="2"/>
  <c r="C1712" i="2"/>
  <c r="B1713" i="2"/>
  <c r="D1713" i="2"/>
  <c r="E1713" i="2"/>
  <c r="C1713" i="2"/>
  <c r="B1714" i="2"/>
  <c r="D1714" i="2"/>
  <c r="E1714" i="2"/>
  <c r="C1714" i="2"/>
  <c r="B1715" i="2"/>
  <c r="D1715" i="2"/>
  <c r="E1715" i="2"/>
  <c r="C1715" i="2"/>
  <c r="B1716" i="2"/>
  <c r="D1716" i="2"/>
  <c r="E1716" i="2"/>
  <c r="C1716" i="2"/>
  <c r="B1717" i="2"/>
  <c r="D1717" i="2"/>
  <c r="E1717" i="2"/>
  <c r="C1717" i="2"/>
  <c r="B1718" i="2"/>
  <c r="D1718" i="2"/>
  <c r="E1718" i="2"/>
  <c r="C1718" i="2"/>
  <c r="B1719" i="2"/>
  <c r="D1719" i="2"/>
  <c r="E1719" i="2"/>
  <c r="C1719" i="2"/>
  <c r="B1720" i="2"/>
  <c r="D1720" i="2"/>
  <c r="E1720" i="2"/>
  <c r="C1720" i="2"/>
  <c r="B1721" i="2"/>
  <c r="D1721" i="2"/>
  <c r="E1721" i="2"/>
  <c r="C1721" i="2"/>
  <c r="B1722" i="2"/>
  <c r="D1722" i="2"/>
  <c r="E1722" i="2"/>
  <c r="C1722" i="2"/>
  <c r="B1723" i="2"/>
  <c r="D1723" i="2"/>
  <c r="E1723" i="2"/>
  <c r="C1723" i="2"/>
  <c r="B1724" i="2"/>
  <c r="D1724" i="2"/>
  <c r="E1724" i="2"/>
  <c r="C1724" i="2"/>
  <c r="B1725" i="2"/>
  <c r="D1725" i="2"/>
  <c r="E1725" i="2"/>
  <c r="C1725" i="2"/>
  <c r="B1726" i="2"/>
  <c r="D1726" i="2"/>
  <c r="E1726" i="2"/>
  <c r="C1726" i="2"/>
  <c r="B1727" i="2"/>
  <c r="D1727" i="2"/>
  <c r="E1727" i="2"/>
  <c r="C1727" i="2"/>
  <c r="B1728" i="2"/>
  <c r="D1728" i="2"/>
  <c r="E1728" i="2"/>
  <c r="C1728" i="2"/>
  <c r="B1729" i="2"/>
  <c r="D1729" i="2"/>
  <c r="E1729" i="2"/>
  <c r="C1729" i="2"/>
  <c r="B1730" i="2"/>
  <c r="D1730" i="2"/>
  <c r="E1730" i="2"/>
  <c r="C1730" i="2"/>
  <c r="B1731" i="2"/>
  <c r="D1731" i="2"/>
  <c r="E1731" i="2"/>
  <c r="C1731" i="2"/>
  <c r="B1732" i="2"/>
  <c r="D1732" i="2"/>
  <c r="E1732" i="2"/>
  <c r="C1732" i="2"/>
  <c r="B1733" i="2"/>
  <c r="D1733" i="2"/>
  <c r="E1733" i="2"/>
  <c r="C1733" i="2"/>
  <c r="B1734" i="2"/>
  <c r="D1734" i="2"/>
  <c r="E1734" i="2"/>
  <c r="C1734" i="2"/>
  <c r="B1735" i="2"/>
  <c r="D1735" i="2"/>
  <c r="E1735" i="2"/>
  <c r="C1735" i="2"/>
  <c r="B1736" i="2"/>
  <c r="D1736" i="2"/>
  <c r="E1736" i="2"/>
  <c r="C1736" i="2"/>
  <c r="B1737" i="2"/>
  <c r="D1737" i="2"/>
  <c r="E1737" i="2"/>
  <c r="C1737" i="2"/>
  <c r="B1738" i="2"/>
  <c r="D1738" i="2"/>
  <c r="E1738" i="2"/>
  <c r="C1738" i="2"/>
  <c r="B1739" i="2"/>
  <c r="D1739" i="2"/>
  <c r="E1739" i="2"/>
  <c r="C1739" i="2"/>
  <c r="B1740" i="2"/>
  <c r="D1740" i="2"/>
  <c r="E1740" i="2"/>
  <c r="C1740" i="2"/>
  <c r="B1741" i="2"/>
  <c r="D1741" i="2"/>
  <c r="E1741" i="2"/>
  <c r="C1741" i="2"/>
  <c r="B1742" i="2"/>
  <c r="D1742" i="2"/>
  <c r="E1742" i="2"/>
  <c r="C1742" i="2"/>
  <c r="B1743" i="2"/>
  <c r="D1743" i="2"/>
  <c r="E1743" i="2"/>
  <c r="C1743" i="2"/>
  <c r="B1744" i="2"/>
  <c r="D1744" i="2"/>
  <c r="E1744" i="2"/>
  <c r="C1744" i="2"/>
  <c r="B1745" i="2"/>
  <c r="D1745" i="2"/>
  <c r="E1745" i="2"/>
  <c r="C1745" i="2"/>
  <c r="B1746" i="2"/>
  <c r="D1746" i="2"/>
  <c r="E1746" i="2"/>
  <c r="C1746" i="2"/>
  <c r="B1747" i="2"/>
  <c r="D1747" i="2"/>
  <c r="E1747" i="2"/>
  <c r="C1747" i="2"/>
  <c r="B1748" i="2"/>
  <c r="D1748" i="2"/>
  <c r="E1748" i="2"/>
  <c r="C1748" i="2"/>
  <c r="B1749" i="2"/>
  <c r="D1749" i="2"/>
  <c r="E1749" i="2"/>
  <c r="C1749" i="2"/>
  <c r="B1750" i="2"/>
  <c r="D1750" i="2"/>
  <c r="E1750" i="2"/>
  <c r="C1750" i="2"/>
  <c r="B1751" i="2"/>
  <c r="D1751" i="2"/>
  <c r="E1751" i="2"/>
  <c r="C1751" i="2"/>
  <c r="B1752" i="2"/>
  <c r="D1752" i="2"/>
  <c r="E1752" i="2"/>
  <c r="C1752" i="2"/>
  <c r="B1753" i="2"/>
  <c r="D1753" i="2"/>
  <c r="E1753" i="2"/>
  <c r="C1753" i="2"/>
  <c r="B1754" i="2"/>
  <c r="D1754" i="2"/>
  <c r="E1754" i="2"/>
  <c r="C1754" i="2"/>
  <c r="B1755" i="2"/>
  <c r="D1755" i="2"/>
  <c r="E1755" i="2"/>
  <c r="C1755" i="2"/>
  <c r="B1756" i="2"/>
  <c r="D1756" i="2"/>
  <c r="E1756" i="2"/>
  <c r="C1756" i="2"/>
  <c r="B1757" i="2"/>
  <c r="D1757" i="2"/>
  <c r="E1757" i="2"/>
  <c r="C1757" i="2"/>
  <c r="B1758" i="2"/>
  <c r="D1758" i="2"/>
  <c r="E1758" i="2"/>
  <c r="C1758" i="2"/>
  <c r="B1759" i="2"/>
  <c r="D1759" i="2"/>
  <c r="E1759" i="2"/>
  <c r="C1759" i="2"/>
  <c r="B1760" i="2"/>
  <c r="D1760" i="2"/>
  <c r="E1760" i="2"/>
  <c r="C1760" i="2"/>
  <c r="B1761" i="2"/>
  <c r="D1761" i="2"/>
  <c r="E1761" i="2"/>
  <c r="C1761" i="2"/>
  <c r="B1762" i="2"/>
  <c r="D1762" i="2"/>
  <c r="E1762" i="2"/>
  <c r="C1762" i="2"/>
  <c r="B1763" i="2"/>
  <c r="D1763" i="2"/>
  <c r="E1763" i="2"/>
  <c r="C1763" i="2"/>
  <c r="B1764" i="2"/>
  <c r="D1764" i="2"/>
  <c r="E1764" i="2"/>
  <c r="C1764" i="2"/>
  <c r="B1765" i="2"/>
  <c r="D1765" i="2"/>
  <c r="E1765" i="2"/>
  <c r="C1765" i="2"/>
  <c r="B1766" i="2"/>
  <c r="D1766" i="2"/>
  <c r="E1766" i="2"/>
  <c r="C1766" i="2"/>
  <c r="B1767" i="2"/>
  <c r="D1767" i="2"/>
  <c r="E1767" i="2"/>
  <c r="C1767" i="2"/>
  <c r="B1768" i="2"/>
  <c r="D1768" i="2"/>
  <c r="E1768" i="2"/>
  <c r="C1768" i="2"/>
  <c r="B1769" i="2"/>
  <c r="D1769" i="2"/>
  <c r="E1769" i="2"/>
  <c r="C1769" i="2"/>
  <c r="B1770" i="2"/>
  <c r="D1770" i="2"/>
  <c r="E1770" i="2"/>
  <c r="C1770" i="2"/>
  <c r="B1771" i="2"/>
  <c r="D1771" i="2"/>
  <c r="E1771" i="2"/>
  <c r="C1771" i="2"/>
  <c r="B1772" i="2"/>
  <c r="D1772" i="2"/>
  <c r="E1772" i="2"/>
  <c r="C1772" i="2"/>
  <c r="B1773" i="2"/>
  <c r="D1773" i="2"/>
  <c r="E1773" i="2"/>
  <c r="C1773" i="2"/>
  <c r="B1774" i="2"/>
  <c r="D1774" i="2"/>
  <c r="E1774" i="2"/>
  <c r="C1774" i="2"/>
  <c r="B1775" i="2"/>
  <c r="D1775" i="2"/>
  <c r="E1775" i="2"/>
  <c r="C1775" i="2"/>
  <c r="B1776" i="2"/>
  <c r="D1776" i="2"/>
  <c r="E1776" i="2"/>
  <c r="C1776" i="2"/>
  <c r="B1777" i="2"/>
  <c r="D1777" i="2"/>
  <c r="E1777" i="2"/>
  <c r="C1777" i="2"/>
  <c r="B1778" i="2"/>
  <c r="D1778" i="2"/>
  <c r="E1778" i="2"/>
  <c r="C1778" i="2"/>
  <c r="B1779" i="2"/>
  <c r="D1779" i="2"/>
  <c r="E1779" i="2"/>
  <c r="C1779" i="2"/>
  <c r="B1780" i="2"/>
  <c r="D1780" i="2"/>
  <c r="E1780" i="2"/>
  <c r="C1780" i="2"/>
  <c r="B1781" i="2"/>
  <c r="D1781" i="2"/>
  <c r="E1781" i="2"/>
  <c r="C1781" i="2"/>
  <c r="B1782" i="2"/>
  <c r="D1782" i="2"/>
  <c r="E1782" i="2"/>
  <c r="C1782" i="2"/>
  <c r="B1783" i="2"/>
  <c r="D1783" i="2"/>
  <c r="E1783" i="2"/>
  <c r="C1783" i="2"/>
  <c r="B1784" i="2"/>
  <c r="D1784" i="2"/>
  <c r="E1784" i="2"/>
  <c r="C1784" i="2"/>
  <c r="B1785" i="2"/>
  <c r="D1785" i="2"/>
  <c r="E1785" i="2"/>
  <c r="C1785" i="2"/>
  <c r="B1786" i="2"/>
  <c r="D1786" i="2"/>
  <c r="E1786" i="2"/>
  <c r="C1786" i="2"/>
  <c r="B1787" i="2"/>
  <c r="D1787" i="2"/>
  <c r="E1787" i="2"/>
  <c r="C1787" i="2"/>
  <c r="B1788" i="2"/>
  <c r="D1788" i="2"/>
  <c r="E1788" i="2"/>
  <c r="C1788" i="2"/>
  <c r="B1789" i="2"/>
  <c r="D1789" i="2"/>
  <c r="E1789" i="2"/>
  <c r="C1789" i="2"/>
  <c r="B1790" i="2"/>
  <c r="D1790" i="2"/>
  <c r="E1790" i="2"/>
  <c r="C1790" i="2"/>
  <c r="B1791" i="2"/>
  <c r="D1791" i="2"/>
  <c r="E1791" i="2"/>
  <c r="C1791" i="2"/>
  <c r="B1792" i="2"/>
  <c r="D1792" i="2"/>
  <c r="E1792" i="2"/>
  <c r="C1792" i="2"/>
  <c r="B1793" i="2"/>
  <c r="D1793" i="2"/>
  <c r="E1793" i="2"/>
  <c r="C1793" i="2"/>
  <c r="B1794" i="2"/>
  <c r="D1794" i="2"/>
  <c r="E1794" i="2"/>
  <c r="C1794" i="2"/>
  <c r="B1795" i="2"/>
  <c r="D1795" i="2"/>
  <c r="E1795" i="2"/>
  <c r="C1795" i="2"/>
  <c r="B1796" i="2"/>
  <c r="D1796" i="2"/>
  <c r="E1796" i="2"/>
  <c r="C1796" i="2"/>
  <c r="B1797" i="2"/>
  <c r="D1797" i="2"/>
  <c r="E1797" i="2"/>
  <c r="C1797" i="2"/>
  <c r="B1798" i="2"/>
  <c r="D1798" i="2"/>
  <c r="E1798" i="2"/>
  <c r="C1798" i="2"/>
  <c r="B1799" i="2"/>
  <c r="D1799" i="2"/>
  <c r="E1799" i="2"/>
  <c r="C1799" i="2"/>
  <c r="B1800" i="2"/>
  <c r="D1800" i="2"/>
  <c r="E1800" i="2"/>
  <c r="C1800" i="2"/>
  <c r="B1801" i="2"/>
  <c r="D1801" i="2"/>
  <c r="E1801" i="2"/>
  <c r="C1801" i="2"/>
  <c r="B1802" i="2"/>
  <c r="D1802" i="2"/>
  <c r="E1802" i="2"/>
  <c r="C1802" i="2"/>
  <c r="B1803" i="2"/>
  <c r="D1803" i="2"/>
  <c r="E1803" i="2"/>
  <c r="C1803" i="2"/>
  <c r="B1804" i="2"/>
  <c r="D1804" i="2"/>
  <c r="E1804" i="2"/>
  <c r="C1804" i="2"/>
  <c r="B1805" i="2"/>
  <c r="D1805" i="2"/>
  <c r="E1805" i="2"/>
  <c r="C1805" i="2"/>
  <c r="B1806" i="2"/>
  <c r="D1806" i="2"/>
  <c r="E1806" i="2"/>
  <c r="C1806" i="2"/>
  <c r="B1807" i="2"/>
  <c r="D1807" i="2"/>
  <c r="E1807" i="2"/>
  <c r="C1807" i="2"/>
  <c r="B1808" i="2"/>
  <c r="D1808" i="2"/>
  <c r="E1808" i="2"/>
  <c r="C1808" i="2"/>
  <c r="B1809" i="2"/>
  <c r="D1809" i="2"/>
  <c r="E1809" i="2"/>
  <c r="C1809" i="2"/>
  <c r="B1810" i="2"/>
  <c r="D1810" i="2"/>
  <c r="E1810" i="2"/>
  <c r="C1810" i="2"/>
  <c r="B1811" i="2"/>
  <c r="D1811" i="2"/>
  <c r="E1811" i="2"/>
  <c r="C1811" i="2"/>
  <c r="B1812" i="2"/>
  <c r="D1812" i="2"/>
  <c r="E1812" i="2"/>
  <c r="C1812" i="2"/>
  <c r="B1813" i="2"/>
  <c r="D1813" i="2"/>
  <c r="E1813" i="2"/>
  <c r="C1813" i="2"/>
  <c r="B1814" i="2"/>
  <c r="D1814" i="2"/>
  <c r="E1814" i="2"/>
  <c r="C1814" i="2"/>
  <c r="B1815" i="2"/>
  <c r="D1815" i="2"/>
  <c r="E1815" i="2"/>
  <c r="C1815" i="2"/>
  <c r="B1816" i="2"/>
  <c r="D1816" i="2"/>
  <c r="E1816" i="2"/>
  <c r="C1816" i="2"/>
  <c r="B1817" i="2"/>
  <c r="D1817" i="2"/>
  <c r="E1817" i="2"/>
  <c r="C1817" i="2"/>
  <c r="B1818" i="2"/>
  <c r="D1818" i="2"/>
  <c r="E1818" i="2"/>
  <c r="C1818" i="2"/>
  <c r="B1819" i="2"/>
  <c r="D1819" i="2"/>
  <c r="E1819" i="2"/>
  <c r="C1819" i="2"/>
  <c r="B1820" i="2"/>
  <c r="D1820" i="2"/>
  <c r="E1820" i="2"/>
  <c r="C1820" i="2"/>
  <c r="B1821" i="2"/>
  <c r="D1821" i="2"/>
  <c r="E1821" i="2"/>
  <c r="C1821" i="2"/>
  <c r="B1822" i="2"/>
  <c r="D1822" i="2"/>
  <c r="E1822" i="2"/>
  <c r="C1822" i="2"/>
  <c r="B1823" i="2"/>
  <c r="D1823" i="2"/>
  <c r="E1823" i="2"/>
  <c r="C1823" i="2"/>
  <c r="B1824" i="2"/>
  <c r="D1824" i="2"/>
  <c r="E1824" i="2"/>
  <c r="C1824" i="2"/>
  <c r="B1825" i="2"/>
  <c r="D1825" i="2"/>
  <c r="E1825" i="2"/>
  <c r="C1825" i="2"/>
  <c r="B1826" i="2"/>
  <c r="D1826" i="2"/>
  <c r="E1826" i="2"/>
  <c r="C1826" i="2"/>
  <c r="B1827" i="2"/>
  <c r="D1827" i="2"/>
  <c r="E1827" i="2"/>
  <c r="C1827" i="2"/>
  <c r="B1828" i="2"/>
  <c r="D1828" i="2"/>
  <c r="E1828" i="2"/>
  <c r="C1828" i="2"/>
  <c r="B1829" i="2"/>
  <c r="D1829" i="2"/>
  <c r="E1829" i="2"/>
  <c r="C1829" i="2"/>
  <c r="B1830" i="2"/>
  <c r="D1830" i="2"/>
  <c r="E1830" i="2"/>
  <c r="C1830" i="2"/>
  <c r="B1831" i="2"/>
  <c r="D1831" i="2"/>
  <c r="E1831" i="2"/>
  <c r="C1831" i="2"/>
  <c r="B1832" i="2"/>
  <c r="D1832" i="2"/>
  <c r="E1832" i="2"/>
  <c r="C1832" i="2"/>
  <c r="B1833" i="2"/>
  <c r="D1833" i="2"/>
  <c r="E1833" i="2"/>
  <c r="C1833" i="2"/>
  <c r="B1834" i="2"/>
  <c r="D1834" i="2"/>
  <c r="E1834" i="2"/>
  <c r="C1834" i="2"/>
  <c r="B1835" i="2"/>
  <c r="D1835" i="2"/>
  <c r="E1835" i="2"/>
  <c r="C1835" i="2"/>
  <c r="B1836" i="2"/>
  <c r="D1836" i="2"/>
  <c r="E1836" i="2"/>
  <c r="C1836" i="2"/>
  <c r="B1837" i="2"/>
  <c r="D1837" i="2"/>
  <c r="E1837" i="2"/>
  <c r="C1837" i="2"/>
  <c r="B1838" i="2"/>
  <c r="D1838" i="2"/>
  <c r="E1838" i="2"/>
  <c r="C1838" i="2"/>
  <c r="B1839" i="2"/>
  <c r="D1839" i="2"/>
  <c r="E1839" i="2"/>
  <c r="C1839" i="2"/>
  <c r="B1840" i="2"/>
  <c r="D1840" i="2"/>
  <c r="E1840" i="2"/>
  <c r="C1840" i="2"/>
  <c r="B1841" i="2"/>
  <c r="D1841" i="2"/>
  <c r="E1841" i="2"/>
  <c r="C1841" i="2"/>
  <c r="B1842" i="2"/>
  <c r="D1842" i="2"/>
  <c r="E1842" i="2"/>
  <c r="C1842" i="2"/>
  <c r="B1843" i="2"/>
  <c r="D1843" i="2"/>
  <c r="E1843" i="2"/>
  <c r="C1843" i="2"/>
  <c r="B1844" i="2"/>
  <c r="D1844" i="2"/>
  <c r="E1844" i="2"/>
  <c r="C1844" i="2"/>
  <c r="B1845" i="2"/>
  <c r="D1845" i="2"/>
  <c r="E1845" i="2"/>
  <c r="C1845" i="2"/>
  <c r="B1846" i="2"/>
  <c r="D1846" i="2"/>
  <c r="E1846" i="2"/>
  <c r="C1846" i="2"/>
  <c r="B1847" i="2"/>
  <c r="D1847" i="2"/>
  <c r="E1847" i="2"/>
  <c r="C1847" i="2"/>
  <c r="B1848" i="2"/>
  <c r="D1848" i="2"/>
  <c r="E1848" i="2"/>
  <c r="C1848" i="2"/>
  <c r="B1849" i="2"/>
  <c r="D1849" i="2"/>
  <c r="E1849" i="2"/>
  <c r="C1849" i="2"/>
  <c r="B1850" i="2"/>
  <c r="D1850" i="2"/>
  <c r="E1850" i="2"/>
  <c r="C1850" i="2"/>
  <c r="B1851" i="2"/>
  <c r="D1851" i="2"/>
  <c r="E1851" i="2"/>
  <c r="C1851" i="2"/>
  <c r="B1852" i="2"/>
  <c r="D1852" i="2"/>
  <c r="E1852" i="2"/>
  <c r="C1852" i="2"/>
  <c r="B1853" i="2"/>
  <c r="D1853" i="2"/>
  <c r="E1853" i="2"/>
  <c r="C1853" i="2"/>
  <c r="B1854" i="2"/>
  <c r="D1854" i="2"/>
  <c r="E1854" i="2"/>
  <c r="C1854" i="2"/>
  <c r="B1855" i="2"/>
  <c r="D1855" i="2"/>
  <c r="E1855" i="2"/>
  <c r="C1855" i="2"/>
  <c r="B1856" i="2"/>
  <c r="D1856" i="2"/>
  <c r="E1856" i="2"/>
  <c r="C1856" i="2"/>
  <c r="B1857" i="2"/>
  <c r="D1857" i="2"/>
  <c r="E1857" i="2"/>
  <c r="C1857" i="2"/>
  <c r="B1858" i="2"/>
  <c r="D1858" i="2"/>
  <c r="E1858" i="2"/>
  <c r="C1858" i="2"/>
  <c r="B1859" i="2"/>
  <c r="D1859" i="2"/>
  <c r="E1859" i="2"/>
  <c r="C1859" i="2"/>
  <c r="B1860" i="2"/>
  <c r="D1860" i="2"/>
  <c r="E1860" i="2"/>
  <c r="C1860" i="2"/>
  <c r="B1861" i="2"/>
  <c r="D1861" i="2"/>
  <c r="E1861" i="2"/>
  <c r="C1861" i="2"/>
  <c r="B1862" i="2"/>
  <c r="D1862" i="2"/>
  <c r="E1862" i="2"/>
  <c r="C1862" i="2"/>
  <c r="B1863" i="2"/>
  <c r="D1863" i="2"/>
  <c r="E1863" i="2"/>
  <c r="C1863" i="2"/>
  <c r="B1864" i="2"/>
  <c r="D1864" i="2"/>
  <c r="E1864" i="2"/>
  <c r="C1864" i="2"/>
  <c r="B1865" i="2"/>
  <c r="D1865" i="2"/>
  <c r="E1865" i="2"/>
  <c r="C1865" i="2"/>
  <c r="B1866" i="2"/>
  <c r="D1866" i="2"/>
  <c r="E1866" i="2"/>
  <c r="C1866" i="2"/>
  <c r="B1867" i="2"/>
  <c r="D1867" i="2"/>
  <c r="E1867" i="2"/>
  <c r="C1867" i="2"/>
  <c r="B1868" i="2"/>
  <c r="D1868" i="2"/>
  <c r="E1868" i="2"/>
  <c r="C1868" i="2"/>
  <c r="B1869" i="2"/>
  <c r="D1869" i="2"/>
  <c r="E1869" i="2"/>
  <c r="C1869" i="2"/>
  <c r="B1870" i="2"/>
  <c r="D1870" i="2"/>
  <c r="E1870" i="2"/>
  <c r="C1870" i="2"/>
  <c r="B1871" i="2"/>
  <c r="D1871" i="2"/>
  <c r="E1871" i="2"/>
  <c r="C1871" i="2"/>
  <c r="B1872" i="2"/>
  <c r="D1872" i="2"/>
  <c r="E1872" i="2"/>
  <c r="C1872" i="2"/>
  <c r="B1873" i="2"/>
  <c r="D1873" i="2"/>
  <c r="E1873" i="2"/>
  <c r="C1873" i="2"/>
  <c r="B1874" i="2"/>
  <c r="D1874" i="2"/>
  <c r="E1874" i="2"/>
  <c r="C1874" i="2"/>
  <c r="B1875" i="2"/>
  <c r="D1875" i="2"/>
  <c r="E1875" i="2"/>
  <c r="C1875" i="2"/>
  <c r="B1876" i="2"/>
  <c r="D1876" i="2"/>
  <c r="E1876" i="2"/>
  <c r="C1876" i="2"/>
  <c r="B1877" i="2"/>
  <c r="D1877" i="2"/>
  <c r="E1877" i="2"/>
  <c r="C1877" i="2"/>
  <c r="B1878" i="2"/>
  <c r="D1878" i="2"/>
  <c r="E1878" i="2"/>
  <c r="C1878" i="2"/>
  <c r="B1879" i="2"/>
  <c r="D1879" i="2"/>
  <c r="E1879" i="2"/>
  <c r="C1879" i="2"/>
  <c r="B1880" i="2"/>
  <c r="D1880" i="2"/>
  <c r="E1880" i="2"/>
  <c r="C1880" i="2"/>
  <c r="B1881" i="2"/>
  <c r="D1881" i="2"/>
  <c r="E1881" i="2"/>
  <c r="C1881" i="2"/>
  <c r="B1882" i="2"/>
  <c r="D1882" i="2"/>
  <c r="E1882" i="2"/>
  <c r="C1882" i="2"/>
  <c r="B1883" i="2"/>
  <c r="D1883" i="2"/>
  <c r="E1883" i="2"/>
  <c r="C1883" i="2"/>
  <c r="B1884" i="2"/>
  <c r="D1884" i="2"/>
  <c r="E1884" i="2"/>
  <c r="C1884" i="2"/>
  <c r="B1885" i="2"/>
  <c r="D1885" i="2"/>
  <c r="E1885" i="2"/>
  <c r="C1885" i="2"/>
  <c r="B1886" i="2"/>
  <c r="D1886" i="2"/>
  <c r="E1886" i="2"/>
  <c r="C1886" i="2"/>
  <c r="B1887" i="2"/>
  <c r="D1887" i="2"/>
  <c r="E1887" i="2"/>
  <c r="C1887" i="2"/>
  <c r="B1888" i="2"/>
  <c r="D1888" i="2"/>
  <c r="E1888" i="2"/>
  <c r="C1888" i="2"/>
  <c r="B1889" i="2"/>
  <c r="D1889" i="2"/>
  <c r="E1889" i="2"/>
  <c r="C1889" i="2"/>
  <c r="B1890" i="2"/>
  <c r="D1890" i="2"/>
  <c r="E1890" i="2"/>
  <c r="C1890" i="2"/>
  <c r="B1891" i="2"/>
  <c r="D1891" i="2"/>
  <c r="E1891" i="2"/>
  <c r="C1891" i="2"/>
  <c r="B1892" i="2"/>
  <c r="D1892" i="2"/>
  <c r="E1892" i="2"/>
  <c r="C1892" i="2"/>
  <c r="B1893" i="2"/>
  <c r="D1893" i="2"/>
  <c r="E1893" i="2"/>
  <c r="C1893" i="2"/>
  <c r="B1894" i="2"/>
  <c r="D1894" i="2"/>
  <c r="E1894" i="2"/>
  <c r="C1894" i="2"/>
  <c r="B1895" i="2"/>
  <c r="D1895" i="2"/>
  <c r="E1895" i="2"/>
  <c r="C1895" i="2"/>
  <c r="B1896" i="2"/>
  <c r="D1896" i="2"/>
  <c r="E1896" i="2"/>
  <c r="C1896" i="2"/>
  <c r="B1897" i="2"/>
  <c r="D1897" i="2"/>
  <c r="E1897" i="2"/>
  <c r="C1897" i="2"/>
  <c r="B1898" i="2"/>
  <c r="D1898" i="2"/>
  <c r="E1898" i="2"/>
  <c r="C1898" i="2"/>
  <c r="B1899" i="2"/>
  <c r="D1899" i="2"/>
  <c r="E1899" i="2"/>
  <c r="C1899" i="2"/>
  <c r="B1900" i="2"/>
  <c r="D1900" i="2"/>
  <c r="E1900" i="2"/>
  <c r="C1900" i="2"/>
  <c r="B1901" i="2"/>
  <c r="D1901" i="2"/>
  <c r="E1901" i="2"/>
  <c r="C1901" i="2"/>
  <c r="B1902" i="2"/>
  <c r="D1902" i="2"/>
  <c r="E1902" i="2"/>
  <c r="C1902" i="2"/>
  <c r="B1903" i="2"/>
  <c r="D1903" i="2"/>
  <c r="E1903" i="2"/>
  <c r="C1903" i="2"/>
  <c r="B1904" i="2"/>
  <c r="D1904" i="2"/>
  <c r="E1904" i="2"/>
  <c r="C1904" i="2"/>
  <c r="B1905" i="2"/>
  <c r="D1905" i="2"/>
  <c r="E1905" i="2"/>
  <c r="C1905" i="2"/>
  <c r="B1906" i="2"/>
  <c r="D1906" i="2"/>
  <c r="E1906" i="2"/>
  <c r="C1906" i="2"/>
  <c r="B1907" i="2"/>
  <c r="D1907" i="2"/>
  <c r="E1907" i="2"/>
  <c r="C1907" i="2"/>
  <c r="B1908" i="2"/>
  <c r="D1908" i="2"/>
  <c r="E1908" i="2"/>
  <c r="C1908" i="2"/>
  <c r="B1909" i="2"/>
  <c r="D1909" i="2"/>
  <c r="E1909" i="2"/>
  <c r="C1909" i="2"/>
  <c r="B1910" i="2"/>
  <c r="D1910" i="2"/>
  <c r="E1910" i="2"/>
  <c r="C1910" i="2"/>
  <c r="B1911" i="2"/>
  <c r="D1911" i="2"/>
  <c r="E1911" i="2"/>
  <c r="C1911" i="2"/>
  <c r="B1912" i="2"/>
  <c r="D1912" i="2"/>
  <c r="E1912" i="2"/>
  <c r="C1912" i="2"/>
  <c r="B1913" i="2"/>
  <c r="D1913" i="2"/>
  <c r="E1913" i="2"/>
  <c r="C1913" i="2"/>
  <c r="B1914" i="2"/>
  <c r="D1914" i="2"/>
  <c r="E1914" i="2"/>
  <c r="C1914" i="2"/>
  <c r="B1915" i="2"/>
  <c r="D1915" i="2"/>
  <c r="E1915" i="2"/>
  <c r="C1915" i="2"/>
  <c r="B1916" i="2"/>
  <c r="D1916" i="2"/>
  <c r="E1916" i="2"/>
  <c r="C1916" i="2"/>
  <c r="B1917" i="2"/>
  <c r="D1917" i="2"/>
  <c r="E1917" i="2"/>
  <c r="C1917" i="2"/>
  <c r="B1918" i="2"/>
  <c r="D1918" i="2"/>
  <c r="E1918" i="2"/>
  <c r="C1918" i="2"/>
  <c r="B1919" i="2"/>
  <c r="D1919" i="2"/>
  <c r="E1919" i="2"/>
  <c r="C1919" i="2"/>
  <c r="B1920" i="2"/>
  <c r="D1920" i="2"/>
  <c r="E1920" i="2"/>
  <c r="C1920" i="2"/>
  <c r="B1921" i="2"/>
  <c r="D1921" i="2"/>
  <c r="E1921" i="2"/>
  <c r="C1921" i="2"/>
  <c r="B1922" i="2"/>
  <c r="D1922" i="2"/>
  <c r="E1922" i="2"/>
  <c r="C1922" i="2"/>
  <c r="B1923" i="2"/>
  <c r="D1923" i="2"/>
  <c r="E1923" i="2"/>
  <c r="C1923" i="2"/>
  <c r="B1924" i="2"/>
  <c r="D1924" i="2"/>
  <c r="E1924" i="2"/>
  <c r="C1924" i="2"/>
  <c r="B1925" i="2"/>
  <c r="D1925" i="2"/>
  <c r="E1925" i="2"/>
  <c r="C1925" i="2"/>
  <c r="B1926" i="2"/>
  <c r="D1926" i="2"/>
  <c r="E1926" i="2"/>
  <c r="C1926" i="2"/>
  <c r="B1927" i="2"/>
  <c r="D1927" i="2"/>
  <c r="E1927" i="2"/>
  <c r="C1927" i="2"/>
  <c r="B1928" i="2"/>
  <c r="D1928" i="2"/>
  <c r="E1928" i="2"/>
  <c r="C1928" i="2"/>
  <c r="B1929" i="2"/>
  <c r="D1929" i="2"/>
  <c r="E1929" i="2"/>
  <c r="C1929" i="2"/>
  <c r="B1930" i="2"/>
  <c r="D1930" i="2"/>
  <c r="E1930" i="2"/>
  <c r="C1930" i="2"/>
  <c r="B1931" i="2"/>
  <c r="D1931" i="2"/>
  <c r="E1931" i="2"/>
  <c r="C1931" i="2"/>
  <c r="B1932" i="2"/>
  <c r="D1932" i="2"/>
  <c r="E1932" i="2"/>
  <c r="C1932" i="2"/>
  <c r="B1933" i="2"/>
  <c r="D1933" i="2"/>
  <c r="E1933" i="2"/>
  <c r="C1933" i="2"/>
  <c r="B1934" i="2"/>
  <c r="D1934" i="2"/>
  <c r="E1934" i="2"/>
  <c r="C1934" i="2"/>
  <c r="B1935" i="2"/>
  <c r="D1935" i="2"/>
  <c r="E1935" i="2"/>
  <c r="C1935" i="2"/>
  <c r="B1936" i="2"/>
  <c r="D1936" i="2"/>
  <c r="E1936" i="2"/>
  <c r="C1936" i="2"/>
  <c r="B1937" i="2"/>
  <c r="D1937" i="2"/>
  <c r="E1937" i="2"/>
  <c r="C1937" i="2"/>
  <c r="B1938" i="2"/>
  <c r="D1938" i="2"/>
  <c r="E1938" i="2"/>
  <c r="C1938" i="2"/>
  <c r="B1939" i="2"/>
  <c r="D1939" i="2"/>
  <c r="E1939" i="2"/>
  <c r="C1939" i="2"/>
  <c r="B1940" i="2"/>
  <c r="D1940" i="2"/>
  <c r="E1940" i="2"/>
  <c r="C1940" i="2"/>
  <c r="B1941" i="2"/>
  <c r="D1941" i="2"/>
  <c r="E1941" i="2"/>
  <c r="C1941" i="2"/>
  <c r="B1942" i="2"/>
  <c r="D1942" i="2"/>
  <c r="E1942" i="2"/>
  <c r="C1942" i="2"/>
  <c r="B1943" i="2"/>
  <c r="D1943" i="2"/>
  <c r="E1943" i="2"/>
  <c r="C1943" i="2"/>
  <c r="B1944" i="2"/>
  <c r="D1944" i="2"/>
  <c r="E1944" i="2"/>
  <c r="C1944" i="2"/>
  <c r="B1945" i="2"/>
  <c r="D1945" i="2"/>
  <c r="E1945" i="2"/>
  <c r="C1945" i="2"/>
  <c r="B1946" i="2"/>
  <c r="D1946" i="2"/>
  <c r="E1946" i="2"/>
  <c r="C1946" i="2"/>
  <c r="B1947" i="2"/>
  <c r="D1947" i="2"/>
  <c r="E1947" i="2"/>
  <c r="C1947" i="2"/>
  <c r="B1948" i="2"/>
  <c r="D1948" i="2"/>
  <c r="E1948" i="2"/>
  <c r="C1948" i="2"/>
  <c r="B1949" i="2"/>
  <c r="D1949" i="2"/>
  <c r="E1949" i="2"/>
  <c r="C1949" i="2"/>
  <c r="B1950" i="2"/>
  <c r="D1950" i="2"/>
  <c r="E1950" i="2"/>
  <c r="C1950" i="2"/>
  <c r="B1951" i="2"/>
  <c r="D1951" i="2"/>
  <c r="E1951" i="2"/>
  <c r="C1951" i="2"/>
  <c r="B1952" i="2"/>
  <c r="D1952" i="2"/>
  <c r="E1952" i="2"/>
  <c r="C1952" i="2"/>
  <c r="B1953" i="2"/>
  <c r="D1953" i="2"/>
  <c r="E1953" i="2"/>
  <c r="C1953" i="2"/>
  <c r="B1954" i="2"/>
  <c r="D1954" i="2"/>
  <c r="E1954" i="2"/>
  <c r="C1954" i="2"/>
  <c r="B1955" i="2"/>
  <c r="D1955" i="2"/>
  <c r="E1955" i="2"/>
  <c r="C1955" i="2"/>
  <c r="B1956" i="2"/>
  <c r="D1956" i="2"/>
  <c r="E1956" i="2"/>
  <c r="C1956" i="2"/>
  <c r="B1957" i="2"/>
  <c r="D1957" i="2"/>
  <c r="E1957" i="2"/>
  <c r="C1957" i="2"/>
  <c r="B1958" i="2"/>
  <c r="D1958" i="2"/>
  <c r="E1958" i="2"/>
  <c r="C1958" i="2"/>
  <c r="B1959" i="2"/>
  <c r="D1959" i="2"/>
  <c r="E1959" i="2"/>
  <c r="C1959" i="2"/>
  <c r="B1960" i="2"/>
  <c r="D1960" i="2"/>
  <c r="E1960" i="2"/>
  <c r="C1960" i="2"/>
  <c r="B1961" i="2"/>
  <c r="D1961" i="2"/>
  <c r="E1961" i="2"/>
  <c r="C1961" i="2"/>
  <c r="B1962" i="2"/>
  <c r="D1962" i="2"/>
  <c r="E1962" i="2"/>
  <c r="C1962" i="2"/>
  <c r="B1963" i="2"/>
  <c r="D1963" i="2"/>
  <c r="E1963" i="2"/>
  <c r="C1963" i="2"/>
  <c r="B1964" i="2"/>
  <c r="D1964" i="2"/>
  <c r="E1964" i="2"/>
  <c r="C1964" i="2"/>
  <c r="B1965" i="2"/>
  <c r="D1965" i="2"/>
  <c r="E1965" i="2"/>
  <c r="C1965" i="2"/>
  <c r="B1966" i="2"/>
  <c r="D1966" i="2"/>
  <c r="E1966" i="2"/>
  <c r="C1966" i="2"/>
  <c r="B1967" i="2"/>
  <c r="D1967" i="2"/>
  <c r="E1967" i="2"/>
  <c r="C1967" i="2"/>
  <c r="B1968" i="2"/>
  <c r="D1968" i="2"/>
  <c r="E1968" i="2"/>
  <c r="C1968" i="2"/>
  <c r="B1969" i="2"/>
  <c r="D1969" i="2"/>
  <c r="E1969" i="2"/>
  <c r="C1969" i="2"/>
  <c r="B1970" i="2"/>
  <c r="D1970" i="2"/>
  <c r="E1970" i="2"/>
  <c r="C1970" i="2"/>
  <c r="B1971" i="2"/>
  <c r="D1971" i="2"/>
  <c r="E1971" i="2"/>
  <c r="C1971" i="2"/>
  <c r="B1972" i="2"/>
  <c r="D1972" i="2"/>
  <c r="E1972" i="2"/>
  <c r="C1972" i="2"/>
  <c r="B1973" i="2"/>
  <c r="D1973" i="2"/>
  <c r="E1973" i="2"/>
  <c r="C1973" i="2"/>
  <c r="B1974" i="2"/>
  <c r="D1974" i="2"/>
  <c r="E1974" i="2"/>
  <c r="C1974" i="2"/>
  <c r="B1975" i="2"/>
  <c r="D1975" i="2"/>
  <c r="E1975" i="2"/>
  <c r="C1975" i="2"/>
  <c r="B1976" i="2"/>
  <c r="D1976" i="2"/>
  <c r="E1976" i="2"/>
  <c r="C1976" i="2"/>
  <c r="B1977" i="2"/>
  <c r="D1977" i="2"/>
  <c r="E1977" i="2"/>
  <c r="C1977" i="2"/>
  <c r="B1978" i="2"/>
  <c r="D1978" i="2"/>
  <c r="E1978" i="2"/>
  <c r="C1978" i="2"/>
  <c r="B1979" i="2"/>
  <c r="D1979" i="2"/>
  <c r="E1979" i="2"/>
  <c r="C1979" i="2"/>
  <c r="B1980" i="2"/>
  <c r="D1980" i="2"/>
  <c r="E1980" i="2"/>
  <c r="C1980" i="2"/>
  <c r="B1981" i="2"/>
  <c r="D1981" i="2"/>
  <c r="E1981" i="2"/>
  <c r="C1981" i="2"/>
  <c r="B1982" i="2"/>
  <c r="D1982" i="2"/>
  <c r="E1982" i="2"/>
  <c r="C1982" i="2"/>
  <c r="B1983" i="2"/>
  <c r="D1983" i="2"/>
  <c r="E1983" i="2"/>
  <c r="C1983" i="2"/>
  <c r="B1984" i="2"/>
  <c r="D1984" i="2"/>
  <c r="E1984" i="2"/>
  <c r="C1984" i="2"/>
  <c r="B1985" i="2"/>
  <c r="D1985" i="2"/>
  <c r="E1985" i="2"/>
  <c r="C1985" i="2"/>
  <c r="B1986" i="2"/>
  <c r="D1986" i="2"/>
  <c r="E1986" i="2"/>
  <c r="C1986" i="2"/>
  <c r="B1987" i="2"/>
  <c r="D1987" i="2"/>
  <c r="E1987" i="2"/>
  <c r="C1987" i="2"/>
  <c r="B1988" i="2"/>
  <c r="D1988" i="2"/>
  <c r="E1988" i="2"/>
  <c r="C1988" i="2"/>
  <c r="B1989" i="2"/>
  <c r="D1989" i="2"/>
  <c r="E1989" i="2"/>
  <c r="C1989" i="2"/>
  <c r="B1990" i="2"/>
  <c r="D1990" i="2"/>
  <c r="E1990" i="2"/>
  <c r="C1990" i="2"/>
  <c r="B1991" i="2"/>
  <c r="D1991" i="2"/>
  <c r="E1991" i="2"/>
  <c r="C1991" i="2"/>
  <c r="B1992" i="2"/>
  <c r="D1992" i="2"/>
  <c r="E1992" i="2"/>
  <c r="C1992" i="2"/>
  <c r="B1993" i="2"/>
  <c r="D1993" i="2"/>
  <c r="E1993" i="2"/>
  <c r="C1993" i="2"/>
  <c r="B1994" i="2"/>
  <c r="D1994" i="2"/>
  <c r="E1994" i="2"/>
  <c r="C1994" i="2"/>
  <c r="B1995" i="2"/>
  <c r="D1995" i="2"/>
  <c r="E1995" i="2"/>
  <c r="C1995" i="2"/>
  <c r="B1996" i="2"/>
  <c r="D1996" i="2"/>
  <c r="E1996" i="2"/>
  <c r="C1996" i="2"/>
  <c r="B1997" i="2"/>
  <c r="D1997" i="2"/>
  <c r="E1997" i="2"/>
  <c r="C1997" i="2"/>
  <c r="B1998" i="2"/>
  <c r="D1998" i="2"/>
  <c r="E1998" i="2"/>
  <c r="C1998" i="2"/>
  <c r="B1999" i="2"/>
  <c r="D1999" i="2"/>
  <c r="E1999" i="2"/>
  <c r="C1999" i="2"/>
  <c r="B2000" i="2"/>
  <c r="D2000" i="2"/>
  <c r="E2000" i="2"/>
  <c r="C2000" i="2"/>
  <c r="B2001" i="2"/>
  <c r="D2001" i="2"/>
  <c r="E2001" i="2"/>
  <c r="C2001" i="2"/>
  <c r="B2002" i="2"/>
  <c r="D2002" i="2"/>
  <c r="E2002" i="2"/>
  <c r="C2002" i="2"/>
  <c r="B2003" i="2"/>
  <c r="D2003" i="2"/>
  <c r="E2003" i="2"/>
  <c r="C2003" i="2"/>
  <c r="B2004" i="2"/>
  <c r="D2004" i="2"/>
  <c r="E2004" i="2"/>
  <c r="C2004" i="2"/>
  <c r="B2005" i="2"/>
  <c r="D2005" i="2"/>
  <c r="E2005" i="2"/>
  <c r="C2005" i="2"/>
  <c r="B2006" i="2"/>
  <c r="D2006" i="2"/>
  <c r="E2006" i="2"/>
  <c r="C2006" i="2"/>
  <c r="B2007" i="2"/>
  <c r="D2007" i="2"/>
  <c r="E2007" i="2"/>
  <c r="C2007" i="2"/>
  <c r="B2008" i="2"/>
  <c r="D2008" i="2"/>
  <c r="E2008" i="2"/>
  <c r="C2008" i="2"/>
  <c r="B2009" i="2"/>
  <c r="D2009" i="2"/>
  <c r="E2009" i="2"/>
  <c r="C2009" i="2"/>
  <c r="B2010" i="2"/>
  <c r="D2010" i="2"/>
  <c r="E2010" i="2"/>
  <c r="C2010" i="2"/>
  <c r="B2011" i="2"/>
  <c r="D2011" i="2"/>
  <c r="E2011" i="2"/>
  <c r="C2011" i="2"/>
  <c r="B2012" i="2"/>
  <c r="D2012" i="2"/>
  <c r="E2012" i="2"/>
  <c r="C2012" i="2"/>
  <c r="B2013" i="2"/>
  <c r="D2013" i="2"/>
  <c r="E2013" i="2"/>
  <c r="C2013" i="2"/>
  <c r="B2014" i="2"/>
  <c r="D2014" i="2"/>
  <c r="E2014" i="2"/>
  <c r="C2014" i="2"/>
  <c r="B2015" i="2"/>
  <c r="D2015" i="2"/>
  <c r="E2015" i="2"/>
  <c r="C2015" i="2"/>
  <c r="B2016" i="2"/>
  <c r="D2016" i="2"/>
  <c r="E2016" i="2"/>
  <c r="C2016" i="2"/>
  <c r="B2017" i="2"/>
  <c r="D2017" i="2"/>
  <c r="E2017" i="2"/>
  <c r="C2017" i="2"/>
  <c r="B2018" i="2"/>
  <c r="D2018" i="2"/>
  <c r="E2018" i="2"/>
  <c r="C2018" i="2"/>
  <c r="B2019" i="2"/>
  <c r="D2019" i="2"/>
  <c r="E2019" i="2"/>
  <c r="C2019" i="2"/>
  <c r="B2020" i="2"/>
  <c r="D2020" i="2"/>
  <c r="E2020" i="2"/>
  <c r="C2020" i="2"/>
  <c r="B2021" i="2"/>
  <c r="D2021" i="2"/>
  <c r="E2021" i="2"/>
  <c r="C2021" i="2"/>
  <c r="B2022" i="2"/>
  <c r="D2022" i="2"/>
  <c r="E2022" i="2"/>
  <c r="C2022" i="2"/>
  <c r="B2023" i="2"/>
  <c r="D2023" i="2"/>
  <c r="E2023" i="2"/>
  <c r="C2023" i="2"/>
  <c r="B2024" i="2"/>
  <c r="D2024" i="2"/>
  <c r="E2024" i="2"/>
  <c r="C2024" i="2"/>
  <c r="B2025" i="2"/>
  <c r="D2025" i="2"/>
  <c r="E2025" i="2"/>
  <c r="C2025" i="2"/>
  <c r="B2026" i="2"/>
  <c r="D2026" i="2"/>
  <c r="E2026" i="2"/>
  <c r="C2026" i="2"/>
  <c r="B2027" i="2"/>
  <c r="D2027" i="2"/>
  <c r="E2027" i="2"/>
  <c r="C2027" i="2"/>
  <c r="B2028" i="2"/>
  <c r="D2028" i="2"/>
  <c r="E2028" i="2"/>
  <c r="C2028" i="2"/>
  <c r="B2029" i="2"/>
  <c r="D2029" i="2"/>
  <c r="E2029" i="2"/>
  <c r="C2029" i="2"/>
  <c r="B2030" i="2"/>
  <c r="D2030" i="2"/>
  <c r="E2030" i="2"/>
  <c r="C2030" i="2"/>
  <c r="B2031" i="2"/>
  <c r="D2031" i="2"/>
  <c r="E2031" i="2"/>
  <c r="C2031" i="2"/>
  <c r="B2032" i="2"/>
  <c r="D2032" i="2"/>
  <c r="E2032" i="2"/>
  <c r="C2032" i="2"/>
  <c r="B2033" i="2"/>
  <c r="D2033" i="2"/>
  <c r="E2033" i="2"/>
  <c r="C2033" i="2"/>
  <c r="B2034" i="2"/>
  <c r="D2034" i="2"/>
  <c r="E2034" i="2"/>
  <c r="C2034" i="2"/>
  <c r="B2035" i="2"/>
  <c r="D2035" i="2"/>
  <c r="E2035" i="2"/>
  <c r="C2035" i="2"/>
  <c r="B2036" i="2"/>
  <c r="D2036" i="2"/>
  <c r="E2036" i="2"/>
  <c r="C2036" i="2"/>
  <c r="B2037" i="2"/>
  <c r="D2037" i="2"/>
  <c r="E2037" i="2"/>
  <c r="C2037" i="2"/>
  <c r="B2038" i="2"/>
  <c r="D2038" i="2"/>
  <c r="E2038" i="2"/>
  <c r="C2038" i="2"/>
  <c r="B2039" i="2"/>
  <c r="D2039" i="2"/>
  <c r="E2039" i="2"/>
  <c r="C2039" i="2"/>
  <c r="B2040" i="2"/>
  <c r="D2040" i="2"/>
  <c r="E2040" i="2"/>
  <c r="C2040" i="2"/>
  <c r="B2041" i="2"/>
  <c r="D2041" i="2"/>
  <c r="E2041" i="2"/>
  <c r="C2041" i="2"/>
  <c r="B2042" i="2"/>
  <c r="D2042" i="2"/>
  <c r="E2042" i="2"/>
  <c r="C2042" i="2"/>
  <c r="B2043" i="2"/>
  <c r="D2043" i="2"/>
  <c r="E2043" i="2"/>
  <c r="C2043" i="2"/>
  <c r="B2044" i="2"/>
  <c r="D2044" i="2"/>
  <c r="E2044" i="2"/>
  <c r="C2044" i="2"/>
  <c r="B2045" i="2"/>
  <c r="D2045" i="2"/>
  <c r="E2045" i="2"/>
  <c r="C2045" i="2"/>
  <c r="B2046" i="2"/>
  <c r="D2046" i="2"/>
  <c r="E2046" i="2"/>
  <c r="C2046" i="2"/>
  <c r="B2047" i="2"/>
  <c r="D2047" i="2"/>
  <c r="E2047" i="2"/>
  <c r="C2047" i="2"/>
  <c r="B2048" i="2"/>
  <c r="D2048" i="2"/>
  <c r="E2048" i="2"/>
  <c r="C2048" i="2"/>
  <c r="B2049" i="2"/>
  <c r="D2049" i="2"/>
  <c r="E2049" i="2"/>
  <c r="C2049" i="2"/>
  <c r="B2050" i="2"/>
  <c r="D2050" i="2"/>
  <c r="E2050" i="2"/>
  <c r="C2050" i="2"/>
  <c r="B2051" i="2"/>
  <c r="D2051" i="2"/>
  <c r="E2051" i="2"/>
  <c r="C2051" i="2"/>
  <c r="B2052" i="2"/>
  <c r="D2052" i="2"/>
  <c r="E2052" i="2"/>
  <c r="C2052" i="2"/>
  <c r="B2053" i="2"/>
  <c r="D2053" i="2"/>
  <c r="E2053" i="2"/>
  <c r="C2053" i="2"/>
  <c r="B2054" i="2"/>
  <c r="D2054" i="2"/>
  <c r="E2054" i="2"/>
  <c r="C2054" i="2"/>
  <c r="B2055" i="2"/>
  <c r="D2055" i="2"/>
  <c r="E2055" i="2"/>
  <c r="C2055" i="2"/>
  <c r="B2056" i="2"/>
  <c r="D2056" i="2"/>
  <c r="E2056" i="2"/>
  <c r="C2056" i="2"/>
  <c r="B2057" i="2"/>
  <c r="D2057" i="2"/>
  <c r="E2057" i="2"/>
  <c r="C2057" i="2"/>
  <c r="B2058" i="2"/>
  <c r="D2058" i="2"/>
  <c r="E2058" i="2"/>
  <c r="C2058" i="2"/>
  <c r="B2059" i="2"/>
  <c r="D2059" i="2"/>
  <c r="E2059" i="2"/>
  <c r="C2059" i="2"/>
  <c r="B2060" i="2"/>
  <c r="D2060" i="2"/>
  <c r="E2060" i="2"/>
  <c r="C2060" i="2"/>
  <c r="B2061" i="2"/>
  <c r="D2061" i="2"/>
  <c r="E2061" i="2"/>
  <c r="C2061" i="2"/>
  <c r="B2062" i="2"/>
  <c r="D2062" i="2"/>
  <c r="E2062" i="2"/>
  <c r="C2062" i="2"/>
  <c r="B2063" i="2"/>
  <c r="D2063" i="2"/>
  <c r="E2063" i="2"/>
  <c r="C2063" i="2"/>
  <c r="B2064" i="2"/>
  <c r="D2064" i="2"/>
  <c r="E2064" i="2"/>
  <c r="C2064" i="2"/>
  <c r="B2065" i="2"/>
  <c r="D2065" i="2"/>
  <c r="E2065" i="2"/>
  <c r="C2065" i="2"/>
  <c r="B2066" i="2"/>
  <c r="D2066" i="2"/>
  <c r="E2066" i="2"/>
  <c r="C2066" i="2"/>
  <c r="B2067" i="2"/>
  <c r="D2067" i="2"/>
  <c r="E2067" i="2"/>
  <c r="C2067" i="2"/>
  <c r="B2068" i="2"/>
  <c r="D2068" i="2"/>
  <c r="E2068" i="2"/>
  <c r="C2068" i="2"/>
  <c r="B2069" i="2"/>
  <c r="D2069" i="2"/>
  <c r="E2069" i="2"/>
  <c r="C2069" i="2"/>
  <c r="B2070" i="2"/>
  <c r="D2070" i="2"/>
  <c r="E2070" i="2"/>
  <c r="C2070" i="2"/>
  <c r="B2071" i="2"/>
  <c r="D2071" i="2"/>
  <c r="E2071" i="2"/>
  <c r="C2071" i="2"/>
  <c r="B2072" i="2"/>
  <c r="D2072" i="2"/>
  <c r="E2072" i="2"/>
  <c r="C2072" i="2"/>
  <c r="B2073" i="2"/>
  <c r="D2073" i="2"/>
  <c r="E2073" i="2"/>
  <c r="C2073" i="2"/>
  <c r="B2074" i="2"/>
  <c r="D2074" i="2"/>
  <c r="E2074" i="2"/>
  <c r="C2074" i="2"/>
  <c r="B2075" i="2"/>
  <c r="D2075" i="2"/>
  <c r="E2075" i="2"/>
  <c r="C2075" i="2"/>
  <c r="B2076" i="2"/>
  <c r="D2076" i="2"/>
  <c r="E2076" i="2"/>
  <c r="C2076" i="2"/>
  <c r="B2077" i="2"/>
  <c r="D2077" i="2"/>
  <c r="E2077" i="2"/>
  <c r="C2077" i="2"/>
  <c r="B2078" i="2"/>
  <c r="D2078" i="2"/>
  <c r="E2078" i="2"/>
  <c r="C2078" i="2"/>
  <c r="B2079" i="2"/>
  <c r="D2079" i="2"/>
  <c r="E2079" i="2"/>
  <c r="C2079" i="2"/>
  <c r="B2080" i="2"/>
  <c r="D2080" i="2"/>
  <c r="E2080" i="2"/>
  <c r="C2080" i="2"/>
  <c r="B2081" i="2"/>
  <c r="D2081" i="2"/>
  <c r="E2081" i="2"/>
  <c r="C2081" i="2"/>
  <c r="B2082" i="2"/>
  <c r="D2082" i="2"/>
  <c r="E2082" i="2"/>
  <c r="C2082" i="2"/>
  <c r="B2083" i="2"/>
  <c r="D2083" i="2"/>
  <c r="E2083" i="2"/>
  <c r="C2083" i="2"/>
  <c r="B2084" i="2"/>
  <c r="D2084" i="2"/>
  <c r="E2084" i="2"/>
  <c r="C2084" i="2"/>
  <c r="B2085" i="2"/>
  <c r="D2085" i="2"/>
  <c r="E2085" i="2"/>
  <c r="C2085" i="2"/>
  <c r="B2086" i="2"/>
  <c r="D2086" i="2"/>
  <c r="E2086" i="2"/>
  <c r="C2086" i="2"/>
  <c r="B2087" i="2"/>
  <c r="D2087" i="2"/>
  <c r="E2087" i="2"/>
  <c r="C2087" i="2"/>
  <c r="B2088" i="2"/>
  <c r="D2088" i="2"/>
  <c r="E2088" i="2"/>
  <c r="C2088" i="2"/>
  <c r="B2089" i="2"/>
  <c r="D2089" i="2"/>
  <c r="E2089" i="2"/>
  <c r="C2089" i="2"/>
  <c r="B2090" i="2"/>
  <c r="D2090" i="2"/>
  <c r="E2090" i="2"/>
  <c r="C2090" i="2"/>
  <c r="B2091" i="2"/>
  <c r="D2091" i="2"/>
  <c r="E2091" i="2"/>
  <c r="C2091" i="2"/>
  <c r="B2092" i="2"/>
  <c r="D2092" i="2"/>
  <c r="E2092" i="2"/>
  <c r="C2092" i="2"/>
  <c r="B2093" i="2"/>
  <c r="D2093" i="2"/>
  <c r="E2093" i="2"/>
  <c r="C2093" i="2"/>
  <c r="B2094" i="2"/>
  <c r="D2094" i="2"/>
  <c r="E2094" i="2"/>
  <c r="C2094" i="2"/>
  <c r="B2095" i="2"/>
  <c r="D2095" i="2"/>
  <c r="E2095" i="2"/>
  <c r="C2095" i="2"/>
  <c r="B2096" i="2"/>
  <c r="D2096" i="2"/>
  <c r="E2096" i="2"/>
  <c r="C2096" i="2"/>
  <c r="B2097" i="2"/>
  <c r="D2097" i="2"/>
  <c r="E2097" i="2"/>
  <c r="C2097" i="2"/>
  <c r="B2098" i="2"/>
  <c r="D2098" i="2"/>
  <c r="E2098" i="2"/>
  <c r="C2098" i="2"/>
  <c r="B2099" i="2"/>
  <c r="D2099" i="2"/>
  <c r="E2099" i="2"/>
  <c r="C2099" i="2"/>
  <c r="B2100" i="2"/>
  <c r="D2100" i="2"/>
  <c r="E2100" i="2"/>
  <c r="C2100" i="2"/>
  <c r="B2101" i="2"/>
  <c r="D2101" i="2"/>
  <c r="E2101" i="2"/>
  <c r="C2101" i="2"/>
  <c r="B2102" i="2"/>
  <c r="D2102" i="2"/>
  <c r="E2102" i="2"/>
  <c r="C2102" i="2"/>
  <c r="B2103" i="2"/>
  <c r="D2103" i="2"/>
  <c r="E2103" i="2"/>
  <c r="C2103" i="2"/>
  <c r="B2104" i="2"/>
  <c r="D2104" i="2"/>
  <c r="E2104" i="2"/>
  <c r="C2104" i="2"/>
  <c r="B2105" i="2"/>
  <c r="D2105" i="2"/>
  <c r="E2105" i="2"/>
  <c r="C2105" i="2"/>
  <c r="B2106" i="2"/>
  <c r="D2106" i="2"/>
  <c r="E2106" i="2"/>
  <c r="C2106" i="2"/>
  <c r="B2107" i="2"/>
  <c r="D2107" i="2"/>
  <c r="E2107" i="2"/>
  <c r="C2107" i="2"/>
  <c r="R459" i="19" l="1"/>
  <c r="Q459" i="19"/>
  <c r="O968" i="19"/>
  <c r="P968" i="19"/>
  <c r="P1035" i="19"/>
  <c r="O1035" i="19"/>
  <c r="O1150" i="19"/>
  <c r="P1150" i="19"/>
  <c r="O1217" i="19"/>
  <c r="P1217" i="19"/>
  <c r="P1273" i="19"/>
  <c r="O1273" i="19"/>
  <c r="R1284" i="19"/>
  <c r="Q1284" i="19"/>
  <c r="Q1591" i="19"/>
  <c r="R1591" i="19"/>
  <c r="R1635" i="19"/>
  <c r="Q1635" i="19"/>
  <c r="P1804" i="19"/>
  <c r="O1804" i="19"/>
  <c r="P1842" i="19"/>
  <c r="O1842" i="19"/>
  <c r="R1953" i="19"/>
  <c r="Q1953" i="19"/>
  <c r="P1993" i="19"/>
  <c r="O1993" i="19"/>
  <c r="R1010" i="19"/>
  <c r="Q1010" i="19"/>
  <c r="O3" i="19"/>
  <c r="O113" i="19"/>
  <c r="P116" i="19"/>
  <c r="R285" i="19"/>
  <c r="R286" i="19"/>
  <c r="R287" i="19"/>
  <c r="Q403" i="19"/>
  <c r="R435" i="19"/>
  <c r="Q435" i="19"/>
  <c r="R516" i="19"/>
  <c r="Q529" i="19"/>
  <c r="R634" i="19"/>
  <c r="O635" i="19"/>
  <c r="R649" i="19"/>
  <c r="P698" i="19"/>
  <c r="O698" i="19"/>
  <c r="Q726" i="19"/>
  <c r="R758" i="19"/>
  <c r="R769" i="19"/>
  <c r="R809" i="19"/>
  <c r="Q838" i="19"/>
  <c r="R839" i="19"/>
  <c r="Q849" i="19"/>
  <c r="R849" i="19"/>
  <c r="R850" i="19"/>
  <c r="P883" i="19"/>
  <c r="O883" i="19"/>
  <c r="P1010" i="19"/>
  <c r="O1010" i="19"/>
  <c r="P1149" i="19"/>
  <c r="O1149" i="19"/>
  <c r="Q1209" i="19"/>
  <c r="R1209" i="19"/>
  <c r="R1273" i="19"/>
  <c r="Q1273" i="19"/>
  <c r="R1329" i="19"/>
  <c r="Q1329" i="19"/>
  <c r="P1380" i="19"/>
  <c r="O1380" i="19"/>
  <c r="Q1424" i="19"/>
  <c r="P1633" i="19"/>
  <c r="O1633" i="19"/>
  <c r="R1738" i="19"/>
  <c r="Q1738" i="19"/>
  <c r="Q1923" i="19"/>
  <c r="R1923" i="19"/>
  <c r="P2009" i="19"/>
  <c r="O2009" i="19"/>
  <c r="O1465" i="19"/>
  <c r="P1465" i="19"/>
  <c r="R1841" i="19"/>
  <c r="Q1841" i="19"/>
  <c r="Q1922" i="19"/>
  <c r="R1922" i="19"/>
  <c r="R1943" i="19"/>
  <c r="Q1943" i="19"/>
  <c r="R357" i="19"/>
  <c r="Q357" i="19"/>
  <c r="O588" i="19"/>
  <c r="P588" i="19"/>
  <c r="Q186" i="19"/>
  <c r="Q537" i="19"/>
  <c r="O764" i="19"/>
  <c r="P764" i="19"/>
  <c r="R785" i="19"/>
  <c r="Q785" i="19"/>
  <c r="O879" i="19"/>
  <c r="P879" i="19"/>
  <c r="R881" i="19"/>
  <c r="Q882" i="19"/>
  <c r="R985" i="19"/>
  <c r="Q986" i="19"/>
  <c r="O1008" i="19"/>
  <c r="P1008" i="19"/>
  <c r="Q1043" i="19"/>
  <c r="Q1051" i="19"/>
  <c r="Q1094" i="19"/>
  <c r="Q1198" i="19"/>
  <c r="Q1316" i="19"/>
  <c r="P1337" i="19"/>
  <c r="O1337" i="19"/>
  <c r="P1366" i="19"/>
  <c r="O1366" i="19"/>
  <c r="R1408" i="19"/>
  <c r="Q1408" i="19"/>
  <c r="P1631" i="19"/>
  <c r="O1631" i="19"/>
  <c r="Q1736" i="19"/>
  <c r="R1736" i="19"/>
  <c r="P1839" i="19"/>
  <c r="O1839" i="19"/>
  <c r="Q1982" i="19"/>
  <c r="R1982" i="19"/>
  <c r="P1148" i="19"/>
  <c r="O1148" i="19"/>
  <c r="Q215" i="19"/>
  <c r="R252" i="19"/>
  <c r="Q253" i="19"/>
  <c r="R125" i="19"/>
  <c r="Q143" i="19"/>
  <c r="Q250" i="19"/>
  <c r="R254" i="19"/>
  <c r="R255" i="19"/>
  <c r="Q271" i="19"/>
  <c r="P306" i="19"/>
  <c r="R322" i="19"/>
  <c r="Q322" i="19"/>
  <c r="R409" i="19"/>
  <c r="Q473" i="19"/>
  <c r="P476" i="19"/>
  <c r="Q535" i="19"/>
  <c r="O538" i="19"/>
  <c r="R548" i="19"/>
  <c r="O549" i="19"/>
  <c r="P550" i="19"/>
  <c r="P551" i="19"/>
  <c r="Q553" i="19"/>
  <c r="P556" i="19"/>
  <c r="P586" i="19"/>
  <c r="O586" i="19"/>
  <c r="R587" i="19"/>
  <c r="Q587" i="19"/>
  <c r="Q588" i="19"/>
  <c r="P604" i="19"/>
  <c r="P606" i="19"/>
  <c r="P607" i="19"/>
  <c r="O641" i="19"/>
  <c r="P668" i="19"/>
  <c r="R742" i="19"/>
  <c r="O743" i="19"/>
  <c r="P804" i="19"/>
  <c r="Q858" i="19"/>
  <c r="P859" i="19"/>
  <c r="Q860" i="19"/>
  <c r="P869" i="19"/>
  <c r="O869" i="19"/>
  <c r="P871" i="19"/>
  <c r="R983" i="19"/>
  <c r="Q996" i="19"/>
  <c r="O997" i="19"/>
  <c r="R1018" i="19"/>
  <c r="Q1044" i="19"/>
  <c r="Q1046" i="19"/>
  <c r="P1047" i="19"/>
  <c r="Q1049" i="19"/>
  <c r="Q1052" i="19"/>
  <c r="Q1054" i="19"/>
  <c r="Q1081" i="19"/>
  <c r="O1090" i="19"/>
  <c r="P1090" i="19"/>
  <c r="P1092" i="19"/>
  <c r="Q1129" i="19"/>
  <c r="R1129" i="19"/>
  <c r="R1179" i="19"/>
  <c r="Q1179" i="19"/>
  <c r="Q1305" i="19"/>
  <c r="P1313" i="19"/>
  <c r="O1313" i="19"/>
  <c r="Q1348" i="19"/>
  <c r="O2087" i="19"/>
  <c r="P2087" i="19"/>
  <c r="Q1208" i="19"/>
  <c r="R1208" i="19"/>
  <c r="Q1272" i="19"/>
  <c r="R1272" i="19"/>
  <c r="R269" i="19"/>
  <c r="R270" i="19"/>
  <c r="P60" i="19"/>
  <c r="Q71" i="19"/>
  <c r="O80" i="19"/>
  <c r="O81" i="19"/>
  <c r="Q122" i="19"/>
  <c r="Q133" i="19"/>
  <c r="P248" i="19"/>
  <c r="Q279" i="19"/>
  <c r="O280" i="19"/>
  <c r="Q377" i="19"/>
  <c r="Q417" i="19"/>
  <c r="Q441" i="19"/>
  <c r="Q471" i="19"/>
  <c r="O474" i="19"/>
  <c r="Q551" i="19"/>
  <c r="O554" i="19"/>
  <c r="Q601" i="19"/>
  <c r="O718" i="19"/>
  <c r="R740" i="19"/>
  <c r="Q740" i="19"/>
  <c r="Q833" i="19"/>
  <c r="O855" i="19"/>
  <c r="P855" i="19"/>
  <c r="R921" i="19"/>
  <c r="R922" i="19"/>
  <c r="P972" i="19"/>
  <c r="O972" i="19"/>
  <c r="R981" i="19"/>
  <c r="Q981" i="19"/>
  <c r="Q1020" i="19"/>
  <c r="O1021" i="19"/>
  <c r="P1062" i="19"/>
  <c r="Q1063" i="19"/>
  <c r="R1064" i="19"/>
  <c r="R1155" i="19"/>
  <c r="O1156" i="19"/>
  <c r="O1157" i="19"/>
  <c r="P1158" i="19"/>
  <c r="P1252" i="19"/>
  <c r="O1252" i="19"/>
  <c r="P1254" i="19"/>
  <c r="R1278" i="19"/>
  <c r="O1279" i="19"/>
  <c r="R1324" i="19"/>
  <c r="Q1324" i="19"/>
  <c r="R1451" i="19"/>
  <c r="Q1451" i="19"/>
  <c r="Q1622" i="19"/>
  <c r="R1622" i="19"/>
  <c r="R2068" i="19"/>
  <c r="Q2068" i="19"/>
  <c r="Q319" i="19"/>
  <c r="O320" i="19"/>
  <c r="O386" i="19"/>
  <c r="Q439" i="19"/>
  <c r="O442" i="19"/>
  <c r="Q443" i="19"/>
  <c r="P444" i="19"/>
  <c r="Q564" i="19"/>
  <c r="O565" i="19"/>
  <c r="P566" i="19"/>
  <c r="P567" i="19"/>
  <c r="Q585" i="19"/>
  <c r="R585" i="19"/>
  <c r="R624" i="19"/>
  <c r="Q625" i="19"/>
  <c r="Q643" i="19"/>
  <c r="P655" i="19"/>
  <c r="O657" i="19"/>
  <c r="P658" i="19"/>
  <c r="Q660" i="19"/>
  <c r="O661" i="19"/>
  <c r="P662" i="19"/>
  <c r="P663" i="19"/>
  <c r="P679" i="19"/>
  <c r="P681" i="19"/>
  <c r="O684" i="19"/>
  <c r="R689" i="19"/>
  <c r="O690" i="19"/>
  <c r="Q694" i="19"/>
  <c r="R716" i="19"/>
  <c r="Q716" i="19"/>
  <c r="P801" i="19"/>
  <c r="R830" i="19"/>
  <c r="O831" i="19"/>
  <c r="O890" i="19"/>
  <c r="R897" i="19"/>
  <c r="Q906" i="19"/>
  <c r="P907" i="19"/>
  <c r="Q908" i="19"/>
  <c r="O909" i="19"/>
  <c r="P911" i="19"/>
  <c r="Q912" i="19"/>
  <c r="R913" i="19"/>
  <c r="P919" i="19"/>
  <c r="P971" i="19"/>
  <c r="O971" i="19"/>
  <c r="Q1021" i="19"/>
  <c r="Q1078" i="19"/>
  <c r="R1078" i="19"/>
  <c r="O1134" i="19"/>
  <c r="P1134" i="19"/>
  <c r="Q1153" i="19"/>
  <c r="R1153" i="19"/>
  <c r="Q1203" i="19"/>
  <c r="R1203" i="19"/>
  <c r="O1220" i="19"/>
  <c r="P1220" i="19"/>
  <c r="R1268" i="19"/>
  <c r="Q1268" i="19"/>
  <c r="O1275" i="19"/>
  <c r="P1275" i="19"/>
  <c r="R1276" i="19"/>
  <c r="Q1276" i="19"/>
  <c r="P1321" i="19"/>
  <c r="O1321" i="19"/>
  <c r="Q1393" i="19"/>
  <c r="R1393" i="19"/>
  <c r="R1440" i="19"/>
  <c r="Q1443" i="19"/>
  <c r="Q1448" i="19"/>
  <c r="O1620" i="19"/>
  <c r="P1620" i="19"/>
  <c r="P1836" i="19"/>
  <c r="O1836" i="19"/>
  <c r="P1908" i="19"/>
  <c r="O1908" i="19"/>
  <c r="P2004" i="19"/>
  <c r="O2004" i="19"/>
  <c r="P2021" i="19"/>
  <c r="O2021" i="19"/>
  <c r="R836" i="19"/>
  <c r="Q836" i="19"/>
  <c r="P168" i="19"/>
  <c r="O169" i="19"/>
  <c r="P172" i="19"/>
  <c r="R173" i="19"/>
  <c r="R174" i="19"/>
  <c r="R175" i="19"/>
  <c r="Q178" i="19"/>
  <c r="R180" i="19"/>
  <c r="P181" i="19"/>
  <c r="P245" i="19"/>
  <c r="O263" i="19"/>
  <c r="P264" i="19"/>
  <c r="O329" i="19"/>
  <c r="P341" i="19"/>
  <c r="Q468" i="19"/>
  <c r="R468" i="19"/>
  <c r="R692" i="19"/>
  <c r="O705" i="19"/>
  <c r="P705" i="19"/>
  <c r="Q715" i="19"/>
  <c r="R715" i="19"/>
  <c r="Q970" i="19"/>
  <c r="R970" i="19"/>
  <c r="P1037" i="19"/>
  <c r="O1037" i="19"/>
  <c r="Q1152" i="19"/>
  <c r="R1152" i="19"/>
  <c r="P1260" i="19"/>
  <c r="O1260" i="19"/>
  <c r="O1382" i="19"/>
  <c r="P1382" i="19"/>
  <c r="Q1438" i="19"/>
  <c r="R1438" i="19"/>
  <c r="P1843" i="19"/>
  <c r="O1843" i="19"/>
  <c r="P1924" i="19"/>
  <c r="O1924" i="19"/>
  <c r="P2020" i="19"/>
  <c r="O2020" i="19"/>
  <c r="Q1174" i="19"/>
  <c r="R1259" i="19"/>
  <c r="Q1356" i="19"/>
  <c r="O1399" i="19"/>
  <c r="R1400" i="19"/>
  <c r="O1401" i="19"/>
  <c r="P1412" i="19"/>
  <c r="P1431" i="19"/>
  <c r="O1458" i="19"/>
  <c r="P1459" i="19"/>
  <c r="P1475" i="19"/>
  <c r="O1486" i="19"/>
  <c r="R1502" i="19"/>
  <c r="O1503" i="19"/>
  <c r="Q1504" i="19"/>
  <c r="P1505" i="19"/>
  <c r="R1525" i="19"/>
  <c r="P1548" i="19"/>
  <c r="O1553" i="19"/>
  <c r="P1554" i="19"/>
  <c r="Q1555" i="19"/>
  <c r="Q1556" i="19"/>
  <c r="R1561" i="19"/>
  <c r="Q1644" i="19"/>
  <c r="P1654" i="19"/>
  <c r="P1693" i="19"/>
  <c r="O1781" i="19"/>
  <c r="R1914" i="19"/>
  <c r="O1916" i="19"/>
  <c r="O2026" i="19"/>
  <c r="R2033" i="19"/>
  <c r="P2044" i="19"/>
  <c r="O2076" i="19"/>
  <c r="R2078" i="19"/>
  <c r="O2079" i="19"/>
  <c r="Q2081" i="19"/>
  <c r="P1623" i="19"/>
  <c r="P1674" i="19"/>
  <c r="P1675" i="19"/>
  <c r="O1737" i="19"/>
  <c r="P1847" i="19"/>
  <c r="O1850" i="19"/>
  <c r="O1923" i="19"/>
  <c r="R1930" i="19"/>
  <c r="O1931" i="19"/>
  <c r="P1983" i="19"/>
  <c r="O2071" i="19"/>
  <c r="Q1345" i="19"/>
  <c r="R1379" i="19"/>
  <c r="Q1518" i="19"/>
  <c r="Q1619" i="19"/>
  <c r="Q1649" i="19"/>
  <c r="Q1707" i="19"/>
  <c r="R1835" i="19"/>
  <c r="R1838" i="19"/>
  <c r="R1906" i="19"/>
  <c r="R1907" i="19"/>
  <c r="Q1909" i="19"/>
  <c r="Q1925" i="19"/>
  <c r="R1992" i="19"/>
  <c r="Q2007" i="19"/>
  <c r="O1343" i="19"/>
  <c r="R1465" i="19"/>
  <c r="O1466" i="19"/>
  <c r="O1467" i="19"/>
  <c r="P1704" i="19"/>
  <c r="P1724" i="19"/>
  <c r="P1746" i="19"/>
  <c r="P1758" i="19"/>
  <c r="P1760" i="19"/>
  <c r="P1774" i="19"/>
  <c r="P1802" i="19"/>
  <c r="R1843" i="19"/>
  <c r="O1844" i="19"/>
  <c r="O1950" i="19"/>
  <c r="P2002" i="19"/>
  <c r="O2005" i="19"/>
  <c r="P2103" i="19"/>
  <c r="R1433" i="19"/>
  <c r="R1558" i="19"/>
  <c r="Q1559" i="19"/>
  <c r="R1560" i="19"/>
  <c r="Q1568" i="19"/>
  <c r="R1569" i="19"/>
  <c r="Q1572" i="19"/>
  <c r="Q1713" i="19"/>
  <c r="R1768" i="19"/>
  <c r="R1770" i="19"/>
  <c r="Q1876" i="19"/>
  <c r="R1960" i="19"/>
  <c r="Q1969" i="19"/>
  <c r="R1973" i="19"/>
  <c r="Q1974" i="19"/>
  <c r="O2028" i="19"/>
  <c r="O2033" i="19"/>
  <c r="Q37" i="19"/>
  <c r="R38" i="19"/>
  <c r="P88" i="19"/>
  <c r="O89" i="19"/>
  <c r="P92" i="19"/>
  <c r="R94" i="19"/>
  <c r="R95" i="19"/>
  <c r="Q114" i="19"/>
  <c r="R116" i="19"/>
  <c r="P117" i="19"/>
  <c r="O135" i="19"/>
  <c r="P136" i="19"/>
  <c r="Q197" i="19"/>
  <c r="O349" i="19"/>
  <c r="P350" i="19"/>
  <c r="R378" i="19"/>
  <c r="Q379" i="19"/>
  <c r="P388" i="19"/>
  <c r="R412" i="19"/>
  <c r="O413" i="19"/>
  <c r="P414" i="19"/>
  <c r="P415" i="19"/>
  <c r="R460" i="19"/>
  <c r="O461" i="19"/>
  <c r="P462" i="19"/>
  <c r="P463" i="19"/>
  <c r="Q465" i="19"/>
  <c r="Q475" i="19"/>
  <c r="O500" i="19"/>
  <c r="P500" i="19"/>
  <c r="P530" i="19"/>
  <c r="O530" i="19"/>
  <c r="R531" i="19"/>
  <c r="Q531" i="19"/>
  <c r="R532" i="19"/>
  <c r="O533" i="19"/>
  <c r="P534" i="19"/>
  <c r="P535" i="19"/>
  <c r="R539" i="19"/>
  <c r="Q539" i="19"/>
  <c r="Q556" i="19"/>
  <c r="R556" i="19"/>
  <c r="R620" i="19"/>
  <c r="Q620" i="19"/>
  <c r="O55" i="19"/>
  <c r="P56" i="19"/>
  <c r="O57" i="19"/>
  <c r="O72" i="19"/>
  <c r="Q89" i="19"/>
  <c r="P90" i="19"/>
  <c r="R92" i="19"/>
  <c r="P253" i="19"/>
  <c r="Q463" i="19"/>
  <c r="R476" i="19"/>
  <c r="O477" i="19"/>
  <c r="P478" i="19"/>
  <c r="P479" i="19"/>
  <c r="P514" i="19"/>
  <c r="O514" i="19"/>
  <c r="R515" i="19"/>
  <c r="Q515" i="19"/>
  <c r="R555" i="19"/>
  <c r="Q555" i="19"/>
  <c r="R569" i="19"/>
  <c r="Q569" i="19"/>
  <c r="P498" i="19"/>
  <c r="O498" i="19"/>
  <c r="R499" i="19"/>
  <c r="Q499" i="19"/>
  <c r="R527" i="19"/>
  <c r="Q527" i="19"/>
  <c r="R567" i="19"/>
  <c r="Q567" i="19"/>
  <c r="O591" i="19"/>
  <c r="P591" i="19"/>
  <c r="Q3" i="19"/>
  <c r="O4" i="19"/>
  <c r="O5" i="19"/>
  <c r="O8" i="19"/>
  <c r="Q10" i="19"/>
  <c r="Q11" i="19"/>
  <c r="O12" i="19"/>
  <c r="O13" i="19"/>
  <c r="R15" i="19"/>
  <c r="R16" i="19"/>
  <c r="R31" i="19"/>
  <c r="O32" i="19"/>
  <c r="Q103" i="19"/>
  <c r="O104" i="19"/>
  <c r="O193" i="19"/>
  <c r="R205" i="19"/>
  <c r="R206" i="19"/>
  <c r="O207" i="19"/>
  <c r="R333" i="19"/>
  <c r="R334" i="19"/>
  <c r="Q367" i="19"/>
  <c r="R368" i="19"/>
  <c r="R371" i="19"/>
  <c r="Q507" i="19"/>
  <c r="R511" i="19"/>
  <c r="Q511" i="19"/>
  <c r="Q513" i="19"/>
  <c r="R524" i="19"/>
  <c r="O590" i="19"/>
  <c r="P590" i="19"/>
  <c r="P628" i="19"/>
  <c r="O628" i="19"/>
  <c r="P6" i="19"/>
  <c r="Q13" i="19"/>
  <c r="R32" i="19"/>
  <c r="Q101" i="19"/>
  <c r="R124" i="19"/>
  <c r="P125" i="19"/>
  <c r="R141" i="19"/>
  <c r="R142" i="19"/>
  <c r="O143" i="19"/>
  <c r="R157" i="19"/>
  <c r="R158" i="19"/>
  <c r="R159" i="19"/>
  <c r="O160" i="19"/>
  <c r="O161" i="19"/>
  <c r="P184" i="19"/>
  <c r="R190" i="19"/>
  <c r="R191" i="19"/>
  <c r="Q241" i="19"/>
  <c r="P242" i="19"/>
  <c r="P244" i="19"/>
  <c r="P296" i="19"/>
  <c r="O297" i="19"/>
  <c r="P300" i="19"/>
  <c r="O303" i="19"/>
  <c r="P304" i="19"/>
  <c r="R324" i="19"/>
  <c r="P325" i="19"/>
  <c r="Q335" i="19"/>
  <c r="P336" i="19"/>
  <c r="O337" i="19"/>
  <c r="Q369" i="19"/>
  <c r="Q393" i="19"/>
  <c r="O394" i="19"/>
  <c r="Q395" i="19"/>
  <c r="O404" i="19"/>
  <c r="R428" i="19"/>
  <c r="O429" i="19"/>
  <c r="P430" i="19"/>
  <c r="P431" i="19"/>
  <c r="Q433" i="19"/>
  <c r="R444" i="19"/>
  <c r="O445" i="19"/>
  <c r="P446" i="19"/>
  <c r="P447" i="19"/>
  <c r="Q449" i="19"/>
  <c r="Q487" i="19"/>
  <c r="O490" i="19"/>
  <c r="Q491" i="19"/>
  <c r="P492" i="19"/>
  <c r="R495" i="19"/>
  <c r="Q495" i="19"/>
  <c r="Q497" i="19"/>
  <c r="R508" i="19"/>
  <c r="O509" i="19"/>
  <c r="P510" i="19"/>
  <c r="P511" i="19"/>
  <c r="O543" i="19"/>
  <c r="P543" i="19"/>
  <c r="P589" i="19"/>
  <c r="O589" i="19"/>
  <c r="P611" i="19"/>
  <c r="O611" i="19"/>
  <c r="O328" i="19"/>
  <c r="Q337" i="19"/>
  <c r="P338" i="19"/>
  <c r="P340" i="19"/>
  <c r="O396" i="19"/>
  <c r="Q431" i="19"/>
  <c r="O434" i="19"/>
  <c r="P436" i="19"/>
  <c r="Q447" i="19"/>
  <c r="O450" i="19"/>
  <c r="P452" i="19"/>
  <c r="O468" i="19"/>
  <c r="P468" i="19"/>
  <c r="R492" i="19"/>
  <c r="O493" i="19"/>
  <c r="P494" i="19"/>
  <c r="P495" i="19"/>
  <c r="O542" i="19"/>
  <c r="P542" i="19"/>
  <c r="O559" i="19"/>
  <c r="P559" i="19"/>
  <c r="O572" i="19"/>
  <c r="P572" i="19"/>
  <c r="Q610" i="19"/>
  <c r="R610" i="19"/>
  <c r="Q45" i="19"/>
  <c r="R62" i="19"/>
  <c r="Q63" i="19"/>
  <c r="R77" i="19"/>
  <c r="R78" i="19"/>
  <c r="R79" i="19"/>
  <c r="R126" i="19"/>
  <c r="R127" i="19"/>
  <c r="R326" i="19"/>
  <c r="Q359" i="19"/>
  <c r="Q385" i="19"/>
  <c r="Q387" i="19"/>
  <c r="R452" i="19"/>
  <c r="O453" i="19"/>
  <c r="P454" i="19"/>
  <c r="P455" i="19"/>
  <c r="Q457" i="19"/>
  <c r="P541" i="19"/>
  <c r="O541" i="19"/>
  <c r="O558" i="19"/>
  <c r="P558" i="19"/>
  <c r="O623" i="19"/>
  <c r="P623" i="19"/>
  <c r="O199" i="19"/>
  <c r="P200" i="19"/>
  <c r="P352" i="19"/>
  <c r="O354" i="19"/>
  <c r="O378" i="19"/>
  <c r="P418" i="19"/>
  <c r="Q455" i="19"/>
  <c r="O458" i="19"/>
  <c r="P460" i="19"/>
  <c r="P466" i="19"/>
  <c r="O466" i="19"/>
  <c r="R467" i="19"/>
  <c r="Q467" i="19"/>
  <c r="O469" i="19"/>
  <c r="P470" i="19"/>
  <c r="P471" i="19"/>
  <c r="O516" i="19"/>
  <c r="P516" i="19"/>
  <c r="Q540" i="19"/>
  <c r="R540" i="19"/>
  <c r="P557" i="19"/>
  <c r="O557" i="19"/>
  <c r="P570" i="19"/>
  <c r="O570" i="19"/>
  <c r="O622" i="19"/>
  <c r="P622" i="19"/>
  <c r="P532" i="19"/>
  <c r="Q559" i="19"/>
  <c r="O562" i="19"/>
  <c r="Q563" i="19"/>
  <c r="P564" i="19"/>
  <c r="R580" i="19"/>
  <c r="O581" i="19"/>
  <c r="P582" i="19"/>
  <c r="P583" i="19"/>
  <c r="Q599" i="19"/>
  <c r="O602" i="19"/>
  <c r="R616" i="19"/>
  <c r="R635" i="19"/>
  <c r="O636" i="19"/>
  <c r="R642" i="19"/>
  <c r="O643" i="19"/>
  <c r="O645" i="19"/>
  <c r="P646" i="19"/>
  <c r="P647" i="19"/>
  <c r="R648" i="19"/>
  <c r="R665" i="19"/>
  <c r="O666" i="19"/>
  <c r="O694" i="19"/>
  <c r="O708" i="19"/>
  <c r="R710" i="19"/>
  <c r="P711" i="19"/>
  <c r="P716" i="19"/>
  <c r="O726" i="19"/>
  <c r="R734" i="19"/>
  <c r="P737" i="19"/>
  <c r="O740" i="19"/>
  <c r="O742" i="19"/>
  <c r="P761" i="19"/>
  <c r="R793" i="19"/>
  <c r="Q812" i="19"/>
  <c r="R814" i="19"/>
  <c r="O815" i="19"/>
  <c r="R817" i="19"/>
  <c r="P828" i="19"/>
  <c r="O833" i="19"/>
  <c r="R835" i="19"/>
  <c r="O836" i="19"/>
  <c r="Q842" i="19"/>
  <c r="O843" i="19"/>
  <c r="Q845" i="19"/>
  <c r="O866" i="19"/>
  <c r="Q938" i="19"/>
  <c r="Q951" i="19"/>
  <c r="R951" i="19"/>
  <c r="P978" i="19"/>
  <c r="O978" i="19"/>
  <c r="R980" i="19"/>
  <c r="Q980" i="19"/>
  <c r="P981" i="19"/>
  <c r="P984" i="19"/>
  <c r="O986" i="19"/>
  <c r="O989" i="19"/>
  <c r="R1007" i="19"/>
  <c r="R1009" i="19"/>
  <c r="Q1012" i="19"/>
  <c r="P1026" i="19"/>
  <c r="O1026" i="19"/>
  <c r="P1029" i="19"/>
  <c r="Q1128" i="19"/>
  <c r="R1128" i="19"/>
  <c r="O949" i="19"/>
  <c r="P949" i="19"/>
  <c r="O1066" i="19"/>
  <c r="P1066" i="19"/>
  <c r="R1113" i="19"/>
  <c r="Q1113" i="19"/>
  <c r="R1163" i="19"/>
  <c r="Q1163" i="19"/>
  <c r="R656" i="19"/>
  <c r="Q676" i="19"/>
  <c r="Q705" i="19"/>
  <c r="Q718" i="19"/>
  <c r="O727" i="19"/>
  <c r="P729" i="19"/>
  <c r="Q745" i="19"/>
  <c r="R747" i="19"/>
  <c r="O748" i="19"/>
  <c r="P751" i="19"/>
  <c r="O788" i="19"/>
  <c r="R790" i="19"/>
  <c r="R825" i="19"/>
  <c r="P931" i="19"/>
  <c r="Q932" i="19"/>
  <c r="O933" i="19"/>
  <c r="P935" i="19"/>
  <c r="P948" i="19"/>
  <c r="O948" i="19"/>
  <c r="O976" i="19"/>
  <c r="P976" i="19"/>
  <c r="Q977" i="19"/>
  <c r="R977" i="19"/>
  <c r="R978" i="19"/>
  <c r="R1002" i="19"/>
  <c r="Q1002" i="19"/>
  <c r="O1024" i="19"/>
  <c r="P1024" i="19"/>
  <c r="Q1025" i="19"/>
  <c r="R1025" i="19"/>
  <c r="R1026" i="19"/>
  <c r="Q1037" i="19"/>
  <c r="O1057" i="19"/>
  <c r="P1057" i="19"/>
  <c r="Q1059" i="19"/>
  <c r="P1060" i="19"/>
  <c r="Q1062" i="19"/>
  <c r="R1065" i="19"/>
  <c r="Q1065" i="19"/>
  <c r="R1083" i="19"/>
  <c r="Q1083" i="19"/>
  <c r="R1102" i="19"/>
  <c r="Q1102" i="19"/>
  <c r="Q1112" i="19"/>
  <c r="R1112" i="19"/>
  <c r="P1126" i="19"/>
  <c r="O1142" i="19"/>
  <c r="Q545" i="19"/>
  <c r="Q571" i="19"/>
  <c r="Q593" i="19"/>
  <c r="O651" i="19"/>
  <c r="Q652" i="19"/>
  <c r="Q657" i="19"/>
  <c r="Q671" i="19"/>
  <c r="R672" i="19"/>
  <c r="P673" i="19"/>
  <c r="O677" i="19"/>
  <c r="O678" i="19"/>
  <c r="Q729" i="19"/>
  <c r="R782" i="19"/>
  <c r="O783" i="19"/>
  <c r="P785" i="19"/>
  <c r="P923" i="19"/>
  <c r="O924" i="19"/>
  <c r="R945" i="19"/>
  <c r="O1065" i="19"/>
  <c r="R1123" i="19"/>
  <c r="Q1123" i="19"/>
  <c r="O1140" i="19"/>
  <c r="Q543" i="19"/>
  <c r="O546" i="19"/>
  <c r="Q547" i="19"/>
  <c r="P548" i="19"/>
  <c r="Q591" i="19"/>
  <c r="O594" i="19"/>
  <c r="Q611" i="19"/>
  <c r="O626" i="19"/>
  <c r="P630" i="19"/>
  <c r="P631" i="19"/>
  <c r="R632" i="19"/>
  <c r="Q673" i="19"/>
  <c r="R678" i="19"/>
  <c r="R748" i="19"/>
  <c r="P973" i="19"/>
  <c r="O973" i="19"/>
  <c r="Q975" i="19"/>
  <c r="R975" i="19"/>
  <c r="Q1023" i="19"/>
  <c r="R1023" i="19"/>
  <c r="Q1096" i="19"/>
  <c r="R1096" i="19"/>
  <c r="R1121" i="19"/>
  <c r="Q1121" i="19"/>
  <c r="Q1136" i="19"/>
  <c r="R1136" i="19"/>
  <c r="R972" i="19"/>
  <c r="Q972" i="19"/>
  <c r="O1041" i="19"/>
  <c r="P1041" i="19"/>
  <c r="P1089" i="19"/>
  <c r="O1089" i="19"/>
  <c r="R1095" i="19"/>
  <c r="Q1095" i="19"/>
  <c r="Q1147" i="19"/>
  <c r="R1147" i="19"/>
  <c r="Q1177" i="19"/>
  <c r="R1177" i="19"/>
  <c r="R1186" i="19"/>
  <c r="Q1186" i="19"/>
  <c r="Q579" i="19"/>
  <c r="Q639" i="19"/>
  <c r="R683" i="19"/>
  <c r="R691" i="19"/>
  <c r="Q766" i="19"/>
  <c r="Q798" i="19"/>
  <c r="R820" i="19"/>
  <c r="Q852" i="19"/>
  <c r="Q884" i="19"/>
  <c r="Q941" i="19"/>
  <c r="R967" i="19"/>
  <c r="Q973" i="19"/>
  <c r="R993" i="19"/>
  <c r="R994" i="19"/>
  <c r="R1091" i="19"/>
  <c r="Q1091" i="19"/>
  <c r="P1132" i="19"/>
  <c r="R1134" i="19"/>
  <c r="R1146" i="19"/>
  <c r="Q1146" i="19"/>
  <c r="Q1176" i="19"/>
  <c r="R1176" i="19"/>
  <c r="Q1185" i="19"/>
  <c r="R1185" i="19"/>
  <c r="O597" i="19"/>
  <c r="P598" i="19"/>
  <c r="P599" i="19"/>
  <c r="Q663" i="19"/>
  <c r="O702" i="19"/>
  <c r="O722" i="19"/>
  <c r="O734" i="19"/>
  <c r="O756" i="19"/>
  <c r="R764" i="19"/>
  <c r="Q796" i="19"/>
  <c r="O799" i="19"/>
  <c r="P812" i="19"/>
  <c r="P817" i="19"/>
  <c r="O845" i="19"/>
  <c r="R855" i="19"/>
  <c r="Q874" i="19"/>
  <c r="P875" i="19"/>
  <c r="Q876" i="19"/>
  <c r="Q877" i="19"/>
  <c r="Q885" i="19"/>
  <c r="O952" i="19"/>
  <c r="P952" i="19"/>
  <c r="O954" i="19"/>
  <c r="Q964" i="19"/>
  <c r="O965" i="19"/>
  <c r="R1029" i="19"/>
  <c r="Q1029" i="19"/>
  <c r="R1031" i="19"/>
  <c r="P1032" i="19"/>
  <c r="R1033" i="19"/>
  <c r="O1034" i="19"/>
  <c r="Q1088" i="19"/>
  <c r="R1088" i="19"/>
  <c r="Q1089" i="19"/>
  <c r="Q1145" i="19"/>
  <c r="R1145" i="19"/>
  <c r="Q1194" i="19"/>
  <c r="R1195" i="19"/>
  <c r="P1198" i="19"/>
  <c r="P1201" i="19"/>
  <c r="P1209" i="19"/>
  <c r="Q1289" i="19"/>
  <c r="P1326" i="19"/>
  <c r="P1331" i="19"/>
  <c r="R1336" i="19"/>
  <c r="Q1340" i="19"/>
  <c r="Q1371" i="19"/>
  <c r="Q1377" i="19"/>
  <c r="R1406" i="19"/>
  <c r="R1414" i="19"/>
  <c r="R1422" i="19"/>
  <c r="Q1422" i="19"/>
  <c r="Q1432" i="19"/>
  <c r="P1559" i="19"/>
  <c r="O1559" i="19"/>
  <c r="Q1592" i="19"/>
  <c r="R1603" i="19"/>
  <c r="Q1603" i="19"/>
  <c r="R1611" i="19"/>
  <c r="Q1611" i="19"/>
  <c r="R1630" i="19"/>
  <c r="R1633" i="19"/>
  <c r="Q1633" i="19"/>
  <c r="R1709" i="19"/>
  <c r="Q1709" i="19"/>
  <c r="P1717" i="19"/>
  <c r="O1717" i="19"/>
  <c r="O1740" i="19"/>
  <c r="P1740" i="19"/>
  <c r="R1744" i="19"/>
  <c r="Q1745" i="19"/>
  <c r="P1755" i="19"/>
  <c r="O1755" i="19"/>
  <c r="O1768" i="19"/>
  <c r="P1768" i="19"/>
  <c r="R1793" i="19"/>
  <c r="Q1793" i="19"/>
  <c r="Q1803" i="19"/>
  <c r="O1813" i="19"/>
  <c r="P1813" i="19"/>
  <c r="P1821" i="19"/>
  <c r="O1821" i="19"/>
  <c r="P1851" i="19"/>
  <c r="O1851" i="19"/>
  <c r="P1882" i="19"/>
  <c r="O1882" i="19"/>
  <c r="P1899" i="19"/>
  <c r="O1899" i="19"/>
  <c r="P1966" i="19"/>
  <c r="O1966" i="19"/>
  <c r="O1169" i="19"/>
  <c r="O1225" i="19"/>
  <c r="P1283" i="19"/>
  <c r="O1294" i="19"/>
  <c r="Q1332" i="19"/>
  <c r="Q1337" i="19"/>
  <c r="Q1363" i="19"/>
  <c r="P1364" i="19"/>
  <c r="Q1366" i="19"/>
  <c r="Q1368" i="19"/>
  <c r="P1369" i="19"/>
  <c r="Q1380" i="19"/>
  <c r="O1418" i="19"/>
  <c r="O1419" i="19"/>
  <c r="O1433" i="19"/>
  <c r="O1438" i="19"/>
  <c r="R1480" i="19"/>
  <c r="O1481" i="19"/>
  <c r="P1526" i="19"/>
  <c r="O1526" i="19"/>
  <c r="P1601" i="19"/>
  <c r="O1601" i="19"/>
  <c r="P1609" i="19"/>
  <c r="O1609" i="19"/>
  <c r="O1626" i="19"/>
  <c r="O1627" i="19"/>
  <c r="R1632" i="19"/>
  <c r="R1648" i="19"/>
  <c r="Q1648" i="19"/>
  <c r="O1659" i="19"/>
  <c r="P1659" i="19"/>
  <c r="R1717" i="19"/>
  <c r="Q1717" i="19"/>
  <c r="P1725" i="19"/>
  <c r="O1725" i="19"/>
  <c r="O1738" i="19"/>
  <c r="P1738" i="19"/>
  <c r="Q1792" i="19"/>
  <c r="R1792" i="19"/>
  <c r="Q1800" i="19"/>
  <c r="R1800" i="19"/>
  <c r="R1813" i="19"/>
  <c r="Q1813" i="19"/>
  <c r="Q1850" i="19"/>
  <c r="R1850" i="19"/>
  <c r="Q1882" i="19"/>
  <c r="R1882" i="19"/>
  <c r="O1111" i="19"/>
  <c r="P1118" i="19"/>
  <c r="R1160" i="19"/>
  <c r="O1161" i="19"/>
  <c r="P1166" i="19"/>
  <c r="R1169" i="19"/>
  <c r="Q1170" i="19"/>
  <c r="P1222" i="19"/>
  <c r="R1225" i="19"/>
  <c r="R1241" i="19"/>
  <c r="P1259" i="19"/>
  <c r="P1278" i="19"/>
  <c r="Q1281" i="19"/>
  <c r="R1283" i="19"/>
  <c r="O1284" i="19"/>
  <c r="P1286" i="19"/>
  <c r="R1291" i="19"/>
  <c r="Q1292" i="19"/>
  <c r="O1295" i="19"/>
  <c r="R1296" i="19"/>
  <c r="O1297" i="19"/>
  <c r="R1361" i="19"/>
  <c r="R1374" i="19"/>
  <c r="Q1419" i="19"/>
  <c r="P1420" i="19"/>
  <c r="Q1435" i="19"/>
  <c r="P1436" i="19"/>
  <c r="Q1446" i="19"/>
  <c r="R1446" i="19"/>
  <c r="Q1478" i="19"/>
  <c r="R1481" i="19"/>
  <c r="O1482" i="19"/>
  <c r="O1483" i="19"/>
  <c r="P1545" i="19"/>
  <c r="O1545" i="19"/>
  <c r="P1586" i="19"/>
  <c r="O1586" i="19"/>
  <c r="O1622" i="19"/>
  <c r="Q1623" i="19"/>
  <c r="R1623" i="19"/>
  <c r="O1646" i="19"/>
  <c r="P1646" i="19"/>
  <c r="O1658" i="19"/>
  <c r="P1658" i="19"/>
  <c r="P1673" i="19"/>
  <c r="O1673" i="19"/>
  <c r="R1680" i="19"/>
  <c r="O1681" i="19"/>
  <c r="P1684" i="19"/>
  <c r="P1685" i="19"/>
  <c r="Q1716" i="19"/>
  <c r="R1716" i="19"/>
  <c r="Q1724" i="19"/>
  <c r="R1724" i="19"/>
  <c r="R1737" i="19"/>
  <c r="Q1737" i="19"/>
  <c r="R1754" i="19"/>
  <c r="Q1754" i="19"/>
  <c r="R1791" i="19"/>
  <c r="Q1791" i="19"/>
  <c r="R1799" i="19"/>
  <c r="Q1799" i="19"/>
  <c r="P1811" i="19"/>
  <c r="O1811" i="19"/>
  <c r="P1819" i="19"/>
  <c r="O1819" i="19"/>
  <c r="Q1845" i="19"/>
  <c r="Q1846" i="19"/>
  <c r="O1879" i="19"/>
  <c r="P1879" i="19"/>
  <c r="Q1881" i="19"/>
  <c r="R1897" i="19"/>
  <c r="Q1897" i="19"/>
  <c r="P1474" i="19"/>
  <c r="O1474" i="19"/>
  <c r="P1522" i="19"/>
  <c r="O1522" i="19"/>
  <c r="O1543" i="19"/>
  <c r="P1543" i="19"/>
  <c r="R1600" i="19"/>
  <c r="Q1600" i="19"/>
  <c r="R1608" i="19"/>
  <c r="Q1608" i="19"/>
  <c r="Q1646" i="19"/>
  <c r="R1646" i="19"/>
  <c r="Q1657" i="19"/>
  <c r="R1657" i="19"/>
  <c r="O1714" i="19"/>
  <c r="P1714" i="19"/>
  <c r="O1722" i="19"/>
  <c r="P1722" i="19"/>
  <c r="O1733" i="19"/>
  <c r="P1733" i="19"/>
  <c r="P1752" i="19"/>
  <c r="O1752" i="19"/>
  <c r="R1753" i="19"/>
  <c r="Q1753" i="19"/>
  <c r="P1789" i="19"/>
  <c r="O1789" i="19"/>
  <c r="P1797" i="19"/>
  <c r="O1797" i="19"/>
  <c r="R1811" i="19"/>
  <c r="Q1811" i="19"/>
  <c r="O1830" i="19"/>
  <c r="P1830" i="19"/>
  <c r="Q1261" i="19"/>
  <c r="R1270" i="19"/>
  <c r="R1312" i="19"/>
  <c r="R1320" i="19"/>
  <c r="P1427" i="19"/>
  <c r="O1427" i="19"/>
  <c r="Q1457" i="19"/>
  <c r="R1472" i="19"/>
  <c r="R1494" i="19"/>
  <c r="Q1496" i="19"/>
  <c r="R1543" i="19"/>
  <c r="Q1543" i="19"/>
  <c r="Q1585" i="19"/>
  <c r="R1585" i="19"/>
  <c r="Q1599" i="19"/>
  <c r="R1599" i="19"/>
  <c r="P1606" i="19"/>
  <c r="O1606" i="19"/>
  <c r="O1615" i="19"/>
  <c r="P1615" i="19"/>
  <c r="O1638" i="19"/>
  <c r="P1638" i="19"/>
  <c r="Q1654" i="19"/>
  <c r="R1654" i="19"/>
  <c r="R1656" i="19"/>
  <c r="Q1672" i="19"/>
  <c r="R1672" i="19"/>
  <c r="R1673" i="19"/>
  <c r="O1712" i="19"/>
  <c r="P1712" i="19"/>
  <c r="O1730" i="19"/>
  <c r="P1730" i="19"/>
  <c r="P1788" i="19"/>
  <c r="O1788" i="19"/>
  <c r="P1796" i="19"/>
  <c r="O1796" i="19"/>
  <c r="P1809" i="19"/>
  <c r="O1809" i="19"/>
  <c r="Q1810" i="19"/>
  <c r="R1810" i="19"/>
  <c r="R1818" i="19"/>
  <c r="Q1818" i="19"/>
  <c r="P1919" i="19"/>
  <c r="O1919" i="19"/>
  <c r="O1300" i="19"/>
  <c r="O1302" i="19"/>
  <c r="R1307" i="19"/>
  <c r="O1308" i="19"/>
  <c r="P1310" i="19"/>
  <c r="Q1313" i="19"/>
  <c r="P1315" i="19"/>
  <c r="R1318" i="19"/>
  <c r="Q1321" i="19"/>
  <c r="P1426" i="19"/>
  <c r="O1426" i="19"/>
  <c r="P1452" i="19"/>
  <c r="Q1459" i="19"/>
  <c r="O1460" i="19"/>
  <c r="Q1467" i="19"/>
  <c r="Q1473" i="19"/>
  <c r="O1490" i="19"/>
  <c r="P1491" i="19"/>
  <c r="O1497" i="19"/>
  <c r="O1498" i="19"/>
  <c r="P1499" i="19"/>
  <c r="P1518" i="19"/>
  <c r="O1518" i="19"/>
  <c r="Q1542" i="19"/>
  <c r="R1542" i="19"/>
  <c r="R1584" i="19"/>
  <c r="Q1584" i="19"/>
  <c r="R1596" i="19"/>
  <c r="Q1596" i="19"/>
  <c r="Q1615" i="19"/>
  <c r="R1615" i="19"/>
  <c r="R1693" i="19"/>
  <c r="Q1693" i="19"/>
  <c r="Q1712" i="19"/>
  <c r="R1712" i="19"/>
  <c r="R1721" i="19"/>
  <c r="Q1721" i="19"/>
  <c r="O1762" i="19"/>
  <c r="P1762" i="19"/>
  <c r="R1778" i="19"/>
  <c r="Q1778" i="19"/>
  <c r="Q1808" i="19"/>
  <c r="R1808" i="19"/>
  <c r="P1816" i="19"/>
  <c r="O1816" i="19"/>
  <c r="R1817" i="19"/>
  <c r="Q1817" i="19"/>
  <c r="P1828" i="19"/>
  <c r="O1828" i="19"/>
  <c r="R1829" i="19"/>
  <c r="Q1829" i="19"/>
  <c r="O1180" i="19"/>
  <c r="O1181" i="19"/>
  <c r="P1182" i="19"/>
  <c r="P1214" i="19"/>
  <c r="R1232" i="19"/>
  <c r="O1233" i="19"/>
  <c r="O1249" i="19"/>
  <c r="Q1300" i="19"/>
  <c r="Q1308" i="19"/>
  <c r="O1322" i="19"/>
  <c r="P1347" i="19"/>
  <c r="Q1385" i="19"/>
  <c r="O1386" i="19"/>
  <c r="P1387" i="19"/>
  <c r="P1390" i="19"/>
  <c r="P1395" i="19"/>
  <c r="O1406" i="19"/>
  <c r="Q1411" i="19"/>
  <c r="Q1425" i="19"/>
  <c r="R1425" i="19"/>
  <c r="Q1427" i="19"/>
  <c r="R1454" i="19"/>
  <c r="O1468" i="19"/>
  <c r="Q1491" i="19"/>
  <c r="O1540" i="19"/>
  <c r="P1540" i="19"/>
  <c r="Q1583" i="19"/>
  <c r="P1593" i="19"/>
  <c r="O1593" i="19"/>
  <c r="Q1595" i="19"/>
  <c r="O1604" i="19"/>
  <c r="P1604" i="19"/>
  <c r="O1612" i="19"/>
  <c r="P1612" i="19"/>
  <c r="O1630" i="19"/>
  <c r="P1630" i="19"/>
  <c r="P1635" i="19"/>
  <c r="O1635" i="19"/>
  <c r="R1652" i="19"/>
  <c r="Q1652" i="19"/>
  <c r="P1670" i="19"/>
  <c r="O1710" i="19"/>
  <c r="P1710" i="19"/>
  <c r="R1711" i="19"/>
  <c r="Q1711" i="19"/>
  <c r="Q1720" i="19"/>
  <c r="R1720" i="19"/>
  <c r="Q1730" i="19"/>
  <c r="P1747" i="19"/>
  <c r="O1747" i="19"/>
  <c r="P1757" i="19"/>
  <c r="O1757" i="19"/>
  <c r="R1777" i="19"/>
  <c r="Q1777" i="19"/>
  <c r="O1786" i="19"/>
  <c r="P1786" i="19"/>
  <c r="R1787" i="19"/>
  <c r="Q1787" i="19"/>
  <c r="O1794" i="19"/>
  <c r="P1794" i="19"/>
  <c r="R1795" i="19"/>
  <c r="Q1795" i="19"/>
  <c r="P1805" i="19"/>
  <c r="O1805" i="19"/>
  <c r="Q1807" i="19"/>
  <c r="P1915" i="19"/>
  <c r="O1915" i="19"/>
  <c r="P1197" i="19"/>
  <c r="O1204" i="19"/>
  <c r="O1205" i="19"/>
  <c r="P1206" i="19"/>
  <c r="P1212" i="19"/>
  <c r="P1230" i="19"/>
  <c r="R1233" i="19"/>
  <c r="R1249" i="19"/>
  <c r="O1324" i="19"/>
  <c r="O1330" i="19"/>
  <c r="P1342" i="19"/>
  <c r="R1347" i="19"/>
  <c r="O1348" i="19"/>
  <c r="P1350" i="19"/>
  <c r="P1359" i="19"/>
  <c r="P1379" i="19"/>
  <c r="Q1387" i="19"/>
  <c r="P1388" i="19"/>
  <c r="O1402" i="19"/>
  <c r="P1403" i="19"/>
  <c r="P1404" i="19"/>
  <c r="P1409" i="19"/>
  <c r="P1425" i="19"/>
  <c r="P1516" i="19"/>
  <c r="O1516" i="19"/>
  <c r="P1529" i="19"/>
  <c r="O1529" i="19"/>
  <c r="P1567" i="19"/>
  <c r="O1567" i="19"/>
  <c r="P1591" i="19"/>
  <c r="R1604" i="19"/>
  <c r="Q1604" i="19"/>
  <c r="P1634" i="19"/>
  <c r="O1634" i="19"/>
  <c r="P1649" i="19"/>
  <c r="O1649" i="19"/>
  <c r="O1665" i="19"/>
  <c r="R1690" i="19"/>
  <c r="Q1690" i="19"/>
  <c r="R1691" i="19"/>
  <c r="Q1691" i="19"/>
  <c r="Q1743" i="19"/>
  <c r="R1743" i="19"/>
  <c r="P1744" i="19"/>
  <c r="R1746" i="19"/>
  <c r="Q1746" i="19"/>
  <c r="O1756" i="19"/>
  <c r="P1756" i="19"/>
  <c r="O1814" i="19"/>
  <c r="P1814" i="19"/>
  <c r="P1883" i="19"/>
  <c r="O1883" i="19"/>
  <c r="Q1771" i="19"/>
  <c r="O1772" i="19"/>
  <c r="O1776" i="19"/>
  <c r="P1778" i="19"/>
  <c r="Q1857" i="19"/>
  <c r="O1859" i="19"/>
  <c r="P1864" i="19"/>
  <c r="P1865" i="19"/>
  <c r="R1866" i="19"/>
  <c r="R1867" i="19"/>
  <c r="O1868" i="19"/>
  <c r="O1874" i="19"/>
  <c r="R1890" i="19"/>
  <c r="R1891" i="19"/>
  <c r="O1892" i="19"/>
  <c r="Q1937" i="19"/>
  <c r="O1944" i="19"/>
  <c r="O1945" i="19"/>
  <c r="Q1956" i="19"/>
  <c r="P1985" i="19"/>
  <c r="O1907" i="19"/>
  <c r="P1935" i="19"/>
  <c r="O1938" i="19"/>
  <c r="O1957" i="19"/>
  <c r="O1961" i="19"/>
  <c r="Q1547" i="19"/>
  <c r="Q1636" i="19"/>
  <c r="R2103" i="19"/>
  <c r="O2104" i="19"/>
  <c r="P2105" i="19"/>
  <c r="Q2054" i="19"/>
  <c r="O2060" i="19"/>
  <c r="R2063" i="19"/>
  <c r="O2064" i="19"/>
  <c r="O2065" i="19"/>
  <c r="Q2073" i="19"/>
  <c r="R2079" i="19"/>
  <c r="O2082" i="19"/>
  <c r="R2087" i="19"/>
  <c r="O2088" i="19"/>
  <c r="O2089" i="19"/>
  <c r="P2092" i="19"/>
  <c r="R2095" i="19"/>
  <c r="O2096" i="19"/>
  <c r="P2097" i="19"/>
  <c r="P2100" i="19"/>
  <c r="Q1510" i="19"/>
  <c r="R1679" i="19"/>
  <c r="Q1995" i="19"/>
  <c r="P1998" i="19"/>
  <c r="Q2022" i="19"/>
  <c r="R2041" i="19"/>
  <c r="P2042" i="19"/>
  <c r="Q2044" i="19"/>
  <c r="Q2047" i="19"/>
  <c r="O2048" i="19"/>
  <c r="O2049" i="19"/>
  <c r="Q2052" i="19"/>
  <c r="O2055" i="19"/>
  <c r="P2057" i="19"/>
  <c r="Q2084" i="19"/>
  <c r="O2090" i="19"/>
  <c r="Q2092" i="19"/>
  <c r="Q2097" i="19"/>
  <c r="R1993" i="19"/>
  <c r="Q2017" i="19"/>
  <c r="Q2057" i="19"/>
  <c r="P2013" i="19"/>
  <c r="P2014" i="19"/>
  <c r="R2049" i="19"/>
  <c r="Q450" i="19"/>
  <c r="R450" i="19"/>
  <c r="P850" i="19"/>
  <c r="O850" i="19"/>
  <c r="P861" i="19"/>
  <c r="O861" i="19"/>
  <c r="Q27" i="19"/>
  <c r="R40" i="19"/>
  <c r="R56" i="19"/>
  <c r="Q61" i="19"/>
  <c r="Q93" i="19"/>
  <c r="R134" i="19"/>
  <c r="R198" i="19"/>
  <c r="R262" i="19"/>
  <c r="R302" i="19"/>
  <c r="R355" i="19"/>
  <c r="P381" i="19"/>
  <c r="O381" i="19"/>
  <c r="Q383" i="19"/>
  <c r="O391" i="19"/>
  <c r="P391" i="19"/>
  <c r="Q404" i="19"/>
  <c r="R418" i="19"/>
  <c r="Q419" i="19"/>
  <c r="P420" i="19"/>
  <c r="P427" i="19"/>
  <c r="O427" i="19"/>
  <c r="P459" i="19"/>
  <c r="O459" i="19"/>
  <c r="P686" i="19"/>
  <c r="O686" i="19"/>
  <c r="O820" i="19"/>
  <c r="P820" i="19"/>
  <c r="R298" i="19"/>
  <c r="Q298" i="19"/>
  <c r="P357" i="19"/>
  <c r="O357" i="19"/>
  <c r="Q626" i="19"/>
  <c r="R626" i="19"/>
  <c r="P659" i="19"/>
  <c r="O659" i="19"/>
  <c r="P14" i="19"/>
  <c r="O16" i="19"/>
  <c r="O28" i="19"/>
  <c r="O33" i="19"/>
  <c r="Q57" i="19"/>
  <c r="P58" i="19"/>
  <c r="O73" i="19"/>
  <c r="Q81" i="19"/>
  <c r="P82" i="19"/>
  <c r="P84" i="19"/>
  <c r="O95" i="19"/>
  <c r="O105" i="19"/>
  <c r="P108" i="19"/>
  <c r="Q117" i="19"/>
  <c r="O127" i="19"/>
  <c r="Q135" i="19"/>
  <c r="O144" i="19"/>
  <c r="O153" i="19"/>
  <c r="Q161" i="19"/>
  <c r="P162" i="19"/>
  <c r="P164" i="19"/>
  <c r="Q170" i="19"/>
  <c r="R172" i="19"/>
  <c r="P173" i="19"/>
  <c r="Q181" i="19"/>
  <c r="O191" i="19"/>
  <c r="Q199" i="19"/>
  <c r="O208" i="19"/>
  <c r="O217" i="19"/>
  <c r="Q225" i="19"/>
  <c r="P226" i="19"/>
  <c r="P228" i="19"/>
  <c r="Q234" i="19"/>
  <c r="R236" i="19"/>
  <c r="P237" i="19"/>
  <c r="Q245" i="19"/>
  <c r="O255" i="19"/>
  <c r="Q263" i="19"/>
  <c r="O272" i="19"/>
  <c r="O281" i="19"/>
  <c r="Q289" i="19"/>
  <c r="P290" i="19"/>
  <c r="P292" i="19"/>
  <c r="Q303" i="19"/>
  <c r="O313" i="19"/>
  <c r="P319" i="19"/>
  <c r="O319" i="19"/>
  <c r="O327" i="19"/>
  <c r="P358" i="19"/>
  <c r="P359" i="19"/>
  <c r="R386" i="19"/>
  <c r="O390" i="19"/>
  <c r="P390" i="19"/>
  <c r="P401" i="19"/>
  <c r="O401" i="19"/>
  <c r="R420" i="19"/>
  <c r="O421" i="19"/>
  <c r="P422" i="19"/>
  <c r="P423" i="19"/>
  <c r="Q426" i="19"/>
  <c r="R426" i="19"/>
  <c r="Q458" i="19"/>
  <c r="R458" i="19"/>
  <c r="Q490" i="19"/>
  <c r="R490" i="19"/>
  <c r="Q522" i="19"/>
  <c r="R522" i="19"/>
  <c r="Q554" i="19"/>
  <c r="R554" i="19"/>
  <c r="Q578" i="19"/>
  <c r="R578" i="19"/>
  <c r="O697" i="19"/>
  <c r="P697" i="19"/>
  <c r="Q801" i="19"/>
  <c r="R801" i="19"/>
  <c r="Q5" i="19"/>
  <c r="R7" i="19"/>
  <c r="R28" i="19"/>
  <c r="O29" i="19"/>
  <c r="Q33" i="19"/>
  <c r="P34" i="19"/>
  <c r="Q41" i="19"/>
  <c r="Q42" i="19"/>
  <c r="Q43" i="19"/>
  <c r="Q49" i="19"/>
  <c r="P50" i="19"/>
  <c r="P52" i="19"/>
  <c r="P53" i="19"/>
  <c r="Q73" i="19"/>
  <c r="P74" i="19"/>
  <c r="P76" i="19"/>
  <c r="Q82" i="19"/>
  <c r="R84" i="19"/>
  <c r="P85" i="19"/>
  <c r="Q105" i="19"/>
  <c r="P106" i="19"/>
  <c r="R108" i="19"/>
  <c r="Q109" i="19"/>
  <c r="R118" i="19"/>
  <c r="O119" i="19"/>
  <c r="O145" i="19"/>
  <c r="Q153" i="19"/>
  <c r="P154" i="19"/>
  <c r="P156" i="19"/>
  <c r="Q162" i="19"/>
  <c r="R164" i="19"/>
  <c r="P165" i="19"/>
  <c r="R182" i="19"/>
  <c r="O183" i="19"/>
  <c r="O209" i="19"/>
  <c r="Q217" i="19"/>
  <c r="P218" i="19"/>
  <c r="P220" i="19"/>
  <c r="Q226" i="19"/>
  <c r="R228" i="19"/>
  <c r="P229" i="19"/>
  <c r="R246" i="19"/>
  <c r="O247" i="19"/>
  <c r="O273" i="19"/>
  <c r="Q281" i="19"/>
  <c r="P282" i="19"/>
  <c r="P284" i="19"/>
  <c r="Q290" i="19"/>
  <c r="R292" i="19"/>
  <c r="P293" i="19"/>
  <c r="Q313" i="19"/>
  <c r="P314" i="19"/>
  <c r="P316" i="19"/>
  <c r="R327" i="19"/>
  <c r="Q380" i="19"/>
  <c r="P389" i="19"/>
  <c r="O389" i="19"/>
  <c r="Q391" i="19"/>
  <c r="O399" i="19"/>
  <c r="P399" i="19"/>
  <c r="P435" i="19"/>
  <c r="O435" i="19"/>
  <c r="O721" i="19"/>
  <c r="P721" i="19"/>
  <c r="O382" i="19"/>
  <c r="P382" i="19"/>
  <c r="P393" i="19"/>
  <c r="O393" i="19"/>
  <c r="R415" i="19"/>
  <c r="Q415" i="19"/>
  <c r="Q482" i="19"/>
  <c r="R482" i="19"/>
  <c r="O17" i="19"/>
  <c r="Q29" i="19"/>
  <c r="Q34" i="19"/>
  <c r="O37" i="19"/>
  <c r="Q50" i="19"/>
  <c r="Q53" i="19"/>
  <c r="O65" i="19"/>
  <c r="P68" i="19"/>
  <c r="Q74" i="19"/>
  <c r="R76" i="19"/>
  <c r="P77" i="19"/>
  <c r="Q85" i="19"/>
  <c r="O96" i="19"/>
  <c r="O111" i="19"/>
  <c r="Q119" i="19"/>
  <c r="O128" i="19"/>
  <c r="O137" i="19"/>
  <c r="Q145" i="19"/>
  <c r="P146" i="19"/>
  <c r="P148" i="19"/>
  <c r="Q154" i="19"/>
  <c r="R156" i="19"/>
  <c r="P157" i="19"/>
  <c r="Q165" i="19"/>
  <c r="O175" i="19"/>
  <c r="Q183" i="19"/>
  <c r="O192" i="19"/>
  <c r="O201" i="19"/>
  <c r="Q209" i="19"/>
  <c r="P210" i="19"/>
  <c r="P212" i="19"/>
  <c r="Q218" i="19"/>
  <c r="R220" i="19"/>
  <c r="P221" i="19"/>
  <c r="Q229" i="19"/>
  <c r="O239" i="19"/>
  <c r="Q247" i="19"/>
  <c r="O256" i="19"/>
  <c r="O265" i="19"/>
  <c r="Q273" i="19"/>
  <c r="P274" i="19"/>
  <c r="P276" i="19"/>
  <c r="Q282" i="19"/>
  <c r="R284" i="19"/>
  <c r="P285" i="19"/>
  <c r="Q293" i="19"/>
  <c r="O305" i="19"/>
  <c r="Q314" i="19"/>
  <c r="R316" i="19"/>
  <c r="P317" i="19"/>
  <c r="Q318" i="19"/>
  <c r="R318" i="19"/>
  <c r="Q341" i="19"/>
  <c r="P377" i="19"/>
  <c r="O377" i="19"/>
  <c r="R394" i="19"/>
  <c r="O398" i="19"/>
  <c r="P398" i="19"/>
  <c r="Q434" i="19"/>
  <c r="R434" i="19"/>
  <c r="Q466" i="19"/>
  <c r="R466" i="19"/>
  <c r="Q498" i="19"/>
  <c r="R498" i="19"/>
  <c r="Q530" i="19"/>
  <c r="R530" i="19"/>
  <c r="Q562" i="19"/>
  <c r="R562" i="19"/>
  <c r="Q602" i="19"/>
  <c r="R602" i="19"/>
  <c r="R636" i="19"/>
  <c r="Q636" i="19"/>
  <c r="P644" i="19"/>
  <c r="O644" i="19"/>
  <c r="Q666" i="19"/>
  <c r="R666" i="19"/>
  <c r="P695" i="19"/>
  <c r="O695" i="19"/>
  <c r="R708" i="19"/>
  <c r="Q708" i="19"/>
  <c r="P732" i="19"/>
  <c r="O732" i="19"/>
  <c r="Q761" i="19"/>
  <c r="R761" i="19"/>
  <c r="Q514" i="19"/>
  <c r="R514" i="19"/>
  <c r="R8" i="19"/>
  <c r="O9" i="19"/>
  <c r="R17" i="19"/>
  <c r="Q18" i="19"/>
  <c r="O30" i="19"/>
  <c r="P35" i="19"/>
  <c r="P46" i="19"/>
  <c r="R54" i="19"/>
  <c r="Q65" i="19"/>
  <c r="P66" i="19"/>
  <c r="R68" i="19"/>
  <c r="R86" i="19"/>
  <c r="O87" i="19"/>
  <c r="P100" i="19"/>
  <c r="O129" i="19"/>
  <c r="Q137" i="19"/>
  <c r="P138" i="19"/>
  <c r="P140" i="19"/>
  <c r="Q146" i="19"/>
  <c r="R148" i="19"/>
  <c r="P149" i="19"/>
  <c r="R166" i="19"/>
  <c r="O167" i="19"/>
  <c r="Q201" i="19"/>
  <c r="P202" i="19"/>
  <c r="P204" i="19"/>
  <c r="Q210" i="19"/>
  <c r="R212" i="19"/>
  <c r="P213" i="19"/>
  <c r="R230" i="19"/>
  <c r="O231" i="19"/>
  <c r="Q265" i="19"/>
  <c r="P266" i="19"/>
  <c r="P268" i="19"/>
  <c r="Q274" i="19"/>
  <c r="R276" i="19"/>
  <c r="P277" i="19"/>
  <c r="R294" i="19"/>
  <c r="O295" i="19"/>
  <c r="Q305" i="19"/>
  <c r="Q317" i="19"/>
  <c r="Q329" i="19"/>
  <c r="P330" i="19"/>
  <c r="P332" i="19"/>
  <c r="R342" i="19"/>
  <c r="O343" i="19"/>
  <c r="O346" i="19"/>
  <c r="P346" i="19"/>
  <c r="R362" i="19"/>
  <c r="Q363" i="19"/>
  <c r="P364" i="19"/>
  <c r="O365" i="19"/>
  <c r="P366" i="19"/>
  <c r="O375" i="19"/>
  <c r="P375" i="19"/>
  <c r="Q388" i="19"/>
  <c r="P397" i="19"/>
  <c r="O397" i="19"/>
  <c r="Q399" i="19"/>
  <c r="O407" i="19"/>
  <c r="P407" i="19"/>
  <c r="P443" i="19"/>
  <c r="O443" i="19"/>
  <c r="Q586" i="19"/>
  <c r="R586" i="19"/>
  <c r="Q707" i="19"/>
  <c r="R707" i="19"/>
  <c r="P719" i="19"/>
  <c r="O719" i="19"/>
  <c r="R753" i="19"/>
  <c r="Q753" i="19"/>
  <c r="Q546" i="19"/>
  <c r="R546" i="19"/>
  <c r="Q594" i="19"/>
  <c r="R594" i="19"/>
  <c r="R9" i="19"/>
  <c r="O19" i="19"/>
  <c r="Q30" i="19"/>
  <c r="Q46" i="19"/>
  <c r="Q55" i="19"/>
  <c r="Q69" i="19"/>
  <c r="O79" i="19"/>
  <c r="Q87" i="19"/>
  <c r="Q97" i="19"/>
  <c r="P98" i="19"/>
  <c r="R100" i="19"/>
  <c r="O112" i="19"/>
  <c r="O121" i="19"/>
  <c r="Q129" i="19"/>
  <c r="P130" i="19"/>
  <c r="P132" i="19"/>
  <c r="Q138" i="19"/>
  <c r="R140" i="19"/>
  <c r="P141" i="19"/>
  <c r="Q149" i="19"/>
  <c r="O159" i="19"/>
  <c r="Q167" i="19"/>
  <c r="O176" i="19"/>
  <c r="O185" i="19"/>
  <c r="Q193" i="19"/>
  <c r="P194" i="19"/>
  <c r="P196" i="19"/>
  <c r="Q202" i="19"/>
  <c r="R204" i="19"/>
  <c r="P205" i="19"/>
  <c r="Q213" i="19"/>
  <c r="O223" i="19"/>
  <c r="Q231" i="19"/>
  <c r="O240" i="19"/>
  <c r="O249" i="19"/>
  <c r="Q257" i="19"/>
  <c r="P258" i="19"/>
  <c r="P260" i="19"/>
  <c r="Q266" i="19"/>
  <c r="R268" i="19"/>
  <c r="P269" i="19"/>
  <c r="Q277" i="19"/>
  <c r="O287" i="19"/>
  <c r="Q295" i="19"/>
  <c r="O301" i="19"/>
  <c r="P301" i="19"/>
  <c r="Q306" i="19"/>
  <c r="R308" i="19"/>
  <c r="P309" i="19"/>
  <c r="O321" i="19"/>
  <c r="Q330" i="19"/>
  <c r="R332" i="19"/>
  <c r="P333" i="19"/>
  <c r="Q343" i="19"/>
  <c r="O348" i="19"/>
  <c r="P370" i="19"/>
  <c r="O374" i="19"/>
  <c r="P374" i="19"/>
  <c r="P385" i="19"/>
  <c r="O385" i="19"/>
  <c r="R402" i="19"/>
  <c r="O406" i="19"/>
  <c r="P406" i="19"/>
  <c r="O410" i="19"/>
  <c r="R436" i="19"/>
  <c r="O437" i="19"/>
  <c r="P438" i="19"/>
  <c r="P439" i="19"/>
  <c r="Q442" i="19"/>
  <c r="R442" i="19"/>
  <c r="Q474" i="19"/>
  <c r="R474" i="19"/>
  <c r="Q506" i="19"/>
  <c r="R506" i="19"/>
  <c r="Q538" i="19"/>
  <c r="R538" i="19"/>
  <c r="P730" i="19"/>
  <c r="O730" i="19"/>
  <c r="P750" i="19"/>
  <c r="O750" i="19"/>
  <c r="O11" i="19"/>
  <c r="Q19" i="19"/>
  <c r="O20" i="19"/>
  <c r="O31" i="19"/>
  <c r="R70" i="19"/>
  <c r="O71" i="19"/>
  <c r="R102" i="19"/>
  <c r="O103" i="19"/>
  <c r="Q121" i="19"/>
  <c r="P122" i="19"/>
  <c r="P124" i="19"/>
  <c r="Q130" i="19"/>
  <c r="R132" i="19"/>
  <c r="P133" i="19"/>
  <c r="R150" i="19"/>
  <c r="O151" i="19"/>
  <c r="O177" i="19"/>
  <c r="Q185" i="19"/>
  <c r="P186" i="19"/>
  <c r="P188" i="19"/>
  <c r="Q194" i="19"/>
  <c r="R196" i="19"/>
  <c r="P197" i="19"/>
  <c r="R214" i="19"/>
  <c r="O215" i="19"/>
  <c r="O241" i="19"/>
  <c r="Q249" i="19"/>
  <c r="P250" i="19"/>
  <c r="P252" i="19"/>
  <c r="Q258" i="19"/>
  <c r="R260" i="19"/>
  <c r="P261" i="19"/>
  <c r="R278" i="19"/>
  <c r="O279" i="19"/>
  <c r="Q300" i="19"/>
  <c r="R300" i="19"/>
  <c r="R309" i="19"/>
  <c r="O311" i="19"/>
  <c r="Q321" i="19"/>
  <c r="P322" i="19"/>
  <c r="P324" i="19"/>
  <c r="P344" i="19"/>
  <c r="Q345" i="19"/>
  <c r="Q351" i="19"/>
  <c r="Q354" i="19"/>
  <c r="R354" i="19"/>
  <c r="R370" i="19"/>
  <c r="Q372" i="19"/>
  <c r="R372" i="19"/>
  <c r="P373" i="19"/>
  <c r="O373" i="19"/>
  <c r="Q375" i="19"/>
  <c r="O383" i="19"/>
  <c r="P383" i="19"/>
  <c r="Q396" i="19"/>
  <c r="P405" i="19"/>
  <c r="O405" i="19"/>
  <c r="Q407" i="19"/>
  <c r="R411" i="19"/>
  <c r="O412" i="19"/>
  <c r="P451" i="19"/>
  <c r="O451" i="19"/>
  <c r="Q570" i="19"/>
  <c r="R570" i="19"/>
  <c r="P612" i="19"/>
  <c r="O612" i="19"/>
  <c r="P627" i="19"/>
  <c r="O627" i="19"/>
  <c r="R651" i="19"/>
  <c r="Q651" i="19"/>
  <c r="O674" i="19"/>
  <c r="P674" i="19"/>
  <c r="O793" i="19"/>
  <c r="P793" i="19"/>
  <c r="R822" i="19"/>
  <c r="Q822" i="19"/>
  <c r="R658" i="19"/>
  <c r="Q684" i="19"/>
  <c r="R731" i="19"/>
  <c r="Q750" i="19"/>
  <c r="R848" i="19"/>
  <c r="Q848" i="19"/>
  <c r="O467" i="19"/>
  <c r="O475" i="19"/>
  <c r="O483" i="19"/>
  <c r="O491" i="19"/>
  <c r="O499" i="19"/>
  <c r="O507" i="19"/>
  <c r="O515" i="19"/>
  <c r="O523" i="19"/>
  <c r="O531" i="19"/>
  <c r="O539" i="19"/>
  <c r="O547" i="19"/>
  <c r="O555" i="19"/>
  <c r="O563" i="19"/>
  <c r="O571" i="19"/>
  <c r="O579" i="19"/>
  <c r="O587" i="19"/>
  <c r="O595" i="19"/>
  <c r="O603" i="19"/>
  <c r="P614" i="19"/>
  <c r="P615" i="19"/>
  <c r="Q627" i="19"/>
  <c r="O637" i="19"/>
  <c r="P638" i="19"/>
  <c r="P639" i="19"/>
  <c r="O652" i="19"/>
  <c r="Q659" i="19"/>
  <c r="O667" i="19"/>
  <c r="Q674" i="19"/>
  <c r="P675" i="19"/>
  <c r="Q686" i="19"/>
  <c r="Q697" i="19"/>
  <c r="O710" i="19"/>
  <c r="Q721" i="19"/>
  <c r="P791" i="19"/>
  <c r="O791" i="19"/>
  <c r="O809" i="19"/>
  <c r="P809" i="19"/>
  <c r="O839" i="19"/>
  <c r="P839" i="19"/>
  <c r="Q612" i="19"/>
  <c r="R640" i="19"/>
  <c r="Q644" i="19"/>
  <c r="R699" i="19"/>
  <c r="R723" i="19"/>
  <c r="Q732" i="19"/>
  <c r="Q787" i="19"/>
  <c r="R787" i="19"/>
  <c r="R356" i="19"/>
  <c r="R410" i="19"/>
  <c r="R618" i="19"/>
  <c r="O619" i="19"/>
  <c r="Q647" i="19"/>
  <c r="O649" i="19"/>
  <c r="O653" i="19"/>
  <c r="P654" i="19"/>
  <c r="P713" i="19"/>
  <c r="R780" i="19"/>
  <c r="Q780" i="19"/>
  <c r="Q788" i="19"/>
  <c r="P807" i="19"/>
  <c r="O807" i="19"/>
  <c r="O825" i="19"/>
  <c r="P825" i="19"/>
  <c r="Q779" i="19"/>
  <c r="R779" i="19"/>
  <c r="O863" i="19"/>
  <c r="P863" i="19"/>
  <c r="R664" i="19"/>
  <c r="R739" i="19"/>
  <c r="P758" i="19"/>
  <c r="O758" i="19"/>
  <c r="R806" i="19"/>
  <c r="Q806" i="19"/>
  <c r="P823" i="19"/>
  <c r="O823" i="19"/>
  <c r="R1182" i="19"/>
  <c r="Q1182" i="19"/>
  <c r="Q1201" i="19"/>
  <c r="R1201" i="19"/>
  <c r="P1211" i="19"/>
  <c r="O1211" i="19"/>
  <c r="R1213" i="19"/>
  <c r="Q1213" i="19"/>
  <c r="Q1218" i="19"/>
  <c r="R1218" i="19"/>
  <c r="P1235" i="19"/>
  <c r="O1235" i="19"/>
  <c r="R1237" i="19"/>
  <c r="Q1237" i="19"/>
  <c r="P753" i="19"/>
  <c r="O766" i="19"/>
  <c r="O846" i="19"/>
  <c r="P847" i="19"/>
  <c r="P887" i="19"/>
  <c r="Q893" i="19"/>
  <c r="R895" i="19"/>
  <c r="P896" i="19"/>
  <c r="R919" i="19"/>
  <c r="P920" i="19"/>
  <c r="Q928" i="19"/>
  <c r="R929" i="19"/>
  <c r="O930" i="19"/>
  <c r="O939" i="19"/>
  <c r="O940" i="19"/>
  <c r="Q949" i="19"/>
  <c r="R953" i="19"/>
  <c r="P991" i="19"/>
  <c r="O1003" i="19"/>
  <c r="O1004" i="19"/>
  <c r="P1039" i="19"/>
  <c r="Q1075" i="19"/>
  <c r="Q1166" i="19"/>
  <c r="R1184" i="19"/>
  <c r="O1185" i="19"/>
  <c r="R1200" i="19"/>
  <c r="R1202" i="19"/>
  <c r="Q1202" i="19"/>
  <c r="R1211" i="19"/>
  <c r="Q1211" i="19"/>
  <c r="O877" i="19"/>
  <c r="R887" i="19"/>
  <c r="P888" i="19"/>
  <c r="Q896" i="19"/>
  <c r="O898" i="19"/>
  <c r="O908" i="19"/>
  <c r="Q920" i="19"/>
  <c r="O922" i="19"/>
  <c r="Q930" i="19"/>
  <c r="Q940" i="19"/>
  <c r="O941" i="19"/>
  <c r="Q954" i="19"/>
  <c r="P967" i="19"/>
  <c r="O979" i="19"/>
  <c r="O980" i="19"/>
  <c r="R991" i="19"/>
  <c r="P992" i="19"/>
  <c r="O994" i="19"/>
  <c r="Q1004" i="19"/>
  <c r="P1015" i="19"/>
  <c r="O1027" i="19"/>
  <c r="O1028" i="19"/>
  <c r="Q1039" i="19"/>
  <c r="O1076" i="19"/>
  <c r="O1094" i="19"/>
  <c r="O1105" i="19"/>
  <c r="O1135" i="19"/>
  <c r="O1137" i="19"/>
  <c r="Q1210" i="19"/>
  <c r="R1210" i="19"/>
  <c r="P769" i="19"/>
  <c r="O782" i="19"/>
  <c r="R795" i="19"/>
  <c r="R811" i="19"/>
  <c r="R827" i="19"/>
  <c r="R841" i="19"/>
  <c r="R863" i="19"/>
  <c r="Q864" i="19"/>
  <c r="R865" i="19"/>
  <c r="R889" i="19"/>
  <c r="P943" i="19"/>
  <c r="O955" i="19"/>
  <c r="O956" i="19"/>
  <c r="Q965" i="19"/>
  <c r="R969" i="19"/>
  <c r="Q1013" i="19"/>
  <c r="R1015" i="19"/>
  <c r="P1016" i="19"/>
  <c r="R1017" i="19"/>
  <c r="O1018" i="19"/>
  <c r="Q1028" i="19"/>
  <c r="Q1040" i="19"/>
  <c r="Q1047" i="19"/>
  <c r="R1048" i="19"/>
  <c r="Q1057" i="19"/>
  <c r="Q1067" i="19"/>
  <c r="R1084" i="19"/>
  <c r="O1085" i="19"/>
  <c r="R1092" i="19"/>
  <c r="Q1126" i="19"/>
  <c r="Q1158" i="19"/>
  <c r="Q1171" i="19"/>
  <c r="Q1187" i="19"/>
  <c r="P1227" i="19"/>
  <c r="O1227" i="19"/>
  <c r="R1229" i="19"/>
  <c r="Q1229" i="19"/>
  <c r="P1251" i="19"/>
  <c r="O1251" i="19"/>
  <c r="R1256" i="19"/>
  <c r="O1257" i="19"/>
  <c r="O1281" i="19"/>
  <c r="P1281" i="19"/>
  <c r="R879" i="19"/>
  <c r="Q880" i="19"/>
  <c r="O882" i="19"/>
  <c r="R911" i="19"/>
  <c r="O914" i="19"/>
  <c r="O932" i="19"/>
  <c r="R943" i="19"/>
  <c r="P944" i="19"/>
  <c r="O946" i="19"/>
  <c r="Q956" i="19"/>
  <c r="P983" i="19"/>
  <c r="O995" i="19"/>
  <c r="O996" i="19"/>
  <c r="P1007" i="19"/>
  <c r="P1031" i="19"/>
  <c r="P1058" i="19"/>
  <c r="O1077" i="19"/>
  <c r="O1078" i="19"/>
  <c r="O1127" i="19"/>
  <c r="O1129" i="19"/>
  <c r="O1153" i="19"/>
  <c r="O1172" i="19"/>
  <c r="O1173" i="19"/>
  <c r="P1174" i="19"/>
  <c r="O1177" i="19"/>
  <c r="O1188" i="19"/>
  <c r="O1189" i="19"/>
  <c r="R1253" i="19"/>
  <c r="Q1253" i="19"/>
  <c r="R1286" i="19"/>
  <c r="Q1286" i="19"/>
  <c r="Q1086" i="19"/>
  <c r="Q1118" i="19"/>
  <c r="Q1150" i="19"/>
  <c r="P1243" i="19"/>
  <c r="O1243" i="19"/>
  <c r="R1248" i="19"/>
  <c r="O1262" i="19"/>
  <c r="P1270" i="19"/>
  <c r="O1270" i="19"/>
  <c r="R1275" i="19"/>
  <c r="Q1275" i="19"/>
  <c r="R1280" i="19"/>
  <c r="Q1280" i="19"/>
  <c r="Q856" i="19"/>
  <c r="Q868" i="19"/>
  <c r="R961" i="19"/>
  <c r="O1081" i="19"/>
  <c r="O1119" i="19"/>
  <c r="R1120" i="19"/>
  <c r="Q1131" i="19"/>
  <c r="R1144" i="19"/>
  <c r="O1145" i="19"/>
  <c r="Q1154" i="19"/>
  <c r="O1164" i="19"/>
  <c r="O1165" i="19"/>
  <c r="Q1178" i="19"/>
  <c r="R1192" i="19"/>
  <c r="O1193" i="19"/>
  <c r="P1219" i="19"/>
  <c r="O1219" i="19"/>
  <c r="R1221" i="19"/>
  <c r="Q1221" i="19"/>
  <c r="R1245" i="19"/>
  <c r="Q1245" i="19"/>
  <c r="R763" i="19"/>
  <c r="R803" i="19"/>
  <c r="R819" i="19"/>
  <c r="R857" i="19"/>
  <c r="O858" i="19"/>
  <c r="R871" i="19"/>
  <c r="Q872" i="19"/>
  <c r="R873" i="19"/>
  <c r="O874" i="19"/>
  <c r="O884" i="19"/>
  <c r="Q892" i="19"/>
  <c r="R903" i="19"/>
  <c r="Q904" i="19"/>
  <c r="R905" i="19"/>
  <c r="O906" i="19"/>
  <c r="O916" i="19"/>
  <c r="P927" i="19"/>
  <c r="Q933" i="19"/>
  <c r="R935" i="19"/>
  <c r="P936" i="19"/>
  <c r="R937" i="19"/>
  <c r="O938" i="19"/>
  <c r="Q948" i="19"/>
  <c r="P975" i="19"/>
  <c r="O987" i="19"/>
  <c r="O988" i="19"/>
  <c r="Q997" i="19"/>
  <c r="R999" i="19"/>
  <c r="P1000" i="19"/>
  <c r="R1001" i="19"/>
  <c r="O1002" i="19"/>
  <c r="O1011" i="19"/>
  <c r="O1012" i="19"/>
  <c r="P1023" i="19"/>
  <c r="O1071" i="19"/>
  <c r="O1079" i="19"/>
  <c r="Q1142" i="19"/>
  <c r="Q1190" i="19"/>
  <c r="R1193" i="19"/>
  <c r="O1196" i="19"/>
  <c r="R1216" i="19"/>
  <c r="R1219" i="19"/>
  <c r="Q1219" i="19"/>
  <c r="R1240" i="19"/>
  <c r="O1241" i="19"/>
  <c r="O1268" i="19"/>
  <c r="Q1288" i="19"/>
  <c r="P1292" i="19"/>
  <c r="P1305" i="19"/>
  <c r="Q1310" i="19"/>
  <c r="Q1315" i="19"/>
  <c r="P1327" i="19"/>
  <c r="Q1328" i="19"/>
  <c r="P1332" i="19"/>
  <c r="Q1339" i="19"/>
  <c r="P1345" i="19"/>
  <c r="Q1350" i="19"/>
  <c r="Q1352" i="19"/>
  <c r="P1356" i="19"/>
  <c r="P1363" i="19"/>
  <c r="Q1369" i="19"/>
  <c r="P1377" i="19"/>
  <c r="Q1382" i="19"/>
  <c r="Q1384" i="19"/>
  <c r="Q1390" i="19"/>
  <c r="Q1395" i="19"/>
  <c r="Q1409" i="19"/>
  <c r="Q1420" i="19"/>
  <c r="P1422" i="19"/>
  <c r="P1435" i="19"/>
  <c r="Q1441" i="19"/>
  <c r="P1455" i="19"/>
  <c r="Q1456" i="19"/>
  <c r="Q1460" i="19"/>
  <c r="P1462" i="19"/>
  <c r="R1489" i="19"/>
  <c r="R1497" i="19"/>
  <c r="R1527" i="19"/>
  <c r="R1226" i="19"/>
  <c r="R1234" i="19"/>
  <c r="R1242" i="19"/>
  <c r="R1250" i="19"/>
  <c r="Q1264" i="19"/>
  <c r="Q1269" i="19"/>
  <c r="O1276" i="19"/>
  <c r="O1289" i="19"/>
  <c r="O1311" i="19"/>
  <c r="O1316" i="19"/>
  <c r="O1329" i="19"/>
  <c r="O1340" i="19"/>
  <c r="O1353" i="19"/>
  <c r="O1370" i="19"/>
  <c r="O1371" i="19"/>
  <c r="O1385" i="19"/>
  <c r="O1391" i="19"/>
  <c r="P1396" i="19"/>
  <c r="Q1403" i="19"/>
  <c r="O1410" i="19"/>
  <c r="O1411" i="19"/>
  <c r="O1442" i="19"/>
  <c r="O1443" i="19"/>
  <c r="O1457" i="19"/>
  <c r="Q1464" i="19"/>
  <c r="O1470" i="19"/>
  <c r="Q1499" i="19"/>
  <c r="Q1512" i="19"/>
  <c r="P1513" i="19"/>
  <c r="O1551" i="19"/>
  <c r="Q1552" i="19"/>
  <c r="R1552" i="19"/>
  <c r="P1590" i="19"/>
  <c r="O1590" i="19"/>
  <c r="R1258" i="19"/>
  <c r="O1282" i="19"/>
  <c r="Q1294" i="19"/>
  <c r="Q1299" i="19"/>
  <c r="O1306" i="19"/>
  <c r="Q1323" i="19"/>
  <c r="Q1334" i="19"/>
  <c r="O1346" i="19"/>
  <c r="Q1358" i="19"/>
  <c r="O1378" i="19"/>
  <c r="Q1398" i="19"/>
  <c r="Q1417" i="19"/>
  <c r="Q1430" i="19"/>
  <c r="Q1449" i="19"/>
  <c r="Q1468" i="19"/>
  <c r="Q1475" i="19"/>
  <c r="P1476" i="19"/>
  <c r="O1478" i="19"/>
  <c r="O1492" i="19"/>
  <c r="O1494" i="19"/>
  <c r="O1500" i="19"/>
  <c r="O1502" i="19"/>
  <c r="Q1513" i="19"/>
  <c r="P1521" i="19"/>
  <c r="O1521" i="19"/>
  <c r="Q1535" i="19"/>
  <c r="R1536" i="19"/>
  <c r="O1537" i="19"/>
  <c r="O1539" i="19"/>
  <c r="P1539" i="19"/>
  <c r="Q1551" i="19"/>
  <c r="Q1553" i="19"/>
  <c r="P1556" i="19"/>
  <c r="O1558" i="19"/>
  <c r="P1582" i="19"/>
  <c r="O1582" i="19"/>
  <c r="O1671" i="19"/>
  <c r="P1671" i="19"/>
  <c r="Q1227" i="19"/>
  <c r="Q1235" i="19"/>
  <c r="Q1243" i="19"/>
  <c r="Q1251" i="19"/>
  <c r="Q1470" i="19"/>
  <c r="Q1476" i="19"/>
  <c r="O1514" i="19"/>
  <c r="P1515" i="19"/>
  <c r="P1542" i="19"/>
  <c r="P1566" i="19"/>
  <c r="O1566" i="19"/>
  <c r="Q1582" i="19"/>
  <c r="R1582" i="19"/>
  <c r="O1588" i="19"/>
  <c r="P1588" i="19"/>
  <c r="P1594" i="19"/>
  <c r="O1594" i="19"/>
  <c r="P1625" i="19"/>
  <c r="O1625" i="19"/>
  <c r="Q1662" i="19"/>
  <c r="R1662" i="19"/>
  <c r="Q1364" i="19"/>
  <c r="Q1404" i="19"/>
  <c r="Q1436" i="19"/>
  <c r="P1519" i="19"/>
  <c r="O1519" i="19"/>
  <c r="Q1520" i="19"/>
  <c r="R1520" i="19"/>
  <c r="Q1526" i="19"/>
  <c r="R1526" i="19"/>
  <c r="Q1539" i="19"/>
  <c r="Q1566" i="19"/>
  <c r="R1566" i="19"/>
  <c r="P1574" i="19"/>
  <c r="O1574" i="19"/>
  <c r="O1580" i="19"/>
  <c r="P1580" i="19"/>
  <c r="O1587" i="19"/>
  <c r="P1587" i="19"/>
  <c r="R1593" i="19"/>
  <c r="Q1593" i="19"/>
  <c r="P1602" i="19"/>
  <c r="O1602" i="19"/>
  <c r="O1547" i="19"/>
  <c r="P1547" i="19"/>
  <c r="O1564" i="19"/>
  <c r="P1564" i="19"/>
  <c r="O1572" i="19"/>
  <c r="P1572" i="19"/>
  <c r="O1579" i="19"/>
  <c r="P1579" i="19"/>
  <c r="R1587" i="19"/>
  <c r="Q1587" i="19"/>
  <c r="R1601" i="19"/>
  <c r="Q1601" i="19"/>
  <c r="P1610" i="19"/>
  <c r="O1610" i="19"/>
  <c r="R1624" i="19"/>
  <c r="Q1624" i="19"/>
  <c r="R1655" i="19"/>
  <c r="Q1655" i="19"/>
  <c r="R1660" i="19"/>
  <c r="Q1660" i="19"/>
  <c r="Q1212" i="19"/>
  <c r="Q1220" i="19"/>
  <c r="Q1228" i="19"/>
  <c r="Q1236" i="19"/>
  <c r="Q1244" i="19"/>
  <c r="Q1252" i="19"/>
  <c r="O1274" i="19"/>
  <c r="Q1304" i="19"/>
  <c r="O1314" i="19"/>
  <c r="O1338" i="19"/>
  <c r="Q1344" i="19"/>
  <c r="Q1376" i="19"/>
  <c r="O1394" i="19"/>
  <c r="O1531" i="19"/>
  <c r="P1531" i="19"/>
  <c r="R1563" i="19"/>
  <c r="Q1563" i="19"/>
  <c r="R1564" i="19"/>
  <c r="Q1564" i="19"/>
  <c r="O1571" i="19"/>
  <c r="P1571" i="19"/>
  <c r="R1579" i="19"/>
  <c r="Q1579" i="19"/>
  <c r="R1607" i="19"/>
  <c r="R1609" i="19"/>
  <c r="Q1609" i="19"/>
  <c r="R1617" i="19"/>
  <c r="Q1617" i="19"/>
  <c r="Q1647" i="19"/>
  <c r="R1647" i="19"/>
  <c r="O1362" i="19"/>
  <c r="P1415" i="19"/>
  <c r="O1434" i="19"/>
  <c r="P1447" i="19"/>
  <c r="O1506" i="19"/>
  <c r="P1507" i="19"/>
  <c r="O1546" i="19"/>
  <c r="R1571" i="19"/>
  <c r="Q1571" i="19"/>
  <c r="Q1639" i="19"/>
  <c r="R1639" i="19"/>
  <c r="R1715" i="19"/>
  <c r="Q1715" i="19"/>
  <c r="P1777" i="19"/>
  <c r="O1777" i="19"/>
  <c r="P1787" i="19"/>
  <c r="O1787" i="19"/>
  <c r="R1833" i="19"/>
  <c r="Q1833" i="19"/>
  <c r="Q1851" i="19"/>
  <c r="R1851" i="19"/>
  <c r="R1894" i="19"/>
  <c r="Q1894" i="19"/>
  <c r="P1906" i="19"/>
  <c r="O1906" i="19"/>
  <c r="O1911" i="19"/>
  <c r="P1911" i="19"/>
  <c r="O1937" i="19"/>
  <c r="P1937" i="19"/>
  <c r="R1947" i="19"/>
  <c r="Q1947" i="19"/>
  <c r="O1989" i="19"/>
  <c r="P1989" i="19"/>
  <c r="O2006" i="19"/>
  <c r="P2006" i="19"/>
  <c r="R2015" i="19"/>
  <c r="Q2015" i="19"/>
  <c r="O1617" i="19"/>
  <c r="O1639" i="19"/>
  <c r="O1647" i="19"/>
  <c r="O1655" i="19"/>
  <c r="Q1659" i="19"/>
  <c r="P1660" i="19"/>
  <c r="O1662" i="19"/>
  <c r="Q1667" i="19"/>
  <c r="P1668" i="19"/>
  <c r="Q1675" i="19"/>
  <c r="P1676" i="19"/>
  <c r="O1678" i="19"/>
  <c r="Q1685" i="19"/>
  <c r="P1686" i="19"/>
  <c r="Q1687" i="19"/>
  <c r="P1694" i="19"/>
  <c r="Q1695" i="19"/>
  <c r="O1705" i="19"/>
  <c r="P1707" i="19"/>
  <c r="O1707" i="19"/>
  <c r="Q1714" i="19"/>
  <c r="P1734" i="19"/>
  <c r="Q1735" i="19"/>
  <c r="R1752" i="19"/>
  <c r="P1754" i="19"/>
  <c r="Q1773" i="19"/>
  <c r="Q1776" i="19"/>
  <c r="R1776" i="19"/>
  <c r="P1779" i="19"/>
  <c r="O1779" i="19"/>
  <c r="O1782" i="19"/>
  <c r="P1782" i="19"/>
  <c r="Q1783" i="19"/>
  <c r="R1783" i="19"/>
  <c r="P1784" i="19"/>
  <c r="R1786" i="19"/>
  <c r="Q1786" i="19"/>
  <c r="O1790" i="19"/>
  <c r="P1790" i="19"/>
  <c r="P1795" i="19"/>
  <c r="O1795" i="19"/>
  <c r="Q1852" i="19"/>
  <c r="R1889" i="19"/>
  <c r="Q1889" i="19"/>
  <c r="R1893" i="19"/>
  <c r="Q1893" i="19"/>
  <c r="O1928" i="19"/>
  <c r="P1928" i="19"/>
  <c r="O1939" i="19"/>
  <c r="P1939" i="19"/>
  <c r="Q1940" i="19"/>
  <c r="R1940" i="19"/>
  <c r="R1946" i="19"/>
  <c r="Q1946" i="19"/>
  <c r="O1988" i="19"/>
  <c r="P1988" i="19"/>
  <c r="O1994" i="19"/>
  <c r="P1994" i="19"/>
  <c r="Q2000" i="19"/>
  <c r="R2000" i="19"/>
  <c r="Q2001" i="19"/>
  <c r="O2010" i="19"/>
  <c r="P2010" i="19"/>
  <c r="R1631" i="19"/>
  <c r="R1670" i="19"/>
  <c r="Q1676" i="19"/>
  <c r="O1688" i="19"/>
  <c r="O1696" i="19"/>
  <c r="Q1705" i="19"/>
  <c r="P1706" i="19"/>
  <c r="P1718" i="19"/>
  <c r="Q1719" i="19"/>
  <c r="Q1725" i="19"/>
  <c r="P1726" i="19"/>
  <c r="Q1727" i="19"/>
  <c r="Q1728" i="19"/>
  <c r="R1728" i="19"/>
  <c r="P1729" i="19"/>
  <c r="O1729" i="19"/>
  <c r="O1736" i="19"/>
  <c r="O1745" i="19"/>
  <c r="R1755" i="19"/>
  <c r="Q1755" i="19"/>
  <c r="R1779" i="19"/>
  <c r="Q1779" i="19"/>
  <c r="P1780" i="19"/>
  <c r="Q1785" i="19"/>
  <c r="R1789" i="19"/>
  <c r="Q1789" i="19"/>
  <c r="P1792" i="19"/>
  <c r="R1794" i="19"/>
  <c r="Q1794" i="19"/>
  <c r="O1798" i="19"/>
  <c r="P1798" i="19"/>
  <c r="P1803" i="19"/>
  <c r="O1803" i="19"/>
  <c r="P1887" i="19"/>
  <c r="O1887" i="19"/>
  <c r="R1905" i="19"/>
  <c r="Q1905" i="19"/>
  <c r="R1908" i="19"/>
  <c r="Q1908" i="19"/>
  <c r="P1922" i="19"/>
  <c r="O1922" i="19"/>
  <c r="O1927" i="19"/>
  <c r="P1927" i="19"/>
  <c r="P1932" i="19"/>
  <c r="O1932" i="19"/>
  <c r="Q1938" i="19"/>
  <c r="R1938" i="19"/>
  <c r="O1955" i="19"/>
  <c r="P1955" i="19"/>
  <c r="P1960" i="19"/>
  <c r="O1960" i="19"/>
  <c r="O1963" i="19"/>
  <c r="P1963" i="19"/>
  <c r="R1966" i="19"/>
  <c r="P1982" i="19"/>
  <c r="O1982" i="19"/>
  <c r="P1996" i="19"/>
  <c r="Q1998" i="19"/>
  <c r="R1998" i="19"/>
  <c r="R2006" i="19"/>
  <c r="P2045" i="19"/>
  <c r="O2045" i="19"/>
  <c r="P1583" i="19"/>
  <c r="Q1588" i="19"/>
  <c r="P1595" i="19"/>
  <c r="P1603" i="19"/>
  <c r="O1611" i="19"/>
  <c r="O1618" i="19"/>
  <c r="O1619" i="19"/>
  <c r="Q1625" i="19"/>
  <c r="Q1671" i="19"/>
  <c r="Q1678" i="19"/>
  <c r="P1698" i="19"/>
  <c r="Q1706" i="19"/>
  <c r="P1708" i="19"/>
  <c r="O1709" i="19"/>
  <c r="O1720" i="19"/>
  <c r="O1728" i="19"/>
  <c r="R1797" i="19"/>
  <c r="Q1797" i="19"/>
  <c r="P1800" i="19"/>
  <c r="R1802" i="19"/>
  <c r="Q1802" i="19"/>
  <c r="O1806" i="19"/>
  <c r="P1806" i="19"/>
  <c r="O1810" i="19"/>
  <c r="P1810" i="19"/>
  <c r="O1857" i="19"/>
  <c r="P1857" i="19"/>
  <c r="P1903" i="19"/>
  <c r="O1903" i="19"/>
  <c r="Q1931" i="19"/>
  <c r="R1931" i="19"/>
  <c r="P1953" i="19"/>
  <c r="O1953" i="19"/>
  <c r="R1963" i="19"/>
  <c r="Q1963" i="19"/>
  <c r="O1986" i="19"/>
  <c r="P1986" i="19"/>
  <c r="R1987" i="19"/>
  <c r="Q1987" i="19"/>
  <c r="R1574" i="19"/>
  <c r="R1590" i="19"/>
  <c r="R1688" i="19"/>
  <c r="Q1700" i="19"/>
  <c r="R1700" i="19"/>
  <c r="P1723" i="19"/>
  <c r="O1723" i="19"/>
  <c r="Q1729" i="19"/>
  <c r="Q1801" i="19"/>
  <c r="R1805" i="19"/>
  <c r="Q1805" i="19"/>
  <c r="R1809" i="19"/>
  <c r="Q1809" i="19"/>
  <c r="O1812" i="19"/>
  <c r="P1812" i="19"/>
  <c r="O1818" i="19"/>
  <c r="P1818" i="19"/>
  <c r="P1824" i="19"/>
  <c r="O1824" i="19"/>
  <c r="O1856" i="19"/>
  <c r="P1856" i="19"/>
  <c r="O1860" i="19"/>
  <c r="P1860" i="19"/>
  <c r="P1884" i="19"/>
  <c r="O1884" i="19"/>
  <c r="O1897" i="19"/>
  <c r="P1897" i="19"/>
  <c r="O1920" i="19"/>
  <c r="P1920" i="19"/>
  <c r="R1921" i="19"/>
  <c r="Q1921" i="19"/>
  <c r="R1924" i="19"/>
  <c r="Q1924" i="19"/>
  <c r="Q1932" i="19"/>
  <c r="Q1959" i="19"/>
  <c r="R1959" i="19"/>
  <c r="R1962" i="19"/>
  <c r="Q1962" i="19"/>
  <c r="O1980" i="19"/>
  <c r="P1980" i="19"/>
  <c r="P2025" i="19"/>
  <c r="O2025" i="19"/>
  <c r="P1691" i="19"/>
  <c r="O1691" i="19"/>
  <c r="P1763" i="19"/>
  <c r="O1763" i="19"/>
  <c r="O1766" i="19"/>
  <c r="P1766" i="19"/>
  <c r="Q1816" i="19"/>
  <c r="R1816" i="19"/>
  <c r="P1827" i="19"/>
  <c r="O1827" i="19"/>
  <c r="P1835" i="19"/>
  <c r="O1835" i="19"/>
  <c r="P1840" i="19"/>
  <c r="O1840" i="19"/>
  <c r="P1855" i="19"/>
  <c r="O1855" i="19"/>
  <c r="Q1859" i="19"/>
  <c r="R1859" i="19"/>
  <c r="P1867" i="19"/>
  <c r="O1867" i="19"/>
  <c r="P1875" i="19"/>
  <c r="O1875" i="19"/>
  <c r="Q1883" i="19"/>
  <c r="R1883" i="19"/>
  <c r="O1896" i="19"/>
  <c r="P1896" i="19"/>
  <c r="P1900" i="19"/>
  <c r="O1900" i="19"/>
  <c r="P1914" i="19"/>
  <c r="O1914" i="19"/>
  <c r="O1971" i="19"/>
  <c r="P1971" i="19"/>
  <c r="P1976" i="19"/>
  <c r="O1976" i="19"/>
  <c r="O1979" i="19"/>
  <c r="P1979" i="19"/>
  <c r="O1569" i="19"/>
  <c r="O1577" i="19"/>
  <c r="O1585" i="19"/>
  <c r="R1598" i="19"/>
  <c r="R1606" i="19"/>
  <c r="R1614" i="19"/>
  <c r="Q1620" i="19"/>
  <c r="Q1627" i="19"/>
  <c r="P1628" i="19"/>
  <c r="O1642" i="19"/>
  <c r="P1643" i="19"/>
  <c r="O1650" i="19"/>
  <c r="P1651" i="19"/>
  <c r="Q1701" i="19"/>
  <c r="Q1703" i="19"/>
  <c r="O1716" i="19"/>
  <c r="P1716" i="19"/>
  <c r="Q1722" i="19"/>
  <c r="Q1723" i="19"/>
  <c r="O1731" i="19"/>
  <c r="O1739" i="19"/>
  <c r="Q1747" i="19"/>
  <c r="O1748" i="19"/>
  <c r="P1749" i="19"/>
  <c r="R1760" i="19"/>
  <c r="Q1761" i="19"/>
  <c r="R1763" i="19"/>
  <c r="Q1763" i="19"/>
  <c r="P1764" i="19"/>
  <c r="R1767" i="19"/>
  <c r="O1770" i="19"/>
  <c r="P1770" i="19"/>
  <c r="Q1815" i="19"/>
  <c r="Q1819" i="19"/>
  <c r="R1819" i="19"/>
  <c r="O1822" i="19"/>
  <c r="P1822" i="19"/>
  <c r="R1823" i="19"/>
  <c r="Q1823" i="19"/>
  <c r="R1824" i="19"/>
  <c r="Q1826" i="19"/>
  <c r="R1826" i="19"/>
  <c r="P1829" i="19"/>
  <c r="O1829" i="19"/>
  <c r="Q1839" i="19"/>
  <c r="R1839" i="19"/>
  <c r="R1858" i="19"/>
  <c r="Q1860" i="19"/>
  <c r="R1865" i="19"/>
  <c r="Q1865" i="19"/>
  <c r="Q1874" i="19"/>
  <c r="R1874" i="19"/>
  <c r="Q1875" i="19"/>
  <c r="R1875" i="19"/>
  <c r="P1876" i="19"/>
  <c r="Q1884" i="19"/>
  <c r="O1895" i="19"/>
  <c r="P1895" i="19"/>
  <c r="Q1899" i="19"/>
  <c r="R1899" i="19"/>
  <c r="P1969" i="19"/>
  <c r="O1969" i="19"/>
  <c r="R1979" i="19"/>
  <c r="Q1979" i="19"/>
  <c r="P2016" i="19"/>
  <c r="O2016" i="19"/>
  <c r="O2018" i="19"/>
  <c r="P2018" i="19"/>
  <c r="P2023" i="19"/>
  <c r="O2023" i="19"/>
  <c r="Q2025" i="19"/>
  <c r="Q1628" i="19"/>
  <c r="P1636" i="19"/>
  <c r="Q1643" i="19"/>
  <c r="P1644" i="19"/>
  <c r="Q1651" i="19"/>
  <c r="P1652" i="19"/>
  <c r="P1692" i="19"/>
  <c r="Q1731" i="19"/>
  <c r="P1732" i="19"/>
  <c r="Q1739" i="19"/>
  <c r="R1741" i="19"/>
  <c r="Q1741" i="19"/>
  <c r="O1742" i="19"/>
  <c r="P1742" i="19"/>
  <c r="Q1749" i="19"/>
  <c r="Q1762" i="19"/>
  <c r="R1769" i="19"/>
  <c r="Q1769" i="19"/>
  <c r="P1773" i="19"/>
  <c r="O1773" i="19"/>
  <c r="P1820" i="19"/>
  <c r="Q1834" i="19"/>
  <c r="R1834" i="19"/>
  <c r="R1844" i="19"/>
  <c r="Q1844" i="19"/>
  <c r="P1852" i="19"/>
  <c r="O1852" i="19"/>
  <c r="P1891" i="19"/>
  <c r="O1891" i="19"/>
  <c r="Q1913" i="19"/>
  <c r="R1913" i="19"/>
  <c r="R1916" i="19"/>
  <c r="Q1916" i="19"/>
  <c r="P1941" i="19"/>
  <c r="O1941" i="19"/>
  <c r="O1947" i="19"/>
  <c r="P1947" i="19"/>
  <c r="R1950" i="19"/>
  <c r="Q1975" i="19"/>
  <c r="R1975" i="19"/>
  <c r="R1978" i="19"/>
  <c r="Q1978" i="19"/>
  <c r="O1990" i="19"/>
  <c r="P1990" i="19"/>
  <c r="O2001" i="19"/>
  <c r="P2001" i="19"/>
  <c r="O2012" i="19"/>
  <c r="P2012" i="19"/>
  <c r="P2017" i="19"/>
  <c r="R2020" i="19"/>
  <c r="R2028" i="19"/>
  <c r="O2037" i="19"/>
  <c r="P2037" i="19"/>
  <c r="R2009" i="19"/>
  <c r="R2036" i="19"/>
  <c r="R2046" i="19"/>
  <c r="R2055" i="19"/>
  <c r="O2056" i="19"/>
  <c r="Q2065" i="19"/>
  <c r="P2068" i="19"/>
  <c r="Q2076" i="19"/>
  <c r="R2086" i="19"/>
  <c r="P2095" i="19"/>
  <c r="Q2105" i="19"/>
  <c r="P2106" i="19"/>
  <c r="Q1765" i="19"/>
  <c r="Q1821" i="19"/>
  <c r="Q1836" i="19"/>
  <c r="R1961" i="19"/>
  <c r="R1977" i="19"/>
  <c r="Q2031" i="19"/>
  <c r="O2052" i="19"/>
  <c r="Q2060" i="19"/>
  <c r="Q2062" i="19"/>
  <c r="O2080" i="19"/>
  <c r="O2081" i="19"/>
  <c r="O2098" i="19"/>
  <c r="Q2100" i="19"/>
  <c r="Q2102" i="19"/>
  <c r="R2071" i="19"/>
  <c r="O2072" i="19"/>
  <c r="Q2089" i="19"/>
  <c r="Q2094" i="19"/>
  <c r="Q1781" i="19"/>
  <c r="R1832" i="19"/>
  <c r="Q1868" i="19"/>
  <c r="Q1892" i="19"/>
  <c r="Q1985" i="19"/>
  <c r="O2074" i="19"/>
  <c r="Q2104" i="19"/>
  <c r="R107" i="19"/>
  <c r="Q107" i="19"/>
  <c r="P118" i="19"/>
  <c r="O118" i="19"/>
  <c r="R171" i="19"/>
  <c r="Q171" i="19"/>
  <c r="P182" i="19"/>
  <c r="O182" i="19"/>
  <c r="R235" i="19"/>
  <c r="Q235" i="19"/>
  <c r="P246" i="19"/>
  <c r="O246" i="19"/>
  <c r="Q6" i="19"/>
  <c r="Q14" i="19"/>
  <c r="Q22" i="19"/>
  <c r="Q35" i="19"/>
  <c r="O39" i="19"/>
  <c r="Q58" i="19"/>
  <c r="Q59" i="19"/>
  <c r="R72" i="19"/>
  <c r="Q72" i="19"/>
  <c r="R99" i="19"/>
  <c r="Q99" i="19"/>
  <c r="Q106" i="19"/>
  <c r="P109" i="19"/>
  <c r="P110" i="19"/>
  <c r="O110" i="19"/>
  <c r="R163" i="19"/>
  <c r="Q163" i="19"/>
  <c r="P174" i="19"/>
  <c r="O174" i="19"/>
  <c r="R227" i="19"/>
  <c r="Q227" i="19"/>
  <c r="P238" i="19"/>
  <c r="O238" i="19"/>
  <c r="R291" i="19"/>
  <c r="Q291" i="19"/>
  <c r="O7" i="19"/>
  <c r="O15" i="19"/>
  <c r="O23" i="19"/>
  <c r="Q26" i="19"/>
  <c r="O36" i="19"/>
  <c r="Q39" i="19"/>
  <c r="R44" i="19"/>
  <c r="O45" i="19"/>
  <c r="P54" i="19"/>
  <c r="R60" i="19"/>
  <c r="O61" i="19"/>
  <c r="R64" i="19"/>
  <c r="P67" i="19"/>
  <c r="O67" i="19"/>
  <c r="R91" i="19"/>
  <c r="Q91" i="19"/>
  <c r="Q98" i="19"/>
  <c r="P101" i="19"/>
  <c r="P102" i="19"/>
  <c r="O102" i="19"/>
  <c r="R155" i="19"/>
  <c r="Q155" i="19"/>
  <c r="P166" i="19"/>
  <c r="O166" i="19"/>
  <c r="R219" i="19"/>
  <c r="Q219" i="19"/>
  <c r="P230" i="19"/>
  <c r="O230" i="19"/>
  <c r="R283" i="19"/>
  <c r="Q283" i="19"/>
  <c r="O2" i="19"/>
  <c r="Q4" i="19"/>
  <c r="O10" i="19"/>
  <c r="Q12" i="19"/>
  <c r="O18" i="19"/>
  <c r="Q20" i="19"/>
  <c r="Q23" i="19"/>
  <c r="O27" i="19"/>
  <c r="R48" i="19"/>
  <c r="R83" i="19"/>
  <c r="Q83" i="19"/>
  <c r="Q90" i="19"/>
  <c r="P93" i="19"/>
  <c r="P94" i="19"/>
  <c r="O94" i="19"/>
  <c r="R147" i="19"/>
  <c r="Q147" i="19"/>
  <c r="P158" i="19"/>
  <c r="O158" i="19"/>
  <c r="R211" i="19"/>
  <c r="Q211" i="19"/>
  <c r="P222" i="19"/>
  <c r="O222" i="19"/>
  <c r="R275" i="19"/>
  <c r="Q275" i="19"/>
  <c r="P286" i="19"/>
  <c r="O286" i="19"/>
  <c r="R36" i="19"/>
  <c r="P51" i="19"/>
  <c r="O51" i="19"/>
  <c r="Q66" i="19"/>
  <c r="Q67" i="19"/>
  <c r="R75" i="19"/>
  <c r="Q75" i="19"/>
  <c r="P86" i="19"/>
  <c r="O86" i="19"/>
  <c r="R139" i="19"/>
  <c r="Q139" i="19"/>
  <c r="P150" i="19"/>
  <c r="O150" i="19"/>
  <c r="R203" i="19"/>
  <c r="Q203" i="19"/>
  <c r="P214" i="19"/>
  <c r="O214" i="19"/>
  <c r="R267" i="19"/>
  <c r="Q267" i="19"/>
  <c r="P278" i="19"/>
  <c r="O278" i="19"/>
  <c r="P62" i="19"/>
  <c r="P78" i="19"/>
  <c r="O78" i="19"/>
  <c r="R131" i="19"/>
  <c r="Q131" i="19"/>
  <c r="P142" i="19"/>
  <c r="O142" i="19"/>
  <c r="R195" i="19"/>
  <c r="Q195" i="19"/>
  <c r="P206" i="19"/>
  <c r="O206" i="19"/>
  <c r="R259" i="19"/>
  <c r="Q259" i="19"/>
  <c r="P270" i="19"/>
  <c r="O270" i="19"/>
  <c r="Q21" i="19"/>
  <c r="Q24" i="19"/>
  <c r="P43" i="19"/>
  <c r="O43" i="19"/>
  <c r="Q51" i="19"/>
  <c r="O63" i="19"/>
  <c r="P70" i="19"/>
  <c r="O70" i="19"/>
  <c r="R123" i="19"/>
  <c r="Q123" i="19"/>
  <c r="P134" i="19"/>
  <c r="O134" i="19"/>
  <c r="R187" i="19"/>
  <c r="Q187" i="19"/>
  <c r="P198" i="19"/>
  <c r="O198" i="19"/>
  <c r="R251" i="19"/>
  <c r="Q251" i="19"/>
  <c r="P262" i="19"/>
  <c r="O262" i="19"/>
  <c r="P38" i="19"/>
  <c r="P42" i="19"/>
  <c r="O47" i="19"/>
  <c r="R52" i="19"/>
  <c r="P59" i="19"/>
  <c r="O59" i="19"/>
  <c r="R115" i="19"/>
  <c r="Q115" i="19"/>
  <c r="P126" i="19"/>
  <c r="O126" i="19"/>
  <c r="R179" i="19"/>
  <c r="Q179" i="19"/>
  <c r="P190" i="19"/>
  <c r="O190" i="19"/>
  <c r="R243" i="19"/>
  <c r="Q243" i="19"/>
  <c r="P254" i="19"/>
  <c r="O254" i="19"/>
  <c r="P379" i="19"/>
  <c r="O379" i="19"/>
  <c r="P387" i="19"/>
  <c r="O387" i="19"/>
  <c r="P395" i="19"/>
  <c r="O395" i="19"/>
  <c r="P403" i="19"/>
  <c r="O403" i="19"/>
  <c r="P608" i="19"/>
  <c r="O608" i="19"/>
  <c r="R653" i="19"/>
  <c r="Q653" i="19"/>
  <c r="P656" i="19"/>
  <c r="O656" i="19"/>
  <c r="R733" i="19"/>
  <c r="Q733" i="19"/>
  <c r="R759" i="19"/>
  <c r="Q759" i="19"/>
  <c r="P786" i="19"/>
  <c r="O786" i="19"/>
  <c r="R799" i="19"/>
  <c r="Q799" i="19"/>
  <c r="R815" i="19"/>
  <c r="Q815" i="19"/>
  <c r="R831" i="19"/>
  <c r="Q831" i="19"/>
  <c r="R869" i="19"/>
  <c r="Q869" i="19"/>
  <c r="P937" i="19"/>
  <c r="O937" i="19"/>
  <c r="R958" i="19"/>
  <c r="Q958" i="19"/>
  <c r="P1001" i="19"/>
  <c r="O1001" i="19"/>
  <c r="O75" i="19"/>
  <c r="O83" i="19"/>
  <c r="O91" i="19"/>
  <c r="O99" i="19"/>
  <c r="O107" i="19"/>
  <c r="O115" i="19"/>
  <c r="O123" i="19"/>
  <c r="O131" i="19"/>
  <c r="O139" i="19"/>
  <c r="O147" i="19"/>
  <c r="O155" i="19"/>
  <c r="O163" i="19"/>
  <c r="O171" i="19"/>
  <c r="O179" i="19"/>
  <c r="O187" i="19"/>
  <c r="O195" i="19"/>
  <c r="O203" i="19"/>
  <c r="O211" i="19"/>
  <c r="O219" i="19"/>
  <c r="O227" i="19"/>
  <c r="O235" i="19"/>
  <c r="O243" i="19"/>
  <c r="O251" i="19"/>
  <c r="O259" i="19"/>
  <c r="O267" i="19"/>
  <c r="O275" i="19"/>
  <c r="O283" i="19"/>
  <c r="O291" i="19"/>
  <c r="O299" i="19"/>
  <c r="O307" i="19"/>
  <c r="O315" i="19"/>
  <c r="O323" i="19"/>
  <c r="O331" i="19"/>
  <c r="O339" i="19"/>
  <c r="R344" i="19"/>
  <c r="O345" i="19"/>
  <c r="P360" i="19"/>
  <c r="R629" i="19"/>
  <c r="Q629" i="19"/>
  <c r="R661" i="19"/>
  <c r="Q661" i="19"/>
  <c r="P664" i="19"/>
  <c r="O664" i="19"/>
  <c r="P714" i="19"/>
  <c r="O714" i="19"/>
  <c r="Q80" i="19"/>
  <c r="Q88" i="19"/>
  <c r="Q96" i="19"/>
  <c r="Q104" i="19"/>
  <c r="Q112" i="19"/>
  <c r="Q120" i="19"/>
  <c r="Q128" i="19"/>
  <c r="Q136" i="19"/>
  <c r="Q144" i="19"/>
  <c r="Q152" i="19"/>
  <c r="Q160" i="19"/>
  <c r="Q168" i="19"/>
  <c r="Q176" i="19"/>
  <c r="Q184" i="19"/>
  <c r="Q192" i="19"/>
  <c r="Q200" i="19"/>
  <c r="Q208" i="19"/>
  <c r="Q216" i="19"/>
  <c r="Q224" i="19"/>
  <c r="Q232" i="19"/>
  <c r="Q240" i="19"/>
  <c r="Q248" i="19"/>
  <c r="Q256" i="19"/>
  <c r="Q264" i="19"/>
  <c r="Q272" i="19"/>
  <c r="Q280" i="19"/>
  <c r="Q288" i="19"/>
  <c r="O294" i="19"/>
  <c r="Q296" i="19"/>
  <c r="O302" i="19"/>
  <c r="Q304" i="19"/>
  <c r="O310" i="19"/>
  <c r="Q312" i="19"/>
  <c r="O318" i="19"/>
  <c r="Q320" i="19"/>
  <c r="O326" i="19"/>
  <c r="Q328" i="19"/>
  <c r="O334" i="19"/>
  <c r="Q336" i="19"/>
  <c r="O342" i="19"/>
  <c r="Q348" i="19"/>
  <c r="O355" i="19"/>
  <c r="R360" i="19"/>
  <c r="O361" i="19"/>
  <c r="Q364" i="19"/>
  <c r="R605" i="19"/>
  <c r="Q605" i="19"/>
  <c r="P624" i="19"/>
  <c r="O624" i="19"/>
  <c r="R669" i="19"/>
  <c r="Q669" i="19"/>
  <c r="P672" i="19"/>
  <c r="O672" i="19"/>
  <c r="R701" i="19"/>
  <c r="Q701" i="19"/>
  <c r="Q299" i="19"/>
  <c r="Q307" i="19"/>
  <c r="Q315" i="19"/>
  <c r="Q323" i="19"/>
  <c r="Q331" i="19"/>
  <c r="Q339" i="19"/>
  <c r="R350" i="19"/>
  <c r="Q350" i="19"/>
  <c r="R366" i="19"/>
  <c r="Q366" i="19"/>
  <c r="P368" i="19"/>
  <c r="O368" i="19"/>
  <c r="R421" i="19"/>
  <c r="Q421" i="19"/>
  <c r="P424" i="19"/>
  <c r="O424" i="19"/>
  <c r="R429" i="19"/>
  <c r="Q429" i="19"/>
  <c r="P432" i="19"/>
  <c r="O432" i="19"/>
  <c r="R437" i="19"/>
  <c r="Q437" i="19"/>
  <c r="P440" i="19"/>
  <c r="O440" i="19"/>
  <c r="R445" i="19"/>
  <c r="Q445" i="19"/>
  <c r="P448" i="19"/>
  <c r="O448" i="19"/>
  <c r="R453" i="19"/>
  <c r="Q453" i="19"/>
  <c r="P456" i="19"/>
  <c r="O456" i="19"/>
  <c r="R461" i="19"/>
  <c r="Q461" i="19"/>
  <c r="P464" i="19"/>
  <c r="O464" i="19"/>
  <c r="R469" i="19"/>
  <c r="Q469" i="19"/>
  <c r="P472" i="19"/>
  <c r="O472" i="19"/>
  <c r="R477" i="19"/>
  <c r="Q477" i="19"/>
  <c r="P480" i="19"/>
  <c r="O480" i="19"/>
  <c r="R485" i="19"/>
  <c r="Q485" i="19"/>
  <c r="P488" i="19"/>
  <c r="O488" i="19"/>
  <c r="R493" i="19"/>
  <c r="Q493" i="19"/>
  <c r="P496" i="19"/>
  <c r="O496" i="19"/>
  <c r="R501" i="19"/>
  <c r="Q501" i="19"/>
  <c r="P504" i="19"/>
  <c r="O504" i="19"/>
  <c r="R509" i="19"/>
  <c r="Q509" i="19"/>
  <c r="P512" i="19"/>
  <c r="O512" i="19"/>
  <c r="R517" i="19"/>
  <c r="Q517" i="19"/>
  <c r="P520" i="19"/>
  <c r="O520" i="19"/>
  <c r="R525" i="19"/>
  <c r="Q525" i="19"/>
  <c r="P528" i="19"/>
  <c r="O528" i="19"/>
  <c r="R533" i="19"/>
  <c r="Q533" i="19"/>
  <c r="P536" i="19"/>
  <c r="O536" i="19"/>
  <c r="R541" i="19"/>
  <c r="Q541" i="19"/>
  <c r="P544" i="19"/>
  <c r="O544" i="19"/>
  <c r="R549" i="19"/>
  <c r="Q549" i="19"/>
  <c r="P552" i="19"/>
  <c r="O552" i="19"/>
  <c r="R557" i="19"/>
  <c r="Q557" i="19"/>
  <c r="P560" i="19"/>
  <c r="O560" i="19"/>
  <c r="R565" i="19"/>
  <c r="Q565" i="19"/>
  <c r="P568" i="19"/>
  <c r="O568" i="19"/>
  <c r="R573" i="19"/>
  <c r="Q573" i="19"/>
  <c r="P576" i="19"/>
  <c r="O576" i="19"/>
  <c r="R581" i="19"/>
  <c r="Q581" i="19"/>
  <c r="P584" i="19"/>
  <c r="O584" i="19"/>
  <c r="R589" i="19"/>
  <c r="Q589" i="19"/>
  <c r="P592" i="19"/>
  <c r="O592" i="19"/>
  <c r="R597" i="19"/>
  <c r="Q597" i="19"/>
  <c r="P600" i="19"/>
  <c r="O600" i="19"/>
  <c r="R680" i="19"/>
  <c r="Q680" i="19"/>
  <c r="P682" i="19"/>
  <c r="O682" i="19"/>
  <c r="Q349" i="19"/>
  <c r="P351" i="19"/>
  <c r="Q365" i="19"/>
  <c r="P367" i="19"/>
  <c r="R373" i="19"/>
  <c r="Q373" i="19"/>
  <c r="P376" i="19"/>
  <c r="O376" i="19"/>
  <c r="R413" i="19"/>
  <c r="Q413" i="19"/>
  <c r="P416" i="19"/>
  <c r="O416" i="19"/>
  <c r="R424" i="19"/>
  <c r="Q424" i="19"/>
  <c r="R621" i="19"/>
  <c r="Q621" i="19"/>
  <c r="R381" i="19"/>
  <c r="Q381" i="19"/>
  <c r="P384" i="19"/>
  <c r="O384" i="19"/>
  <c r="R389" i="19"/>
  <c r="Q389" i="19"/>
  <c r="P392" i="19"/>
  <c r="O392" i="19"/>
  <c r="R397" i="19"/>
  <c r="Q397" i="19"/>
  <c r="P400" i="19"/>
  <c r="O400" i="19"/>
  <c r="R405" i="19"/>
  <c r="Q405" i="19"/>
  <c r="P408" i="19"/>
  <c r="O408" i="19"/>
  <c r="R416" i="19"/>
  <c r="Q416" i="19"/>
  <c r="P616" i="19"/>
  <c r="O616" i="19"/>
  <c r="P676" i="19"/>
  <c r="O676" i="19"/>
  <c r="R346" i="19"/>
  <c r="O347" i="19"/>
  <c r="R352" i="19"/>
  <c r="O353" i="19"/>
  <c r="O363" i="19"/>
  <c r="R376" i="19"/>
  <c r="R384" i="19"/>
  <c r="Q384" i="19"/>
  <c r="R392" i="19"/>
  <c r="Q392" i="19"/>
  <c r="R400" i="19"/>
  <c r="Q400" i="19"/>
  <c r="R408" i="19"/>
  <c r="Q408" i="19"/>
  <c r="P419" i="19"/>
  <c r="O419" i="19"/>
  <c r="R637" i="19"/>
  <c r="Q637" i="19"/>
  <c r="P640" i="19"/>
  <c r="O640" i="19"/>
  <c r="Q675" i="19"/>
  <c r="R675" i="19"/>
  <c r="R358" i="19"/>
  <c r="Q358" i="19"/>
  <c r="P371" i="19"/>
  <c r="O371" i="19"/>
  <c r="P411" i="19"/>
  <c r="O411" i="19"/>
  <c r="R613" i="19"/>
  <c r="Q613" i="19"/>
  <c r="P632" i="19"/>
  <c r="O632" i="19"/>
  <c r="R645" i="19"/>
  <c r="Q645" i="19"/>
  <c r="P648" i="19"/>
  <c r="O648" i="19"/>
  <c r="O605" i="19"/>
  <c r="Q607" i="19"/>
  <c r="O613" i="19"/>
  <c r="Q615" i="19"/>
  <c r="O621" i="19"/>
  <c r="Q623" i="19"/>
  <c r="O629" i="19"/>
  <c r="Q631" i="19"/>
  <c r="R682" i="19"/>
  <c r="Q682" i="19"/>
  <c r="R703" i="19"/>
  <c r="Q703" i="19"/>
  <c r="P704" i="19"/>
  <c r="O704" i="19"/>
  <c r="R735" i="19"/>
  <c r="Q735" i="19"/>
  <c r="P762" i="19"/>
  <c r="O762" i="19"/>
  <c r="P802" i="19"/>
  <c r="O802" i="19"/>
  <c r="P818" i="19"/>
  <c r="O818" i="19"/>
  <c r="R693" i="19"/>
  <c r="Q693" i="19"/>
  <c r="R725" i="19"/>
  <c r="Q725" i="19"/>
  <c r="P738" i="19"/>
  <c r="O738" i="19"/>
  <c r="R775" i="19"/>
  <c r="Q775" i="19"/>
  <c r="P834" i="19"/>
  <c r="O834" i="19"/>
  <c r="R695" i="19"/>
  <c r="Q695" i="19"/>
  <c r="P696" i="19"/>
  <c r="O696" i="19"/>
  <c r="R727" i="19"/>
  <c r="Q727" i="19"/>
  <c r="P728" i="19"/>
  <c r="O728" i="19"/>
  <c r="R751" i="19"/>
  <c r="Q751" i="19"/>
  <c r="P778" i="19"/>
  <c r="O778" i="19"/>
  <c r="R846" i="19"/>
  <c r="Q846" i="19"/>
  <c r="R859" i="19"/>
  <c r="Q859" i="19"/>
  <c r="Q432" i="19"/>
  <c r="Q440" i="19"/>
  <c r="Q448" i="19"/>
  <c r="Q456" i="19"/>
  <c r="Q464" i="19"/>
  <c r="Q472" i="19"/>
  <c r="Q480" i="19"/>
  <c r="Q488" i="19"/>
  <c r="Q496" i="19"/>
  <c r="Q504" i="19"/>
  <c r="Q512" i="19"/>
  <c r="Q520" i="19"/>
  <c r="Q528" i="19"/>
  <c r="Q536" i="19"/>
  <c r="Q544" i="19"/>
  <c r="Q552" i="19"/>
  <c r="Q560" i="19"/>
  <c r="Q568" i="19"/>
  <c r="Q576" i="19"/>
  <c r="Q584" i="19"/>
  <c r="Q592" i="19"/>
  <c r="Q600" i="19"/>
  <c r="R677" i="19"/>
  <c r="Q677" i="19"/>
  <c r="R685" i="19"/>
  <c r="Q685" i="19"/>
  <c r="O706" i="19"/>
  <c r="R717" i="19"/>
  <c r="Q717" i="19"/>
  <c r="P754" i="19"/>
  <c r="O754" i="19"/>
  <c r="R791" i="19"/>
  <c r="Q791" i="19"/>
  <c r="R807" i="19"/>
  <c r="Q807" i="19"/>
  <c r="R823" i="19"/>
  <c r="Q823" i="19"/>
  <c r="O409" i="19"/>
  <c r="O417" i="19"/>
  <c r="O425" i="19"/>
  <c r="O433" i="19"/>
  <c r="O441" i="19"/>
  <c r="O449" i="19"/>
  <c r="O457" i="19"/>
  <c r="O465" i="19"/>
  <c r="O473" i="19"/>
  <c r="O481" i="19"/>
  <c r="O489" i="19"/>
  <c r="O497" i="19"/>
  <c r="O505" i="19"/>
  <c r="O513" i="19"/>
  <c r="O521" i="19"/>
  <c r="O529" i="19"/>
  <c r="O537" i="19"/>
  <c r="O545" i="19"/>
  <c r="O553" i="19"/>
  <c r="O561" i="19"/>
  <c r="O569" i="19"/>
  <c r="O577" i="19"/>
  <c r="O585" i="19"/>
  <c r="O593" i="19"/>
  <c r="O601" i="19"/>
  <c r="O609" i="19"/>
  <c r="O617" i="19"/>
  <c r="O625" i="19"/>
  <c r="O633" i="19"/>
  <c r="R687" i="19"/>
  <c r="Q687" i="19"/>
  <c r="P688" i="19"/>
  <c r="O688" i="19"/>
  <c r="R719" i="19"/>
  <c r="Q719" i="19"/>
  <c r="P720" i="19"/>
  <c r="O720" i="19"/>
  <c r="R767" i="19"/>
  <c r="Q767" i="19"/>
  <c r="P794" i="19"/>
  <c r="O794" i="19"/>
  <c r="P810" i="19"/>
  <c r="O810" i="19"/>
  <c r="P826" i="19"/>
  <c r="O826" i="19"/>
  <c r="P840" i="19"/>
  <c r="O840" i="19"/>
  <c r="P881" i="19"/>
  <c r="O881" i="19"/>
  <c r="Q374" i="19"/>
  <c r="Q382" i="19"/>
  <c r="Q390" i="19"/>
  <c r="Q398" i="19"/>
  <c r="Q406" i="19"/>
  <c r="Q414" i="19"/>
  <c r="Q422" i="19"/>
  <c r="Q430" i="19"/>
  <c r="Q438" i="19"/>
  <c r="Q446" i="19"/>
  <c r="Q454" i="19"/>
  <c r="Q462" i="19"/>
  <c r="Q470" i="19"/>
  <c r="Q478" i="19"/>
  <c r="Q486" i="19"/>
  <c r="Q494" i="19"/>
  <c r="Q502" i="19"/>
  <c r="Q510" i="19"/>
  <c r="Q518" i="19"/>
  <c r="Q526" i="19"/>
  <c r="Q534" i="19"/>
  <c r="Q542" i="19"/>
  <c r="Q550" i="19"/>
  <c r="Q558" i="19"/>
  <c r="Q566" i="19"/>
  <c r="Q574" i="19"/>
  <c r="Q582" i="19"/>
  <c r="Q590" i="19"/>
  <c r="Q598" i="19"/>
  <c r="Q606" i="19"/>
  <c r="Q614" i="19"/>
  <c r="Q622" i="19"/>
  <c r="Q630" i="19"/>
  <c r="Q638" i="19"/>
  <c r="Q646" i="19"/>
  <c r="Q654" i="19"/>
  <c r="Q662" i="19"/>
  <c r="Q670" i="19"/>
  <c r="R709" i="19"/>
  <c r="Q709" i="19"/>
  <c r="R743" i="19"/>
  <c r="Q743" i="19"/>
  <c r="P770" i="19"/>
  <c r="O770" i="19"/>
  <c r="R851" i="19"/>
  <c r="Q851" i="19"/>
  <c r="P852" i="19"/>
  <c r="O852" i="19"/>
  <c r="R878" i="19"/>
  <c r="Q878" i="19"/>
  <c r="P680" i="19"/>
  <c r="O680" i="19"/>
  <c r="R711" i="19"/>
  <c r="Q711" i="19"/>
  <c r="P712" i="19"/>
  <c r="O712" i="19"/>
  <c r="P746" i="19"/>
  <c r="O746" i="19"/>
  <c r="R783" i="19"/>
  <c r="Q783" i="19"/>
  <c r="P880" i="19"/>
  <c r="R934" i="19"/>
  <c r="Q934" i="19"/>
  <c r="P977" i="19"/>
  <c r="O977" i="19"/>
  <c r="R998" i="19"/>
  <c r="Q998" i="19"/>
  <c r="P1025" i="19"/>
  <c r="O1025" i="19"/>
  <c r="Q1045" i="19"/>
  <c r="R1045" i="19"/>
  <c r="Q1080" i="19"/>
  <c r="R1080" i="19"/>
  <c r="P854" i="19"/>
  <c r="O854" i="19"/>
  <c r="P862" i="19"/>
  <c r="O862" i="19"/>
  <c r="R870" i="19"/>
  <c r="Q870" i="19"/>
  <c r="P873" i="19"/>
  <c r="O873" i="19"/>
  <c r="R926" i="19"/>
  <c r="Q926" i="19"/>
  <c r="P929" i="19"/>
  <c r="O929" i="19"/>
  <c r="P953" i="19"/>
  <c r="O953" i="19"/>
  <c r="R974" i="19"/>
  <c r="Q974" i="19"/>
  <c r="R1022" i="19"/>
  <c r="Q1022" i="19"/>
  <c r="P1075" i="19"/>
  <c r="O1075" i="19"/>
  <c r="R1111" i="19"/>
  <c r="Q1111" i="19"/>
  <c r="P1122" i="19"/>
  <c r="O1122" i="19"/>
  <c r="P1258" i="19"/>
  <c r="O1258" i="19"/>
  <c r="O685" i="19"/>
  <c r="O693" i="19"/>
  <c r="O701" i="19"/>
  <c r="O709" i="19"/>
  <c r="O717" i="19"/>
  <c r="O725" i="19"/>
  <c r="O733" i="19"/>
  <c r="O741" i="19"/>
  <c r="O749" i="19"/>
  <c r="O757" i="19"/>
  <c r="O765" i="19"/>
  <c r="O773" i="19"/>
  <c r="O781" i="19"/>
  <c r="O789" i="19"/>
  <c r="O797" i="19"/>
  <c r="O805" i="19"/>
  <c r="O813" i="19"/>
  <c r="O821" i="19"/>
  <c r="O829" i="19"/>
  <c r="O837" i="19"/>
  <c r="R847" i="19"/>
  <c r="O848" i="19"/>
  <c r="R854" i="19"/>
  <c r="Q854" i="19"/>
  <c r="R862" i="19"/>
  <c r="Q862" i="19"/>
  <c r="P872" i="19"/>
  <c r="R918" i="19"/>
  <c r="Q918" i="19"/>
  <c r="P921" i="19"/>
  <c r="O921" i="19"/>
  <c r="R950" i="19"/>
  <c r="Q950" i="19"/>
  <c r="P993" i="19"/>
  <c r="O993" i="19"/>
  <c r="O1074" i="19"/>
  <c r="P1074" i="19"/>
  <c r="Q690" i="19"/>
  <c r="Q698" i="19"/>
  <c r="Q706" i="19"/>
  <c r="Q714" i="19"/>
  <c r="Q722" i="19"/>
  <c r="Q730" i="19"/>
  <c r="O736" i="19"/>
  <c r="Q738" i="19"/>
  <c r="O744" i="19"/>
  <c r="Q746" i="19"/>
  <c r="O752" i="19"/>
  <c r="Q754" i="19"/>
  <c r="O760" i="19"/>
  <c r="Q762" i="19"/>
  <c r="O768" i="19"/>
  <c r="Q770" i="19"/>
  <c r="O776" i="19"/>
  <c r="Q778" i="19"/>
  <c r="O784" i="19"/>
  <c r="Q786" i="19"/>
  <c r="O792" i="19"/>
  <c r="Q794" i="19"/>
  <c r="O800" i="19"/>
  <c r="Q802" i="19"/>
  <c r="O808" i="19"/>
  <c r="Q810" i="19"/>
  <c r="O816" i="19"/>
  <c r="Q818" i="19"/>
  <c r="O824" i="19"/>
  <c r="Q826" i="19"/>
  <c r="O832" i="19"/>
  <c r="Q834" i="19"/>
  <c r="Q840" i="19"/>
  <c r="Q843" i="19"/>
  <c r="Q853" i="19"/>
  <c r="O856" i="19"/>
  <c r="Q861" i="19"/>
  <c r="O864" i="19"/>
  <c r="P865" i="19"/>
  <c r="O865" i="19"/>
  <c r="R910" i="19"/>
  <c r="Q910" i="19"/>
  <c r="P913" i="19"/>
  <c r="O913" i="19"/>
  <c r="Q917" i="19"/>
  <c r="P969" i="19"/>
  <c r="O969" i="19"/>
  <c r="R990" i="19"/>
  <c r="Q990" i="19"/>
  <c r="P1017" i="19"/>
  <c r="O1017" i="19"/>
  <c r="R1038" i="19"/>
  <c r="Q1038" i="19"/>
  <c r="P1055" i="19"/>
  <c r="O1055" i="19"/>
  <c r="O683" i="19"/>
  <c r="O691" i="19"/>
  <c r="O699" i="19"/>
  <c r="O707" i="19"/>
  <c r="O715" i="19"/>
  <c r="O723" i="19"/>
  <c r="O731" i="19"/>
  <c r="O739" i="19"/>
  <c r="Q741" i="19"/>
  <c r="O747" i="19"/>
  <c r="Q749" i="19"/>
  <c r="O755" i="19"/>
  <c r="Q757" i="19"/>
  <c r="O763" i="19"/>
  <c r="Q765" i="19"/>
  <c r="O771" i="19"/>
  <c r="Q773" i="19"/>
  <c r="O779" i="19"/>
  <c r="Q781" i="19"/>
  <c r="O787" i="19"/>
  <c r="Q789" i="19"/>
  <c r="O795" i="19"/>
  <c r="Q797" i="19"/>
  <c r="O803" i="19"/>
  <c r="Q805" i="19"/>
  <c r="O811" i="19"/>
  <c r="Q813" i="19"/>
  <c r="O819" i="19"/>
  <c r="Q821" i="19"/>
  <c r="O827" i="19"/>
  <c r="Q829" i="19"/>
  <c r="O835" i="19"/>
  <c r="Q837" i="19"/>
  <c r="O841" i="19"/>
  <c r="O844" i="19"/>
  <c r="P857" i="19"/>
  <c r="O857" i="19"/>
  <c r="R902" i="19"/>
  <c r="Q902" i="19"/>
  <c r="P905" i="19"/>
  <c r="O905" i="19"/>
  <c r="Q909" i="19"/>
  <c r="P912" i="19"/>
  <c r="P945" i="19"/>
  <c r="O945" i="19"/>
  <c r="R966" i="19"/>
  <c r="Q966" i="19"/>
  <c r="R1014" i="19"/>
  <c r="Q1014" i="19"/>
  <c r="Q688" i="19"/>
  <c r="Q696" i="19"/>
  <c r="Q704" i="19"/>
  <c r="Q712" i="19"/>
  <c r="Q720" i="19"/>
  <c r="Q728" i="19"/>
  <c r="Q736" i="19"/>
  <c r="Q744" i="19"/>
  <c r="Q752" i="19"/>
  <c r="Q760" i="19"/>
  <c r="Q768" i="19"/>
  <c r="Q776" i="19"/>
  <c r="Q784" i="19"/>
  <c r="Q792" i="19"/>
  <c r="O798" i="19"/>
  <c r="Q800" i="19"/>
  <c r="O806" i="19"/>
  <c r="Q808" i="19"/>
  <c r="O814" i="19"/>
  <c r="Q816" i="19"/>
  <c r="O822" i="19"/>
  <c r="Q824" i="19"/>
  <c r="O830" i="19"/>
  <c r="Q832" i="19"/>
  <c r="O838" i="19"/>
  <c r="Q844" i="19"/>
  <c r="P849" i="19"/>
  <c r="R894" i="19"/>
  <c r="Q894" i="19"/>
  <c r="P897" i="19"/>
  <c r="O897" i="19"/>
  <c r="Q901" i="19"/>
  <c r="P904" i="19"/>
  <c r="R942" i="19"/>
  <c r="Q942" i="19"/>
  <c r="P985" i="19"/>
  <c r="O985" i="19"/>
  <c r="P1009" i="19"/>
  <c r="O1009" i="19"/>
  <c r="P1033" i="19"/>
  <c r="O1033" i="19"/>
  <c r="Q1068" i="19"/>
  <c r="R1068" i="19"/>
  <c r="R867" i="19"/>
  <c r="Q867" i="19"/>
  <c r="R886" i="19"/>
  <c r="Q886" i="19"/>
  <c r="P889" i="19"/>
  <c r="O889" i="19"/>
  <c r="P961" i="19"/>
  <c r="O961" i="19"/>
  <c r="R982" i="19"/>
  <c r="Q982" i="19"/>
  <c r="R1006" i="19"/>
  <c r="Q1006" i="19"/>
  <c r="R1030" i="19"/>
  <c r="Q1030" i="19"/>
  <c r="P1050" i="19"/>
  <c r="O1050" i="19"/>
  <c r="P1087" i="19"/>
  <c r="O1087" i="19"/>
  <c r="R1053" i="19"/>
  <c r="Q1053" i="19"/>
  <c r="P1067" i="19"/>
  <c r="O1067" i="19"/>
  <c r="P1098" i="19"/>
  <c r="O1098" i="19"/>
  <c r="R1119" i="19"/>
  <c r="Q1119" i="19"/>
  <c r="P1130" i="19"/>
  <c r="O1130" i="19"/>
  <c r="P1456" i="19"/>
  <c r="O1456" i="19"/>
  <c r="P1461" i="19"/>
  <c r="O1461" i="19"/>
  <c r="P1640" i="19"/>
  <c r="O1640" i="19"/>
  <c r="P1648" i="19"/>
  <c r="O1648" i="19"/>
  <c r="R1661" i="19"/>
  <c r="Q1661" i="19"/>
  <c r="P1663" i="19"/>
  <c r="O1663" i="19"/>
  <c r="O1053" i="19"/>
  <c r="R1066" i="19"/>
  <c r="Q1066" i="19"/>
  <c r="Q1071" i="19"/>
  <c r="R1098" i="19"/>
  <c r="Q1098" i="19"/>
  <c r="R1100" i="19"/>
  <c r="Q1100" i="19"/>
  <c r="P1101" i="19"/>
  <c r="O1101" i="19"/>
  <c r="R1130" i="19"/>
  <c r="Q1130" i="19"/>
  <c r="P1133" i="19"/>
  <c r="O1133" i="19"/>
  <c r="R1143" i="19"/>
  <c r="Q1143" i="19"/>
  <c r="P1146" i="19"/>
  <c r="O1146" i="19"/>
  <c r="R1175" i="19"/>
  <c r="Q1175" i="19"/>
  <c r="P1178" i="19"/>
  <c r="O1178" i="19"/>
  <c r="R1207" i="19"/>
  <c r="Q1207" i="19"/>
  <c r="P1210" i="19"/>
  <c r="O1210" i="19"/>
  <c r="P1218" i="19"/>
  <c r="O1218" i="19"/>
  <c r="P1226" i="19"/>
  <c r="O1226" i="19"/>
  <c r="P1234" i="19"/>
  <c r="O1234" i="19"/>
  <c r="P1242" i="19"/>
  <c r="O1242" i="19"/>
  <c r="P1250" i="19"/>
  <c r="O1250" i="19"/>
  <c r="P1287" i="19"/>
  <c r="O1287" i="19"/>
  <c r="P1351" i="19"/>
  <c r="O1351" i="19"/>
  <c r="P1383" i="19"/>
  <c r="O1383" i="19"/>
  <c r="R1421" i="19"/>
  <c r="Q1421" i="19"/>
  <c r="R1573" i="19"/>
  <c r="Q1573" i="19"/>
  <c r="P1575" i="19"/>
  <c r="O1575" i="19"/>
  <c r="P1528" i="19"/>
  <c r="O1528" i="19"/>
  <c r="O870" i="19"/>
  <c r="O878" i="19"/>
  <c r="O886" i="19"/>
  <c r="O894" i="19"/>
  <c r="O902" i="19"/>
  <c r="O910" i="19"/>
  <c r="O918" i="19"/>
  <c r="O926" i="19"/>
  <c r="O934" i="19"/>
  <c r="Q936" i="19"/>
  <c r="O942" i="19"/>
  <c r="Q944" i="19"/>
  <c r="O950" i="19"/>
  <c r="Q952" i="19"/>
  <c r="O958" i="19"/>
  <c r="Q960" i="19"/>
  <c r="O966" i="19"/>
  <c r="Q968" i="19"/>
  <c r="O974" i="19"/>
  <c r="Q976" i="19"/>
  <c r="O982" i="19"/>
  <c r="Q984" i="19"/>
  <c r="O990" i="19"/>
  <c r="Q992" i="19"/>
  <c r="O998" i="19"/>
  <c r="Q1000" i="19"/>
  <c r="O1006" i="19"/>
  <c r="Q1008" i="19"/>
  <c r="O1014" i="19"/>
  <c r="Q1016" i="19"/>
  <c r="O1022" i="19"/>
  <c r="Q1024" i="19"/>
  <c r="O1030" i="19"/>
  <c r="Q1032" i="19"/>
  <c r="O1038" i="19"/>
  <c r="O1045" i="19"/>
  <c r="R1050" i="19"/>
  <c r="Q1050" i="19"/>
  <c r="P1051" i="19"/>
  <c r="O1051" i="19"/>
  <c r="R1060" i="19"/>
  <c r="O1061" i="19"/>
  <c r="R1074" i="19"/>
  <c r="Q1074" i="19"/>
  <c r="Q1079" i="19"/>
  <c r="O1093" i="19"/>
  <c r="R1122" i="19"/>
  <c r="Q1122" i="19"/>
  <c r="P1125" i="19"/>
  <c r="O1125" i="19"/>
  <c r="R1167" i="19"/>
  <c r="Q1167" i="19"/>
  <c r="P1170" i="19"/>
  <c r="O1170" i="19"/>
  <c r="R1199" i="19"/>
  <c r="Q1199" i="19"/>
  <c r="P1202" i="19"/>
  <c r="O1202" i="19"/>
  <c r="P1271" i="19"/>
  <c r="O1271" i="19"/>
  <c r="P1335" i="19"/>
  <c r="O1335" i="19"/>
  <c r="R1482" i="19"/>
  <c r="Q1482" i="19"/>
  <c r="P1511" i="19"/>
  <c r="O1511" i="19"/>
  <c r="Q875" i="19"/>
  <c r="Q883" i="19"/>
  <c r="Q891" i="19"/>
  <c r="Q899" i="19"/>
  <c r="Q907" i="19"/>
  <c r="Q915" i="19"/>
  <c r="Q923" i="19"/>
  <c r="Q931" i="19"/>
  <c r="Q939" i="19"/>
  <c r="Q947" i="19"/>
  <c r="Q955" i="19"/>
  <c r="Q963" i="19"/>
  <c r="Q971" i="19"/>
  <c r="Q979" i="19"/>
  <c r="Q987" i="19"/>
  <c r="Q995" i="19"/>
  <c r="Q1003" i="19"/>
  <c r="Q1011" i="19"/>
  <c r="Q1019" i="19"/>
  <c r="Q1027" i="19"/>
  <c r="Q1035" i="19"/>
  <c r="Q1041" i="19"/>
  <c r="R1042" i="19"/>
  <c r="Q1042" i="19"/>
  <c r="P1083" i="19"/>
  <c r="O1083" i="19"/>
  <c r="R1103" i="19"/>
  <c r="Q1103" i="19"/>
  <c r="P1114" i="19"/>
  <c r="O1114" i="19"/>
  <c r="R1135" i="19"/>
  <c r="Q1135" i="19"/>
  <c r="O860" i="19"/>
  <c r="O868" i="19"/>
  <c r="O876" i="19"/>
  <c r="O1036" i="19"/>
  <c r="O1042" i="19"/>
  <c r="Q1055" i="19"/>
  <c r="R1056" i="19"/>
  <c r="O1069" i="19"/>
  <c r="R1082" i="19"/>
  <c r="Q1082" i="19"/>
  <c r="Q1087" i="19"/>
  <c r="O1103" i="19"/>
  <c r="R1114" i="19"/>
  <c r="Q1114" i="19"/>
  <c r="P1117" i="19"/>
  <c r="O1117" i="19"/>
  <c r="R1159" i="19"/>
  <c r="Q1159" i="19"/>
  <c r="P1162" i="19"/>
  <c r="O1162" i="19"/>
  <c r="R1191" i="19"/>
  <c r="Q1191" i="19"/>
  <c r="P1194" i="19"/>
  <c r="O1194" i="19"/>
  <c r="P1319" i="19"/>
  <c r="O1319" i="19"/>
  <c r="R1405" i="19"/>
  <c r="Q1405" i="19"/>
  <c r="R1437" i="19"/>
  <c r="Q1437" i="19"/>
  <c r="P1477" i="19"/>
  <c r="O1477" i="19"/>
  <c r="P1043" i="19"/>
  <c r="P1059" i="19"/>
  <c r="O1059" i="19"/>
  <c r="O1063" i="19"/>
  <c r="P1082" i="19"/>
  <c r="P1091" i="19"/>
  <c r="O1091" i="19"/>
  <c r="O1095" i="19"/>
  <c r="P1106" i="19"/>
  <c r="O1106" i="19"/>
  <c r="R1127" i="19"/>
  <c r="Q1127" i="19"/>
  <c r="P1138" i="19"/>
  <c r="O1138" i="19"/>
  <c r="Q1266" i="19"/>
  <c r="R1266" i="19"/>
  <c r="P1367" i="19"/>
  <c r="O1367" i="19"/>
  <c r="R1466" i="19"/>
  <c r="Q1466" i="19"/>
  <c r="P1040" i="19"/>
  <c r="O1040" i="19"/>
  <c r="P1048" i="19"/>
  <c r="O1048" i="19"/>
  <c r="R1058" i="19"/>
  <c r="Q1058" i="19"/>
  <c r="R1090" i="19"/>
  <c r="Q1090" i="19"/>
  <c r="R1106" i="19"/>
  <c r="Q1106" i="19"/>
  <c r="P1109" i="19"/>
  <c r="O1109" i="19"/>
  <c r="R1138" i="19"/>
  <c r="Q1138" i="19"/>
  <c r="R1151" i="19"/>
  <c r="Q1151" i="19"/>
  <c r="P1154" i="19"/>
  <c r="O1154" i="19"/>
  <c r="R1183" i="19"/>
  <c r="Q1183" i="19"/>
  <c r="P1186" i="19"/>
  <c r="O1186" i="19"/>
  <c r="R1214" i="19"/>
  <c r="Q1214" i="19"/>
  <c r="R1222" i="19"/>
  <c r="Q1222" i="19"/>
  <c r="R1230" i="19"/>
  <c r="Q1230" i="19"/>
  <c r="R1238" i="19"/>
  <c r="Q1238" i="19"/>
  <c r="R1246" i="19"/>
  <c r="Q1246" i="19"/>
  <c r="R1254" i="19"/>
  <c r="Q1254" i="19"/>
  <c r="P1303" i="19"/>
  <c r="O1303" i="19"/>
  <c r="R1388" i="19"/>
  <c r="Q1388" i="19"/>
  <c r="O1143" i="19"/>
  <c r="O1151" i="19"/>
  <c r="O1159" i="19"/>
  <c r="O1167" i="19"/>
  <c r="O1175" i="19"/>
  <c r="O1183" i="19"/>
  <c r="O1191" i="19"/>
  <c r="O1199" i="19"/>
  <c r="O1207" i="19"/>
  <c r="O1266" i="19"/>
  <c r="R1271" i="19"/>
  <c r="Q1271" i="19"/>
  <c r="P1272" i="19"/>
  <c r="O1272" i="19"/>
  <c r="R1287" i="19"/>
  <c r="Q1287" i="19"/>
  <c r="P1288" i="19"/>
  <c r="O1288" i="19"/>
  <c r="P1304" i="19"/>
  <c r="O1304" i="19"/>
  <c r="P1320" i="19"/>
  <c r="O1320" i="19"/>
  <c r="P1336" i="19"/>
  <c r="O1336" i="19"/>
  <c r="P1352" i="19"/>
  <c r="O1352" i="19"/>
  <c r="P1368" i="19"/>
  <c r="O1368" i="19"/>
  <c r="P1384" i="19"/>
  <c r="O1384" i="19"/>
  <c r="P1389" i="19"/>
  <c r="O1389" i="19"/>
  <c r="R1394" i="19"/>
  <c r="Q1394" i="19"/>
  <c r="R1461" i="19"/>
  <c r="Q1461" i="19"/>
  <c r="R1477" i="19"/>
  <c r="Q1477" i="19"/>
  <c r="Q1108" i="19"/>
  <c r="Q1116" i="19"/>
  <c r="Q1124" i="19"/>
  <c r="Q1132" i="19"/>
  <c r="Q1140" i="19"/>
  <c r="Q1148" i="19"/>
  <c r="Q1156" i="19"/>
  <c r="Q1164" i="19"/>
  <c r="Q1172" i="19"/>
  <c r="Q1180" i="19"/>
  <c r="Q1188" i="19"/>
  <c r="Q1196" i="19"/>
  <c r="Q1204" i="19"/>
  <c r="Q1262" i="19"/>
  <c r="R1263" i="19"/>
  <c r="Q1263" i="19"/>
  <c r="P1277" i="19"/>
  <c r="O1277" i="19"/>
  <c r="R1282" i="19"/>
  <c r="Q1282" i="19"/>
  <c r="P1293" i="19"/>
  <c r="O1293" i="19"/>
  <c r="R1298" i="19"/>
  <c r="Q1298" i="19"/>
  <c r="P1309" i="19"/>
  <c r="O1309" i="19"/>
  <c r="R1314" i="19"/>
  <c r="Q1314" i="19"/>
  <c r="P1325" i="19"/>
  <c r="O1325" i="19"/>
  <c r="R1330" i="19"/>
  <c r="Q1330" i="19"/>
  <c r="P1341" i="19"/>
  <c r="O1341" i="19"/>
  <c r="R1346" i="19"/>
  <c r="Q1346" i="19"/>
  <c r="P1357" i="19"/>
  <c r="O1357" i="19"/>
  <c r="R1362" i="19"/>
  <c r="Q1362" i="19"/>
  <c r="P1373" i="19"/>
  <c r="O1373" i="19"/>
  <c r="R1378" i="19"/>
  <c r="Q1378" i="19"/>
  <c r="R1389" i="19"/>
  <c r="Q1389" i="19"/>
  <c r="P1408" i="19"/>
  <c r="O1408" i="19"/>
  <c r="P1424" i="19"/>
  <c r="O1424" i="19"/>
  <c r="P1440" i="19"/>
  <c r="O1440" i="19"/>
  <c r="R1490" i="19"/>
  <c r="Q1490" i="19"/>
  <c r="R1597" i="19"/>
  <c r="Q1597" i="19"/>
  <c r="P1727" i="19"/>
  <c r="O1727" i="19"/>
  <c r="R1732" i="19"/>
  <c r="Q1732" i="19"/>
  <c r="P1753" i="19"/>
  <c r="O1753" i="19"/>
  <c r="R1822" i="19"/>
  <c r="Q1822" i="19"/>
  <c r="R1887" i="19"/>
  <c r="Q1887" i="19"/>
  <c r="O1888" i="19"/>
  <c r="P1888" i="19"/>
  <c r="R1918" i="19"/>
  <c r="Q1918" i="19"/>
  <c r="O1141" i="19"/>
  <c r="R1215" i="19"/>
  <c r="Q1215" i="19"/>
  <c r="R1223" i="19"/>
  <c r="Q1223" i="19"/>
  <c r="R1231" i="19"/>
  <c r="Q1231" i="19"/>
  <c r="R1239" i="19"/>
  <c r="Q1239" i="19"/>
  <c r="R1247" i="19"/>
  <c r="Q1247" i="19"/>
  <c r="R1255" i="19"/>
  <c r="Q1255" i="19"/>
  <c r="R1277" i="19"/>
  <c r="Q1277" i="19"/>
  <c r="R1293" i="19"/>
  <c r="Q1293" i="19"/>
  <c r="R1309" i="19"/>
  <c r="Q1309" i="19"/>
  <c r="R1325" i="19"/>
  <c r="Q1325" i="19"/>
  <c r="R1341" i="19"/>
  <c r="Q1341" i="19"/>
  <c r="R1357" i="19"/>
  <c r="Q1357" i="19"/>
  <c r="R1373" i="19"/>
  <c r="Q1373" i="19"/>
  <c r="O1407" i="19"/>
  <c r="P1413" i="19"/>
  <c r="O1413" i="19"/>
  <c r="R1418" i="19"/>
  <c r="Q1418" i="19"/>
  <c r="O1423" i="19"/>
  <c r="P1429" i="19"/>
  <c r="O1429" i="19"/>
  <c r="R1434" i="19"/>
  <c r="Q1434" i="19"/>
  <c r="O1439" i="19"/>
  <c r="P1445" i="19"/>
  <c r="O1445" i="19"/>
  <c r="R1450" i="19"/>
  <c r="Q1450" i="19"/>
  <c r="P1464" i="19"/>
  <c r="O1464" i="19"/>
  <c r="P1480" i="19"/>
  <c r="O1480" i="19"/>
  <c r="R1484" i="19"/>
  <c r="Q1484" i="19"/>
  <c r="P1485" i="19"/>
  <c r="O1485" i="19"/>
  <c r="R1498" i="19"/>
  <c r="Q1498" i="19"/>
  <c r="P1533" i="19"/>
  <c r="O1533" i="19"/>
  <c r="R1605" i="19"/>
  <c r="Q1605" i="19"/>
  <c r="P1607" i="19"/>
  <c r="O1607" i="19"/>
  <c r="P1713" i="19"/>
  <c r="O1713" i="19"/>
  <c r="O1056" i="19"/>
  <c r="O1064" i="19"/>
  <c r="O1072" i="19"/>
  <c r="O1080" i="19"/>
  <c r="O1088" i="19"/>
  <c r="O1096" i="19"/>
  <c r="O1104" i="19"/>
  <c r="O1112" i="19"/>
  <c r="O1120" i="19"/>
  <c r="O1128" i="19"/>
  <c r="O1136" i="19"/>
  <c r="O1144" i="19"/>
  <c r="O1152" i="19"/>
  <c r="O1160" i="19"/>
  <c r="O1168" i="19"/>
  <c r="O1176" i="19"/>
  <c r="O1184" i="19"/>
  <c r="O1192" i="19"/>
  <c r="O1200" i="19"/>
  <c r="O1208" i="19"/>
  <c r="O1215" i="19"/>
  <c r="O1223" i="19"/>
  <c r="O1231" i="19"/>
  <c r="O1239" i="19"/>
  <c r="O1247" i="19"/>
  <c r="O1255" i="19"/>
  <c r="P1264" i="19"/>
  <c r="Q1372" i="19"/>
  <c r="P1392" i="19"/>
  <c r="O1392" i="19"/>
  <c r="P1397" i="19"/>
  <c r="O1397" i="19"/>
  <c r="R1402" i="19"/>
  <c r="Q1402" i="19"/>
  <c r="R1413" i="19"/>
  <c r="Q1413" i="19"/>
  <c r="R1429" i="19"/>
  <c r="Q1429" i="19"/>
  <c r="R1445" i="19"/>
  <c r="Q1445" i="19"/>
  <c r="O1463" i="19"/>
  <c r="P1469" i="19"/>
  <c r="O1469" i="19"/>
  <c r="R1474" i="19"/>
  <c r="Q1474" i="19"/>
  <c r="O1479" i="19"/>
  <c r="R1492" i="19"/>
  <c r="Q1492" i="19"/>
  <c r="P1493" i="19"/>
  <c r="O1493" i="19"/>
  <c r="R1506" i="19"/>
  <c r="Q1506" i="19"/>
  <c r="R1522" i="19"/>
  <c r="Q1522" i="19"/>
  <c r="O1524" i="19"/>
  <c r="P1524" i="19"/>
  <c r="O1599" i="19"/>
  <c r="P1680" i="19"/>
  <c r="O1680" i="19"/>
  <c r="Q1061" i="19"/>
  <c r="Q1069" i="19"/>
  <c r="Q1077" i="19"/>
  <c r="Q1085" i="19"/>
  <c r="Q1093" i="19"/>
  <c r="O1099" i="19"/>
  <c r="Q1101" i="19"/>
  <c r="O1107" i="19"/>
  <c r="Q1109" i="19"/>
  <c r="O1115" i="19"/>
  <c r="Q1117" i="19"/>
  <c r="O1123" i="19"/>
  <c r="Q1125" i="19"/>
  <c r="O1131" i="19"/>
  <c r="Q1133" i="19"/>
  <c r="O1139" i="19"/>
  <c r="Q1141" i="19"/>
  <c r="O1147" i="19"/>
  <c r="Q1149" i="19"/>
  <c r="O1155" i="19"/>
  <c r="Q1157" i="19"/>
  <c r="O1163" i="19"/>
  <c r="Q1165" i="19"/>
  <c r="O1171" i="19"/>
  <c r="Q1173" i="19"/>
  <c r="O1179" i="19"/>
  <c r="Q1181" i="19"/>
  <c r="O1187" i="19"/>
  <c r="Q1189" i="19"/>
  <c r="O1195" i="19"/>
  <c r="Q1197" i="19"/>
  <c r="O1203" i="19"/>
  <c r="Q1205" i="19"/>
  <c r="P1216" i="19"/>
  <c r="P1224" i="19"/>
  <c r="P1232" i="19"/>
  <c r="P1240" i="19"/>
  <c r="P1248" i="19"/>
  <c r="P1256" i="19"/>
  <c r="P1269" i="19"/>
  <c r="O1269" i="19"/>
  <c r="R1279" i="19"/>
  <c r="Q1279" i="19"/>
  <c r="P1280" i="19"/>
  <c r="O1280" i="19"/>
  <c r="R1295" i="19"/>
  <c r="Q1295" i="19"/>
  <c r="P1296" i="19"/>
  <c r="O1296" i="19"/>
  <c r="P1312" i="19"/>
  <c r="O1312" i="19"/>
  <c r="P1328" i="19"/>
  <c r="O1328" i="19"/>
  <c r="P1344" i="19"/>
  <c r="O1344" i="19"/>
  <c r="P1360" i="19"/>
  <c r="O1360" i="19"/>
  <c r="P1376" i="19"/>
  <c r="O1376" i="19"/>
  <c r="R1397" i="19"/>
  <c r="Q1397" i="19"/>
  <c r="Q1412" i="19"/>
  <c r="Q1428" i="19"/>
  <c r="Q1444" i="19"/>
  <c r="P1453" i="19"/>
  <c r="O1453" i="19"/>
  <c r="R1458" i="19"/>
  <c r="Q1458" i="19"/>
  <c r="R1469" i="19"/>
  <c r="Q1469" i="19"/>
  <c r="R1500" i="19"/>
  <c r="Q1500" i="19"/>
  <c r="P1501" i="19"/>
  <c r="O1501" i="19"/>
  <c r="R1514" i="19"/>
  <c r="Q1514" i="19"/>
  <c r="R1523" i="19"/>
  <c r="Q1523" i="19"/>
  <c r="Q1532" i="19"/>
  <c r="P1535" i="19"/>
  <c r="O1535" i="19"/>
  <c r="P1213" i="19"/>
  <c r="O1213" i="19"/>
  <c r="P1221" i="19"/>
  <c r="O1221" i="19"/>
  <c r="P1229" i="19"/>
  <c r="O1229" i="19"/>
  <c r="P1237" i="19"/>
  <c r="O1237" i="19"/>
  <c r="P1245" i="19"/>
  <c r="O1245" i="19"/>
  <c r="P1253" i="19"/>
  <c r="O1253" i="19"/>
  <c r="P1261" i="19"/>
  <c r="O1261" i="19"/>
  <c r="R1274" i="19"/>
  <c r="Q1274" i="19"/>
  <c r="P1285" i="19"/>
  <c r="O1285" i="19"/>
  <c r="R1290" i="19"/>
  <c r="Q1290" i="19"/>
  <c r="P1301" i="19"/>
  <c r="O1301" i="19"/>
  <c r="R1306" i="19"/>
  <c r="Q1306" i="19"/>
  <c r="P1317" i="19"/>
  <c r="O1317" i="19"/>
  <c r="R1322" i="19"/>
  <c r="Q1322" i="19"/>
  <c r="P1333" i="19"/>
  <c r="O1333" i="19"/>
  <c r="R1338" i="19"/>
  <c r="Q1338" i="19"/>
  <c r="P1349" i="19"/>
  <c r="O1349" i="19"/>
  <c r="R1354" i="19"/>
  <c r="Q1354" i="19"/>
  <c r="P1365" i="19"/>
  <c r="O1365" i="19"/>
  <c r="R1370" i="19"/>
  <c r="Q1370" i="19"/>
  <c r="O1375" i="19"/>
  <c r="P1381" i="19"/>
  <c r="O1381" i="19"/>
  <c r="R1386" i="19"/>
  <c r="Q1386" i="19"/>
  <c r="Q1396" i="19"/>
  <c r="P1416" i="19"/>
  <c r="O1416" i="19"/>
  <c r="P1432" i="19"/>
  <c r="O1432" i="19"/>
  <c r="P1448" i="19"/>
  <c r="O1448" i="19"/>
  <c r="R1453" i="19"/>
  <c r="Q1453" i="19"/>
  <c r="R1508" i="19"/>
  <c r="Q1508" i="19"/>
  <c r="P1509" i="19"/>
  <c r="O1509" i="19"/>
  <c r="R1285" i="19"/>
  <c r="Q1285" i="19"/>
  <c r="R1301" i="19"/>
  <c r="Q1301" i="19"/>
  <c r="R1317" i="19"/>
  <c r="Q1317" i="19"/>
  <c r="R1333" i="19"/>
  <c r="Q1333" i="19"/>
  <c r="R1349" i="19"/>
  <c r="Q1349" i="19"/>
  <c r="R1365" i="19"/>
  <c r="Q1365" i="19"/>
  <c r="R1381" i="19"/>
  <c r="Q1381" i="19"/>
  <c r="P1400" i="19"/>
  <c r="O1400" i="19"/>
  <c r="P1405" i="19"/>
  <c r="O1405" i="19"/>
  <c r="R1410" i="19"/>
  <c r="Q1410" i="19"/>
  <c r="P1421" i="19"/>
  <c r="O1421" i="19"/>
  <c r="R1426" i="19"/>
  <c r="Q1426" i="19"/>
  <c r="P1437" i="19"/>
  <c r="O1437" i="19"/>
  <c r="R1442" i="19"/>
  <c r="Q1442" i="19"/>
  <c r="Q1452" i="19"/>
  <c r="P1472" i="19"/>
  <c r="O1472" i="19"/>
  <c r="R1516" i="19"/>
  <c r="Q1516" i="19"/>
  <c r="P1517" i="19"/>
  <c r="O1517" i="19"/>
  <c r="R1565" i="19"/>
  <c r="Q1565" i="19"/>
  <c r="P1624" i="19"/>
  <c r="O1624" i="19"/>
  <c r="R1637" i="19"/>
  <c r="Q1637" i="19"/>
  <c r="R1645" i="19"/>
  <c r="Q1645" i="19"/>
  <c r="R1653" i="19"/>
  <c r="Q1653" i="19"/>
  <c r="R1694" i="19"/>
  <c r="Q1694" i="19"/>
  <c r="R1750" i="19"/>
  <c r="Q1750" i="19"/>
  <c r="P1785" i="19"/>
  <c r="O1785" i="19"/>
  <c r="P1793" i="19"/>
  <c r="O1793" i="19"/>
  <c r="P1991" i="19"/>
  <c r="O1991" i="19"/>
  <c r="R2066" i="19"/>
  <c r="Q2066" i="19"/>
  <c r="P2069" i="19"/>
  <c r="O2069" i="19"/>
  <c r="R1538" i="19"/>
  <c r="Q1538" i="19"/>
  <c r="P1552" i="19"/>
  <c r="O1552" i="19"/>
  <c r="P1560" i="19"/>
  <c r="O1560" i="19"/>
  <c r="P1573" i="19"/>
  <c r="O1573" i="19"/>
  <c r="R1578" i="19"/>
  <c r="Q1578" i="19"/>
  <c r="P1592" i="19"/>
  <c r="O1592" i="19"/>
  <c r="P1605" i="19"/>
  <c r="O1605" i="19"/>
  <c r="R1610" i="19"/>
  <c r="Q1610" i="19"/>
  <c r="P1632" i="19"/>
  <c r="O1632" i="19"/>
  <c r="P1661" i="19"/>
  <c r="O1661" i="19"/>
  <c r="R1666" i="19"/>
  <c r="Q1666" i="19"/>
  <c r="Q1696" i="19"/>
  <c r="R1696" i="19"/>
  <c r="R1718" i="19"/>
  <c r="Q1718" i="19"/>
  <c r="R1758" i="19"/>
  <c r="Q1758" i="19"/>
  <c r="P1767" i="19"/>
  <c r="O1767" i="19"/>
  <c r="R1772" i="19"/>
  <c r="Q1772" i="19"/>
  <c r="O1837" i="19"/>
  <c r="P1837" i="19"/>
  <c r="P1541" i="19"/>
  <c r="O1541" i="19"/>
  <c r="R1546" i="19"/>
  <c r="Q1546" i="19"/>
  <c r="P1568" i="19"/>
  <c r="O1568" i="19"/>
  <c r="P1581" i="19"/>
  <c r="O1581" i="19"/>
  <c r="R1586" i="19"/>
  <c r="Q1586" i="19"/>
  <c r="P1600" i="19"/>
  <c r="O1600" i="19"/>
  <c r="R1618" i="19"/>
  <c r="Q1618" i="19"/>
  <c r="P1656" i="19"/>
  <c r="O1656" i="19"/>
  <c r="P1669" i="19"/>
  <c r="O1669" i="19"/>
  <c r="R1674" i="19"/>
  <c r="Q1674" i="19"/>
  <c r="P1721" i="19"/>
  <c r="O1721" i="19"/>
  <c r="R1726" i="19"/>
  <c r="Q1726" i="19"/>
  <c r="P1735" i="19"/>
  <c r="O1735" i="19"/>
  <c r="R1740" i="19"/>
  <c r="Q1740" i="19"/>
  <c r="R1886" i="19"/>
  <c r="Q1886" i="19"/>
  <c r="R1902" i="19"/>
  <c r="Q1902" i="19"/>
  <c r="R1917" i="19"/>
  <c r="Q1917" i="19"/>
  <c r="Q1303" i="19"/>
  <c r="Q1311" i="19"/>
  <c r="Q1319" i="19"/>
  <c r="Q1327" i="19"/>
  <c r="Q1335" i="19"/>
  <c r="Q1343" i="19"/>
  <c r="Q1351" i="19"/>
  <c r="Q1359" i="19"/>
  <c r="Q1367" i="19"/>
  <c r="Q1375" i="19"/>
  <c r="Q1383" i="19"/>
  <c r="Q1391" i="19"/>
  <c r="Q1399" i="19"/>
  <c r="Q1407" i="19"/>
  <c r="Q1415" i="19"/>
  <c r="Q1423" i="19"/>
  <c r="Q1431" i="19"/>
  <c r="Q1439" i="19"/>
  <c r="Q1447" i="19"/>
  <c r="Q1455" i="19"/>
  <c r="Q1463" i="19"/>
  <c r="Q1471" i="19"/>
  <c r="Q1479" i="19"/>
  <c r="Q1487" i="19"/>
  <c r="Q1495" i="19"/>
  <c r="Q1503" i="19"/>
  <c r="Q1511" i="19"/>
  <c r="Q1519" i="19"/>
  <c r="Q1528" i="19"/>
  <c r="R1541" i="19"/>
  <c r="Q1541" i="19"/>
  <c r="R1554" i="19"/>
  <c r="Q1554" i="19"/>
  <c r="R1581" i="19"/>
  <c r="Q1581" i="19"/>
  <c r="P1613" i="19"/>
  <c r="O1613" i="19"/>
  <c r="R1626" i="19"/>
  <c r="Q1626" i="19"/>
  <c r="R1669" i="19"/>
  <c r="Q1669" i="19"/>
  <c r="R1796" i="19"/>
  <c r="Q1796" i="19"/>
  <c r="P1831" i="19"/>
  <c r="O1831" i="19"/>
  <c r="R1842" i="19"/>
  <c r="Q1842" i="19"/>
  <c r="P1858" i="19"/>
  <c r="O1858" i="19"/>
  <c r="O1488" i="19"/>
  <c r="O1496" i="19"/>
  <c r="O1504" i="19"/>
  <c r="O1512" i="19"/>
  <c r="O1520" i="19"/>
  <c r="Q1524" i="19"/>
  <c r="P1536" i="19"/>
  <c r="O1536" i="19"/>
  <c r="Q1540" i="19"/>
  <c r="P1549" i="19"/>
  <c r="O1549" i="19"/>
  <c r="P1557" i="19"/>
  <c r="O1557" i="19"/>
  <c r="R1562" i="19"/>
  <c r="Q1562" i="19"/>
  <c r="P1576" i="19"/>
  <c r="O1576" i="19"/>
  <c r="Q1580" i="19"/>
  <c r="P1589" i="19"/>
  <c r="O1589" i="19"/>
  <c r="R1594" i="19"/>
  <c r="Q1594" i="19"/>
  <c r="P1608" i="19"/>
  <c r="O1608" i="19"/>
  <c r="R1613" i="19"/>
  <c r="Q1613" i="19"/>
  <c r="P1621" i="19"/>
  <c r="O1621" i="19"/>
  <c r="R1634" i="19"/>
  <c r="Q1634" i="19"/>
  <c r="P1664" i="19"/>
  <c r="O1664" i="19"/>
  <c r="Q1668" i="19"/>
  <c r="P1677" i="19"/>
  <c r="O1677" i="19"/>
  <c r="P1683" i="19"/>
  <c r="O1683" i="19"/>
  <c r="P1715" i="19"/>
  <c r="O1715" i="19"/>
  <c r="R1830" i="19"/>
  <c r="Q1830" i="19"/>
  <c r="P1833" i="19"/>
  <c r="O1833" i="19"/>
  <c r="Q1485" i="19"/>
  <c r="Q1493" i="19"/>
  <c r="Q1501" i="19"/>
  <c r="Q1509" i="19"/>
  <c r="Q1517" i="19"/>
  <c r="O1525" i="19"/>
  <c r="R1530" i="19"/>
  <c r="Q1530" i="19"/>
  <c r="R1549" i="19"/>
  <c r="Q1549" i="19"/>
  <c r="R1557" i="19"/>
  <c r="Q1557" i="19"/>
  <c r="R1589" i="19"/>
  <c r="Q1589" i="19"/>
  <c r="Q1612" i="19"/>
  <c r="R1621" i="19"/>
  <c r="Q1621" i="19"/>
  <c r="P1629" i="19"/>
  <c r="O1629" i="19"/>
  <c r="R1642" i="19"/>
  <c r="Q1642" i="19"/>
  <c r="R1650" i="19"/>
  <c r="Q1650" i="19"/>
  <c r="R1677" i="19"/>
  <c r="Q1677" i="19"/>
  <c r="R1683" i="19"/>
  <c r="Q1683" i="19"/>
  <c r="P1703" i="19"/>
  <c r="O1703" i="19"/>
  <c r="Q1708" i="19"/>
  <c r="R1708" i="19"/>
  <c r="R1782" i="19"/>
  <c r="Q1782" i="19"/>
  <c r="P1799" i="19"/>
  <c r="O1799" i="19"/>
  <c r="P1807" i="19"/>
  <c r="O1807" i="19"/>
  <c r="R1812" i="19"/>
  <c r="Q1812" i="19"/>
  <c r="P1544" i="19"/>
  <c r="O1544" i="19"/>
  <c r="P1565" i="19"/>
  <c r="O1565" i="19"/>
  <c r="R1570" i="19"/>
  <c r="Q1570" i="19"/>
  <c r="P1584" i="19"/>
  <c r="O1584" i="19"/>
  <c r="P1597" i="19"/>
  <c r="O1597" i="19"/>
  <c r="R1602" i="19"/>
  <c r="Q1602" i="19"/>
  <c r="P1616" i="19"/>
  <c r="O1616" i="19"/>
  <c r="R1629" i="19"/>
  <c r="Q1629" i="19"/>
  <c r="P1637" i="19"/>
  <c r="O1637" i="19"/>
  <c r="P1645" i="19"/>
  <c r="O1645" i="19"/>
  <c r="P1653" i="19"/>
  <c r="O1653" i="19"/>
  <c r="R1658" i="19"/>
  <c r="Q1658" i="19"/>
  <c r="P1672" i="19"/>
  <c r="O1672" i="19"/>
  <c r="Q1682" i="19"/>
  <c r="R1790" i="19"/>
  <c r="Q1790" i="19"/>
  <c r="R1798" i="19"/>
  <c r="Q1798" i="19"/>
  <c r="Q1681" i="19"/>
  <c r="R1692" i="19"/>
  <c r="P1695" i="19"/>
  <c r="O1695" i="19"/>
  <c r="O1699" i="19"/>
  <c r="P1759" i="19"/>
  <c r="O1759" i="19"/>
  <c r="R1764" i="19"/>
  <c r="Q1764" i="19"/>
  <c r="P1791" i="19"/>
  <c r="O1791" i="19"/>
  <c r="R1804" i="19"/>
  <c r="Q1804" i="19"/>
  <c r="O1817" i="19"/>
  <c r="O1889" i="19"/>
  <c r="P1889" i="19"/>
  <c r="R1702" i="19"/>
  <c r="Q1702" i="19"/>
  <c r="R1734" i="19"/>
  <c r="Q1734" i="19"/>
  <c r="R1766" i="19"/>
  <c r="Q1766" i="19"/>
  <c r="R1806" i="19"/>
  <c r="Q1806" i="19"/>
  <c r="R1885" i="19"/>
  <c r="Q1885" i="19"/>
  <c r="R1901" i="19"/>
  <c r="Q1901" i="19"/>
  <c r="P1711" i="19"/>
  <c r="O1711" i="19"/>
  <c r="P1743" i="19"/>
  <c r="O1743" i="19"/>
  <c r="R1748" i="19"/>
  <c r="Q1748" i="19"/>
  <c r="P1775" i="19"/>
  <c r="O1775" i="19"/>
  <c r="R1780" i="19"/>
  <c r="Q1780" i="19"/>
  <c r="P1815" i="19"/>
  <c r="O1815" i="19"/>
  <c r="R1820" i="19"/>
  <c r="Q1820" i="19"/>
  <c r="O1555" i="19"/>
  <c r="R1684" i="19"/>
  <c r="P1687" i="19"/>
  <c r="O1687" i="19"/>
  <c r="O1697" i="19"/>
  <c r="R1710" i="19"/>
  <c r="Q1710" i="19"/>
  <c r="R1742" i="19"/>
  <c r="Q1742" i="19"/>
  <c r="O1761" i="19"/>
  <c r="R1774" i="19"/>
  <c r="Q1774" i="19"/>
  <c r="O1801" i="19"/>
  <c r="R1814" i="19"/>
  <c r="Q1814" i="19"/>
  <c r="R1686" i="19"/>
  <c r="Q1686" i="19"/>
  <c r="P1719" i="19"/>
  <c r="O1719" i="19"/>
  <c r="P1751" i="19"/>
  <c r="O1751" i="19"/>
  <c r="R1756" i="19"/>
  <c r="Q1756" i="19"/>
  <c r="P1783" i="19"/>
  <c r="O1783" i="19"/>
  <c r="R1788" i="19"/>
  <c r="Q1788" i="19"/>
  <c r="P1823" i="19"/>
  <c r="O1823" i="19"/>
  <c r="R1828" i="19"/>
  <c r="Q1828" i="19"/>
  <c r="P1841" i="19"/>
  <c r="P1848" i="19"/>
  <c r="P1849" i="19"/>
  <c r="O1866" i="19"/>
  <c r="R1895" i="19"/>
  <c r="Q1895" i="19"/>
  <c r="P1904" i="19"/>
  <c r="P1921" i="19"/>
  <c r="O1921" i="19"/>
  <c r="R2002" i="19"/>
  <c r="Q2002" i="19"/>
  <c r="P2015" i="19"/>
  <c r="O2015" i="19"/>
  <c r="R2023" i="19"/>
  <c r="Q2023" i="19"/>
  <c r="R2032" i="19"/>
  <c r="Q2032" i="19"/>
  <c r="P1838" i="19"/>
  <c r="O1838" i="19"/>
  <c r="R1879" i="19"/>
  <c r="Q1879" i="19"/>
  <c r="P1936" i="19"/>
  <c r="O1936" i="19"/>
  <c r="R1948" i="19"/>
  <c r="Q1948" i="19"/>
  <c r="R1964" i="19"/>
  <c r="Q1964" i="19"/>
  <c r="R1980" i="19"/>
  <c r="Q1980" i="19"/>
  <c r="R1994" i="19"/>
  <c r="Q1994" i="19"/>
  <c r="P2007" i="19"/>
  <c r="O2007" i="19"/>
  <c r="R1871" i="19"/>
  <c r="Q1871" i="19"/>
  <c r="Q1877" i="19"/>
  <c r="Q1878" i="19"/>
  <c r="P1913" i="19"/>
  <c r="O1913" i="19"/>
  <c r="R1933" i="19"/>
  <c r="Q1933" i="19"/>
  <c r="R1951" i="19"/>
  <c r="Q1951" i="19"/>
  <c r="R1954" i="19"/>
  <c r="Q1954" i="19"/>
  <c r="P1958" i="19"/>
  <c r="O1958" i="19"/>
  <c r="R1967" i="19"/>
  <c r="Q1967" i="19"/>
  <c r="R1970" i="19"/>
  <c r="Q1970" i="19"/>
  <c r="P1974" i="19"/>
  <c r="O1974" i="19"/>
  <c r="R2042" i="19"/>
  <c r="Q2042" i="19"/>
  <c r="O1834" i="19"/>
  <c r="Q1837" i="19"/>
  <c r="R1863" i="19"/>
  <c r="Q1863" i="19"/>
  <c r="Q1869" i="19"/>
  <c r="Q1870" i="19"/>
  <c r="P1880" i="19"/>
  <c r="P1881" i="19"/>
  <c r="O1898" i="19"/>
  <c r="R1910" i="19"/>
  <c r="Q1910" i="19"/>
  <c r="R1983" i="19"/>
  <c r="Q1983" i="19"/>
  <c r="Q1831" i="19"/>
  <c r="R1855" i="19"/>
  <c r="Q1855" i="19"/>
  <c r="P1872" i="19"/>
  <c r="P1873" i="19"/>
  <c r="O1890" i="19"/>
  <c r="P1912" i="19"/>
  <c r="P1929" i="19"/>
  <c r="O1929" i="19"/>
  <c r="P1942" i="19"/>
  <c r="O1942" i="19"/>
  <c r="R1986" i="19"/>
  <c r="Q1986" i="19"/>
  <c r="P1999" i="19"/>
  <c r="O1999" i="19"/>
  <c r="R2018" i="19"/>
  <c r="Q2018" i="19"/>
  <c r="Q2027" i="19"/>
  <c r="R2027" i="19"/>
  <c r="P2038" i="19"/>
  <c r="O2038" i="19"/>
  <c r="R1847" i="19"/>
  <c r="Q1847" i="19"/>
  <c r="Q1853" i="19"/>
  <c r="Q1854" i="19"/>
  <c r="P1905" i="19"/>
  <c r="O1905" i="19"/>
  <c r="R1926" i="19"/>
  <c r="Q1926" i="19"/>
  <c r="R2010" i="19"/>
  <c r="Q2010" i="19"/>
  <c r="R2037" i="19"/>
  <c r="Q2037" i="19"/>
  <c r="O1845" i="19"/>
  <c r="O1853" i="19"/>
  <c r="O1861" i="19"/>
  <c r="O1869" i="19"/>
  <c r="O1877" i="19"/>
  <c r="O1885" i="19"/>
  <c r="O1893" i="19"/>
  <c r="O1901" i="19"/>
  <c r="Q1903" i="19"/>
  <c r="O1909" i="19"/>
  <c r="Q1911" i="19"/>
  <c r="O1917" i="19"/>
  <c r="Q1919" i="19"/>
  <c r="O1925" i="19"/>
  <c r="Q1927" i="19"/>
  <c r="O1933" i="19"/>
  <c r="Q1935" i="19"/>
  <c r="Q1944" i="19"/>
  <c r="O1948" i="19"/>
  <c r="O1951" i="19"/>
  <c r="O1954" i="19"/>
  <c r="O1964" i="19"/>
  <c r="O1967" i="19"/>
  <c r="O1970" i="19"/>
  <c r="P1987" i="19"/>
  <c r="O1987" i="19"/>
  <c r="P1995" i="19"/>
  <c r="O1995" i="19"/>
  <c r="P2003" i="19"/>
  <c r="O2003" i="19"/>
  <c r="P2011" i="19"/>
  <c r="O2011" i="19"/>
  <c r="P2019" i="19"/>
  <c r="O2019" i="19"/>
  <c r="Q2026" i="19"/>
  <c r="O2032" i="19"/>
  <c r="P2043" i="19"/>
  <c r="O2043" i="19"/>
  <c r="R1941" i="19"/>
  <c r="R2058" i="19"/>
  <c r="Q2058" i="19"/>
  <c r="P2061" i="19"/>
  <c r="O2061" i="19"/>
  <c r="R2098" i="19"/>
  <c r="Q2098" i="19"/>
  <c r="P2101" i="19"/>
  <c r="O2101" i="19"/>
  <c r="Q2003" i="19"/>
  <c r="Q2011" i="19"/>
  <c r="Q2019" i="19"/>
  <c r="R2024" i="19"/>
  <c r="Q2024" i="19"/>
  <c r="R2029" i="19"/>
  <c r="Q2029" i="19"/>
  <c r="P2030" i="19"/>
  <c r="O2030" i="19"/>
  <c r="R2043" i="19"/>
  <c r="Q1840" i="19"/>
  <c r="O1846" i="19"/>
  <c r="Q1848" i="19"/>
  <c r="O1854" i="19"/>
  <c r="Q1856" i="19"/>
  <c r="O1862" i="19"/>
  <c r="Q1864" i="19"/>
  <c r="O1870" i="19"/>
  <c r="Q1872" i="19"/>
  <c r="O1878" i="19"/>
  <c r="Q1880" i="19"/>
  <c r="O1886" i="19"/>
  <c r="Q1888" i="19"/>
  <c r="O1894" i="19"/>
  <c r="Q1896" i="19"/>
  <c r="O1902" i="19"/>
  <c r="Q1904" i="19"/>
  <c r="O1910" i="19"/>
  <c r="Q1912" i="19"/>
  <c r="O1918" i="19"/>
  <c r="Q1920" i="19"/>
  <c r="O1926" i="19"/>
  <c r="Q1928" i="19"/>
  <c r="O1934" i="19"/>
  <c r="Q1936" i="19"/>
  <c r="Q1939" i="19"/>
  <c r="Q1945" i="19"/>
  <c r="O1949" i="19"/>
  <c r="O1952" i="19"/>
  <c r="Q1955" i="19"/>
  <c r="O1965" i="19"/>
  <c r="O1968" i="19"/>
  <c r="Q1971" i="19"/>
  <c r="O1981" i="19"/>
  <c r="O1984" i="19"/>
  <c r="Q1991" i="19"/>
  <c r="Q1999" i="19"/>
  <c r="O2024" i="19"/>
  <c r="O2029" i="19"/>
  <c r="O2034" i="19"/>
  <c r="P2035" i="19"/>
  <c r="O2035" i="19"/>
  <c r="R2050" i="19"/>
  <c r="Q2050" i="19"/>
  <c r="P2053" i="19"/>
  <c r="O2053" i="19"/>
  <c r="R2090" i="19"/>
  <c r="Q2090" i="19"/>
  <c r="O1940" i="19"/>
  <c r="O1943" i="19"/>
  <c r="O1946" i="19"/>
  <c r="Q1952" i="19"/>
  <c r="O1956" i="19"/>
  <c r="O1959" i="19"/>
  <c r="O1962" i="19"/>
  <c r="Q1968" i="19"/>
  <c r="O1972" i="19"/>
  <c r="O1975" i="19"/>
  <c r="O1978" i="19"/>
  <c r="Q1984" i="19"/>
  <c r="O1992" i="19"/>
  <c r="O2000" i="19"/>
  <c r="O2008" i="19"/>
  <c r="Q2039" i="19"/>
  <c r="R2040" i="19"/>
  <c r="Q2040" i="19"/>
  <c r="R2082" i="19"/>
  <c r="Q2082" i="19"/>
  <c r="P2093" i="19"/>
  <c r="O2093" i="19"/>
  <c r="R1949" i="19"/>
  <c r="R1965" i="19"/>
  <c r="R1981" i="19"/>
  <c r="Q1988" i="19"/>
  <c r="R1989" i="19"/>
  <c r="Q1989" i="19"/>
  <c r="Q1996" i="19"/>
  <c r="R1997" i="19"/>
  <c r="Q1997" i="19"/>
  <c r="Q2004" i="19"/>
  <c r="R2005" i="19"/>
  <c r="Q2005" i="19"/>
  <c r="R2008" i="19"/>
  <c r="Q2012" i="19"/>
  <c r="R2013" i="19"/>
  <c r="Q2013" i="19"/>
  <c r="R2016" i="19"/>
  <c r="R2021" i="19"/>
  <c r="Q2021" i="19"/>
  <c r="P2022" i="19"/>
  <c r="O2022" i="19"/>
  <c r="R2074" i="19"/>
  <c r="Q2074" i="19"/>
  <c r="P2085" i="19"/>
  <c r="O2085" i="19"/>
  <c r="P2027" i="19"/>
  <c r="O2027" i="19"/>
  <c r="P2077" i="19"/>
  <c r="O2077" i="19"/>
  <c r="O2050" i="19"/>
  <c r="O2058" i="19"/>
  <c r="O2066" i="19"/>
  <c r="Q2106" i="19"/>
  <c r="Q2045" i="19"/>
  <c r="O2051" i="19"/>
  <c r="Q2053" i="19"/>
  <c r="O2059" i="19"/>
  <c r="Q2061" i="19"/>
  <c r="O2067" i="19"/>
  <c r="Q2069" i="19"/>
  <c r="O2075" i="19"/>
  <c r="Q2077" i="19"/>
  <c r="O2083" i="19"/>
  <c r="Q2085" i="19"/>
  <c r="O2091" i="19"/>
  <c r="Q2093" i="19"/>
  <c r="O2099" i="19"/>
  <c r="Q2101" i="19"/>
  <c r="O2107" i="19"/>
  <c r="O2046" i="19"/>
  <c r="Q2048" i="19"/>
  <c r="O2054" i="19"/>
  <c r="Q2056" i="19"/>
  <c r="O2062" i="19"/>
  <c r="Q2064" i="19"/>
  <c r="O2070" i="19"/>
  <c r="Q2072" i="19"/>
  <c r="O2078" i="19"/>
  <c r="Q2080" i="19"/>
  <c r="O2086" i="19"/>
  <c r="Q2088" i="19"/>
  <c r="O2094" i="19"/>
  <c r="Q2096" i="19"/>
  <c r="O2102" i="19"/>
  <c r="Q2051" i="19"/>
  <c r="Q2059" i="19"/>
  <c r="Q2067" i="19"/>
  <c r="Q2075" i="19"/>
  <c r="Q2083" i="19"/>
  <c r="Q2091" i="19"/>
  <c r="Q2099" i="19"/>
  <c r="Q2107" i="1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<sst xmlns="http://schemas.openxmlformats.org/spreadsheetml/2006/main" count="4469" uniqueCount="147">
  <si>
    <t>date</t>
  </si>
  <si>
    <t>RRP</t>
  </si>
  <si>
    <t>school_day</t>
  </si>
  <si>
    <t>holiday</t>
  </si>
  <si>
    <t>N</t>
  </si>
  <si>
    <t>Y</t>
  </si>
  <si>
    <t>Day Of Week</t>
  </si>
  <si>
    <t>Month</t>
  </si>
  <si>
    <t>Year</t>
  </si>
  <si>
    <t>Week</t>
  </si>
  <si>
    <t>School Day</t>
  </si>
  <si>
    <t>Holiday</t>
  </si>
  <si>
    <t>Revenue</t>
  </si>
  <si>
    <t>Min Temperature</t>
  </si>
  <si>
    <t>Demand</t>
  </si>
  <si>
    <t>Max Temperature</t>
  </si>
  <si>
    <t>Solar Exposure</t>
  </si>
  <si>
    <t>Rainfall</t>
  </si>
  <si>
    <t>Date</t>
  </si>
  <si>
    <t>Min</t>
  </si>
  <si>
    <t>Max</t>
  </si>
  <si>
    <t>Mean</t>
  </si>
  <si>
    <t>Demand and Revenue Summary</t>
  </si>
  <si>
    <t>GET  ROW  DEMAND MIN</t>
  </si>
  <si>
    <t>GET ROW DEMAND MAX</t>
  </si>
  <si>
    <t>REV MIN</t>
  </si>
  <si>
    <t>REV MAX</t>
  </si>
  <si>
    <t>Max Saturday</t>
  </si>
  <si>
    <t>Max Sunday</t>
  </si>
  <si>
    <t>match</t>
  </si>
  <si>
    <t>Rank</t>
  </si>
  <si>
    <t>Top 20 days for demand</t>
  </si>
  <si>
    <t>Bottom 20 days for demand</t>
  </si>
  <si>
    <t>Row Labels</t>
  </si>
  <si>
    <t>Grand Total</t>
  </si>
  <si>
    <t>2015</t>
  </si>
  <si>
    <t>Qtr1</t>
  </si>
  <si>
    <t>Qtr2</t>
  </si>
  <si>
    <t>Qtr3</t>
  </si>
  <si>
    <t>Qtr4</t>
  </si>
  <si>
    <t>2016</t>
  </si>
  <si>
    <t>2017</t>
  </si>
  <si>
    <t>2018</t>
  </si>
  <si>
    <t>2019</t>
  </si>
  <si>
    <t>2020</t>
  </si>
  <si>
    <t>Average of Demand</t>
  </si>
  <si>
    <t>Mostly weekend days with Moderate Temperature</t>
  </si>
  <si>
    <t>slight increase in demand with high solar exposure</t>
  </si>
  <si>
    <t>high demand increase with high Temprature</t>
  </si>
  <si>
    <t>School</t>
  </si>
  <si>
    <t>No School</t>
  </si>
  <si>
    <t>working Day</t>
  </si>
  <si>
    <t>Increase in Demand with  Temp on Working Days</t>
  </si>
  <si>
    <t>I</t>
  </si>
  <si>
    <t>Column Labels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</si>
  <si>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</si>
  <si>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</si>
  <si>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</si>
  <si>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</si>
  <si>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</si>
  <si>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</si>
  <si>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</si>
  <si>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</si>
  <si>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</si>
  <si>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</si>
  <si>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</si>
  <si>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</si>
  <si>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of Demand</t>
  </si>
  <si>
    <t>usual Increase in demand from May to August</t>
  </si>
  <si>
    <t>Monday</t>
  </si>
  <si>
    <t>Tuesday</t>
  </si>
  <si>
    <t>Wednesday</t>
  </si>
  <si>
    <t>Thursday</t>
  </si>
  <si>
    <t>Friday</t>
  </si>
  <si>
    <t>Saturday</t>
  </si>
  <si>
    <t>Sunday</t>
  </si>
  <si>
    <t>Formula1</t>
  </si>
  <si>
    <t>Formula2</t>
  </si>
  <si>
    <t>Formula3</t>
  </si>
  <si>
    <t>Formula4</t>
  </si>
  <si>
    <t>Formula5</t>
  </si>
  <si>
    <t>Formula6</t>
  </si>
  <si>
    <t>Formula7</t>
  </si>
  <si>
    <t>Formula8</t>
  </si>
  <si>
    <t>Formula9</t>
  </si>
  <si>
    <t>Formula10</t>
  </si>
  <si>
    <t>Formula11</t>
  </si>
  <si>
    <t>Formula12</t>
  </si>
  <si>
    <t>Formula13</t>
  </si>
  <si>
    <t>Formula14</t>
  </si>
  <si>
    <t>Formula15</t>
  </si>
  <si>
    <t>Formula16</t>
  </si>
  <si>
    <t>Formula17</t>
  </si>
  <si>
    <t>Formula18</t>
  </si>
  <si>
    <t>Formula19</t>
  </si>
  <si>
    <t>Formula20</t>
  </si>
  <si>
    <t>Formula21</t>
  </si>
  <si>
    <t>Formula22</t>
  </si>
  <si>
    <t>Formula23</t>
  </si>
  <si>
    <t>Formula24</t>
  </si>
  <si>
    <t>Formula25</t>
  </si>
  <si>
    <t>Formula26</t>
  </si>
  <si>
    <t>Formula27</t>
  </si>
  <si>
    <t>Formula28</t>
  </si>
  <si>
    <t>Formula29</t>
  </si>
  <si>
    <t>Formula30</t>
  </si>
  <si>
    <t>Formula31</t>
  </si>
  <si>
    <t>Formula32</t>
  </si>
  <si>
    <t>Formula33</t>
  </si>
  <si>
    <t>Formula34</t>
  </si>
  <si>
    <t>Formula35</t>
  </si>
  <si>
    <t>Formula36</t>
  </si>
  <si>
    <t>Formula37</t>
  </si>
  <si>
    <t>Formula38</t>
  </si>
  <si>
    <t>Formula39</t>
  </si>
  <si>
    <t>Formula40</t>
  </si>
  <si>
    <t>Formula41</t>
  </si>
  <si>
    <t>Formula42</t>
  </si>
  <si>
    <t>Formula43</t>
  </si>
  <si>
    <t>Formula44</t>
  </si>
  <si>
    <t>Formula45</t>
  </si>
  <si>
    <t>Formula46</t>
  </si>
  <si>
    <t>Formula47</t>
  </si>
  <si>
    <t>Formula48</t>
  </si>
  <si>
    <t>Formula49</t>
  </si>
  <si>
    <t>Formula50</t>
  </si>
  <si>
    <t>Formula51</t>
  </si>
  <si>
    <t>Formula52</t>
  </si>
  <si>
    <t>Week No</t>
  </si>
  <si>
    <t>WorkBook Created By : Ehab Tayea</t>
  </si>
  <si>
    <t>Aus Energy Demand Analysis</t>
  </si>
  <si>
    <t>Effect Of weather</t>
  </si>
  <si>
    <t>Effect Of Temp And Holidays</t>
  </si>
  <si>
    <t>Demand Over Time</t>
  </si>
  <si>
    <t>Year On Year Demand</t>
  </si>
  <si>
    <t>Demand By Day Of Week</t>
  </si>
  <si>
    <t>Top and Bottom 20 Demand</t>
  </si>
  <si>
    <t>Energy Demand Overview</t>
  </si>
  <si>
    <t>Summary</t>
  </si>
  <si>
    <t>Mostly school days  from December to March with high Temperature</t>
  </si>
  <si>
    <t>demand stable with moderate rainfall</t>
  </si>
  <si>
    <t>seasonal demand increase over Q1/Q3</t>
  </si>
  <si>
    <t>Stable increase in demand during May,June,July</t>
  </si>
  <si>
    <t>slight decrease on yearly basis from 2015-2020</t>
  </si>
  <si>
    <t>increase in demand during school days with high temperature</t>
  </si>
  <si>
    <t>demand stable during moderate Temperature</t>
  </si>
  <si>
    <t>increase in demand during working days with high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</si>
</sst>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[$$-C09]#,##0.00"/>
    <numFmt numFmtId="166" formatCode="[$$-C09]#,##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rgb="FF271A38"/>
      <name val="Arial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4"/>
      <color theme="1"/>
      <name val="Arial"/>
      <family val="2"/>
    </font>
    <font>
      <sz val="11"/>
      <color theme="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5A5A5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6" borderId="3" applyNumberFormat="0" applyAlignment="0" applyProtection="0"/>
    <xf numFmtId="0" fontId="9" fillId="0" borderId="0" applyNumberFormat="0" applyFill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2" fillId="21" borderId="0" applyNumberFormat="0" applyBorder="0" applyAlignment="0" applyProtection="0"/>
  </cellStyleXfs>
  <cellXfs count="78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1" applyNumberFormat="1" applyFont="1"/>
    <xf numFmtId="165" fontId="0" fillId="0" borderId="0" xfId="0" applyNumberFormat="1" applyAlignment="1">
      <alignment horizontal="center"/>
    </xf>
    <xf numFmtId="14" fontId="0" fillId="3" borderId="0" xfId="0" applyNumberFormat="1" applyFill="1"/>
    <xf numFmtId="0" fontId="3" fillId="4" borderId="1" xfId="2" applyFill="1" applyBorder="1" applyAlignment="1">
      <alignment vertical="center" wrapText="1"/>
    </xf>
    <xf numFmtId="0" fontId="3" fillId="4" borderId="1" xfId="2" applyFill="1" applyBorder="1" applyAlignment="1">
      <alignment horizontal="left" vertical="center" wrapText="1"/>
    </xf>
    <xf numFmtId="0" fontId="3" fillId="4" borderId="1" xfId="2" applyFill="1" applyBorder="1" applyAlignment="1">
      <alignment horizontal="center" vertical="center" wrapText="1"/>
    </xf>
    <xf numFmtId="0" fontId="3" fillId="4" borderId="1" xfId="2" applyFill="1" applyBorder="1" applyAlignment="1">
      <alignment horizontal="center" vertical="center"/>
    </xf>
    <xf numFmtId="165" fontId="3" fillId="4" borderId="1" xfId="2" applyNumberFormat="1" applyFill="1" applyBorder="1" applyAlignment="1">
      <alignment horizontal="center" vertical="center" wrapText="1"/>
    </xf>
    <xf numFmtId="0" fontId="3" fillId="5" borderId="2" xfId="0" applyFont="1" applyFill="1" applyBorder="1"/>
    <xf numFmtId="0" fontId="4" fillId="6" borderId="3" xfId="3"/>
    <xf numFmtId="0" fontId="0" fillId="8" borderId="2" xfId="0" applyFill="1" applyBorder="1"/>
    <xf numFmtId="0" fontId="3" fillId="4" borderId="1" xfId="2" applyFill="1" applyBorder="1" applyAlignment="1">
      <alignment horizontal="left" vertical="center"/>
    </xf>
    <xf numFmtId="0" fontId="0" fillId="0" borderId="0" xfId="0" pivotButton="1"/>
    <xf numFmtId="164" fontId="0" fillId="12" borderId="2" xfId="1" applyNumberFormat="1" applyFont="1" applyFill="1" applyBorder="1"/>
    <xf numFmtId="14" fontId="0" fillId="12" borderId="2" xfId="0" applyNumberFormat="1" applyFill="1" applyBorder="1"/>
    <xf numFmtId="0" fontId="0" fillId="13" borderId="2" xfId="0" applyFill="1" applyBorder="1"/>
    <xf numFmtId="164" fontId="0" fillId="11" borderId="7" xfId="1" applyNumberFormat="1" applyFont="1" applyFill="1" applyBorder="1" applyAlignment="1">
      <alignment horizontal="left" vertical="top" indent="1"/>
    </xf>
    <xf numFmtId="164" fontId="0" fillId="11" borderId="8" xfId="1" applyNumberFormat="1" applyFont="1" applyFill="1" applyBorder="1" applyAlignment="1">
      <alignment horizontal="left" vertical="top" indent="1"/>
    </xf>
    <xf numFmtId="0" fontId="3" fillId="4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14" borderId="2" xfId="0" applyFont="1" applyFill="1" applyBorder="1" applyAlignment="1">
      <alignment horizontal="center"/>
    </xf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5" borderId="0" xfId="0" applyFill="1"/>
    <xf numFmtId="0" fontId="6" fillId="0" borderId="0" xfId="0" applyFont="1" applyAlignment="1">
      <alignment vertical="center" wrapText="1"/>
    </xf>
    <xf numFmtId="0" fontId="3" fillId="4" borderId="0" xfId="2" applyFill="1" applyBorder="1" applyAlignment="1">
      <alignment vertical="center" wrapText="1"/>
    </xf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0" borderId="10" xfId="0" applyBorder="1"/>
    <xf numFmtId="0" fontId="0" fillId="0" borderId="0" xfId="0" pivotButton="1" applyAlignment="1">
      <alignment horizontal="center"/>
    </xf>
    <xf numFmtId="0" fontId="0" fillId="18" borderId="0" xfId="0" applyFill="1"/>
    <xf numFmtId="0" fontId="7" fillId="18" borderId="0" xfId="0" applyFont="1" applyFill="1"/>
    <xf numFmtId="0" fontId="8" fillId="8" borderId="0" xfId="0" applyFont="1" applyFill="1"/>
    <xf numFmtId="0" fontId="0" fillId="8" borderId="0" xfId="0" applyFill="1"/>
    <xf numFmtId="0" fontId="0" fillId="18" borderId="11" xfId="0" applyFill="1" applyBorder="1"/>
    <xf numFmtId="0" fontId="0" fillId="18" borderId="12" xfId="0" applyFill="1" applyBorder="1"/>
    <xf numFmtId="0" fontId="0" fillId="18" borderId="13" xfId="0" applyFill="1" applyBorder="1"/>
    <xf numFmtId="0" fontId="9" fillId="18" borderId="14" xfId="4" applyFill="1" applyBorder="1"/>
    <xf numFmtId="0" fontId="9" fillId="18" borderId="0" xfId="4" applyFill="1" applyBorder="1"/>
    <xf numFmtId="0" fontId="0" fillId="18" borderId="15" xfId="0" applyFill="1" applyBorder="1"/>
    <xf numFmtId="0" fontId="9" fillId="18" borderId="15" xfId="4" applyFill="1" applyBorder="1"/>
    <xf numFmtId="0" fontId="9" fillId="18" borderId="16" xfId="4" applyFill="1" applyBorder="1"/>
    <xf numFmtId="0" fontId="0" fillId="18" borderId="9" xfId="0" applyFill="1" applyBorder="1"/>
    <xf numFmtId="0" fontId="0" fillId="18" borderId="17" xfId="0" applyFill="1" applyBorder="1"/>
    <xf numFmtId="0" fontId="0" fillId="0" borderId="0" xfId="0" applyAlignment="1">
      <alignment horizontal="center"/>
    </xf>
    <xf numFmtId="0" fontId="0" fillId="0" borderId="0" xfId="0"/>
    <xf numFmtId="0" fontId="5" fillId="5" borderId="0" xfId="0" applyFont="1" applyFill="1"/>
    <xf numFmtId="0" fontId="0" fillId="5" borderId="0" xfId="0" applyFill="1"/>
    <xf numFmtId="0" fontId="5" fillId="9" borderId="0" xfId="0" applyFont="1" applyFill="1" applyAlignment="1">
      <alignment horizontal="left" wrapText="1"/>
    </xf>
    <xf numFmtId="0" fontId="0" fillId="9" borderId="0" xfId="0" applyFill="1" applyAlignment="1">
      <alignment horizontal="left" wrapText="1"/>
    </xf>
    <xf numFmtId="0" fontId="0" fillId="10" borderId="4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1" borderId="0" xfId="0" applyFill="1" applyAlignment="1">
      <alignment horizontal="center"/>
    </xf>
    <xf numFmtId="166" fontId="0" fillId="11" borderId="7" xfId="1" applyNumberFormat="1" applyFont="1" applyFill="1" applyBorder="1" applyAlignment="1">
      <alignment horizontal="left"/>
    </xf>
    <xf numFmtId="166" fontId="0" fillId="11" borderId="8" xfId="1" applyNumberFormat="1" applyFont="1" applyFill="1" applyBorder="1" applyAlignment="1">
      <alignment horizontal="left"/>
    </xf>
    <xf numFmtId="0" fontId="2" fillId="8" borderId="0" xfId="0" applyFont="1" applyFill="1" applyAlignment="1">
      <alignment horizontal="center" vertical="center"/>
    </xf>
    <xf numFmtId="164" fontId="11" fillId="20" borderId="2" xfId="6" applyNumberFormat="1" applyBorder="1"/>
    <xf numFmtId="164" fontId="10" fillId="19" borderId="2" xfId="5" applyNumberFormat="1" applyBorder="1"/>
    <xf numFmtId="166" fontId="11" fillId="20" borderId="2" xfId="6" applyNumberFormat="1" applyBorder="1" applyAlignment="1">
      <alignment horizontal="right"/>
    </xf>
    <xf numFmtId="166" fontId="10" fillId="19" borderId="2" xfId="5" applyNumberFormat="1" applyBorder="1" applyAlignment="1">
      <alignment horizontal="right"/>
    </xf>
    <xf numFmtId="14" fontId="12" fillId="21" borderId="2" xfId="7" applyNumberFormat="1" applyBorder="1"/>
    <xf numFmtId="0" fontId="0" fillId="13" borderId="0" xfId="0" applyFill="1"/>
    <xf numFmtId="0" fontId="0" fillId="13" borderId="0" xfId="0" applyFill="1" applyAlignment="1">
      <alignment horizontal="left"/>
    </xf>
    <xf numFmtId="0" fontId="0" fillId="13" borderId="0" xfId="0" applyFill="1" applyAlignment="1">
      <alignment horizontal="left" indent="1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164" fontId="0" fillId="0" borderId="0" xfId="0" applyNumberFormat="1"/>
    <xf numFmtId="0" fontId="0" fillId="22" borderId="0" xfId="0" applyFill="1"/>
    <xf numFmtId="0" fontId="0" fillId="23" borderId="0" xfId="0" applyFill="1"/>
    <xf numFmtId="0" fontId="13" fillId="23" borderId="0" xfId="0" applyFont="1" applyFill="1"/>
    <xf numFmtId="0" fontId="14" fillId="23" borderId="0" xfId="0" applyFont="1" applyFill="1"/>
  </cellXfs>
  <cellStyles count="8">
    <cellStyle name="Accent3" xfId="2" builtinId="37"/>
    <cellStyle name="Bad" xfId="6" builtinId="27"/>
    <cellStyle name="Check Cell" xfId="3" builtinId="23"/>
    <cellStyle name="Comma" xfId="1" builtinId="3"/>
    <cellStyle name="Good" xfId="5" builtinId="26"/>
    <cellStyle name="Hyperlink" xfId="4" builtinId="8"/>
    <cellStyle name="Neutral" xfId="7" builtinId="28"/>
    <cellStyle name="Normal" xfId="0" builtinId="0"/>
  </cellStyles>
  <dxfs count="53">
    <dxf>
      <font>
        <color rgb="FF92D050"/>
      </font>
    </dxf>
    <dxf>
      <font>
        <color rgb="FF92D050"/>
      </font>
    </dxf>
    <dxf>
      <numFmt numFmtId="170" formatCode="_-* #,##0.0_-;\-* #,##0.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2" formatCode="0.00"/>
    </dxf>
    <dxf>
      <font>
        <color rgb="FF92D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2D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ont>
        <color rgb="FF92D050"/>
      </font>
    </dxf>
    <dxf>
      <font>
        <color rgb="FFFF0000"/>
      </font>
    </dxf>
    <dxf>
      <font>
        <color rgb="FFFF0000"/>
      </font>
    </dxf>
    <dxf>
      <font>
        <color rgb="FF00B05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</dxfs>
  <tableStyles count="0" defaultTableStyle="TableStyleMedium2" defaultPivotStyle="PivotStyleLight16"/>
  <colors>
    <mruColors>
      <color rgb="FF003399"/>
      <color rgb="FFFFFFCC"/>
      <color rgb="FFFFCC99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 Effect</a:t>
            </a:r>
            <a:r>
              <a:rPr lang="en-GB" baseline="0"/>
              <a:t> of Max Temp and School Days on Demands</a:t>
            </a:r>
            <a:endParaRPr lang="en-GB"/>
          </a:p>
        </c:rich>
      </c:tx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57581927819562"/>
          <c:y val="0.11733916593759114"/>
          <c:w val="0.736021829870385"/>
          <c:h val="0.62887139107611556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[1]energy_holidays!$O$1</c:f>
              <c:strCache>
                <c:ptCount val="1"/>
                <c:pt idx="0">
                  <c:v>School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alpha val="87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trendline>
            <c:spPr>
              <a:ln w="19050" cap="rnd">
                <a:noFill/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[1]energy_holidays!$G$2:$G$2107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[1]energy_holidays!$O$2:$O$2107</c:f>
              <c:numCache>
                <c:formatCode>General</c:formatCode>
                <c:ptCount val="210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98-43DD-B009-5BAA334340D2}"/>
            </c:ext>
          </c:extLst>
        </c:ser>
        <c:ser>
          <c:idx val="1"/>
          <c:order val="1"/>
          <c:tx>
            <c:strRef>
              <c:f>[1]energy_holidays!$P$1</c:f>
              <c:strCache>
                <c:ptCount val="1"/>
                <c:pt idx="0">
                  <c:v>No School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[1]energy_holidays!$G$2:$G$2107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[1]energy_holidays!$P$2:$P$2107</c:f>
              <c:numCache>
                <c:formatCode>General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98-43DD-B009-5BAA33434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45423"/>
        <c:axId val="484040847"/>
      </c:scatterChart>
      <c:valAx>
        <c:axId val="484045423"/>
        <c:scaling>
          <c:orientation val="minMax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Max Temperature in Celsius</a:t>
                </a:r>
              </a:p>
            </c:rich>
          </c:tx>
          <c:layout>
            <c:manualLayout>
              <c:xMode val="edge"/>
              <c:yMode val="edge"/>
              <c:x val="0.14328161236222187"/>
              <c:y val="0.82435013986491112"/>
            </c:manualLayout>
          </c:layout>
          <c:overlay val="0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40847"/>
        <c:crosses val="autoZero"/>
        <c:crossBetween val="midCat"/>
      </c:valAx>
      <c:valAx>
        <c:axId val="484040847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2" algn="ctr" rtl="0"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u="none"/>
                  <a:t>Demand</a:t>
                </a:r>
                <a:endParaRPr lang="en-GB" sz="1400"/>
              </a:p>
            </c:rich>
          </c:tx>
          <c:layout>
            <c:manualLayout>
              <c:xMode val="edge"/>
              <c:yMode val="edge"/>
              <c:x val="7.254169462001106E-2"/>
              <c:y val="0.10590288713910762"/>
            </c:manualLayout>
          </c:layout>
          <c:overlay val="0"/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lvl="2" algn="ctr" rtl="0"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045423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Max Temp and Holidays on Demand</a:t>
            </a:r>
          </a:p>
        </c:rich>
      </c:tx>
      <c:layout>
        <c:manualLayout>
          <c:xMode val="edge"/>
          <c:yMode val="edge"/>
          <c:x val="0.45563928389548319"/>
          <c:y val="1.864801408438985E-2"/>
        </c:manualLayout>
      </c:layout>
      <c:overlay val="0"/>
      <c:spPr>
        <a:solidFill>
          <a:schemeClr val="accent1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192619579269008"/>
          <c:y val="0.10958877508732459"/>
          <c:w val="0.74542816657036581"/>
          <c:h val="0.54755566080555718"/>
        </c:manualLayout>
      </c:layout>
      <c:scatterChart>
        <c:scatterStyle val="lineMarker"/>
        <c:varyColors val="0"/>
        <c:ser>
          <c:idx val="0"/>
          <c:order val="0"/>
          <c:tx>
            <c:strRef>
              <c:f>[1]energy_holidays!$Q$1</c:f>
              <c:strCache>
                <c:ptCount val="1"/>
                <c:pt idx="0">
                  <c:v>Holiday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[1]energy_holidays!$G$2:$G$2107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[1]energy_holidays!$Q$2:$Q$2107</c:f>
              <c:numCache>
                <c:formatCode>General</c:formatCode>
                <c:ptCount val="2106"/>
                <c:pt idx="0">
                  <c:v>99635.03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103769.48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108282.48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98891.06</c:v>
                </c:pt>
                <c:pt idx="93">
                  <c:v>103999.17</c:v>
                </c:pt>
                <c:pt idx="94">
                  <c:v>#N/A</c:v>
                </c:pt>
                <c:pt idx="95">
                  <c:v>107383.37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111803.625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110715.815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107544.145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101793.035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#N/A</c:v>
                </c:pt>
                <c:pt idx="361">
                  <c:v>100048.44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116040.925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110152.815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105388.57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104072.435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122106.95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113439.77499999999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104976.21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106284.83</c:v>
                </c:pt>
                <c:pt idx="726">
                  <c:v>99701.43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98590.06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104468.9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101548.735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117691.685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102847.255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100592.295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95959.684999999998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128599.46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97542.31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106654.955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113420.985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108622.42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100696.565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98933.06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114818.66499999999</c:v>
                </c:pt>
                <c:pt idx="1487">
                  <c:v>#N/A</c:v>
                </c:pt>
                <c:pt idx="1488">
                  <c:v>112374.63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103219.08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#N/A</c:v>
                </c:pt>
                <c:pt idx="1574">
                  <c:v>#N/A</c:v>
                </c:pt>
                <c:pt idx="1575">
                  <c:v>98112.464999999997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108133.03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106043.02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96817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89077.854999999996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94641.7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96845.119999999995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124792.97500000001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5F-426A-8470-B8EDC81C3083}"/>
            </c:ext>
          </c:extLst>
        </c:ser>
        <c:ser>
          <c:idx val="1"/>
          <c:order val="1"/>
          <c:tx>
            <c:strRef>
              <c:f>[1]energy_holidays!$R$1</c:f>
              <c:strCache>
                <c:ptCount val="1"/>
                <c:pt idx="0">
                  <c:v>working Day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[1]energy_holidays!$G$2:$G$2107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[1]energy_holidays!$R$2:$R$2107</c:f>
              <c:numCache>
                <c:formatCode>General</c:formatCode>
                <c:ptCount val="2106"/>
                <c:pt idx="0">
                  <c:v>#N/A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#N/A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#N/A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#N/A</c:v>
                </c:pt>
                <c:pt idx="93">
                  <c:v>#N/A</c:v>
                </c:pt>
                <c:pt idx="94">
                  <c:v>103685.45</c:v>
                </c:pt>
                <c:pt idx="95">
                  <c:v>#N/A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#N/A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#N/A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#N/A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#N/A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#N/A</c:v>
                </c:pt>
                <c:pt idx="359">
                  <c:v>#N/A</c:v>
                </c:pt>
                <c:pt idx="360">
                  <c:v>96394.94</c:v>
                </c:pt>
                <c:pt idx="361">
                  <c:v>#N/A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#N/A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#N/A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#N/A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#N/A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#N/A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#N/A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#N/A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#N/A</c:v>
                </c:pt>
                <c:pt idx="726">
                  <c:v>#N/A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#N/A</c:v>
                </c:pt>
                <c:pt idx="732">
                  <c:v>#N/A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#N/A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#N/A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#N/A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#N/A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#N/A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#N/A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#N/A</c:v>
                </c:pt>
                <c:pt idx="1090">
                  <c:v>#N/A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#N/A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#N/A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#N/A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#N/A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#N/A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#N/A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#N/A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#N/A</c:v>
                </c:pt>
                <c:pt idx="1455">
                  <c:v>#N/A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#N/A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#N/A</c:v>
                </c:pt>
                <c:pt idx="1487">
                  <c:v>99801.574999999997</c:v>
                </c:pt>
                <c:pt idx="1488">
                  <c:v>#N/A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#N/A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#N/A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#N/A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#N/A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#N/A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#N/A</c:v>
                </c:pt>
                <c:pt idx="1820">
                  <c:v>#N/A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#N/A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#N/A</c:v>
                </c:pt>
                <c:pt idx="1852">
                  <c:v>#N/A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#N/A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#N/A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#N/A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5F-426A-8470-B8EDC81C3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030143"/>
        <c:axId val="1022024735"/>
      </c:scatterChart>
      <c:valAx>
        <c:axId val="1022030143"/>
        <c:scaling>
          <c:orientation val="minMax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Max Temperature in Celsius</a:t>
                </a:r>
              </a:p>
            </c:rich>
          </c:tx>
          <c:layout>
            <c:manualLayout>
              <c:xMode val="edge"/>
              <c:yMode val="edge"/>
              <c:x val="0.14547592744936733"/>
              <c:y val="0.72857301578522582"/>
            </c:manualLayout>
          </c:layout>
          <c:overlay val="0"/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024735"/>
        <c:crosses val="autoZero"/>
        <c:crossBetween val="midCat"/>
      </c:valAx>
      <c:valAx>
        <c:axId val="1022024735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Demand</a:t>
                </a:r>
              </a:p>
            </c:rich>
          </c:tx>
          <c:layout>
            <c:manualLayout>
              <c:xMode val="edge"/>
              <c:yMode val="edge"/>
              <c:x val="7.3956751674697382E-2"/>
              <c:y val="0.14081967076710883"/>
            </c:manualLayout>
          </c:layout>
          <c:overlay val="0"/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030143"/>
        <c:crosses val="autoZero"/>
        <c:crossBetween val="midCat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r"/>
      <c:layout>
        <c:manualLayout>
          <c:xMode val="edge"/>
          <c:yMode val="edge"/>
          <c:x val="0.32293555842833077"/>
          <c:y val="0.76681833065523053"/>
          <c:w val="0.39990088925451484"/>
          <c:h val="7.6147525858824255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Sunlight on Demand</a:t>
            </a:r>
          </a:p>
        </c:rich>
      </c:tx>
      <c:layout>
        <c:manualLayout>
          <c:xMode val="edge"/>
          <c:yMode val="edge"/>
          <c:x val="0.37656871614452447"/>
          <c:y val="1.4702531335985312E-2"/>
        </c:manualLayout>
      </c:layout>
      <c:overlay val="0"/>
      <c:spPr>
        <a:solidFill>
          <a:schemeClr val="accent4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95041543373958"/>
          <c:y val="0.17236589870710606"/>
          <c:w val="0.74879731213574452"/>
          <c:h val="0.67458384028527041"/>
        </c:manualLayout>
      </c:layout>
      <c:scatterChart>
        <c:scatterStyle val="lineMarker"/>
        <c:varyColors val="0"/>
        <c:ser>
          <c:idx val="0"/>
          <c:order val="0"/>
          <c:tx>
            <c:strRef>
              <c:f>'Effect of Weather'!$AG$1</c:f>
              <c:strCache>
                <c:ptCount val="1"/>
                <c:pt idx="0">
                  <c:v>Demand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'Effect of Weather'!$AE$2:$AE$2107</c:f>
              <c:numCache>
                <c:formatCode>General</c:formatCode>
                <c:ptCount val="2106"/>
                <c:pt idx="0">
                  <c:v>23.6</c:v>
                </c:pt>
                <c:pt idx="1">
                  <c:v>26.8</c:v>
                </c:pt>
                <c:pt idx="2">
                  <c:v>26.5</c:v>
                </c:pt>
                <c:pt idx="3">
                  <c:v>25.2</c:v>
                </c:pt>
                <c:pt idx="4">
                  <c:v>30.7</c:v>
                </c:pt>
                <c:pt idx="5">
                  <c:v>31.6</c:v>
                </c:pt>
                <c:pt idx="6">
                  <c:v>20.7</c:v>
                </c:pt>
                <c:pt idx="7">
                  <c:v>13.5</c:v>
                </c:pt>
                <c:pt idx="8">
                  <c:v>3.1</c:v>
                </c:pt>
                <c:pt idx="9">
                  <c:v>5.6</c:v>
                </c:pt>
                <c:pt idx="10">
                  <c:v>29.9</c:v>
                </c:pt>
                <c:pt idx="11">
                  <c:v>31.6</c:v>
                </c:pt>
                <c:pt idx="12">
                  <c:v>4.2</c:v>
                </c:pt>
                <c:pt idx="13">
                  <c:v>15.2</c:v>
                </c:pt>
                <c:pt idx="14">
                  <c:v>14.6</c:v>
                </c:pt>
                <c:pt idx="15">
                  <c:v>30.3</c:v>
                </c:pt>
                <c:pt idx="16">
                  <c:v>27.5</c:v>
                </c:pt>
                <c:pt idx="17">
                  <c:v>23.4</c:v>
                </c:pt>
                <c:pt idx="18">
                  <c:v>29</c:v>
                </c:pt>
                <c:pt idx="19">
                  <c:v>19.600000000000001</c:v>
                </c:pt>
                <c:pt idx="20">
                  <c:v>25.8</c:v>
                </c:pt>
                <c:pt idx="21">
                  <c:v>23.1</c:v>
                </c:pt>
                <c:pt idx="22">
                  <c:v>28.6</c:v>
                </c:pt>
                <c:pt idx="23">
                  <c:v>30.3</c:v>
                </c:pt>
                <c:pt idx="24">
                  <c:v>25.4</c:v>
                </c:pt>
                <c:pt idx="25">
                  <c:v>19.899999999999999</c:v>
                </c:pt>
                <c:pt idx="26">
                  <c:v>17.7</c:v>
                </c:pt>
                <c:pt idx="27">
                  <c:v>27</c:v>
                </c:pt>
                <c:pt idx="28">
                  <c:v>28.9</c:v>
                </c:pt>
                <c:pt idx="29">
                  <c:v>27.6</c:v>
                </c:pt>
                <c:pt idx="30">
                  <c:v>26.2</c:v>
                </c:pt>
                <c:pt idx="31">
                  <c:v>17.3</c:v>
                </c:pt>
                <c:pt idx="32">
                  <c:v>23.9</c:v>
                </c:pt>
                <c:pt idx="33">
                  <c:v>22.7</c:v>
                </c:pt>
                <c:pt idx="34">
                  <c:v>21.2</c:v>
                </c:pt>
                <c:pt idx="35">
                  <c:v>28.8</c:v>
                </c:pt>
                <c:pt idx="36">
                  <c:v>28.4</c:v>
                </c:pt>
                <c:pt idx="37">
                  <c:v>16.100000000000001</c:v>
                </c:pt>
                <c:pt idx="38">
                  <c:v>16.600000000000001</c:v>
                </c:pt>
                <c:pt idx="39">
                  <c:v>28.6</c:v>
                </c:pt>
                <c:pt idx="40">
                  <c:v>27.7</c:v>
                </c:pt>
                <c:pt idx="41">
                  <c:v>24.1</c:v>
                </c:pt>
                <c:pt idx="42">
                  <c:v>23.8</c:v>
                </c:pt>
                <c:pt idx="43">
                  <c:v>14.9</c:v>
                </c:pt>
                <c:pt idx="44">
                  <c:v>20.8</c:v>
                </c:pt>
                <c:pt idx="45">
                  <c:v>25.7</c:v>
                </c:pt>
                <c:pt idx="46">
                  <c:v>26.3</c:v>
                </c:pt>
                <c:pt idx="47">
                  <c:v>8.3000000000000007</c:v>
                </c:pt>
                <c:pt idx="48">
                  <c:v>7.8</c:v>
                </c:pt>
                <c:pt idx="49">
                  <c:v>24.7</c:v>
                </c:pt>
                <c:pt idx="50">
                  <c:v>24.7</c:v>
                </c:pt>
                <c:pt idx="51">
                  <c:v>20</c:v>
                </c:pt>
                <c:pt idx="52">
                  <c:v>11.7</c:v>
                </c:pt>
                <c:pt idx="53">
                  <c:v>4.7</c:v>
                </c:pt>
                <c:pt idx="54">
                  <c:v>21.4</c:v>
                </c:pt>
                <c:pt idx="55">
                  <c:v>24.1</c:v>
                </c:pt>
                <c:pt idx="56">
                  <c:v>18.5</c:v>
                </c:pt>
                <c:pt idx="57">
                  <c:v>21.7</c:v>
                </c:pt>
                <c:pt idx="58">
                  <c:v>6.9</c:v>
                </c:pt>
                <c:pt idx="59">
                  <c:v>23.3</c:v>
                </c:pt>
                <c:pt idx="60">
                  <c:v>22</c:v>
                </c:pt>
                <c:pt idx="61">
                  <c:v>21.2</c:v>
                </c:pt>
                <c:pt idx="62">
                  <c:v>23</c:v>
                </c:pt>
                <c:pt idx="63">
                  <c:v>22.5</c:v>
                </c:pt>
                <c:pt idx="64">
                  <c:v>10.8</c:v>
                </c:pt>
                <c:pt idx="65">
                  <c:v>10.8</c:v>
                </c:pt>
                <c:pt idx="66">
                  <c:v>20.399999999999999</c:v>
                </c:pt>
                <c:pt idx="67">
                  <c:v>18.600000000000001</c:v>
                </c:pt>
                <c:pt idx="68">
                  <c:v>22.1</c:v>
                </c:pt>
                <c:pt idx="69">
                  <c:v>22.3</c:v>
                </c:pt>
                <c:pt idx="70">
                  <c:v>18.7</c:v>
                </c:pt>
                <c:pt idx="71">
                  <c:v>21.2</c:v>
                </c:pt>
                <c:pt idx="72">
                  <c:v>20</c:v>
                </c:pt>
                <c:pt idx="73">
                  <c:v>17.5</c:v>
                </c:pt>
                <c:pt idx="74">
                  <c:v>14.5</c:v>
                </c:pt>
                <c:pt idx="75">
                  <c:v>4.8</c:v>
                </c:pt>
                <c:pt idx="76">
                  <c:v>9.4</c:v>
                </c:pt>
                <c:pt idx="77">
                  <c:v>15.1</c:v>
                </c:pt>
                <c:pt idx="78">
                  <c:v>19.899999999999999</c:v>
                </c:pt>
                <c:pt idx="79">
                  <c:v>20.8</c:v>
                </c:pt>
                <c:pt idx="80">
                  <c:v>19.899999999999999</c:v>
                </c:pt>
                <c:pt idx="81">
                  <c:v>3.9</c:v>
                </c:pt>
                <c:pt idx="82">
                  <c:v>3.8</c:v>
                </c:pt>
                <c:pt idx="83">
                  <c:v>13.8</c:v>
                </c:pt>
                <c:pt idx="84">
                  <c:v>9.9</c:v>
                </c:pt>
                <c:pt idx="85">
                  <c:v>11.2</c:v>
                </c:pt>
                <c:pt idx="86">
                  <c:v>14.4</c:v>
                </c:pt>
                <c:pt idx="87">
                  <c:v>18.600000000000001</c:v>
                </c:pt>
                <c:pt idx="88">
                  <c:v>18.100000000000001</c:v>
                </c:pt>
                <c:pt idx="89">
                  <c:v>18.100000000000001</c:v>
                </c:pt>
                <c:pt idx="90">
                  <c:v>10.7</c:v>
                </c:pt>
                <c:pt idx="91">
                  <c:v>17.5</c:v>
                </c:pt>
                <c:pt idx="92">
                  <c:v>17.399999999999999</c:v>
                </c:pt>
                <c:pt idx="93">
                  <c:v>16.2</c:v>
                </c:pt>
                <c:pt idx="94">
                  <c:v>9.8000000000000007</c:v>
                </c:pt>
                <c:pt idx="95">
                  <c:v>13</c:v>
                </c:pt>
                <c:pt idx="96">
                  <c:v>3.9</c:v>
                </c:pt>
                <c:pt idx="97">
                  <c:v>12.6</c:v>
                </c:pt>
                <c:pt idx="98">
                  <c:v>10.9</c:v>
                </c:pt>
                <c:pt idx="99">
                  <c:v>15.9</c:v>
                </c:pt>
                <c:pt idx="100">
                  <c:v>14.9</c:v>
                </c:pt>
                <c:pt idx="101">
                  <c:v>13.4</c:v>
                </c:pt>
                <c:pt idx="102">
                  <c:v>14.9</c:v>
                </c:pt>
                <c:pt idx="103">
                  <c:v>8.4</c:v>
                </c:pt>
                <c:pt idx="104">
                  <c:v>12.8</c:v>
                </c:pt>
                <c:pt idx="105">
                  <c:v>10.9</c:v>
                </c:pt>
                <c:pt idx="106">
                  <c:v>7.5</c:v>
                </c:pt>
                <c:pt idx="107">
                  <c:v>9.9</c:v>
                </c:pt>
                <c:pt idx="108">
                  <c:v>11</c:v>
                </c:pt>
                <c:pt idx="109">
                  <c:v>12.7</c:v>
                </c:pt>
                <c:pt idx="110">
                  <c:v>13.8</c:v>
                </c:pt>
                <c:pt idx="111">
                  <c:v>7.1</c:v>
                </c:pt>
                <c:pt idx="112">
                  <c:v>7.5</c:v>
                </c:pt>
                <c:pt idx="113">
                  <c:v>7.8</c:v>
                </c:pt>
                <c:pt idx="114">
                  <c:v>3.5</c:v>
                </c:pt>
                <c:pt idx="115">
                  <c:v>5.9</c:v>
                </c:pt>
                <c:pt idx="116">
                  <c:v>8.3000000000000007</c:v>
                </c:pt>
                <c:pt idx="117">
                  <c:v>8.9</c:v>
                </c:pt>
                <c:pt idx="118">
                  <c:v>12.6</c:v>
                </c:pt>
                <c:pt idx="119">
                  <c:v>12.3</c:v>
                </c:pt>
                <c:pt idx="120">
                  <c:v>12.1</c:v>
                </c:pt>
                <c:pt idx="121">
                  <c:v>6.1</c:v>
                </c:pt>
                <c:pt idx="122">
                  <c:v>11.2</c:v>
                </c:pt>
                <c:pt idx="123">
                  <c:v>11.6</c:v>
                </c:pt>
                <c:pt idx="124">
                  <c:v>7.1</c:v>
                </c:pt>
                <c:pt idx="125">
                  <c:v>7.6</c:v>
                </c:pt>
                <c:pt idx="126">
                  <c:v>6.9</c:v>
                </c:pt>
                <c:pt idx="127">
                  <c:v>5.9</c:v>
                </c:pt>
                <c:pt idx="128">
                  <c:v>7.3</c:v>
                </c:pt>
                <c:pt idx="129">
                  <c:v>5.9</c:v>
                </c:pt>
                <c:pt idx="130">
                  <c:v>7.9</c:v>
                </c:pt>
                <c:pt idx="131">
                  <c:v>5.9</c:v>
                </c:pt>
                <c:pt idx="132">
                  <c:v>8.6999999999999993</c:v>
                </c:pt>
                <c:pt idx="133">
                  <c:v>6.7</c:v>
                </c:pt>
                <c:pt idx="134">
                  <c:v>6.2</c:v>
                </c:pt>
                <c:pt idx="135">
                  <c:v>10.4</c:v>
                </c:pt>
                <c:pt idx="136">
                  <c:v>10.3</c:v>
                </c:pt>
                <c:pt idx="137">
                  <c:v>10.199999999999999</c:v>
                </c:pt>
                <c:pt idx="138">
                  <c:v>3.2</c:v>
                </c:pt>
                <c:pt idx="139">
                  <c:v>6</c:v>
                </c:pt>
                <c:pt idx="140">
                  <c:v>3.5</c:v>
                </c:pt>
                <c:pt idx="141">
                  <c:v>6.7</c:v>
                </c:pt>
                <c:pt idx="142">
                  <c:v>7.7</c:v>
                </c:pt>
                <c:pt idx="143">
                  <c:v>8.6</c:v>
                </c:pt>
                <c:pt idx="144">
                  <c:v>8.1</c:v>
                </c:pt>
                <c:pt idx="145">
                  <c:v>6.8</c:v>
                </c:pt>
                <c:pt idx="146">
                  <c:v>7.4</c:v>
                </c:pt>
                <c:pt idx="147">
                  <c:v>8.4</c:v>
                </c:pt>
                <c:pt idx="148">
                  <c:v>6.6</c:v>
                </c:pt>
                <c:pt idx="149">
                  <c:v>8</c:v>
                </c:pt>
                <c:pt idx="150">
                  <c:v>4.9000000000000004</c:v>
                </c:pt>
                <c:pt idx="151">
                  <c:v>8.1</c:v>
                </c:pt>
                <c:pt idx="152">
                  <c:v>4.5999999999999996</c:v>
                </c:pt>
                <c:pt idx="153">
                  <c:v>8.1999999999999993</c:v>
                </c:pt>
                <c:pt idx="154">
                  <c:v>5.5</c:v>
                </c:pt>
                <c:pt idx="155">
                  <c:v>7</c:v>
                </c:pt>
                <c:pt idx="156">
                  <c:v>6.4</c:v>
                </c:pt>
                <c:pt idx="157">
                  <c:v>6.9</c:v>
                </c:pt>
                <c:pt idx="158">
                  <c:v>8.1999999999999993</c:v>
                </c:pt>
                <c:pt idx="159">
                  <c:v>8.6</c:v>
                </c:pt>
                <c:pt idx="160">
                  <c:v>7.1</c:v>
                </c:pt>
                <c:pt idx="161">
                  <c:v>8.3000000000000007</c:v>
                </c:pt>
                <c:pt idx="162">
                  <c:v>6.9</c:v>
                </c:pt>
                <c:pt idx="163">
                  <c:v>8</c:v>
                </c:pt>
                <c:pt idx="164">
                  <c:v>8</c:v>
                </c:pt>
                <c:pt idx="165">
                  <c:v>6.6</c:v>
                </c:pt>
                <c:pt idx="166">
                  <c:v>3.3</c:v>
                </c:pt>
                <c:pt idx="167">
                  <c:v>4.7</c:v>
                </c:pt>
                <c:pt idx="168">
                  <c:v>4.2</c:v>
                </c:pt>
                <c:pt idx="169">
                  <c:v>7.9</c:v>
                </c:pt>
                <c:pt idx="170">
                  <c:v>7.1</c:v>
                </c:pt>
                <c:pt idx="171">
                  <c:v>8.6</c:v>
                </c:pt>
                <c:pt idx="172">
                  <c:v>6.2</c:v>
                </c:pt>
                <c:pt idx="173">
                  <c:v>5.8</c:v>
                </c:pt>
                <c:pt idx="174">
                  <c:v>7.7</c:v>
                </c:pt>
                <c:pt idx="175">
                  <c:v>6.3</c:v>
                </c:pt>
                <c:pt idx="176">
                  <c:v>7.1</c:v>
                </c:pt>
                <c:pt idx="177">
                  <c:v>5</c:v>
                </c:pt>
                <c:pt idx="178">
                  <c:v>4.0999999999999996</c:v>
                </c:pt>
                <c:pt idx="179">
                  <c:v>5.6</c:v>
                </c:pt>
                <c:pt idx="180">
                  <c:v>7.9</c:v>
                </c:pt>
                <c:pt idx="181">
                  <c:v>6.9</c:v>
                </c:pt>
                <c:pt idx="182">
                  <c:v>7</c:v>
                </c:pt>
                <c:pt idx="183">
                  <c:v>5</c:v>
                </c:pt>
                <c:pt idx="184">
                  <c:v>2.8</c:v>
                </c:pt>
                <c:pt idx="185">
                  <c:v>8.1999999999999993</c:v>
                </c:pt>
                <c:pt idx="186">
                  <c:v>4.4000000000000004</c:v>
                </c:pt>
                <c:pt idx="187">
                  <c:v>7</c:v>
                </c:pt>
                <c:pt idx="188">
                  <c:v>8.5</c:v>
                </c:pt>
                <c:pt idx="189">
                  <c:v>3.5</c:v>
                </c:pt>
                <c:pt idx="190">
                  <c:v>5.8</c:v>
                </c:pt>
                <c:pt idx="191">
                  <c:v>3.7</c:v>
                </c:pt>
                <c:pt idx="192">
                  <c:v>2.9</c:v>
                </c:pt>
                <c:pt idx="193">
                  <c:v>4.2</c:v>
                </c:pt>
                <c:pt idx="194">
                  <c:v>4.8</c:v>
                </c:pt>
                <c:pt idx="195">
                  <c:v>7.4</c:v>
                </c:pt>
                <c:pt idx="196">
                  <c:v>8.1</c:v>
                </c:pt>
                <c:pt idx="197">
                  <c:v>6.5</c:v>
                </c:pt>
                <c:pt idx="198">
                  <c:v>9.5</c:v>
                </c:pt>
                <c:pt idx="199">
                  <c:v>9.6999999999999993</c:v>
                </c:pt>
                <c:pt idx="200">
                  <c:v>9.6999999999999993</c:v>
                </c:pt>
                <c:pt idx="201">
                  <c:v>8.6</c:v>
                </c:pt>
                <c:pt idx="202">
                  <c:v>6</c:v>
                </c:pt>
                <c:pt idx="203">
                  <c:v>9.5</c:v>
                </c:pt>
                <c:pt idx="204">
                  <c:v>4.4000000000000004</c:v>
                </c:pt>
                <c:pt idx="205">
                  <c:v>7.7</c:v>
                </c:pt>
                <c:pt idx="206">
                  <c:v>8.5</c:v>
                </c:pt>
                <c:pt idx="207">
                  <c:v>9.6</c:v>
                </c:pt>
                <c:pt idx="208">
                  <c:v>10.199999999999999</c:v>
                </c:pt>
                <c:pt idx="209">
                  <c:v>9</c:v>
                </c:pt>
                <c:pt idx="210">
                  <c:v>4.5</c:v>
                </c:pt>
                <c:pt idx="211">
                  <c:v>10.8</c:v>
                </c:pt>
                <c:pt idx="212">
                  <c:v>4.2</c:v>
                </c:pt>
                <c:pt idx="213">
                  <c:v>8.3000000000000007</c:v>
                </c:pt>
                <c:pt idx="214">
                  <c:v>9.4</c:v>
                </c:pt>
                <c:pt idx="215">
                  <c:v>7.1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6.6</c:v>
                </c:pt>
                <c:pt idx="220">
                  <c:v>6.9</c:v>
                </c:pt>
                <c:pt idx="221">
                  <c:v>10.7</c:v>
                </c:pt>
                <c:pt idx="222">
                  <c:v>11.7</c:v>
                </c:pt>
                <c:pt idx="223">
                  <c:v>9.1999999999999993</c:v>
                </c:pt>
                <c:pt idx="224">
                  <c:v>7</c:v>
                </c:pt>
                <c:pt idx="225">
                  <c:v>7.3</c:v>
                </c:pt>
                <c:pt idx="226">
                  <c:v>10.9</c:v>
                </c:pt>
                <c:pt idx="227">
                  <c:v>9.5</c:v>
                </c:pt>
                <c:pt idx="228">
                  <c:v>9.9</c:v>
                </c:pt>
                <c:pt idx="229">
                  <c:v>9.8000000000000007</c:v>
                </c:pt>
                <c:pt idx="230">
                  <c:v>10.199999999999999</c:v>
                </c:pt>
                <c:pt idx="231">
                  <c:v>12.7</c:v>
                </c:pt>
                <c:pt idx="232">
                  <c:v>4.0999999999999996</c:v>
                </c:pt>
                <c:pt idx="233">
                  <c:v>11.8</c:v>
                </c:pt>
                <c:pt idx="234">
                  <c:v>13.1</c:v>
                </c:pt>
                <c:pt idx="235">
                  <c:v>9.6</c:v>
                </c:pt>
                <c:pt idx="236">
                  <c:v>8.1</c:v>
                </c:pt>
                <c:pt idx="237">
                  <c:v>7.8</c:v>
                </c:pt>
                <c:pt idx="238">
                  <c:v>2.7</c:v>
                </c:pt>
                <c:pt idx="239">
                  <c:v>12.2</c:v>
                </c:pt>
                <c:pt idx="240">
                  <c:v>9.1</c:v>
                </c:pt>
                <c:pt idx="241">
                  <c:v>14.3</c:v>
                </c:pt>
                <c:pt idx="242">
                  <c:v>11.5</c:v>
                </c:pt>
                <c:pt idx="243">
                  <c:v>15.7</c:v>
                </c:pt>
                <c:pt idx="244">
                  <c:v>10.5</c:v>
                </c:pt>
                <c:pt idx="245">
                  <c:v>8</c:v>
                </c:pt>
                <c:pt idx="246">
                  <c:v>13</c:v>
                </c:pt>
                <c:pt idx="247">
                  <c:v>14.8</c:v>
                </c:pt>
                <c:pt idx="248">
                  <c:v>11.8</c:v>
                </c:pt>
                <c:pt idx="249">
                  <c:v>9.1999999999999993</c:v>
                </c:pt>
                <c:pt idx="250">
                  <c:v>11.1</c:v>
                </c:pt>
                <c:pt idx="251">
                  <c:v>11.4</c:v>
                </c:pt>
                <c:pt idx="252">
                  <c:v>17.3</c:v>
                </c:pt>
                <c:pt idx="253">
                  <c:v>17.7</c:v>
                </c:pt>
                <c:pt idx="254">
                  <c:v>10.199999999999999</c:v>
                </c:pt>
                <c:pt idx="255">
                  <c:v>17.100000000000001</c:v>
                </c:pt>
                <c:pt idx="256">
                  <c:v>17.8</c:v>
                </c:pt>
                <c:pt idx="257">
                  <c:v>15</c:v>
                </c:pt>
                <c:pt idx="258">
                  <c:v>17.600000000000001</c:v>
                </c:pt>
                <c:pt idx="259">
                  <c:v>12.4</c:v>
                </c:pt>
                <c:pt idx="260">
                  <c:v>8.1</c:v>
                </c:pt>
                <c:pt idx="261">
                  <c:v>17</c:v>
                </c:pt>
                <c:pt idx="262">
                  <c:v>17.3</c:v>
                </c:pt>
                <c:pt idx="263">
                  <c:v>6.7</c:v>
                </c:pt>
                <c:pt idx="264">
                  <c:v>17.399999999999999</c:v>
                </c:pt>
                <c:pt idx="265">
                  <c:v>20.3</c:v>
                </c:pt>
                <c:pt idx="266">
                  <c:v>18.2</c:v>
                </c:pt>
                <c:pt idx="267">
                  <c:v>20.2</c:v>
                </c:pt>
                <c:pt idx="268">
                  <c:v>20.100000000000001</c:v>
                </c:pt>
                <c:pt idx="269">
                  <c:v>19.600000000000001</c:v>
                </c:pt>
                <c:pt idx="270">
                  <c:v>13.6</c:v>
                </c:pt>
                <c:pt idx="271">
                  <c:v>13.5</c:v>
                </c:pt>
                <c:pt idx="272">
                  <c:v>16.8</c:v>
                </c:pt>
                <c:pt idx="273">
                  <c:v>21.7</c:v>
                </c:pt>
                <c:pt idx="274">
                  <c:v>21.7</c:v>
                </c:pt>
                <c:pt idx="275">
                  <c:v>22.2</c:v>
                </c:pt>
                <c:pt idx="276">
                  <c:v>22.2</c:v>
                </c:pt>
                <c:pt idx="277">
                  <c:v>22</c:v>
                </c:pt>
                <c:pt idx="278">
                  <c:v>18.899999999999999</c:v>
                </c:pt>
                <c:pt idx="279">
                  <c:v>23.6</c:v>
                </c:pt>
                <c:pt idx="280">
                  <c:v>23.3</c:v>
                </c:pt>
                <c:pt idx="281">
                  <c:v>22</c:v>
                </c:pt>
                <c:pt idx="282">
                  <c:v>11.9</c:v>
                </c:pt>
                <c:pt idx="283">
                  <c:v>19.600000000000001</c:v>
                </c:pt>
                <c:pt idx="284">
                  <c:v>13.4</c:v>
                </c:pt>
                <c:pt idx="285">
                  <c:v>24.3</c:v>
                </c:pt>
                <c:pt idx="286">
                  <c:v>24.4</c:v>
                </c:pt>
                <c:pt idx="287">
                  <c:v>22.2</c:v>
                </c:pt>
                <c:pt idx="288">
                  <c:v>8.4</c:v>
                </c:pt>
                <c:pt idx="289">
                  <c:v>20.399999999999999</c:v>
                </c:pt>
                <c:pt idx="290">
                  <c:v>24.2</c:v>
                </c:pt>
                <c:pt idx="291">
                  <c:v>25.8</c:v>
                </c:pt>
                <c:pt idx="292">
                  <c:v>14.4</c:v>
                </c:pt>
                <c:pt idx="293">
                  <c:v>7.3</c:v>
                </c:pt>
                <c:pt idx="294">
                  <c:v>8.5</c:v>
                </c:pt>
                <c:pt idx="295">
                  <c:v>21</c:v>
                </c:pt>
                <c:pt idx="296">
                  <c:v>25.1</c:v>
                </c:pt>
                <c:pt idx="297">
                  <c:v>20.100000000000001</c:v>
                </c:pt>
                <c:pt idx="298">
                  <c:v>14.5</c:v>
                </c:pt>
                <c:pt idx="299">
                  <c:v>28.1</c:v>
                </c:pt>
                <c:pt idx="300">
                  <c:v>27.6</c:v>
                </c:pt>
                <c:pt idx="301">
                  <c:v>26.8</c:v>
                </c:pt>
                <c:pt idx="302">
                  <c:v>22.6</c:v>
                </c:pt>
                <c:pt idx="303">
                  <c:v>13.5</c:v>
                </c:pt>
                <c:pt idx="304">
                  <c:v>10</c:v>
                </c:pt>
                <c:pt idx="305">
                  <c:v>8.1999999999999993</c:v>
                </c:pt>
                <c:pt idx="306">
                  <c:v>25.4</c:v>
                </c:pt>
                <c:pt idx="307">
                  <c:v>19.600000000000001</c:v>
                </c:pt>
                <c:pt idx="308">
                  <c:v>16.399999999999999</c:v>
                </c:pt>
                <c:pt idx="309">
                  <c:v>3.7</c:v>
                </c:pt>
                <c:pt idx="310">
                  <c:v>25.2</c:v>
                </c:pt>
                <c:pt idx="311">
                  <c:v>25.1</c:v>
                </c:pt>
                <c:pt idx="312">
                  <c:v>26.4</c:v>
                </c:pt>
                <c:pt idx="313">
                  <c:v>5.3</c:v>
                </c:pt>
                <c:pt idx="314">
                  <c:v>16</c:v>
                </c:pt>
                <c:pt idx="315">
                  <c:v>19.2</c:v>
                </c:pt>
                <c:pt idx="316">
                  <c:v>26.1</c:v>
                </c:pt>
                <c:pt idx="317">
                  <c:v>27.5</c:v>
                </c:pt>
                <c:pt idx="318">
                  <c:v>27.6</c:v>
                </c:pt>
                <c:pt idx="319">
                  <c:v>29.4</c:v>
                </c:pt>
                <c:pt idx="320">
                  <c:v>24</c:v>
                </c:pt>
                <c:pt idx="321">
                  <c:v>29.2</c:v>
                </c:pt>
                <c:pt idx="322">
                  <c:v>20.6</c:v>
                </c:pt>
                <c:pt idx="323">
                  <c:v>6.4</c:v>
                </c:pt>
                <c:pt idx="324">
                  <c:v>20.9</c:v>
                </c:pt>
                <c:pt idx="325">
                  <c:v>27.3</c:v>
                </c:pt>
                <c:pt idx="326">
                  <c:v>27.3</c:v>
                </c:pt>
                <c:pt idx="327">
                  <c:v>30</c:v>
                </c:pt>
                <c:pt idx="328">
                  <c:v>9.3000000000000007</c:v>
                </c:pt>
                <c:pt idx="329">
                  <c:v>23.3</c:v>
                </c:pt>
                <c:pt idx="330">
                  <c:v>16.8</c:v>
                </c:pt>
                <c:pt idx="331">
                  <c:v>27.1</c:v>
                </c:pt>
                <c:pt idx="332">
                  <c:v>23.4</c:v>
                </c:pt>
                <c:pt idx="333">
                  <c:v>26.6</c:v>
                </c:pt>
                <c:pt idx="334">
                  <c:v>24.4</c:v>
                </c:pt>
                <c:pt idx="335">
                  <c:v>32.4</c:v>
                </c:pt>
                <c:pt idx="336">
                  <c:v>30.1</c:v>
                </c:pt>
                <c:pt idx="337">
                  <c:v>32.200000000000003</c:v>
                </c:pt>
                <c:pt idx="338">
                  <c:v>27.9</c:v>
                </c:pt>
                <c:pt idx="339">
                  <c:v>13.5</c:v>
                </c:pt>
                <c:pt idx="340">
                  <c:v>8.6999999999999993</c:v>
                </c:pt>
                <c:pt idx="341">
                  <c:v>19.8</c:v>
                </c:pt>
                <c:pt idx="342">
                  <c:v>27</c:v>
                </c:pt>
                <c:pt idx="343">
                  <c:v>32</c:v>
                </c:pt>
                <c:pt idx="344">
                  <c:v>13</c:v>
                </c:pt>
                <c:pt idx="345">
                  <c:v>27.9</c:v>
                </c:pt>
                <c:pt idx="346">
                  <c:v>28.6</c:v>
                </c:pt>
                <c:pt idx="347">
                  <c:v>31.6</c:v>
                </c:pt>
                <c:pt idx="348">
                  <c:v>30.3</c:v>
                </c:pt>
                <c:pt idx="349">
                  <c:v>32.5</c:v>
                </c:pt>
                <c:pt idx="350">
                  <c:v>33.1</c:v>
                </c:pt>
                <c:pt idx="351">
                  <c:v>31.2</c:v>
                </c:pt>
                <c:pt idx="352">
                  <c:v>20.5</c:v>
                </c:pt>
                <c:pt idx="353">
                  <c:v>10.4</c:v>
                </c:pt>
                <c:pt idx="354">
                  <c:v>25.4</c:v>
                </c:pt>
                <c:pt idx="355">
                  <c:v>32.9</c:v>
                </c:pt>
                <c:pt idx="356">
                  <c:v>32.4</c:v>
                </c:pt>
                <c:pt idx="357">
                  <c:v>32.799999999999997</c:v>
                </c:pt>
                <c:pt idx="358">
                  <c:v>33.299999999999997</c:v>
                </c:pt>
                <c:pt idx="359">
                  <c:v>19.2</c:v>
                </c:pt>
                <c:pt idx="360">
                  <c:v>27.6</c:v>
                </c:pt>
                <c:pt idx="361">
                  <c:v>33.200000000000003</c:v>
                </c:pt>
                <c:pt idx="362">
                  <c:v>33</c:v>
                </c:pt>
                <c:pt idx="363">
                  <c:v>32.799999999999997</c:v>
                </c:pt>
                <c:pt idx="364">
                  <c:v>29.6</c:v>
                </c:pt>
                <c:pt idx="365">
                  <c:v>22</c:v>
                </c:pt>
                <c:pt idx="366">
                  <c:v>25.1</c:v>
                </c:pt>
                <c:pt idx="367">
                  <c:v>25.7</c:v>
                </c:pt>
                <c:pt idx="368">
                  <c:v>15.3</c:v>
                </c:pt>
                <c:pt idx="369">
                  <c:v>25.8</c:v>
                </c:pt>
                <c:pt idx="370">
                  <c:v>18.100000000000001</c:v>
                </c:pt>
                <c:pt idx="371">
                  <c:v>30.4</c:v>
                </c:pt>
                <c:pt idx="372">
                  <c:v>25.4</c:v>
                </c:pt>
                <c:pt idx="373">
                  <c:v>21.3</c:v>
                </c:pt>
                <c:pt idx="374">
                  <c:v>31.3</c:v>
                </c:pt>
                <c:pt idx="375">
                  <c:v>15.8</c:v>
                </c:pt>
                <c:pt idx="376">
                  <c:v>29.1</c:v>
                </c:pt>
                <c:pt idx="377">
                  <c:v>25</c:v>
                </c:pt>
                <c:pt idx="378">
                  <c:v>3.9</c:v>
                </c:pt>
                <c:pt idx="379">
                  <c:v>19.7</c:v>
                </c:pt>
                <c:pt idx="380">
                  <c:v>32.6</c:v>
                </c:pt>
                <c:pt idx="381">
                  <c:v>31.5</c:v>
                </c:pt>
                <c:pt idx="382">
                  <c:v>30.4</c:v>
                </c:pt>
                <c:pt idx="383">
                  <c:v>27.2</c:v>
                </c:pt>
                <c:pt idx="384">
                  <c:v>18.600000000000001</c:v>
                </c:pt>
                <c:pt idx="385">
                  <c:v>14.9</c:v>
                </c:pt>
                <c:pt idx="386">
                  <c:v>6.5</c:v>
                </c:pt>
                <c:pt idx="387">
                  <c:v>23.2</c:v>
                </c:pt>
                <c:pt idx="388">
                  <c:v>23.4</c:v>
                </c:pt>
                <c:pt idx="389">
                  <c:v>25.7</c:v>
                </c:pt>
                <c:pt idx="390">
                  <c:v>28.7</c:v>
                </c:pt>
                <c:pt idx="391">
                  <c:v>22.2</c:v>
                </c:pt>
                <c:pt idx="392">
                  <c:v>19</c:v>
                </c:pt>
                <c:pt idx="393">
                  <c:v>14.3</c:v>
                </c:pt>
                <c:pt idx="394">
                  <c:v>24</c:v>
                </c:pt>
                <c:pt idx="395">
                  <c:v>26.3</c:v>
                </c:pt>
                <c:pt idx="396">
                  <c:v>29.4</c:v>
                </c:pt>
                <c:pt idx="397">
                  <c:v>25.5</c:v>
                </c:pt>
                <c:pt idx="398">
                  <c:v>11</c:v>
                </c:pt>
                <c:pt idx="399">
                  <c:v>21.7</c:v>
                </c:pt>
                <c:pt idx="400">
                  <c:v>29</c:v>
                </c:pt>
                <c:pt idx="401">
                  <c:v>28.8</c:v>
                </c:pt>
                <c:pt idx="402">
                  <c:v>28.5</c:v>
                </c:pt>
                <c:pt idx="403">
                  <c:v>23.3</c:v>
                </c:pt>
                <c:pt idx="404">
                  <c:v>27.7</c:v>
                </c:pt>
                <c:pt idx="405">
                  <c:v>25.3</c:v>
                </c:pt>
                <c:pt idx="406">
                  <c:v>27.6</c:v>
                </c:pt>
                <c:pt idx="407">
                  <c:v>27.9</c:v>
                </c:pt>
                <c:pt idx="408">
                  <c:v>23.4</c:v>
                </c:pt>
                <c:pt idx="409">
                  <c:v>22.9</c:v>
                </c:pt>
                <c:pt idx="410">
                  <c:v>25.4</c:v>
                </c:pt>
                <c:pt idx="411">
                  <c:v>14.5</c:v>
                </c:pt>
                <c:pt idx="412">
                  <c:v>16.2</c:v>
                </c:pt>
                <c:pt idx="413">
                  <c:v>20.6</c:v>
                </c:pt>
                <c:pt idx="414">
                  <c:v>11.2</c:v>
                </c:pt>
                <c:pt idx="415">
                  <c:v>23.8</c:v>
                </c:pt>
                <c:pt idx="416">
                  <c:v>26.5</c:v>
                </c:pt>
                <c:pt idx="417">
                  <c:v>8.4</c:v>
                </c:pt>
                <c:pt idx="418">
                  <c:v>19.399999999999999</c:v>
                </c:pt>
                <c:pt idx="419">
                  <c:v>15.8</c:v>
                </c:pt>
                <c:pt idx="420">
                  <c:v>13.8</c:v>
                </c:pt>
                <c:pt idx="421">
                  <c:v>19.3</c:v>
                </c:pt>
                <c:pt idx="422">
                  <c:v>17.7</c:v>
                </c:pt>
                <c:pt idx="423">
                  <c:v>21.5</c:v>
                </c:pt>
                <c:pt idx="424">
                  <c:v>18.2</c:v>
                </c:pt>
                <c:pt idx="425">
                  <c:v>23.4</c:v>
                </c:pt>
                <c:pt idx="426">
                  <c:v>22.6</c:v>
                </c:pt>
                <c:pt idx="427">
                  <c:v>21.8</c:v>
                </c:pt>
                <c:pt idx="428">
                  <c:v>21.2</c:v>
                </c:pt>
                <c:pt idx="429">
                  <c:v>11.4</c:v>
                </c:pt>
                <c:pt idx="430">
                  <c:v>21.3</c:v>
                </c:pt>
                <c:pt idx="431">
                  <c:v>7.9</c:v>
                </c:pt>
                <c:pt idx="432">
                  <c:v>20.8</c:v>
                </c:pt>
                <c:pt idx="433">
                  <c:v>10.8</c:v>
                </c:pt>
                <c:pt idx="434">
                  <c:v>3.9</c:v>
                </c:pt>
                <c:pt idx="435">
                  <c:v>19.600000000000001</c:v>
                </c:pt>
                <c:pt idx="436">
                  <c:v>7</c:v>
                </c:pt>
                <c:pt idx="437">
                  <c:v>13.8</c:v>
                </c:pt>
                <c:pt idx="438">
                  <c:v>10.6</c:v>
                </c:pt>
                <c:pt idx="439">
                  <c:v>20.7</c:v>
                </c:pt>
                <c:pt idx="440">
                  <c:v>18.899999999999999</c:v>
                </c:pt>
                <c:pt idx="441">
                  <c:v>19.600000000000001</c:v>
                </c:pt>
                <c:pt idx="442">
                  <c:v>6.7</c:v>
                </c:pt>
                <c:pt idx="443">
                  <c:v>10.7</c:v>
                </c:pt>
                <c:pt idx="444">
                  <c:v>19</c:v>
                </c:pt>
                <c:pt idx="445">
                  <c:v>19.7</c:v>
                </c:pt>
                <c:pt idx="446">
                  <c:v>21.1</c:v>
                </c:pt>
                <c:pt idx="447">
                  <c:v>12.7</c:v>
                </c:pt>
                <c:pt idx="448">
                  <c:v>10.4</c:v>
                </c:pt>
                <c:pt idx="449">
                  <c:v>14.4</c:v>
                </c:pt>
                <c:pt idx="450">
                  <c:v>8.1999999999999993</c:v>
                </c:pt>
                <c:pt idx="451">
                  <c:v>14</c:v>
                </c:pt>
                <c:pt idx="452">
                  <c:v>13</c:v>
                </c:pt>
                <c:pt idx="453">
                  <c:v>5.7</c:v>
                </c:pt>
                <c:pt idx="454">
                  <c:v>8.5</c:v>
                </c:pt>
                <c:pt idx="455">
                  <c:v>17.100000000000001</c:v>
                </c:pt>
                <c:pt idx="456">
                  <c:v>16.7</c:v>
                </c:pt>
                <c:pt idx="457">
                  <c:v>8.3000000000000007</c:v>
                </c:pt>
                <c:pt idx="458">
                  <c:v>15.4</c:v>
                </c:pt>
                <c:pt idx="459">
                  <c:v>18.399999999999999</c:v>
                </c:pt>
                <c:pt idx="460">
                  <c:v>17.100000000000001</c:v>
                </c:pt>
                <c:pt idx="461">
                  <c:v>3.9</c:v>
                </c:pt>
                <c:pt idx="462">
                  <c:v>13.1</c:v>
                </c:pt>
                <c:pt idx="463">
                  <c:v>9.6</c:v>
                </c:pt>
                <c:pt idx="464">
                  <c:v>13</c:v>
                </c:pt>
                <c:pt idx="465">
                  <c:v>9.6</c:v>
                </c:pt>
                <c:pt idx="466">
                  <c:v>14.1</c:v>
                </c:pt>
                <c:pt idx="467">
                  <c:v>13.5</c:v>
                </c:pt>
                <c:pt idx="468">
                  <c:v>12.6</c:v>
                </c:pt>
                <c:pt idx="469">
                  <c:v>12.7</c:v>
                </c:pt>
                <c:pt idx="470">
                  <c:v>15.9</c:v>
                </c:pt>
                <c:pt idx="471">
                  <c:v>8.3000000000000007</c:v>
                </c:pt>
                <c:pt idx="472">
                  <c:v>14.7</c:v>
                </c:pt>
                <c:pt idx="473">
                  <c:v>15</c:v>
                </c:pt>
                <c:pt idx="474">
                  <c:v>14.5</c:v>
                </c:pt>
                <c:pt idx="475">
                  <c:v>14</c:v>
                </c:pt>
                <c:pt idx="476">
                  <c:v>5.6</c:v>
                </c:pt>
                <c:pt idx="477">
                  <c:v>7.9</c:v>
                </c:pt>
                <c:pt idx="478">
                  <c:v>8.5</c:v>
                </c:pt>
                <c:pt idx="479">
                  <c:v>14.8</c:v>
                </c:pt>
                <c:pt idx="480">
                  <c:v>14.8</c:v>
                </c:pt>
                <c:pt idx="481">
                  <c:v>14.6</c:v>
                </c:pt>
                <c:pt idx="482">
                  <c:v>13.5</c:v>
                </c:pt>
                <c:pt idx="483">
                  <c:v>5.3</c:v>
                </c:pt>
                <c:pt idx="484">
                  <c:v>3.7</c:v>
                </c:pt>
                <c:pt idx="485">
                  <c:v>12.7</c:v>
                </c:pt>
                <c:pt idx="486">
                  <c:v>9</c:v>
                </c:pt>
                <c:pt idx="487">
                  <c:v>12.3</c:v>
                </c:pt>
                <c:pt idx="488">
                  <c:v>8.8000000000000007</c:v>
                </c:pt>
                <c:pt idx="489">
                  <c:v>11.8</c:v>
                </c:pt>
                <c:pt idx="490">
                  <c:v>12.3</c:v>
                </c:pt>
                <c:pt idx="491">
                  <c:v>13.2</c:v>
                </c:pt>
                <c:pt idx="492">
                  <c:v>12.6</c:v>
                </c:pt>
                <c:pt idx="493">
                  <c:v>3.5</c:v>
                </c:pt>
                <c:pt idx="494">
                  <c:v>6.7</c:v>
                </c:pt>
                <c:pt idx="495">
                  <c:v>7.6</c:v>
                </c:pt>
                <c:pt idx="496">
                  <c:v>6.3</c:v>
                </c:pt>
                <c:pt idx="497">
                  <c:v>6.1</c:v>
                </c:pt>
                <c:pt idx="498">
                  <c:v>9.9</c:v>
                </c:pt>
                <c:pt idx="499">
                  <c:v>12.6</c:v>
                </c:pt>
                <c:pt idx="500">
                  <c:v>6.7</c:v>
                </c:pt>
                <c:pt idx="501">
                  <c:v>8.9</c:v>
                </c:pt>
                <c:pt idx="502">
                  <c:v>5.4</c:v>
                </c:pt>
                <c:pt idx="503">
                  <c:v>7.2</c:v>
                </c:pt>
                <c:pt idx="504">
                  <c:v>2.2000000000000002</c:v>
                </c:pt>
                <c:pt idx="505">
                  <c:v>8.3000000000000007</c:v>
                </c:pt>
                <c:pt idx="506">
                  <c:v>8.9</c:v>
                </c:pt>
                <c:pt idx="507">
                  <c:v>8.5</c:v>
                </c:pt>
                <c:pt idx="508">
                  <c:v>7.1</c:v>
                </c:pt>
                <c:pt idx="509">
                  <c:v>7.3</c:v>
                </c:pt>
                <c:pt idx="510">
                  <c:v>4.9000000000000004</c:v>
                </c:pt>
                <c:pt idx="511">
                  <c:v>3.1</c:v>
                </c:pt>
                <c:pt idx="512">
                  <c:v>8</c:v>
                </c:pt>
                <c:pt idx="513">
                  <c:v>6.2</c:v>
                </c:pt>
                <c:pt idx="514">
                  <c:v>6.5</c:v>
                </c:pt>
                <c:pt idx="515">
                  <c:v>9.5</c:v>
                </c:pt>
                <c:pt idx="516">
                  <c:v>9.5</c:v>
                </c:pt>
                <c:pt idx="517">
                  <c:v>8.1999999999999993</c:v>
                </c:pt>
                <c:pt idx="518">
                  <c:v>9.1999999999999993</c:v>
                </c:pt>
                <c:pt idx="519">
                  <c:v>8.5</c:v>
                </c:pt>
                <c:pt idx="520">
                  <c:v>3.7</c:v>
                </c:pt>
                <c:pt idx="521">
                  <c:v>3.3</c:v>
                </c:pt>
                <c:pt idx="522">
                  <c:v>7.1</c:v>
                </c:pt>
                <c:pt idx="523">
                  <c:v>4.7</c:v>
                </c:pt>
                <c:pt idx="524">
                  <c:v>4.7</c:v>
                </c:pt>
                <c:pt idx="525">
                  <c:v>6</c:v>
                </c:pt>
                <c:pt idx="526">
                  <c:v>6.6</c:v>
                </c:pt>
                <c:pt idx="527">
                  <c:v>6.5</c:v>
                </c:pt>
                <c:pt idx="528">
                  <c:v>7.3</c:v>
                </c:pt>
                <c:pt idx="529">
                  <c:v>9</c:v>
                </c:pt>
                <c:pt idx="530">
                  <c:v>8.3000000000000007</c:v>
                </c:pt>
                <c:pt idx="531">
                  <c:v>9.1999999999999993</c:v>
                </c:pt>
                <c:pt idx="532">
                  <c:v>5.0999999999999996</c:v>
                </c:pt>
                <c:pt idx="533">
                  <c:v>3.5</c:v>
                </c:pt>
                <c:pt idx="534">
                  <c:v>5.3</c:v>
                </c:pt>
                <c:pt idx="535">
                  <c:v>7.2</c:v>
                </c:pt>
                <c:pt idx="536">
                  <c:v>3.4</c:v>
                </c:pt>
                <c:pt idx="537">
                  <c:v>7</c:v>
                </c:pt>
                <c:pt idx="538">
                  <c:v>6.6</c:v>
                </c:pt>
                <c:pt idx="539">
                  <c:v>7.2</c:v>
                </c:pt>
                <c:pt idx="540">
                  <c:v>5.8</c:v>
                </c:pt>
                <c:pt idx="541">
                  <c:v>8.8000000000000007</c:v>
                </c:pt>
                <c:pt idx="542">
                  <c:v>7.7</c:v>
                </c:pt>
                <c:pt idx="543">
                  <c:v>4.7</c:v>
                </c:pt>
                <c:pt idx="544">
                  <c:v>7.8</c:v>
                </c:pt>
                <c:pt idx="545">
                  <c:v>8.9</c:v>
                </c:pt>
                <c:pt idx="546">
                  <c:v>5.6</c:v>
                </c:pt>
                <c:pt idx="547">
                  <c:v>7.1</c:v>
                </c:pt>
                <c:pt idx="548">
                  <c:v>6.7</c:v>
                </c:pt>
                <c:pt idx="549">
                  <c:v>7.8</c:v>
                </c:pt>
                <c:pt idx="550">
                  <c:v>3.6</c:v>
                </c:pt>
                <c:pt idx="551">
                  <c:v>1.8</c:v>
                </c:pt>
                <c:pt idx="552">
                  <c:v>4.5999999999999996</c:v>
                </c:pt>
                <c:pt idx="553">
                  <c:v>4.0999999999999996</c:v>
                </c:pt>
                <c:pt idx="554">
                  <c:v>7.4</c:v>
                </c:pt>
                <c:pt idx="555">
                  <c:v>9.5</c:v>
                </c:pt>
                <c:pt idx="556">
                  <c:v>3.6</c:v>
                </c:pt>
                <c:pt idx="557">
                  <c:v>7.6</c:v>
                </c:pt>
                <c:pt idx="558">
                  <c:v>8.1</c:v>
                </c:pt>
                <c:pt idx="559">
                  <c:v>9</c:v>
                </c:pt>
                <c:pt idx="560">
                  <c:v>7.8</c:v>
                </c:pt>
                <c:pt idx="561">
                  <c:v>7.2</c:v>
                </c:pt>
                <c:pt idx="562">
                  <c:v>10.199999999999999</c:v>
                </c:pt>
                <c:pt idx="563">
                  <c:v>10.3</c:v>
                </c:pt>
                <c:pt idx="564">
                  <c:v>8.8000000000000007</c:v>
                </c:pt>
                <c:pt idx="565">
                  <c:v>5.7</c:v>
                </c:pt>
                <c:pt idx="566">
                  <c:v>9.1999999999999993</c:v>
                </c:pt>
                <c:pt idx="567">
                  <c:v>7.4</c:v>
                </c:pt>
                <c:pt idx="568">
                  <c:v>5.0999999999999996</c:v>
                </c:pt>
                <c:pt idx="569">
                  <c:v>9</c:v>
                </c:pt>
                <c:pt idx="570">
                  <c:v>10.3</c:v>
                </c:pt>
                <c:pt idx="571">
                  <c:v>7.5</c:v>
                </c:pt>
                <c:pt idx="572">
                  <c:v>7.2</c:v>
                </c:pt>
                <c:pt idx="573">
                  <c:v>6.9</c:v>
                </c:pt>
                <c:pt idx="574">
                  <c:v>6.3</c:v>
                </c:pt>
                <c:pt idx="575">
                  <c:v>5</c:v>
                </c:pt>
                <c:pt idx="576">
                  <c:v>8.5</c:v>
                </c:pt>
                <c:pt idx="577">
                  <c:v>11.3</c:v>
                </c:pt>
                <c:pt idx="578">
                  <c:v>5.2</c:v>
                </c:pt>
                <c:pt idx="579">
                  <c:v>11.2</c:v>
                </c:pt>
                <c:pt idx="580">
                  <c:v>8.4</c:v>
                </c:pt>
                <c:pt idx="581">
                  <c:v>11.1</c:v>
                </c:pt>
                <c:pt idx="582">
                  <c:v>8.6999999999999993</c:v>
                </c:pt>
                <c:pt idx="583">
                  <c:v>7</c:v>
                </c:pt>
                <c:pt idx="584">
                  <c:v>10.4</c:v>
                </c:pt>
                <c:pt idx="585">
                  <c:v>8</c:v>
                </c:pt>
                <c:pt idx="586">
                  <c:v>7.8</c:v>
                </c:pt>
                <c:pt idx="587">
                  <c:v>11.3</c:v>
                </c:pt>
                <c:pt idx="588">
                  <c:v>10.3</c:v>
                </c:pt>
                <c:pt idx="589">
                  <c:v>11.7</c:v>
                </c:pt>
                <c:pt idx="590">
                  <c:v>9.5</c:v>
                </c:pt>
                <c:pt idx="591">
                  <c:v>11.6</c:v>
                </c:pt>
                <c:pt idx="592">
                  <c:v>13.4</c:v>
                </c:pt>
                <c:pt idx="593">
                  <c:v>13.5</c:v>
                </c:pt>
                <c:pt idx="594">
                  <c:v>9.6</c:v>
                </c:pt>
                <c:pt idx="595">
                  <c:v>13.1</c:v>
                </c:pt>
                <c:pt idx="596">
                  <c:v>2.7</c:v>
                </c:pt>
                <c:pt idx="597">
                  <c:v>9.6999999999999993</c:v>
                </c:pt>
                <c:pt idx="598">
                  <c:v>7</c:v>
                </c:pt>
                <c:pt idx="599">
                  <c:v>8.6999999999999993</c:v>
                </c:pt>
                <c:pt idx="600">
                  <c:v>14.2</c:v>
                </c:pt>
                <c:pt idx="601">
                  <c:v>14</c:v>
                </c:pt>
                <c:pt idx="602">
                  <c:v>13.5</c:v>
                </c:pt>
                <c:pt idx="603">
                  <c:v>8.8000000000000007</c:v>
                </c:pt>
                <c:pt idx="604">
                  <c:v>11.7</c:v>
                </c:pt>
                <c:pt idx="605">
                  <c:v>12.2</c:v>
                </c:pt>
                <c:pt idx="606">
                  <c:v>14.2</c:v>
                </c:pt>
                <c:pt idx="607">
                  <c:v>5.2</c:v>
                </c:pt>
                <c:pt idx="608">
                  <c:v>10.1</c:v>
                </c:pt>
                <c:pt idx="609">
                  <c:v>8.8000000000000007</c:v>
                </c:pt>
                <c:pt idx="610">
                  <c:v>9.6</c:v>
                </c:pt>
                <c:pt idx="611">
                  <c:v>12.9</c:v>
                </c:pt>
                <c:pt idx="612">
                  <c:v>10</c:v>
                </c:pt>
                <c:pt idx="613">
                  <c:v>11.7</c:v>
                </c:pt>
                <c:pt idx="614">
                  <c:v>15.8</c:v>
                </c:pt>
                <c:pt idx="615">
                  <c:v>16.7</c:v>
                </c:pt>
                <c:pt idx="616">
                  <c:v>16</c:v>
                </c:pt>
                <c:pt idx="617">
                  <c:v>5.9</c:v>
                </c:pt>
                <c:pt idx="618">
                  <c:v>7.9</c:v>
                </c:pt>
                <c:pt idx="619">
                  <c:v>11.8</c:v>
                </c:pt>
                <c:pt idx="620">
                  <c:v>7</c:v>
                </c:pt>
                <c:pt idx="621">
                  <c:v>2.8</c:v>
                </c:pt>
                <c:pt idx="622">
                  <c:v>13.2</c:v>
                </c:pt>
                <c:pt idx="623">
                  <c:v>6.9</c:v>
                </c:pt>
                <c:pt idx="624">
                  <c:v>12.5</c:v>
                </c:pt>
                <c:pt idx="625">
                  <c:v>18.8</c:v>
                </c:pt>
                <c:pt idx="626">
                  <c:v>5.5</c:v>
                </c:pt>
                <c:pt idx="627">
                  <c:v>16.2</c:v>
                </c:pt>
                <c:pt idx="628">
                  <c:v>18.5</c:v>
                </c:pt>
                <c:pt idx="629">
                  <c:v>8.8000000000000007</c:v>
                </c:pt>
                <c:pt idx="630">
                  <c:v>9.9</c:v>
                </c:pt>
                <c:pt idx="631">
                  <c:v>16.5</c:v>
                </c:pt>
                <c:pt idx="632">
                  <c:v>18.399999999999999</c:v>
                </c:pt>
                <c:pt idx="633">
                  <c:v>17.100000000000001</c:v>
                </c:pt>
                <c:pt idx="634">
                  <c:v>13.6</c:v>
                </c:pt>
                <c:pt idx="635">
                  <c:v>13.4</c:v>
                </c:pt>
                <c:pt idx="636">
                  <c:v>19.600000000000001</c:v>
                </c:pt>
                <c:pt idx="637">
                  <c:v>16.2</c:v>
                </c:pt>
                <c:pt idx="638">
                  <c:v>16.600000000000001</c:v>
                </c:pt>
                <c:pt idx="639">
                  <c:v>11.9</c:v>
                </c:pt>
                <c:pt idx="640">
                  <c:v>18.7</c:v>
                </c:pt>
                <c:pt idx="641">
                  <c:v>13.7</c:v>
                </c:pt>
                <c:pt idx="642">
                  <c:v>13.2</c:v>
                </c:pt>
                <c:pt idx="643">
                  <c:v>7.5</c:v>
                </c:pt>
                <c:pt idx="644">
                  <c:v>22.6</c:v>
                </c:pt>
                <c:pt idx="645">
                  <c:v>7.8</c:v>
                </c:pt>
                <c:pt idx="646">
                  <c:v>23</c:v>
                </c:pt>
                <c:pt idx="647">
                  <c:v>14.1</c:v>
                </c:pt>
                <c:pt idx="648">
                  <c:v>18.399999999999999</c:v>
                </c:pt>
                <c:pt idx="649">
                  <c:v>16.7</c:v>
                </c:pt>
                <c:pt idx="650">
                  <c:v>12.9</c:v>
                </c:pt>
                <c:pt idx="651">
                  <c:v>22.8</c:v>
                </c:pt>
                <c:pt idx="652">
                  <c:v>24.5</c:v>
                </c:pt>
                <c:pt idx="653">
                  <c:v>21.8</c:v>
                </c:pt>
                <c:pt idx="654">
                  <c:v>8</c:v>
                </c:pt>
                <c:pt idx="655">
                  <c:v>14.8</c:v>
                </c:pt>
                <c:pt idx="656">
                  <c:v>16.5</c:v>
                </c:pt>
                <c:pt idx="657">
                  <c:v>22.1</c:v>
                </c:pt>
                <c:pt idx="658">
                  <c:v>25.6</c:v>
                </c:pt>
                <c:pt idx="659">
                  <c:v>1.9</c:v>
                </c:pt>
                <c:pt idx="660">
                  <c:v>16.899999999999999</c:v>
                </c:pt>
                <c:pt idx="661">
                  <c:v>18.7</c:v>
                </c:pt>
                <c:pt idx="662">
                  <c:v>20.3</c:v>
                </c:pt>
                <c:pt idx="663">
                  <c:v>23.1</c:v>
                </c:pt>
                <c:pt idx="664">
                  <c:v>9</c:v>
                </c:pt>
                <c:pt idx="665">
                  <c:v>25.8</c:v>
                </c:pt>
                <c:pt idx="666">
                  <c:v>26.5</c:v>
                </c:pt>
                <c:pt idx="667">
                  <c:v>25.8</c:v>
                </c:pt>
                <c:pt idx="668">
                  <c:v>19.5</c:v>
                </c:pt>
                <c:pt idx="669">
                  <c:v>19</c:v>
                </c:pt>
                <c:pt idx="670">
                  <c:v>17.7</c:v>
                </c:pt>
                <c:pt idx="671">
                  <c:v>13.3</c:v>
                </c:pt>
                <c:pt idx="672">
                  <c:v>28</c:v>
                </c:pt>
                <c:pt idx="673">
                  <c:v>24.9</c:v>
                </c:pt>
                <c:pt idx="674">
                  <c:v>10.8</c:v>
                </c:pt>
                <c:pt idx="675">
                  <c:v>25.2</c:v>
                </c:pt>
                <c:pt idx="676">
                  <c:v>15.9</c:v>
                </c:pt>
                <c:pt idx="677">
                  <c:v>28.9</c:v>
                </c:pt>
                <c:pt idx="678">
                  <c:v>22</c:v>
                </c:pt>
                <c:pt idx="679">
                  <c:v>20.3</c:v>
                </c:pt>
                <c:pt idx="680">
                  <c:v>29.1</c:v>
                </c:pt>
                <c:pt idx="681">
                  <c:v>17</c:v>
                </c:pt>
                <c:pt idx="682">
                  <c:v>9.6999999999999993</c:v>
                </c:pt>
                <c:pt idx="683">
                  <c:v>14.8</c:v>
                </c:pt>
                <c:pt idx="684">
                  <c:v>17.100000000000001</c:v>
                </c:pt>
                <c:pt idx="685">
                  <c:v>25.8</c:v>
                </c:pt>
                <c:pt idx="686">
                  <c:v>28.8</c:v>
                </c:pt>
                <c:pt idx="687">
                  <c:v>15.6</c:v>
                </c:pt>
                <c:pt idx="688">
                  <c:v>29.9</c:v>
                </c:pt>
                <c:pt idx="689">
                  <c:v>22.1</c:v>
                </c:pt>
                <c:pt idx="690">
                  <c:v>19.8</c:v>
                </c:pt>
                <c:pt idx="691">
                  <c:v>1.5</c:v>
                </c:pt>
                <c:pt idx="692">
                  <c:v>16.899999999999999</c:v>
                </c:pt>
                <c:pt idx="693">
                  <c:v>21.6</c:v>
                </c:pt>
                <c:pt idx="694">
                  <c:v>15.7</c:v>
                </c:pt>
                <c:pt idx="695">
                  <c:v>18.8</c:v>
                </c:pt>
                <c:pt idx="696">
                  <c:v>10.1</c:v>
                </c:pt>
                <c:pt idx="697">
                  <c:v>24.4</c:v>
                </c:pt>
                <c:pt idx="698">
                  <c:v>31</c:v>
                </c:pt>
                <c:pt idx="699">
                  <c:v>9.6</c:v>
                </c:pt>
                <c:pt idx="700">
                  <c:v>28</c:v>
                </c:pt>
                <c:pt idx="701">
                  <c:v>29.7</c:v>
                </c:pt>
                <c:pt idx="702">
                  <c:v>31.2</c:v>
                </c:pt>
                <c:pt idx="703">
                  <c:v>14.1</c:v>
                </c:pt>
                <c:pt idx="704">
                  <c:v>21.6</c:v>
                </c:pt>
                <c:pt idx="705">
                  <c:v>24.2</c:v>
                </c:pt>
                <c:pt idx="706">
                  <c:v>30.8</c:v>
                </c:pt>
                <c:pt idx="707">
                  <c:v>11.6</c:v>
                </c:pt>
                <c:pt idx="708">
                  <c:v>23.2</c:v>
                </c:pt>
                <c:pt idx="709">
                  <c:v>24.2</c:v>
                </c:pt>
                <c:pt idx="710">
                  <c:v>27</c:v>
                </c:pt>
                <c:pt idx="711">
                  <c:v>30</c:v>
                </c:pt>
                <c:pt idx="712">
                  <c:v>14.1</c:v>
                </c:pt>
                <c:pt idx="713">
                  <c:v>21.3</c:v>
                </c:pt>
                <c:pt idx="714">
                  <c:v>30.8</c:v>
                </c:pt>
                <c:pt idx="715">
                  <c:v>20.5</c:v>
                </c:pt>
                <c:pt idx="716">
                  <c:v>22.5</c:v>
                </c:pt>
                <c:pt idx="717">
                  <c:v>30.3</c:v>
                </c:pt>
                <c:pt idx="718">
                  <c:v>29.3</c:v>
                </c:pt>
                <c:pt idx="719">
                  <c:v>26</c:v>
                </c:pt>
                <c:pt idx="720">
                  <c:v>28.8</c:v>
                </c:pt>
                <c:pt idx="721">
                  <c:v>29.6</c:v>
                </c:pt>
                <c:pt idx="722">
                  <c:v>28.7</c:v>
                </c:pt>
                <c:pt idx="723">
                  <c:v>26.3</c:v>
                </c:pt>
                <c:pt idx="724">
                  <c:v>32.299999999999997</c:v>
                </c:pt>
                <c:pt idx="725">
                  <c:v>10.199999999999999</c:v>
                </c:pt>
                <c:pt idx="726">
                  <c:v>5.8</c:v>
                </c:pt>
                <c:pt idx="727">
                  <c:v>15.1</c:v>
                </c:pt>
                <c:pt idx="728">
                  <c:v>15.7</c:v>
                </c:pt>
                <c:pt idx="729">
                  <c:v>28.8</c:v>
                </c:pt>
                <c:pt idx="730">
                  <c:v>30.8</c:v>
                </c:pt>
                <c:pt idx="731">
                  <c:v>8.5</c:v>
                </c:pt>
                <c:pt idx="732">
                  <c:v>7.8</c:v>
                </c:pt>
                <c:pt idx="733">
                  <c:v>25.9</c:v>
                </c:pt>
                <c:pt idx="734">
                  <c:v>31.6</c:v>
                </c:pt>
                <c:pt idx="735">
                  <c:v>29.7</c:v>
                </c:pt>
                <c:pt idx="736">
                  <c:v>30.1</c:v>
                </c:pt>
                <c:pt idx="737">
                  <c:v>28.5</c:v>
                </c:pt>
                <c:pt idx="738">
                  <c:v>29.3</c:v>
                </c:pt>
                <c:pt idx="739">
                  <c:v>14.3</c:v>
                </c:pt>
                <c:pt idx="740">
                  <c:v>28.6</c:v>
                </c:pt>
                <c:pt idx="741">
                  <c:v>25.9</c:v>
                </c:pt>
                <c:pt idx="742">
                  <c:v>30.7</c:v>
                </c:pt>
                <c:pt idx="743">
                  <c:v>1.3</c:v>
                </c:pt>
                <c:pt idx="744">
                  <c:v>16.5</c:v>
                </c:pt>
                <c:pt idx="745">
                  <c:v>22.7</c:v>
                </c:pt>
                <c:pt idx="746">
                  <c:v>30.5</c:v>
                </c:pt>
                <c:pt idx="747">
                  <c:v>25.5</c:v>
                </c:pt>
                <c:pt idx="748">
                  <c:v>27.5</c:v>
                </c:pt>
                <c:pt idx="749">
                  <c:v>29.7</c:v>
                </c:pt>
                <c:pt idx="750">
                  <c:v>13.2</c:v>
                </c:pt>
                <c:pt idx="751">
                  <c:v>25.1</c:v>
                </c:pt>
                <c:pt idx="752">
                  <c:v>30.3</c:v>
                </c:pt>
                <c:pt idx="753">
                  <c:v>19.2</c:v>
                </c:pt>
                <c:pt idx="754">
                  <c:v>27.6</c:v>
                </c:pt>
                <c:pt idx="755">
                  <c:v>29.8</c:v>
                </c:pt>
                <c:pt idx="756">
                  <c:v>16.899999999999999</c:v>
                </c:pt>
                <c:pt idx="757">
                  <c:v>29.3</c:v>
                </c:pt>
                <c:pt idx="758">
                  <c:v>29.2</c:v>
                </c:pt>
                <c:pt idx="759">
                  <c:v>29.4</c:v>
                </c:pt>
                <c:pt idx="760">
                  <c:v>3.7</c:v>
                </c:pt>
                <c:pt idx="761">
                  <c:v>26.8</c:v>
                </c:pt>
                <c:pt idx="762">
                  <c:v>9.3000000000000007</c:v>
                </c:pt>
                <c:pt idx="763">
                  <c:v>28.2</c:v>
                </c:pt>
                <c:pt idx="764">
                  <c:v>28.1</c:v>
                </c:pt>
                <c:pt idx="765">
                  <c:v>27.3</c:v>
                </c:pt>
                <c:pt idx="766">
                  <c:v>9.3000000000000007</c:v>
                </c:pt>
                <c:pt idx="767">
                  <c:v>3.9</c:v>
                </c:pt>
                <c:pt idx="768">
                  <c:v>27.9</c:v>
                </c:pt>
                <c:pt idx="769">
                  <c:v>27.7</c:v>
                </c:pt>
                <c:pt idx="770">
                  <c:v>24.4</c:v>
                </c:pt>
                <c:pt idx="771">
                  <c:v>21.3</c:v>
                </c:pt>
                <c:pt idx="772">
                  <c:v>21</c:v>
                </c:pt>
                <c:pt idx="773">
                  <c:v>12.6</c:v>
                </c:pt>
                <c:pt idx="774">
                  <c:v>20.5</c:v>
                </c:pt>
                <c:pt idx="775">
                  <c:v>15.6</c:v>
                </c:pt>
                <c:pt idx="776">
                  <c:v>26</c:v>
                </c:pt>
                <c:pt idx="777">
                  <c:v>23.2</c:v>
                </c:pt>
                <c:pt idx="778">
                  <c:v>18.399999999999999</c:v>
                </c:pt>
                <c:pt idx="779">
                  <c:v>16.100000000000001</c:v>
                </c:pt>
                <c:pt idx="780">
                  <c:v>9.9</c:v>
                </c:pt>
                <c:pt idx="781">
                  <c:v>22.4</c:v>
                </c:pt>
                <c:pt idx="782">
                  <c:v>25</c:v>
                </c:pt>
                <c:pt idx="783">
                  <c:v>23.1</c:v>
                </c:pt>
                <c:pt idx="784">
                  <c:v>23.5</c:v>
                </c:pt>
                <c:pt idx="785">
                  <c:v>13.2</c:v>
                </c:pt>
                <c:pt idx="786">
                  <c:v>23.9</c:v>
                </c:pt>
                <c:pt idx="787">
                  <c:v>24.2</c:v>
                </c:pt>
                <c:pt idx="788">
                  <c:v>23.9</c:v>
                </c:pt>
                <c:pt idx="789">
                  <c:v>23.6</c:v>
                </c:pt>
                <c:pt idx="790">
                  <c:v>23.7</c:v>
                </c:pt>
                <c:pt idx="791">
                  <c:v>22</c:v>
                </c:pt>
                <c:pt idx="792">
                  <c:v>18.100000000000001</c:v>
                </c:pt>
                <c:pt idx="793">
                  <c:v>23</c:v>
                </c:pt>
                <c:pt idx="794">
                  <c:v>16.8</c:v>
                </c:pt>
                <c:pt idx="795">
                  <c:v>22.3</c:v>
                </c:pt>
                <c:pt idx="796">
                  <c:v>22.4</c:v>
                </c:pt>
                <c:pt idx="797">
                  <c:v>22.1</c:v>
                </c:pt>
                <c:pt idx="798">
                  <c:v>21.1</c:v>
                </c:pt>
                <c:pt idx="799">
                  <c:v>19.399999999999999</c:v>
                </c:pt>
                <c:pt idx="800">
                  <c:v>13.9</c:v>
                </c:pt>
                <c:pt idx="801">
                  <c:v>19.600000000000001</c:v>
                </c:pt>
                <c:pt idx="802">
                  <c:v>20.7</c:v>
                </c:pt>
                <c:pt idx="803">
                  <c:v>20.8</c:v>
                </c:pt>
                <c:pt idx="804">
                  <c:v>18.899999999999999</c:v>
                </c:pt>
                <c:pt idx="805">
                  <c:v>4.8</c:v>
                </c:pt>
                <c:pt idx="806">
                  <c:v>20.100000000000001</c:v>
                </c:pt>
                <c:pt idx="807">
                  <c:v>19.899999999999999</c:v>
                </c:pt>
                <c:pt idx="808">
                  <c:v>19.7</c:v>
                </c:pt>
                <c:pt idx="809">
                  <c:v>11.3</c:v>
                </c:pt>
                <c:pt idx="810">
                  <c:v>6.1</c:v>
                </c:pt>
                <c:pt idx="811">
                  <c:v>7.3</c:v>
                </c:pt>
                <c:pt idx="812">
                  <c:v>17.2</c:v>
                </c:pt>
                <c:pt idx="813">
                  <c:v>16.100000000000001</c:v>
                </c:pt>
                <c:pt idx="814">
                  <c:v>13.5</c:v>
                </c:pt>
                <c:pt idx="815">
                  <c:v>14.6</c:v>
                </c:pt>
                <c:pt idx="816">
                  <c:v>7.6</c:v>
                </c:pt>
                <c:pt idx="817">
                  <c:v>17.8</c:v>
                </c:pt>
                <c:pt idx="818">
                  <c:v>14.7</c:v>
                </c:pt>
                <c:pt idx="819">
                  <c:v>13</c:v>
                </c:pt>
                <c:pt idx="820">
                  <c:v>12.3</c:v>
                </c:pt>
                <c:pt idx="821">
                  <c:v>13.5</c:v>
                </c:pt>
                <c:pt idx="822">
                  <c:v>10.1</c:v>
                </c:pt>
                <c:pt idx="823">
                  <c:v>16.8</c:v>
                </c:pt>
                <c:pt idx="824">
                  <c:v>16.399999999999999</c:v>
                </c:pt>
                <c:pt idx="825">
                  <c:v>15.8</c:v>
                </c:pt>
                <c:pt idx="826">
                  <c:v>13.5</c:v>
                </c:pt>
                <c:pt idx="827">
                  <c:v>15.6</c:v>
                </c:pt>
                <c:pt idx="828">
                  <c:v>13.8</c:v>
                </c:pt>
                <c:pt idx="829">
                  <c:v>6.5</c:v>
                </c:pt>
                <c:pt idx="830">
                  <c:v>3</c:v>
                </c:pt>
                <c:pt idx="831">
                  <c:v>13.5</c:v>
                </c:pt>
                <c:pt idx="832">
                  <c:v>14</c:v>
                </c:pt>
                <c:pt idx="833">
                  <c:v>13.9</c:v>
                </c:pt>
                <c:pt idx="834">
                  <c:v>8.9</c:v>
                </c:pt>
                <c:pt idx="835">
                  <c:v>9.6999999999999993</c:v>
                </c:pt>
                <c:pt idx="836">
                  <c:v>10.1</c:v>
                </c:pt>
                <c:pt idx="837">
                  <c:v>10.9</c:v>
                </c:pt>
                <c:pt idx="838">
                  <c:v>13.7</c:v>
                </c:pt>
                <c:pt idx="839">
                  <c:v>12.7</c:v>
                </c:pt>
                <c:pt idx="840">
                  <c:v>12.4</c:v>
                </c:pt>
                <c:pt idx="841">
                  <c:v>3.6</c:v>
                </c:pt>
                <c:pt idx="842">
                  <c:v>11.8</c:v>
                </c:pt>
                <c:pt idx="843">
                  <c:v>11.9</c:v>
                </c:pt>
                <c:pt idx="844">
                  <c:v>9.9</c:v>
                </c:pt>
                <c:pt idx="845">
                  <c:v>5.8</c:v>
                </c:pt>
                <c:pt idx="846">
                  <c:v>6.4</c:v>
                </c:pt>
                <c:pt idx="847">
                  <c:v>7.1</c:v>
                </c:pt>
                <c:pt idx="848">
                  <c:v>6</c:v>
                </c:pt>
                <c:pt idx="849">
                  <c:v>7.9</c:v>
                </c:pt>
                <c:pt idx="850">
                  <c:v>7.3</c:v>
                </c:pt>
                <c:pt idx="851">
                  <c:v>8.6999999999999993</c:v>
                </c:pt>
                <c:pt idx="852">
                  <c:v>9.4</c:v>
                </c:pt>
                <c:pt idx="853">
                  <c:v>10.8</c:v>
                </c:pt>
                <c:pt idx="854">
                  <c:v>12</c:v>
                </c:pt>
                <c:pt idx="855">
                  <c:v>10.6</c:v>
                </c:pt>
                <c:pt idx="856">
                  <c:v>6.1</c:v>
                </c:pt>
                <c:pt idx="857">
                  <c:v>9.4</c:v>
                </c:pt>
                <c:pt idx="858">
                  <c:v>7.2</c:v>
                </c:pt>
                <c:pt idx="859">
                  <c:v>7.3</c:v>
                </c:pt>
                <c:pt idx="860">
                  <c:v>11.3</c:v>
                </c:pt>
                <c:pt idx="861">
                  <c:v>8.6</c:v>
                </c:pt>
                <c:pt idx="862">
                  <c:v>9.9</c:v>
                </c:pt>
                <c:pt idx="863">
                  <c:v>10.1</c:v>
                </c:pt>
                <c:pt idx="864">
                  <c:v>7.7</c:v>
                </c:pt>
                <c:pt idx="865">
                  <c:v>8.1999999999999993</c:v>
                </c:pt>
                <c:pt idx="866">
                  <c:v>9</c:v>
                </c:pt>
                <c:pt idx="867">
                  <c:v>3.8</c:v>
                </c:pt>
                <c:pt idx="868">
                  <c:v>9.8000000000000007</c:v>
                </c:pt>
                <c:pt idx="869">
                  <c:v>2.5</c:v>
                </c:pt>
                <c:pt idx="870">
                  <c:v>9.8000000000000007</c:v>
                </c:pt>
                <c:pt idx="871">
                  <c:v>6.8</c:v>
                </c:pt>
                <c:pt idx="872">
                  <c:v>10.1</c:v>
                </c:pt>
                <c:pt idx="873">
                  <c:v>7.4</c:v>
                </c:pt>
                <c:pt idx="874">
                  <c:v>8</c:v>
                </c:pt>
                <c:pt idx="875">
                  <c:v>5.7</c:v>
                </c:pt>
                <c:pt idx="876">
                  <c:v>8.1999999999999993</c:v>
                </c:pt>
                <c:pt idx="877">
                  <c:v>8.3000000000000007</c:v>
                </c:pt>
                <c:pt idx="878">
                  <c:v>7.6</c:v>
                </c:pt>
                <c:pt idx="879">
                  <c:v>8</c:v>
                </c:pt>
                <c:pt idx="880">
                  <c:v>6.9</c:v>
                </c:pt>
                <c:pt idx="881">
                  <c:v>8.5</c:v>
                </c:pt>
                <c:pt idx="882">
                  <c:v>4.7</c:v>
                </c:pt>
                <c:pt idx="883">
                  <c:v>7.3</c:v>
                </c:pt>
                <c:pt idx="884">
                  <c:v>8.3000000000000007</c:v>
                </c:pt>
                <c:pt idx="885">
                  <c:v>9.3000000000000007</c:v>
                </c:pt>
                <c:pt idx="886">
                  <c:v>5</c:v>
                </c:pt>
                <c:pt idx="887">
                  <c:v>6.3</c:v>
                </c:pt>
                <c:pt idx="888">
                  <c:v>9.1999999999999993</c:v>
                </c:pt>
                <c:pt idx="889">
                  <c:v>7.2</c:v>
                </c:pt>
                <c:pt idx="890">
                  <c:v>7.8</c:v>
                </c:pt>
                <c:pt idx="891">
                  <c:v>8.9</c:v>
                </c:pt>
                <c:pt idx="892">
                  <c:v>8.6</c:v>
                </c:pt>
                <c:pt idx="893">
                  <c:v>5.0999999999999996</c:v>
                </c:pt>
                <c:pt idx="894">
                  <c:v>6.6</c:v>
                </c:pt>
                <c:pt idx="895">
                  <c:v>8.9</c:v>
                </c:pt>
                <c:pt idx="896">
                  <c:v>7.4</c:v>
                </c:pt>
                <c:pt idx="897">
                  <c:v>8.9</c:v>
                </c:pt>
                <c:pt idx="898">
                  <c:v>9.1999999999999993</c:v>
                </c:pt>
                <c:pt idx="899">
                  <c:v>7.9</c:v>
                </c:pt>
                <c:pt idx="900">
                  <c:v>6</c:v>
                </c:pt>
                <c:pt idx="901">
                  <c:v>9.1999999999999993</c:v>
                </c:pt>
                <c:pt idx="902">
                  <c:v>5</c:v>
                </c:pt>
                <c:pt idx="903">
                  <c:v>6.7</c:v>
                </c:pt>
                <c:pt idx="904">
                  <c:v>8.1999999999999993</c:v>
                </c:pt>
                <c:pt idx="905">
                  <c:v>7.3</c:v>
                </c:pt>
                <c:pt idx="906">
                  <c:v>5.3</c:v>
                </c:pt>
                <c:pt idx="907">
                  <c:v>7.8</c:v>
                </c:pt>
                <c:pt idx="908">
                  <c:v>4.4000000000000004</c:v>
                </c:pt>
                <c:pt idx="909">
                  <c:v>5.4</c:v>
                </c:pt>
                <c:pt idx="910">
                  <c:v>5</c:v>
                </c:pt>
                <c:pt idx="911">
                  <c:v>8.4</c:v>
                </c:pt>
                <c:pt idx="912">
                  <c:v>9.3000000000000007</c:v>
                </c:pt>
                <c:pt idx="913">
                  <c:v>9.1999999999999993</c:v>
                </c:pt>
                <c:pt idx="914">
                  <c:v>3.9</c:v>
                </c:pt>
                <c:pt idx="915">
                  <c:v>6.4</c:v>
                </c:pt>
                <c:pt idx="916">
                  <c:v>6.5</c:v>
                </c:pt>
                <c:pt idx="917">
                  <c:v>8.6999999999999993</c:v>
                </c:pt>
                <c:pt idx="918">
                  <c:v>9.4</c:v>
                </c:pt>
                <c:pt idx="919">
                  <c:v>5.0999999999999996</c:v>
                </c:pt>
                <c:pt idx="920">
                  <c:v>7.3</c:v>
                </c:pt>
                <c:pt idx="921">
                  <c:v>5.7</c:v>
                </c:pt>
                <c:pt idx="922">
                  <c:v>9.6999999999999993</c:v>
                </c:pt>
                <c:pt idx="923">
                  <c:v>9.8000000000000007</c:v>
                </c:pt>
                <c:pt idx="924">
                  <c:v>5.5</c:v>
                </c:pt>
                <c:pt idx="925">
                  <c:v>8.6</c:v>
                </c:pt>
                <c:pt idx="926">
                  <c:v>9.4</c:v>
                </c:pt>
                <c:pt idx="927">
                  <c:v>7.8</c:v>
                </c:pt>
                <c:pt idx="928">
                  <c:v>6.3</c:v>
                </c:pt>
                <c:pt idx="929">
                  <c:v>5.8</c:v>
                </c:pt>
                <c:pt idx="930">
                  <c:v>7.7</c:v>
                </c:pt>
                <c:pt idx="931">
                  <c:v>5.9</c:v>
                </c:pt>
                <c:pt idx="932">
                  <c:v>10.3</c:v>
                </c:pt>
                <c:pt idx="933">
                  <c:v>7</c:v>
                </c:pt>
                <c:pt idx="934">
                  <c:v>5.4</c:v>
                </c:pt>
                <c:pt idx="935">
                  <c:v>8.3000000000000007</c:v>
                </c:pt>
                <c:pt idx="936">
                  <c:v>9</c:v>
                </c:pt>
                <c:pt idx="937">
                  <c:v>8.6999999999999993</c:v>
                </c:pt>
                <c:pt idx="938">
                  <c:v>8.6999999999999993</c:v>
                </c:pt>
                <c:pt idx="939">
                  <c:v>9.8000000000000007</c:v>
                </c:pt>
                <c:pt idx="940">
                  <c:v>10.1</c:v>
                </c:pt>
                <c:pt idx="941">
                  <c:v>8.3000000000000007</c:v>
                </c:pt>
                <c:pt idx="942">
                  <c:v>11.5</c:v>
                </c:pt>
                <c:pt idx="943">
                  <c:v>11.5</c:v>
                </c:pt>
                <c:pt idx="944">
                  <c:v>7.5</c:v>
                </c:pt>
                <c:pt idx="945">
                  <c:v>4.4000000000000004</c:v>
                </c:pt>
                <c:pt idx="946">
                  <c:v>7.2</c:v>
                </c:pt>
                <c:pt idx="947">
                  <c:v>11.7</c:v>
                </c:pt>
                <c:pt idx="948">
                  <c:v>8.1999999999999993</c:v>
                </c:pt>
                <c:pt idx="949">
                  <c:v>7.3</c:v>
                </c:pt>
                <c:pt idx="950">
                  <c:v>7.5</c:v>
                </c:pt>
                <c:pt idx="951">
                  <c:v>11.5</c:v>
                </c:pt>
                <c:pt idx="952">
                  <c:v>8.4</c:v>
                </c:pt>
                <c:pt idx="953">
                  <c:v>9.3000000000000007</c:v>
                </c:pt>
                <c:pt idx="954">
                  <c:v>9.9</c:v>
                </c:pt>
                <c:pt idx="955">
                  <c:v>11.1</c:v>
                </c:pt>
                <c:pt idx="956">
                  <c:v>12.6</c:v>
                </c:pt>
                <c:pt idx="957">
                  <c:v>3.2</c:v>
                </c:pt>
                <c:pt idx="958">
                  <c:v>10.9</c:v>
                </c:pt>
                <c:pt idx="959">
                  <c:v>9.1</c:v>
                </c:pt>
                <c:pt idx="960">
                  <c:v>9.4</c:v>
                </c:pt>
                <c:pt idx="961">
                  <c:v>11.6</c:v>
                </c:pt>
                <c:pt idx="962">
                  <c:v>13.9</c:v>
                </c:pt>
                <c:pt idx="963">
                  <c:v>7.9</c:v>
                </c:pt>
                <c:pt idx="964">
                  <c:v>11.1</c:v>
                </c:pt>
                <c:pt idx="965">
                  <c:v>9.6999999999999993</c:v>
                </c:pt>
                <c:pt idx="966">
                  <c:v>13</c:v>
                </c:pt>
                <c:pt idx="967">
                  <c:v>13.3</c:v>
                </c:pt>
                <c:pt idx="968">
                  <c:v>8.5</c:v>
                </c:pt>
                <c:pt idx="969">
                  <c:v>11.8</c:v>
                </c:pt>
                <c:pt idx="970">
                  <c:v>14.6</c:v>
                </c:pt>
                <c:pt idx="971">
                  <c:v>9.1</c:v>
                </c:pt>
                <c:pt idx="972">
                  <c:v>12.3</c:v>
                </c:pt>
                <c:pt idx="973">
                  <c:v>15.9</c:v>
                </c:pt>
                <c:pt idx="974">
                  <c:v>14.4</c:v>
                </c:pt>
                <c:pt idx="975">
                  <c:v>6.3</c:v>
                </c:pt>
                <c:pt idx="976">
                  <c:v>6.3</c:v>
                </c:pt>
                <c:pt idx="977">
                  <c:v>13.4</c:v>
                </c:pt>
                <c:pt idx="978">
                  <c:v>11</c:v>
                </c:pt>
                <c:pt idx="979">
                  <c:v>11</c:v>
                </c:pt>
                <c:pt idx="980">
                  <c:v>9.5</c:v>
                </c:pt>
                <c:pt idx="981">
                  <c:v>13.1</c:v>
                </c:pt>
                <c:pt idx="982">
                  <c:v>15.9</c:v>
                </c:pt>
                <c:pt idx="983">
                  <c:v>12.3</c:v>
                </c:pt>
                <c:pt idx="984">
                  <c:v>7</c:v>
                </c:pt>
                <c:pt idx="985">
                  <c:v>3.5</c:v>
                </c:pt>
                <c:pt idx="986">
                  <c:v>8.1999999999999993</c:v>
                </c:pt>
                <c:pt idx="987">
                  <c:v>10.8</c:v>
                </c:pt>
                <c:pt idx="988">
                  <c:v>7</c:v>
                </c:pt>
                <c:pt idx="989">
                  <c:v>16.7</c:v>
                </c:pt>
                <c:pt idx="990">
                  <c:v>19</c:v>
                </c:pt>
                <c:pt idx="991">
                  <c:v>15.7</c:v>
                </c:pt>
                <c:pt idx="992">
                  <c:v>16.600000000000001</c:v>
                </c:pt>
                <c:pt idx="993">
                  <c:v>17.3</c:v>
                </c:pt>
                <c:pt idx="994">
                  <c:v>13</c:v>
                </c:pt>
                <c:pt idx="995">
                  <c:v>15.6</c:v>
                </c:pt>
                <c:pt idx="996">
                  <c:v>17.3</c:v>
                </c:pt>
                <c:pt idx="997">
                  <c:v>12</c:v>
                </c:pt>
                <c:pt idx="998">
                  <c:v>10.9</c:v>
                </c:pt>
                <c:pt idx="999">
                  <c:v>20.399999999999999</c:v>
                </c:pt>
                <c:pt idx="1000">
                  <c:v>11.7</c:v>
                </c:pt>
                <c:pt idx="1001">
                  <c:v>12.8</c:v>
                </c:pt>
                <c:pt idx="1002">
                  <c:v>14.5</c:v>
                </c:pt>
                <c:pt idx="1003">
                  <c:v>16.100000000000001</c:v>
                </c:pt>
                <c:pt idx="1004">
                  <c:v>9.1999999999999993</c:v>
                </c:pt>
                <c:pt idx="1005">
                  <c:v>16.399999999999999</c:v>
                </c:pt>
                <c:pt idx="1006">
                  <c:v>21.8</c:v>
                </c:pt>
                <c:pt idx="1007">
                  <c:v>21.6</c:v>
                </c:pt>
                <c:pt idx="1008">
                  <c:v>10.4</c:v>
                </c:pt>
                <c:pt idx="1009">
                  <c:v>16.8</c:v>
                </c:pt>
                <c:pt idx="1010">
                  <c:v>17.3</c:v>
                </c:pt>
                <c:pt idx="1011">
                  <c:v>19.5</c:v>
                </c:pt>
                <c:pt idx="1012">
                  <c:v>16.7</c:v>
                </c:pt>
                <c:pt idx="1013">
                  <c:v>23.6</c:v>
                </c:pt>
                <c:pt idx="1014">
                  <c:v>7.5</c:v>
                </c:pt>
                <c:pt idx="1015">
                  <c:v>15.6</c:v>
                </c:pt>
                <c:pt idx="1016">
                  <c:v>12.5</c:v>
                </c:pt>
                <c:pt idx="1017">
                  <c:v>23.6</c:v>
                </c:pt>
                <c:pt idx="1018">
                  <c:v>24.5</c:v>
                </c:pt>
                <c:pt idx="1019">
                  <c:v>23.8</c:v>
                </c:pt>
                <c:pt idx="1020">
                  <c:v>24.9</c:v>
                </c:pt>
                <c:pt idx="1021">
                  <c:v>25.1</c:v>
                </c:pt>
                <c:pt idx="1022">
                  <c:v>9.8000000000000007</c:v>
                </c:pt>
                <c:pt idx="1023">
                  <c:v>24</c:v>
                </c:pt>
                <c:pt idx="1024">
                  <c:v>12.8</c:v>
                </c:pt>
                <c:pt idx="1025">
                  <c:v>13</c:v>
                </c:pt>
                <c:pt idx="1026">
                  <c:v>21.8</c:v>
                </c:pt>
                <c:pt idx="1027">
                  <c:v>18.7</c:v>
                </c:pt>
                <c:pt idx="1028">
                  <c:v>12.5</c:v>
                </c:pt>
                <c:pt idx="1029">
                  <c:v>12.2</c:v>
                </c:pt>
                <c:pt idx="1030">
                  <c:v>26.1</c:v>
                </c:pt>
                <c:pt idx="1031">
                  <c:v>16.8</c:v>
                </c:pt>
                <c:pt idx="1032">
                  <c:v>27.1</c:v>
                </c:pt>
                <c:pt idx="1033">
                  <c:v>17</c:v>
                </c:pt>
                <c:pt idx="1034">
                  <c:v>24.8</c:v>
                </c:pt>
                <c:pt idx="1035">
                  <c:v>14.2</c:v>
                </c:pt>
                <c:pt idx="1036">
                  <c:v>17</c:v>
                </c:pt>
                <c:pt idx="1037">
                  <c:v>20.5</c:v>
                </c:pt>
                <c:pt idx="1038">
                  <c:v>24.6</c:v>
                </c:pt>
                <c:pt idx="1039">
                  <c:v>24.1</c:v>
                </c:pt>
                <c:pt idx="1040">
                  <c:v>18.899999999999999</c:v>
                </c:pt>
                <c:pt idx="1041">
                  <c:v>18.8</c:v>
                </c:pt>
                <c:pt idx="1042">
                  <c:v>25.4</c:v>
                </c:pt>
                <c:pt idx="1043">
                  <c:v>28.8</c:v>
                </c:pt>
                <c:pt idx="1044">
                  <c:v>23.7</c:v>
                </c:pt>
                <c:pt idx="1045">
                  <c:v>28.8</c:v>
                </c:pt>
                <c:pt idx="1046">
                  <c:v>25</c:v>
                </c:pt>
                <c:pt idx="1047">
                  <c:v>29.5</c:v>
                </c:pt>
                <c:pt idx="1048">
                  <c:v>29.5</c:v>
                </c:pt>
                <c:pt idx="1049">
                  <c:v>16.899999999999999</c:v>
                </c:pt>
                <c:pt idx="1050">
                  <c:v>4.8</c:v>
                </c:pt>
                <c:pt idx="1051">
                  <c:v>22.9</c:v>
                </c:pt>
                <c:pt idx="1052">
                  <c:v>20.100000000000001</c:v>
                </c:pt>
                <c:pt idx="1053">
                  <c:v>27.5</c:v>
                </c:pt>
                <c:pt idx="1054">
                  <c:v>28.6</c:v>
                </c:pt>
                <c:pt idx="1055">
                  <c:v>29.5</c:v>
                </c:pt>
                <c:pt idx="1056">
                  <c:v>30.6</c:v>
                </c:pt>
                <c:pt idx="1057">
                  <c:v>18.899999999999999</c:v>
                </c:pt>
                <c:pt idx="1058">
                  <c:v>13.8</c:v>
                </c:pt>
                <c:pt idx="1059">
                  <c:v>17</c:v>
                </c:pt>
                <c:pt idx="1061">
                  <c:v>20.5</c:v>
                </c:pt>
                <c:pt idx="1062">
                  <c:v>31.1</c:v>
                </c:pt>
                <c:pt idx="1063">
                  <c:v>28.3</c:v>
                </c:pt>
                <c:pt idx="1064">
                  <c:v>23.1</c:v>
                </c:pt>
                <c:pt idx="1065">
                  <c:v>1.6</c:v>
                </c:pt>
                <c:pt idx="1066">
                  <c:v>0.7</c:v>
                </c:pt>
                <c:pt idx="1067">
                  <c:v>14.4</c:v>
                </c:pt>
                <c:pt idx="1068">
                  <c:v>7.9</c:v>
                </c:pt>
                <c:pt idx="1069">
                  <c:v>22.9</c:v>
                </c:pt>
                <c:pt idx="1070">
                  <c:v>23.6</c:v>
                </c:pt>
                <c:pt idx="1071">
                  <c:v>19.8</c:v>
                </c:pt>
                <c:pt idx="1072">
                  <c:v>28.5</c:v>
                </c:pt>
                <c:pt idx="1073">
                  <c:v>19.2</c:v>
                </c:pt>
                <c:pt idx="1074">
                  <c:v>31.4</c:v>
                </c:pt>
                <c:pt idx="1075">
                  <c:v>26.3</c:v>
                </c:pt>
                <c:pt idx="1076">
                  <c:v>31.3</c:v>
                </c:pt>
                <c:pt idx="1077">
                  <c:v>32</c:v>
                </c:pt>
                <c:pt idx="1078">
                  <c:v>21.7</c:v>
                </c:pt>
                <c:pt idx="1079">
                  <c:v>32.1</c:v>
                </c:pt>
                <c:pt idx="1080">
                  <c:v>31</c:v>
                </c:pt>
                <c:pt idx="1081">
                  <c:v>30.5</c:v>
                </c:pt>
                <c:pt idx="1082">
                  <c:v>22.1</c:v>
                </c:pt>
                <c:pt idx="1083">
                  <c:v>12.1</c:v>
                </c:pt>
                <c:pt idx="1084">
                  <c:v>19</c:v>
                </c:pt>
                <c:pt idx="1085">
                  <c:v>31.9</c:v>
                </c:pt>
                <c:pt idx="1086">
                  <c:v>26.6</c:v>
                </c:pt>
                <c:pt idx="1087">
                  <c:v>21.2</c:v>
                </c:pt>
                <c:pt idx="1088">
                  <c:v>25.7</c:v>
                </c:pt>
                <c:pt idx="1089">
                  <c:v>29</c:v>
                </c:pt>
                <c:pt idx="1090">
                  <c:v>31.9</c:v>
                </c:pt>
                <c:pt idx="1091">
                  <c:v>30.6</c:v>
                </c:pt>
                <c:pt idx="1092">
                  <c:v>13.5</c:v>
                </c:pt>
                <c:pt idx="1093">
                  <c:v>9.3000000000000007</c:v>
                </c:pt>
                <c:pt idx="1094">
                  <c:v>13.6</c:v>
                </c:pt>
                <c:pt idx="1095">
                  <c:v>31.7</c:v>
                </c:pt>
                <c:pt idx="1096">
                  <c:v>31.4</c:v>
                </c:pt>
                <c:pt idx="1097">
                  <c:v>29.7</c:v>
                </c:pt>
                <c:pt idx="1098">
                  <c:v>27.2</c:v>
                </c:pt>
                <c:pt idx="1099">
                  <c:v>31.8</c:v>
                </c:pt>
                <c:pt idx="1100">
                  <c:v>31.7</c:v>
                </c:pt>
                <c:pt idx="1101">
                  <c:v>31.5</c:v>
                </c:pt>
                <c:pt idx="1102">
                  <c:v>11</c:v>
                </c:pt>
                <c:pt idx="1103">
                  <c:v>17.5</c:v>
                </c:pt>
                <c:pt idx="1104">
                  <c:v>30</c:v>
                </c:pt>
                <c:pt idx="1105">
                  <c:v>23.5</c:v>
                </c:pt>
                <c:pt idx="1106">
                  <c:v>28.6</c:v>
                </c:pt>
                <c:pt idx="1107">
                  <c:v>1.7</c:v>
                </c:pt>
                <c:pt idx="1108">
                  <c:v>10.7</c:v>
                </c:pt>
                <c:pt idx="1109">
                  <c:v>27.5</c:v>
                </c:pt>
                <c:pt idx="1110">
                  <c:v>21.1</c:v>
                </c:pt>
                <c:pt idx="1111">
                  <c:v>31.1</c:v>
                </c:pt>
                <c:pt idx="1112">
                  <c:v>30.9</c:v>
                </c:pt>
                <c:pt idx="1113">
                  <c:v>30.8</c:v>
                </c:pt>
                <c:pt idx="1114">
                  <c:v>30.6</c:v>
                </c:pt>
                <c:pt idx="1115">
                  <c:v>20.2</c:v>
                </c:pt>
                <c:pt idx="1116">
                  <c:v>14.9</c:v>
                </c:pt>
                <c:pt idx="1117">
                  <c:v>27.3</c:v>
                </c:pt>
                <c:pt idx="1118">
                  <c:v>28.3</c:v>
                </c:pt>
                <c:pt idx="1119">
                  <c:v>27.5</c:v>
                </c:pt>
                <c:pt idx="1120">
                  <c:v>28.1</c:v>
                </c:pt>
                <c:pt idx="1121">
                  <c:v>19.899999999999999</c:v>
                </c:pt>
                <c:pt idx="1122">
                  <c:v>27.5</c:v>
                </c:pt>
                <c:pt idx="1123">
                  <c:v>28.5</c:v>
                </c:pt>
                <c:pt idx="1124">
                  <c:v>7.3</c:v>
                </c:pt>
                <c:pt idx="1125">
                  <c:v>14.1</c:v>
                </c:pt>
                <c:pt idx="1126">
                  <c:v>19.600000000000001</c:v>
                </c:pt>
                <c:pt idx="1127">
                  <c:v>28.9</c:v>
                </c:pt>
                <c:pt idx="1128">
                  <c:v>28.4</c:v>
                </c:pt>
                <c:pt idx="1129">
                  <c:v>26.7</c:v>
                </c:pt>
                <c:pt idx="1130">
                  <c:v>28.5</c:v>
                </c:pt>
                <c:pt idx="1131">
                  <c:v>24</c:v>
                </c:pt>
                <c:pt idx="1132">
                  <c:v>27.6</c:v>
                </c:pt>
                <c:pt idx="1133">
                  <c:v>27.1</c:v>
                </c:pt>
                <c:pt idx="1134">
                  <c:v>15.8</c:v>
                </c:pt>
                <c:pt idx="1135">
                  <c:v>17.2</c:v>
                </c:pt>
                <c:pt idx="1136">
                  <c:v>6.6</c:v>
                </c:pt>
                <c:pt idx="1137">
                  <c:v>18.5</c:v>
                </c:pt>
                <c:pt idx="1138">
                  <c:v>22.2</c:v>
                </c:pt>
                <c:pt idx="1139">
                  <c:v>26</c:v>
                </c:pt>
                <c:pt idx="1140">
                  <c:v>22.8</c:v>
                </c:pt>
                <c:pt idx="1141">
                  <c:v>18.399999999999999</c:v>
                </c:pt>
                <c:pt idx="1142">
                  <c:v>24.8</c:v>
                </c:pt>
                <c:pt idx="1143">
                  <c:v>24.1</c:v>
                </c:pt>
                <c:pt idx="1144">
                  <c:v>20.5</c:v>
                </c:pt>
                <c:pt idx="1145">
                  <c:v>20.9</c:v>
                </c:pt>
                <c:pt idx="1146">
                  <c:v>25.5</c:v>
                </c:pt>
                <c:pt idx="1147">
                  <c:v>16</c:v>
                </c:pt>
                <c:pt idx="1148">
                  <c:v>16.8</c:v>
                </c:pt>
                <c:pt idx="1149">
                  <c:v>13.4</c:v>
                </c:pt>
                <c:pt idx="1150">
                  <c:v>4.8</c:v>
                </c:pt>
                <c:pt idx="1151">
                  <c:v>10</c:v>
                </c:pt>
                <c:pt idx="1152">
                  <c:v>24.3</c:v>
                </c:pt>
                <c:pt idx="1153">
                  <c:v>24</c:v>
                </c:pt>
                <c:pt idx="1154">
                  <c:v>19.600000000000001</c:v>
                </c:pt>
                <c:pt idx="1155">
                  <c:v>17.7</c:v>
                </c:pt>
                <c:pt idx="1156">
                  <c:v>19.600000000000001</c:v>
                </c:pt>
                <c:pt idx="1157">
                  <c:v>21.8</c:v>
                </c:pt>
                <c:pt idx="1158">
                  <c:v>22.2</c:v>
                </c:pt>
                <c:pt idx="1159">
                  <c:v>16.600000000000001</c:v>
                </c:pt>
                <c:pt idx="1160">
                  <c:v>22.6</c:v>
                </c:pt>
                <c:pt idx="1161">
                  <c:v>22.4</c:v>
                </c:pt>
                <c:pt idx="1162">
                  <c:v>22.1</c:v>
                </c:pt>
                <c:pt idx="1163">
                  <c:v>21.9</c:v>
                </c:pt>
                <c:pt idx="1164">
                  <c:v>21.6</c:v>
                </c:pt>
                <c:pt idx="1165">
                  <c:v>14.3</c:v>
                </c:pt>
                <c:pt idx="1166">
                  <c:v>10.199999999999999</c:v>
                </c:pt>
                <c:pt idx="1167">
                  <c:v>18.8</c:v>
                </c:pt>
                <c:pt idx="1168">
                  <c:v>17.7</c:v>
                </c:pt>
                <c:pt idx="1169">
                  <c:v>13.9</c:v>
                </c:pt>
                <c:pt idx="1170">
                  <c:v>15</c:v>
                </c:pt>
                <c:pt idx="1171">
                  <c:v>15.1</c:v>
                </c:pt>
                <c:pt idx="1172">
                  <c:v>13.4</c:v>
                </c:pt>
                <c:pt idx="1173">
                  <c:v>17.8</c:v>
                </c:pt>
                <c:pt idx="1174">
                  <c:v>9.5</c:v>
                </c:pt>
                <c:pt idx="1175">
                  <c:v>18.3</c:v>
                </c:pt>
                <c:pt idx="1176">
                  <c:v>19</c:v>
                </c:pt>
                <c:pt idx="1177">
                  <c:v>18.8</c:v>
                </c:pt>
                <c:pt idx="1178">
                  <c:v>5.4</c:v>
                </c:pt>
                <c:pt idx="1179">
                  <c:v>11.6</c:v>
                </c:pt>
                <c:pt idx="1180">
                  <c:v>11.9</c:v>
                </c:pt>
                <c:pt idx="1181">
                  <c:v>14</c:v>
                </c:pt>
                <c:pt idx="1182">
                  <c:v>17.8</c:v>
                </c:pt>
                <c:pt idx="1183">
                  <c:v>14.2</c:v>
                </c:pt>
                <c:pt idx="1184">
                  <c:v>14.3</c:v>
                </c:pt>
                <c:pt idx="1185">
                  <c:v>16.7</c:v>
                </c:pt>
                <c:pt idx="1186">
                  <c:v>11</c:v>
                </c:pt>
                <c:pt idx="1187">
                  <c:v>14.4</c:v>
                </c:pt>
                <c:pt idx="1188">
                  <c:v>13.9</c:v>
                </c:pt>
                <c:pt idx="1189">
                  <c:v>16.600000000000001</c:v>
                </c:pt>
                <c:pt idx="1190">
                  <c:v>9</c:v>
                </c:pt>
                <c:pt idx="1191">
                  <c:v>14.8</c:v>
                </c:pt>
                <c:pt idx="1192">
                  <c:v>16</c:v>
                </c:pt>
                <c:pt idx="1193">
                  <c:v>14.7</c:v>
                </c:pt>
                <c:pt idx="1194">
                  <c:v>13.6</c:v>
                </c:pt>
                <c:pt idx="1195">
                  <c:v>5.9</c:v>
                </c:pt>
                <c:pt idx="1196">
                  <c:v>10.9</c:v>
                </c:pt>
                <c:pt idx="1197">
                  <c:v>7.4</c:v>
                </c:pt>
                <c:pt idx="1198">
                  <c:v>14.4</c:v>
                </c:pt>
                <c:pt idx="1199">
                  <c:v>3.1</c:v>
                </c:pt>
                <c:pt idx="1200">
                  <c:v>4.9000000000000004</c:v>
                </c:pt>
                <c:pt idx="1201">
                  <c:v>7.1</c:v>
                </c:pt>
                <c:pt idx="1202">
                  <c:v>8.9</c:v>
                </c:pt>
                <c:pt idx="1203">
                  <c:v>14.2</c:v>
                </c:pt>
                <c:pt idx="1204">
                  <c:v>13</c:v>
                </c:pt>
                <c:pt idx="1205">
                  <c:v>13.7</c:v>
                </c:pt>
                <c:pt idx="1206">
                  <c:v>11.3</c:v>
                </c:pt>
                <c:pt idx="1207">
                  <c:v>12.6</c:v>
                </c:pt>
                <c:pt idx="1208">
                  <c:v>13</c:v>
                </c:pt>
                <c:pt idx="1209">
                  <c:v>5.2</c:v>
                </c:pt>
                <c:pt idx="1210">
                  <c:v>7.7</c:v>
                </c:pt>
                <c:pt idx="1211">
                  <c:v>7.9</c:v>
                </c:pt>
                <c:pt idx="1212">
                  <c:v>8.8000000000000007</c:v>
                </c:pt>
                <c:pt idx="1213">
                  <c:v>11.7</c:v>
                </c:pt>
                <c:pt idx="1214">
                  <c:v>9.6</c:v>
                </c:pt>
                <c:pt idx="1215">
                  <c:v>12.3</c:v>
                </c:pt>
                <c:pt idx="1216">
                  <c:v>12.3</c:v>
                </c:pt>
                <c:pt idx="1217">
                  <c:v>7.2</c:v>
                </c:pt>
                <c:pt idx="1218">
                  <c:v>4.4000000000000004</c:v>
                </c:pt>
                <c:pt idx="1219">
                  <c:v>7.8</c:v>
                </c:pt>
                <c:pt idx="1220">
                  <c:v>6.5</c:v>
                </c:pt>
                <c:pt idx="1221">
                  <c:v>11</c:v>
                </c:pt>
                <c:pt idx="1222">
                  <c:v>6.2</c:v>
                </c:pt>
                <c:pt idx="1223">
                  <c:v>10.6</c:v>
                </c:pt>
                <c:pt idx="1224">
                  <c:v>7.5</c:v>
                </c:pt>
                <c:pt idx="1225">
                  <c:v>8.5</c:v>
                </c:pt>
                <c:pt idx="1226">
                  <c:v>3.7</c:v>
                </c:pt>
                <c:pt idx="1227">
                  <c:v>9</c:v>
                </c:pt>
                <c:pt idx="1228">
                  <c:v>10.8</c:v>
                </c:pt>
                <c:pt idx="1229">
                  <c:v>8.1999999999999993</c:v>
                </c:pt>
                <c:pt idx="1230">
                  <c:v>4.5999999999999996</c:v>
                </c:pt>
                <c:pt idx="1231">
                  <c:v>7.6</c:v>
                </c:pt>
                <c:pt idx="1232">
                  <c:v>6.9</c:v>
                </c:pt>
                <c:pt idx="1233">
                  <c:v>8</c:v>
                </c:pt>
                <c:pt idx="1234">
                  <c:v>6.5</c:v>
                </c:pt>
                <c:pt idx="1235">
                  <c:v>1.7</c:v>
                </c:pt>
                <c:pt idx="1236">
                  <c:v>5</c:v>
                </c:pt>
                <c:pt idx="1237">
                  <c:v>3.6</c:v>
                </c:pt>
                <c:pt idx="1238">
                  <c:v>6.5</c:v>
                </c:pt>
                <c:pt idx="1239">
                  <c:v>5.0999999999999996</c:v>
                </c:pt>
                <c:pt idx="1240">
                  <c:v>9.5</c:v>
                </c:pt>
                <c:pt idx="1241">
                  <c:v>9.9</c:v>
                </c:pt>
                <c:pt idx="1242">
                  <c:v>8</c:v>
                </c:pt>
                <c:pt idx="1243">
                  <c:v>6</c:v>
                </c:pt>
                <c:pt idx="1244">
                  <c:v>8.1</c:v>
                </c:pt>
                <c:pt idx="1245">
                  <c:v>7.9</c:v>
                </c:pt>
                <c:pt idx="1246">
                  <c:v>7.6</c:v>
                </c:pt>
                <c:pt idx="1247">
                  <c:v>9.6</c:v>
                </c:pt>
                <c:pt idx="1248">
                  <c:v>9.6</c:v>
                </c:pt>
                <c:pt idx="1249">
                  <c:v>8.5</c:v>
                </c:pt>
                <c:pt idx="1250">
                  <c:v>9.3000000000000007</c:v>
                </c:pt>
                <c:pt idx="1251">
                  <c:v>8.8000000000000007</c:v>
                </c:pt>
                <c:pt idx="1252">
                  <c:v>9.4</c:v>
                </c:pt>
                <c:pt idx="1253">
                  <c:v>5.7</c:v>
                </c:pt>
                <c:pt idx="1254">
                  <c:v>3.3</c:v>
                </c:pt>
                <c:pt idx="1255">
                  <c:v>8</c:v>
                </c:pt>
                <c:pt idx="1256">
                  <c:v>9.3000000000000007</c:v>
                </c:pt>
                <c:pt idx="1257">
                  <c:v>8.9</c:v>
                </c:pt>
                <c:pt idx="1258">
                  <c:v>6.7</c:v>
                </c:pt>
                <c:pt idx="1259">
                  <c:v>7.1</c:v>
                </c:pt>
                <c:pt idx="1260">
                  <c:v>7.8</c:v>
                </c:pt>
                <c:pt idx="1261">
                  <c:v>4.4000000000000004</c:v>
                </c:pt>
                <c:pt idx="1262">
                  <c:v>7.1</c:v>
                </c:pt>
                <c:pt idx="1263">
                  <c:v>5.0999999999999996</c:v>
                </c:pt>
                <c:pt idx="1264">
                  <c:v>5.9</c:v>
                </c:pt>
                <c:pt idx="1265">
                  <c:v>9</c:v>
                </c:pt>
                <c:pt idx="1266">
                  <c:v>8</c:v>
                </c:pt>
                <c:pt idx="1267">
                  <c:v>9.1</c:v>
                </c:pt>
                <c:pt idx="1268">
                  <c:v>8.5</c:v>
                </c:pt>
                <c:pt idx="1269">
                  <c:v>3.9</c:v>
                </c:pt>
                <c:pt idx="1270">
                  <c:v>5.7</c:v>
                </c:pt>
                <c:pt idx="1271">
                  <c:v>7.8</c:v>
                </c:pt>
                <c:pt idx="1272">
                  <c:v>6.6</c:v>
                </c:pt>
                <c:pt idx="1273">
                  <c:v>6</c:v>
                </c:pt>
                <c:pt idx="1274">
                  <c:v>5.2</c:v>
                </c:pt>
                <c:pt idx="1275">
                  <c:v>6.1</c:v>
                </c:pt>
                <c:pt idx="1276">
                  <c:v>4.9000000000000004</c:v>
                </c:pt>
                <c:pt idx="1277">
                  <c:v>8.8000000000000007</c:v>
                </c:pt>
                <c:pt idx="1278">
                  <c:v>9.4</c:v>
                </c:pt>
                <c:pt idx="1279">
                  <c:v>6.7</c:v>
                </c:pt>
                <c:pt idx="1280">
                  <c:v>6</c:v>
                </c:pt>
                <c:pt idx="1281">
                  <c:v>2.8</c:v>
                </c:pt>
                <c:pt idx="1282">
                  <c:v>8.3000000000000007</c:v>
                </c:pt>
                <c:pt idx="1283">
                  <c:v>6.5</c:v>
                </c:pt>
                <c:pt idx="1284">
                  <c:v>6.2</c:v>
                </c:pt>
                <c:pt idx="1285">
                  <c:v>8.1</c:v>
                </c:pt>
                <c:pt idx="1286">
                  <c:v>5.4</c:v>
                </c:pt>
                <c:pt idx="1287">
                  <c:v>6</c:v>
                </c:pt>
                <c:pt idx="1288">
                  <c:v>7.5</c:v>
                </c:pt>
                <c:pt idx="1289">
                  <c:v>9.3000000000000007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4.5</c:v>
                </c:pt>
                <c:pt idx="1293">
                  <c:v>9.1999999999999993</c:v>
                </c:pt>
                <c:pt idx="1294">
                  <c:v>10.3</c:v>
                </c:pt>
                <c:pt idx="1295">
                  <c:v>8.5</c:v>
                </c:pt>
                <c:pt idx="1296">
                  <c:v>7.2</c:v>
                </c:pt>
                <c:pt idx="1297">
                  <c:v>7.2</c:v>
                </c:pt>
                <c:pt idx="1298">
                  <c:v>10.5</c:v>
                </c:pt>
                <c:pt idx="1299">
                  <c:v>6.9</c:v>
                </c:pt>
                <c:pt idx="1300">
                  <c:v>7.1</c:v>
                </c:pt>
                <c:pt idx="1301">
                  <c:v>9.3000000000000007</c:v>
                </c:pt>
                <c:pt idx="1302">
                  <c:v>8.9</c:v>
                </c:pt>
                <c:pt idx="1303">
                  <c:v>10.3</c:v>
                </c:pt>
                <c:pt idx="1304">
                  <c:v>9.3000000000000007</c:v>
                </c:pt>
                <c:pt idx="1305">
                  <c:v>10</c:v>
                </c:pt>
                <c:pt idx="1306">
                  <c:v>7.3</c:v>
                </c:pt>
                <c:pt idx="1307">
                  <c:v>10.199999999999999</c:v>
                </c:pt>
                <c:pt idx="1308">
                  <c:v>11.4</c:v>
                </c:pt>
                <c:pt idx="1309">
                  <c:v>11.7</c:v>
                </c:pt>
                <c:pt idx="1310">
                  <c:v>6.3</c:v>
                </c:pt>
                <c:pt idx="1311">
                  <c:v>8.6999999999999993</c:v>
                </c:pt>
                <c:pt idx="1312">
                  <c:v>11.2</c:v>
                </c:pt>
                <c:pt idx="1313">
                  <c:v>8.5</c:v>
                </c:pt>
                <c:pt idx="1314">
                  <c:v>9.6</c:v>
                </c:pt>
                <c:pt idx="1315">
                  <c:v>7.2</c:v>
                </c:pt>
                <c:pt idx="1316">
                  <c:v>8.6</c:v>
                </c:pt>
                <c:pt idx="1317">
                  <c:v>11.8</c:v>
                </c:pt>
                <c:pt idx="1318">
                  <c:v>7.4</c:v>
                </c:pt>
                <c:pt idx="1319">
                  <c:v>10.4</c:v>
                </c:pt>
                <c:pt idx="1320">
                  <c:v>8.6</c:v>
                </c:pt>
                <c:pt idx="1321">
                  <c:v>13.2</c:v>
                </c:pt>
                <c:pt idx="1322">
                  <c:v>10.1</c:v>
                </c:pt>
                <c:pt idx="1323">
                  <c:v>9.1999999999999993</c:v>
                </c:pt>
                <c:pt idx="1324">
                  <c:v>12.2</c:v>
                </c:pt>
                <c:pt idx="1325">
                  <c:v>10.4</c:v>
                </c:pt>
                <c:pt idx="1326">
                  <c:v>9.3000000000000007</c:v>
                </c:pt>
                <c:pt idx="1327">
                  <c:v>6.5</c:v>
                </c:pt>
                <c:pt idx="1328">
                  <c:v>7.7</c:v>
                </c:pt>
                <c:pt idx="1329">
                  <c:v>8.5</c:v>
                </c:pt>
                <c:pt idx="1330">
                  <c:v>11.1</c:v>
                </c:pt>
                <c:pt idx="1331">
                  <c:v>14.7</c:v>
                </c:pt>
                <c:pt idx="1332">
                  <c:v>14.9</c:v>
                </c:pt>
                <c:pt idx="1333">
                  <c:v>12.3</c:v>
                </c:pt>
                <c:pt idx="1334">
                  <c:v>12.4</c:v>
                </c:pt>
                <c:pt idx="1335">
                  <c:v>11.7</c:v>
                </c:pt>
                <c:pt idx="1336">
                  <c:v>15.5</c:v>
                </c:pt>
                <c:pt idx="1337">
                  <c:v>5.0999999999999996</c:v>
                </c:pt>
                <c:pt idx="1338">
                  <c:v>6.8</c:v>
                </c:pt>
                <c:pt idx="1339">
                  <c:v>7.4</c:v>
                </c:pt>
                <c:pt idx="1340">
                  <c:v>11.2</c:v>
                </c:pt>
                <c:pt idx="1341">
                  <c:v>14.7</c:v>
                </c:pt>
                <c:pt idx="1342">
                  <c:v>14.7</c:v>
                </c:pt>
                <c:pt idx="1343">
                  <c:v>14.5</c:v>
                </c:pt>
                <c:pt idx="1344">
                  <c:v>9.5</c:v>
                </c:pt>
                <c:pt idx="1345">
                  <c:v>14.7</c:v>
                </c:pt>
                <c:pt idx="1346">
                  <c:v>16.2</c:v>
                </c:pt>
                <c:pt idx="1347">
                  <c:v>7.3</c:v>
                </c:pt>
                <c:pt idx="1348">
                  <c:v>10.199999999999999</c:v>
                </c:pt>
                <c:pt idx="1349">
                  <c:v>17.7</c:v>
                </c:pt>
                <c:pt idx="1350">
                  <c:v>15.8</c:v>
                </c:pt>
                <c:pt idx="1351">
                  <c:v>18.2</c:v>
                </c:pt>
                <c:pt idx="1352">
                  <c:v>18.2</c:v>
                </c:pt>
                <c:pt idx="1353">
                  <c:v>6.3</c:v>
                </c:pt>
                <c:pt idx="1354">
                  <c:v>15.3</c:v>
                </c:pt>
                <c:pt idx="1355">
                  <c:v>18.7</c:v>
                </c:pt>
                <c:pt idx="1356">
                  <c:v>8</c:v>
                </c:pt>
                <c:pt idx="1357">
                  <c:v>16.100000000000001</c:v>
                </c:pt>
                <c:pt idx="1358">
                  <c:v>18.5</c:v>
                </c:pt>
                <c:pt idx="1359">
                  <c:v>16.600000000000001</c:v>
                </c:pt>
                <c:pt idx="1360">
                  <c:v>19.7</c:v>
                </c:pt>
                <c:pt idx="1361">
                  <c:v>11.6</c:v>
                </c:pt>
                <c:pt idx="1362">
                  <c:v>17.2</c:v>
                </c:pt>
                <c:pt idx="1363">
                  <c:v>12.2</c:v>
                </c:pt>
                <c:pt idx="1364">
                  <c:v>20.8</c:v>
                </c:pt>
                <c:pt idx="1365">
                  <c:v>20.8</c:v>
                </c:pt>
                <c:pt idx="1366">
                  <c:v>10.199999999999999</c:v>
                </c:pt>
                <c:pt idx="1367">
                  <c:v>17</c:v>
                </c:pt>
                <c:pt idx="1368">
                  <c:v>19.8</c:v>
                </c:pt>
                <c:pt idx="1369">
                  <c:v>21.4</c:v>
                </c:pt>
                <c:pt idx="1370">
                  <c:v>13.4</c:v>
                </c:pt>
                <c:pt idx="1371">
                  <c:v>10.9</c:v>
                </c:pt>
                <c:pt idx="1372">
                  <c:v>12.5</c:v>
                </c:pt>
                <c:pt idx="1373">
                  <c:v>22.5</c:v>
                </c:pt>
                <c:pt idx="1374">
                  <c:v>22.7</c:v>
                </c:pt>
                <c:pt idx="1375">
                  <c:v>21.2</c:v>
                </c:pt>
                <c:pt idx="1376">
                  <c:v>22.7</c:v>
                </c:pt>
                <c:pt idx="1377">
                  <c:v>7.2</c:v>
                </c:pt>
                <c:pt idx="1378">
                  <c:v>20</c:v>
                </c:pt>
                <c:pt idx="1379">
                  <c:v>23.7</c:v>
                </c:pt>
                <c:pt idx="1380">
                  <c:v>23.9</c:v>
                </c:pt>
                <c:pt idx="1381">
                  <c:v>23.2</c:v>
                </c:pt>
                <c:pt idx="1382">
                  <c:v>22.1</c:v>
                </c:pt>
                <c:pt idx="1383">
                  <c:v>19.399999999999999</c:v>
                </c:pt>
                <c:pt idx="1384">
                  <c:v>6.1</c:v>
                </c:pt>
                <c:pt idx="1385">
                  <c:v>15.1</c:v>
                </c:pt>
                <c:pt idx="1386">
                  <c:v>10.5</c:v>
                </c:pt>
                <c:pt idx="1387">
                  <c:v>23</c:v>
                </c:pt>
                <c:pt idx="1388">
                  <c:v>9.8000000000000007</c:v>
                </c:pt>
                <c:pt idx="1389">
                  <c:v>22.7</c:v>
                </c:pt>
                <c:pt idx="1390">
                  <c:v>25.7</c:v>
                </c:pt>
                <c:pt idx="1391">
                  <c:v>16.7</c:v>
                </c:pt>
                <c:pt idx="1392">
                  <c:v>19.7</c:v>
                </c:pt>
                <c:pt idx="1393">
                  <c:v>25</c:v>
                </c:pt>
                <c:pt idx="1394">
                  <c:v>23.7</c:v>
                </c:pt>
                <c:pt idx="1395">
                  <c:v>20.5</c:v>
                </c:pt>
                <c:pt idx="1396">
                  <c:v>22.8</c:v>
                </c:pt>
                <c:pt idx="1397">
                  <c:v>25.6</c:v>
                </c:pt>
                <c:pt idx="1398">
                  <c:v>25.8</c:v>
                </c:pt>
                <c:pt idx="1399">
                  <c:v>16.7</c:v>
                </c:pt>
                <c:pt idx="1400">
                  <c:v>14.2</c:v>
                </c:pt>
                <c:pt idx="1401">
                  <c:v>13.4</c:v>
                </c:pt>
                <c:pt idx="1402">
                  <c:v>19.899999999999999</c:v>
                </c:pt>
                <c:pt idx="1403">
                  <c:v>19.7</c:v>
                </c:pt>
                <c:pt idx="1404">
                  <c:v>15.8</c:v>
                </c:pt>
                <c:pt idx="1405">
                  <c:v>7.8</c:v>
                </c:pt>
                <c:pt idx="1406">
                  <c:v>18.2</c:v>
                </c:pt>
                <c:pt idx="1407">
                  <c:v>22.7</c:v>
                </c:pt>
                <c:pt idx="1408">
                  <c:v>14.8</c:v>
                </c:pt>
                <c:pt idx="1409">
                  <c:v>27.3</c:v>
                </c:pt>
                <c:pt idx="1410">
                  <c:v>29.1</c:v>
                </c:pt>
                <c:pt idx="1411">
                  <c:v>17.5</c:v>
                </c:pt>
                <c:pt idx="1412">
                  <c:v>18.399999999999999</c:v>
                </c:pt>
                <c:pt idx="1413">
                  <c:v>7.2</c:v>
                </c:pt>
                <c:pt idx="1414">
                  <c:v>23.8</c:v>
                </c:pt>
                <c:pt idx="1415">
                  <c:v>29.8</c:v>
                </c:pt>
                <c:pt idx="1416">
                  <c:v>29.9</c:v>
                </c:pt>
                <c:pt idx="1417">
                  <c:v>30.1</c:v>
                </c:pt>
                <c:pt idx="1418">
                  <c:v>27.5</c:v>
                </c:pt>
                <c:pt idx="1419">
                  <c:v>5.5</c:v>
                </c:pt>
                <c:pt idx="1420">
                  <c:v>24.2</c:v>
                </c:pt>
                <c:pt idx="1421">
                  <c:v>20.3</c:v>
                </c:pt>
                <c:pt idx="1422">
                  <c:v>3.5</c:v>
                </c:pt>
                <c:pt idx="1423">
                  <c:v>15.8</c:v>
                </c:pt>
                <c:pt idx="1424">
                  <c:v>20.5</c:v>
                </c:pt>
                <c:pt idx="1425">
                  <c:v>25.5</c:v>
                </c:pt>
                <c:pt idx="1426">
                  <c:v>23.3</c:v>
                </c:pt>
                <c:pt idx="1427">
                  <c:v>18</c:v>
                </c:pt>
                <c:pt idx="1428">
                  <c:v>21.1</c:v>
                </c:pt>
                <c:pt idx="1429">
                  <c:v>28</c:v>
                </c:pt>
                <c:pt idx="1430">
                  <c:v>30.8</c:v>
                </c:pt>
                <c:pt idx="1431">
                  <c:v>18.899999999999999</c:v>
                </c:pt>
                <c:pt idx="1432">
                  <c:v>13.4</c:v>
                </c:pt>
                <c:pt idx="1433">
                  <c:v>28.2</c:v>
                </c:pt>
                <c:pt idx="1434">
                  <c:v>31.1</c:v>
                </c:pt>
                <c:pt idx="1435">
                  <c:v>31.3</c:v>
                </c:pt>
                <c:pt idx="1436">
                  <c:v>27.1</c:v>
                </c:pt>
                <c:pt idx="1437">
                  <c:v>11</c:v>
                </c:pt>
                <c:pt idx="1438">
                  <c:v>11.8</c:v>
                </c:pt>
                <c:pt idx="1439">
                  <c:v>28.5</c:v>
                </c:pt>
                <c:pt idx="1440">
                  <c:v>31.6</c:v>
                </c:pt>
                <c:pt idx="1441">
                  <c:v>29.4</c:v>
                </c:pt>
                <c:pt idx="1442">
                  <c:v>6</c:v>
                </c:pt>
                <c:pt idx="1443">
                  <c:v>13.7</c:v>
                </c:pt>
                <c:pt idx="1444">
                  <c:v>17.5</c:v>
                </c:pt>
                <c:pt idx="1445">
                  <c:v>16.3</c:v>
                </c:pt>
                <c:pt idx="1446">
                  <c:v>23.2</c:v>
                </c:pt>
                <c:pt idx="1447">
                  <c:v>21.1</c:v>
                </c:pt>
                <c:pt idx="1448">
                  <c:v>16.600000000000001</c:v>
                </c:pt>
                <c:pt idx="1449">
                  <c:v>14.8</c:v>
                </c:pt>
                <c:pt idx="1450">
                  <c:v>9.6</c:v>
                </c:pt>
                <c:pt idx="1451">
                  <c:v>27.8</c:v>
                </c:pt>
                <c:pt idx="1452">
                  <c:v>32.299999999999997</c:v>
                </c:pt>
                <c:pt idx="1453">
                  <c:v>32.299999999999997</c:v>
                </c:pt>
                <c:pt idx="1454">
                  <c:v>32.200000000000003</c:v>
                </c:pt>
                <c:pt idx="1455">
                  <c:v>32.299999999999997</c:v>
                </c:pt>
                <c:pt idx="1456">
                  <c:v>29.3</c:v>
                </c:pt>
                <c:pt idx="1457">
                  <c:v>19.100000000000001</c:v>
                </c:pt>
                <c:pt idx="1458">
                  <c:v>5.7</c:v>
                </c:pt>
                <c:pt idx="1459">
                  <c:v>9.9</c:v>
                </c:pt>
                <c:pt idx="1460">
                  <c:v>31.3</c:v>
                </c:pt>
                <c:pt idx="1461">
                  <c:v>31.7</c:v>
                </c:pt>
                <c:pt idx="1462">
                  <c:v>26.3</c:v>
                </c:pt>
                <c:pt idx="1463">
                  <c:v>27.6</c:v>
                </c:pt>
                <c:pt idx="1464">
                  <c:v>27.4</c:v>
                </c:pt>
                <c:pt idx="1465">
                  <c:v>12.9</c:v>
                </c:pt>
                <c:pt idx="1466">
                  <c:v>30.9</c:v>
                </c:pt>
                <c:pt idx="1467">
                  <c:v>30.2</c:v>
                </c:pt>
                <c:pt idx="1468">
                  <c:v>28.9</c:v>
                </c:pt>
                <c:pt idx="1469">
                  <c:v>28.4</c:v>
                </c:pt>
                <c:pt idx="1470">
                  <c:v>25.8</c:v>
                </c:pt>
                <c:pt idx="1471">
                  <c:v>31.5</c:v>
                </c:pt>
                <c:pt idx="1472">
                  <c:v>28.6</c:v>
                </c:pt>
                <c:pt idx="1473">
                  <c:v>31.3</c:v>
                </c:pt>
                <c:pt idx="1474">
                  <c:v>31.1</c:v>
                </c:pt>
                <c:pt idx="1475">
                  <c:v>22.3</c:v>
                </c:pt>
                <c:pt idx="1476">
                  <c:v>17.5</c:v>
                </c:pt>
                <c:pt idx="1477">
                  <c:v>6</c:v>
                </c:pt>
                <c:pt idx="1478">
                  <c:v>2.6</c:v>
                </c:pt>
                <c:pt idx="1479">
                  <c:v>30.2</c:v>
                </c:pt>
                <c:pt idx="1480">
                  <c:v>29.2</c:v>
                </c:pt>
                <c:pt idx="1481">
                  <c:v>28.2</c:v>
                </c:pt>
                <c:pt idx="1482">
                  <c:v>29.3</c:v>
                </c:pt>
                <c:pt idx="1483">
                  <c:v>27.4</c:v>
                </c:pt>
                <c:pt idx="1484">
                  <c:v>30</c:v>
                </c:pt>
                <c:pt idx="1485">
                  <c:v>25.3</c:v>
                </c:pt>
                <c:pt idx="1486">
                  <c:v>27.7</c:v>
                </c:pt>
                <c:pt idx="1487">
                  <c:v>21.1</c:v>
                </c:pt>
                <c:pt idx="1488">
                  <c:v>29.4</c:v>
                </c:pt>
                <c:pt idx="1489">
                  <c:v>27.7</c:v>
                </c:pt>
                <c:pt idx="1490">
                  <c:v>19.899999999999999</c:v>
                </c:pt>
                <c:pt idx="1491">
                  <c:v>27.8</c:v>
                </c:pt>
                <c:pt idx="1492">
                  <c:v>28.8</c:v>
                </c:pt>
                <c:pt idx="1493">
                  <c:v>27.5</c:v>
                </c:pt>
                <c:pt idx="1494">
                  <c:v>26.1</c:v>
                </c:pt>
                <c:pt idx="1495">
                  <c:v>9.3000000000000007</c:v>
                </c:pt>
                <c:pt idx="1496">
                  <c:v>14.6</c:v>
                </c:pt>
                <c:pt idx="1497">
                  <c:v>22.8</c:v>
                </c:pt>
                <c:pt idx="1498">
                  <c:v>25.1</c:v>
                </c:pt>
                <c:pt idx="1499">
                  <c:v>21.1</c:v>
                </c:pt>
                <c:pt idx="1500">
                  <c:v>13.6</c:v>
                </c:pt>
                <c:pt idx="1501">
                  <c:v>23.5</c:v>
                </c:pt>
                <c:pt idx="1502">
                  <c:v>18.600000000000001</c:v>
                </c:pt>
                <c:pt idx="1503">
                  <c:v>12.4</c:v>
                </c:pt>
                <c:pt idx="1504">
                  <c:v>23.7</c:v>
                </c:pt>
                <c:pt idx="1505">
                  <c:v>24.2</c:v>
                </c:pt>
                <c:pt idx="1506">
                  <c:v>23.1</c:v>
                </c:pt>
                <c:pt idx="1507">
                  <c:v>24.2</c:v>
                </c:pt>
                <c:pt idx="1508">
                  <c:v>20</c:v>
                </c:pt>
                <c:pt idx="1509">
                  <c:v>16.899999999999999</c:v>
                </c:pt>
                <c:pt idx="1510">
                  <c:v>21.4</c:v>
                </c:pt>
                <c:pt idx="1511">
                  <c:v>20.8</c:v>
                </c:pt>
                <c:pt idx="1512">
                  <c:v>16.2</c:v>
                </c:pt>
                <c:pt idx="1513">
                  <c:v>23.9</c:v>
                </c:pt>
                <c:pt idx="1514">
                  <c:v>24</c:v>
                </c:pt>
                <c:pt idx="1515">
                  <c:v>24.6</c:v>
                </c:pt>
                <c:pt idx="1516">
                  <c:v>24.4</c:v>
                </c:pt>
                <c:pt idx="1517">
                  <c:v>21</c:v>
                </c:pt>
                <c:pt idx="1518">
                  <c:v>24</c:v>
                </c:pt>
                <c:pt idx="1519">
                  <c:v>23.4</c:v>
                </c:pt>
                <c:pt idx="1520">
                  <c:v>22.3</c:v>
                </c:pt>
                <c:pt idx="1521">
                  <c:v>23.4</c:v>
                </c:pt>
                <c:pt idx="1522">
                  <c:v>14.4</c:v>
                </c:pt>
                <c:pt idx="1523">
                  <c:v>21.8</c:v>
                </c:pt>
                <c:pt idx="1524">
                  <c:v>15.5</c:v>
                </c:pt>
                <c:pt idx="1525">
                  <c:v>19.5</c:v>
                </c:pt>
                <c:pt idx="1526">
                  <c:v>21.2</c:v>
                </c:pt>
                <c:pt idx="1527">
                  <c:v>10.199999999999999</c:v>
                </c:pt>
                <c:pt idx="1528">
                  <c:v>20</c:v>
                </c:pt>
                <c:pt idx="1529">
                  <c:v>10.1</c:v>
                </c:pt>
                <c:pt idx="1530">
                  <c:v>18.600000000000001</c:v>
                </c:pt>
                <c:pt idx="1531">
                  <c:v>10.8</c:v>
                </c:pt>
                <c:pt idx="1532">
                  <c:v>15.1</c:v>
                </c:pt>
                <c:pt idx="1533">
                  <c:v>20.6</c:v>
                </c:pt>
                <c:pt idx="1534">
                  <c:v>18.7</c:v>
                </c:pt>
                <c:pt idx="1535">
                  <c:v>20.100000000000001</c:v>
                </c:pt>
                <c:pt idx="1536">
                  <c:v>19.2</c:v>
                </c:pt>
                <c:pt idx="1537">
                  <c:v>18.899999999999999</c:v>
                </c:pt>
                <c:pt idx="1538">
                  <c:v>12.7</c:v>
                </c:pt>
                <c:pt idx="1539">
                  <c:v>11.1</c:v>
                </c:pt>
                <c:pt idx="1540">
                  <c:v>12.5</c:v>
                </c:pt>
                <c:pt idx="1541">
                  <c:v>15.3</c:v>
                </c:pt>
                <c:pt idx="1542">
                  <c:v>13.6</c:v>
                </c:pt>
                <c:pt idx="1543">
                  <c:v>16.899999999999999</c:v>
                </c:pt>
                <c:pt idx="1544">
                  <c:v>13.6</c:v>
                </c:pt>
                <c:pt idx="1545">
                  <c:v>15.9</c:v>
                </c:pt>
                <c:pt idx="1546">
                  <c:v>17.8</c:v>
                </c:pt>
                <c:pt idx="1547">
                  <c:v>17.8</c:v>
                </c:pt>
                <c:pt idx="1548">
                  <c:v>4.9000000000000004</c:v>
                </c:pt>
                <c:pt idx="1549">
                  <c:v>11.4</c:v>
                </c:pt>
                <c:pt idx="1550">
                  <c:v>8</c:v>
                </c:pt>
                <c:pt idx="1551">
                  <c:v>6.6</c:v>
                </c:pt>
                <c:pt idx="1552">
                  <c:v>16.600000000000001</c:v>
                </c:pt>
                <c:pt idx="1553">
                  <c:v>10.9</c:v>
                </c:pt>
                <c:pt idx="1554">
                  <c:v>13.9</c:v>
                </c:pt>
                <c:pt idx="1555">
                  <c:v>15.3</c:v>
                </c:pt>
                <c:pt idx="1556">
                  <c:v>12.4</c:v>
                </c:pt>
                <c:pt idx="1557">
                  <c:v>15.9</c:v>
                </c:pt>
                <c:pt idx="1558">
                  <c:v>9</c:v>
                </c:pt>
                <c:pt idx="1559">
                  <c:v>13.9</c:v>
                </c:pt>
                <c:pt idx="1560">
                  <c:v>4.8</c:v>
                </c:pt>
                <c:pt idx="1561">
                  <c:v>14.4</c:v>
                </c:pt>
                <c:pt idx="1562">
                  <c:v>15.3</c:v>
                </c:pt>
                <c:pt idx="1563">
                  <c:v>10</c:v>
                </c:pt>
                <c:pt idx="1564">
                  <c:v>14.4</c:v>
                </c:pt>
                <c:pt idx="1565">
                  <c:v>10.9</c:v>
                </c:pt>
                <c:pt idx="1566">
                  <c:v>14.4</c:v>
                </c:pt>
                <c:pt idx="1567">
                  <c:v>12.8</c:v>
                </c:pt>
                <c:pt idx="1568">
                  <c:v>12.8</c:v>
                </c:pt>
                <c:pt idx="1569">
                  <c:v>14</c:v>
                </c:pt>
                <c:pt idx="1570">
                  <c:v>13.9</c:v>
                </c:pt>
                <c:pt idx="1571">
                  <c:v>7.5</c:v>
                </c:pt>
                <c:pt idx="1572">
                  <c:v>6</c:v>
                </c:pt>
                <c:pt idx="1573">
                  <c:v>8</c:v>
                </c:pt>
                <c:pt idx="1574">
                  <c:v>8.1999999999999993</c:v>
                </c:pt>
                <c:pt idx="1575">
                  <c:v>10.6</c:v>
                </c:pt>
                <c:pt idx="1576">
                  <c:v>6.9</c:v>
                </c:pt>
                <c:pt idx="1577">
                  <c:v>8.5</c:v>
                </c:pt>
                <c:pt idx="1578">
                  <c:v>5.2</c:v>
                </c:pt>
                <c:pt idx="1579">
                  <c:v>8.4</c:v>
                </c:pt>
                <c:pt idx="1580">
                  <c:v>11.7</c:v>
                </c:pt>
                <c:pt idx="1581">
                  <c:v>7.8</c:v>
                </c:pt>
                <c:pt idx="1582">
                  <c:v>6.2</c:v>
                </c:pt>
                <c:pt idx="1583">
                  <c:v>9</c:v>
                </c:pt>
                <c:pt idx="1584">
                  <c:v>8.1999999999999993</c:v>
                </c:pt>
                <c:pt idx="1585">
                  <c:v>6.5</c:v>
                </c:pt>
                <c:pt idx="1586">
                  <c:v>8.5</c:v>
                </c:pt>
                <c:pt idx="1587">
                  <c:v>11.7</c:v>
                </c:pt>
                <c:pt idx="1588">
                  <c:v>7.3</c:v>
                </c:pt>
                <c:pt idx="1589">
                  <c:v>5.3</c:v>
                </c:pt>
                <c:pt idx="1590">
                  <c:v>2.8</c:v>
                </c:pt>
                <c:pt idx="1591">
                  <c:v>7.7</c:v>
                </c:pt>
                <c:pt idx="1592">
                  <c:v>6.6</c:v>
                </c:pt>
                <c:pt idx="1593">
                  <c:v>8.3000000000000007</c:v>
                </c:pt>
                <c:pt idx="1594">
                  <c:v>9</c:v>
                </c:pt>
                <c:pt idx="1595">
                  <c:v>8</c:v>
                </c:pt>
                <c:pt idx="1596">
                  <c:v>9.8000000000000007</c:v>
                </c:pt>
                <c:pt idx="1597">
                  <c:v>10.7</c:v>
                </c:pt>
                <c:pt idx="1598">
                  <c:v>10.6</c:v>
                </c:pt>
                <c:pt idx="1599">
                  <c:v>10</c:v>
                </c:pt>
                <c:pt idx="1600">
                  <c:v>3.1</c:v>
                </c:pt>
                <c:pt idx="1601">
                  <c:v>6.9</c:v>
                </c:pt>
                <c:pt idx="1602">
                  <c:v>10.3</c:v>
                </c:pt>
                <c:pt idx="1603">
                  <c:v>10.199999999999999</c:v>
                </c:pt>
                <c:pt idx="1604">
                  <c:v>4.4000000000000004</c:v>
                </c:pt>
                <c:pt idx="1605">
                  <c:v>9.1</c:v>
                </c:pt>
                <c:pt idx="1606">
                  <c:v>8.6</c:v>
                </c:pt>
                <c:pt idx="1607">
                  <c:v>7.2</c:v>
                </c:pt>
                <c:pt idx="1608">
                  <c:v>3.3</c:v>
                </c:pt>
                <c:pt idx="1609">
                  <c:v>7.9</c:v>
                </c:pt>
                <c:pt idx="1610">
                  <c:v>5.8</c:v>
                </c:pt>
                <c:pt idx="1611">
                  <c:v>5.7</c:v>
                </c:pt>
                <c:pt idx="1612">
                  <c:v>5.8</c:v>
                </c:pt>
                <c:pt idx="1613">
                  <c:v>6.7</c:v>
                </c:pt>
                <c:pt idx="1614">
                  <c:v>3.8</c:v>
                </c:pt>
                <c:pt idx="1615">
                  <c:v>7.9</c:v>
                </c:pt>
                <c:pt idx="1616">
                  <c:v>5.7</c:v>
                </c:pt>
                <c:pt idx="1617">
                  <c:v>7.9</c:v>
                </c:pt>
                <c:pt idx="1618">
                  <c:v>8</c:v>
                </c:pt>
                <c:pt idx="1619">
                  <c:v>9.3000000000000007</c:v>
                </c:pt>
                <c:pt idx="1620">
                  <c:v>8</c:v>
                </c:pt>
                <c:pt idx="1621">
                  <c:v>7.6</c:v>
                </c:pt>
                <c:pt idx="1622">
                  <c:v>9.1999999999999993</c:v>
                </c:pt>
                <c:pt idx="1623">
                  <c:v>1.3</c:v>
                </c:pt>
                <c:pt idx="1624">
                  <c:v>8.9</c:v>
                </c:pt>
                <c:pt idx="1625">
                  <c:v>7</c:v>
                </c:pt>
                <c:pt idx="1626">
                  <c:v>6.4</c:v>
                </c:pt>
                <c:pt idx="1627">
                  <c:v>7.5</c:v>
                </c:pt>
                <c:pt idx="1628">
                  <c:v>8.6</c:v>
                </c:pt>
                <c:pt idx="1629">
                  <c:v>5.2</c:v>
                </c:pt>
                <c:pt idx="1630">
                  <c:v>7</c:v>
                </c:pt>
                <c:pt idx="1631">
                  <c:v>6.4</c:v>
                </c:pt>
                <c:pt idx="1632">
                  <c:v>8.5</c:v>
                </c:pt>
                <c:pt idx="1633">
                  <c:v>7.3</c:v>
                </c:pt>
                <c:pt idx="1634">
                  <c:v>5.9</c:v>
                </c:pt>
                <c:pt idx="1635">
                  <c:v>9</c:v>
                </c:pt>
                <c:pt idx="1636">
                  <c:v>8.9</c:v>
                </c:pt>
                <c:pt idx="1637">
                  <c:v>9.1999999999999993</c:v>
                </c:pt>
                <c:pt idx="1638">
                  <c:v>9.1999999999999993</c:v>
                </c:pt>
                <c:pt idx="1639">
                  <c:v>9.1999999999999993</c:v>
                </c:pt>
                <c:pt idx="1640">
                  <c:v>2.6</c:v>
                </c:pt>
                <c:pt idx="1641">
                  <c:v>8.5</c:v>
                </c:pt>
                <c:pt idx="1642">
                  <c:v>8.3000000000000007</c:v>
                </c:pt>
                <c:pt idx="1643">
                  <c:v>6.6</c:v>
                </c:pt>
                <c:pt idx="1644">
                  <c:v>7.5</c:v>
                </c:pt>
                <c:pt idx="1645">
                  <c:v>6.9</c:v>
                </c:pt>
                <c:pt idx="1646">
                  <c:v>9</c:v>
                </c:pt>
                <c:pt idx="1647">
                  <c:v>9.3000000000000007</c:v>
                </c:pt>
                <c:pt idx="1648">
                  <c:v>6.1</c:v>
                </c:pt>
                <c:pt idx="1649">
                  <c:v>8.1999999999999993</c:v>
                </c:pt>
                <c:pt idx="1650">
                  <c:v>7.2</c:v>
                </c:pt>
                <c:pt idx="1651">
                  <c:v>6.7</c:v>
                </c:pt>
                <c:pt idx="1652">
                  <c:v>4.5999999999999996</c:v>
                </c:pt>
                <c:pt idx="1653">
                  <c:v>6.2</c:v>
                </c:pt>
                <c:pt idx="1654">
                  <c:v>8.3000000000000007</c:v>
                </c:pt>
                <c:pt idx="1655">
                  <c:v>3.8</c:v>
                </c:pt>
                <c:pt idx="1656">
                  <c:v>7.6</c:v>
                </c:pt>
                <c:pt idx="1657">
                  <c:v>6.4</c:v>
                </c:pt>
                <c:pt idx="1658">
                  <c:v>3.6</c:v>
                </c:pt>
                <c:pt idx="1659">
                  <c:v>7.9</c:v>
                </c:pt>
                <c:pt idx="1660">
                  <c:v>9.6</c:v>
                </c:pt>
                <c:pt idx="1661">
                  <c:v>10.3</c:v>
                </c:pt>
                <c:pt idx="1662">
                  <c:v>8.1</c:v>
                </c:pt>
                <c:pt idx="1663">
                  <c:v>10.6</c:v>
                </c:pt>
                <c:pt idx="1664">
                  <c:v>8.1999999999999993</c:v>
                </c:pt>
                <c:pt idx="1665">
                  <c:v>7.8</c:v>
                </c:pt>
                <c:pt idx="1666">
                  <c:v>5.2</c:v>
                </c:pt>
                <c:pt idx="1667">
                  <c:v>5.9</c:v>
                </c:pt>
                <c:pt idx="1668">
                  <c:v>8.6999999999999993</c:v>
                </c:pt>
                <c:pt idx="1669">
                  <c:v>10.199999999999999</c:v>
                </c:pt>
                <c:pt idx="1670">
                  <c:v>9.9</c:v>
                </c:pt>
                <c:pt idx="1671">
                  <c:v>8.6999999999999993</c:v>
                </c:pt>
                <c:pt idx="1672">
                  <c:v>11.3</c:v>
                </c:pt>
                <c:pt idx="1673">
                  <c:v>8.6</c:v>
                </c:pt>
                <c:pt idx="1674">
                  <c:v>7.4</c:v>
                </c:pt>
                <c:pt idx="1675">
                  <c:v>6.2</c:v>
                </c:pt>
                <c:pt idx="1676">
                  <c:v>7.2</c:v>
                </c:pt>
                <c:pt idx="1677">
                  <c:v>10.7</c:v>
                </c:pt>
                <c:pt idx="1678">
                  <c:v>4.5</c:v>
                </c:pt>
                <c:pt idx="1679">
                  <c:v>7.5</c:v>
                </c:pt>
                <c:pt idx="1680">
                  <c:v>9.6</c:v>
                </c:pt>
                <c:pt idx="1681">
                  <c:v>7.3</c:v>
                </c:pt>
                <c:pt idx="1682">
                  <c:v>6.6</c:v>
                </c:pt>
                <c:pt idx="1683">
                  <c:v>11.4</c:v>
                </c:pt>
                <c:pt idx="1684">
                  <c:v>9.9</c:v>
                </c:pt>
                <c:pt idx="1685">
                  <c:v>7</c:v>
                </c:pt>
                <c:pt idx="1686">
                  <c:v>6.7</c:v>
                </c:pt>
                <c:pt idx="1687">
                  <c:v>10.5</c:v>
                </c:pt>
                <c:pt idx="1688">
                  <c:v>6.3</c:v>
                </c:pt>
                <c:pt idx="1689">
                  <c:v>13.4</c:v>
                </c:pt>
                <c:pt idx="1690">
                  <c:v>9.3000000000000007</c:v>
                </c:pt>
                <c:pt idx="1691">
                  <c:v>12.8</c:v>
                </c:pt>
                <c:pt idx="1692">
                  <c:v>7.2</c:v>
                </c:pt>
                <c:pt idx="1693">
                  <c:v>11.5</c:v>
                </c:pt>
                <c:pt idx="1694">
                  <c:v>11.3</c:v>
                </c:pt>
                <c:pt idx="1695">
                  <c:v>14.5</c:v>
                </c:pt>
                <c:pt idx="1696">
                  <c:v>13</c:v>
                </c:pt>
                <c:pt idx="1697">
                  <c:v>13.9</c:v>
                </c:pt>
                <c:pt idx="1698">
                  <c:v>14.7</c:v>
                </c:pt>
                <c:pt idx="1699">
                  <c:v>12.9</c:v>
                </c:pt>
                <c:pt idx="1700">
                  <c:v>5</c:v>
                </c:pt>
                <c:pt idx="1701">
                  <c:v>13.2</c:v>
                </c:pt>
                <c:pt idx="1702">
                  <c:v>15.6</c:v>
                </c:pt>
                <c:pt idx="1703">
                  <c:v>15.8</c:v>
                </c:pt>
                <c:pt idx="1704">
                  <c:v>9.4</c:v>
                </c:pt>
                <c:pt idx="1705">
                  <c:v>13.8</c:v>
                </c:pt>
                <c:pt idx="1706">
                  <c:v>16.399999999999999</c:v>
                </c:pt>
                <c:pt idx="1707">
                  <c:v>15.1</c:v>
                </c:pt>
                <c:pt idx="1708">
                  <c:v>14.8</c:v>
                </c:pt>
                <c:pt idx="1709">
                  <c:v>10.4</c:v>
                </c:pt>
                <c:pt idx="1710">
                  <c:v>11.3</c:v>
                </c:pt>
                <c:pt idx="1711">
                  <c:v>9.5</c:v>
                </c:pt>
                <c:pt idx="1712">
                  <c:v>14.4</c:v>
                </c:pt>
                <c:pt idx="1713">
                  <c:v>16.100000000000001</c:v>
                </c:pt>
                <c:pt idx="1714">
                  <c:v>17.8</c:v>
                </c:pt>
                <c:pt idx="1715">
                  <c:v>11.8</c:v>
                </c:pt>
                <c:pt idx="1716">
                  <c:v>14</c:v>
                </c:pt>
                <c:pt idx="1717">
                  <c:v>18.3</c:v>
                </c:pt>
                <c:pt idx="1718">
                  <c:v>8.4</c:v>
                </c:pt>
                <c:pt idx="1719">
                  <c:v>17.7</c:v>
                </c:pt>
                <c:pt idx="1720">
                  <c:v>19</c:v>
                </c:pt>
                <c:pt idx="1721">
                  <c:v>19.2</c:v>
                </c:pt>
                <c:pt idx="1722">
                  <c:v>19.399999999999999</c:v>
                </c:pt>
                <c:pt idx="1723">
                  <c:v>14.4</c:v>
                </c:pt>
                <c:pt idx="1724">
                  <c:v>10.5</c:v>
                </c:pt>
                <c:pt idx="1725">
                  <c:v>13.6</c:v>
                </c:pt>
                <c:pt idx="1726">
                  <c:v>13.9</c:v>
                </c:pt>
                <c:pt idx="1727">
                  <c:v>13.3</c:v>
                </c:pt>
                <c:pt idx="1728">
                  <c:v>13.1</c:v>
                </c:pt>
                <c:pt idx="1729">
                  <c:v>19.600000000000001</c:v>
                </c:pt>
                <c:pt idx="1730">
                  <c:v>7.4</c:v>
                </c:pt>
                <c:pt idx="1731">
                  <c:v>17.7</c:v>
                </c:pt>
                <c:pt idx="1732">
                  <c:v>19</c:v>
                </c:pt>
                <c:pt idx="1733">
                  <c:v>14.4</c:v>
                </c:pt>
                <c:pt idx="1734">
                  <c:v>21.7</c:v>
                </c:pt>
                <c:pt idx="1735">
                  <c:v>18.5</c:v>
                </c:pt>
                <c:pt idx="1736">
                  <c:v>22</c:v>
                </c:pt>
                <c:pt idx="1737">
                  <c:v>11</c:v>
                </c:pt>
                <c:pt idx="1738">
                  <c:v>17.399999999999999</c:v>
                </c:pt>
                <c:pt idx="1739">
                  <c:v>17.399999999999999</c:v>
                </c:pt>
                <c:pt idx="1740">
                  <c:v>15.1</c:v>
                </c:pt>
                <c:pt idx="1741">
                  <c:v>17</c:v>
                </c:pt>
                <c:pt idx="1742">
                  <c:v>19.3</c:v>
                </c:pt>
                <c:pt idx="1743">
                  <c:v>12.6</c:v>
                </c:pt>
                <c:pt idx="1744">
                  <c:v>17.5</c:v>
                </c:pt>
                <c:pt idx="1745">
                  <c:v>20.100000000000001</c:v>
                </c:pt>
                <c:pt idx="1746">
                  <c:v>19.600000000000001</c:v>
                </c:pt>
                <c:pt idx="1747">
                  <c:v>20.2</c:v>
                </c:pt>
                <c:pt idx="1748">
                  <c:v>20.6</c:v>
                </c:pt>
                <c:pt idx="1749">
                  <c:v>11.4</c:v>
                </c:pt>
                <c:pt idx="1750">
                  <c:v>9.6</c:v>
                </c:pt>
                <c:pt idx="1751">
                  <c:v>23.2</c:v>
                </c:pt>
                <c:pt idx="1752">
                  <c:v>15.8</c:v>
                </c:pt>
                <c:pt idx="1753">
                  <c:v>14.7</c:v>
                </c:pt>
                <c:pt idx="1754">
                  <c:v>19.600000000000001</c:v>
                </c:pt>
                <c:pt idx="1755">
                  <c:v>23.7</c:v>
                </c:pt>
                <c:pt idx="1756">
                  <c:v>26</c:v>
                </c:pt>
                <c:pt idx="1757">
                  <c:v>26.1</c:v>
                </c:pt>
                <c:pt idx="1758">
                  <c:v>10</c:v>
                </c:pt>
                <c:pt idx="1759">
                  <c:v>17.2</c:v>
                </c:pt>
                <c:pt idx="1760">
                  <c:v>10.1</c:v>
                </c:pt>
                <c:pt idx="1761">
                  <c:v>26.3</c:v>
                </c:pt>
                <c:pt idx="1762">
                  <c:v>27</c:v>
                </c:pt>
                <c:pt idx="1763">
                  <c:v>27.2</c:v>
                </c:pt>
                <c:pt idx="1764">
                  <c:v>25.5</c:v>
                </c:pt>
                <c:pt idx="1765">
                  <c:v>22.8</c:v>
                </c:pt>
                <c:pt idx="1766">
                  <c:v>2.2000000000000002</c:v>
                </c:pt>
                <c:pt idx="1767">
                  <c:v>7.8</c:v>
                </c:pt>
                <c:pt idx="1768">
                  <c:v>11.2</c:v>
                </c:pt>
                <c:pt idx="1769">
                  <c:v>27.4</c:v>
                </c:pt>
                <c:pt idx="1770">
                  <c:v>19.899999999999999</c:v>
                </c:pt>
                <c:pt idx="1771">
                  <c:v>8.3000000000000007</c:v>
                </c:pt>
                <c:pt idx="1772">
                  <c:v>16.100000000000001</c:v>
                </c:pt>
                <c:pt idx="1773">
                  <c:v>9.8000000000000007</c:v>
                </c:pt>
                <c:pt idx="1774">
                  <c:v>13.5</c:v>
                </c:pt>
                <c:pt idx="1775">
                  <c:v>27.4</c:v>
                </c:pt>
                <c:pt idx="1776">
                  <c:v>12.7</c:v>
                </c:pt>
                <c:pt idx="1777">
                  <c:v>12</c:v>
                </c:pt>
                <c:pt idx="1778">
                  <c:v>19.7</c:v>
                </c:pt>
                <c:pt idx="1779">
                  <c:v>12.4</c:v>
                </c:pt>
                <c:pt idx="1780">
                  <c:v>23.9</c:v>
                </c:pt>
                <c:pt idx="1781">
                  <c:v>24.1</c:v>
                </c:pt>
                <c:pt idx="1782">
                  <c:v>29.9</c:v>
                </c:pt>
                <c:pt idx="1783">
                  <c:v>27.9</c:v>
                </c:pt>
                <c:pt idx="1784">
                  <c:v>30.1</c:v>
                </c:pt>
                <c:pt idx="1785">
                  <c:v>18.8</c:v>
                </c:pt>
                <c:pt idx="1786">
                  <c:v>28.3</c:v>
                </c:pt>
                <c:pt idx="1787">
                  <c:v>24.6</c:v>
                </c:pt>
                <c:pt idx="1788">
                  <c:v>30.6</c:v>
                </c:pt>
                <c:pt idx="1789">
                  <c:v>18</c:v>
                </c:pt>
                <c:pt idx="1790">
                  <c:v>22.2</c:v>
                </c:pt>
                <c:pt idx="1791">
                  <c:v>31</c:v>
                </c:pt>
                <c:pt idx="1792">
                  <c:v>30.7</c:v>
                </c:pt>
                <c:pt idx="1793">
                  <c:v>21.9</c:v>
                </c:pt>
                <c:pt idx="1794">
                  <c:v>26.7</c:v>
                </c:pt>
                <c:pt idx="1795">
                  <c:v>9.8000000000000007</c:v>
                </c:pt>
                <c:pt idx="1796">
                  <c:v>18.2</c:v>
                </c:pt>
                <c:pt idx="1797">
                  <c:v>19.2</c:v>
                </c:pt>
                <c:pt idx="1798">
                  <c:v>20.3</c:v>
                </c:pt>
                <c:pt idx="1799">
                  <c:v>20.399999999999999</c:v>
                </c:pt>
                <c:pt idx="1800">
                  <c:v>18.2</c:v>
                </c:pt>
                <c:pt idx="1801">
                  <c:v>30.3</c:v>
                </c:pt>
                <c:pt idx="1802">
                  <c:v>30.8</c:v>
                </c:pt>
                <c:pt idx="1803">
                  <c:v>28.6</c:v>
                </c:pt>
                <c:pt idx="1804">
                  <c:v>22.2</c:v>
                </c:pt>
                <c:pt idx="1805">
                  <c:v>21.8</c:v>
                </c:pt>
                <c:pt idx="1806">
                  <c:v>22.7</c:v>
                </c:pt>
                <c:pt idx="1807">
                  <c:v>24.8</c:v>
                </c:pt>
                <c:pt idx="1808">
                  <c:v>10.4</c:v>
                </c:pt>
                <c:pt idx="1809">
                  <c:v>16.399999999999999</c:v>
                </c:pt>
                <c:pt idx="1810">
                  <c:v>21.7</c:v>
                </c:pt>
                <c:pt idx="1811">
                  <c:v>29.5</c:v>
                </c:pt>
                <c:pt idx="1812">
                  <c:v>29.3</c:v>
                </c:pt>
                <c:pt idx="1813">
                  <c:v>29.3</c:v>
                </c:pt>
                <c:pt idx="1814">
                  <c:v>31.4</c:v>
                </c:pt>
                <c:pt idx="1815">
                  <c:v>28.3</c:v>
                </c:pt>
                <c:pt idx="1816">
                  <c:v>31.5</c:v>
                </c:pt>
                <c:pt idx="1817">
                  <c:v>29.2</c:v>
                </c:pt>
                <c:pt idx="1818">
                  <c:v>31.4</c:v>
                </c:pt>
                <c:pt idx="1819">
                  <c:v>32</c:v>
                </c:pt>
                <c:pt idx="1820">
                  <c:v>26.2</c:v>
                </c:pt>
                <c:pt idx="1821">
                  <c:v>31.6</c:v>
                </c:pt>
                <c:pt idx="1822">
                  <c:v>20.6</c:v>
                </c:pt>
                <c:pt idx="1823">
                  <c:v>31.9</c:v>
                </c:pt>
                <c:pt idx="1824">
                  <c:v>18.8</c:v>
                </c:pt>
                <c:pt idx="1825">
                  <c:v>29.3</c:v>
                </c:pt>
                <c:pt idx="1826">
                  <c:v>31.6</c:v>
                </c:pt>
                <c:pt idx="1827">
                  <c:v>31.6</c:v>
                </c:pt>
                <c:pt idx="1828">
                  <c:v>30.7</c:v>
                </c:pt>
                <c:pt idx="1829">
                  <c:v>22.8</c:v>
                </c:pt>
                <c:pt idx="1830">
                  <c:v>5.0999999999999996</c:v>
                </c:pt>
                <c:pt idx="1831">
                  <c:v>2.7</c:v>
                </c:pt>
                <c:pt idx="1832">
                  <c:v>7.7</c:v>
                </c:pt>
                <c:pt idx="1833">
                  <c:v>26.9</c:v>
                </c:pt>
                <c:pt idx="1834">
                  <c:v>29.8</c:v>
                </c:pt>
                <c:pt idx="1835">
                  <c:v>10.1</c:v>
                </c:pt>
                <c:pt idx="1836">
                  <c:v>18.2</c:v>
                </c:pt>
                <c:pt idx="1837">
                  <c:v>21.9</c:v>
                </c:pt>
                <c:pt idx="1838">
                  <c:v>28.1</c:v>
                </c:pt>
                <c:pt idx="1839">
                  <c:v>27.4</c:v>
                </c:pt>
                <c:pt idx="1840">
                  <c:v>20.8</c:v>
                </c:pt>
                <c:pt idx="1841">
                  <c:v>18.600000000000001</c:v>
                </c:pt>
                <c:pt idx="1842">
                  <c:v>24.4</c:v>
                </c:pt>
                <c:pt idx="1843">
                  <c:v>27.2</c:v>
                </c:pt>
                <c:pt idx="1844">
                  <c:v>23.9</c:v>
                </c:pt>
                <c:pt idx="1845">
                  <c:v>8.8000000000000007</c:v>
                </c:pt>
                <c:pt idx="1846">
                  <c:v>28.4</c:v>
                </c:pt>
                <c:pt idx="1847">
                  <c:v>12.4</c:v>
                </c:pt>
                <c:pt idx="1848">
                  <c:v>13.4</c:v>
                </c:pt>
                <c:pt idx="1849">
                  <c:v>20.6</c:v>
                </c:pt>
                <c:pt idx="1850">
                  <c:v>30</c:v>
                </c:pt>
                <c:pt idx="1851">
                  <c:v>24</c:v>
                </c:pt>
                <c:pt idx="1852">
                  <c:v>26.1</c:v>
                </c:pt>
                <c:pt idx="1853">
                  <c:v>26.5</c:v>
                </c:pt>
                <c:pt idx="1854">
                  <c:v>29.5</c:v>
                </c:pt>
                <c:pt idx="1855">
                  <c:v>29.3</c:v>
                </c:pt>
                <c:pt idx="1856">
                  <c:v>18.3</c:v>
                </c:pt>
                <c:pt idx="1857">
                  <c:v>1.8</c:v>
                </c:pt>
                <c:pt idx="1858">
                  <c:v>21</c:v>
                </c:pt>
                <c:pt idx="1859">
                  <c:v>22.7</c:v>
                </c:pt>
                <c:pt idx="1860">
                  <c:v>28.6</c:v>
                </c:pt>
                <c:pt idx="1861">
                  <c:v>27.1</c:v>
                </c:pt>
                <c:pt idx="1862">
                  <c:v>25</c:v>
                </c:pt>
                <c:pt idx="1863">
                  <c:v>18.399999999999999</c:v>
                </c:pt>
                <c:pt idx="1864">
                  <c:v>27.5</c:v>
                </c:pt>
                <c:pt idx="1865">
                  <c:v>19.899999999999999</c:v>
                </c:pt>
                <c:pt idx="1866">
                  <c:v>15</c:v>
                </c:pt>
                <c:pt idx="1867">
                  <c:v>19.100000000000001</c:v>
                </c:pt>
                <c:pt idx="1868">
                  <c:v>17.3</c:v>
                </c:pt>
                <c:pt idx="1869">
                  <c:v>26.7</c:v>
                </c:pt>
                <c:pt idx="1870">
                  <c:v>10.6</c:v>
                </c:pt>
                <c:pt idx="1871">
                  <c:v>2.4</c:v>
                </c:pt>
                <c:pt idx="1872">
                  <c:v>23.8</c:v>
                </c:pt>
                <c:pt idx="1873">
                  <c:v>26.4</c:v>
                </c:pt>
                <c:pt idx="1874">
                  <c:v>7.3</c:v>
                </c:pt>
                <c:pt idx="1875">
                  <c:v>12.9</c:v>
                </c:pt>
                <c:pt idx="1876">
                  <c:v>15.2</c:v>
                </c:pt>
                <c:pt idx="1877">
                  <c:v>17.100000000000001</c:v>
                </c:pt>
                <c:pt idx="1878">
                  <c:v>25.4</c:v>
                </c:pt>
                <c:pt idx="1879">
                  <c:v>21.6</c:v>
                </c:pt>
                <c:pt idx="1880">
                  <c:v>5.4</c:v>
                </c:pt>
                <c:pt idx="1881">
                  <c:v>10.6</c:v>
                </c:pt>
                <c:pt idx="1882">
                  <c:v>19.3</c:v>
                </c:pt>
                <c:pt idx="1883">
                  <c:v>11.1</c:v>
                </c:pt>
                <c:pt idx="1884">
                  <c:v>17.600000000000001</c:v>
                </c:pt>
                <c:pt idx="1885">
                  <c:v>22.8</c:v>
                </c:pt>
                <c:pt idx="1886">
                  <c:v>20.8</c:v>
                </c:pt>
                <c:pt idx="1887">
                  <c:v>21.1</c:v>
                </c:pt>
                <c:pt idx="1888">
                  <c:v>15.9</c:v>
                </c:pt>
                <c:pt idx="1889">
                  <c:v>7.1</c:v>
                </c:pt>
                <c:pt idx="1890">
                  <c:v>4.3</c:v>
                </c:pt>
                <c:pt idx="1891">
                  <c:v>12.7</c:v>
                </c:pt>
                <c:pt idx="1892">
                  <c:v>17.100000000000001</c:v>
                </c:pt>
                <c:pt idx="1893">
                  <c:v>19.5</c:v>
                </c:pt>
                <c:pt idx="1894">
                  <c:v>19.7</c:v>
                </c:pt>
                <c:pt idx="1895">
                  <c:v>21.9</c:v>
                </c:pt>
                <c:pt idx="1896">
                  <c:v>15.7</c:v>
                </c:pt>
                <c:pt idx="1897">
                  <c:v>19.5</c:v>
                </c:pt>
                <c:pt idx="1898">
                  <c:v>7.3</c:v>
                </c:pt>
                <c:pt idx="1899">
                  <c:v>12.3</c:v>
                </c:pt>
                <c:pt idx="1900">
                  <c:v>10.199999999999999</c:v>
                </c:pt>
                <c:pt idx="1901">
                  <c:v>20.6</c:v>
                </c:pt>
                <c:pt idx="1902">
                  <c:v>19.899999999999999</c:v>
                </c:pt>
                <c:pt idx="1903">
                  <c:v>9.1</c:v>
                </c:pt>
                <c:pt idx="1904">
                  <c:v>8.1999999999999993</c:v>
                </c:pt>
                <c:pt idx="1905">
                  <c:v>12.6</c:v>
                </c:pt>
                <c:pt idx="1906">
                  <c:v>10.8</c:v>
                </c:pt>
                <c:pt idx="1907">
                  <c:v>15.2</c:v>
                </c:pt>
                <c:pt idx="1908">
                  <c:v>9.9</c:v>
                </c:pt>
                <c:pt idx="1909">
                  <c:v>15.8</c:v>
                </c:pt>
                <c:pt idx="1910">
                  <c:v>7.6</c:v>
                </c:pt>
                <c:pt idx="1911">
                  <c:v>15.5</c:v>
                </c:pt>
                <c:pt idx="1912">
                  <c:v>17.8</c:v>
                </c:pt>
                <c:pt idx="1913">
                  <c:v>16.899999999999999</c:v>
                </c:pt>
                <c:pt idx="1914">
                  <c:v>9.5</c:v>
                </c:pt>
                <c:pt idx="1915">
                  <c:v>13.3</c:v>
                </c:pt>
                <c:pt idx="1916">
                  <c:v>16.899999999999999</c:v>
                </c:pt>
                <c:pt idx="1917">
                  <c:v>15.2</c:v>
                </c:pt>
                <c:pt idx="1918">
                  <c:v>4.2</c:v>
                </c:pt>
                <c:pt idx="1919">
                  <c:v>12</c:v>
                </c:pt>
                <c:pt idx="1920">
                  <c:v>6.1</c:v>
                </c:pt>
                <c:pt idx="1921">
                  <c:v>4.5</c:v>
                </c:pt>
                <c:pt idx="1922">
                  <c:v>11.5</c:v>
                </c:pt>
                <c:pt idx="1923">
                  <c:v>9.5</c:v>
                </c:pt>
                <c:pt idx="1924">
                  <c:v>10.7</c:v>
                </c:pt>
                <c:pt idx="1925">
                  <c:v>15.8</c:v>
                </c:pt>
                <c:pt idx="1926">
                  <c:v>9.5</c:v>
                </c:pt>
                <c:pt idx="1927">
                  <c:v>11.3</c:v>
                </c:pt>
                <c:pt idx="1928">
                  <c:v>7.7</c:v>
                </c:pt>
                <c:pt idx="1929">
                  <c:v>14.3</c:v>
                </c:pt>
                <c:pt idx="1930">
                  <c:v>11.1</c:v>
                </c:pt>
                <c:pt idx="1931">
                  <c:v>11.8</c:v>
                </c:pt>
                <c:pt idx="1932">
                  <c:v>11.3</c:v>
                </c:pt>
                <c:pt idx="1933">
                  <c:v>10.1</c:v>
                </c:pt>
                <c:pt idx="1934">
                  <c:v>7.9</c:v>
                </c:pt>
                <c:pt idx="1935">
                  <c:v>11.3</c:v>
                </c:pt>
                <c:pt idx="1936">
                  <c:v>8.1</c:v>
                </c:pt>
                <c:pt idx="1937">
                  <c:v>9.8000000000000007</c:v>
                </c:pt>
                <c:pt idx="1938">
                  <c:v>8.8000000000000007</c:v>
                </c:pt>
                <c:pt idx="1939">
                  <c:v>9.6999999999999993</c:v>
                </c:pt>
                <c:pt idx="1940">
                  <c:v>12.7</c:v>
                </c:pt>
                <c:pt idx="1941">
                  <c:v>10.4</c:v>
                </c:pt>
                <c:pt idx="1942">
                  <c:v>6.6</c:v>
                </c:pt>
                <c:pt idx="1943">
                  <c:v>12.5</c:v>
                </c:pt>
                <c:pt idx="1944">
                  <c:v>10.4</c:v>
                </c:pt>
                <c:pt idx="1945">
                  <c:v>3.6</c:v>
                </c:pt>
                <c:pt idx="1946">
                  <c:v>5.4</c:v>
                </c:pt>
                <c:pt idx="1947">
                  <c:v>5.0999999999999996</c:v>
                </c:pt>
                <c:pt idx="1948">
                  <c:v>6.2</c:v>
                </c:pt>
                <c:pt idx="1949">
                  <c:v>8.3000000000000007</c:v>
                </c:pt>
                <c:pt idx="1950">
                  <c:v>7</c:v>
                </c:pt>
                <c:pt idx="1951">
                  <c:v>11.6</c:v>
                </c:pt>
                <c:pt idx="1952">
                  <c:v>9.6999999999999993</c:v>
                </c:pt>
                <c:pt idx="1953">
                  <c:v>6.2</c:v>
                </c:pt>
                <c:pt idx="1954">
                  <c:v>10.7</c:v>
                </c:pt>
                <c:pt idx="1955">
                  <c:v>5.4</c:v>
                </c:pt>
                <c:pt idx="1956">
                  <c:v>9</c:v>
                </c:pt>
                <c:pt idx="1957">
                  <c:v>7.5</c:v>
                </c:pt>
                <c:pt idx="1958">
                  <c:v>8.5</c:v>
                </c:pt>
                <c:pt idx="1959">
                  <c:v>8.9</c:v>
                </c:pt>
                <c:pt idx="1960">
                  <c:v>9.8000000000000007</c:v>
                </c:pt>
                <c:pt idx="1961">
                  <c:v>10.8</c:v>
                </c:pt>
                <c:pt idx="1962">
                  <c:v>10.7</c:v>
                </c:pt>
                <c:pt idx="1963">
                  <c:v>10.6</c:v>
                </c:pt>
                <c:pt idx="1964">
                  <c:v>10.5</c:v>
                </c:pt>
                <c:pt idx="1965">
                  <c:v>4.9000000000000004</c:v>
                </c:pt>
                <c:pt idx="1966">
                  <c:v>7.8</c:v>
                </c:pt>
                <c:pt idx="1967">
                  <c:v>6.6</c:v>
                </c:pt>
                <c:pt idx="1968">
                  <c:v>7.8</c:v>
                </c:pt>
                <c:pt idx="1969">
                  <c:v>5.8</c:v>
                </c:pt>
                <c:pt idx="1970">
                  <c:v>7.9</c:v>
                </c:pt>
                <c:pt idx="1971">
                  <c:v>10</c:v>
                </c:pt>
                <c:pt idx="1972">
                  <c:v>9.4</c:v>
                </c:pt>
                <c:pt idx="1973">
                  <c:v>7.8</c:v>
                </c:pt>
                <c:pt idx="1974">
                  <c:v>6.7</c:v>
                </c:pt>
                <c:pt idx="1975">
                  <c:v>9.6</c:v>
                </c:pt>
                <c:pt idx="1976">
                  <c:v>9.3000000000000007</c:v>
                </c:pt>
                <c:pt idx="1977">
                  <c:v>8</c:v>
                </c:pt>
                <c:pt idx="1978">
                  <c:v>2.6</c:v>
                </c:pt>
                <c:pt idx="1979">
                  <c:v>4.9000000000000004</c:v>
                </c:pt>
                <c:pt idx="1980">
                  <c:v>7.3</c:v>
                </c:pt>
                <c:pt idx="1981">
                  <c:v>9.3000000000000007</c:v>
                </c:pt>
                <c:pt idx="1982">
                  <c:v>9.4</c:v>
                </c:pt>
                <c:pt idx="1983">
                  <c:v>6.6</c:v>
                </c:pt>
                <c:pt idx="1984">
                  <c:v>6.3</c:v>
                </c:pt>
                <c:pt idx="1985">
                  <c:v>8.8000000000000007</c:v>
                </c:pt>
                <c:pt idx="1986">
                  <c:v>9.3000000000000007</c:v>
                </c:pt>
                <c:pt idx="1987">
                  <c:v>8.8000000000000007</c:v>
                </c:pt>
                <c:pt idx="1988">
                  <c:v>9.1</c:v>
                </c:pt>
                <c:pt idx="1989">
                  <c:v>9.1999999999999993</c:v>
                </c:pt>
                <c:pt idx="1990">
                  <c:v>3.4</c:v>
                </c:pt>
                <c:pt idx="1991">
                  <c:v>8</c:v>
                </c:pt>
                <c:pt idx="1992">
                  <c:v>8</c:v>
                </c:pt>
                <c:pt idx="1993">
                  <c:v>6.7</c:v>
                </c:pt>
                <c:pt idx="1994">
                  <c:v>8.5</c:v>
                </c:pt>
                <c:pt idx="1995">
                  <c:v>9.1</c:v>
                </c:pt>
                <c:pt idx="1996">
                  <c:v>8.6</c:v>
                </c:pt>
                <c:pt idx="1997">
                  <c:v>8.5</c:v>
                </c:pt>
                <c:pt idx="1998">
                  <c:v>4.9000000000000004</c:v>
                </c:pt>
                <c:pt idx="1999">
                  <c:v>5.5</c:v>
                </c:pt>
                <c:pt idx="2000">
                  <c:v>8.4</c:v>
                </c:pt>
                <c:pt idx="2001">
                  <c:v>8</c:v>
                </c:pt>
                <c:pt idx="2002">
                  <c:v>5</c:v>
                </c:pt>
                <c:pt idx="2003">
                  <c:v>8.8000000000000007</c:v>
                </c:pt>
                <c:pt idx="2004">
                  <c:v>7.9</c:v>
                </c:pt>
                <c:pt idx="2005">
                  <c:v>9.3000000000000007</c:v>
                </c:pt>
                <c:pt idx="2006">
                  <c:v>9.3000000000000007</c:v>
                </c:pt>
                <c:pt idx="2007">
                  <c:v>7.7</c:v>
                </c:pt>
                <c:pt idx="2008">
                  <c:v>9.1</c:v>
                </c:pt>
                <c:pt idx="2009">
                  <c:v>7.3</c:v>
                </c:pt>
                <c:pt idx="2010">
                  <c:v>4.0999999999999996</c:v>
                </c:pt>
                <c:pt idx="2011">
                  <c:v>5.7</c:v>
                </c:pt>
                <c:pt idx="2012">
                  <c:v>6.5</c:v>
                </c:pt>
                <c:pt idx="2013">
                  <c:v>5.8</c:v>
                </c:pt>
                <c:pt idx="2014">
                  <c:v>4.8</c:v>
                </c:pt>
                <c:pt idx="2015">
                  <c:v>9.4</c:v>
                </c:pt>
                <c:pt idx="2016">
                  <c:v>8.5</c:v>
                </c:pt>
                <c:pt idx="2017">
                  <c:v>7.9</c:v>
                </c:pt>
                <c:pt idx="2018">
                  <c:v>3.3</c:v>
                </c:pt>
                <c:pt idx="2019">
                  <c:v>8.3000000000000007</c:v>
                </c:pt>
                <c:pt idx="2020">
                  <c:v>7.4</c:v>
                </c:pt>
                <c:pt idx="2021">
                  <c:v>7.6</c:v>
                </c:pt>
                <c:pt idx="2022">
                  <c:v>9.4</c:v>
                </c:pt>
                <c:pt idx="2023">
                  <c:v>8.6999999999999993</c:v>
                </c:pt>
                <c:pt idx="2024">
                  <c:v>7.4</c:v>
                </c:pt>
                <c:pt idx="2025">
                  <c:v>8.3000000000000007</c:v>
                </c:pt>
                <c:pt idx="2026">
                  <c:v>7.6</c:v>
                </c:pt>
                <c:pt idx="2027">
                  <c:v>8.1999999999999993</c:v>
                </c:pt>
                <c:pt idx="2028">
                  <c:v>8.1</c:v>
                </c:pt>
                <c:pt idx="2029">
                  <c:v>8.4</c:v>
                </c:pt>
                <c:pt idx="2030">
                  <c:v>7.5</c:v>
                </c:pt>
                <c:pt idx="2031">
                  <c:v>10.5</c:v>
                </c:pt>
                <c:pt idx="2032">
                  <c:v>9.6</c:v>
                </c:pt>
                <c:pt idx="2033">
                  <c:v>7.2</c:v>
                </c:pt>
                <c:pt idx="2034">
                  <c:v>7.3</c:v>
                </c:pt>
                <c:pt idx="2035">
                  <c:v>8</c:v>
                </c:pt>
                <c:pt idx="2036">
                  <c:v>9</c:v>
                </c:pt>
                <c:pt idx="2037">
                  <c:v>11.3</c:v>
                </c:pt>
                <c:pt idx="2038">
                  <c:v>11.3</c:v>
                </c:pt>
                <c:pt idx="2039">
                  <c:v>11.1</c:v>
                </c:pt>
                <c:pt idx="2040">
                  <c:v>11.7</c:v>
                </c:pt>
                <c:pt idx="2041">
                  <c:v>10.199999999999999</c:v>
                </c:pt>
                <c:pt idx="2042">
                  <c:v>10</c:v>
                </c:pt>
                <c:pt idx="2043">
                  <c:v>9.6</c:v>
                </c:pt>
                <c:pt idx="2044">
                  <c:v>10.8</c:v>
                </c:pt>
                <c:pt idx="2045">
                  <c:v>5.8</c:v>
                </c:pt>
                <c:pt idx="2046">
                  <c:v>7.2</c:v>
                </c:pt>
                <c:pt idx="2047">
                  <c:v>10.199999999999999</c:v>
                </c:pt>
                <c:pt idx="2048">
                  <c:v>12.7</c:v>
                </c:pt>
                <c:pt idx="2049">
                  <c:v>10.3</c:v>
                </c:pt>
                <c:pt idx="2050">
                  <c:v>10</c:v>
                </c:pt>
                <c:pt idx="2051">
                  <c:v>11</c:v>
                </c:pt>
                <c:pt idx="2052">
                  <c:v>7</c:v>
                </c:pt>
                <c:pt idx="2053">
                  <c:v>13</c:v>
                </c:pt>
                <c:pt idx="2054">
                  <c:v>9.9</c:v>
                </c:pt>
                <c:pt idx="2055">
                  <c:v>10.4</c:v>
                </c:pt>
                <c:pt idx="2056">
                  <c:v>11.2</c:v>
                </c:pt>
                <c:pt idx="2057">
                  <c:v>7.9</c:v>
                </c:pt>
                <c:pt idx="2058">
                  <c:v>9.6</c:v>
                </c:pt>
                <c:pt idx="2059">
                  <c:v>12.2</c:v>
                </c:pt>
                <c:pt idx="2060">
                  <c:v>3.8</c:v>
                </c:pt>
                <c:pt idx="2061">
                  <c:v>8.6</c:v>
                </c:pt>
                <c:pt idx="2062">
                  <c:v>12.8</c:v>
                </c:pt>
                <c:pt idx="2063">
                  <c:v>11.2</c:v>
                </c:pt>
                <c:pt idx="2064">
                  <c:v>12.8</c:v>
                </c:pt>
                <c:pt idx="2065">
                  <c:v>13.1</c:v>
                </c:pt>
                <c:pt idx="2066">
                  <c:v>15.1</c:v>
                </c:pt>
                <c:pt idx="2067">
                  <c:v>15.6</c:v>
                </c:pt>
                <c:pt idx="2068">
                  <c:v>9</c:v>
                </c:pt>
                <c:pt idx="2069">
                  <c:v>13.5</c:v>
                </c:pt>
                <c:pt idx="2070">
                  <c:v>15.9</c:v>
                </c:pt>
                <c:pt idx="2071">
                  <c:v>12.1</c:v>
                </c:pt>
                <c:pt idx="2072">
                  <c:v>13.5</c:v>
                </c:pt>
                <c:pt idx="2073">
                  <c:v>12.7</c:v>
                </c:pt>
                <c:pt idx="2074">
                  <c:v>15</c:v>
                </c:pt>
                <c:pt idx="2075">
                  <c:v>16.899999999999999</c:v>
                </c:pt>
                <c:pt idx="2076">
                  <c:v>17.100000000000001</c:v>
                </c:pt>
                <c:pt idx="2077">
                  <c:v>4.8</c:v>
                </c:pt>
                <c:pt idx="2078">
                  <c:v>14.8</c:v>
                </c:pt>
                <c:pt idx="2079">
                  <c:v>17.5</c:v>
                </c:pt>
                <c:pt idx="2080">
                  <c:v>13.4</c:v>
                </c:pt>
                <c:pt idx="2081">
                  <c:v>4</c:v>
                </c:pt>
                <c:pt idx="2082">
                  <c:v>16.5</c:v>
                </c:pt>
                <c:pt idx="2083">
                  <c:v>18.100000000000001</c:v>
                </c:pt>
                <c:pt idx="2084">
                  <c:v>18.3</c:v>
                </c:pt>
                <c:pt idx="2085">
                  <c:v>17.399999999999999</c:v>
                </c:pt>
                <c:pt idx="2086">
                  <c:v>9.4</c:v>
                </c:pt>
                <c:pt idx="2087">
                  <c:v>13.6</c:v>
                </c:pt>
                <c:pt idx="2088">
                  <c:v>17.100000000000001</c:v>
                </c:pt>
                <c:pt idx="2089">
                  <c:v>16.7</c:v>
                </c:pt>
                <c:pt idx="2090">
                  <c:v>13</c:v>
                </c:pt>
                <c:pt idx="2091">
                  <c:v>16.8</c:v>
                </c:pt>
                <c:pt idx="2092">
                  <c:v>12.3</c:v>
                </c:pt>
                <c:pt idx="2093">
                  <c:v>13.9</c:v>
                </c:pt>
                <c:pt idx="2094">
                  <c:v>7.2</c:v>
                </c:pt>
                <c:pt idx="2095">
                  <c:v>15</c:v>
                </c:pt>
                <c:pt idx="2096">
                  <c:v>20.9</c:v>
                </c:pt>
                <c:pt idx="2097">
                  <c:v>18.3</c:v>
                </c:pt>
                <c:pt idx="2098">
                  <c:v>18.399999999999999</c:v>
                </c:pt>
                <c:pt idx="2099">
                  <c:v>13</c:v>
                </c:pt>
                <c:pt idx="2100">
                  <c:v>21.2</c:v>
                </c:pt>
                <c:pt idx="2101">
                  <c:v>22</c:v>
                </c:pt>
                <c:pt idx="2102">
                  <c:v>19.8</c:v>
                </c:pt>
                <c:pt idx="2103">
                  <c:v>8.4</c:v>
                </c:pt>
                <c:pt idx="2104">
                  <c:v>7.3</c:v>
                </c:pt>
                <c:pt idx="2105">
                  <c:v>5.8</c:v>
                </c:pt>
              </c:numCache>
            </c:numRef>
          </c:xVal>
          <c:yVal>
            <c:numRef>
              <c:f>'Effect of Weather'!$AG$2:$AG$2107</c:f>
              <c:numCache>
                <c:formatCode>_-* #,##0_-;\-* #,##0_-;_-* "-"??_-;_-@_-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1-4028-8EBF-1EDB4D838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015104"/>
        <c:axId val="384000128"/>
      </c:scatterChart>
      <c:valAx>
        <c:axId val="38401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Daily sunlight energy in MJ/m^2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00128"/>
        <c:crosses val="autoZero"/>
        <c:crossBetween val="midCat"/>
      </c:valAx>
      <c:valAx>
        <c:axId val="3840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0" i="0" baseline="0">
                    <a:effectLst/>
                  </a:rPr>
                  <a:t>Total Daily Electricity </a:t>
                </a:r>
              </a:p>
              <a:p>
                <a:pPr>
                  <a:defRPr/>
                </a:pPr>
                <a:r>
                  <a:rPr lang="en-GB" sz="900" b="0" i="0" baseline="0">
                    <a:effectLst/>
                  </a:rPr>
                  <a:t> Demand In MWh</a:t>
                </a:r>
                <a:endParaRPr lang="en-GB" sz="900">
                  <a:effectLst/>
                </a:endParaRPr>
              </a:p>
            </c:rich>
          </c:tx>
          <c:layout>
            <c:manualLayout>
              <c:xMode val="edge"/>
              <c:yMode val="edge"/>
              <c:x val="1.8595218259833565E-2"/>
              <c:y val="0.24837260463986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1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FFCC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RainFall</a:t>
            </a:r>
            <a:r>
              <a:rPr lang="en-US" baseline="0"/>
              <a:t> On Demand</a:t>
            </a:r>
            <a:endParaRPr lang="en-US"/>
          </a:p>
        </c:rich>
      </c:tx>
      <c:layout>
        <c:manualLayout>
          <c:xMode val="edge"/>
          <c:yMode val="edge"/>
          <c:x val="0.39421445402799948"/>
          <c:y val="1.9404191943997364E-2"/>
        </c:manualLayout>
      </c:layout>
      <c:overlay val="0"/>
      <c:spPr>
        <a:solidFill>
          <a:schemeClr val="accent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087575084289525"/>
          <c:y val="0.16312999452617391"/>
          <c:w val="0.76222699164308039"/>
          <c:h val="0.5959989823309247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'Effect of Weather'!$AG$1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'Effect of Weather'!$AF$2:$AF$2107</c:f>
              <c:numCache>
                <c:formatCode>General</c:formatCode>
                <c:ptCount val="2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19.399999999999999</c:v>
                </c:pt>
                <c:pt idx="8">
                  <c:v>1.2</c:v>
                </c:pt>
                <c:pt idx="9">
                  <c:v>5.2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0.6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9.1999999999999993</c:v>
                </c:pt>
                <c:pt idx="32">
                  <c:v>3.8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19.600000000000001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1.6</c:v>
                </c:pt>
                <c:pt idx="53">
                  <c:v>0</c:v>
                </c:pt>
                <c:pt idx="54">
                  <c:v>3.2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15.8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0.8</c:v>
                </c:pt>
                <c:pt idx="64">
                  <c:v>0.2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2.2000000000000002</c:v>
                </c:pt>
                <c:pt idx="74">
                  <c:v>0</c:v>
                </c:pt>
                <c:pt idx="75">
                  <c:v>0</c:v>
                </c:pt>
                <c:pt idx="76">
                  <c:v>1.4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1.4</c:v>
                </c:pt>
                <c:pt idx="83">
                  <c:v>0.4</c:v>
                </c:pt>
                <c:pt idx="84">
                  <c:v>0.4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</c:v>
                </c:pt>
                <c:pt idx="104">
                  <c:v>2.4</c:v>
                </c:pt>
                <c:pt idx="105">
                  <c:v>0</c:v>
                </c:pt>
                <c:pt idx="106">
                  <c:v>0</c:v>
                </c:pt>
                <c:pt idx="107">
                  <c:v>3.6</c:v>
                </c:pt>
                <c:pt idx="108">
                  <c:v>6.4</c:v>
                </c:pt>
                <c:pt idx="109">
                  <c:v>1.4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7</c:v>
                </c:pt>
                <c:pt idx="116">
                  <c:v>4</c:v>
                </c:pt>
                <c:pt idx="117">
                  <c:v>1.6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</c:v>
                </c:pt>
                <c:pt idx="125">
                  <c:v>1.4</c:v>
                </c:pt>
                <c:pt idx="126">
                  <c:v>2.2000000000000002</c:v>
                </c:pt>
                <c:pt idx="127">
                  <c:v>0.2</c:v>
                </c:pt>
                <c:pt idx="128">
                  <c:v>0</c:v>
                </c:pt>
                <c:pt idx="129">
                  <c:v>8.6</c:v>
                </c:pt>
                <c:pt idx="130">
                  <c:v>2.6</c:v>
                </c:pt>
                <c:pt idx="131">
                  <c:v>0</c:v>
                </c:pt>
                <c:pt idx="132">
                  <c:v>6.8</c:v>
                </c:pt>
                <c:pt idx="133">
                  <c:v>4.4000000000000004</c:v>
                </c:pt>
                <c:pt idx="134">
                  <c:v>1.8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2.4</c:v>
                </c:pt>
                <c:pt idx="140">
                  <c:v>6.2</c:v>
                </c:pt>
                <c:pt idx="141">
                  <c:v>0.4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8.1999999999999993</c:v>
                </c:pt>
                <c:pt idx="152">
                  <c:v>4.2</c:v>
                </c:pt>
                <c:pt idx="153">
                  <c:v>0.8</c:v>
                </c:pt>
                <c:pt idx="154">
                  <c:v>0</c:v>
                </c:pt>
                <c:pt idx="155">
                  <c:v>4.2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</c:v>
                </c:pt>
                <c:pt idx="167">
                  <c:v>0</c:v>
                </c:pt>
                <c:pt idx="168">
                  <c:v>1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0.6</c:v>
                </c:pt>
                <c:pt idx="183">
                  <c:v>2.6</c:v>
                </c:pt>
                <c:pt idx="184">
                  <c:v>0</c:v>
                </c:pt>
                <c:pt idx="185">
                  <c:v>2</c:v>
                </c:pt>
                <c:pt idx="186">
                  <c:v>1.6</c:v>
                </c:pt>
                <c:pt idx="187">
                  <c:v>2.2000000000000002</c:v>
                </c:pt>
                <c:pt idx="188">
                  <c:v>0.2</c:v>
                </c:pt>
                <c:pt idx="189">
                  <c:v>0</c:v>
                </c:pt>
                <c:pt idx="190">
                  <c:v>0</c:v>
                </c:pt>
                <c:pt idx="191">
                  <c:v>0.2</c:v>
                </c:pt>
                <c:pt idx="192">
                  <c:v>1.6</c:v>
                </c:pt>
                <c:pt idx="193">
                  <c:v>28.4</c:v>
                </c:pt>
                <c:pt idx="194">
                  <c:v>3.8</c:v>
                </c:pt>
                <c:pt idx="195">
                  <c:v>3.6</c:v>
                </c:pt>
                <c:pt idx="196">
                  <c:v>0.2</c:v>
                </c:pt>
                <c:pt idx="197">
                  <c:v>2.4</c:v>
                </c:pt>
                <c:pt idx="198">
                  <c:v>0.4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1.6</c:v>
                </c:pt>
                <c:pt idx="203">
                  <c:v>0</c:v>
                </c:pt>
                <c:pt idx="204">
                  <c:v>1.2</c:v>
                </c:pt>
                <c:pt idx="205">
                  <c:v>0.8</c:v>
                </c:pt>
                <c:pt idx="206">
                  <c:v>3.2</c:v>
                </c:pt>
                <c:pt idx="207">
                  <c:v>0.8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0.6</c:v>
                </c:pt>
                <c:pt idx="212">
                  <c:v>0.2</c:v>
                </c:pt>
                <c:pt idx="213">
                  <c:v>0</c:v>
                </c:pt>
                <c:pt idx="214">
                  <c:v>6.4</c:v>
                </c:pt>
                <c:pt idx="215">
                  <c:v>0</c:v>
                </c:pt>
                <c:pt idx="216">
                  <c:v>1</c:v>
                </c:pt>
                <c:pt idx="217">
                  <c:v>1.6</c:v>
                </c:pt>
                <c:pt idx="218">
                  <c:v>1.4</c:v>
                </c:pt>
                <c:pt idx="219">
                  <c:v>0.4</c:v>
                </c:pt>
                <c:pt idx="220">
                  <c:v>0</c:v>
                </c:pt>
                <c:pt idx="221">
                  <c:v>0.2</c:v>
                </c:pt>
                <c:pt idx="222">
                  <c:v>0.8</c:v>
                </c:pt>
                <c:pt idx="223">
                  <c:v>0</c:v>
                </c:pt>
                <c:pt idx="224">
                  <c:v>0.2</c:v>
                </c:pt>
                <c:pt idx="225">
                  <c:v>0</c:v>
                </c:pt>
                <c:pt idx="226">
                  <c:v>0.4</c:v>
                </c:pt>
                <c:pt idx="227">
                  <c:v>0.2</c:v>
                </c:pt>
                <c:pt idx="228">
                  <c:v>2.4</c:v>
                </c:pt>
                <c:pt idx="229">
                  <c:v>0.6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0.2</c:v>
                </c:pt>
                <c:pt idx="238">
                  <c:v>0.8</c:v>
                </c:pt>
                <c:pt idx="239">
                  <c:v>17.399999999999999</c:v>
                </c:pt>
                <c:pt idx="240">
                  <c:v>1.8</c:v>
                </c:pt>
                <c:pt idx="241">
                  <c:v>2.2000000000000002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4.4000000000000004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3.6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15.8</c:v>
                </c:pt>
                <c:pt idx="258">
                  <c:v>0</c:v>
                </c:pt>
                <c:pt idx="259">
                  <c:v>0.4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4.4000000000000004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0.4</c:v>
                </c:pt>
                <c:pt idx="284">
                  <c:v>0.6</c:v>
                </c:pt>
                <c:pt idx="285">
                  <c:v>0.4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2.4</c:v>
                </c:pt>
                <c:pt idx="294">
                  <c:v>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0.2</c:v>
                </c:pt>
                <c:pt idx="299">
                  <c:v>0.2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4.4000000000000004</c:v>
                </c:pt>
                <c:pt idx="305">
                  <c:v>0</c:v>
                </c:pt>
                <c:pt idx="306">
                  <c:v>0.2</c:v>
                </c:pt>
                <c:pt idx="307">
                  <c:v>0</c:v>
                </c:pt>
                <c:pt idx="308">
                  <c:v>12.2</c:v>
                </c:pt>
                <c:pt idx="309">
                  <c:v>17.600000000000001</c:v>
                </c:pt>
                <c:pt idx="310">
                  <c:v>1.2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0.4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0.4</c:v>
                </c:pt>
                <c:pt idx="324">
                  <c:v>3.6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1.8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6</c:v>
                </c:pt>
                <c:pt idx="355">
                  <c:v>0</c:v>
                </c:pt>
                <c:pt idx="356">
                  <c:v>0</c:v>
                </c:pt>
                <c:pt idx="357">
                  <c:v>0.4</c:v>
                </c:pt>
                <c:pt idx="358">
                  <c:v>0</c:v>
                </c:pt>
                <c:pt idx="359">
                  <c:v>30.6</c:v>
                </c:pt>
                <c:pt idx="360">
                  <c:v>5.2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0.8</c:v>
                </c:pt>
                <c:pt idx="377">
                  <c:v>0.2</c:v>
                </c:pt>
                <c:pt idx="378">
                  <c:v>0.4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0.8</c:v>
                </c:pt>
                <c:pt idx="386">
                  <c:v>1.6</c:v>
                </c:pt>
                <c:pt idx="387">
                  <c:v>7</c:v>
                </c:pt>
                <c:pt idx="388">
                  <c:v>5.2</c:v>
                </c:pt>
                <c:pt idx="389">
                  <c:v>0.4</c:v>
                </c:pt>
                <c:pt idx="390">
                  <c:v>0</c:v>
                </c:pt>
                <c:pt idx="391">
                  <c:v>0</c:v>
                </c:pt>
                <c:pt idx="392">
                  <c:v>3.6</c:v>
                </c:pt>
                <c:pt idx="393">
                  <c:v>14.2</c:v>
                </c:pt>
                <c:pt idx="394">
                  <c:v>1.2</c:v>
                </c:pt>
                <c:pt idx="395">
                  <c:v>10.6</c:v>
                </c:pt>
                <c:pt idx="396">
                  <c:v>0</c:v>
                </c:pt>
                <c:pt idx="397">
                  <c:v>0</c:v>
                </c:pt>
                <c:pt idx="398">
                  <c:v>0.6</c:v>
                </c:pt>
                <c:pt idx="399">
                  <c:v>2.4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3.6</c:v>
                </c:pt>
                <c:pt idx="412">
                  <c:v>0.6</c:v>
                </c:pt>
                <c:pt idx="413">
                  <c:v>1.2</c:v>
                </c:pt>
                <c:pt idx="414">
                  <c:v>0.2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0.2</c:v>
                </c:pt>
                <c:pt idx="428">
                  <c:v>0.2</c:v>
                </c:pt>
                <c:pt idx="429">
                  <c:v>1.2</c:v>
                </c:pt>
                <c:pt idx="430">
                  <c:v>0</c:v>
                </c:pt>
                <c:pt idx="431">
                  <c:v>3.2</c:v>
                </c:pt>
                <c:pt idx="432">
                  <c:v>0.6</c:v>
                </c:pt>
                <c:pt idx="433">
                  <c:v>0</c:v>
                </c:pt>
                <c:pt idx="434">
                  <c:v>0.6</c:v>
                </c:pt>
                <c:pt idx="435">
                  <c:v>8.4</c:v>
                </c:pt>
                <c:pt idx="436">
                  <c:v>0.2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13.4</c:v>
                </c:pt>
                <c:pt idx="443">
                  <c:v>5.8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0.4</c:v>
                </c:pt>
                <c:pt idx="451">
                  <c:v>1</c:v>
                </c:pt>
                <c:pt idx="452">
                  <c:v>0.2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12.8</c:v>
                </c:pt>
                <c:pt idx="462">
                  <c:v>6.8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0.2</c:v>
                </c:pt>
                <c:pt idx="468">
                  <c:v>0.2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0.4</c:v>
                </c:pt>
                <c:pt idx="477">
                  <c:v>21.6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0.4</c:v>
                </c:pt>
                <c:pt idx="485">
                  <c:v>6.2</c:v>
                </c:pt>
                <c:pt idx="486">
                  <c:v>9.8000000000000007</c:v>
                </c:pt>
                <c:pt idx="487">
                  <c:v>0.4</c:v>
                </c:pt>
                <c:pt idx="488">
                  <c:v>0</c:v>
                </c:pt>
                <c:pt idx="489">
                  <c:v>0.2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5.4</c:v>
                </c:pt>
                <c:pt idx="494">
                  <c:v>0.8</c:v>
                </c:pt>
                <c:pt idx="495">
                  <c:v>12</c:v>
                </c:pt>
                <c:pt idx="496">
                  <c:v>0.2</c:v>
                </c:pt>
                <c:pt idx="497">
                  <c:v>0.2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0.2</c:v>
                </c:pt>
                <c:pt idx="503">
                  <c:v>0</c:v>
                </c:pt>
                <c:pt idx="504">
                  <c:v>0</c:v>
                </c:pt>
                <c:pt idx="505">
                  <c:v>1.8</c:v>
                </c:pt>
                <c:pt idx="506">
                  <c:v>0</c:v>
                </c:pt>
                <c:pt idx="507">
                  <c:v>0</c:v>
                </c:pt>
                <c:pt idx="508">
                  <c:v>2.2000000000000002</c:v>
                </c:pt>
                <c:pt idx="509">
                  <c:v>1.8</c:v>
                </c:pt>
                <c:pt idx="510">
                  <c:v>0</c:v>
                </c:pt>
                <c:pt idx="511">
                  <c:v>12.4</c:v>
                </c:pt>
                <c:pt idx="512">
                  <c:v>4.8</c:v>
                </c:pt>
                <c:pt idx="513">
                  <c:v>0.6</c:v>
                </c:pt>
                <c:pt idx="514">
                  <c:v>4.2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6.2</c:v>
                </c:pt>
                <c:pt idx="521">
                  <c:v>3.4</c:v>
                </c:pt>
                <c:pt idx="522">
                  <c:v>1.4</c:v>
                </c:pt>
                <c:pt idx="523">
                  <c:v>0</c:v>
                </c:pt>
                <c:pt idx="524">
                  <c:v>1.2</c:v>
                </c:pt>
                <c:pt idx="525">
                  <c:v>1.4</c:v>
                </c:pt>
                <c:pt idx="526">
                  <c:v>0</c:v>
                </c:pt>
                <c:pt idx="527">
                  <c:v>3</c:v>
                </c:pt>
                <c:pt idx="528">
                  <c:v>0.6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4.2</c:v>
                </c:pt>
                <c:pt idx="534">
                  <c:v>8.6</c:v>
                </c:pt>
                <c:pt idx="535">
                  <c:v>0.4</c:v>
                </c:pt>
                <c:pt idx="536">
                  <c:v>3.6</c:v>
                </c:pt>
                <c:pt idx="537">
                  <c:v>3.2</c:v>
                </c:pt>
                <c:pt idx="538">
                  <c:v>0</c:v>
                </c:pt>
                <c:pt idx="539">
                  <c:v>0.6</c:v>
                </c:pt>
                <c:pt idx="540">
                  <c:v>13.8</c:v>
                </c:pt>
                <c:pt idx="541">
                  <c:v>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</c:v>
                </c:pt>
                <c:pt idx="547">
                  <c:v>6.4</c:v>
                </c:pt>
                <c:pt idx="548">
                  <c:v>0.2</c:v>
                </c:pt>
                <c:pt idx="549">
                  <c:v>0</c:v>
                </c:pt>
                <c:pt idx="550">
                  <c:v>0</c:v>
                </c:pt>
                <c:pt idx="551">
                  <c:v>0.6</c:v>
                </c:pt>
                <c:pt idx="552">
                  <c:v>22.6</c:v>
                </c:pt>
                <c:pt idx="553">
                  <c:v>3.8</c:v>
                </c:pt>
                <c:pt idx="554">
                  <c:v>0.8</c:v>
                </c:pt>
                <c:pt idx="555">
                  <c:v>0.2</c:v>
                </c:pt>
                <c:pt idx="556">
                  <c:v>0</c:v>
                </c:pt>
                <c:pt idx="557">
                  <c:v>3.6</c:v>
                </c:pt>
                <c:pt idx="558">
                  <c:v>0</c:v>
                </c:pt>
                <c:pt idx="559">
                  <c:v>0.4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1.8</c:v>
                </c:pt>
                <c:pt idx="567">
                  <c:v>1.8</c:v>
                </c:pt>
                <c:pt idx="568">
                  <c:v>7.8</c:v>
                </c:pt>
                <c:pt idx="569">
                  <c:v>2.8</c:v>
                </c:pt>
                <c:pt idx="570">
                  <c:v>0.8</c:v>
                </c:pt>
                <c:pt idx="571">
                  <c:v>0</c:v>
                </c:pt>
                <c:pt idx="572">
                  <c:v>4.8</c:v>
                </c:pt>
                <c:pt idx="573">
                  <c:v>0.4</c:v>
                </c:pt>
                <c:pt idx="574">
                  <c:v>0</c:v>
                </c:pt>
                <c:pt idx="575">
                  <c:v>0</c:v>
                </c:pt>
                <c:pt idx="576">
                  <c:v>2.4</c:v>
                </c:pt>
                <c:pt idx="577">
                  <c:v>2</c:v>
                </c:pt>
                <c:pt idx="578">
                  <c:v>2.8</c:v>
                </c:pt>
                <c:pt idx="579">
                  <c:v>14.4</c:v>
                </c:pt>
                <c:pt idx="580">
                  <c:v>2.8</c:v>
                </c:pt>
                <c:pt idx="581">
                  <c:v>0.8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8.1999999999999993</c:v>
                </c:pt>
                <c:pt idx="589">
                  <c:v>0</c:v>
                </c:pt>
                <c:pt idx="590">
                  <c:v>1.6</c:v>
                </c:pt>
                <c:pt idx="591">
                  <c:v>0.2</c:v>
                </c:pt>
                <c:pt idx="592">
                  <c:v>0</c:v>
                </c:pt>
                <c:pt idx="593">
                  <c:v>0</c:v>
                </c:pt>
                <c:pt idx="594">
                  <c:v>0.4</c:v>
                </c:pt>
                <c:pt idx="595">
                  <c:v>0</c:v>
                </c:pt>
                <c:pt idx="596">
                  <c:v>0.2</c:v>
                </c:pt>
                <c:pt idx="597">
                  <c:v>9.4</c:v>
                </c:pt>
                <c:pt idx="598">
                  <c:v>1.2</c:v>
                </c:pt>
                <c:pt idx="599">
                  <c:v>5.6</c:v>
                </c:pt>
                <c:pt idx="600">
                  <c:v>11</c:v>
                </c:pt>
                <c:pt idx="601">
                  <c:v>0</c:v>
                </c:pt>
                <c:pt idx="602">
                  <c:v>1.2</c:v>
                </c:pt>
                <c:pt idx="603">
                  <c:v>0.6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0.8</c:v>
                </c:pt>
                <c:pt idx="609">
                  <c:v>0</c:v>
                </c:pt>
                <c:pt idx="610">
                  <c:v>0.4</c:v>
                </c:pt>
                <c:pt idx="611">
                  <c:v>0.2</c:v>
                </c:pt>
                <c:pt idx="612">
                  <c:v>0.2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0.6</c:v>
                </c:pt>
                <c:pt idx="618">
                  <c:v>9.4</c:v>
                </c:pt>
                <c:pt idx="619">
                  <c:v>1.2</c:v>
                </c:pt>
                <c:pt idx="620">
                  <c:v>1.6</c:v>
                </c:pt>
                <c:pt idx="621">
                  <c:v>9</c:v>
                </c:pt>
                <c:pt idx="622">
                  <c:v>20.6</c:v>
                </c:pt>
                <c:pt idx="623">
                  <c:v>2</c:v>
                </c:pt>
                <c:pt idx="624">
                  <c:v>13.4</c:v>
                </c:pt>
                <c:pt idx="625">
                  <c:v>0</c:v>
                </c:pt>
                <c:pt idx="626">
                  <c:v>0.4</c:v>
                </c:pt>
                <c:pt idx="627">
                  <c:v>0.2</c:v>
                </c:pt>
                <c:pt idx="628">
                  <c:v>0</c:v>
                </c:pt>
                <c:pt idx="629">
                  <c:v>1.2</c:v>
                </c:pt>
                <c:pt idx="630">
                  <c:v>1.2</c:v>
                </c:pt>
                <c:pt idx="631">
                  <c:v>0.6</c:v>
                </c:pt>
                <c:pt idx="632">
                  <c:v>0</c:v>
                </c:pt>
                <c:pt idx="633">
                  <c:v>5.8</c:v>
                </c:pt>
                <c:pt idx="634">
                  <c:v>0.6</c:v>
                </c:pt>
                <c:pt idx="635">
                  <c:v>12.6</c:v>
                </c:pt>
                <c:pt idx="636">
                  <c:v>2.2000000000000002</c:v>
                </c:pt>
                <c:pt idx="637">
                  <c:v>1.8</c:v>
                </c:pt>
                <c:pt idx="638">
                  <c:v>2</c:v>
                </c:pt>
                <c:pt idx="639">
                  <c:v>1.6</c:v>
                </c:pt>
                <c:pt idx="640">
                  <c:v>0</c:v>
                </c:pt>
                <c:pt idx="641">
                  <c:v>9.1999999999999993</c:v>
                </c:pt>
                <c:pt idx="642">
                  <c:v>2</c:v>
                </c:pt>
                <c:pt idx="643">
                  <c:v>2.8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0.8</c:v>
                </c:pt>
                <c:pt idx="649">
                  <c:v>1.4</c:v>
                </c:pt>
                <c:pt idx="650">
                  <c:v>0</c:v>
                </c:pt>
                <c:pt idx="651">
                  <c:v>4.2</c:v>
                </c:pt>
                <c:pt idx="652">
                  <c:v>0.2</c:v>
                </c:pt>
                <c:pt idx="653">
                  <c:v>0</c:v>
                </c:pt>
                <c:pt idx="654">
                  <c:v>0</c:v>
                </c:pt>
                <c:pt idx="655">
                  <c:v>9.8000000000000007</c:v>
                </c:pt>
                <c:pt idx="656">
                  <c:v>1</c:v>
                </c:pt>
                <c:pt idx="657">
                  <c:v>2.6</c:v>
                </c:pt>
                <c:pt idx="658">
                  <c:v>0</c:v>
                </c:pt>
                <c:pt idx="659">
                  <c:v>0</c:v>
                </c:pt>
                <c:pt idx="660">
                  <c:v>16.399999999999999</c:v>
                </c:pt>
                <c:pt idx="661">
                  <c:v>8.8000000000000007</c:v>
                </c:pt>
                <c:pt idx="662">
                  <c:v>0.4</c:v>
                </c:pt>
                <c:pt idx="663">
                  <c:v>0.2</c:v>
                </c:pt>
                <c:pt idx="664">
                  <c:v>0</c:v>
                </c:pt>
                <c:pt idx="665">
                  <c:v>0.2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1.8</c:v>
                </c:pt>
                <c:pt idx="670">
                  <c:v>0.4</c:v>
                </c:pt>
                <c:pt idx="671">
                  <c:v>0.4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2</c:v>
                </c:pt>
                <c:pt idx="682">
                  <c:v>2</c:v>
                </c:pt>
                <c:pt idx="683">
                  <c:v>8.6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8.6</c:v>
                </c:pt>
                <c:pt idx="692">
                  <c:v>5.4</c:v>
                </c:pt>
                <c:pt idx="693">
                  <c:v>2.2000000000000002</c:v>
                </c:pt>
                <c:pt idx="694">
                  <c:v>0.8</c:v>
                </c:pt>
                <c:pt idx="695">
                  <c:v>0</c:v>
                </c:pt>
                <c:pt idx="696">
                  <c:v>0.4</c:v>
                </c:pt>
                <c:pt idx="697">
                  <c:v>0.2</c:v>
                </c:pt>
                <c:pt idx="698">
                  <c:v>0.2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2.4</c:v>
                </c:pt>
                <c:pt idx="705">
                  <c:v>0</c:v>
                </c:pt>
                <c:pt idx="706">
                  <c:v>0</c:v>
                </c:pt>
                <c:pt idx="707">
                  <c:v>2.2000000000000002</c:v>
                </c:pt>
                <c:pt idx="708">
                  <c:v>6.6</c:v>
                </c:pt>
                <c:pt idx="709">
                  <c:v>0.2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3</c:v>
                </c:pt>
                <c:pt idx="720">
                  <c:v>0.2</c:v>
                </c:pt>
                <c:pt idx="721">
                  <c:v>0</c:v>
                </c:pt>
                <c:pt idx="722">
                  <c:v>0</c:v>
                </c:pt>
                <c:pt idx="723">
                  <c:v>0.8</c:v>
                </c:pt>
                <c:pt idx="724">
                  <c:v>0.2</c:v>
                </c:pt>
                <c:pt idx="725">
                  <c:v>0</c:v>
                </c:pt>
                <c:pt idx="726">
                  <c:v>1.6</c:v>
                </c:pt>
                <c:pt idx="727">
                  <c:v>1</c:v>
                </c:pt>
                <c:pt idx="728">
                  <c:v>0</c:v>
                </c:pt>
                <c:pt idx="729">
                  <c:v>20.399999999999999</c:v>
                </c:pt>
                <c:pt idx="730">
                  <c:v>0</c:v>
                </c:pt>
                <c:pt idx="731">
                  <c:v>0</c:v>
                </c:pt>
                <c:pt idx="732">
                  <c:v>0.4</c:v>
                </c:pt>
                <c:pt idx="733">
                  <c:v>0.4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1.4</c:v>
                </c:pt>
                <c:pt idx="744">
                  <c:v>2.6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22.6</c:v>
                </c:pt>
                <c:pt idx="751">
                  <c:v>0.6</c:v>
                </c:pt>
                <c:pt idx="752">
                  <c:v>0</c:v>
                </c:pt>
                <c:pt idx="753">
                  <c:v>0</c:v>
                </c:pt>
                <c:pt idx="754">
                  <c:v>0.6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32.4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</c:v>
                </c:pt>
                <c:pt idx="774">
                  <c:v>0</c:v>
                </c:pt>
                <c:pt idx="775">
                  <c:v>0.6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3.6</c:v>
                </c:pt>
                <c:pt idx="782">
                  <c:v>0.2</c:v>
                </c:pt>
                <c:pt idx="783">
                  <c:v>0</c:v>
                </c:pt>
                <c:pt idx="784">
                  <c:v>0</c:v>
                </c:pt>
                <c:pt idx="785">
                  <c:v>1.4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0.2</c:v>
                </c:pt>
                <c:pt idx="803">
                  <c:v>0</c:v>
                </c:pt>
                <c:pt idx="804">
                  <c:v>0</c:v>
                </c:pt>
                <c:pt idx="805">
                  <c:v>1.8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4.4000000000000004</c:v>
                </c:pt>
                <c:pt idx="811">
                  <c:v>9.1999999999999993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4.2</c:v>
                </c:pt>
                <c:pt idx="818">
                  <c:v>0.2</c:v>
                </c:pt>
                <c:pt idx="819">
                  <c:v>3.4</c:v>
                </c:pt>
                <c:pt idx="820">
                  <c:v>2.8</c:v>
                </c:pt>
                <c:pt idx="821">
                  <c:v>0</c:v>
                </c:pt>
                <c:pt idx="822">
                  <c:v>0.4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10.6</c:v>
                </c:pt>
                <c:pt idx="830">
                  <c:v>25.4</c:v>
                </c:pt>
                <c:pt idx="831">
                  <c:v>15.4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9.4</c:v>
                </c:pt>
                <c:pt idx="842">
                  <c:v>4.5999999999999996</c:v>
                </c:pt>
                <c:pt idx="843">
                  <c:v>0</c:v>
                </c:pt>
                <c:pt idx="844">
                  <c:v>0</c:v>
                </c:pt>
                <c:pt idx="845">
                  <c:v>21.6</c:v>
                </c:pt>
                <c:pt idx="846">
                  <c:v>20</c:v>
                </c:pt>
                <c:pt idx="847">
                  <c:v>15.4</c:v>
                </c:pt>
                <c:pt idx="848">
                  <c:v>0.4</c:v>
                </c:pt>
                <c:pt idx="849">
                  <c:v>0.2</c:v>
                </c:pt>
                <c:pt idx="850">
                  <c:v>0</c:v>
                </c:pt>
                <c:pt idx="851">
                  <c:v>0</c:v>
                </c:pt>
                <c:pt idx="852">
                  <c:v>2.4</c:v>
                </c:pt>
                <c:pt idx="853">
                  <c:v>0.8</c:v>
                </c:pt>
                <c:pt idx="854">
                  <c:v>0</c:v>
                </c:pt>
                <c:pt idx="855">
                  <c:v>0</c:v>
                </c:pt>
                <c:pt idx="856">
                  <c:v>0.2</c:v>
                </c:pt>
                <c:pt idx="857">
                  <c:v>1.4</c:v>
                </c:pt>
                <c:pt idx="858">
                  <c:v>1.8</c:v>
                </c:pt>
                <c:pt idx="859">
                  <c:v>1.6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6.8</c:v>
                </c:pt>
                <c:pt idx="879">
                  <c:v>1.4</c:v>
                </c:pt>
                <c:pt idx="880">
                  <c:v>2.2000000000000002</c:v>
                </c:pt>
                <c:pt idx="881">
                  <c:v>5.4</c:v>
                </c:pt>
                <c:pt idx="882">
                  <c:v>0.4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6.4</c:v>
                </c:pt>
                <c:pt idx="888">
                  <c:v>0</c:v>
                </c:pt>
                <c:pt idx="889">
                  <c:v>0</c:v>
                </c:pt>
                <c:pt idx="890">
                  <c:v>1.8</c:v>
                </c:pt>
                <c:pt idx="891">
                  <c:v>0</c:v>
                </c:pt>
                <c:pt idx="892">
                  <c:v>0.2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0.6</c:v>
                </c:pt>
                <c:pt idx="903">
                  <c:v>0.2</c:v>
                </c:pt>
                <c:pt idx="904">
                  <c:v>0</c:v>
                </c:pt>
                <c:pt idx="905">
                  <c:v>1.4</c:v>
                </c:pt>
                <c:pt idx="906">
                  <c:v>0</c:v>
                </c:pt>
                <c:pt idx="907">
                  <c:v>1.4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4.4000000000000004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0.8</c:v>
                </c:pt>
                <c:pt idx="921">
                  <c:v>0</c:v>
                </c:pt>
                <c:pt idx="922">
                  <c:v>0.4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5</c:v>
                </c:pt>
                <c:pt idx="931">
                  <c:v>0.6</c:v>
                </c:pt>
                <c:pt idx="932">
                  <c:v>4.2</c:v>
                </c:pt>
                <c:pt idx="933">
                  <c:v>0</c:v>
                </c:pt>
                <c:pt idx="934">
                  <c:v>0</c:v>
                </c:pt>
                <c:pt idx="935">
                  <c:v>7</c:v>
                </c:pt>
                <c:pt idx="936">
                  <c:v>0</c:v>
                </c:pt>
                <c:pt idx="937">
                  <c:v>2.4</c:v>
                </c:pt>
                <c:pt idx="938">
                  <c:v>2</c:v>
                </c:pt>
                <c:pt idx="939">
                  <c:v>2.8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6.6</c:v>
                </c:pt>
                <c:pt idx="947">
                  <c:v>0</c:v>
                </c:pt>
                <c:pt idx="948">
                  <c:v>0</c:v>
                </c:pt>
                <c:pt idx="949">
                  <c:v>4.2</c:v>
                </c:pt>
                <c:pt idx="950">
                  <c:v>2.2000000000000002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2.8</c:v>
                </c:pt>
                <c:pt idx="955">
                  <c:v>2</c:v>
                </c:pt>
                <c:pt idx="956">
                  <c:v>0</c:v>
                </c:pt>
                <c:pt idx="957">
                  <c:v>0.2</c:v>
                </c:pt>
                <c:pt idx="958">
                  <c:v>0.8</c:v>
                </c:pt>
                <c:pt idx="959">
                  <c:v>1.8</c:v>
                </c:pt>
                <c:pt idx="960">
                  <c:v>2.8</c:v>
                </c:pt>
                <c:pt idx="961">
                  <c:v>7.2</c:v>
                </c:pt>
                <c:pt idx="962">
                  <c:v>2</c:v>
                </c:pt>
                <c:pt idx="963">
                  <c:v>0.6</c:v>
                </c:pt>
                <c:pt idx="964">
                  <c:v>1.6</c:v>
                </c:pt>
                <c:pt idx="965">
                  <c:v>0</c:v>
                </c:pt>
                <c:pt idx="966">
                  <c:v>9.1999999999999993</c:v>
                </c:pt>
                <c:pt idx="967">
                  <c:v>0.6</c:v>
                </c:pt>
                <c:pt idx="968">
                  <c:v>0</c:v>
                </c:pt>
                <c:pt idx="969">
                  <c:v>7.8</c:v>
                </c:pt>
                <c:pt idx="970">
                  <c:v>0.6</c:v>
                </c:pt>
                <c:pt idx="971">
                  <c:v>0</c:v>
                </c:pt>
                <c:pt idx="972">
                  <c:v>0.6</c:v>
                </c:pt>
                <c:pt idx="973">
                  <c:v>0.2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0.4</c:v>
                </c:pt>
                <c:pt idx="978">
                  <c:v>0.2</c:v>
                </c:pt>
                <c:pt idx="979">
                  <c:v>4.8</c:v>
                </c:pt>
                <c:pt idx="980">
                  <c:v>0.8</c:v>
                </c:pt>
                <c:pt idx="981">
                  <c:v>3.2</c:v>
                </c:pt>
                <c:pt idx="982">
                  <c:v>1.2</c:v>
                </c:pt>
                <c:pt idx="983">
                  <c:v>0.2</c:v>
                </c:pt>
                <c:pt idx="984">
                  <c:v>0</c:v>
                </c:pt>
                <c:pt idx="985">
                  <c:v>0.2</c:v>
                </c:pt>
                <c:pt idx="986">
                  <c:v>2</c:v>
                </c:pt>
                <c:pt idx="987">
                  <c:v>1.4</c:v>
                </c:pt>
                <c:pt idx="988">
                  <c:v>0</c:v>
                </c:pt>
                <c:pt idx="989">
                  <c:v>21.4</c:v>
                </c:pt>
                <c:pt idx="990">
                  <c:v>0.2</c:v>
                </c:pt>
                <c:pt idx="991">
                  <c:v>0</c:v>
                </c:pt>
                <c:pt idx="992">
                  <c:v>0.2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0.4</c:v>
                </c:pt>
                <c:pt idx="998">
                  <c:v>1.6</c:v>
                </c:pt>
                <c:pt idx="999">
                  <c:v>0.4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2.4</c:v>
                </c:pt>
                <c:pt idx="1010">
                  <c:v>0.2</c:v>
                </c:pt>
                <c:pt idx="1011">
                  <c:v>0</c:v>
                </c:pt>
                <c:pt idx="1012">
                  <c:v>2.4</c:v>
                </c:pt>
                <c:pt idx="1013">
                  <c:v>0.2</c:v>
                </c:pt>
                <c:pt idx="1014">
                  <c:v>0</c:v>
                </c:pt>
                <c:pt idx="1015">
                  <c:v>10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2.6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</c:v>
                </c:pt>
                <c:pt idx="1028">
                  <c:v>11.4</c:v>
                </c:pt>
                <c:pt idx="1029">
                  <c:v>0.2</c:v>
                </c:pt>
                <c:pt idx="1030">
                  <c:v>0</c:v>
                </c:pt>
                <c:pt idx="1031">
                  <c:v>0.4</c:v>
                </c:pt>
                <c:pt idx="1032">
                  <c:v>0</c:v>
                </c:pt>
                <c:pt idx="1033">
                  <c:v>4.4000000000000004</c:v>
                </c:pt>
                <c:pt idx="1034">
                  <c:v>6</c:v>
                </c:pt>
                <c:pt idx="1035">
                  <c:v>0.4</c:v>
                </c:pt>
                <c:pt idx="1036">
                  <c:v>1.4</c:v>
                </c:pt>
                <c:pt idx="1037">
                  <c:v>1.4</c:v>
                </c:pt>
                <c:pt idx="1038">
                  <c:v>0.4</c:v>
                </c:pt>
                <c:pt idx="1039">
                  <c:v>0</c:v>
                </c:pt>
                <c:pt idx="1040">
                  <c:v>0</c:v>
                </c:pt>
                <c:pt idx="1041">
                  <c:v>3.4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3.6</c:v>
                </c:pt>
                <c:pt idx="1051">
                  <c:v>4.2</c:v>
                </c:pt>
                <c:pt idx="1052">
                  <c:v>0</c:v>
                </c:pt>
                <c:pt idx="1053">
                  <c:v>24.8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0.4</c:v>
                </c:pt>
                <c:pt idx="1060">
                  <c:v>3.4</c:v>
                </c:pt>
                <c:pt idx="1061">
                  <c:v>1.4</c:v>
                </c:pt>
                <c:pt idx="1062">
                  <c:v>0.2</c:v>
                </c:pt>
                <c:pt idx="1063">
                  <c:v>0</c:v>
                </c:pt>
                <c:pt idx="1064">
                  <c:v>0</c:v>
                </c:pt>
                <c:pt idx="1065">
                  <c:v>1.8</c:v>
                </c:pt>
                <c:pt idx="1066">
                  <c:v>20.6</c:v>
                </c:pt>
                <c:pt idx="1067">
                  <c:v>43.8</c:v>
                </c:pt>
                <c:pt idx="1068">
                  <c:v>5.4</c:v>
                </c:pt>
                <c:pt idx="1069">
                  <c:v>1.8</c:v>
                </c:pt>
                <c:pt idx="1070">
                  <c:v>0</c:v>
                </c:pt>
                <c:pt idx="1071">
                  <c:v>0</c:v>
                </c:pt>
                <c:pt idx="1072">
                  <c:v>25.2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20.6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0.4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0.2</c:v>
                </c:pt>
                <c:pt idx="1094">
                  <c:v>8.4</c:v>
                </c:pt>
                <c:pt idx="1095">
                  <c:v>0.2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7</c:v>
                </c:pt>
                <c:pt idx="1109">
                  <c:v>15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3.4</c:v>
                </c:pt>
                <c:pt idx="1123">
                  <c:v>0</c:v>
                </c:pt>
                <c:pt idx="1124">
                  <c:v>0</c:v>
                </c:pt>
                <c:pt idx="1125">
                  <c:v>38.799999999999997</c:v>
                </c:pt>
                <c:pt idx="1126">
                  <c:v>0</c:v>
                </c:pt>
                <c:pt idx="1127">
                  <c:v>0.2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0.2</c:v>
                </c:pt>
                <c:pt idx="1150">
                  <c:v>0.4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0.8</c:v>
                </c:pt>
                <c:pt idx="1156">
                  <c:v>0.4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2.2000000000000002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13</c:v>
                </c:pt>
                <c:pt idx="1180">
                  <c:v>5.2</c:v>
                </c:pt>
                <c:pt idx="1181">
                  <c:v>1.2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12.2</c:v>
                </c:pt>
                <c:pt idx="1201">
                  <c:v>3</c:v>
                </c:pt>
                <c:pt idx="1202">
                  <c:v>0.6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0.6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6.2</c:v>
                </c:pt>
                <c:pt idx="1220">
                  <c:v>2.6</c:v>
                </c:pt>
                <c:pt idx="1221">
                  <c:v>0</c:v>
                </c:pt>
                <c:pt idx="1222">
                  <c:v>0</c:v>
                </c:pt>
                <c:pt idx="1223">
                  <c:v>0.2</c:v>
                </c:pt>
                <c:pt idx="1224">
                  <c:v>0</c:v>
                </c:pt>
                <c:pt idx="1225">
                  <c:v>8</c:v>
                </c:pt>
                <c:pt idx="1226">
                  <c:v>18.600000000000001</c:v>
                </c:pt>
                <c:pt idx="1227">
                  <c:v>8.4</c:v>
                </c:pt>
                <c:pt idx="1228">
                  <c:v>4</c:v>
                </c:pt>
                <c:pt idx="1229">
                  <c:v>0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0.2</c:v>
                </c:pt>
                <c:pt idx="1234">
                  <c:v>2.6</c:v>
                </c:pt>
                <c:pt idx="1235">
                  <c:v>0</c:v>
                </c:pt>
                <c:pt idx="1236">
                  <c:v>2.4</c:v>
                </c:pt>
                <c:pt idx="1237">
                  <c:v>0</c:v>
                </c:pt>
                <c:pt idx="1238">
                  <c:v>4.5999999999999996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0.8</c:v>
                </c:pt>
                <c:pt idx="1245">
                  <c:v>0</c:v>
                </c:pt>
                <c:pt idx="1246">
                  <c:v>5</c:v>
                </c:pt>
                <c:pt idx="1247">
                  <c:v>0</c:v>
                </c:pt>
                <c:pt idx="1248">
                  <c:v>0.2</c:v>
                </c:pt>
                <c:pt idx="1249">
                  <c:v>0</c:v>
                </c:pt>
                <c:pt idx="1250">
                  <c:v>0</c:v>
                </c:pt>
                <c:pt idx="1251">
                  <c:v>1.6</c:v>
                </c:pt>
                <c:pt idx="1252">
                  <c:v>0.4</c:v>
                </c:pt>
                <c:pt idx="1253">
                  <c:v>0.2</c:v>
                </c:pt>
                <c:pt idx="1254">
                  <c:v>0.6</c:v>
                </c:pt>
                <c:pt idx="1255">
                  <c:v>3</c:v>
                </c:pt>
                <c:pt idx="1256">
                  <c:v>0</c:v>
                </c:pt>
                <c:pt idx="1257">
                  <c:v>0.2</c:v>
                </c:pt>
                <c:pt idx="1258">
                  <c:v>0.4</c:v>
                </c:pt>
                <c:pt idx="1259">
                  <c:v>0</c:v>
                </c:pt>
                <c:pt idx="1260">
                  <c:v>5.6</c:v>
                </c:pt>
                <c:pt idx="1261">
                  <c:v>4.5999999999999996</c:v>
                </c:pt>
                <c:pt idx="1262">
                  <c:v>2.2000000000000002</c:v>
                </c:pt>
                <c:pt idx="1263">
                  <c:v>15.6</c:v>
                </c:pt>
                <c:pt idx="1264">
                  <c:v>7.2</c:v>
                </c:pt>
                <c:pt idx="1265">
                  <c:v>0.4</c:v>
                </c:pt>
                <c:pt idx="1266">
                  <c:v>0.2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0.2</c:v>
                </c:pt>
                <c:pt idx="1274">
                  <c:v>0</c:v>
                </c:pt>
                <c:pt idx="1275">
                  <c:v>0.2</c:v>
                </c:pt>
                <c:pt idx="1276">
                  <c:v>0.4</c:v>
                </c:pt>
                <c:pt idx="1277">
                  <c:v>0.4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0.4</c:v>
                </c:pt>
                <c:pt idx="1282">
                  <c:v>0</c:v>
                </c:pt>
                <c:pt idx="1283">
                  <c:v>1.2</c:v>
                </c:pt>
                <c:pt idx="1284">
                  <c:v>0.8</c:v>
                </c:pt>
                <c:pt idx="1285">
                  <c:v>1.2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1.2</c:v>
                </c:pt>
                <c:pt idx="1295">
                  <c:v>0</c:v>
                </c:pt>
                <c:pt idx="1296">
                  <c:v>4.4000000000000004</c:v>
                </c:pt>
                <c:pt idx="1297">
                  <c:v>0.2</c:v>
                </c:pt>
                <c:pt idx="1298">
                  <c:v>0</c:v>
                </c:pt>
                <c:pt idx="1299">
                  <c:v>0.2</c:v>
                </c:pt>
                <c:pt idx="1300">
                  <c:v>0.6</c:v>
                </c:pt>
                <c:pt idx="1301">
                  <c:v>6.2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</c:v>
                </c:pt>
                <c:pt idx="1306">
                  <c:v>0.4</c:v>
                </c:pt>
                <c:pt idx="1307">
                  <c:v>0</c:v>
                </c:pt>
                <c:pt idx="1308">
                  <c:v>1.6</c:v>
                </c:pt>
                <c:pt idx="1309">
                  <c:v>0</c:v>
                </c:pt>
                <c:pt idx="1310">
                  <c:v>0</c:v>
                </c:pt>
                <c:pt idx="1311">
                  <c:v>1.6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2.2000000000000002</c:v>
                </c:pt>
                <c:pt idx="1317">
                  <c:v>0</c:v>
                </c:pt>
                <c:pt idx="1318">
                  <c:v>10.4</c:v>
                </c:pt>
                <c:pt idx="1319">
                  <c:v>4.5999999999999996</c:v>
                </c:pt>
                <c:pt idx="1320">
                  <c:v>0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2.2000000000000002</c:v>
                </c:pt>
                <c:pt idx="1326">
                  <c:v>9.1999999999999993</c:v>
                </c:pt>
                <c:pt idx="1327">
                  <c:v>2</c:v>
                </c:pt>
                <c:pt idx="1328">
                  <c:v>1.2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3.6</c:v>
                </c:pt>
                <c:pt idx="1335">
                  <c:v>0.2</c:v>
                </c:pt>
                <c:pt idx="1336">
                  <c:v>0</c:v>
                </c:pt>
                <c:pt idx="1337">
                  <c:v>0</c:v>
                </c:pt>
                <c:pt idx="1338">
                  <c:v>1.6</c:v>
                </c:pt>
                <c:pt idx="1339">
                  <c:v>2.2000000000000002</c:v>
                </c:pt>
                <c:pt idx="1340">
                  <c:v>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3.4</c:v>
                </c:pt>
                <c:pt idx="1346">
                  <c:v>0.2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0.2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3</c:v>
                </c:pt>
                <c:pt idx="1358">
                  <c:v>0.8</c:v>
                </c:pt>
                <c:pt idx="1359">
                  <c:v>0</c:v>
                </c:pt>
                <c:pt idx="1360">
                  <c:v>0</c:v>
                </c:pt>
                <c:pt idx="1361">
                  <c:v>0.2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1.2</c:v>
                </c:pt>
                <c:pt idx="1368">
                  <c:v>0.2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0.2</c:v>
                </c:pt>
                <c:pt idx="1385">
                  <c:v>5.2</c:v>
                </c:pt>
                <c:pt idx="1386">
                  <c:v>2</c:v>
                </c:pt>
                <c:pt idx="1387">
                  <c:v>0</c:v>
                </c:pt>
                <c:pt idx="1388">
                  <c:v>5</c:v>
                </c:pt>
                <c:pt idx="1389">
                  <c:v>5.6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0.2</c:v>
                </c:pt>
                <c:pt idx="1403">
                  <c:v>0</c:v>
                </c:pt>
                <c:pt idx="1404">
                  <c:v>2.8</c:v>
                </c:pt>
                <c:pt idx="1405">
                  <c:v>4.4000000000000004</c:v>
                </c:pt>
                <c:pt idx="1406">
                  <c:v>35.799999999999997</c:v>
                </c:pt>
                <c:pt idx="1407">
                  <c:v>3</c:v>
                </c:pt>
                <c:pt idx="1408">
                  <c:v>0</c:v>
                </c:pt>
                <c:pt idx="1409">
                  <c:v>0</c:v>
                </c:pt>
                <c:pt idx="1410">
                  <c:v>0.2</c:v>
                </c:pt>
                <c:pt idx="1411">
                  <c:v>0</c:v>
                </c:pt>
                <c:pt idx="1412">
                  <c:v>0</c:v>
                </c:pt>
                <c:pt idx="1413">
                  <c:v>6.2</c:v>
                </c:pt>
                <c:pt idx="1414">
                  <c:v>0.2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24.2</c:v>
                </c:pt>
                <c:pt idx="1421">
                  <c:v>6.2</c:v>
                </c:pt>
                <c:pt idx="1422">
                  <c:v>6</c:v>
                </c:pt>
                <c:pt idx="1423">
                  <c:v>7</c:v>
                </c:pt>
                <c:pt idx="1424">
                  <c:v>0.8</c:v>
                </c:pt>
                <c:pt idx="1425">
                  <c:v>0</c:v>
                </c:pt>
                <c:pt idx="1426">
                  <c:v>0.2</c:v>
                </c:pt>
                <c:pt idx="1427">
                  <c:v>0</c:v>
                </c:pt>
                <c:pt idx="1428">
                  <c:v>0.6</c:v>
                </c:pt>
                <c:pt idx="1429">
                  <c:v>0</c:v>
                </c:pt>
                <c:pt idx="1430">
                  <c:v>0</c:v>
                </c:pt>
                <c:pt idx="1431">
                  <c:v>10.4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16.2</c:v>
                </c:pt>
                <c:pt idx="1443">
                  <c:v>16.600000000000001</c:v>
                </c:pt>
                <c:pt idx="1444">
                  <c:v>41.2</c:v>
                </c:pt>
                <c:pt idx="1445">
                  <c:v>3.8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9.8000000000000007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1.2</c:v>
                </c:pt>
                <c:pt idx="1459">
                  <c:v>0.6</c:v>
                </c:pt>
                <c:pt idx="1460">
                  <c:v>0.8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0.4</c:v>
                </c:pt>
                <c:pt idx="1466">
                  <c:v>1.4</c:v>
                </c:pt>
                <c:pt idx="1467">
                  <c:v>0</c:v>
                </c:pt>
                <c:pt idx="1468">
                  <c:v>0</c:v>
                </c:pt>
                <c:pt idx="1469">
                  <c:v>0.6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0.2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6.6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11</c:v>
                </c:pt>
                <c:pt idx="1499">
                  <c:v>0</c:v>
                </c:pt>
                <c:pt idx="1500">
                  <c:v>0</c:v>
                </c:pt>
                <c:pt idx="1501">
                  <c:v>4.8</c:v>
                </c:pt>
                <c:pt idx="1502">
                  <c:v>0</c:v>
                </c:pt>
                <c:pt idx="1503">
                  <c:v>0</c:v>
                </c:pt>
                <c:pt idx="1504">
                  <c:v>2.8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1.6</c:v>
                </c:pt>
                <c:pt idx="1526">
                  <c:v>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</c:v>
                </c:pt>
                <c:pt idx="1532">
                  <c:v>0</c:v>
                </c:pt>
                <c:pt idx="1533">
                  <c:v>0.2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1.8</c:v>
                </c:pt>
                <c:pt idx="1543">
                  <c:v>2</c:v>
                </c:pt>
                <c:pt idx="1544">
                  <c:v>0.2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1.8</c:v>
                </c:pt>
                <c:pt idx="1550">
                  <c:v>2.2000000000000002</c:v>
                </c:pt>
                <c:pt idx="1551">
                  <c:v>0.2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1.6</c:v>
                </c:pt>
                <c:pt idx="1560">
                  <c:v>1.4</c:v>
                </c:pt>
                <c:pt idx="1561">
                  <c:v>0</c:v>
                </c:pt>
                <c:pt idx="1562">
                  <c:v>0.2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3.6</c:v>
                </c:pt>
                <c:pt idx="1583">
                  <c:v>0.2</c:v>
                </c:pt>
                <c:pt idx="1584">
                  <c:v>0.2</c:v>
                </c:pt>
                <c:pt idx="1585">
                  <c:v>2</c:v>
                </c:pt>
                <c:pt idx="1586">
                  <c:v>0.2</c:v>
                </c:pt>
                <c:pt idx="1587">
                  <c:v>0</c:v>
                </c:pt>
                <c:pt idx="1588">
                  <c:v>5.2</c:v>
                </c:pt>
                <c:pt idx="1589">
                  <c:v>0.6</c:v>
                </c:pt>
                <c:pt idx="1590">
                  <c:v>7.2</c:v>
                </c:pt>
                <c:pt idx="1591">
                  <c:v>8.1999999999999993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0.2</c:v>
                </c:pt>
                <c:pt idx="1600">
                  <c:v>0.4</c:v>
                </c:pt>
                <c:pt idx="1601">
                  <c:v>0.4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1.6</c:v>
                </c:pt>
                <c:pt idx="1606">
                  <c:v>6.6</c:v>
                </c:pt>
                <c:pt idx="1607">
                  <c:v>8.1999999999999993</c:v>
                </c:pt>
                <c:pt idx="1608">
                  <c:v>0.2</c:v>
                </c:pt>
                <c:pt idx="1609">
                  <c:v>1.2</c:v>
                </c:pt>
                <c:pt idx="1610">
                  <c:v>5.8</c:v>
                </c:pt>
                <c:pt idx="1611">
                  <c:v>1.4</c:v>
                </c:pt>
                <c:pt idx="1612">
                  <c:v>2.4</c:v>
                </c:pt>
                <c:pt idx="1613">
                  <c:v>0</c:v>
                </c:pt>
                <c:pt idx="1614">
                  <c:v>15.4</c:v>
                </c:pt>
                <c:pt idx="1615">
                  <c:v>3.2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3</c:v>
                </c:pt>
                <c:pt idx="1622">
                  <c:v>0</c:v>
                </c:pt>
                <c:pt idx="1623">
                  <c:v>0.6</c:v>
                </c:pt>
                <c:pt idx="1624">
                  <c:v>2.6</c:v>
                </c:pt>
                <c:pt idx="1625">
                  <c:v>2.2000000000000002</c:v>
                </c:pt>
                <c:pt idx="1626">
                  <c:v>2.6</c:v>
                </c:pt>
                <c:pt idx="1627">
                  <c:v>0</c:v>
                </c:pt>
                <c:pt idx="1628">
                  <c:v>3.4</c:v>
                </c:pt>
                <c:pt idx="1629">
                  <c:v>0</c:v>
                </c:pt>
                <c:pt idx="1630">
                  <c:v>0.8</c:v>
                </c:pt>
                <c:pt idx="1631">
                  <c:v>1.6</c:v>
                </c:pt>
                <c:pt idx="1632">
                  <c:v>3</c:v>
                </c:pt>
                <c:pt idx="1633">
                  <c:v>0.4</c:v>
                </c:pt>
                <c:pt idx="1634">
                  <c:v>1.2</c:v>
                </c:pt>
                <c:pt idx="1635">
                  <c:v>0</c:v>
                </c:pt>
                <c:pt idx="1636">
                  <c:v>0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0.8</c:v>
                </c:pt>
                <c:pt idx="1641">
                  <c:v>6.4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0.2</c:v>
                </c:pt>
                <c:pt idx="1649">
                  <c:v>5.2</c:v>
                </c:pt>
                <c:pt idx="1650">
                  <c:v>0.2</c:v>
                </c:pt>
                <c:pt idx="1651">
                  <c:v>0.2</c:v>
                </c:pt>
                <c:pt idx="1652">
                  <c:v>6.4</c:v>
                </c:pt>
                <c:pt idx="1653">
                  <c:v>2.4</c:v>
                </c:pt>
                <c:pt idx="1654">
                  <c:v>4.4000000000000004</c:v>
                </c:pt>
                <c:pt idx="1655">
                  <c:v>0.8</c:v>
                </c:pt>
                <c:pt idx="1656">
                  <c:v>4.4000000000000004</c:v>
                </c:pt>
                <c:pt idx="1657">
                  <c:v>1.8</c:v>
                </c:pt>
                <c:pt idx="1658">
                  <c:v>0</c:v>
                </c:pt>
                <c:pt idx="1659">
                  <c:v>0.4</c:v>
                </c:pt>
                <c:pt idx="1660">
                  <c:v>1.6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1.6</c:v>
                </c:pt>
                <c:pt idx="1665">
                  <c:v>8</c:v>
                </c:pt>
                <c:pt idx="1666">
                  <c:v>0</c:v>
                </c:pt>
                <c:pt idx="1667">
                  <c:v>0</c:v>
                </c:pt>
                <c:pt idx="1668">
                  <c:v>6.8</c:v>
                </c:pt>
                <c:pt idx="1669">
                  <c:v>0</c:v>
                </c:pt>
                <c:pt idx="1670">
                  <c:v>0</c:v>
                </c:pt>
                <c:pt idx="1671">
                  <c:v>0.8</c:v>
                </c:pt>
                <c:pt idx="1672">
                  <c:v>0</c:v>
                </c:pt>
                <c:pt idx="1673">
                  <c:v>0</c:v>
                </c:pt>
                <c:pt idx="1674">
                  <c:v>0.4</c:v>
                </c:pt>
                <c:pt idx="1675">
                  <c:v>0</c:v>
                </c:pt>
                <c:pt idx="1676">
                  <c:v>1</c:v>
                </c:pt>
                <c:pt idx="1677">
                  <c:v>0</c:v>
                </c:pt>
                <c:pt idx="1678">
                  <c:v>0.4</c:v>
                </c:pt>
                <c:pt idx="1679">
                  <c:v>0</c:v>
                </c:pt>
                <c:pt idx="1680">
                  <c:v>10.8</c:v>
                </c:pt>
                <c:pt idx="1681">
                  <c:v>2</c:v>
                </c:pt>
                <c:pt idx="1682">
                  <c:v>4.2</c:v>
                </c:pt>
                <c:pt idx="1683">
                  <c:v>6</c:v>
                </c:pt>
                <c:pt idx="1684">
                  <c:v>8.8000000000000007</c:v>
                </c:pt>
                <c:pt idx="1685">
                  <c:v>0</c:v>
                </c:pt>
                <c:pt idx="1686">
                  <c:v>0.2</c:v>
                </c:pt>
                <c:pt idx="1687">
                  <c:v>0</c:v>
                </c:pt>
                <c:pt idx="1688">
                  <c:v>0</c:v>
                </c:pt>
                <c:pt idx="1689">
                  <c:v>3.8</c:v>
                </c:pt>
                <c:pt idx="1690">
                  <c:v>0</c:v>
                </c:pt>
                <c:pt idx="1691">
                  <c:v>4</c:v>
                </c:pt>
                <c:pt idx="1692">
                  <c:v>0.4</c:v>
                </c:pt>
                <c:pt idx="1693">
                  <c:v>0.2</c:v>
                </c:pt>
                <c:pt idx="1694">
                  <c:v>1.6</c:v>
                </c:pt>
                <c:pt idx="1695">
                  <c:v>0</c:v>
                </c:pt>
                <c:pt idx="1696">
                  <c:v>0</c:v>
                </c:pt>
                <c:pt idx="1697">
                  <c:v>1.2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6.2</c:v>
                </c:pt>
                <c:pt idx="1702">
                  <c:v>0.2</c:v>
                </c:pt>
                <c:pt idx="1703">
                  <c:v>0</c:v>
                </c:pt>
                <c:pt idx="1704">
                  <c:v>0</c:v>
                </c:pt>
                <c:pt idx="1705">
                  <c:v>2.4</c:v>
                </c:pt>
                <c:pt idx="1706">
                  <c:v>0.6</c:v>
                </c:pt>
                <c:pt idx="1707">
                  <c:v>0</c:v>
                </c:pt>
                <c:pt idx="1708">
                  <c:v>3.4</c:v>
                </c:pt>
                <c:pt idx="1709">
                  <c:v>2</c:v>
                </c:pt>
                <c:pt idx="1710">
                  <c:v>1</c:v>
                </c:pt>
                <c:pt idx="1711">
                  <c:v>0.6</c:v>
                </c:pt>
                <c:pt idx="1712">
                  <c:v>5.6</c:v>
                </c:pt>
                <c:pt idx="1713">
                  <c:v>2.6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1.6</c:v>
                </c:pt>
                <c:pt idx="1719">
                  <c:v>13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4.5999999999999996</c:v>
                </c:pt>
                <c:pt idx="1726">
                  <c:v>2</c:v>
                </c:pt>
                <c:pt idx="1727">
                  <c:v>1.4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1.8</c:v>
                </c:pt>
                <c:pt idx="1739">
                  <c:v>0</c:v>
                </c:pt>
                <c:pt idx="1740">
                  <c:v>0</c:v>
                </c:pt>
                <c:pt idx="1741">
                  <c:v>2.6</c:v>
                </c:pt>
                <c:pt idx="1742">
                  <c:v>5.8</c:v>
                </c:pt>
                <c:pt idx="1743">
                  <c:v>0.2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0.2</c:v>
                </c:pt>
                <c:pt idx="1748">
                  <c:v>0</c:v>
                </c:pt>
                <c:pt idx="1749">
                  <c:v>0</c:v>
                </c:pt>
                <c:pt idx="1750">
                  <c:v>4.4000000000000004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0.2</c:v>
                </c:pt>
                <c:pt idx="1758">
                  <c:v>0</c:v>
                </c:pt>
                <c:pt idx="1759">
                  <c:v>3.8</c:v>
                </c:pt>
                <c:pt idx="1760">
                  <c:v>1.2</c:v>
                </c:pt>
                <c:pt idx="1761">
                  <c:v>1.4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4.2</c:v>
                </c:pt>
                <c:pt idx="1767">
                  <c:v>12.4</c:v>
                </c:pt>
                <c:pt idx="1768">
                  <c:v>1.2</c:v>
                </c:pt>
                <c:pt idx="1769">
                  <c:v>10.199999999999999</c:v>
                </c:pt>
                <c:pt idx="1770">
                  <c:v>0</c:v>
                </c:pt>
                <c:pt idx="1771">
                  <c:v>0</c:v>
                </c:pt>
                <c:pt idx="1772">
                  <c:v>6.8</c:v>
                </c:pt>
                <c:pt idx="1773">
                  <c:v>6.4</c:v>
                </c:pt>
                <c:pt idx="1774">
                  <c:v>0.2</c:v>
                </c:pt>
                <c:pt idx="1775">
                  <c:v>0</c:v>
                </c:pt>
                <c:pt idx="1776">
                  <c:v>0.6</c:v>
                </c:pt>
                <c:pt idx="1777">
                  <c:v>1.6</c:v>
                </c:pt>
                <c:pt idx="1778">
                  <c:v>0.8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8</c:v>
                </c:pt>
                <c:pt idx="1795">
                  <c:v>0</c:v>
                </c:pt>
                <c:pt idx="1796">
                  <c:v>3.4</c:v>
                </c:pt>
                <c:pt idx="1797">
                  <c:v>0.4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2.4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2.2000000000000002</c:v>
                </c:pt>
                <c:pt idx="1831">
                  <c:v>8.1999999999999993</c:v>
                </c:pt>
                <c:pt idx="1832">
                  <c:v>1.2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15.6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19.600000000000001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0.4</c:v>
                </c:pt>
                <c:pt idx="1846">
                  <c:v>44</c:v>
                </c:pt>
                <c:pt idx="1847">
                  <c:v>0</c:v>
                </c:pt>
                <c:pt idx="1848">
                  <c:v>22.8</c:v>
                </c:pt>
                <c:pt idx="1849">
                  <c:v>1.2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0.8</c:v>
                </c:pt>
                <c:pt idx="1858">
                  <c:v>14.8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0.6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5.4</c:v>
                </c:pt>
                <c:pt idx="1872">
                  <c:v>2.8</c:v>
                </c:pt>
                <c:pt idx="1873">
                  <c:v>0</c:v>
                </c:pt>
                <c:pt idx="1874">
                  <c:v>0</c:v>
                </c:pt>
                <c:pt idx="1875">
                  <c:v>38</c:v>
                </c:pt>
                <c:pt idx="1876">
                  <c:v>3.2</c:v>
                </c:pt>
                <c:pt idx="1877">
                  <c:v>2.8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3.6</c:v>
                </c:pt>
                <c:pt idx="1882">
                  <c:v>4</c:v>
                </c:pt>
                <c:pt idx="1883">
                  <c:v>0.2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</c:v>
                </c:pt>
                <c:pt idx="1888">
                  <c:v>0</c:v>
                </c:pt>
                <c:pt idx="1889">
                  <c:v>0</c:v>
                </c:pt>
                <c:pt idx="1890">
                  <c:v>54.6</c:v>
                </c:pt>
                <c:pt idx="1891">
                  <c:v>7</c:v>
                </c:pt>
                <c:pt idx="1892">
                  <c:v>0.2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0.6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0.4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5.2</c:v>
                </c:pt>
                <c:pt idx="1916">
                  <c:v>0</c:v>
                </c:pt>
                <c:pt idx="1917">
                  <c:v>0</c:v>
                </c:pt>
                <c:pt idx="1918">
                  <c:v>23</c:v>
                </c:pt>
                <c:pt idx="1919">
                  <c:v>15.8</c:v>
                </c:pt>
                <c:pt idx="1920">
                  <c:v>35.200000000000003</c:v>
                </c:pt>
                <c:pt idx="1921">
                  <c:v>4.4000000000000004</c:v>
                </c:pt>
                <c:pt idx="1922">
                  <c:v>6.2</c:v>
                </c:pt>
                <c:pt idx="1923">
                  <c:v>1.4</c:v>
                </c:pt>
                <c:pt idx="1924">
                  <c:v>1.2</c:v>
                </c:pt>
                <c:pt idx="1925">
                  <c:v>0</c:v>
                </c:pt>
                <c:pt idx="1926">
                  <c:v>0.2</c:v>
                </c:pt>
                <c:pt idx="1927">
                  <c:v>2.4</c:v>
                </c:pt>
                <c:pt idx="1928">
                  <c:v>2.4</c:v>
                </c:pt>
                <c:pt idx="1929">
                  <c:v>0</c:v>
                </c:pt>
                <c:pt idx="1930">
                  <c:v>0.6</c:v>
                </c:pt>
                <c:pt idx="1931">
                  <c:v>0</c:v>
                </c:pt>
                <c:pt idx="1932">
                  <c:v>0.2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3.4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0.4</c:v>
                </c:pt>
                <c:pt idx="1941">
                  <c:v>0</c:v>
                </c:pt>
                <c:pt idx="1942">
                  <c:v>14</c:v>
                </c:pt>
                <c:pt idx="1943">
                  <c:v>0.6</c:v>
                </c:pt>
                <c:pt idx="1944">
                  <c:v>0</c:v>
                </c:pt>
                <c:pt idx="1945">
                  <c:v>3.4</c:v>
                </c:pt>
                <c:pt idx="1946">
                  <c:v>23.6</c:v>
                </c:pt>
                <c:pt idx="1947">
                  <c:v>8</c:v>
                </c:pt>
                <c:pt idx="1948">
                  <c:v>1.4</c:v>
                </c:pt>
                <c:pt idx="1949">
                  <c:v>1.8</c:v>
                </c:pt>
                <c:pt idx="1950">
                  <c:v>0.2</c:v>
                </c:pt>
                <c:pt idx="1951">
                  <c:v>0.4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0.6</c:v>
                </c:pt>
                <c:pt idx="1956">
                  <c:v>7</c:v>
                </c:pt>
                <c:pt idx="1957">
                  <c:v>0.6</c:v>
                </c:pt>
                <c:pt idx="1958">
                  <c:v>0.2</c:v>
                </c:pt>
                <c:pt idx="1959">
                  <c:v>1.4</c:v>
                </c:pt>
                <c:pt idx="1960">
                  <c:v>2.8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15.6</c:v>
                </c:pt>
                <c:pt idx="1967">
                  <c:v>12.4</c:v>
                </c:pt>
                <c:pt idx="1968">
                  <c:v>11.4</c:v>
                </c:pt>
                <c:pt idx="1969">
                  <c:v>0</c:v>
                </c:pt>
                <c:pt idx="1970">
                  <c:v>3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5</c:v>
                </c:pt>
                <c:pt idx="1979">
                  <c:v>11.6</c:v>
                </c:pt>
                <c:pt idx="1980">
                  <c:v>0.6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5.8</c:v>
                </c:pt>
                <c:pt idx="1992">
                  <c:v>0</c:v>
                </c:pt>
                <c:pt idx="1993">
                  <c:v>0</c:v>
                </c:pt>
                <c:pt idx="1994">
                  <c:v>0.4</c:v>
                </c:pt>
                <c:pt idx="1995">
                  <c:v>0</c:v>
                </c:pt>
                <c:pt idx="1996">
                  <c:v>0</c:v>
                </c:pt>
                <c:pt idx="1997">
                  <c:v>1.4</c:v>
                </c:pt>
                <c:pt idx="1998">
                  <c:v>0</c:v>
                </c:pt>
                <c:pt idx="1999">
                  <c:v>0</c:v>
                </c:pt>
                <c:pt idx="2000">
                  <c:v>2.2000000000000002</c:v>
                </c:pt>
                <c:pt idx="2001">
                  <c:v>0.4</c:v>
                </c:pt>
                <c:pt idx="2002">
                  <c:v>0</c:v>
                </c:pt>
                <c:pt idx="2003">
                  <c:v>1.2</c:v>
                </c:pt>
                <c:pt idx="2004">
                  <c:v>0</c:v>
                </c:pt>
                <c:pt idx="2005">
                  <c:v>0.2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1.2</c:v>
                </c:pt>
                <c:pt idx="2010">
                  <c:v>0</c:v>
                </c:pt>
                <c:pt idx="2011">
                  <c:v>7.8</c:v>
                </c:pt>
                <c:pt idx="2012">
                  <c:v>4.5999999999999996</c:v>
                </c:pt>
                <c:pt idx="2013">
                  <c:v>1</c:v>
                </c:pt>
                <c:pt idx="2014">
                  <c:v>1.4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6.8</c:v>
                </c:pt>
                <c:pt idx="2020">
                  <c:v>3.4</c:v>
                </c:pt>
                <c:pt idx="2021">
                  <c:v>0</c:v>
                </c:pt>
                <c:pt idx="2022">
                  <c:v>0.2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0.6</c:v>
                </c:pt>
                <c:pt idx="2028">
                  <c:v>0.4</c:v>
                </c:pt>
                <c:pt idx="2029">
                  <c:v>0</c:v>
                </c:pt>
                <c:pt idx="2030">
                  <c:v>2.2000000000000002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0.4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1.2</c:v>
                </c:pt>
                <c:pt idx="2043">
                  <c:v>5.8</c:v>
                </c:pt>
                <c:pt idx="2044">
                  <c:v>0.8</c:v>
                </c:pt>
                <c:pt idx="2045">
                  <c:v>0</c:v>
                </c:pt>
                <c:pt idx="2046">
                  <c:v>6.8</c:v>
                </c:pt>
                <c:pt idx="2047">
                  <c:v>0.2</c:v>
                </c:pt>
                <c:pt idx="2048">
                  <c:v>0</c:v>
                </c:pt>
                <c:pt idx="2049">
                  <c:v>0</c:v>
                </c:pt>
                <c:pt idx="2050">
                  <c:v>0.8</c:v>
                </c:pt>
                <c:pt idx="2051">
                  <c:v>1.2</c:v>
                </c:pt>
                <c:pt idx="2052">
                  <c:v>0.8</c:v>
                </c:pt>
                <c:pt idx="2053">
                  <c:v>2.8</c:v>
                </c:pt>
                <c:pt idx="2054">
                  <c:v>0.4</c:v>
                </c:pt>
                <c:pt idx="2055">
                  <c:v>0</c:v>
                </c:pt>
                <c:pt idx="2056">
                  <c:v>0.2</c:v>
                </c:pt>
                <c:pt idx="2057">
                  <c:v>1.2</c:v>
                </c:pt>
                <c:pt idx="2058">
                  <c:v>3.8</c:v>
                </c:pt>
                <c:pt idx="2059">
                  <c:v>0.4</c:v>
                </c:pt>
                <c:pt idx="2060">
                  <c:v>4.4000000000000004</c:v>
                </c:pt>
                <c:pt idx="2061">
                  <c:v>25.6</c:v>
                </c:pt>
                <c:pt idx="2062">
                  <c:v>2.8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1.4</c:v>
                </c:pt>
                <c:pt idx="2067">
                  <c:v>0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0.2</c:v>
                </c:pt>
                <c:pt idx="2075">
                  <c:v>0.2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1.6</c:v>
                </c:pt>
                <c:pt idx="2082">
                  <c:v>11.8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0.8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0.2</c:v>
                </c:pt>
                <c:pt idx="2093">
                  <c:v>1.6</c:v>
                </c:pt>
                <c:pt idx="2094">
                  <c:v>3.2</c:v>
                </c:pt>
                <c:pt idx="2095">
                  <c:v>9.4</c:v>
                </c:pt>
                <c:pt idx="2096">
                  <c:v>3</c:v>
                </c:pt>
                <c:pt idx="2097">
                  <c:v>0</c:v>
                </c:pt>
                <c:pt idx="2098">
                  <c:v>0</c:v>
                </c:pt>
                <c:pt idx="2099">
                  <c:v>0.6</c:v>
                </c:pt>
                <c:pt idx="2100">
                  <c:v>1.8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12.8</c:v>
                </c:pt>
                <c:pt idx="2105">
                  <c:v>1</c:v>
                </c:pt>
              </c:numCache>
            </c:numRef>
          </c:xVal>
          <c:yVal>
            <c:numRef>
              <c:f>'Effect of Weather'!$AG$2:$AG$2107</c:f>
              <c:numCache>
                <c:formatCode>_-* #,##0_-;\-* #,##0_-;_-* "-"??_-;_-@_-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CB-43C2-8638-B1ED18BD2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141328"/>
        <c:axId val="848141744"/>
      </c:scatterChart>
      <c:valAx>
        <c:axId val="84814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Daily Rainfall in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41744"/>
        <c:crosses val="autoZero"/>
        <c:crossBetween val="midCat"/>
      </c:valAx>
      <c:valAx>
        <c:axId val="8481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0" i="0" baseline="0">
                    <a:effectLst/>
                  </a:rPr>
                  <a:t>Total Daily Electricity Demand In MWh</a:t>
                </a:r>
                <a:endParaRPr lang="en-GB" sz="900">
                  <a:effectLst/>
                </a:endParaRPr>
              </a:p>
            </c:rich>
          </c:tx>
          <c:layout>
            <c:manualLayout>
              <c:xMode val="edge"/>
              <c:yMode val="edge"/>
              <c:x val="1.1859564207306696E-2"/>
              <c:y val="0.108148946057823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4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 Max Tempreture on Demand </a:t>
            </a:r>
          </a:p>
        </c:rich>
      </c:tx>
      <c:layout>
        <c:manualLayout>
          <c:xMode val="edge"/>
          <c:yMode val="edge"/>
          <c:x val="0.39794693325450359"/>
          <c:y val="5.2827464555014227E-3"/>
        </c:manualLayout>
      </c:layout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2751992957402"/>
          <c:y val="0.22961482378805212"/>
          <c:w val="0.75368018417493021"/>
          <c:h val="0.532501450076375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'Effect of Weather'!$AG$1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'Effect of Weather'!$AD$2:$AD$2107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'Effect of Weather'!$AG$2:$AG$2107</c:f>
              <c:numCache>
                <c:formatCode>_-* #,##0_-;\-* #,##0_-;_-* "-"??_-;_-@_-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25-4C3B-B65F-5CF9276BD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042976"/>
        <c:axId val="384026752"/>
      </c:scatterChart>
      <c:valAx>
        <c:axId val="38404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 Maximum Tempreature during the day in Celsius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26752"/>
        <c:crosses val="autoZero"/>
        <c:crossBetween val="midCat"/>
      </c:valAx>
      <c:valAx>
        <c:axId val="3840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Total Daily Electricity   </a:t>
                </a:r>
              </a:p>
              <a:p>
                <a:pPr>
                  <a:defRPr/>
                </a:pPr>
                <a:r>
                  <a:rPr lang="en-GB" sz="900"/>
                  <a:t> Demand In MWh</a:t>
                </a:r>
              </a:p>
            </c:rich>
          </c:tx>
          <c:layout>
            <c:manualLayout>
              <c:xMode val="edge"/>
              <c:yMode val="edge"/>
              <c:x val="1.3964864028579285E-2"/>
              <c:y val="0.180440159491757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4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Demand over time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0080442910345"/>
          <c:y val="9.3533431531161712E-2"/>
          <c:w val="0.76063031046049723"/>
          <c:h val="0.69444515713688737"/>
        </c:manualLayout>
      </c:layout>
      <c:lineChart>
        <c:grouping val="standard"/>
        <c:varyColors val="0"/>
        <c:ser>
          <c:idx val="0"/>
          <c:order val="0"/>
          <c:tx>
            <c:strRef>
              <c:f>'Energy Demand'!$J$1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'Energy Demand'!$A$2:$A$2107</c:f>
              <c:numCache>
                <c:formatCode>m/d/yyyy</c:formatCode>
                <c:ptCount val="2106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</c:numCache>
            </c:numRef>
          </c:cat>
          <c:val>
            <c:numRef>
              <c:f>'Energy Demand'!$J$2:$J$2107</c:f>
              <c:numCache>
                <c:formatCode>_-* #,##0_-;\-* #,##0_-;_-* "-"??_-;_-@_-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1-49BE-98B5-589C0306A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838447"/>
        <c:axId val="475849679"/>
      </c:lineChart>
      <c:dateAx>
        <c:axId val="47583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</a:t>
                </a:r>
              </a:p>
            </c:rich>
          </c:tx>
          <c:layout>
            <c:manualLayout>
              <c:xMode val="edge"/>
              <c:yMode val="edge"/>
              <c:x val="0.12343070647216364"/>
              <c:y val="0.91848513829821432"/>
            </c:manualLayout>
          </c:layout>
          <c:overlay val="0"/>
          <c:spPr>
            <a:solidFill>
              <a:schemeClr val="bg2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9679"/>
        <c:crosses val="autoZero"/>
        <c:auto val="0"/>
        <c:lblOffset val="100"/>
        <c:baseTimeUnit val="days"/>
        <c:majorUnit val="3"/>
        <c:majorTimeUnit val="months"/>
      </c:dateAx>
      <c:valAx>
        <c:axId val="47584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Demand</a:t>
                </a:r>
              </a:p>
            </c:rich>
          </c:tx>
          <c:layout>
            <c:manualLayout>
              <c:xMode val="edge"/>
              <c:yMode val="edge"/>
              <c:x val="3.8828506028961401E-2"/>
              <c:y val="9.0179678120568096E-2"/>
            </c:manualLayout>
          </c:layout>
          <c:overlay val="0"/>
          <c:spPr>
            <a:solidFill>
              <a:schemeClr val="bg2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3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[Mohamed_Ehab_WorkBook_112022.xlsx]YoY Demand!PivotTable4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Year</a:t>
            </a:r>
            <a:r>
              <a:rPr lang="en-GB" baseline="0"/>
              <a:t> On Year Energy Demand</a:t>
            </a:r>
            <a:endParaRPr lang="en-GB"/>
          </a:p>
        </c:rich>
      </c:tx>
      <c:layout>
        <c:manualLayout>
          <c:xMode val="edge"/>
          <c:yMode val="edge"/>
          <c:x val="0.40380363398781161"/>
          <c:y val="1.8239856700791954E-2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3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3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3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3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3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3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19160187705521"/>
          <c:y val="7.7014397766753145E-2"/>
          <c:w val="0.78641175505925331"/>
          <c:h val="0.81235208044409291"/>
        </c:manualLayout>
      </c:layout>
      <c:lineChart>
        <c:grouping val="standard"/>
        <c:varyColors val="0"/>
        <c:ser>
          <c:idx val="0"/>
          <c:order val="0"/>
          <c:tx>
            <c:strRef>
              <c:f>'YoY Demand'!$B$3:$B$4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Demand'!$B$5:$B$17</c:f>
              <c:numCache>
                <c:formatCode>_-* #,##0_-;\-* #,##0_-;_-* "-"??_-;_-@_-</c:formatCode>
                <c:ptCount val="12"/>
                <c:pt idx="0">
                  <c:v>3737882.67</c:v>
                </c:pt>
                <c:pt idx="1">
                  <c:v>3605115.0149999992</c:v>
                </c:pt>
                <c:pt idx="2">
                  <c:v>3649651.8499999996</c:v>
                </c:pt>
                <c:pt idx="3">
                  <c:v>3588198.1050000004</c:v>
                </c:pt>
                <c:pt idx="4">
                  <c:v>3877235.1599999992</c:v>
                </c:pt>
                <c:pt idx="5">
                  <c:v>4024137.5349999997</c:v>
                </c:pt>
                <c:pt idx="6">
                  <c:v>4273537.8099999996</c:v>
                </c:pt>
                <c:pt idx="7">
                  <c:v>4095526.355</c:v>
                </c:pt>
                <c:pt idx="8">
                  <c:v>3702816.2399999998</c:v>
                </c:pt>
                <c:pt idx="9">
                  <c:v>3631205.93</c:v>
                </c:pt>
                <c:pt idx="10">
                  <c:v>3477837.34</c:v>
                </c:pt>
                <c:pt idx="11">
                  <c:v>3838547.9950000001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C-4C0D-BE45-0935F1B4FD9E}"/>
            </c:ext>
          </c:extLst>
        </c:ser>
        <c:ser>
          <c:idx val="1"/>
          <c:order val="1"/>
          <c:tx>
            <c:strRef>
              <c:f>'YoY Demand'!$C$3:$C$4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Demand'!$C$5:$C$17</c:f>
              <c:numCache>
                <c:formatCode>_-* #,##0_-;\-* #,##0_-;_-* "-"??_-;_-@_-</c:formatCode>
                <c:ptCount val="12"/>
                <c:pt idx="0">
                  <c:v>3729074.9650000008</c:v>
                </c:pt>
                <c:pt idx="1">
                  <c:v>3618267.3600000003</c:v>
                </c:pt>
                <c:pt idx="2">
                  <c:v>3861047.5200000009</c:v>
                </c:pt>
                <c:pt idx="3">
                  <c:v>3501930.5550000002</c:v>
                </c:pt>
                <c:pt idx="4">
                  <c:v>3718467.0399999991</c:v>
                </c:pt>
                <c:pt idx="5">
                  <c:v>4011405.1999999997</c:v>
                </c:pt>
                <c:pt idx="6">
                  <c:v>4080168.1800000006</c:v>
                </c:pt>
                <c:pt idx="7">
                  <c:v>4066526.7599999993</c:v>
                </c:pt>
                <c:pt idx="8">
                  <c:v>3679700.4950000001</c:v>
                </c:pt>
                <c:pt idx="9">
                  <c:v>3565917.8600000008</c:v>
                </c:pt>
                <c:pt idx="10">
                  <c:v>3457230.7249999996</c:v>
                </c:pt>
                <c:pt idx="11">
                  <c:v>3358434.5249999994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C-4C0D-BE45-0935F1B4FD9E}"/>
            </c:ext>
          </c:extLst>
        </c:ser>
        <c:ser>
          <c:idx val="2"/>
          <c:order val="2"/>
          <c:tx>
            <c:strRef>
              <c:f>'YoY Demand'!$D$3:$D$4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Demand'!$D$5:$D$17</c:f>
              <c:numCache>
                <c:formatCode>_-* #,##0_-;\-* #,##0_-;_-* "-"??_-;_-@_-</c:formatCode>
                <c:ptCount val="12"/>
                <c:pt idx="0">
                  <c:v>3497380.54</c:v>
                </c:pt>
                <c:pt idx="1">
                  <c:v>3209216.9300000006</c:v>
                </c:pt>
                <c:pt idx="2">
                  <c:v>3636668.4700000007</c:v>
                </c:pt>
                <c:pt idx="3">
                  <c:v>3231757.48</c:v>
                </c:pt>
                <c:pt idx="4">
                  <c:v>3733908.0850000009</c:v>
                </c:pt>
                <c:pt idx="5">
                  <c:v>3942948.14</c:v>
                </c:pt>
                <c:pt idx="6">
                  <c:v>4023302.2899999996</c:v>
                </c:pt>
                <c:pt idx="7">
                  <c:v>4016202.7150000003</c:v>
                </c:pt>
                <c:pt idx="8">
                  <c:v>3585331.6499999994</c:v>
                </c:pt>
                <c:pt idx="9">
                  <c:v>3444562.5150000006</c:v>
                </c:pt>
                <c:pt idx="10">
                  <c:v>3585598.3150000004</c:v>
                </c:pt>
                <c:pt idx="11">
                  <c:v>3510985.6399999997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6C-4C0D-BE45-0935F1B4FD9E}"/>
            </c:ext>
          </c:extLst>
        </c:ser>
        <c:ser>
          <c:idx val="3"/>
          <c:order val="3"/>
          <c:tx>
            <c:strRef>
              <c:f>'YoY Demand'!$E$3:$E$4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Demand'!$E$5:$E$17</c:f>
              <c:numCache>
                <c:formatCode>_-* #,##0_-;\-* #,##0_-;_-* "-"??_-;_-@_-</c:formatCode>
                <c:ptCount val="12"/>
                <c:pt idx="0">
                  <c:v>3866763.4000000004</c:v>
                </c:pt>
                <c:pt idx="1">
                  <c:v>3373941.1350000002</c:v>
                </c:pt>
                <c:pt idx="2">
                  <c:v>3484437.9449999998</c:v>
                </c:pt>
                <c:pt idx="3">
                  <c:v>3394011.8699999987</c:v>
                </c:pt>
                <c:pt idx="4">
                  <c:v>3780826.8949999996</c:v>
                </c:pt>
                <c:pt idx="5">
                  <c:v>3970824.3849999998</c:v>
                </c:pt>
                <c:pt idx="6">
                  <c:v>4037121.4999999991</c:v>
                </c:pt>
                <c:pt idx="7">
                  <c:v>3942254.7350000008</c:v>
                </c:pt>
                <c:pt idx="8">
                  <c:v>3489468.1249999995</c:v>
                </c:pt>
                <c:pt idx="9">
                  <c:v>3358959.6250000005</c:v>
                </c:pt>
                <c:pt idx="10">
                  <c:v>3213625.5049999999</c:v>
                </c:pt>
                <c:pt idx="11">
                  <c:v>3453621.1899999995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6C-4C0D-BE45-0935F1B4FD9E}"/>
            </c:ext>
          </c:extLst>
        </c:ser>
        <c:ser>
          <c:idx val="4"/>
          <c:order val="4"/>
          <c:tx>
            <c:strRef>
              <c:f>'YoY Demand'!$F$3:$F$4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Demand'!$F$5:$F$17</c:f>
              <c:numCache>
                <c:formatCode>_-* #,##0_-;\-* #,##0_-;_-* "-"??_-;_-@_-</c:formatCode>
                <c:ptCount val="12"/>
                <c:pt idx="0">
                  <c:v>3776159.5850000004</c:v>
                </c:pt>
                <c:pt idx="1">
                  <c:v>3251923.6100000003</c:v>
                </c:pt>
                <c:pt idx="2">
                  <c:v>3615227.2749999999</c:v>
                </c:pt>
                <c:pt idx="3">
                  <c:v>3258794.2399999998</c:v>
                </c:pt>
                <c:pt idx="4">
                  <c:v>3694770.0399999996</c:v>
                </c:pt>
                <c:pt idx="5">
                  <c:v>3889441.4650000003</c:v>
                </c:pt>
                <c:pt idx="6">
                  <c:v>3997640.0949999993</c:v>
                </c:pt>
                <c:pt idx="7">
                  <c:v>3963865.1300000004</c:v>
                </c:pt>
                <c:pt idx="8">
                  <c:v>3488501.96</c:v>
                </c:pt>
                <c:pt idx="9">
                  <c:v>3439348.0550000002</c:v>
                </c:pt>
                <c:pt idx="10">
                  <c:v>3251778.5900000003</c:v>
                </c:pt>
                <c:pt idx="11">
                  <c:v>3420508.8450000002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6C-4C0D-BE45-0935F1B4FD9E}"/>
            </c:ext>
          </c:extLst>
        </c:ser>
        <c:ser>
          <c:idx val="5"/>
          <c:order val="5"/>
          <c:tx>
            <c:strRef>
              <c:f>'YoY Demand'!$G$3:$G$4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'YoY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'YoY Demand'!$G$5:$G$17</c:f>
              <c:numCache>
                <c:formatCode>_-* #,##0_-;\-* #,##0_-;_-* "-"??_-;_-@_-</c:formatCode>
                <c:ptCount val="12"/>
                <c:pt idx="0">
                  <c:v>3544693.4299999997</c:v>
                </c:pt>
                <c:pt idx="1">
                  <c:v>3316140.9600000004</c:v>
                </c:pt>
                <c:pt idx="2">
                  <c:v>3370006.6999999997</c:v>
                </c:pt>
                <c:pt idx="3">
                  <c:v>3229426.39</c:v>
                </c:pt>
                <c:pt idx="4">
                  <c:v>3657557.2649999992</c:v>
                </c:pt>
                <c:pt idx="5">
                  <c:v>3880419.9400000004</c:v>
                </c:pt>
                <c:pt idx="6">
                  <c:v>4102914.9950000006</c:v>
                </c:pt>
                <c:pt idx="7">
                  <c:v>3827746.9449999998</c:v>
                </c:pt>
                <c:pt idx="8">
                  <c:v>3255461.9250000003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6C-4C0D-BE45-0935F1B4F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537247"/>
        <c:axId val="1198550143"/>
      </c:lineChart>
      <c:catAx>
        <c:axId val="119853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50143"/>
        <c:crosses val="autoZero"/>
        <c:auto val="1"/>
        <c:lblAlgn val="ctr"/>
        <c:lblOffset val="100"/>
        <c:noMultiLvlLbl val="0"/>
      </c:catAx>
      <c:valAx>
        <c:axId val="119855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Daily Electricity demand in MWh</a:t>
                </a:r>
              </a:p>
            </c:rich>
          </c:tx>
          <c:layout>
            <c:manualLayout>
              <c:xMode val="edge"/>
              <c:yMode val="edge"/>
              <c:x val="2.0664263150842289E-2"/>
              <c:y val="6.5219620473205051E-2"/>
            </c:manualLayout>
          </c:layout>
          <c:overlay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37247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legend>
      <c:legendPos val="r"/>
      <c:layout>
        <c:manualLayout>
          <c:xMode val="edge"/>
          <c:yMode val="edge"/>
          <c:x val="0.89318293631380363"/>
          <c:y val="7.5778060493529989E-2"/>
          <c:w val="5.7021287210083059E-2"/>
          <c:h val="0.190142175889985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19049</xdr:rowOff>
    </xdr:from>
    <xdr:to>
      <xdr:col>7</xdr:col>
      <xdr:colOff>47625</xdr:colOff>
      <xdr:row>7</xdr:row>
      <xdr:rowOff>152864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113764-75EC-6EF0-EF7C-67A48A623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49"/>
          <a:ext cx="4314825" cy="1543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26</xdr:col>
      <xdr:colOff>23813</xdr:colOff>
      <xdr:row>39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6E016-C753-4A55-BFE7-6561C987C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40</xdr:row>
      <xdr:rowOff>-1</xdr:rowOff>
    </xdr:from>
    <xdr:to>
      <xdr:col>26</xdr:col>
      <xdr:colOff>-1</xdr:colOff>
      <xdr:row>73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10A8-86FB-4914-8ED4-27A4754BE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9524</xdr:rowOff>
    </xdr:from>
    <xdr:to>
      <xdr:col>9</xdr:col>
      <xdr:colOff>95251</xdr:colOff>
      <xdr:row>13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0A07EE-1D5A-A5FF-1DBA-0BBE7F742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13</xdr:row>
      <xdr:rowOff>33336</xdr:rowOff>
    </xdr:from>
    <xdr:to>
      <xdr:col>9</xdr:col>
      <xdr:colOff>76200</xdr:colOff>
      <xdr:row>24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46AC3-9877-72EF-D546-7AC2E05BC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24</xdr:row>
      <xdr:rowOff>133349</xdr:rowOff>
    </xdr:from>
    <xdr:to>
      <xdr:col>9</xdr:col>
      <xdr:colOff>114300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29B5C-0260-C03A-4ADA-816296745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190501</xdr:colOff>
      <xdr:row>0</xdr:row>
      <xdr:rowOff>0</xdr:rowOff>
    </xdr:from>
    <xdr:to>
      <xdr:col>20</xdr:col>
      <xdr:colOff>285751</xdr:colOff>
      <xdr:row>32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8AF32F-E651-43D3-930C-075A939C1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342902</xdr:colOff>
      <xdr:row>0</xdr:row>
      <xdr:rowOff>142875</xdr:rowOff>
    </xdr:from>
    <xdr:to>
      <xdr:col>25</xdr:col>
      <xdr:colOff>19050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39D9B-89EC-A1A2-C31B-9D646B0A3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yhab\OneDrive\Desktop\AusEnergy%20Demand%20Analysi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gy Demand"/>
      <sheetName val="energy_holidays"/>
      <sheetName val="Effect of Temp and Hols"/>
      <sheetName val="Demand OverTIME"/>
      <sheetName val="Effect of Weather"/>
      <sheetName val="Summary"/>
      <sheetName val="TOP and BOttom 20 Demand"/>
      <sheetName val="Holidays"/>
    </sheetNames>
    <sheetDataSet>
      <sheetData sheetId="0"/>
      <sheetData sheetId="1">
        <row r="1">
          <cell r="O1" t="str">
            <v>School</v>
          </cell>
          <cell r="P1" t="str">
            <v>No School</v>
          </cell>
          <cell r="Q1" t="str">
            <v>Holiday</v>
          </cell>
          <cell r="R1" t="str">
            <v>working Day</v>
          </cell>
        </row>
        <row r="2">
          <cell r="G2">
            <v>26.9</v>
          </cell>
          <cell r="O2" t="e">
            <v>#N/A</v>
          </cell>
          <cell r="P2">
            <v>99635.03</v>
          </cell>
          <cell r="Q2">
            <v>99635.03</v>
          </cell>
          <cell r="R2" t="e">
            <v>#N/A</v>
          </cell>
        </row>
        <row r="3">
          <cell r="G3">
            <v>38.799999999999997</v>
          </cell>
          <cell r="O3" t="e">
            <v>#N/A</v>
          </cell>
          <cell r="P3">
            <v>129606.01</v>
          </cell>
          <cell r="Q3" t="e">
            <v>#N/A</v>
          </cell>
          <cell r="R3">
            <v>129606.01</v>
          </cell>
        </row>
        <row r="4">
          <cell r="G4">
            <v>38.200000000000003</v>
          </cell>
          <cell r="O4" t="e">
            <v>#N/A</v>
          </cell>
          <cell r="P4">
            <v>142300.54</v>
          </cell>
          <cell r="Q4" t="e">
            <v>#N/A</v>
          </cell>
          <cell r="R4">
            <v>142300.54</v>
          </cell>
        </row>
        <row r="5">
          <cell r="G5">
            <v>21.4</v>
          </cell>
          <cell r="O5" t="e">
            <v>#N/A</v>
          </cell>
          <cell r="P5">
            <v>104330.715</v>
          </cell>
          <cell r="Q5" t="e">
            <v>#N/A</v>
          </cell>
          <cell r="R5">
            <v>104330.715</v>
          </cell>
        </row>
        <row r="6">
          <cell r="G6">
            <v>22</v>
          </cell>
          <cell r="O6" t="e">
            <v>#N/A</v>
          </cell>
          <cell r="P6">
            <v>118132.2</v>
          </cell>
          <cell r="Q6" t="e">
            <v>#N/A</v>
          </cell>
          <cell r="R6">
            <v>118132.2</v>
          </cell>
        </row>
        <row r="7">
          <cell r="G7">
            <v>26</v>
          </cell>
          <cell r="O7" t="e">
            <v>#N/A</v>
          </cell>
          <cell r="P7">
            <v>130672.485</v>
          </cell>
          <cell r="Q7" t="e">
            <v>#N/A</v>
          </cell>
          <cell r="R7">
            <v>130672.485</v>
          </cell>
        </row>
        <row r="8">
          <cell r="G8">
            <v>37.4</v>
          </cell>
          <cell r="O8" t="e">
            <v>#N/A</v>
          </cell>
          <cell r="P8">
            <v>153514.82</v>
          </cell>
          <cell r="Q8" t="e">
            <v>#N/A</v>
          </cell>
          <cell r="R8">
            <v>153514.82</v>
          </cell>
        </row>
        <row r="9">
          <cell r="G9">
            <v>28.2</v>
          </cell>
          <cell r="O9" t="e">
            <v>#N/A</v>
          </cell>
          <cell r="P9">
            <v>142015.655</v>
          </cell>
          <cell r="Q9" t="e">
            <v>#N/A</v>
          </cell>
          <cell r="R9">
            <v>142015.655</v>
          </cell>
        </row>
        <row r="10">
          <cell r="G10">
            <v>18</v>
          </cell>
          <cell r="O10" t="e">
            <v>#N/A</v>
          </cell>
          <cell r="P10">
            <v>121801.155</v>
          </cell>
          <cell r="Q10" t="e">
            <v>#N/A</v>
          </cell>
          <cell r="R10">
            <v>121801.155</v>
          </cell>
        </row>
        <row r="11">
          <cell r="G11">
            <v>21.7</v>
          </cell>
          <cell r="O11" t="e">
            <v>#N/A</v>
          </cell>
          <cell r="P11">
            <v>103043.66</v>
          </cell>
          <cell r="Q11" t="e">
            <v>#N/A</v>
          </cell>
          <cell r="R11">
            <v>103043.66</v>
          </cell>
        </row>
        <row r="12">
          <cell r="G12">
            <v>27.5</v>
          </cell>
          <cell r="O12" t="e">
            <v>#N/A</v>
          </cell>
          <cell r="P12">
            <v>99865.755000000005</v>
          </cell>
          <cell r="Q12" t="e">
            <v>#N/A</v>
          </cell>
          <cell r="R12">
            <v>99865.755000000005</v>
          </cell>
        </row>
        <row r="13">
          <cell r="G13">
            <v>31.3</v>
          </cell>
          <cell r="O13" t="e">
            <v>#N/A</v>
          </cell>
          <cell r="P13">
            <v>131261.125</v>
          </cell>
          <cell r="Q13" t="e">
            <v>#N/A</v>
          </cell>
          <cell r="R13">
            <v>131261.125</v>
          </cell>
        </row>
        <row r="14">
          <cell r="G14">
            <v>25.6</v>
          </cell>
          <cell r="O14" t="e">
            <v>#N/A</v>
          </cell>
          <cell r="P14">
            <v>126527.36</v>
          </cell>
          <cell r="Q14" t="e">
            <v>#N/A</v>
          </cell>
          <cell r="R14">
            <v>126527.36</v>
          </cell>
        </row>
        <row r="15">
          <cell r="G15">
            <v>22.7</v>
          </cell>
          <cell r="O15" t="e">
            <v>#N/A</v>
          </cell>
          <cell r="P15">
            <v>119741.62</v>
          </cell>
          <cell r="Q15" t="e">
            <v>#N/A</v>
          </cell>
          <cell r="R15">
            <v>119741.62</v>
          </cell>
        </row>
        <row r="16">
          <cell r="G16">
            <v>20</v>
          </cell>
          <cell r="O16" t="e">
            <v>#N/A</v>
          </cell>
          <cell r="P16">
            <v>118411.22</v>
          </cell>
          <cell r="Q16" t="e">
            <v>#N/A</v>
          </cell>
          <cell r="R16">
            <v>118411.22</v>
          </cell>
        </row>
        <row r="17">
          <cell r="G17">
            <v>27.3</v>
          </cell>
          <cell r="O17" t="e">
            <v>#N/A</v>
          </cell>
          <cell r="P17">
            <v>116690.765</v>
          </cell>
          <cell r="Q17" t="e">
            <v>#N/A</v>
          </cell>
          <cell r="R17">
            <v>116690.765</v>
          </cell>
        </row>
        <row r="18">
          <cell r="G18">
            <v>25</v>
          </cell>
          <cell r="O18" t="e">
            <v>#N/A</v>
          </cell>
          <cell r="P18">
            <v>99371.31</v>
          </cell>
          <cell r="Q18" t="e">
            <v>#N/A</v>
          </cell>
          <cell r="R18">
            <v>99371.31</v>
          </cell>
        </row>
        <row r="19">
          <cell r="G19">
            <v>19.5</v>
          </cell>
          <cell r="O19" t="e">
            <v>#N/A</v>
          </cell>
          <cell r="P19">
            <v>97728.75</v>
          </cell>
          <cell r="Q19" t="e">
            <v>#N/A</v>
          </cell>
          <cell r="R19">
            <v>97728.75</v>
          </cell>
        </row>
        <row r="20">
          <cell r="G20">
            <v>23.6</v>
          </cell>
          <cell r="O20" t="e">
            <v>#N/A</v>
          </cell>
          <cell r="P20">
            <v>116883.15</v>
          </cell>
          <cell r="Q20" t="e">
            <v>#N/A</v>
          </cell>
          <cell r="R20">
            <v>116883.15</v>
          </cell>
        </row>
        <row r="21">
          <cell r="G21">
            <v>30.4</v>
          </cell>
          <cell r="O21" t="e">
            <v>#N/A</v>
          </cell>
          <cell r="P21">
            <v>128968.125</v>
          </cell>
          <cell r="Q21" t="e">
            <v>#N/A</v>
          </cell>
          <cell r="R21">
            <v>128968.125</v>
          </cell>
        </row>
        <row r="22">
          <cell r="G22">
            <v>33.1</v>
          </cell>
          <cell r="O22" t="e">
            <v>#N/A</v>
          </cell>
          <cell r="P22">
            <v>148702.505</v>
          </cell>
          <cell r="Q22" t="e">
            <v>#N/A</v>
          </cell>
          <cell r="R22">
            <v>148702.505</v>
          </cell>
        </row>
        <row r="23">
          <cell r="G23">
            <v>35.799999999999997</v>
          </cell>
          <cell r="O23" t="e">
            <v>#N/A</v>
          </cell>
          <cell r="P23">
            <v>153232.1</v>
          </cell>
          <cell r="Q23" t="e">
            <v>#N/A</v>
          </cell>
          <cell r="R23">
            <v>153232.1</v>
          </cell>
        </row>
        <row r="24">
          <cell r="G24">
            <v>25</v>
          </cell>
          <cell r="O24" t="e">
            <v>#N/A</v>
          </cell>
          <cell r="P24">
            <v>138095.20000000001</v>
          </cell>
          <cell r="Q24" t="e">
            <v>#N/A</v>
          </cell>
          <cell r="R24">
            <v>138095.20000000001</v>
          </cell>
        </row>
        <row r="25">
          <cell r="G25">
            <v>26.3</v>
          </cell>
          <cell r="O25" t="e">
            <v>#N/A</v>
          </cell>
          <cell r="P25">
            <v>116310.59</v>
          </cell>
          <cell r="Q25" t="e">
            <v>#N/A</v>
          </cell>
          <cell r="R25">
            <v>116310.59</v>
          </cell>
        </row>
        <row r="26">
          <cell r="G26">
            <v>22</v>
          </cell>
          <cell r="O26" t="e">
            <v>#N/A</v>
          </cell>
          <cell r="P26">
            <v>97959.46</v>
          </cell>
          <cell r="Q26" t="e">
            <v>#N/A</v>
          </cell>
          <cell r="R26">
            <v>97959.46</v>
          </cell>
        </row>
        <row r="27">
          <cell r="G27">
            <v>19.8</v>
          </cell>
          <cell r="O27" t="e">
            <v>#N/A</v>
          </cell>
          <cell r="P27">
            <v>103769.48</v>
          </cell>
          <cell r="Q27">
            <v>103769.48</v>
          </cell>
          <cell r="R27" t="e">
            <v>#N/A</v>
          </cell>
        </row>
        <row r="28">
          <cell r="G28">
            <v>19.100000000000001</v>
          </cell>
          <cell r="O28" t="e">
            <v>#N/A</v>
          </cell>
          <cell r="P28">
            <v>118393.31</v>
          </cell>
          <cell r="Q28" t="e">
            <v>#N/A</v>
          </cell>
          <cell r="R28">
            <v>118393.31</v>
          </cell>
        </row>
        <row r="29">
          <cell r="G29">
            <v>25.4</v>
          </cell>
          <cell r="O29" t="e">
            <v>#N/A</v>
          </cell>
          <cell r="P29">
            <v>116763.72500000001</v>
          </cell>
          <cell r="Q29" t="e">
            <v>#N/A</v>
          </cell>
          <cell r="R29">
            <v>116763.72500000001</v>
          </cell>
        </row>
        <row r="30">
          <cell r="G30">
            <v>22.2</v>
          </cell>
          <cell r="O30">
            <v>119313.73</v>
          </cell>
          <cell r="P30" t="e">
            <v>#N/A</v>
          </cell>
          <cell r="Q30" t="e">
            <v>#N/A</v>
          </cell>
          <cell r="R30">
            <v>119313.73</v>
          </cell>
        </row>
        <row r="31">
          <cell r="G31">
            <v>21</v>
          </cell>
          <cell r="O31">
            <v>121018.15</v>
          </cell>
          <cell r="P31" t="e">
            <v>#N/A</v>
          </cell>
          <cell r="Q31" t="e">
            <v>#N/A</v>
          </cell>
          <cell r="R31">
            <v>121018.15</v>
          </cell>
        </row>
        <row r="32">
          <cell r="G32">
            <v>20.2</v>
          </cell>
          <cell r="O32">
            <v>103822.97</v>
          </cell>
          <cell r="P32" t="e">
            <v>#N/A</v>
          </cell>
          <cell r="Q32" t="e">
            <v>#N/A</v>
          </cell>
          <cell r="R32">
            <v>103822.97</v>
          </cell>
        </row>
        <row r="33">
          <cell r="G33">
            <v>19</v>
          </cell>
          <cell r="O33">
            <v>100178.84</v>
          </cell>
          <cell r="P33" t="e">
            <v>#N/A</v>
          </cell>
          <cell r="Q33" t="e">
            <v>#N/A</v>
          </cell>
          <cell r="R33">
            <v>100178.84</v>
          </cell>
        </row>
        <row r="34">
          <cell r="G34">
            <v>21.1</v>
          </cell>
          <cell r="O34">
            <v>118694.16</v>
          </cell>
          <cell r="P34" t="e">
            <v>#N/A</v>
          </cell>
          <cell r="Q34" t="e">
            <v>#N/A</v>
          </cell>
          <cell r="R34">
            <v>118694.16</v>
          </cell>
        </row>
        <row r="35">
          <cell r="G35">
            <v>20</v>
          </cell>
          <cell r="O35">
            <v>122880.13</v>
          </cell>
          <cell r="P35" t="e">
            <v>#N/A</v>
          </cell>
          <cell r="Q35" t="e">
            <v>#N/A</v>
          </cell>
          <cell r="R35">
            <v>122880.13</v>
          </cell>
        </row>
        <row r="36">
          <cell r="G36">
            <v>19</v>
          </cell>
          <cell r="O36">
            <v>117398.03</v>
          </cell>
          <cell r="P36" t="e">
            <v>#N/A</v>
          </cell>
          <cell r="Q36" t="e">
            <v>#N/A</v>
          </cell>
          <cell r="R36">
            <v>117398.03</v>
          </cell>
        </row>
        <row r="37">
          <cell r="G37">
            <v>24.2</v>
          </cell>
          <cell r="O37">
            <v>122279.425</v>
          </cell>
          <cell r="P37" t="e">
            <v>#N/A</v>
          </cell>
          <cell r="Q37" t="e">
            <v>#N/A</v>
          </cell>
          <cell r="R37">
            <v>122279.425</v>
          </cell>
        </row>
        <row r="38">
          <cell r="G38">
            <v>35.700000000000003</v>
          </cell>
          <cell r="O38">
            <v>141837.005</v>
          </cell>
          <cell r="P38" t="e">
            <v>#N/A</v>
          </cell>
          <cell r="Q38" t="e">
            <v>#N/A</v>
          </cell>
          <cell r="R38">
            <v>141837.005</v>
          </cell>
        </row>
        <row r="39">
          <cell r="G39">
            <v>35</v>
          </cell>
          <cell r="O39">
            <v>132138.36499999999</v>
          </cell>
          <cell r="P39" t="e">
            <v>#N/A</v>
          </cell>
          <cell r="Q39" t="e">
            <v>#N/A</v>
          </cell>
          <cell r="R39">
            <v>132138.36499999999</v>
          </cell>
        </row>
        <row r="40">
          <cell r="G40">
            <v>21.5</v>
          </cell>
          <cell r="O40">
            <v>112108.215</v>
          </cell>
          <cell r="P40" t="e">
            <v>#N/A</v>
          </cell>
          <cell r="Q40" t="e">
            <v>#N/A</v>
          </cell>
          <cell r="R40">
            <v>112108.215</v>
          </cell>
        </row>
        <row r="41">
          <cell r="G41">
            <v>28.3</v>
          </cell>
          <cell r="O41">
            <v>126813.075</v>
          </cell>
          <cell r="P41" t="e">
            <v>#N/A</v>
          </cell>
          <cell r="Q41" t="e">
            <v>#N/A</v>
          </cell>
          <cell r="R41">
            <v>126813.075</v>
          </cell>
        </row>
        <row r="42">
          <cell r="G42">
            <v>27.8</v>
          </cell>
          <cell r="O42">
            <v>145948.565</v>
          </cell>
          <cell r="P42" t="e">
            <v>#N/A</v>
          </cell>
          <cell r="Q42" t="e">
            <v>#N/A</v>
          </cell>
          <cell r="R42">
            <v>145948.565</v>
          </cell>
        </row>
        <row r="43">
          <cell r="G43">
            <v>26.8</v>
          </cell>
          <cell r="O43">
            <v>149322.85</v>
          </cell>
          <cell r="P43" t="e">
            <v>#N/A</v>
          </cell>
          <cell r="Q43" t="e">
            <v>#N/A</v>
          </cell>
          <cell r="R43">
            <v>149322.85</v>
          </cell>
        </row>
        <row r="44">
          <cell r="G44">
            <v>21.9</v>
          </cell>
          <cell r="O44">
            <v>131376.78</v>
          </cell>
          <cell r="P44" t="e">
            <v>#N/A</v>
          </cell>
          <cell r="Q44" t="e">
            <v>#N/A</v>
          </cell>
          <cell r="R44">
            <v>131376.78</v>
          </cell>
        </row>
        <row r="45">
          <cell r="G45">
            <v>32.4</v>
          </cell>
          <cell r="O45">
            <v>136070.62</v>
          </cell>
          <cell r="P45" t="e">
            <v>#N/A</v>
          </cell>
          <cell r="Q45" t="e">
            <v>#N/A</v>
          </cell>
          <cell r="R45">
            <v>136070.62</v>
          </cell>
        </row>
        <row r="46">
          <cell r="G46">
            <v>25.1</v>
          </cell>
          <cell r="O46">
            <v>119692.02499999999</v>
          </cell>
          <cell r="P46" t="e">
            <v>#N/A</v>
          </cell>
          <cell r="Q46" t="e">
            <v>#N/A</v>
          </cell>
          <cell r="R46">
            <v>119692.02499999999</v>
          </cell>
        </row>
        <row r="47">
          <cell r="G47">
            <v>34.4</v>
          </cell>
          <cell r="O47">
            <v>125287.71</v>
          </cell>
          <cell r="P47" t="e">
            <v>#N/A</v>
          </cell>
          <cell r="Q47" t="e">
            <v>#N/A</v>
          </cell>
          <cell r="R47">
            <v>125287.71</v>
          </cell>
        </row>
        <row r="48">
          <cell r="G48">
            <v>24.6</v>
          </cell>
          <cell r="O48">
            <v>131832.63</v>
          </cell>
          <cell r="P48" t="e">
            <v>#N/A</v>
          </cell>
          <cell r="Q48" t="e">
            <v>#N/A</v>
          </cell>
          <cell r="R48">
            <v>131832.63</v>
          </cell>
        </row>
        <row r="49">
          <cell r="G49">
            <v>20.6</v>
          </cell>
          <cell r="O49">
            <v>127666.01</v>
          </cell>
          <cell r="P49" t="e">
            <v>#N/A</v>
          </cell>
          <cell r="Q49" t="e">
            <v>#N/A</v>
          </cell>
          <cell r="R49">
            <v>127666.01</v>
          </cell>
        </row>
        <row r="50">
          <cell r="G50">
            <v>21.2</v>
          </cell>
          <cell r="O50">
            <v>125972.765</v>
          </cell>
          <cell r="P50" t="e">
            <v>#N/A</v>
          </cell>
          <cell r="Q50" t="e">
            <v>#N/A</v>
          </cell>
          <cell r="R50">
            <v>125972.765</v>
          </cell>
        </row>
        <row r="51">
          <cell r="G51">
            <v>26.9</v>
          </cell>
          <cell r="O51">
            <v>139399.69</v>
          </cell>
          <cell r="P51" t="e">
            <v>#N/A</v>
          </cell>
          <cell r="Q51" t="e">
            <v>#N/A</v>
          </cell>
          <cell r="R51">
            <v>139399.69</v>
          </cell>
        </row>
        <row r="52">
          <cell r="G52">
            <v>25.3</v>
          </cell>
          <cell r="O52">
            <v>139465.67499999999</v>
          </cell>
          <cell r="P52" t="e">
            <v>#N/A</v>
          </cell>
          <cell r="Q52" t="e">
            <v>#N/A</v>
          </cell>
          <cell r="R52">
            <v>139465.67499999999</v>
          </cell>
        </row>
        <row r="53">
          <cell r="G53">
            <v>36.1</v>
          </cell>
          <cell r="O53">
            <v>136283.03</v>
          </cell>
          <cell r="P53" t="e">
            <v>#N/A</v>
          </cell>
          <cell r="Q53" t="e">
            <v>#N/A</v>
          </cell>
          <cell r="R53">
            <v>136283.03</v>
          </cell>
        </row>
        <row r="54">
          <cell r="G54">
            <v>35.299999999999997</v>
          </cell>
          <cell r="O54">
            <v>138016.35</v>
          </cell>
          <cell r="P54" t="e">
            <v>#N/A</v>
          </cell>
          <cell r="Q54" t="e">
            <v>#N/A</v>
          </cell>
          <cell r="R54">
            <v>138016.35</v>
          </cell>
        </row>
        <row r="55">
          <cell r="G55">
            <v>29.3</v>
          </cell>
          <cell r="O55">
            <v>135255.815</v>
          </cell>
          <cell r="P55" t="e">
            <v>#N/A</v>
          </cell>
          <cell r="Q55" t="e">
            <v>#N/A</v>
          </cell>
          <cell r="R55">
            <v>135255.815</v>
          </cell>
        </row>
        <row r="56">
          <cell r="G56">
            <v>20.100000000000001</v>
          </cell>
          <cell r="O56">
            <v>120263.515</v>
          </cell>
          <cell r="P56" t="e">
            <v>#N/A</v>
          </cell>
          <cell r="Q56" t="e">
            <v>#N/A</v>
          </cell>
          <cell r="R56">
            <v>120263.515</v>
          </cell>
        </row>
        <row r="57">
          <cell r="G57">
            <v>27</v>
          </cell>
          <cell r="O57">
            <v>130062.755</v>
          </cell>
          <cell r="P57" t="e">
            <v>#N/A</v>
          </cell>
          <cell r="Q57" t="e">
            <v>#N/A</v>
          </cell>
          <cell r="R57">
            <v>130062.755</v>
          </cell>
        </row>
        <row r="58">
          <cell r="G58">
            <v>23.2</v>
          </cell>
          <cell r="O58">
            <v>131525.85500000001</v>
          </cell>
          <cell r="P58" t="e">
            <v>#N/A</v>
          </cell>
          <cell r="Q58" t="e">
            <v>#N/A</v>
          </cell>
          <cell r="R58">
            <v>131525.85500000001</v>
          </cell>
        </row>
        <row r="59">
          <cell r="G59">
            <v>24.3</v>
          </cell>
          <cell r="O59">
            <v>131069.4</v>
          </cell>
          <cell r="P59" t="e">
            <v>#N/A</v>
          </cell>
          <cell r="Q59" t="e">
            <v>#N/A</v>
          </cell>
          <cell r="R59">
            <v>131069.4</v>
          </cell>
        </row>
        <row r="60">
          <cell r="G60">
            <v>32.299999999999997</v>
          </cell>
          <cell r="O60">
            <v>116275.73</v>
          </cell>
          <cell r="P60" t="e">
            <v>#N/A</v>
          </cell>
          <cell r="Q60" t="e">
            <v>#N/A</v>
          </cell>
          <cell r="R60">
            <v>116275.73</v>
          </cell>
        </row>
        <row r="61">
          <cell r="G61">
            <v>20.8</v>
          </cell>
          <cell r="O61">
            <v>103462.78</v>
          </cell>
          <cell r="P61" t="e">
            <v>#N/A</v>
          </cell>
          <cell r="Q61" t="e">
            <v>#N/A</v>
          </cell>
          <cell r="R61">
            <v>103462.78</v>
          </cell>
        </row>
        <row r="62">
          <cell r="G62">
            <v>23</v>
          </cell>
          <cell r="O62">
            <v>123301.83500000001</v>
          </cell>
          <cell r="P62" t="e">
            <v>#N/A</v>
          </cell>
          <cell r="Q62" t="e">
            <v>#N/A</v>
          </cell>
          <cell r="R62">
            <v>123301.83500000001</v>
          </cell>
        </row>
        <row r="63">
          <cell r="G63">
            <v>22.7</v>
          </cell>
          <cell r="O63">
            <v>126750.29</v>
          </cell>
          <cell r="P63" t="e">
            <v>#N/A</v>
          </cell>
          <cell r="Q63" t="e">
            <v>#N/A</v>
          </cell>
          <cell r="R63">
            <v>126750.29</v>
          </cell>
        </row>
        <row r="64">
          <cell r="G64">
            <v>23.5</v>
          </cell>
          <cell r="O64">
            <v>120764.185</v>
          </cell>
          <cell r="P64" t="e">
            <v>#N/A</v>
          </cell>
          <cell r="Q64" t="e">
            <v>#N/A</v>
          </cell>
          <cell r="R64">
            <v>120764.185</v>
          </cell>
        </row>
        <row r="65">
          <cell r="G65">
            <v>18.600000000000001</v>
          </cell>
          <cell r="O65">
            <v>114967.345</v>
          </cell>
          <cell r="P65" t="e">
            <v>#N/A</v>
          </cell>
          <cell r="Q65" t="e">
            <v>#N/A</v>
          </cell>
          <cell r="R65">
            <v>114967.345</v>
          </cell>
        </row>
        <row r="66">
          <cell r="G66">
            <v>21.1</v>
          </cell>
          <cell r="O66">
            <v>117053.75</v>
          </cell>
          <cell r="P66" t="e">
            <v>#N/A</v>
          </cell>
          <cell r="Q66" t="e">
            <v>#N/A</v>
          </cell>
          <cell r="R66">
            <v>117053.75</v>
          </cell>
        </row>
        <row r="67">
          <cell r="G67">
            <v>22.6</v>
          </cell>
          <cell r="O67">
            <v>108344.575</v>
          </cell>
          <cell r="P67" t="e">
            <v>#N/A</v>
          </cell>
          <cell r="Q67" t="e">
            <v>#N/A</v>
          </cell>
          <cell r="R67">
            <v>108344.575</v>
          </cell>
        </row>
        <row r="68">
          <cell r="G68">
            <v>24.4</v>
          </cell>
          <cell r="O68">
            <v>106348.78</v>
          </cell>
          <cell r="P68" t="e">
            <v>#N/A</v>
          </cell>
          <cell r="Q68" t="e">
            <v>#N/A</v>
          </cell>
          <cell r="R68">
            <v>106348.78</v>
          </cell>
        </row>
        <row r="69">
          <cell r="G69">
            <v>23.8</v>
          </cell>
          <cell r="O69">
            <v>108282.48</v>
          </cell>
          <cell r="P69" t="e">
            <v>#N/A</v>
          </cell>
          <cell r="Q69">
            <v>108282.48</v>
          </cell>
          <cell r="R69" t="e">
            <v>#N/A</v>
          </cell>
        </row>
        <row r="70">
          <cell r="G70">
            <v>21.7</v>
          </cell>
          <cell r="O70">
            <v>125828.53</v>
          </cell>
          <cell r="P70" t="e">
            <v>#N/A</v>
          </cell>
          <cell r="Q70" t="e">
            <v>#N/A</v>
          </cell>
          <cell r="R70">
            <v>125828.53</v>
          </cell>
        </row>
        <row r="71">
          <cell r="G71">
            <v>23.8</v>
          </cell>
          <cell r="O71">
            <v>124418.41499999999</v>
          </cell>
          <cell r="P71" t="e">
            <v>#N/A</v>
          </cell>
          <cell r="Q71" t="e">
            <v>#N/A</v>
          </cell>
          <cell r="R71">
            <v>124418.41499999999</v>
          </cell>
        </row>
        <row r="72">
          <cell r="G72">
            <v>19.899999999999999</v>
          </cell>
          <cell r="O72">
            <v>121683.65</v>
          </cell>
          <cell r="P72" t="e">
            <v>#N/A</v>
          </cell>
          <cell r="Q72" t="e">
            <v>#N/A</v>
          </cell>
          <cell r="R72">
            <v>121683.65</v>
          </cell>
        </row>
        <row r="73">
          <cell r="G73">
            <v>20.399999999999999</v>
          </cell>
          <cell r="O73">
            <v>120929.815</v>
          </cell>
          <cell r="P73" t="e">
            <v>#N/A</v>
          </cell>
          <cell r="Q73" t="e">
            <v>#N/A</v>
          </cell>
          <cell r="R73">
            <v>120929.815</v>
          </cell>
        </row>
        <row r="74">
          <cell r="G74">
            <v>30.1</v>
          </cell>
          <cell r="O74">
            <v>108738.82</v>
          </cell>
          <cell r="P74" t="e">
            <v>#N/A</v>
          </cell>
          <cell r="Q74" t="e">
            <v>#N/A</v>
          </cell>
          <cell r="R74">
            <v>108738.82</v>
          </cell>
        </row>
        <row r="75">
          <cell r="G75">
            <v>18.3</v>
          </cell>
          <cell r="O75">
            <v>100170.295</v>
          </cell>
          <cell r="P75" t="e">
            <v>#N/A</v>
          </cell>
          <cell r="Q75" t="e">
            <v>#N/A</v>
          </cell>
          <cell r="R75">
            <v>100170.295</v>
          </cell>
        </row>
        <row r="76">
          <cell r="G76">
            <v>25.5</v>
          </cell>
          <cell r="O76">
            <v>123787.075</v>
          </cell>
          <cell r="P76" t="e">
            <v>#N/A</v>
          </cell>
          <cell r="Q76" t="e">
            <v>#N/A</v>
          </cell>
          <cell r="R76">
            <v>123787.075</v>
          </cell>
        </row>
        <row r="77">
          <cell r="G77">
            <v>26.2</v>
          </cell>
          <cell r="O77">
            <v>125600.86</v>
          </cell>
          <cell r="P77" t="e">
            <v>#N/A</v>
          </cell>
          <cell r="Q77" t="e">
            <v>#N/A</v>
          </cell>
          <cell r="R77">
            <v>125600.86</v>
          </cell>
        </row>
        <row r="78">
          <cell r="G78">
            <v>24.4</v>
          </cell>
          <cell r="O78">
            <v>127975.815</v>
          </cell>
          <cell r="P78" t="e">
            <v>#N/A</v>
          </cell>
          <cell r="Q78" t="e">
            <v>#N/A</v>
          </cell>
          <cell r="R78">
            <v>127975.815</v>
          </cell>
        </row>
        <row r="79">
          <cell r="G79">
            <v>33.5</v>
          </cell>
          <cell r="O79">
            <v>128319.45</v>
          </cell>
          <cell r="P79" t="e">
            <v>#N/A</v>
          </cell>
          <cell r="Q79" t="e">
            <v>#N/A</v>
          </cell>
          <cell r="R79">
            <v>128319.45</v>
          </cell>
        </row>
        <row r="80">
          <cell r="G80">
            <v>19.600000000000001</v>
          </cell>
          <cell r="O80">
            <v>119491.32</v>
          </cell>
          <cell r="P80" t="e">
            <v>#N/A</v>
          </cell>
          <cell r="Q80" t="e">
            <v>#N/A</v>
          </cell>
          <cell r="R80">
            <v>119491.32</v>
          </cell>
        </row>
        <row r="81">
          <cell r="G81">
            <v>22.7</v>
          </cell>
          <cell r="O81">
            <v>106754.8</v>
          </cell>
          <cell r="P81" t="e">
            <v>#N/A</v>
          </cell>
          <cell r="Q81" t="e">
            <v>#N/A</v>
          </cell>
          <cell r="R81">
            <v>106754.8</v>
          </cell>
        </row>
        <row r="82">
          <cell r="G82">
            <v>28.8</v>
          </cell>
          <cell r="O82">
            <v>106555.03</v>
          </cell>
          <cell r="P82" t="e">
            <v>#N/A</v>
          </cell>
          <cell r="Q82" t="e">
            <v>#N/A</v>
          </cell>
          <cell r="R82">
            <v>106555.03</v>
          </cell>
        </row>
        <row r="83">
          <cell r="G83">
            <v>27</v>
          </cell>
          <cell r="O83">
            <v>122810.05</v>
          </cell>
          <cell r="P83" t="e">
            <v>#N/A</v>
          </cell>
          <cell r="Q83" t="e">
            <v>#N/A</v>
          </cell>
          <cell r="R83">
            <v>122810.05</v>
          </cell>
        </row>
        <row r="84">
          <cell r="G84">
            <v>15.3</v>
          </cell>
          <cell r="O84">
            <v>123234.935</v>
          </cell>
          <cell r="P84" t="e">
            <v>#N/A</v>
          </cell>
          <cell r="Q84" t="e">
            <v>#N/A</v>
          </cell>
          <cell r="R84">
            <v>123234.935</v>
          </cell>
        </row>
        <row r="85">
          <cell r="G85">
            <v>20.399999999999999</v>
          </cell>
          <cell r="O85">
            <v>122268.86</v>
          </cell>
          <cell r="P85" t="e">
            <v>#N/A</v>
          </cell>
          <cell r="Q85" t="e">
            <v>#N/A</v>
          </cell>
          <cell r="R85">
            <v>122268.86</v>
          </cell>
        </row>
        <row r="86">
          <cell r="G86">
            <v>18</v>
          </cell>
          <cell r="O86">
            <v>121998.2</v>
          </cell>
          <cell r="P86" t="e">
            <v>#N/A</v>
          </cell>
          <cell r="Q86" t="e">
            <v>#N/A</v>
          </cell>
          <cell r="R86">
            <v>121998.2</v>
          </cell>
        </row>
        <row r="87">
          <cell r="G87">
            <v>18.100000000000001</v>
          </cell>
          <cell r="O87" t="e">
            <v>#N/A</v>
          </cell>
          <cell r="P87">
            <v>122346.33500000001</v>
          </cell>
          <cell r="Q87" t="e">
            <v>#N/A</v>
          </cell>
          <cell r="R87">
            <v>122346.33500000001</v>
          </cell>
        </row>
        <row r="88">
          <cell r="G88">
            <v>19.100000000000001</v>
          </cell>
          <cell r="O88" t="e">
            <v>#N/A</v>
          </cell>
          <cell r="P88">
            <v>112187.715</v>
          </cell>
          <cell r="Q88" t="e">
            <v>#N/A</v>
          </cell>
          <cell r="R88">
            <v>112187.715</v>
          </cell>
        </row>
        <row r="89">
          <cell r="G89">
            <v>22.7</v>
          </cell>
          <cell r="O89" t="e">
            <v>#N/A</v>
          </cell>
          <cell r="P89">
            <v>106418.66499999999</v>
          </cell>
          <cell r="Q89" t="e">
            <v>#N/A</v>
          </cell>
          <cell r="R89">
            <v>106418.66499999999</v>
          </cell>
        </row>
        <row r="90">
          <cell r="G90">
            <v>23.1</v>
          </cell>
          <cell r="O90" t="e">
            <v>#N/A</v>
          </cell>
          <cell r="P90">
            <v>123061.87</v>
          </cell>
          <cell r="Q90" t="e">
            <v>#N/A</v>
          </cell>
          <cell r="R90">
            <v>123061.87</v>
          </cell>
        </row>
        <row r="91">
          <cell r="G91">
            <v>25.3</v>
          </cell>
          <cell r="O91" t="e">
            <v>#N/A</v>
          </cell>
          <cell r="P91">
            <v>125795.325</v>
          </cell>
          <cell r="Q91" t="e">
            <v>#N/A</v>
          </cell>
          <cell r="R91">
            <v>125795.325</v>
          </cell>
        </row>
        <row r="92">
          <cell r="G92">
            <v>29</v>
          </cell>
          <cell r="O92" t="e">
            <v>#N/A</v>
          </cell>
          <cell r="P92">
            <v>122042.265</v>
          </cell>
          <cell r="Q92" t="e">
            <v>#N/A</v>
          </cell>
          <cell r="R92">
            <v>122042.265</v>
          </cell>
        </row>
        <row r="93">
          <cell r="G93">
            <v>17.2</v>
          </cell>
          <cell r="O93" t="e">
            <v>#N/A</v>
          </cell>
          <cell r="P93">
            <v>113838.41</v>
          </cell>
          <cell r="Q93" t="e">
            <v>#N/A</v>
          </cell>
          <cell r="R93">
            <v>113838.41</v>
          </cell>
        </row>
        <row r="94">
          <cell r="G94">
            <v>20.9</v>
          </cell>
          <cell r="O94" t="e">
            <v>#N/A</v>
          </cell>
          <cell r="P94">
            <v>98891.06</v>
          </cell>
          <cell r="Q94">
            <v>98891.06</v>
          </cell>
          <cell r="R94" t="e">
            <v>#N/A</v>
          </cell>
        </row>
        <row r="95">
          <cell r="G95">
            <v>23.5</v>
          </cell>
          <cell r="O95" t="e">
            <v>#N/A</v>
          </cell>
          <cell r="P95">
            <v>103999.17</v>
          </cell>
          <cell r="Q95">
            <v>103999.17</v>
          </cell>
          <cell r="R95" t="e">
            <v>#N/A</v>
          </cell>
        </row>
        <row r="96">
          <cell r="G96">
            <v>18.5</v>
          </cell>
          <cell r="O96" t="e">
            <v>#N/A</v>
          </cell>
          <cell r="P96">
            <v>103685.45</v>
          </cell>
          <cell r="Q96" t="e">
            <v>#N/A</v>
          </cell>
          <cell r="R96">
            <v>103685.45</v>
          </cell>
        </row>
        <row r="97">
          <cell r="G97">
            <v>18.399999999999999</v>
          </cell>
          <cell r="O97" t="e">
            <v>#N/A</v>
          </cell>
          <cell r="P97">
            <v>107383.37</v>
          </cell>
          <cell r="Q97">
            <v>107383.37</v>
          </cell>
          <cell r="R97" t="e">
            <v>#N/A</v>
          </cell>
        </row>
        <row r="98">
          <cell r="G98">
            <v>17.3</v>
          </cell>
          <cell r="O98" t="e">
            <v>#N/A</v>
          </cell>
          <cell r="P98">
            <v>120235.505</v>
          </cell>
          <cell r="Q98" t="e">
            <v>#N/A</v>
          </cell>
          <cell r="R98">
            <v>120235.505</v>
          </cell>
        </row>
        <row r="99">
          <cell r="G99">
            <v>17.7</v>
          </cell>
          <cell r="O99" t="e">
            <v>#N/A</v>
          </cell>
          <cell r="P99">
            <v>122129.77499999999</v>
          </cell>
          <cell r="Q99" t="e">
            <v>#N/A</v>
          </cell>
          <cell r="R99">
            <v>122129.77499999999</v>
          </cell>
        </row>
        <row r="100">
          <cell r="G100">
            <v>19.100000000000001</v>
          </cell>
          <cell r="O100" t="e">
            <v>#N/A</v>
          </cell>
          <cell r="P100">
            <v>123990.76</v>
          </cell>
          <cell r="Q100" t="e">
            <v>#N/A</v>
          </cell>
          <cell r="R100">
            <v>123990.76</v>
          </cell>
        </row>
        <row r="101">
          <cell r="G101">
            <v>18.7</v>
          </cell>
          <cell r="O101" t="e">
            <v>#N/A</v>
          </cell>
          <cell r="P101">
            <v>121753.11500000001</v>
          </cell>
          <cell r="Q101" t="e">
            <v>#N/A</v>
          </cell>
          <cell r="R101">
            <v>121753.11500000001</v>
          </cell>
        </row>
        <row r="102">
          <cell r="G102">
            <v>23.7</v>
          </cell>
          <cell r="O102" t="e">
            <v>#N/A</v>
          </cell>
          <cell r="P102">
            <v>110034.16499999999</v>
          </cell>
          <cell r="Q102" t="e">
            <v>#N/A</v>
          </cell>
          <cell r="R102">
            <v>110034.16499999999</v>
          </cell>
        </row>
        <row r="103">
          <cell r="G103">
            <v>18.3</v>
          </cell>
          <cell r="O103" t="e">
            <v>#N/A</v>
          </cell>
          <cell r="P103">
            <v>103760.22500000001</v>
          </cell>
          <cell r="Q103" t="e">
            <v>#N/A</v>
          </cell>
          <cell r="R103">
            <v>103760.22500000001</v>
          </cell>
        </row>
        <row r="104">
          <cell r="G104">
            <v>19.100000000000001</v>
          </cell>
          <cell r="O104" t="e">
            <v>#N/A</v>
          </cell>
          <cell r="P104">
            <v>125107.78</v>
          </cell>
          <cell r="Q104" t="e">
            <v>#N/A</v>
          </cell>
          <cell r="R104">
            <v>125107.78</v>
          </cell>
        </row>
        <row r="105">
          <cell r="G105">
            <v>24.7</v>
          </cell>
          <cell r="O105">
            <v>127793.38</v>
          </cell>
          <cell r="P105" t="e">
            <v>#N/A</v>
          </cell>
          <cell r="Q105" t="e">
            <v>#N/A</v>
          </cell>
          <cell r="R105">
            <v>127793.38</v>
          </cell>
        </row>
        <row r="106">
          <cell r="G106">
            <v>27.6</v>
          </cell>
          <cell r="O106">
            <v>126673.935</v>
          </cell>
          <cell r="P106" t="e">
            <v>#N/A</v>
          </cell>
          <cell r="Q106" t="e">
            <v>#N/A</v>
          </cell>
          <cell r="R106">
            <v>126673.935</v>
          </cell>
        </row>
        <row r="107">
          <cell r="G107">
            <v>17.8</v>
          </cell>
          <cell r="O107">
            <v>126937.94</v>
          </cell>
          <cell r="P107" t="e">
            <v>#N/A</v>
          </cell>
          <cell r="Q107" t="e">
            <v>#N/A</v>
          </cell>
          <cell r="R107">
            <v>126937.94</v>
          </cell>
        </row>
        <row r="108">
          <cell r="G108">
            <v>17.100000000000001</v>
          </cell>
          <cell r="O108">
            <v>131031.41499999999</v>
          </cell>
          <cell r="P108" t="e">
            <v>#N/A</v>
          </cell>
          <cell r="Q108" t="e">
            <v>#N/A</v>
          </cell>
          <cell r="R108">
            <v>131031.41499999999</v>
          </cell>
        </row>
        <row r="109">
          <cell r="G109">
            <v>21.9</v>
          </cell>
          <cell r="O109">
            <v>109763.985</v>
          </cell>
          <cell r="P109" t="e">
            <v>#N/A</v>
          </cell>
          <cell r="Q109" t="e">
            <v>#N/A</v>
          </cell>
          <cell r="R109">
            <v>109763.985</v>
          </cell>
        </row>
        <row r="110">
          <cell r="G110">
            <v>14.7</v>
          </cell>
          <cell r="O110">
            <v>107160.54</v>
          </cell>
          <cell r="P110" t="e">
            <v>#N/A</v>
          </cell>
          <cell r="Q110" t="e">
            <v>#N/A</v>
          </cell>
          <cell r="R110">
            <v>107160.54</v>
          </cell>
        </row>
        <row r="111">
          <cell r="G111">
            <v>16.2</v>
          </cell>
          <cell r="O111">
            <v>126696.19</v>
          </cell>
          <cell r="P111" t="e">
            <v>#N/A</v>
          </cell>
          <cell r="Q111" t="e">
            <v>#N/A</v>
          </cell>
          <cell r="R111">
            <v>126696.19</v>
          </cell>
        </row>
        <row r="112">
          <cell r="G112">
            <v>17.7</v>
          </cell>
          <cell r="O112">
            <v>127973.58500000001</v>
          </cell>
          <cell r="P112" t="e">
            <v>#N/A</v>
          </cell>
          <cell r="Q112" t="e">
            <v>#N/A</v>
          </cell>
          <cell r="R112">
            <v>127973.58500000001</v>
          </cell>
        </row>
        <row r="113">
          <cell r="G113">
            <v>19.5</v>
          </cell>
          <cell r="O113">
            <v>128598.495</v>
          </cell>
          <cell r="P113" t="e">
            <v>#N/A</v>
          </cell>
          <cell r="Q113" t="e">
            <v>#N/A</v>
          </cell>
          <cell r="R113">
            <v>128598.495</v>
          </cell>
        </row>
        <row r="114">
          <cell r="G114">
            <v>19.2</v>
          </cell>
          <cell r="O114">
            <v>126483.80499999999</v>
          </cell>
          <cell r="P114" t="e">
            <v>#N/A</v>
          </cell>
          <cell r="Q114" t="e">
            <v>#N/A</v>
          </cell>
          <cell r="R114">
            <v>126483.80499999999</v>
          </cell>
        </row>
        <row r="115">
          <cell r="G115">
            <v>21.1</v>
          </cell>
          <cell r="O115">
            <v>126230.785</v>
          </cell>
          <cell r="P115" t="e">
            <v>#N/A</v>
          </cell>
          <cell r="Q115" t="e">
            <v>#N/A</v>
          </cell>
          <cell r="R115">
            <v>126230.785</v>
          </cell>
        </row>
        <row r="116">
          <cell r="G116">
            <v>15</v>
          </cell>
          <cell r="O116">
            <v>111803.625</v>
          </cell>
          <cell r="P116" t="e">
            <v>#N/A</v>
          </cell>
          <cell r="Q116">
            <v>111803.625</v>
          </cell>
          <cell r="R116" t="e">
            <v>#N/A</v>
          </cell>
        </row>
        <row r="117">
          <cell r="G117">
            <v>15.4</v>
          </cell>
          <cell r="O117">
            <v>108217.82</v>
          </cell>
          <cell r="P117" t="e">
            <v>#N/A</v>
          </cell>
          <cell r="Q117" t="e">
            <v>#N/A</v>
          </cell>
          <cell r="R117">
            <v>108217.82</v>
          </cell>
        </row>
        <row r="118">
          <cell r="G118">
            <v>15.1</v>
          </cell>
          <cell r="O118">
            <v>127855.22</v>
          </cell>
          <cell r="P118" t="e">
            <v>#N/A</v>
          </cell>
          <cell r="Q118" t="e">
            <v>#N/A</v>
          </cell>
          <cell r="R118">
            <v>127855.22</v>
          </cell>
        </row>
        <row r="119">
          <cell r="G119">
            <v>16</v>
          </cell>
          <cell r="O119">
            <v>132642.14000000001</v>
          </cell>
          <cell r="P119" t="e">
            <v>#N/A</v>
          </cell>
          <cell r="Q119" t="e">
            <v>#N/A</v>
          </cell>
          <cell r="R119">
            <v>132642.14000000001</v>
          </cell>
        </row>
        <row r="120">
          <cell r="G120">
            <v>17.100000000000001</v>
          </cell>
          <cell r="O120">
            <v>132814.61499999999</v>
          </cell>
          <cell r="P120" t="e">
            <v>#N/A</v>
          </cell>
          <cell r="Q120" t="e">
            <v>#N/A</v>
          </cell>
          <cell r="R120">
            <v>132814.61499999999</v>
          </cell>
        </row>
        <row r="121">
          <cell r="G121">
            <v>19.600000000000001</v>
          </cell>
          <cell r="O121">
            <v>132669.57999999999</v>
          </cell>
          <cell r="P121" t="e">
            <v>#N/A</v>
          </cell>
          <cell r="Q121" t="e">
            <v>#N/A</v>
          </cell>
          <cell r="R121">
            <v>132669.57999999999</v>
          </cell>
        </row>
        <row r="122">
          <cell r="G122">
            <v>23.1</v>
          </cell>
          <cell r="O122">
            <v>126304.44500000001</v>
          </cell>
          <cell r="P122" t="e">
            <v>#N/A</v>
          </cell>
          <cell r="Q122" t="e">
            <v>#N/A</v>
          </cell>
          <cell r="R122">
            <v>126304.44500000001</v>
          </cell>
        </row>
        <row r="123">
          <cell r="G123">
            <v>22.2</v>
          </cell>
          <cell r="O123">
            <v>108487.97500000001</v>
          </cell>
          <cell r="P123" t="e">
            <v>#N/A</v>
          </cell>
          <cell r="Q123" t="e">
            <v>#N/A</v>
          </cell>
          <cell r="R123">
            <v>108487.97500000001</v>
          </cell>
        </row>
        <row r="124">
          <cell r="G124">
            <v>18.2</v>
          </cell>
          <cell r="O124">
            <v>109233.34</v>
          </cell>
          <cell r="P124" t="e">
            <v>#N/A</v>
          </cell>
          <cell r="Q124" t="e">
            <v>#N/A</v>
          </cell>
          <cell r="R124">
            <v>109233.34</v>
          </cell>
        </row>
        <row r="125">
          <cell r="G125">
            <v>22.3</v>
          </cell>
          <cell r="O125">
            <v>122375.47</v>
          </cell>
          <cell r="P125" t="e">
            <v>#N/A</v>
          </cell>
          <cell r="Q125" t="e">
            <v>#N/A</v>
          </cell>
          <cell r="R125">
            <v>122375.47</v>
          </cell>
        </row>
        <row r="126">
          <cell r="G126">
            <v>18.100000000000001</v>
          </cell>
          <cell r="O126">
            <v>123734.86500000001</v>
          </cell>
          <cell r="P126" t="e">
            <v>#N/A</v>
          </cell>
          <cell r="Q126" t="e">
            <v>#N/A</v>
          </cell>
          <cell r="R126">
            <v>123734.86500000001</v>
          </cell>
        </row>
        <row r="127">
          <cell r="G127">
            <v>16.2</v>
          </cell>
          <cell r="O127">
            <v>129121.86</v>
          </cell>
          <cell r="P127" t="e">
            <v>#N/A</v>
          </cell>
          <cell r="Q127" t="e">
            <v>#N/A</v>
          </cell>
          <cell r="R127">
            <v>129121.86</v>
          </cell>
        </row>
        <row r="128">
          <cell r="G128">
            <v>15.6</v>
          </cell>
          <cell r="O128">
            <v>131237.185</v>
          </cell>
          <cell r="P128" t="e">
            <v>#N/A</v>
          </cell>
          <cell r="Q128" t="e">
            <v>#N/A</v>
          </cell>
          <cell r="R128">
            <v>131237.185</v>
          </cell>
        </row>
        <row r="129">
          <cell r="G129">
            <v>15.9</v>
          </cell>
          <cell r="O129">
            <v>131138.73000000001</v>
          </cell>
          <cell r="P129" t="e">
            <v>#N/A</v>
          </cell>
          <cell r="Q129" t="e">
            <v>#N/A</v>
          </cell>
          <cell r="R129">
            <v>131138.73000000001</v>
          </cell>
        </row>
        <row r="130">
          <cell r="G130">
            <v>18.7</v>
          </cell>
          <cell r="O130">
            <v>108377.05</v>
          </cell>
          <cell r="P130" t="e">
            <v>#N/A</v>
          </cell>
          <cell r="Q130" t="e">
            <v>#N/A</v>
          </cell>
          <cell r="R130">
            <v>108377.05</v>
          </cell>
        </row>
        <row r="131">
          <cell r="G131">
            <v>16.600000000000001</v>
          </cell>
          <cell r="O131">
            <v>103811.28</v>
          </cell>
          <cell r="P131" t="e">
            <v>#N/A</v>
          </cell>
          <cell r="Q131" t="e">
            <v>#N/A</v>
          </cell>
          <cell r="R131">
            <v>103811.28</v>
          </cell>
        </row>
        <row r="132">
          <cell r="G132">
            <v>15.9</v>
          </cell>
          <cell r="O132">
            <v>123740.245</v>
          </cell>
          <cell r="P132" t="e">
            <v>#N/A</v>
          </cell>
          <cell r="Q132" t="e">
            <v>#N/A</v>
          </cell>
          <cell r="R132">
            <v>123740.245</v>
          </cell>
        </row>
        <row r="133">
          <cell r="G133">
            <v>17.399999999999999</v>
          </cell>
          <cell r="O133">
            <v>129312.58</v>
          </cell>
          <cell r="P133" t="e">
            <v>#N/A</v>
          </cell>
          <cell r="Q133" t="e">
            <v>#N/A</v>
          </cell>
          <cell r="R133">
            <v>129312.58</v>
          </cell>
        </row>
        <row r="134">
          <cell r="G134">
            <v>12.8</v>
          </cell>
          <cell r="O134">
            <v>136903.26999999999</v>
          </cell>
          <cell r="P134" t="e">
            <v>#N/A</v>
          </cell>
          <cell r="Q134" t="e">
            <v>#N/A</v>
          </cell>
          <cell r="R134">
            <v>136903.26999999999</v>
          </cell>
        </row>
        <row r="135">
          <cell r="G135">
            <v>14.6</v>
          </cell>
          <cell r="O135">
            <v>135217.65</v>
          </cell>
          <cell r="P135" t="e">
            <v>#N/A</v>
          </cell>
          <cell r="Q135" t="e">
            <v>#N/A</v>
          </cell>
          <cell r="R135">
            <v>135217.65</v>
          </cell>
        </row>
        <row r="136">
          <cell r="G136">
            <v>14.5</v>
          </cell>
          <cell r="O136">
            <v>135172.41</v>
          </cell>
          <cell r="P136" t="e">
            <v>#N/A</v>
          </cell>
          <cell r="Q136" t="e">
            <v>#N/A</v>
          </cell>
          <cell r="R136">
            <v>135172.41</v>
          </cell>
        </row>
        <row r="137">
          <cell r="G137">
            <v>16.2</v>
          </cell>
          <cell r="O137">
            <v>117136.63</v>
          </cell>
          <cell r="P137" t="e">
            <v>#N/A</v>
          </cell>
          <cell r="Q137" t="e">
            <v>#N/A</v>
          </cell>
          <cell r="R137">
            <v>117136.63</v>
          </cell>
        </row>
        <row r="138">
          <cell r="G138">
            <v>20.5</v>
          </cell>
          <cell r="O138">
            <v>111897.08500000001</v>
          </cell>
          <cell r="P138" t="e">
            <v>#N/A</v>
          </cell>
          <cell r="Q138" t="e">
            <v>#N/A</v>
          </cell>
          <cell r="R138">
            <v>111897.08500000001</v>
          </cell>
        </row>
        <row r="139">
          <cell r="G139">
            <v>20.399999999999999</v>
          </cell>
          <cell r="O139">
            <v>127524.8</v>
          </cell>
          <cell r="P139" t="e">
            <v>#N/A</v>
          </cell>
          <cell r="Q139" t="e">
            <v>#N/A</v>
          </cell>
          <cell r="R139">
            <v>127524.8</v>
          </cell>
        </row>
        <row r="140">
          <cell r="G140">
            <v>16.2</v>
          </cell>
          <cell r="O140">
            <v>133235.48000000001</v>
          </cell>
          <cell r="P140" t="e">
            <v>#N/A</v>
          </cell>
          <cell r="Q140" t="e">
            <v>#N/A</v>
          </cell>
          <cell r="R140">
            <v>133235.48000000001</v>
          </cell>
        </row>
        <row r="141">
          <cell r="G141">
            <v>18.100000000000001</v>
          </cell>
          <cell r="O141">
            <v>127522.71</v>
          </cell>
          <cell r="P141" t="e">
            <v>#N/A</v>
          </cell>
          <cell r="Q141" t="e">
            <v>#N/A</v>
          </cell>
          <cell r="R141">
            <v>127522.71</v>
          </cell>
        </row>
        <row r="142">
          <cell r="G142">
            <v>13.6</v>
          </cell>
          <cell r="O142">
            <v>135361.19500000001</v>
          </cell>
          <cell r="P142" t="e">
            <v>#N/A</v>
          </cell>
          <cell r="Q142" t="e">
            <v>#N/A</v>
          </cell>
          <cell r="R142">
            <v>135361.19500000001</v>
          </cell>
        </row>
        <row r="143">
          <cell r="G143">
            <v>14.1</v>
          </cell>
          <cell r="O143">
            <v>133422.46</v>
          </cell>
          <cell r="P143" t="e">
            <v>#N/A</v>
          </cell>
          <cell r="Q143" t="e">
            <v>#N/A</v>
          </cell>
          <cell r="R143">
            <v>133422.46</v>
          </cell>
        </row>
        <row r="144">
          <cell r="G144">
            <v>13.3</v>
          </cell>
          <cell r="O144">
            <v>119331.85</v>
          </cell>
          <cell r="P144" t="e">
            <v>#N/A</v>
          </cell>
          <cell r="Q144" t="e">
            <v>#N/A</v>
          </cell>
          <cell r="R144">
            <v>119331.85</v>
          </cell>
        </row>
        <row r="145">
          <cell r="G145">
            <v>15.6</v>
          </cell>
          <cell r="O145">
            <v>118783.08500000001</v>
          </cell>
          <cell r="P145" t="e">
            <v>#N/A</v>
          </cell>
          <cell r="Q145" t="e">
            <v>#N/A</v>
          </cell>
          <cell r="R145">
            <v>118783.08500000001</v>
          </cell>
        </row>
        <row r="146">
          <cell r="G146">
            <v>17.100000000000001</v>
          </cell>
          <cell r="O146">
            <v>136690.92000000001</v>
          </cell>
          <cell r="P146" t="e">
            <v>#N/A</v>
          </cell>
          <cell r="Q146" t="e">
            <v>#N/A</v>
          </cell>
          <cell r="R146">
            <v>136690.92000000001</v>
          </cell>
        </row>
        <row r="147">
          <cell r="G147">
            <v>15.6</v>
          </cell>
          <cell r="O147">
            <v>140886.995</v>
          </cell>
          <cell r="P147" t="e">
            <v>#N/A</v>
          </cell>
          <cell r="Q147" t="e">
            <v>#N/A</v>
          </cell>
          <cell r="R147">
            <v>140886.995</v>
          </cell>
        </row>
        <row r="148">
          <cell r="G148">
            <v>18.7</v>
          </cell>
          <cell r="O148">
            <v>133103.37</v>
          </cell>
          <cell r="P148" t="e">
            <v>#N/A</v>
          </cell>
          <cell r="Q148" t="e">
            <v>#N/A</v>
          </cell>
          <cell r="R148">
            <v>133103.37</v>
          </cell>
        </row>
        <row r="149">
          <cell r="G149">
            <v>19.7</v>
          </cell>
          <cell r="O149">
            <v>127900.235</v>
          </cell>
          <cell r="P149" t="e">
            <v>#N/A</v>
          </cell>
          <cell r="Q149" t="e">
            <v>#N/A</v>
          </cell>
          <cell r="R149">
            <v>127900.235</v>
          </cell>
        </row>
        <row r="150">
          <cell r="G150">
            <v>15.8</v>
          </cell>
          <cell r="O150">
            <v>132338.94</v>
          </cell>
          <cell r="P150" t="e">
            <v>#N/A</v>
          </cell>
          <cell r="Q150" t="e">
            <v>#N/A</v>
          </cell>
          <cell r="R150">
            <v>132338.94</v>
          </cell>
        </row>
        <row r="151">
          <cell r="G151">
            <v>17.3</v>
          </cell>
          <cell r="O151">
            <v>114669.79</v>
          </cell>
          <cell r="P151" t="e">
            <v>#N/A</v>
          </cell>
          <cell r="Q151" t="e">
            <v>#N/A</v>
          </cell>
          <cell r="R151">
            <v>114669.79</v>
          </cell>
        </row>
        <row r="152">
          <cell r="G152">
            <v>16.8</v>
          </cell>
          <cell r="O152">
            <v>113261.26</v>
          </cell>
          <cell r="P152" t="e">
            <v>#N/A</v>
          </cell>
          <cell r="Q152" t="e">
            <v>#N/A</v>
          </cell>
          <cell r="R152">
            <v>113261.26</v>
          </cell>
        </row>
        <row r="153">
          <cell r="G153">
            <v>12.2</v>
          </cell>
          <cell r="O153">
            <v>140919.995</v>
          </cell>
          <cell r="P153" t="e">
            <v>#N/A</v>
          </cell>
          <cell r="Q153" t="e">
            <v>#N/A</v>
          </cell>
          <cell r="R153">
            <v>140919.995</v>
          </cell>
        </row>
        <row r="154">
          <cell r="G154">
            <v>11.4</v>
          </cell>
          <cell r="O154">
            <v>148534.505</v>
          </cell>
          <cell r="P154" t="e">
            <v>#N/A</v>
          </cell>
          <cell r="Q154" t="e">
            <v>#N/A</v>
          </cell>
          <cell r="R154">
            <v>148534.505</v>
          </cell>
        </row>
        <row r="155">
          <cell r="G155">
            <v>13.6</v>
          </cell>
          <cell r="O155">
            <v>146902.95000000001</v>
          </cell>
          <cell r="P155" t="e">
            <v>#N/A</v>
          </cell>
          <cell r="Q155" t="e">
            <v>#N/A</v>
          </cell>
          <cell r="R155">
            <v>146902.95000000001</v>
          </cell>
        </row>
        <row r="156">
          <cell r="G156">
            <v>11.3</v>
          </cell>
          <cell r="O156">
            <v>147155.26500000001</v>
          </cell>
          <cell r="P156" t="e">
            <v>#N/A</v>
          </cell>
          <cell r="Q156" t="e">
            <v>#N/A</v>
          </cell>
          <cell r="R156">
            <v>147155.26500000001</v>
          </cell>
        </row>
        <row r="157">
          <cell r="G157">
            <v>15</v>
          </cell>
          <cell r="O157">
            <v>142625.035</v>
          </cell>
          <cell r="P157" t="e">
            <v>#N/A</v>
          </cell>
          <cell r="Q157" t="e">
            <v>#N/A</v>
          </cell>
          <cell r="R157">
            <v>142625.035</v>
          </cell>
        </row>
        <row r="158">
          <cell r="G158">
            <v>16.600000000000001</v>
          </cell>
          <cell r="O158">
            <v>120128.295</v>
          </cell>
          <cell r="P158" t="e">
            <v>#N/A</v>
          </cell>
          <cell r="Q158" t="e">
            <v>#N/A</v>
          </cell>
          <cell r="R158">
            <v>120128.295</v>
          </cell>
        </row>
        <row r="159">
          <cell r="G159">
            <v>14.5</v>
          </cell>
          <cell r="O159">
            <v>109609.685</v>
          </cell>
          <cell r="P159" t="e">
            <v>#N/A</v>
          </cell>
          <cell r="Q159" t="e">
            <v>#N/A</v>
          </cell>
          <cell r="R159">
            <v>109609.685</v>
          </cell>
        </row>
        <row r="160">
          <cell r="G160">
            <v>18.5</v>
          </cell>
          <cell r="O160">
            <v>110715.815</v>
          </cell>
          <cell r="P160" t="e">
            <v>#N/A</v>
          </cell>
          <cell r="Q160">
            <v>110715.815</v>
          </cell>
          <cell r="R160" t="e">
            <v>#N/A</v>
          </cell>
        </row>
        <row r="161">
          <cell r="G161">
            <v>13.5</v>
          </cell>
          <cell r="O161">
            <v>132854.13500000001</v>
          </cell>
          <cell r="P161" t="e">
            <v>#N/A</v>
          </cell>
          <cell r="Q161" t="e">
            <v>#N/A</v>
          </cell>
          <cell r="R161">
            <v>132854.13500000001</v>
          </cell>
        </row>
        <row r="162">
          <cell r="G162">
            <v>13.4</v>
          </cell>
          <cell r="O162">
            <v>144125.52499999999</v>
          </cell>
          <cell r="P162" t="e">
            <v>#N/A</v>
          </cell>
          <cell r="Q162" t="e">
            <v>#N/A</v>
          </cell>
          <cell r="R162">
            <v>144125.52499999999</v>
          </cell>
        </row>
        <row r="163">
          <cell r="G163">
            <v>14</v>
          </cell>
          <cell r="O163">
            <v>143465.44500000001</v>
          </cell>
          <cell r="P163" t="e">
            <v>#N/A</v>
          </cell>
          <cell r="Q163" t="e">
            <v>#N/A</v>
          </cell>
          <cell r="R163">
            <v>143465.44500000001</v>
          </cell>
        </row>
        <row r="164">
          <cell r="G164">
            <v>13.1</v>
          </cell>
          <cell r="O164">
            <v>145005.62</v>
          </cell>
          <cell r="P164" t="e">
            <v>#N/A</v>
          </cell>
          <cell r="Q164" t="e">
            <v>#N/A</v>
          </cell>
          <cell r="R164">
            <v>145005.62</v>
          </cell>
        </row>
        <row r="165">
          <cell r="G165">
            <v>18.2</v>
          </cell>
          <cell r="O165">
            <v>123754.55</v>
          </cell>
          <cell r="P165" t="e">
            <v>#N/A</v>
          </cell>
          <cell r="Q165" t="e">
            <v>#N/A</v>
          </cell>
          <cell r="R165">
            <v>123754.55</v>
          </cell>
        </row>
        <row r="166">
          <cell r="G166">
            <v>17.399999999999999</v>
          </cell>
          <cell r="O166">
            <v>119125.62</v>
          </cell>
          <cell r="P166" t="e">
            <v>#N/A</v>
          </cell>
          <cell r="Q166" t="e">
            <v>#N/A</v>
          </cell>
          <cell r="R166">
            <v>119125.62</v>
          </cell>
        </row>
        <row r="167">
          <cell r="G167">
            <v>16.899999999999999</v>
          </cell>
          <cell r="O167">
            <v>136054.14499999999</v>
          </cell>
          <cell r="P167" t="e">
            <v>#N/A</v>
          </cell>
          <cell r="Q167" t="e">
            <v>#N/A</v>
          </cell>
          <cell r="R167">
            <v>136054.14499999999</v>
          </cell>
        </row>
        <row r="168">
          <cell r="G168">
            <v>16.100000000000001</v>
          </cell>
          <cell r="O168">
            <v>139073.785</v>
          </cell>
          <cell r="P168" t="e">
            <v>#N/A</v>
          </cell>
          <cell r="Q168" t="e">
            <v>#N/A</v>
          </cell>
          <cell r="R168">
            <v>139073.785</v>
          </cell>
        </row>
        <row r="169">
          <cell r="G169">
            <v>13.8</v>
          </cell>
          <cell r="O169">
            <v>134290.46</v>
          </cell>
          <cell r="P169" t="e">
            <v>#N/A</v>
          </cell>
          <cell r="Q169" t="e">
            <v>#N/A</v>
          </cell>
          <cell r="R169">
            <v>134290.46</v>
          </cell>
        </row>
        <row r="170">
          <cell r="G170">
            <v>12.7</v>
          </cell>
          <cell r="O170">
            <v>137073.77499999999</v>
          </cell>
          <cell r="P170" t="e">
            <v>#N/A</v>
          </cell>
          <cell r="Q170" t="e">
            <v>#N/A</v>
          </cell>
          <cell r="R170">
            <v>137073.77499999999</v>
          </cell>
        </row>
        <row r="171">
          <cell r="G171">
            <v>12.4</v>
          </cell>
          <cell r="O171">
            <v>139781.245</v>
          </cell>
          <cell r="P171" t="e">
            <v>#N/A</v>
          </cell>
          <cell r="Q171" t="e">
            <v>#N/A</v>
          </cell>
          <cell r="R171">
            <v>139781.245</v>
          </cell>
        </row>
        <row r="172">
          <cell r="G172">
            <v>11.6</v>
          </cell>
          <cell r="O172">
            <v>129576.36</v>
          </cell>
          <cell r="P172" t="e">
            <v>#N/A</v>
          </cell>
          <cell r="Q172" t="e">
            <v>#N/A</v>
          </cell>
          <cell r="R172">
            <v>129576.36</v>
          </cell>
        </row>
        <row r="173">
          <cell r="G173">
            <v>12.9</v>
          </cell>
          <cell r="O173">
            <v>124910.57</v>
          </cell>
          <cell r="P173" t="e">
            <v>#N/A</v>
          </cell>
          <cell r="Q173" t="e">
            <v>#N/A</v>
          </cell>
          <cell r="R173">
            <v>124910.57</v>
          </cell>
        </row>
        <row r="174">
          <cell r="G174">
            <v>14.1</v>
          </cell>
          <cell r="O174">
            <v>140431.35999999999</v>
          </cell>
          <cell r="P174" t="e">
            <v>#N/A</v>
          </cell>
          <cell r="Q174" t="e">
            <v>#N/A</v>
          </cell>
          <cell r="R174">
            <v>140431.35999999999</v>
          </cell>
        </row>
        <row r="175">
          <cell r="G175">
            <v>17.600000000000001</v>
          </cell>
          <cell r="O175">
            <v>133171.4</v>
          </cell>
          <cell r="P175" t="e">
            <v>#N/A</v>
          </cell>
          <cell r="Q175" t="e">
            <v>#N/A</v>
          </cell>
          <cell r="R175">
            <v>133171.4</v>
          </cell>
        </row>
        <row r="176">
          <cell r="G176">
            <v>16</v>
          </cell>
          <cell r="O176">
            <v>135407.57</v>
          </cell>
          <cell r="P176" t="e">
            <v>#N/A</v>
          </cell>
          <cell r="Q176" t="e">
            <v>#N/A</v>
          </cell>
          <cell r="R176">
            <v>135407.57</v>
          </cell>
        </row>
        <row r="177">
          <cell r="G177">
            <v>14</v>
          </cell>
          <cell r="O177">
            <v>137379.23000000001</v>
          </cell>
          <cell r="P177" t="e">
            <v>#N/A</v>
          </cell>
          <cell r="Q177" t="e">
            <v>#N/A</v>
          </cell>
          <cell r="R177">
            <v>137379.23000000001</v>
          </cell>
        </row>
        <row r="178">
          <cell r="G178">
            <v>16.899999999999999</v>
          </cell>
          <cell r="O178" t="e">
            <v>#N/A</v>
          </cell>
          <cell r="P178">
            <v>135562.07500000001</v>
          </cell>
          <cell r="Q178" t="e">
            <v>#N/A</v>
          </cell>
          <cell r="R178">
            <v>135562.07500000001</v>
          </cell>
        </row>
        <row r="179">
          <cell r="G179">
            <v>14.1</v>
          </cell>
          <cell r="O179" t="e">
            <v>#N/A</v>
          </cell>
          <cell r="P179">
            <v>124587.43</v>
          </cell>
          <cell r="Q179" t="e">
            <v>#N/A</v>
          </cell>
          <cell r="R179">
            <v>124587.43</v>
          </cell>
        </row>
        <row r="180">
          <cell r="G180">
            <v>14.5</v>
          </cell>
          <cell r="O180" t="e">
            <v>#N/A</v>
          </cell>
          <cell r="P180">
            <v>119277.48</v>
          </cell>
          <cell r="Q180" t="e">
            <v>#N/A</v>
          </cell>
          <cell r="R180">
            <v>119277.48</v>
          </cell>
        </row>
        <row r="181">
          <cell r="G181">
            <v>12.3</v>
          </cell>
          <cell r="O181" t="e">
            <v>#N/A</v>
          </cell>
          <cell r="P181">
            <v>139468.155</v>
          </cell>
          <cell r="Q181" t="e">
            <v>#N/A</v>
          </cell>
          <cell r="R181">
            <v>139468.155</v>
          </cell>
        </row>
        <row r="182">
          <cell r="G182">
            <v>14.2</v>
          </cell>
          <cell r="O182" t="e">
            <v>#N/A</v>
          </cell>
          <cell r="P182">
            <v>143170.05499999999</v>
          </cell>
          <cell r="Q182" t="e">
            <v>#N/A</v>
          </cell>
          <cell r="R182">
            <v>143170.05499999999</v>
          </cell>
        </row>
        <row r="183">
          <cell r="G183">
            <v>15</v>
          </cell>
          <cell r="O183" t="e">
            <v>#N/A</v>
          </cell>
          <cell r="P183">
            <v>138931</v>
          </cell>
          <cell r="Q183" t="e">
            <v>#N/A</v>
          </cell>
          <cell r="R183">
            <v>138931</v>
          </cell>
        </row>
        <row r="184">
          <cell r="G184">
            <v>11.9</v>
          </cell>
          <cell r="O184" t="e">
            <v>#N/A</v>
          </cell>
          <cell r="P184">
            <v>138972.42499999999</v>
          </cell>
          <cell r="Q184" t="e">
            <v>#N/A</v>
          </cell>
          <cell r="R184">
            <v>138972.42499999999</v>
          </cell>
        </row>
        <row r="185">
          <cell r="G185">
            <v>12</v>
          </cell>
          <cell r="O185" t="e">
            <v>#N/A</v>
          </cell>
          <cell r="P185">
            <v>145713.81</v>
          </cell>
          <cell r="Q185" t="e">
            <v>#N/A</v>
          </cell>
          <cell r="R185">
            <v>145713.81</v>
          </cell>
        </row>
        <row r="186">
          <cell r="G186">
            <v>10.6</v>
          </cell>
          <cell r="O186" t="e">
            <v>#N/A</v>
          </cell>
          <cell r="P186">
            <v>130073.27</v>
          </cell>
          <cell r="Q186" t="e">
            <v>#N/A</v>
          </cell>
          <cell r="R186">
            <v>130073.27</v>
          </cell>
        </row>
        <row r="187">
          <cell r="G187">
            <v>14.9</v>
          </cell>
          <cell r="O187" t="e">
            <v>#N/A</v>
          </cell>
          <cell r="P187">
            <v>117312.925</v>
          </cell>
          <cell r="Q187" t="e">
            <v>#N/A</v>
          </cell>
          <cell r="R187">
            <v>117312.925</v>
          </cell>
        </row>
        <row r="188">
          <cell r="G188">
            <v>11.5</v>
          </cell>
          <cell r="O188" t="e">
            <v>#N/A</v>
          </cell>
          <cell r="P188">
            <v>143176.33499999999</v>
          </cell>
          <cell r="Q188" t="e">
            <v>#N/A</v>
          </cell>
          <cell r="R188">
            <v>143176.33499999999</v>
          </cell>
        </row>
        <row r="189">
          <cell r="G189">
            <v>14.2</v>
          </cell>
          <cell r="O189" t="e">
            <v>#N/A</v>
          </cell>
          <cell r="P189">
            <v>143984.39000000001</v>
          </cell>
          <cell r="Q189" t="e">
            <v>#N/A</v>
          </cell>
          <cell r="R189">
            <v>143984.39000000001</v>
          </cell>
        </row>
        <row r="190">
          <cell r="G190">
            <v>14.8</v>
          </cell>
          <cell r="O190" t="e">
            <v>#N/A</v>
          </cell>
          <cell r="P190">
            <v>141696.29500000001</v>
          </cell>
          <cell r="Q190" t="e">
            <v>#N/A</v>
          </cell>
          <cell r="R190">
            <v>141696.29500000001</v>
          </cell>
        </row>
        <row r="191">
          <cell r="G191">
            <v>13.4</v>
          </cell>
          <cell r="O191" t="e">
            <v>#N/A</v>
          </cell>
          <cell r="P191">
            <v>141994.375</v>
          </cell>
          <cell r="Q191" t="e">
            <v>#N/A</v>
          </cell>
          <cell r="R191">
            <v>141994.375</v>
          </cell>
        </row>
        <row r="192">
          <cell r="G192">
            <v>14.3</v>
          </cell>
          <cell r="O192" t="e">
            <v>#N/A</v>
          </cell>
          <cell r="P192">
            <v>136884.095</v>
          </cell>
          <cell r="Q192" t="e">
            <v>#N/A</v>
          </cell>
          <cell r="R192">
            <v>136884.095</v>
          </cell>
        </row>
        <row r="193">
          <cell r="G193">
            <v>13.1</v>
          </cell>
          <cell r="O193" t="e">
            <v>#N/A</v>
          </cell>
          <cell r="P193">
            <v>123971.705</v>
          </cell>
          <cell r="Q193" t="e">
            <v>#N/A</v>
          </cell>
          <cell r="R193">
            <v>123971.705</v>
          </cell>
        </row>
        <row r="194">
          <cell r="G194">
            <v>12.3</v>
          </cell>
          <cell r="O194" t="e">
            <v>#N/A</v>
          </cell>
          <cell r="P194">
            <v>124790.69500000001</v>
          </cell>
          <cell r="Q194" t="e">
            <v>#N/A</v>
          </cell>
          <cell r="R194">
            <v>124790.69500000001</v>
          </cell>
        </row>
        <row r="195">
          <cell r="G195">
            <v>12.7</v>
          </cell>
          <cell r="O195" t="e">
            <v>#N/A</v>
          </cell>
          <cell r="P195">
            <v>138680.33499999999</v>
          </cell>
          <cell r="Q195" t="e">
            <v>#N/A</v>
          </cell>
          <cell r="R195">
            <v>138680.33499999999</v>
          </cell>
        </row>
        <row r="196">
          <cell r="G196">
            <v>9.8000000000000007</v>
          </cell>
          <cell r="O196">
            <v>150671.10500000001</v>
          </cell>
          <cell r="P196" t="e">
            <v>#N/A</v>
          </cell>
          <cell r="Q196" t="e">
            <v>#N/A</v>
          </cell>
          <cell r="R196">
            <v>150671.10500000001</v>
          </cell>
        </row>
        <row r="197">
          <cell r="G197">
            <v>10.5</v>
          </cell>
          <cell r="O197">
            <v>151270.54</v>
          </cell>
          <cell r="P197" t="e">
            <v>#N/A</v>
          </cell>
          <cell r="Q197" t="e">
            <v>#N/A</v>
          </cell>
          <cell r="R197">
            <v>151270.54</v>
          </cell>
        </row>
        <row r="198">
          <cell r="G198">
            <v>12.3</v>
          </cell>
          <cell r="O198">
            <v>144797.98000000001</v>
          </cell>
          <cell r="P198" t="e">
            <v>#N/A</v>
          </cell>
          <cell r="Q198" t="e">
            <v>#N/A</v>
          </cell>
          <cell r="R198">
            <v>144797.98000000001</v>
          </cell>
        </row>
        <row r="199">
          <cell r="G199">
            <v>12.3</v>
          </cell>
          <cell r="O199">
            <v>142965.48000000001</v>
          </cell>
          <cell r="P199" t="e">
            <v>#N/A</v>
          </cell>
          <cell r="Q199" t="e">
            <v>#N/A</v>
          </cell>
          <cell r="R199">
            <v>142965.48000000001</v>
          </cell>
        </row>
        <row r="200">
          <cell r="G200">
            <v>11.5</v>
          </cell>
          <cell r="O200">
            <v>130187.44500000001</v>
          </cell>
          <cell r="P200" t="e">
            <v>#N/A</v>
          </cell>
          <cell r="Q200" t="e">
            <v>#N/A</v>
          </cell>
          <cell r="R200">
            <v>130187.44500000001</v>
          </cell>
        </row>
        <row r="201">
          <cell r="G201">
            <v>12.1</v>
          </cell>
          <cell r="O201">
            <v>131141.35500000001</v>
          </cell>
          <cell r="P201" t="e">
            <v>#N/A</v>
          </cell>
          <cell r="Q201" t="e">
            <v>#N/A</v>
          </cell>
          <cell r="R201">
            <v>131141.35500000001</v>
          </cell>
        </row>
        <row r="202">
          <cell r="G202">
            <v>14.7</v>
          </cell>
          <cell r="O202">
            <v>146154.37</v>
          </cell>
          <cell r="P202" t="e">
            <v>#N/A</v>
          </cell>
          <cell r="Q202" t="e">
            <v>#N/A</v>
          </cell>
          <cell r="R202">
            <v>146154.37</v>
          </cell>
        </row>
        <row r="203">
          <cell r="G203">
            <v>17</v>
          </cell>
          <cell r="O203">
            <v>138931.81</v>
          </cell>
          <cell r="P203" t="e">
            <v>#N/A</v>
          </cell>
          <cell r="Q203" t="e">
            <v>#N/A</v>
          </cell>
          <cell r="R203">
            <v>138931.81</v>
          </cell>
        </row>
        <row r="204">
          <cell r="G204">
            <v>16.600000000000001</v>
          </cell>
          <cell r="O204">
            <v>138418.83499999999</v>
          </cell>
          <cell r="P204" t="e">
            <v>#N/A</v>
          </cell>
          <cell r="Q204" t="e">
            <v>#N/A</v>
          </cell>
          <cell r="R204">
            <v>138418.83499999999</v>
          </cell>
        </row>
        <row r="205">
          <cell r="G205">
            <v>16.100000000000001</v>
          </cell>
          <cell r="O205">
            <v>142316.29500000001</v>
          </cell>
          <cell r="P205" t="e">
            <v>#N/A</v>
          </cell>
          <cell r="Q205" t="e">
            <v>#N/A</v>
          </cell>
          <cell r="R205">
            <v>142316.29500000001</v>
          </cell>
        </row>
        <row r="206">
          <cell r="G206">
            <v>15</v>
          </cell>
          <cell r="O206">
            <v>136837.155</v>
          </cell>
          <cell r="P206" t="e">
            <v>#N/A</v>
          </cell>
          <cell r="Q206" t="e">
            <v>#N/A</v>
          </cell>
          <cell r="R206">
            <v>136837.155</v>
          </cell>
        </row>
        <row r="207">
          <cell r="G207">
            <v>13.3</v>
          </cell>
          <cell r="O207">
            <v>121021.425</v>
          </cell>
          <cell r="P207" t="e">
            <v>#N/A</v>
          </cell>
          <cell r="Q207" t="e">
            <v>#N/A</v>
          </cell>
          <cell r="R207">
            <v>121021.425</v>
          </cell>
        </row>
        <row r="208">
          <cell r="G208">
            <v>11.6</v>
          </cell>
          <cell r="O208">
            <v>120396.735</v>
          </cell>
          <cell r="P208" t="e">
            <v>#N/A</v>
          </cell>
          <cell r="Q208" t="e">
            <v>#N/A</v>
          </cell>
          <cell r="R208">
            <v>120396.735</v>
          </cell>
        </row>
        <row r="209">
          <cell r="G209">
            <v>13.9</v>
          </cell>
          <cell r="O209">
            <v>142470.43</v>
          </cell>
          <cell r="P209" t="e">
            <v>#N/A</v>
          </cell>
          <cell r="Q209" t="e">
            <v>#N/A</v>
          </cell>
          <cell r="R209">
            <v>142470.43</v>
          </cell>
        </row>
        <row r="210">
          <cell r="G210">
            <v>14.4</v>
          </cell>
          <cell r="O210">
            <v>144008.37</v>
          </cell>
          <cell r="P210" t="e">
            <v>#N/A</v>
          </cell>
          <cell r="Q210" t="e">
            <v>#N/A</v>
          </cell>
          <cell r="R210">
            <v>144008.37</v>
          </cell>
        </row>
        <row r="211">
          <cell r="G211">
            <v>14</v>
          </cell>
          <cell r="O211">
            <v>142637.76000000001</v>
          </cell>
          <cell r="P211" t="e">
            <v>#N/A</v>
          </cell>
          <cell r="Q211" t="e">
            <v>#N/A</v>
          </cell>
          <cell r="R211">
            <v>142637.76000000001</v>
          </cell>
        </row>
        <row r="212">
          <cell r="G212">
            <v>12.3</v>
          </cell>
          <cell r="O212">
            <v>143544.10999999999</v>
          </cell>
          <cell r="P212" t="e">
            <v>#N/A</v>
          </cell>
          <cell r="Q212" t="e">
            <v>#N/A</v>
          </cell>
          <cell r="R212">
            <v>143544.10999999999</v>
          </cell>
        </row>
        <row r="213">
          <cell r="G213">
            <v>14</v>
          </cell>
          <cell r="O213">
            <v>139584.95499999999</v>
          </cell>
          <cell r="P213" t="e">
            <v>#N/A</v>
          </cell>
          <cell r="Q213" t="e">
            <v>#N/A</v>
          </cell>
          <cell r="R213">
            <v>139584.95499999999</v>
          </cell>
        </row>
        <row r="214">
          <cell r="G214">
            <v>11.4</v>
          </cell>
          <cell r="O214">
            <v>125032.57</v>
          </cell>
          <cell r="P214" t="e">
            <v>#N/A</v>
          </cell>
          <cell r="Q214" t="e">
            <v>#N/A</v>
          </cell>
          <cell r="R214">
            <v>125032.57</v>
          </cell>
        </row>
        <row r="215">
          <cell r="G215">
            <v>14.9</v>
          </cell>
          <cell r="O215">
            <v>117638.065</v>
          </cell>
          <cell r="P215" t="e">
            <v>#N/A</v>
          </cell>
          <cell r="Q215" t="e">
            <v>#N/A</v>
          </cell>
          <cell r="R215">
            <v>117638.065</v>
          </cell>
        </row>
        <row r="216">
          <cell r="G216">
            <v>10.8</v>
          </cell>
          <cell r="O216">
            <v>141451.72500000001</v>
          </cell>
          <cell r="P216" t="e">
            <v>#N/A</v>
          </cell>
          <cell r="Q216" t="e">
            <v>#N/A</v>
          </cell>
          <cell r="R216">
            <v>141451.72500000001</v>
          </cell>
        </row>
        <row r="217">
          <cell r="G217">
            <v>11.3</v>
          </cell>
          <cell r="O217">
            <v>147550.185</v>
          </cell>
          <cell r="P217" t="e">
            <v>#N/A</v>
          </cell>
          <cell r="Q217" t="e">
            <v>#N/A</v>
          </cell>
          <cell r="R217">
            <v>147550.185</v>
          </cell>
        </row>
        <row r="218">
          <cell r="G218">
            <v>10.8</v>
          </cell>
          <cell r="O218">
            <v>142325.99</v>
          </cell>
          <cell r="P218" t="e">
            <v>#N/A</v>
          </cell>
          <cell r="Q218" t="e">
            <v>#N/A</v>
          </cell>
          <cell r="R218">
            <v>142325.99</v>
          </cell>
        </row>
        <row r="219">
          <cell r="G219">
            <v>12.8</v>
          </cell>
          <cell r="O219">
            <v>143642.35500000001</v>
          </cell>
          <cell r="P219" t="e">
            <v>#N/A</v>
          </cell>
          <cell r="Q219" t="e">
            <v>#N/A</v>
          </cell>
          <cell r="R219">
            <v>143642.35500000001</v>
          </cell>
        </row>
        <row r="220">
          <cell r="G220">
            <v>13.1</v>
          </cell>
          <cell r="O220">
            <v>143060.32999999999</v>
          </cell>
          <cell r="P220" t="e">
            <v>#N/A</v>
          </cell>
          <cell r="Q220" t="e">
            <v>#N/A</v>
          </cell>
          <cell r="R220">
            <v>143060.32999999999</v>
          </cell>
        </row>
        <row r="221">
          <cell r="G221">
            <v>12.6</v>
          </cell>
          <cell r="O221">
            <v>125830.535</v>
          </cell>
          <cell r="P221" t="e">
            <v>#N/A</v>
          </cell>
          <cell r="Q221" t="e">
            <v>#N/A</v>
          </cell>
          <cell r="R221">
            <v>125830.535</v>
          </cell>
        </row>
        <row r="222">
          <cell r="G222">
            <v>13.3</v>
          </cell>
          <cell r="O222">
            <v>120008.455</v>
          </cell>
          <cell r="P222" t="e">
            <v>#N/A</v>
          </cell>
          <cell r="Q222" t="e">
            <v>#N/A</v>
          </cell>
          <cell r="R222">
            <v>120008.455</v>
          </cell>
        </row>
        <row r="223">
          <cell r="G223">
            <v>16</v>
          </cell>
          <cell r="O223">
            <v>130978.095</v>
          </cell>
          <cell r="P223" t="e">
            <v>#N/A</v>
          </cell>
          <cell r="Q223" t="e">
            <v>#N/A</v>
          </cell>
          <cell r="R223">
            <v>130978.095</v>
          </cell>
        </row>
        <row r="224">
          <cell r="G224">
            <v>14.8</v>
          </cell>
          <cell r="O224">
            <v>135616.125</v>
          </cell>
          <cell r="P224" t="e">
            <v>#N/A</v>
          </cell>
          <cell r="Q224" t="e">
            <v>#N/A</v>
          </cell>
          <cell r="R224">
            <v>135616.125</v>
          </cell>
        </row>
        <row r="225">
          <cell r="G225">
            <v>14.8</v>
          </cell>
          <cell r="O225">
            <v>138900.5</v>
          </cell>
          <cell r="P225" t="e">
            <v>#N/A</v>
          </cell>
          <cell r="Q225" t="e">
            <v>#N/A</v>
          </cell>
          <cell r="R225">
            <v>138900.5</v>
          </cell>
        </row>
        <row r="226">
          <cell r="G226">
            <v>13</v>
          </cell>
          <cell r="O226">
            <v>140905.85</v>
          </cell>
          <cell r="P226" t="e">
            <v>#N/A</v>
          </cell>
          <cell r="Q226" t="e">
            <v>#N/A</v>
          </cell>
          <cell r="R226">
            <v>140905.85</v>
          </cell>
        </row>
        <row r="227">
          <cell r="G227">
            <v>15.3</v>
          </cell>
          <cell r="O227">
            <v>137838.92499999999</v>
          </cell>
          <cell r="P227" t="e">
            <v>#N/A</v>
          </cell>
          <cell r="Q227" t="e">
            <v>#N/A</v>
          </cell>
          <cell r="R227">
            <v>137838.92499999999</v>
          </cell>
        </row>
        <row r="228">
          <cell r="G228">
            <v>14.9</v>
          </cell>
          <cell r="O228">
            <v>122088.76</v>
          </cell>
          <cell r="P228" t="e">
            <v>#N/A</v>
          </cell>
          <cell r="Q228" t="e">
            <v>#N/A</v>
          </cell>
          <cell r="R228">
            <v>122088.76</v>
          </cell>
        </row>
        <row r="229">
          <cell r="G229">
            <v>17</v>
          </cell>
          <cell r="O229">
            <v>116648.77</v>
          </cell>
          <cell r="P229" t="e">
            <v>#N/A</v>
          </cell>
          <cell r="Q229" t="e">
            <v>#N/A</v>
          </cell>
          <cell r="R229">
            <v>116648.77</v>
          </cell>
        </row>
        <row r="230">
          <cell r="G230">
            <v>12.2</v>
          </cell>
          <cell r="O230">
            <v>137008.71</v>
          </cell>
          <cell r="P230" t="e">
            <v>#N/A</v>
          </cell>
          <cell r="Q230" t="e">
            <v>#N/A</v>
          </cell>
          <cell r="R230">
            <v>137008.71</v>
          </cell>
        </row>
        <row r="231">
          <cell r="G231">
            <v>11.1</v>
          </cell>
          <cell r="O231">
            <v>148093.96</v>
          </cell>
          <cell r="P231" t="e">
            <v>#N/A</v>
          </cell>
          <cell r="Q231" t="e">
            <v>#N/A</v>
          </cell>
          <cell r="R231">
            <v>148093.96</v>
          </cell>
        </row>
        <row r="232">
          <cell r="G232">
            <v>12.7</v>
          </cell>
          <cell r="O232">
            <v>144024.66</v>
          </cell>
          <cell r="P232" t="e">
            <v>#N/A</v>
          </cell>
          <cell r="Q232" t="e">
            <v>#N/A</v>
          </cell>
          <cell r="R232">
            <v>144024.66</v>
          </cell>
        </row>
        <row r="233">
          <cell r="G233">
            <v>17.100000000000001</v>
          </cell>
          <cell r="O233">
            <v>131575.79</v>
          </cell>
          <cell r="P233" t="e">
            <v>#N/A</v>
          </cell>
          <cell r="Q233" t="e">
            <v>#N/A</v>
          </cell>
          <cell r="R233">
            <v>131575.79</v>
          </cell>
        </row>
        <row r="234">
          <cell r="G234">
            <v>18.7</v>
          </cell>
          <cell r="O234">
            <v>126570.47</v>
          </cell>
          <cell r="P234" t="e">
            <v>#N/A</v>
          </cell>
          <cell r="Q234" t="e">
            <v>#N/A</v>
          </cell>
          <cell r="R234">
            <v>126570.47</v>
          </cell>
        </row>
        <row r="235">
          <cell r="G235">
            <v>18.8</v>
          </cell>
          <cell r="O235">
            <v>112275.15</v>
          </cell>
          <cell r="P235" t="e">
            <v>#N/A</v>
          </cell>
          <cell r="Q235" t="e">
            <v>#N/A</v>
          </cell>
          <cell r="R235">
            <v>112275.15</v>
          </cell>
        </row>
        <row r="236">
          <cell r="G236">
            <v>16.3</v>
          </cell>
          <cell r="O236">
            <v>111793.015</v>
          </cell>
          <cell r="P236" t="e">
            <v>#N/A</v>
          </cell>
          <cell r="Q236" t="e">
            <v>#N/A</v>
          </cell>
          <cell r="R236">
            <v>111793.015</v>
          </cell>
        </row>
        <row r="237">
          <cell r="G237">
            <v>14.5</v>
          </cell>
          <cell r="O237">
            <v>128868.255</v>
          </cell>
          <cell r="P237" t="e">
            <v>#N/A</v>
          </cell>
          <cell r="Q237" t="e">
            <v>#N/A</v>
          </cell>
          <cell r="R237">
            <v>128868.255</v>
          </cell>
        </row>
        <row r="238">
          <cell r="G238">
            <v>14.3</v>
          </cell>
          <cell r="O238">
            <v>135051.54500000001</v>
          </cell>
          <cell r="P238" t="e">
            <v>#N/A</v>
          </cell>
          <cell r="Q238" t="e">
            <v>#N/A</v>
          </cell>
          <cell r="R238">
            <v>135051.54500000001</v>
          </cell>
        </row>
        <row r="239">
          <cell r="G239">
            <v>14.6</v>
          </cell>
          <cell r="O239">
            <v>135914.68</v>
          </cell>
          <cell r="P239" t="e">
            <v>#N/A</v>
          </cell>
          <cell r="Q239" t="e">
            <v>#N/A</v>
          </cell>
          <cell r="R239">
            <v>135914.68</v>
          </cell>
        </row>
        <row r="240">
          <cell r="G240">
            <v>11.7</v>
          </cell>
          <cell r="O240">
            <v>141159.76999999999</v>
          </cell>
          <cell r="P240" t="e">
            <v>#N/A</v>
          </cell>
          <cell r="Q240" t="e">
            <v>#N/A</v>
          </cell>
          <cell r="R240">
            <v>141159.76999999999</v>
          </cell>
        </row>
        <row r="241">
          <cell r="G241">
            <v>13.2</v>
          </cell>
          <cell r="O241">
            <v>134755.505</v>
          </cell>
          <cell r="P241" t="e">
            <v>#N/A</v>
          </cell>
          <cell r="Q241" t="e">
            <v>#N/A</v>
          </cell>
          <cell r="R241">
            <v>134755.505</v>
          </cell>
        </row>
        <row r="242">
          <cell r="G242">
            <v>11.7</v>
          </cell>
          <cell r="O242">
            <v>124448.5</v>
          </cell>
          <cell r="P242" t="e">
            <v>#N/A</v>
          </cell>
          <cell r="Q242" t="e">
            <v>#N/A</v>
          </cell>
          <cell r="R242">
            <v>124448.5</v>
          </cell>
        </row>
        <row r="243">
          <cell r="G243">
            <v>12.5</v>
          </cell>
          <cell r="O243">
            <v>116744.215</v>
          </cell>
          <cell r="P243" t="e">
            <v>#N/A</v>
          </cell>
          <cell r="Q243" t="e">
            <v>#N/A</v>
          </cell>
          <cell r="R243">
            <v>116744.215</v>
          </cell>
        </row>
        <row r="244">
          <cell r="G244">
            <v>13</v>
          </cell>
          <cell r="O244">
            <v>137724.89499999999</v>
          </cell>
          <cell r="P244" t="e">
            <v>#N/A</v>
          </cell>
          <cell r="Q244" t="e">
            <v>#N/A</v>
          </cell>
          <cell r="R244">
            <v>137724.89499999999</v>
          </cell>
        </row>
        <row r="245">
          <cell r="G245">
            <v>16.2</v>
          </cell>
          <cell r="O245">
            <v>134116.76999999999</v>
          </cell>
          <cell r="P245" t="e">
            <v>#N/A</v>
          </cell>
          <cell r="Q245" t="e">
            <v>#N/A</v>
          </cell>
          <cell r="R245">
            <v>134116.76999999999</v>
          </cell>
        </row>
        <row r="246">
          <cell r="G246">
            <v>18.8</v>
          </cell>
          <cell r="O246">
            <v>132794.715</v>
          </cell>
          <cell r="P246" t="e">
            <v>#N/A</v>
          </cell>
          <cell r="Q246" t="e">
            <v>#N/A</v>
          </cell>
          <cell r="R246">
            <v>132794.715</v>
          </cell>
        </row>
        <row r="247">
          <cell r="G247">
            <v>14</v>
          </cell>
          <cell r="O247">
            <v>132096.33499999999</v>
          </cell>
          <cell r="P247" t="e">
            <v>#N/A</v>
          </cell>
          <cell r="Q247" t="e">
            <v>#N/A</v>
          </cell>
          <cell r="R247">
            <v>132096.33499999999</v>
          </cell>
        </row>
        <row r="248">
          <cell r="G248">
            <v>13.7</v>
          </cell>
          <cell r="O248">
            <v>131384.88</v>
          </cell>
          <cell r="P248" t="e">
            <v>#N/A</v>
          </cell>
          <cell r="Q248" t="e">
            <v>#N/A</v>
          </cell>
          <cell r="R248">
            <v>131384.88</v>
          </cell>
        </row>
        <row r="249">
          <cell r="G249">
            <v>14</v>
          </cell>
          <cell r="O249">
            <v>115799.32</v>
          </cell>
          <cell r="P249" t="e">
            <v>#N/A</v>
          </cell>
          <cell r="Q249" t="e">
            <v>#N/A</v>
          </cell>
          <cell r="R249">
            <v>115799.32</v>
          </cell>
        </row>
        <row r="250">
          <cell r="G250">
            <v>16.600000000000001</v>
          </cell>
          <cell r="O250">
            <v>109641.375</v>
          </cell>
          <cell r="P250" t="e">
            <v>#N/A</v>
          </cell>
          <cell r="Q250" t="e">
            <v>#N/A</v>
          </cell>
          <cell r="R250">
            <v>109641.375</v>
          </cell>
        </row>
        <row r="251">
          <cell r="G251">
            <v>13.6</v>
          </cell>
          <cell r="O251">
            <v>131619.36499999999</v>
          </cell>
          <cell r="P251" t="e">
            <v>#N/A</v>
          </cell>
          <cell r="Q251" t="e">
            <v>#N/A</v>
          </cell>
          <cell r="R251">
            <v>131619.36499999999</v>
          </cell>
        </row>
        <row r="252">
          <cell r="G252">
            <v>12.8</v>
          </cell>
          <cell r="O252">
            <v>136340.70000000001</v>
          </cell>
          <cell r="P252" t="e">
            <v>#N/A</v>
          </cell>
          <cell r="Q252" t="e">
            <v>#N/A</v>
          </cell>
          <cell r="R252">
            <v>136340.70000000001</v>
          </cell>
        </row>
        <row r="253">
          <cell r="G253">
            <v>15.3</v>
          </cell>
          <cell r="O253">
            <v>132977.45000000001</v>
          </cell>
          <cell r="P253" t="e">
            <v>#N/A</v>
          </cell>
          <cell r="Q253" t="e">
            <v>#N/A</v>
          </cell>
          <cell r="R253">
            <v>132977.45000000001</v>
          </cell>
        </row>
        <row r="254">
          <cell r="G254">
            <v>15.7</v>
          </cell>
          <cell r="O254">
            <v>133541.98000000001</v>
          </cell>
          <cell r="P254" t="e">
            <v>#N/A</v>
          </cell>
          <cell r="Q254" t="e">
            <v>#N/A</v>
          </cell>
          <cell r="R254">
            <v>133541.98000000001</v>
          </cell>
        </row>
        <row r="255">
          <cell r="G255">
            <v>20.100000000000001</v>
          </cell>
          <cell r="O255">
            <v>123968.9</v>
          </cell>
          <cell r="P255" t="e">
            <v>#N/A</v>
          </cell>
          <cell r="Q255" t="e">
            <v>#N/A</v>
          </cell>
          <cell r="R255">
            <v>123968.9</v>
          </cell>
        </row>
        <row r="256">
          <cell r="G256">
            <v>21.7</v>
          </cell>
          <cell r="O256">
            <v>108790.005</v>
          </cell>
          <cell r="P256" t="e">
            <v>#N/A</v>
          </cell>
          <cell r="Q256" t="e">
            <v>#N/A</v>
          </cell>
          <cell r="R256">
            <v>108790.005</v>
          </cell>
        </row>
        <row r="257">
          <cell r="G257">
            <v>25.5</v>
          </cell>
          <cell r="O257">
            <v>99161.764999999999</v>
          </cell>
          <cell r="P257" t="e">
            <v>#N/A</v>
          </cell>
          <cell r="Q257" t="e">
            <v>#N/A</v>
          </cell>
          <cell r="R257">
            <v>99161.764999999999</v>
          </cell>
        </row>
        <row r="258">
          <cell r="G258">
            <v>26.7</v>
          </cell>
          <cell r="O258">
            <v>116574.17</v>
          </cell>
          <cell r="P258" t="e">
            <v>#N/A</v>
          </cell>
          <cell r="Q258" t="e">
            <v>#N/A</v>
          </cell>
          <cell r="R258">
            <v>116574.17</v>
          </cell>
        </row>
        <row r="259">
          <cell r="G259">
            <v>15.9</v>
          </cell>
          <cell r="O259">
            <v>123750.5</v>
          </cell>
          <cell r="P259" t="e">
            <v>#N/A</v>
          </cell>
          <cell r="Q259" t="e">
            <v>#N/A</v>
          </cell>
          <cell r="R259">
            <v>123750.5</v>
          </cell>
        </row>
        <row r="260">
          <cell r="G260">
            <v>14.8</v>
          </cell>
          <cell r="O260">
            <v>131795.48499999999</v>
          </cell>
          <cell r="P260" t="e">
            <v>#N/A</v>
          </cell>
          <cell r="Q260" t="e">
            <v>#N/A</v>
          </cell>
          <cell r="R260">
            <v>131795.48499999999</v>
          </cell>
        </row>
        <row r="261">
          <cell r="G261">
            <v>14.3</v>
          </cell>
          <cell r="O261">
            <v>131050.675</v>
          </cell>
          <cell r="P261" t="e">
            <v>#N/A</v>
          </cell>
          <cell r="Q261" t="e">
            <v>#N/A</v>
          </cell>
          <cell r="R261">
            <v>131050.675</v>
          </cell>
        </row>
        <row r="262">
          <cell r="G262">
            <v>14.7</v>
          </cell>
          <cell r="O262" t="e">
            <v>#N/A</v>
          </cell>
          <cell r="P262">
            <v>130764.58500000001</v>
          </cell>
          <cell r="Q262" t="e">
            <v>#N/A</v>
          </cell>
          <cell r="R262">
            <v>130764.58500000001</v>
          </cell>
        </row>
        <row r="263">
          <cell r="G263">
            <v>21.3</v>
          </cell>
          <cell r="O263" t="e">
            <v>#N/A</v>
          </cell>
          <cell r="P263">
            <v>112377.185</v>
          </cell>
          <cell r="Q263" t="e">
            <v>#N/A</v>
          </cell>
          <cell r="R263">
            <v>112377.185</v>
          </cell>
        </row>
        <row r="264">
          <cell r="G264">
            <v>22.9</v>
          </cell>
          <cell r="O264" t="e">
            <v>#N/A</v>
          </cell>
          <cell r="P264">
            <v>103708.925</v>
          </cell>
          <cell r="Q264" t="e">
            <v>#N/A</v>
          </cell>
          <cell r="R264">
            <v>103708.925</v>
          </cell>
        </row>
        <row r="265">
          <cell r="G265">
            <v>18.100000000000001</v>
          </cell>
          <cell r="O265" t="e">
            <v>#N/A</v>
          </cell>
          <cell r="P265">
            <v>120096.71</v>
          </cell>
          <cell r="Q265" t="e">
            <v>#N/A</v>
          </cell>
          <cell r="R265">
            <v>120096.71</v>
          </cell>
        </row>
        <row r="266">
          <cell r="G266">
            <v>12.7</v>
          </cell>
          <cell r="O266" t="e">
            <v>#N/A</v>
          </cell>
          <cell r="P266">
            <v>127755.095</v>
          </cell>
          <cell r="Q266" t="e">
            <v>#N/A</v>
          </cell>
          <cell r="R266">
            <v>127755.095</v>
          </cell>
        </row>
        <row r="267">
          <cell r="G267">
            <v>12.6</v>
          </cell>
          <cell r="O267" t="e">
            <v>#N/A</v>
          </cell>
          <cell r="P267">
            <v>131866.73000000001</v>
          </cell>
          <cell r="Q267" t="e">
            <v>#N/A</v>
          </cell>
          <cell r="R267">
            <v>131866.73000000001</v>
          </cell>
        </row>
        <row r="268">
          <cell r="G268">
            <v>14.3</v>
          </cell>
          <cell r="O268" t="e">
            <v>#N/A</v>
          </cell>
          <cell r="P268">
            <v>130937.625</v>
          </cell>
          <cell r="Q268" t="e">
            <v>#N/A</v>
          </cell>
          <cell r="R268">
            <v>130937.625</v>
          </cell>
        </row>
        <row r="269">
          <cell r="G269">
            <v>19.100000000000001</v>
          </cell>
          <cell r="O269" t="e">
            <v>#N/A</v>
          </cell>
          <cell r="P269">
            <v>124278.93</v>
          </cell>
          <cell r="Q269" t="e">
            <v>#N/A</v>
          </cell>
          <cell r="R269">
            <v>124278.93</v>
          </cell>
        </row>
        <row r="270">
          <cell r="G270">
            <v>17.899999999999999</v>
          </cell>
          <cell r="O270" t="e">
            <v>#N/A</v>
          </cell>
          <cell r="P270">
            <v>111064.49</v>
          </cell>
          <cell r="Q270" t="e">
            <v>#N/A</v>
          </cell>
          <cell r="R270">
            <v>111064.49</v>
          </cell>
        </row>
        <row r="271">
          <cell r="G271">
            <v>20.2</v>
          </cell>
          <cell r="O271" t="e">
            <v>#N/A</v>
          </cell>
          <cell r="P271">
            <v>106431.815</v>
          </cell>
          <cell r="Q271" t="e">
            <v>#N/A</v>
          </cell>
          <cell r="R271">
            <v>106431.815</v>
          </cell>
        </row>
        <row r="272">
          <cell r="G272">
            <v>21.4</v>
          </cell>
          <cell r="O272" t="e">
            <v>#N/A</v>
          </cell>
          <cell r="P272">
            <v>121796.715</v>
          </cell>
          <cell r="Q272" t="e">
            <v>#N/A</v>
          </cell>
          <cell r="R272">
            <v>121796.715</v>
          </cell>
        </row>
        <row r="273">
          <cell r="G273">
            <v>16.899999999999999</v>
          </cell>
          <cell r="O273" t="e">
            <v>#N/A</v>
          </cell>
          <cell r="P273">
            <v>126691.8</v>
          </cell>
          <cell r="Q273" t="e">
            <v>#N/A</v>
          </cell>
          <cell r="R273">
            <v>126691.8</v>
          </cell>
        </row>
        <row r="274">
          <cell r="G274">
            <v>15.9</v>
          </cell>
          <cell r="O274" t="e">
            <v>#N/A</v>
          </cell>
          <cell r="P274">
            <v>129641.245</v>
          </cell>
          <cell r="Q274" t="e">
            <v>#N/A</v>
          </cell>
          <cell r="R274">
            <v>129641.245</v>
          </cell>
        </row>
        <row r="275">
          <cell r="G275">
            <v>21.6</v>
          </cell>
          <cell r="O275" t="e">
            <v>#N/A</v>
          </cell>
          <cell r="P275">
            <v>124356.41499999999</v>
          </cell>
          <cell r="Q275" t="e">
            <v>#N/A</v>
          </cell>
          <cell r="R275">
            <v>124356.41499999999</v>
          </cell>
        </row>
        <row r="276">
          <cell r="G276">
            <v>28.6</v>
          </cell>
          <cell r="O276" t="e">
            <v>#N/A</v>
          </cell>
          <cell r="P276">
            <v>107544.145</v>
          </cell>
          <cell r="Q276">
            <v>107544.145</v>
          </cell>
          <cell r="R276" t="e">
            <v>#N/A</v>
          </cell>
        </row>
        <row r="277">
          <cell r="G277">
            <v>31.3</v>
          </cell>
          <cell r="O277" t="e">
            <v>#N/A</v>
          </cell>
          <cell r="P277">
            <v>100598.55</v>
          </cell>
          <cell r="Q277" t="e">
            <v>#N/A</v>
          </cell>
          <cell r="R277">
            <v>100598.55</v>
          </cell>
        </row>
        <row r="278">
          <cell r="G278">
            <v>24.9</v>
          </cell>
          <cell r="O278" t="e">
            <v>#N/A</v>
          </cell>
          <cell r="P278">
            <v>103828.88</v>
          </cell>
          <cell r="Q278" t="e">
            <v>#N/A</v>
          </cell>
          <cell r="R278">
            <v>103828.88</v>
          </cell>
        </row>
        <row r="279">
          <cell r="G279">
            <v>34.4</v>
          </cell>
          <cell r="O279" t="e">
            <v>#N/A</v>
          </cell>
          <cell r="P279">
            <v>125194.87</v>
          </cell>
          <cell r="Q279" t="e">
            <v>#N/A</v>
          </cell>
          <cell r="R279">
            <v>125194.87</v>
          </cell>
        </row>
        <row r="280">
          <cell r="G280">
            <v>35.799999999999997</v>
          </cell>
          <cell r="O280">
            <v>127225.245</v>
          </cell>
          <cell r="P280" t="e">
            <v>#N/A</v>
          </cell>
          <cell r="Q280" t="e">
            <v>#N/A</v>
          </cell>
          <cell r="R280">
            <v>127225.245</v>
          </cell>
        </row>
        <row r="281">
          <cell r="G281">
            <v>16.2</v>
          </cell>
          <cell r="O281">
            <v>117282.765</v>
          </cell>
          <cell r="P281" t="e">
            <v>#N/A</v>
          </cell>
          <cell r="Q281" t="e">
            <v>#N/A</v>
          </cell>
          <cell r="R281">
            <v>117282.765</v>
          </cell>
        </row>
        <row r="282">
          <cell r="G282">
            <v>18.600000000000001</v>
          </cell>
          <cell r="O282">
            <v>122121.325</v>
          </cell>
          <cell r="P282" t="e">
            <v>#N/A</v>
          </cell>
          <cell r="Q282" t="e">
            <v>#N/A</v>
          </cell>
          <cell r="R282">
            <v>122121.325</v>
          </cell>
        </row>
        <row r="283">
          <cell r="G283">
            <v>29.9</v>
          </cell>
          <cell r="O283">
            <v>126989.905</v>
          </cell>
          <cell r="P283" t="e">
            <v>#N/A</v>
          </cell>
          <cell r="Q283" t="e">
            <v>#N/A</v>
          </cell>
          <cell r="R283">
            <v>126989.905</v>
          </cell>
        </row>
        <row r="284">
          <cell r="G284">
            <v>29.2</v>
          </cell>
          <cell r="O284">
            <v>112604.825</v>
          </cell>
          <cell r="P284" t="e">
            <v>#N/A</v>
          </cell>
          <cell r="Q284" t="e">
            <v>#N/A</v>
          </cell>
          <cell r="R284">
            <v>112604.825</v>
          </cell>
        </row>
        <row r="285">
          <cell r="G285">
            <v>19.2</v>
          </cell>
          <cell r="O285">
            <v>105376.33500000001</v>
          </cell>
          <cell r="P285" t="e">
            <v>#N/A</v>
          </cell>
          <cell r="Q285" t="e">
            <v>#N/A</v>
          </cell>
          <cell r="R285">
            <v>105376.33500000001</v>
          </cell>
        </row>
        <row r="286">
          <cell r="G286">
            <v>16.100000000000001</v>
          </cell>
          <cell r="O286">
            <v>120916.215</v>
          </cell>
          <cell r="P286" t="e">
            <v>#N/A</v>
          </cell>
          <cell r="Q286" t="e">
            <v>#N/A</v>
          </cell>
          <cell r="R286">
            <v>120916.215</v>
          </cell>
        </row>
        <row r="287">
          <cell r="G287">
            <v>17.600000000000001</v>
          </cell>
          <cell r="O287">
            <v>122830.38</v>
          </cell>
          <cell r="P287" t="e">
            <v>#N/A</v>
          </cell>
          <cell r="Q287" t="e">
            <v>#N/A</v>
          </cell>
          <cell r="R287">
            <v>122830.38</v>
          </cell>
        </row>
        <row r="288">
          <cell r="G288">
            <v>28.6</v>
          </cell>
          <cell r="O288">
            <v>126919.19500000001</v>
          </cell>
          <cell r="P288" t="e">
            <v>#N/A</v>
          </cell>
          <cell r="Q288" t="e">
            <v>#N/A</v>
          </cell>
          <cell r="R288">
            <v>126919.19500000001</v>
          </cell>
        </row>
        <row r="289">
          <cell r="G289">
            <v>34</v>
          </cell>
          <cell r="O289">
            <v>130260.37</v>
          </cell>
          <cell r="P289" t="e">
            <v>#N/A</v>
          </cell>
          <cell r="Q289" t="e">
            <v>#N/A</v>
          </cell>
          <cell r="R289">
            <v>130260.37</v>
          </cell>
        </row>
        <row r="290">
          <cell r="G290">
            <v>23.8</v>
          </cell>
          <cell r="O290">
            <v>123985.97</v>
          </cell>
          <cell r="P290" t="e">
            <v>#N/A</v>
          </cell>
          <cell r="Q290" t="e">
            <v>#N/A</v>
          </cell>
          <cell r="R290">
            <v>123985.97</v>
          </cell>
        </row>
        <row r="291">
          <cell r="G291">
            <v>20.5</v>
          </cell>
          <cell r="O291">
            <v>104916.345</v>
          </cell>
          <cell r="P291" t="e">
            <v>#N/A</v>
          </cell>
          <cell r="Q291" t="e">
            <v>#N/A</v>
          </cell>
          <cell r="R291">
            <v>104916.345</v>
          </cell>
        </row>
        <row r="292">
          <cell r="G292">
            <v>17.7</v>
          </cell>
          <cell r="O292">
            <v>100812.04</v>
          </cell>
          <cell r="P292" t="e">
            <v>#N/A</v>
          </cell>
          <cell r="Q292" t="e">
            <v>#N/A</v>
          </cell>
          <cell r="R292">
            <v>100812.04</v>
          </cell>
        </row>
        <row r="293">
          <cell r="G293">
            <v>26.7</v>
          </cell>
          <cell r="O293">
            <v>120795</v>
          </cell>
          <cell r="P293" t="e">
            <v>#N/A</v>
          </cell>
          <cell r="Q293" t="e">
            <v>#N/A</v>
          </cell>
          <cell r="R293">
            <v>120795</v>
          </cell>
        </row>
        <row r="294">
          <cell r="G294">
            <v>31.8</v>
          </cell>
          <cell r="O294">
            <v>126655.49</v>
          </cell>
          <cell r="P294" t="e">
            <v>#N/A</v>
          </cell>
          <cell r="Q294" t="e">
            <v>#N/A</v>
          </cell>
          <cell r="R294">
            <v>126655.49</v>
          </cell>
        </row>
        <row r="295">
          <cell r="G295">
            <v>18.3</v>
          </cell>
          <cell r="O295">
            <v>122368.88499999999</v>
          </cell>
          <cell r="P295" t="e">
            <v>#N/A</v>
          </cell>
          <cell r="Q295" t="e">
            <v>#N/A</v>
          </cell>
          <cell r="R295">
            <v>122368.88499999999</v>
          </cell>
        </row>
        <row r="296">
          <cell r="G296">
            <v>16.7</v>
          </cell>
          <cell r="O296">
            <v>121471.64</v>
          </cell>
          <cell r="P296" t="e">
            <v>#N/A</v>
          </cell>
          <cell r="Q296" t="e">
            <v>#N/A</v>
          </cell>
          <cell r="R296">
            <v>121471.64</v>
          </cell>
        </row>
        <row r="297">
          <cell r="G297">
            <v>16.399999999999999</v>
          </cell>
          <cell r="O297">
            <v>120420.7</v>
          </cell>
          <cell r="P297" t="e">
            <v>#N/A</v>
          </cell>
          <cell r="Q297" t="e">
            <v>#N/A</v>
          </cell>
          <cell r="R297">
            <v>120420.7</v>
          </cell>
        </row>
        <row r="298">
          <cell r="G298">
            <v>19.5</v>
          </cell>
          <cell r="O298">
            <v>106813.03</v>
          </cell>
          <cell r="P298" t="e">
            <v>#N/A</v>
          </cell>
          <cell r="Q298" t="e">
            <v>#N/A</v>
          </cell>
          <cell r="R298">
            <v>106813.03</v>
          </cell>
        </row>
        <row r="299">
          <cell r="G299">
            <v>31.3</v>
          </cell>
          <cell r="O299">
            <v>102279.745</v>
          </cell>
          <cell r="P299" t="e">
            <v>#N/A</v>
          </cell>
          <cell r="Q299" t="e">
            <v>#N/A</v>
          </cell>
          <cell r="R299">
            <v>102279.745</v>
          </cell>
        </row>
        <row r="300">
          <cell r="G300">
            <v>15.9</v>
          </cell>
          <cell r="O300">
            <v>115297.34</v>
          </cell>
          <cell r="P300" t="e">
            <v>#N/A</v>
          </cell>
          <cell r="Q300" t="e">
            <v>#N/A</v>
          </cell>
          <cell r="R300">
            <v>115297.34</v>
          </cell>
        </row>
        <row r="301">
          <cell r="G301">
            <v>23.3</v>
          </cell>
          <cell r="O301">
            <v>116619.57</v>
          </cell>
          <cell r="P301" t="e">
            <v>#N/A</v>
          </cell>
          <cell r="Q301" t="e">
            <v>#N/A</v>
          </cell>
          <cell r="R301">
            <v>116619.57</v>
          </cell>
        </row>
        <row r="302">
          <cell r="G302">
            <v>26.8</v>
          </cell>
          <cell r="O302">
            <v>122887.41</v>
          </cell>
          <cell r="P302" t="e">
            <v>#N/A</v>
          </cell>
          <cell r="Q302" t="e">
            <v>#N/A</v>
          </cell>
          <cell r="R302">
            <v>122887.41</v>
          </cell>
        </row>
        <row r="303">
          <cell r="G303">
            <v>26.1</v>
          </cell>
          <cell r="O303">
            <v>124222.935</v>
          </cell>
          <cell r="P303" t="e">
            <v>#N/A</v>
          </cell>
          <cell r="Q303" t="e">
            <v>#N/A</v>
          </cell>
          <cell r="R303">
            <v>124222.935</v>
          </cell>
        </row>
        <row r="304">
          <cell r="G304">
            <v>27.4</v>
          </cell>
          <cell r="O304">
            <v>121256.97</v>
          </cell>
          <cell r="P304" t="e">
            <v>#N/A</v>
          </cell>
          <cell r="Q304" t="e">
            <v>#N/A</v>
          </cell>
          <cell r="R304">
            <v>121256.97</v>
          </cell>
        </row>
        <row r="305">
          <cell r="G305">
            <v>25.9</v>
          </cell>
          <cell r="O305">
            <v>106353.44</v>
          </cell>
          <cell r="P305" t="e">
            <v>#N/A</v>
          </cell>
          <cell r="Q305" t="e">
            <v>#N/A</v>
          </cell>
          <cell r="R305">
            <v>106353.44</v>
          </cell>
        </row>
        <row r="306">
          <cell r="G306">
            <v>26</v>
          </cell>
          <cell r="O306">
            <v>103629.645</v>
          </cell>
          <cell r="P306" t="e">
            <v>#N/A</v>
          </cell>
          <cell r="Q306" t="e">
            <v>#N/A</v>
          </cell>
          <cell r="R306">
            <v>103629.645</v>
          </cell>
        </row>
        <row r="307">
          <cell r="G307">
            <v>16</v>
          </cell>
          <cell r="O307">
            <v>113791.75</v>
          </cell>
          <cell r="P307" t="e">
            <v>#N/A</v>
          </cell>
          <cell r="Q307" t="e">
            <v>#N/A</v>
          </cell>
          <cell r="R307">
            <v>113791.75</v>
          </cell>
        </row>
        <row r="308">
          <cell r="G308">
            <v>17.899999999999999</v>
          </cell>
          <cell r="O308">
            <v>101793.035</v>
          </cell>
          <cell r="P308" t="e">
            <v>#N/A</v>
          </cell>
          <cell r="Q308">
            <v>101793.035</v>
          </cell>
          <cell r="R308" t="e">
            <v>#N/A</v>
          </cell>
        </row>
        <row r="309">
          <cell r="G309">
            <v>27.2</v>
          </cell>
          <cell r="O309">
            <v>120177.94500000001</v>
          </cell>
          <cell r="P309" t="e">
            <v>#N/A</v>
          </cell>
          <cell r="Q309" t="e">
            <v>#N/A</v>
          </cell>
          <cell r="R309">
            <v>120177.94500000001</v>
          </cell>
        </row>
        <row r="310">
          <cell r="G310">
            <v>24.7</v>
          </cell>
          <cell r="O310">
            <v>125985.465</v>
          </cell>
          <cell r="P310" t="e">
            <v>#N/A</v>
          </cell>
          <cell r="Q310" t="e">
            <v>#N/A</v>
          </cell>
          <cell r="R310">
            <v>125985.465</v>
          </cell>
        </row>
        <row r="311">
          <cell r="G311">
            <v>18.7</v>
          </cell>
          <cell r="O311">
            <v>120505.58500000001</v>
          </cell>
          <cell r="P311" t="e">
            <v>#N/A</v>
          </cell>
          <cell r="Q311" t="e">
            <v>#N/A</v>
          </cell>
          <cell r="R311">
            <v>120505.58500000001</v>
          </cell>
        </row>
        <row r="312">
          <cell r="G312">
            <v>16.8</v>
          </cell>
          <cell r="O312">
            <v>104269.79</v>
          </cell>
          <cell r="P312" t="e">
            <v>#N/A</v>
          </cell>
          <cell r="Q312" t="e">
            <v>#N/A</v>
          </cell>
          <cell r="R312">
            <v>104269.79</v>
          </cell>
        </row>
        <row r="313">
          <cell r="G313">
            <v>24.8</v>
          </cell>
          <cell r="O313">
            <v>103793.08500000001</v>
          </cell>
          <cell r="P313" t="e">
            <v>#N/A</v>
          </cell>
          <cell r="Q313" t="e">
            <v>#N/A</v>
          </cell>
          <cell r="R313">
            <v>103793.08500000001</v>
          </cell>
        </row>
        <row r="314">
          <cell r="G314">
            <v>33.1</v>
          </cell>
          <cell r="O314">
            <v>127234.72</v>
          </cell>
          <cell r="P314" t="e">
            <v>#N/A</v>
          </cell>
          <cell r="Q314" t="e">
            <v>#N/A</v>
          </cell>
          <cell r="R314">
            <v>127234.72</v>
          </cell>
        </row>
        <row r="315">
          <cell r="G315">
            <v>16.399999999999999</v>
          </cell>
          <cell r="O315">
            <v>121617.28</v>
          </cell>
          <cell r="P315" t="e">
            <v>#N/A</v>
          </cell>
          <cell r="Q315" t="e">
            <v>#N/A</v>
          </cell>
          <cell r="R315">
            <v>121617.28</v>
          </cell>
        </row>
        <row r="316">
          <cell r="G316">
            <v>20.100000000000001</v>
          </cell>
          <cell r="O316">
            <v>121566.645</v>
          </cell>
          <cell r="P316" t="e">
            <v>#N/A</v>
          </cell>
          <cell r="Q316" t="e">
            <v>#N/A</v>
          </cell>
          <cell r="R316">
            <v>121566.645</v>
          </cell>
        </row>
        <row r="317">
          <cell r="G317">
            <v>21.2</v>
          </cell>
          <cell r="O317">
            <v>123775.16</v>
          </cell>
          <cell r="P317" t="e">
            <v>#N/A</v>
          </cell>
          <cell r="Q317" t="e">
            <v>#N/A</v>
          </cell>
          <cell r="R317">
            <v>123775.16</v>
          </cell>
        </row>
        <row r="318">
          <cell r="G318">
            <v>18.2</v>
          </cell>
          <cell r="O318">
            <v>117078.58500000001</v>
          </cell>
          <cell r="P318" t="e">
            <v>#N/A</v>
          </cell>
          <cell r="Q318" t="e">
            <v>#N/A</v>
          </cell>
          <cell r="R318">
            <v>117078.58500000001</v>
          </cell>
        </row>
        <row r="319">
          <cell r="G319">
            <v>18.3</v>
          </cell>
          <cell r="O319">
            <v>103646.63499999999</v>
          </cell>
          <cell r="P319" t="e">
            <v>#N/A</v>
          </cell>
          <cell r="Q319" t="e">
            <v>#N/A</v>
          </cell>
          <cell r="R319">
            <v>103646.63499999999</v>
          </cell>
        </row>
        <row r="320">
          <cell r="G320">
            <v>18.5</v>
          </cell>
          <cell r="O320">
            <v>99761.81</v>
          </cell>
          <cell r="P320" t="e">
            <v>#N/A</v>
          </cell>
          <cell r="Q320" t="e">
            <v>#N/A</v>
          </cell>
          <cell r="R320">
            <v>99761.81</v>
          </cell>
        </row>
        <row r="321">
          <cell r="G321">
            <v>26.3</v>
          </cell>
          <cell r="O321">
            <v>124557.22500000001</v>
          </cell>
          <cell r="P321" t="e">
            <v>#N/A</v>
          </cell>
          <cell r="Q321" t="e">
            <v>#N/A</v>
          </cell>
          <cell r="R321">
            <v>124557.22500000001</v>
          </cell>
        </row>
        <row r="322">
          <cell r="G322">
            <v>33.299999999999997</v>
          </cell>
          <cell r="O322">
            <v>131442.20000000001</v>
          </cell>
          <cell r="P322" t="e">
            <v>#N/A</v>
          </cell>
          <cell r="Q322" t="e">
            <v>#N/A</v>
          </cell>
          <cell r="R322">
            <v>131442.20000000001</v>
          </cell>
        </row>
        <row r="323">
          <cell r="G323">
            <v>29.5</v>
          </cell>
          <cell r="O323">
            <v>132353.755</v>
          </cell>
          <cell r="P323" t="e">
            <v>#N/A</v>
          </cell>
          <cell r="Q323" t="e">
            <v>#N/A</v>
          </cell>
          <cell r="R323">
            <v>132353.755</v>
          </cell>
        </row>
        <row r="324">
          <cell r="G324">
            <v>31.5</v>
          </cell>
          <cell r="O324">
            <v>138118.70499999999</v>
          </cell>
          <cell r="P324" t="e">
            <v>#N/A</v>
          </cell>
          <cell r="Q324" t="e">
            <v>#N/A</v>
          </cell>
          <cell r="R324">
            <v>138118.70499999999</v>
          </cell>
        </row>
        <row r="325">
          <cell r="G325">
            <v>19.100000000000001</v>
          </cell>
          <cell r="O325">
            <v>123412.685</v>
          </cell>
          <cell r="P325" t="e">
            <v>#N/A</v>
          </cell>
          <cell r="Q325" t="e">
            <v>#N/A</v>
          </cell>
          <cell r="R325">
            <v>123412.685</v>
          </cell>
        </row>
        <row r="326">
          <cell r="G326">
            <v>17.5</v>
          </cell>
          <cell r="O326">
            <v>102647.905</v>
          </cell>
          <cell r="P326" t="e">
            <v>#N/A</v>
          </cell>
          <cell r="Q326" t="e">
            <v>#N/A</v>
          </cell>
          <cell r="R326">
            <v>102647.905</v>
          </cell>
        </row>
        <row r="327">
          <cell r="G327">
            <v>20</v>
          </cell>
          <cell r="O327">
            <v>98621.62</v>
          </cell>
          <cell r="P327" t="e">
            <v>#N/A</v>
          </cell>
          <cell r="Q327" t="e">
            <v>#N/A</v>
          </cell>
          <cell r="R327">
            <v>98621.62</v>
          </cell>
        </row>
        <row r="328">
          <cell r="G328">
            <v>20.7</v>
          </cell>
          <cell r="O328">
            <v>114406.825</v>
          </cell>
          <cell r="P328" t="e">
            <v>#N/A</v>
          </cell>
          <cell r="Q328" t="e">
            <v>#N/A</v>
          </cell>
          <cell r="R328">
            <v>114406.825</v>
          </cell>
        </row>
        <row r="329">
          <cell r="G329">
            <v>24.5</v>
          </cell>
          <cell r="O329">
            <v>118894.30499999999</v>
          </cell>
          <cell r="P329" t="e">
            <v>#N/A</v>
          </cell>
          <cell r="Q329" t="e">
            <v>#N/A</v>
          </cell>
          <cell r="R329">
            <v>118894.30499999999</v>
          </cell>
        </row>
        <row r="330">
          <cell r="G330">
            <v>33.299999999999997</v>
          </cell>
          <cell r="O330">
            <v>124728.875</v>
          </cell>
          <cell r="P330" t="e">
            <v>#N/A</v>
          </cell>
          <cell r="Q330" t="e">
            <v>#N/A</v>
          </cell>
          <cell r="R330">
            <v>124728.875</v>
          </cell>
        </row>
        <row r="331">
          <cell r="G331">
            <v>17.399999999999999</v>
          </cell>
          <cell r="O331">
            <v>112907.145</v>
          </cell>
          <cell r="P331" t="e">
            <v>#N/A</v>
          </cell>
          <cell r="Q331" t="e">
            <v>#N/A</v>
          </cell>
          <cell r="R331">
            <v>112907.145</v>
          </cell>
        </row>
        <row r="332">
          <cell r="G332">
            <v>18.2</v>
          </cell>
          <cell r="O332">
            <v>117492.82</v>
          </cell>
          <cell r="P332" t="e">
            <v>#N/A</v>
          </cell>
          <cell r="Q332" t="e">
            <v>#N/A</v>
          </cell>
          <cell r="R332">
            <v>117492.82</v>
          </cell>
        </row>
        <row r="333">
          <cell r="G333">
            <v>20.100000000000001</v>
          </cell>
          <cell r="O333">
            <v>105011.19500000001</v>
          </cell>
          <cell r="P333" t="e">
            <v>#N/A</v>
          </cell>
          <cell r="Q333" t="e">
            <v>#N/A</v>
          </cell>
          <cell r="R333">
            <v>105011.19500000001</v>
          </cell>
        </row>
        <row r="334">
          <cell r="G334">
            <v>20.3</v>
          </cell>
          <cell r="O334">
            <v>102162.53</v>
          </cell>
          <cell r="P334" t="e">
            <v>#N/A</v>
          </cell>
          <cell r="Q334" t="e">
            <v>#N/A</v>
          </cell>
          <cell r="R334">
            <v>102162.53</v>
          </cell>
        </row>
        <row r="335">
          <cell r="G335">
            <v>32.200000000000003</v>
          </cell>
          <cell r="O335">
            <v>122452.41499999999</v>
          </cell>
          <cell r="P335" t="e">
            <v>#N/A</v>
          </cell>
          <cell r="Q335" t="e">
            <v>#N/A</v>
          </cell>
          <cell r="R335">
            <v>122452.41499999999</v>
          </cell>
        </row>
        <row r="336">
          <cell r="G336">
            <v>24.6</v>
          </cell>
          <cell r="O336">
            <v>117115.62</v>
          </cell>
          <cell r="P336" t="e">
            <v>#N/A</v>
          </cell>
          <cell r="Q336" t="e">
            <v>#N/A</v>
          </cell>
          <cell r="R336">
            <v>117115.62</v>
          </cell>
        </row>
        <row r="337">
          <cell r="G337">
            <v>17.5</v>
          </cell>
          <cell r="O337">
            <v>115230.125</v>
          </cell>
          <cell r="P337" t="e">
            <v>#N/A</v>
          </cell>
          <cell r="Q337" t="e">
            <v>#N/A</v>
          </cell>
          <cell r="R337">
            <v>115230.125</v>
          </cell>
        </row>
        <row r="338">
          <cell r="G338">
            <v>21.3</v>
          </cell>
          <cell r="O338">
            <v>121699.425</v>
          </cell>
          <cell r="P338" t="e">
            <v>#N/A</v>
          </cell>
          <cell r="Q338" t="e">
            <v>#N/A</v>
          </cell>
          <cell r="R338">
            <v>121699.425</v>
          </cell>
        </row>
        <row r="339">
          <cell r="G339">
            <v>30.8</v>
          </cell>
          <cell r="O339">
            <v>129148.52</v>
          </cell>
          <cell r="P339" t="e">
            <v>#N/A</v>
          </cell>
          <cell r="Q339" t="e">
            <v>#N/A</v>
          </cell>
          <cell r="R339">
            <v>129148.52</v>
          </cell>
        </row>
        <row r="340">
          <cell r="G340">
            <v>25.3</v>
          </cell>
          <cell r="O340">
            <v>115606.005</v>
          </cell>
          <cell r="P340" t="e">
            <v>#N/A</v>
          </cell>
          <cell r="Q340" t="e">
            <v>#N/A</v>
          </cell>
          <cell r="R340">
            <v>115606.005</v>
          </cell>
        </row>
        <row r="341">
          <cell r="G341">
            <v>29.8</v>
          </cell>
          <cell r="O341">
            <v>112025.29</v>
          </cell>
          <cell r="P341" t="e">
            <v>#N/A</v>
          </cell>
          <cell r="Q341" t="e">
            <v>#N/A</v>
          </cell>
          <cell r="R341">
            <v>112025.29</v>
          </cell>
        </row>
        <row r="342">
          <cell r="G342">
            <v>27.3</v>
          </cell>
          <cell r="O342">
            <v>129059.645</v>
          </cell>
          <cell r="P342" t="e">
            <v>#N/A</v>
          </cell>
          <cell r="Q342" t="e">
            <v>#N/A</v>
          </cell>
          <cell r="R342">
            <v>129059.645</v>
          </cell>
        </row>
        <row r="343">
          <cell r="G343">
            <v>35.4</v>
          </cell>
          <cell r="O343">
            <v>136800.91</v>
          </cell>
          <cell r="P343" t="e">
            <v>#N/A</v>
          </cell>
          <cell r="Q343" t="e">
            <v>#N/A</v>
          </cell>
          <cell r="R343">
            <v>136800.91</v>
          </cell>
        </row>
        <row r="344">
          <cell r="G344">
            <v>24.6</v>
          </cell>
          <cell r="O344">
            <v>125965.02</v>
          </cell>
          <cell r="P344" t="e">
            <v>#N/A</v>
          </cell>
          <cell r="Q344" t="e">
            <v>#N/A</v>
          </cell>
          <cell r="R344">
            <v>125965.02</v>
          </cell>
        </row>
        <row r="345">
          <cell r="G345">
            <v>26</v>
          </cell>
          <cell r="O345">
            <v>125807.495</v>
          </cell>
          <cell r="P345" t="e">
            <v>#N/A</v>
          </cell>
          <cell r="Q345" t="e">
            <v>#N/A</v>
          </cell>
          <cell r="R345">
            <v>125807.495</v>
          </cell>
        </row>
        <row r="346">
          <cell r="G346">
            <v>19.2</v>
          </cell>
          <cell r="O346">
            <v>116597.81</v>
          </cell>
          <cell r="P346" t="e">
            <v>#N/A</v>
          </cell>
          <cell r="Q346" t="e">
            <v>#N/A</v>
          </cell>
          <cell r="R346">
            <v>116597.81</v>
          </cell>
        </row>
        <row r="347">
          <cell r="G347">
            <v>18.3</v>
          </cell>
          <cell r="O347">
            <v>106139.41</v>
          </cell>
          <cell r="P347" t="e">
            <v>#N/A</v>
          </cell>
          <cell r="Q347" t="e">
            <v>#N/A</v>
          </cell>
          <cell r="R347">
            <v>106139.41</v>
          </cell>
        </row>
        <row r="348">
          <cell r="G348">
            <v>28.3</v>
          </cell>
          <cell r="O348">
            <v>105218.515</v>
          </cell>
          <cell r="P348" t="e">
            <v>#N/A</v>
          </cell>
          <cell r="Q348" t="e">
            <v>#N/A</v>
          </cell>
          <cell r="R348">
            <v>105218.515</v>
          </cell>
        </row>
        <row r="349">
          <cell r="G349">
            <v>22.7</v>
          </cell>
          <cell r="O349">
            <v>125784.96000000001</v>
          </cell>
          <cell r="P349" t="e">
            <v>#N/A</v>
          </cell>
          <cell r="Q349" t="e">
            <v>#N/A</v>
          </cell>
          <cell r="R349">
            <v>125784.96000000001</v>
          </cell>
        </row>
        <row r="350">
          <cell r="G350">
            <v>24.6</v>
          </cell>
          <cell r="O350">
            <v>129077.41</v>
          </cell>
          <cell r="P350" t="e">
            <v>#N/A</v>
          </cell>
          <cell r="Q350" t="e">
            <v>#N/A</v>
          </cell>
          <cell r="R350">
            <v>129077.41</v>
          </cell>
        </row>
        <row r="351">
          <cell r="G351">
            <v>27.5</v>
          </cell>
          <cell r="O351">
            <v>135930.07999999999</v>
          </cell>
          <cell r="P351" t="e">
            <v>#N/A</v>
          </cell>
          <cell r="Q351" t="e">
            <v>#N/A</v>
          </cell>
          <cell r="R351">
            <v>135930.07999999999</v>
          </cell>
        </row>
        <row r="352">
          <cell r="G352">
            <v>37.200000000000003</v>
          </cell>
          <cell r="O352">
            <v>152366.29999999999</v>
          </cell>
          <cell r="P352" t="e">
            <v>#N/A</v>
          </cell>
          <cell r="Q352" t="e">
            <v>#N/A</v>
          </cell>
          <cell r="R352">
            <v>152366.29999999999</v>
          </cell>
        </row>
        <row r="353">
          <cell r="G353">
            <v>35.4</v>
          </cell>
          <cell r="O353" t="e">
            <v>#N/A</v>
          </cell>
          <cell r="P353">
            <v>158052.89000000001</v>
          </cell>
          <cell r="Q353" t="e">
            <v>#N/A</v>
          </cell>
          <cell r="R353">
            <v>158052.89000000001</v>
          </cell>
        </row>
        <row r="354">
          <cell r="G354">
            <v>41.2</v>
          </cell>
          <cell r="O354" t="e">
            <v>#N/A</v>
          </cell>
          <cell r="P354">
            <v>154924.89000000001</v>
          </cell>
          <cell r="Q354" t="e">
            <v>#N/A</v>
          </cell>
          <cell r="R354">
            <v>154924.89000000001</v>
          </cell>
        </row>
        <row r="355">
          <cell r="G355">
            <v>37.799999999999997</v>
          </cell>
          <cell r="O355" t="e">
            <v>#N/A</v>
          </cell>
          <cell r="P355">
            <v>133421.03</v>
          </cell>
          <cell r="Q355" t="e">
            <v>#N/A</v>
          </cell>
          <cell r="R355">
            <v>133421.03</v>
          </cell>
        </row>
        <row r="356">
          <cell r="G356">
            <v>20.2</v>
          </cell>
          <cell r="O356" t="e">
            <v>#N/A</v>
          </cell>
          <cell r="P356">
            <v>113802.21</v>
          </cell>
          <cell r="Q356" t="e">
            <v>#N/A</v>
          </cell>
          <cell r="R356">
            <v>113802.21</v>
          </cell>
        </row>
        <row r="357">
          <cell r="G357">
            <v>22.8</v>
          </cell>
          <cell r="O357" t="e">
            <v>#N/A</v>
          </cell>
          <cell r="P357">
            <v>119477.515</v>
          </cell>
          <cell r="Q357" t="e">
            <v>#N/A</v>
          </cell>
          <cell r="R357">
            <v>119477.515</v>
          </cell>
        </row>
        <row r="358">
          <cell r="G358">
            <v>26</v>
          </cell>
          <cell r="O358" t="e">
            <v>#N/A</v>
          </cell>
          <cell r="P358">
            <v>126553.11500000001</v>
          </cell>
          <cell r="Q358" t="e">
            <v>#N/A</v>
          </cell>
          <cell r="R358">
            <v>126553.11500000001</v>
          </cell>
        </row>
        <row r="359">
          <cell r="G359">
            <v>34.6</v>
          </cell>
          <cell r="O359" t="e">
            <v>#N/A</v>
          </cell>
          <cell r="P359">
            <v>134583.25</v>
          </cell>
          <cell r="Q359" t="e">
            <v>#N/A</v>
          </cell>
          <cell r="R359">
            <v>134583.25</v>
          </cell>
        </row>
        <row r="360">
          <cell r="G360">
            <v>34.1</v>
          </cell>
          <cell r="O360" t="e">
            <v>#N/A</v>
          </cell>
          <cell r="P360">
            <v>119950.37</v>
          </cell>
          <cell r="Q360">
            <v>119950.37</v>
          </cell>
          <cell r="R360" t="e">
            <v>#N/A</v>
          </cell>
        </row>
        <row r="361">
          <cell r="G361">
            <v>20</v>
          </cell>
          <cell r="O361" t="e">
            <v>#N/A</v>
          </cell>
          <cell r="P361">
            <v>95093.294999999998</v>
          </cell>
          <cell r="Q361">
            <v>95093.294999999998</v>
          </cell>
          <cell r="R361" t="e">
            <v>#N/A</v>
          </cell>
        </row>
        <row r="362">
          <cell r="G362">
            <v>19.399999999999999</v>
          </cell>
          <cell r="O362" t="e">
            <v>#N/A</v>
          </cell>
          <cell r="P362">
            <v>96394.94</v>
          </cell>
          <cell r="Q362" t="e">
            <v>#N/A</v>
          </cell>
          <cell r="R362">
            <v>96394.94</v>
          </cell>
        </row>
        <row r="363">
          <cell r="G363">
            <v>20.8</v>
          </cell>
          <cell r="O363" t="e">
            <v>#N/A</v>
          </cell>
          <cell r="P363">
            <v>100048.44</v>
          </cell>
          <cell r="Q363">
            <v>100048.44</v>
          </cell>
          <cell r="R363" t="e">
            <v>#N/A</v>
          </cell>
        </row>
        <row r="364">
          <cell r="G364">
            <v>23.9</v>
          </cell>
          <cell r="O364" t="e">
            <v>#N/A</v>
          </cell>
          <cell r="P364">
            <v>111647.54</v>
          </cell>
          <cell r="Q364" t="e">
            <v>#N/A</v>
          </cell>
          <cell r="R364">
            <v>111647.54</v>
          </cell>
        </row>
        <row r="365">
          <cell r="G365">
            <v>34.700000000000003</v>
          </cell>
          <cell r="O365" t="e">
            <v>#N/A</v>
          </cell>
          <cell r="P365">
            <v>128552.13499999999</v>
          </cell>
          <cell r="Q365" t="e">
            <v>#N/A</v>
          </cell>
          <cell r="R365">
            <v>128552.13499999999</v>
          </cell>
        </row>
        <row r="366">
          <cell r="G366">
            <v>39.700000000000003</v>
          </cell>
          <cell r="O366" t="e">
            <v>#N/A</v>
          </cell>
          <cell r="P366">
            <v>146473.83499999999</v>
          </cell>
          <cell r="Q366" t="e">
            <v>#N/A</v>
          </cell>
          <cell r="R366">
            <v>146473.83499999999</v>
          </cell>
        </row>
        <row r="367">
          <cell r="G367">
            <v>24.2</v>
          </cell>
          <cell r="O367" t="e">
            <v>#N/A</v>
          </cell>
          <cell r="P367">
            <v>116040.925</v>
          </cell>
          <cell r="Q367">
            <v>116040.925</v>
          </cell>
          <cell r="R367" t="e">
            <v>#N/A</v>
          </cell>
        </row>
        <row r="368">
          <cell r="G368">
            <v>27.6</v>
          </cell>
          <cell r="O368" t="e">
            <v>#N/A</v>
          </cell>
          <cell r="P368">
            <v>99622.64</v>
          </cell>
          <cell r="Q368" t="e">
            <v>#N/A</v>
          </cell>
          <cell r="R368">
            <v>99622.64</v>
          </cell>
        </row>
        <row r="369">
          <cell r="G369">
            <v>27.1</v>
          </cell>
          <cell r="O369" t="e">
            <v>#N/A</v>
          </cell>
          <cell r="P369">
            <v>97656.445000000007</v>
          </cell>
          <cell r="Q369" t="e">
            <v>#N/A</v>
          </cell>
          <cell r="R369">
            <v>97656.445000000007</v>
          </cell>
        </row>
        <row r="370">
          <cell r="G370">
            <v>26</v>
          </cell>
          <cell r="O370" t="e">
            <v>#N/A</v>
          </cell>
          <cell r="P370">
            <v>110932.505</v>
          </cell>
          <cell r="Q370" t="e">
            <v>#N/A</v>
          </cell>
          <cell r="R370">
            <v>110932.505</v>
          </cell>
        </row>
        <row r="371">
          <cell r="G371">
            <v>25.7</v>
          </cell>
          <cell r="O371" t="e">
            <v>#N/A</v>
          </cell>
          <cell r="P371">
            <v>117873.58</v>
          </cell>
          <cell r="Q371" t="e">
            <v>#N/A</v>
          </cell>
          <cell r="R371">
            <v>117873.58</v>
          </cell>
        </row>
        <row r="372">
          <cell r="G372">
            <v>25.7</v>
          </cell>
          <cell r="O372" t="e">
            <v>#N/A</v>
          </cell>
          <cell r="P372">
            <v>115064.265</v>
          </cell>
          <cell r="Q372" t="e">
            <v>#N/A</v>
          </cell>
          <cell r="R372">
            <v>115064.265</v>
          </cell>
        </row>
        <row r="373">
          <cell r="G373">
            <v>21.3</v>
          </cell>
          <cell r="O373" t="e">
            <v>#N/A</v>
          </cell>
          <cell r="P373">
            <v>112392.69500000001</v>
          </cell>
          <cell r="Q373" t="e">
            <v>#N/A</v>
          </cell>
          <cell r="R373">
            <v>112392.69500000001</v>
          </cell>
        </row>
        <row r="374">
          <cell r="G374">
            <v>20.6</v>
          </cell>
          <cell r="O374" t="e">
            <v>#N/A</v>
          </cell>
          <cell r="P374">
            <v>111879.54</v>
          </cell>
          <cell r="Q374" t="e">
            <v>#N/A</v>
          </cell>
          <cell r="R374">
            <v>111879.54</v>
          </cell>
        </row>
        <row r="375">
          <cell r="G375">
            <v>21.4</v>
          </cell>
          <cell r="O375" t="e">
            <v>#N/A</v>
          </cell>
          <cell r="P375">
            <v>105482.69500000001</v>
          </cell>
          <cell r="Q375" t="e">
            <v>#N/A</v>
          </cell>
          <cell r="R375">
            <v>105482.69500000001</v>
          </cell>
        </row>
        <row r="376">
          <cell r="G376">
            <v>31.5</v>
          </cell>
          <cell r="O376" t="e">
            <v>#N/A</v>
          </cell>
          <cell r="P376">
            <v>113049.145</v>
          </cell>
          <cell r="Q376" t="e">
            <v>#N/A</v>
          </cell>
          <cell r="R376">
            <v>113049.145</v>
          </cell>
        </row>
        <row r="377">
          <cell r="G377">
            <v>36.4</v>
          </cell>
          <cell r="O377" t="e">
            <v>#N/A</v>
          </cell>
          <cell r="P377">
            <v>141133.08499999999</v>
          </cell>
          <cell r="Q377" t="e">
            <v>#N/A</v>
          </cell>
          <cell r="R377">
            <v>141133.08499999999</v>
          </cell>
        </row>
        <row r="378">
          <cell r="G378">
            <v>24.8</v>
          </cell>
          <cell r="O378" t="e">
            <v>#N/A</v>
          </cell>
          <cell r="P378">
            <v>135006.10999999999</v>
          </cell>
          <cell r="Q378" t="e">
            <v>#N/A</v>
          </cell>
          <cell r="R378">
            <v>135006.10999999999</v>
          </cell>
        </row>
        <row r="379">
          <cell r="G379">
            <v>42.2</v>
          </cell>
          <cell r="O379" t="e">
            <v>#N/A</v>
          </cell>
          <cell r="P379">
            <v>160011.07500000001</v>
          </cell>
          <cell r="Q379" t="e">
            <v>#N/A</v>
          </cell>
          <cell r="R379">
            <v>160011.07500000001</v>
          </cell>
        </row>
        <row r="380">
          <cell r="G380">
            <v>18.100000000000001</v>
          </cell>
          <cell r="O380" t="e">
            <v>#N/A</v>
          </cell>
          <cell r="P380">
            <v>120396.33500000001</v>
          </cell>
          <cell r="Q380" t="e">
            <v>#N/A</v>
          </cell>
          <cell r="R380">
            <v>120396.33500000001</v>
          </cell>
        </row>
        <row r="381">
          <cell r="G381">
            <v>19.2</v>
          </cell>
          <cell r="O381" t="e">
            <v>#N/A</v>
          </cell>
          <cell r="P381">
            <v>113244.79</v>
          </cell>
          <cell r="Q381" t="e">
            <v>#N/A</v>
          </cell>
          <cell r="R381">
            <v>113244.79</v>
          </cell>
        </row>
        <row r="382">
          <cell r="G382">
            <v>22.3</v>
          </cell>
          <cell r="O382" t="e">
            <v>#N/A</v>
          </cell>
          <cell r="P382">
            <v>103046.17</v>
          </cell>
          <cell r="Q382" t="e">
            <v>#N/A</v>
          </cell>
          <cell r="R382">
            <v>103046.17</v>
          </cell>
        </row>
        <row r="383">
          <cell r="G383">
            <v>32.700000000000003</v>
          </cell>
          <cell r="O383" t="e">
            <v>#N/A</v>
          </cell>
          <cell r="P383">
            <v>114097.07</v>
          </cell>
          <cell r="Q383" t="e">
            <v>#N/A</v>
          </cell>
          <cell r="R383">
            <v>114097.07</v>
          </cell>
        </row>
        <row r="384">
          <cell r="G384">
            <v>35.299999999999997</v>
          </cell>
          <cell r="O384" t="e">
            <v>#N/A</v>
          </cell>
          <cell r="P384">
            <v>147817.58499999999</v>
          </cell>
          <cell r="Q384" t="e">
            <v>#N/A</v>
          </cell>
          <cell r="R384">
            <v>147817.58499999999</v>
          </cell>
        </row>
        <row r="385">
          <cell r="G385">
            <v>30.9</v>
          </cell>
          <cell r="O385" t="e">
            <v>#N/A</v>
          </cell>
          <cell r="P385">
            <v>148612.37</v>
          </cell>
          <cell r="Q385" t="e">
            <v>#N/A</v>
          </cell>
          <cell r="R385">
            <v>148612.37</v>
          </cell>
        </row>
        <row r="386">
          <cell r="G386">
            <v>29.1</v>
          </cell>
          <cell r="O386" t="e">
            <v>#N/A</v>
          </cell>
          <cell r="P386">
            <v>142471.51</v>
          </cell>
          <cell r="Q386" t="e">
            <v>#N/A</v>
          </cell>
          <cell r="R386">
            <v>142471.51</v>
          </cell>
        </row>
        <row r="387">
          <cell r="G387">
            <v>26.7</v>
          </cell>
          <cell r="O387" t="e">
            <v>#N/A</v>
          </cell>
          <cell r="P387">
            <v>139450.61499999999</v>
          </cell>
          <cell r="Q387" t="e">
            <v>#N/A</v>
          </cell>
          <cell r="R387">
            <v>139450.61499999999</v>
          </cell>
        </row>
        <row r="388">
          <cell r="G388">
            <v>22.8</v>
          </cell>
          <cell r="O388" t="e">
            <v>#N/A</v>
          </cell>
          <cell r="P388">
            <v>129135.185</v>
          </cell>
          <cell r="Q388" t="e">
            <v>#N/A</v>
          </cell>
          <cell r="R388">
            <v>129135.185</v>
          </cell>
        </row>
        <row r="389">
          <cell r="G389">
            <v>21.9</v>
          </cell>
          <cell r="O389" t="e">
            <v>#N/A</v>
          </cell>
          <cell r="P389">
            <v>108097.845</v>
          </cell>
          <cell r="Q389" t="e">
            <v>#N/A</v>
          </cell>
          <cell r="R389">
            <v>108097.845</v>
          </cell>
        </row>
        <row r="390">
          <cell r="G390">
            <v>22.2</v>
          </cell>
          <cell r="O390" t="e">
            <v>#N/A</v>
          </cell>
          <cell r="P390">
            <v>103396.3</v>
          </cell>
          <cell r="Q390" t="e">
            <v>#N/A</v>
          </cell>
          <cell r="R390">
            <v>103396.3</v>
          </cell>
        </row>
        <row r="391">
          <cell r="G391">
            <v>20.9</v>
          </cell>
          <cell r="O391" t="e">
            <v>#N/A</v>
          </cell>
          <cell r="P391">
            <v>112649.60000000001</v>
          </cell>
          <cell r="Q391" t="e">
            <v>#N/A</v>
          </cell>
          <cell r="R391">
            <v>112649.60000000001</v>
          </cell>
        </row>
        <row r="392">
          <cell r="G392">
            <v>29.4</v>
          </cell>
          <cell r="O392" t="e">
            <v>#N/A</v>
          </cell>
          <cell r="P392">
            <v>110152.815</v>
          </cell>
          <cell r="Q392">
            <v>110152.815</v>
          </cell>
          <cell r="R392" t="e">
            <v>#N/A</v>
          </cell>
        </row>
        <row r="393">
          <cell r="G393">
            <v>29.5</v>
          </cell>
          <cell r="O393" t="e">
            <v>#N/A</v>
          </cell>
          <cell r="P393">
            <v>133718.035</v>
          </cell>
          <cell r="Q393" t="e">
            <v>#N/A</v>
          </cell>
          <cell r="R393">
            <v>133718.035</v>
          </cell>
        </row>
        <row r="394">
          <cell r="G394">
            <v>27.5</v>
          </cell>
          <cell r="O394">
            <v>134169.82999999999</v>
          </cell>
          <cell r="P394" t="e">
            <v>#N/A</v>
          </cell>
          <cell r="Q394" t="e">
            <v>#N/A</v>
          </cell>
          <cell r="R394">
            <v>134169.82999999999</v>
          </cell>
        </row>
        <row r="395">
          <cell r="G395">
            <v>18.3</v>
          </cell>
          <cell r="O395">
            <v>123615.21</v>
          </cell>
          <cell r="P395" t="e">
            <v>#N/A</v>
          </cell>
          <cell r="Q395" t="e">
            <v>#N/A</v>
          </cell>
          <cell r="R395">
            <v>123615.21</v>
          </cell>
        </row>
        <row r="396">
          <cell r="G396">
            <v>22.4</v>
          </cell>
          <cell r="O396">
            <v>107579.345</v>
          </cell>
          <cell r="P396" t="e">
            <v>#N/A</v>
          </cell>
          <cell r="Q396" t="e">
            <v>#N/A</v>
          </cell>
          <cell r="R396">
            <v>107579.345</v>
          </cell>
        </row>
        <row r="397">
          <cell r="G397">
            <v>21.8</v>
          </cell>
          <cell r="O397">
            <v>101279.65</v>
          </cell>
          <cell r="P397" t="e">
            <v>#N/A</v>
          </cell>
          <cell r="Q397" t="e">
            <v>#N/A</v>
          </cell>
          <cell r="R397">
            <v>101279.65</v>
          </cell>
        </row>
        <row r="398">
          <cell r="G398">
            <v>23.6</v>
          </cell>
          <cell r="O398">
            <v>121942.895</v>
          </cell>
          <cell r="P398" t="e">
            <v>#N/A</v>
          </cell>
          <cell r="Q398" t="e">
            <v>#N/A</v>
          </cell>
          <cell r="R398">
            <v>121942.895</v>
          </cell>
        </row>
        <row r="399">
          <cell r="G399">
            <v>31.5</v>
          </cell>
          <cell r="O399">
            <v>133989.155</v>
          </cell>
          <cell r="P399" t="e">
            <v>#N/A</v>
          </cell>
          <cell r="Q399" t="e">
            <v>#N/A</v>
          </cell>
          <cell r="R399">
            <v>133989.155</v>
          </cell>
        </row>
        <row r="400">
          <cell r="G400">
            <v>21</v>
          </cell>
          <cell r="O400">
            <v>122594.47500000001</v>
          </cell>
          <cell r="P400" t="e">
            <v>#N/A</v>
          </cell>
          <cell r="Q400" t="e">
            <v>#N/A</v>
          </cell>
          <cell r="R400">
            <v>122594.47500000001</v>
          </cell>
        </row>
        <row r="401">
          <cell r="G401">
            <v>20.9</v>
          </cell>
          <cell r="O401">
            <v>119919.605</v>
          </cell>
          <cell r="P401" t="e">
            <v>#N/A</v>
          </cell>
          <cell r="Q401" t="e">
            <v>#N/A</v>
          </cell>
          <cell r="R401">
            <v>119919.605</v>
          </cell>
        </row>
        <row r="402">
          <cell r="G402">
            <v>29.4</v>
          </cell>
          <cell r="O402">
            <v>126330.55</v>
          </cell>
          <cell r="P402" t="e">
            <v>#N/A</v>
          </cell>
          <cell r="Q402" t="e">
            <v>#N/A</v>
          </cell>
          <cell r="R402">
            <v>126330.55</v>
          </cell>
        </row>
        <row r="403">
          <cell r="G403">
            <v>32.6</v>
          </cell>
          <cell r="O403">
            <v>123737.01</v>
          </cell>
          <cell r="P403" t="e">
            <v>#N/A</v>
          </cell>
          <cell r="Q403" t="e">
            <v>#N/A</v>
          </cell>
          <cell r="R403">
            <v>123737.01</v>
          </cell>
        </row>
        <row r="404">
          <cell r="G404">
            <v>27.7</v>
          </cell>
          <cell r="O404">
            <v>124436.81</v>
          </cell>
          <cell r="P404" t="e">
            <v>#N/A</v>
          </cell>
          <cell r="Q404" t="e">
            <v>#N/A</v>
          </cell>
          <cell r="R404">
            <v>124436.81</v>
          </cell>
        </row>
        <row r="405">
          <cell r="G405">
            <v>22.9</v>
          </cell>
          <cell r="O405">
            <v>129327.22500000001</v>
          </cell>
          <cell r="P405" t="e">
            <v>#N/A</v>
          </cell>
          <cell r="Q405" t="e">
            <v>#N/A</v>
          </cell>
          <cell r="R405">
            <v>129327.22500000001</v>
          </cell>
        </row>
        <row r="406">
          <cell r="G406">
            <v>22.7</v>
          </cell>
          <cell r="O406">
            <v>131271.26500000001</v>
          </cell>
          <cell r="P406" t="e">
            <v>#N/A</v>
          </cell>
          <cell r="Q406" t="e">
            <v>#N/A</v>
          </cell>
          <cell r="R406">
            <v>131271.26500000001</v>
          </cell>
        </row>
        <row r="407">
          <cell r="G407">
            <v>23.3</v>
          </cell>
          <cell r="O407">
            <v>132265.005</v>
          </cell>
          <cell r="P407" t="e">
            <v>#N/A</v>
          </cell>
          <cell r="Q407" t="e">
            <v>#N/A</v>
          </cell>
          <cell r="R407">
            <v>132265.005</v>
          </cell>
        </row>
        <row r="408">
          <cell r="G408">
            <v>23.8</v>
          </cell>
          <cell r="O408">
            <v>131003.79</v>
          </cell>
          <cell r="P408" t="e">
            <v>#N/A</v>
          </cell>
          <cell r="Q408" t="e">
            <v>#N/A</v>
          </cell>
          <cell r="R408">
            <v>131003.79</v>
          </cell>
        </row>
        <row r="409">
          <cell r="G409">
            <v>24.9</v>
          </cell>
          <cell r="O409">
            <v>133845.51999999999</v>
          </cell>
          <cell r="P409" t="e">
            <v>#N/A</v>
          </cell>
          <cell r="Q409" t="e">
            <v>#N/A</v>
          </cell>
          <cell r="R409">
            <v>133845.51999999999</v>
          </cell>
        </row>
        <row r="410">
          <cell r="G410">
            <v>30.3</v>
          </cell>
          <cell r="O410">
            <v>120839.995</v>
          </cell>
          <cell r="P410" t="e">
            <v>#N/A</v>
          </cell>
          <cell r="Q410" t="e">
            <v>#N/A</v>
          </cell>
          <cell r="R410">
            <v>120839.995</v>
          </cell>
        </row>
        <row r="411">
          <cell r="G411">
            <v>24.5</v>
          </cell>
          <cell r="O411">
            <v>104364.735</v>
          </cell>
          <cell r="P411" t="e">
            <v>#N/A</v>
          </cell>
          <cell r="Q411" t="e">
            <v>#N/A</v>
          </cell>
          <cell r="R411">
            <v>104364.735</v>
          </cell>
        </row>
        <row r="412">
          <cell r="G412">
            <v>26.1</v>
          </cell>
          <cell r="O412">
            <v>120863.325</v>
          </cell>
          <cell r="P412" t="e">
            <v>#N/A</v>
          </cell>
          <cell r="Q412" t="e">
            <v>#N/A</v>
          </cell>
          <cell r="R412">
            <v>120863.325</v>
          </cell>
        </row>
        <row r="413">
          <cell r="G413">
            <v>18.399999999999999</v>
          </cell>
          <cell r="O413">
            <v>117062.035</v>
          </cell>
          <cell r="P413" t="e">
            <v>#N/A</v>
          </cell>
          <cell r="Q413" t="e">
            <v>#N/A</v>
          </cell>
          <cell r="R413">
            <v>117062.035</v>
          </cell>
        </row>
        <row r="414">
          <cell r="G414">
            <v>21.1</v>
          </cell>
          <cell r="O414">
            <v>119481.79</v>
          </cell>
          <cell r="P414" t="e">
            <v>#N/A</v>
          </cell>
          <cell r="Q414" t="e">
            <v>#N/A</v>
          </cell>
          <cell r="R414">
            <v>119481.79</v>
          </cell>
        </row>
        <row r="415">
          <cell r="G415">
            <v>22.6</v>
          </cell>
          <cell r="O415">
            <v>125964.185</v>
          </cell>
          <cell r="P415" t="e">
            <v>#N/A</v>
          </cell>
          <cell r="Q415" t="e">
            <v>#N/A</v>
          </cell>
          <cell r="R415">
            <v>125964.185</v>
          </cell>
        </row>
        <row r="416">
          <cell r="G416">
            <v>22</v>
          </cell>
          <cell r="O416">
            <v>122991.66</v>
          </cell>
          <cell r="P416" t="e">
            <v>#N/A</v>
          </cell>
          <cell r="Q416" t="e">
            <v>#N/A</v>
          </cell>
          <cell r="R416">
            <v>122991.66</v>
          </cell>
        </row>
        <row r="417">
          <cell r="G417">
            <v>20.8</v>
          </cell>
          <cell r="O417">
            <v>105911.71</v>
          </cell>
          <cell r="P417" t="e">
            <v>#N/A</v>
          </cell>
          <cell r="Q417" t="e">
            <v>#N/A</v>
          </cell>
          <cell r="R417">
            <v>105911.71</v>
          </cell>
        </row>
        <row r="418">
          <cell r="G418">
            <v>24.7</v>
          </cell>
          <cell r="O418">
            <v>107884.355</v>
          </cell>
          <cell r="P418" t="e">
            <v>#N/A</v>
          </cell>
          <cell r="Q418" t="e">
            <v>#N/A</v>
          </cell>
          <cell r="R418">
            <v>107884.355</v>
          </cell>
        </row>
        <row r="419">
          <cell r="G419">
            <v>29.5</v>
          </cell>
          <cell r="O419">
            <v>130527.325</v>
          </cell>
          <cell r="P419" t="e">
            <v>#N/A</v>
          </cell>
          <cell r="Q419" t="e">
            <v>#N/A</v>
          </cell>
          <cell r="R419">
            <v>130527.325</v>
          </cell>
        </row>
        <row r="420">
          <cell r="G420">
            <v>39.4</v>
          </cell>
          <cell r="O420">
            <v>156924.82999999999</v>
          </cell>
          <cell r="P420" t="e">
            <v>#N/A</v>
          </cell>
          <cell r="Q420" t="e">
            <v>#N/A</v>
          </cell>
          <cell r="R420">
            <v>156924.82999999999</v>
          </cell>
        </row>
        <row r="421">
          <cell r="G421">
            <v>25.6</v>
          </cell>
          <cell r="O421">
            <v>152419.41500000001</v>
          </cell>
          <cell r="P421" t="e">
            <v>#N/A</v>
          </cell>
          <cell r="Q421" t="e">
            <v>#N/A</v>
          </cell>
          <cell r="R421">
            <v>152419.41500000001</v>
          </cell>
        </row>
        <row r="422">
          <cell r="G422">
            <v>26.4</v>
          </cell>
          <cell r="O422">
            <v>138064.85500000001</v>
          </cell>
          <cell r="P422" t="e">
            <v>#N/A</v>
          </cell>
          <cell r="Q422" t="e">
            <v>#N/A</v>
          </cell>
          <cell r="R422">
            <v>138064.85500000001</v>
          </cell>
        </row>
        <row r="423">
          <cell r="G423">
            <v>23.5</v>
          </cell>
          <cell r="O423">
            <v>122575.935</v>
          </cell>
          <cell r="P423" t="e">
            <v>#N/A</v>
          </cell>
          <cell r="Q423" t="e">
            <v>#N/A</v>
          </cell>
          <cell r="R423">
            <v>122575.935</v>
          </cell>
        </row>
        <row r="424">
          <cell r="G424">
            <v>22.2</v>
          </cell>
          <cell r="O424">
            <v>110545.84</v>
          </cell>
          <cell r="P424" t="e">
            <v>#N/A</v>
          </cell>
          <cell r="Q424" t="e">
            <v>#N/A</v>
          </cell>
          <cell r="R424">
            <v>110545.84</v>
          </cell>
        </row>
        <row r="425">
          <cell r="G425">
            <v>22.7</v>
          </cell>
          <cell r="O425">
            <v>105781.985</v>
          </cell>
          <cell r="P425" t="e">
            <v>#N/A</v>
          </cell>
          <cell r="Q425" t="e">
            <v>#N/A</v>
          </cell>
          <cell r="R425">
            <v>105781.985</v>
          </cell>
        </row>
        <row r="426">
          <cell r="G426">
            <v>23.7</v>
          </cell>
          <cell r="O426">
            <v>125400.08</v>
          </cell>
          <cell r="P426" t="e">
            <v>#N/A</v>
          </cell>
          <cell r="Q426" t="e">
            <v>#N/A</v>
          </cell>
          <cell r="R426">
            <v>125400.08</v>
          </cell>
        </row>
        <row r="427">
          <cell r="G427">
            <v>33.700000000000003</v>
          </cell>
          <cell r="O427">
            <v>142242.595</v>
          </cell>
          <cell r="P427" t="e">
            <v>#N/A</v>
          </cell>
          <cell r="Q427" t="e">
            <v>#N/A</v>
          </cell>
          <cell r="R427">
            <v>142242.595</v>
          </cell>
        </row>
        <row r="428">
          <cell r="G428">
            <v>34.700000000000003</v>
          </cell>
          <cell r="O428">
            <v>145182.98000000001</v>
          </cell>
          <cell r="P428" t="e">
            <v>#N/A</v>
          </cell>
          <cell r="Q428" t="e">
            <v>#N/A</v>
          </cell>
          <cell r="R428">
            <v>145182.98000000001</v>
          </cell>
        </row>
        <row r="429">
          <cell r="G429">
            <v>23.9</v>
          </cell>
          <cell r="O429">
            <v>136226.12</v>
          </cell>
          <cell r="P429" t="e">
            <v>#N/A</v>
          </cell>
          <cell r="Q429" t="e">
            <v>#N/A</v>
          </cell>
          <cell r="R429">
            <v>136226.12</v>
          </cell>
        </row>
        <row r="430">
          <cell r="G430">
            <v>33</v>
          </cell>
          <cell r="O430">
            <v>149376.57</v>
          </cell>
          <cell r="P430" t="e">
            <v>#N/A</v>
          </cell>
          <cell r="Q430" t="e">
            <v>#N/A</v>
          </cell>
          <cell r="R430">
            <v>149376.57</v>
          </cell>
        </row>
        <row r="431">
          <cell r="G431">
            <v>23.7</v>
          </cell>
          <cell r="O431">
            <v>124692.315</v>
          </cell>
          <cell r="P431" t="e">
            <v>#N/A</v>
          </cell>
          <cell r="Q431" t="e">
            <v>#N/A</v>
          </cell>
          <cell r="R431">
            <v>124692.315</v>
          </cell>
        </row>
        <row r="432">
          <cell r="G432">
            <v>25.2</v>
          </cell>
          <cell r="O432">
            <v>117707.95</v>
          </cell>
          <cell r="P432" t="e">
            <v>#N/A</v>
          </cell>
          <cell r="Q432" t="e">
            <v>#N/A</v>
          </cell>
          <cell r="R432">
            <v>117707.95</v>
          </cell>
        </row>
        <row r="433">
          <cell r="G433">
            <v>24.9</v>
          </cell>
          <cell r="O433">
            <v>131465.82500000001</v>
          </cell>
          <cell r="P433" t="e">
            <v>#N/A</v>
          </cell>
          <cell r="Q433" t="e">
            <v>#N/A</v>
          </cell>
          <cell r="R433">
            <v>131465.82500000001</v>
          </cell>
        </row>
        <row r="434">
          <cell r="G434">
            <v>38.9</v>
          </cell>
          <cell r="O434">
            <v>160285.01500000001</v>
          </cell>
          <cell r="P434" t="e">
            <v>#N/A</v>
          </cell>
          <cell r="Q434" t="e">
            <v>#N/A</v>
          </cell>
          <cell r="R434">
            <v>160285.01500000001</v>
          </cell>
        </row>
        <row r="435">
          <cell r="G435">
            <v>28.5</v>
          </cell>
          <cell r="O435">
            <v>152599.125</v>
          </cell>
          <cell r="P435" t="e">
            <v>#N/A</v>
          </cell>
          <cell r="Q435" t="e">
            <v>#N/A</v>
          </cell>
          <cell r="R435">
            <v>152599.125</v>
          </cell>
        </row>
        <row r="436">
          <cell r="G436">
            <v>22.1</v>
          </cell>
          <cell r="O436">
            <v>135635.70499999999</v>
          </cell>
          <cell r="P436" t="e">
            <v>#N/A</v>
          </cell>
          <cell r="Q436" t="e">
            <v>#N/A</v>
          </cell>
          <cell r="R436">
            <v>135635.70499999999</v>
          </cell>
        </row>
        <row r="437">
          <cell r="G437">
            <v>26.1</v>
          </cell>
          <cell r="O437">
            <v>141414.35</v>
          </cell>
          <cell r="P437" t="e">
            <v>#N/A</v>
          </cell>
          <cell r="Q437" t="e">
            <v>#N/A</v>
          </cell>
          <cell r="R437">
            <v>141414.35</v>
          </cell>
        </row>
        <row r="438">
          <cell r="G438">
            <v>22.3</v>
          </cell>
          <cell r="O438">
            <v>119690.755</v>
          </cell>
          <cell r="P438" t="e">
            <v>#N/A</v>
          </cell>
          <cell r="Q438" t="e">
            <v>#N/A</v>
          </cell>
          <cell r="R438">
            <v>119690.755</v>
          </cell>
        </row>
        <row r="439">
          <cell r="G439">
            <v>23.2</v>
          </cell>
          <cell r="O439">
            <v>111329.62</v>
          </cell>
          <cell r="P439" t="e">
            <v>#N/A</v>
          </cell>
          <cell r="Q439" t="e">
            <v>#N/A</v>
          </cell>
          <cell r="R439">
            <v>111329.62</v>
          </cell>
        </row>
        <row r="440">
          <cell r="G440">
            <v>21.3</v>
          </cell>
          <cell r="O440">
            <v>105388.57</v>
          </cell>
          <cell r="P440" t="e">
            <v>#N/A</v>
          </cell>
          <cell r="Q440">
            <v>105388.57</v>
          </cell>
          <cell r="R440" t="e">
            <v>#N/A</v>
          </cell>
        </row>
        <row r="441">
          <cell r="G441">
            <v>26.8</v>
          </cell>
          <cell r="O441">
            <v>123073.98</v>
          </cell>
          <cell r="P441" t="e">
            <v>#N/A</v>
          </cell>
          <cell r="Q441" t="e">
            <v>#N/A</v>
          </cell>
          <cell r="R441">
            <v>123073.98</v>
          </cell>
        </row>
        <row r="442">
          <cell r="G442">
            <v>31.4</v>
          </cell>
          <cell r="O442">
            <v>135047.625</v>
          </cell>
          <cell r="P442" t="e">
            <v>#N/A</v>
          </cell>
          <cell r="Q442" t="e">
            <v>#N/A</v>
          </cell>
          <cell r="R442">
            <v>135047.625</v>
          </cell>
        </row>
        <row r="443">
          <cell r="G443">
            <v>32.5</v>
          </cell>
          <cell r="O443">
            <v>143184.80499999999</v>
          </cell>
          <cell r="P443" t="e">
            <v>#N/A</v>
          </cell>
          <cell r="Q443" t="e">
            <v>#N/A</v>
          </cell>
          <cell r="R443">
            <v>143184.80499999999</v>
          </cell>
        </row>
        <row r="444">
          <cell r="G444">
            <v>19.5</v>
          </cell>
          <cell r="O444">
            <v>118189.72</v>
          </cell>
          <cell r="P444" t="e">
            <v>#N/A</v>
          </cell>
          <cell r="Q444" t="e">
            <v>#N/A</v>
          </cell>
          <cell r="R444">
            <v>118189.72</v>
          </cell>
        </row>
        <row r="445">
          <cell r="G445">
            <v>18.8</v>
          </cell>
          <cell r="O445">
            <v>105484.1</v>
          </cell>
          <cell r="P445" t="e">
            <v>#N/A</v>
          </cell>
          <cell r="Q445" t="e">
            <v>#N/A</v>
          </cell>
          <cell r="R445">
            <v>105484.1</v>
          </cell>
        </row>
        <row r="446">
          <cell r="G446">
            <v>23.3</v>
          </cell>
          <cell r="O446">
            <v>100394.06</v>
          </cell>
          <cell r="P446" t="e">
            <v>#N/A</v>
          </cell>
          <cell r="Q446" t="e">
            <v>#N/A</v>
          </cell>
          <cell r="R446">
            <v>100394.06</v>
          </cell>
        </row>
        <row r="447">
          <cell r="G447">
            <v>23.5</v>
          </cell>
          <cell r="O447">
            <v>117796.715</v>
          </cell>
          <cell r="P447" t="e">
            <v>#N/A</v>
          </cell>
          <cell r="Q447" t="e">
            <v>#N/A</v>
          </cell>
          <cell r="R447">
            <v>117796.715</v>
          </cell>
        </row>
        <row r="448">
          <cell r="G448">
            <v>24.3</v>
          </cell>
          <cell r="O448">
            <v>124081.46</v>
          </cell>
          <cell r="P448" t="e">
            <v>#N/A</v>
          </cell>
          <cell r="Q448" t="e">
            <v>#N/A</v>
          </cell>
          <cell r="R448">
            <v>124081.46</v>
          </cell>
        </row>
        <row r="449">
          <cell r="G449">
            <v>28.8</v>
          </cell>
          <cell r="O449">
            <v>126074.895</v>
          </cell>
          <cell r="P449" t="e">
            <v>#N/A</v>
          </cell>
          <cell r="Q449" t="e">
            <v>#N/A</v>
          </cell>
          <cell r="R449">
            <v>126074.895</v>
          </cell>
        </row>
        <row r="450">
          <cell r="G450">
            <v>21.2</v>
          </cell>
          <cell r="O450" t="e">
            <v>#N/A</v>
          </cell>
          <cell r="P450">
            <v>125072.73</v>
          </cell>
          <cell r="Q450" t="e">
            <v>#N/A</v>
          </cell>
          <cell r="R450">
            <v>125072.73</v>
          </cell>
        </row>
        <row r="451">
          <cell r="G451">
            <v>20.399999999999999</v>
          </cell>
          <cell r="O451" t="e">
            <v>#N/A</v>
          </cell>
          <cell r="P451">
            <v>101740.89</v>
          </cell>
          <cell r="Q451">
            <v>101740.89</v>
          </cell>
          <cell r="R451" t="e">
            <v>#N/A</v>
          </cell>
        </row>
        <row r="452">
          <cell r="G452">
            <v>20.2</v>
          </cell>
          <cell r="O452" t="e">
            <v>#N/A</v>
          </cell>
          <cell r="P452">
            <v>102726.745</v>
          </cell>
          <cell r="Q452">
            <v>102726.745</v>
          </cell>
          <cell r="R452" t="e">
            <v>#N/A</v>
          </cell>
        </row>
        <row r="453">
          <cell r="G453">
            <v>19.899999999999999</v>
          </cell>
          <cell r="O453" t="e">
            <v>#N/A</v>
          </cell>
          <cell r="P453">
            <v>98324.645000000004</v>
          </cell>
          <cell r="Q453">
            <v>98324.645000000004</v>
          </cell>
          <cell r="R453" t="e">
            <v>#N/A</v>
          </cell>
        </row>
        <row r="454">
          <cell r="G454">
            <v>19.2</v>
          </cell>
          <cell r="O454" t="e">
            <v>#N/A</v>
          </cell>
          <cell r="P454">
            <v>102746.6</v>
          </cell>
          <cell r="Q454">
            <v>102746.6</v>
          </cell>
          <cell r="R454" t="e">
            <v>#N/A</v>
          </cell>
        </row>
        <row r="455">
          <cell r="G455">
            <v>17.899999999999999</v>
          </cell>
          <cell r="O455" t="e">
            <v>#N/A</v>
          </cell>
          <cell r="P455">
            <v>118281.13</v>
          </cell>
          <cell r="Q455" t="e">
            <v>#N/A</v>
          </cell>
          <cell r="R455">
            <v>118281.13</v>
          </cell>
        </row>
        <row r="456">
          <cell r="G456">
            <v>18.7</v>
          </cell>
          <cell r="O456" t="e">
            <v>#N/A</v>
          </cell>
          <cell r="P456">
            <v>122625.21</v>
          </cell>
          <cell r="Q456" t="e">
            <v>#N/A</v>
          </cell>
          <cell r="R456">
            <v>122625.21</v>
          </cell>
        </row>
        <row r="457">
          <cell r="G457">
            <v>22.7</v>
          </cell>
          <cell r="O457" t="e">
            <v>#N/A</v>
          </cell>
          <cell r="P457">
            <v>122964.715</v>
          </cell>
          <cell r="Q457" t="e">
            <v>#N/A</v>
          </cell>
          <cell r="R457">
            <v>122964.715</v>
          </cell>
        </row>
        <row r="458">
          <cell r="G458">
            <v>26.5</v>
          </cell>
          <cell r="O458" t="e">
            <v>#N/A</v>
          </cell>
          <cell r="P458">
            <v>116321.60000000001</v>
          </cell>
          <cell r="Q458" t="e">
            <v>#N/A</v>
          </cell>
          <cell r="R458">
            <v>116321.60000000001</v>
          </cell>
        </row>
        <row r="459">
          <cell r="G459">
            <v>19.5</v>
          </cell>
          <cell r="O459" t="e">
            <v>#N/A</v>
          </cell>
          <cell r="P459">
            <v>102832.72</v>
          </cell>
          <cell r="Q459" t="e">
            <v>#N/A</v>
          </cell>
          <cell r="R459">
            <v>102832.72</v>
          </cell>
        </row>
        <row r="460">
          <cell r="G460">
            <v>18.8</v>
          </cell>
          <cell r="O460" t="e">
            <v>#N/A</v>
          </cell>
          <cell r="P460">
            <v>102084</v>
          </cell>
          <cell r="Q460" t="e">
            <v>#N/A</v>
          </cell>
          <cell r="R460">
            <v>102084</v>
          </cell>
        </row>
        <row r="461">
          <cell r="G461">
            <v>21.2</v>
          </cell>
          <cell r="O461" t="e">
            <v>#N/A</v>
          </cell>
          <cell r="P461">
            <v>120445.735</v>
          </cell>
          <cell r="Q461" t="e">
            <v>#N/A</v>
          </cell>
          <cell r="R461">
            <v>120445.735</v>
          </cell>
        </row>
        <row r="462">
          <cell r="G462">
            <v>29</v>
          </cell>
          <cell r="O462" t="e">
            <v>#N/A</v>
          </cell>
          <cell r="P462">
            <v>120371.235</v>
          </cell>
          <cell r="Q462" t="e">
            <v>#N/A</v>
          </cell>
          <cell r="R462">
            <v>120371.235</v>
          </cell>
        </row>
        <row r="463">
          <cell r="G463">
            <v>15.6</v>
          </cell>
          <cell r="O463" t="e">
            <v>#N/A</v>
          </cell>
          <cell r="P463">
            <v>125657.125</v>
          </cell>
          <cell r="Q463" t="e">
            <v>#N/A</v>
          </cell>
          <cell r="R463">
            <v>125657.125</v>
          </cell>
        </row>
        <row r="464">
          <cell r="G464">
            <v>18.399999999999999</v>
          </cell>
          <cell r="O464" t="e">
            <v>#N/A</v>
          </cell>
          <cell r="P464">
            <v>125663.33</v>
          </cell>
          <cell r="Q464" t="e">
            <v>#N/A</v>
          </cell>
          <cell r="R464">
            <v>125663.33</v>
          </cell>
        </row>
        <row r="465">
          <cell r="G465">
            <v>20</v>
          </cell>
          <cell r="O465" t="e">
            <v>#N/A</v>
          </cell>
          <cell r="P465">
            <v>124266.88499999999</v>
          </cell>
          <cell r="Q465" t="e">
            <v>#N/A</v>
          </cell>
          <cell r="R465">
            <v>124266.88499999999</v>
          </cell>
        </row>
        <row r="466">
          <cell r="G466">
            <v>22.3</v>
          </cell>
          <cell r="O466" t="e">
            <v>#N/A</v>
          </cell>
          <cell r="P466">
            <v>109044.9</v>
          </cell>
          <cell r="Q466" t="e">
            <v>#N/A</v>
          </cell>
          <cell r="R466">
            <v>109044.9</v>
          </cell>
        </row>
        <row r="467">
          <cell r="G467">
            <v>23.5</v>
          </cell>
          <cell r="O467" t="e">
            <v>#N/A</v>
          </cell>
          <cell r="P467">
            <v>99845.345000000001</v>
          </cell>
          <cell r="Q467" t="e">
            <v>#N/A</v>
          </cell>
          <cell r="R467">
            <v>99845.345000000001</v>
          </cell>
        </row>
        <row r="468">
          <cell r="G468">
            <v>20.100000000000001</v>
          </cell>
          <cell r="O468" t="e">
            <v>#N/A</v>
          </cell>
          <cell r="P468">
            <v>118614.005</v>
          </cell>
          <cell r="Q468" t="e">
            <v>#N/A</v>
          </cell>
          <cell r="R468">
            <v>118614.005</v>
          </cell>
        </row>
        <row r="469">
          <cell r="G469">
            <v>18.7</v>
          </cell>
          <cell r="O469">
            <v>123808.76</v>
          </cell>
          <cell r="P469" t="e">
            <v>#N/A</v>
          </cell>
          <cell r="Q469" t="e">
            <v>#N/A</v>
          </cell>
          <cell r="R469">
            <v>123808.76</v>
          </cell>
        </row>
        <row r="470">
          <cell r="G470">
            <v>20</v>
          </cell>
          <cell r="O470">
            <v>124686.63</v>
          </cell>
          <cell r="P470" t="e">
            <v>#N/A</v>
          </cell>
          <cell r="Q470" t="e">
            <v>#N/A</v>
          </cell>
          <cell r="R470">
            <v>124686.63</v>
          </cell>
        </row>
        <row r="471">
          <cell r="G471">
            <v>27</v>
          </cell>
          <cell r="O471">
            <v>126519.065</v>
          </cell>
          <cell r="P471" t="e">
            <v>#N/A</v>
          </cell>
          <cell r="Q471" t="e">
            <v>#N/A</v>
          </cell>
          <cell r="R471">
            <v>126519.065</v>
          </cell>
        </row>
        <row r="472">
          <cell r="G472">
            <v>27</v>
          </cell>
          <cell r="O472">
            <v>124721.485</v>
          </cell>
          <cell r="P472" t="e">
            <v>#N/A</v>
          </cell>
          <cell r="Q472" t="e">
            <v>#N/A</v>
          </cell>
          <cell r="R472">
            <v>124721.485</v>
          </cell>
        </row>
        <row r="473">
          <cell r="G473">
            <v>20.3</v>
          </cell>
          <cell r="O473">
            <v>108525.965</v>
          </cell>
          <cell r="P473" t="e">
            <v>#N/A</v>
          </cell>
          <cell r="Q473" t="e">
            <v>#N/A</v>
          </cell>
          <cell r="R473">
            <v>108525.965</v>
          </cell>
        </row>
        <row r="474">
          <cell r="G474">
            <v>19.8</v>
          </cell>
          <cell r="O474">
            <v>100526.30499999999</v>
          </cell>
          <cell r="P474" t="e">
            <v>#N/A</v>
          </cell>
          <cell r="Q474" t="e">
            <v>#N/A</v>
          </cell>
          <cell r="R474">
            <v>100526.30499999999</v>
          </cell>
        </row>
        <row r="475">
          <cell r="G475">
            <v>25</v>
          </cell>
          <cell r="O475">
            <v>123441.82</v>
          </cell>
          <cell r="P475" t="e">
            <v>#N/A</v>
          </cell>
          <cell r="Q475" t="e">
            <v>#N/A</v>
          </cell>
          <cell r="R475">
            <v>123441.82</v>
          </cell>
        </row>
        <row r="476">
          <cell r="G476">
            <v>27.4</v>
          </cell>
          <cell r="O476">
            <v>126846.44500000001</v>
          </cell>
          <cell r="P476" t="e">
            <v>#N/A</v>
          </cell>
          <cell r="Q476" t="e">
            <v>#N/A</v>
          </cell>
          <cell r="R476">
            <v>126846.44500000001</v>
          </cell>
        </row>
        <row r="477">
          <cell r="G477">
            <v>28</v>
          </cell>
          <cell r="O477">
            <v>125204.785</v>
          </cell>
          <cell r="P477" t="e">
            <v>#N/A</v>
          </cell>
          <cell r="Q477" t="e">
            <v>#N/A</v>
          </cell>
          <cell r="R477">
            <v>125204.785</v>
          </cell>
        </row>
        <row r="478">
          <cell r="G478">
            <v>24.2</v>
          </cell>
          <cell r="O478">
            <v>125514.14</v>
          </cell>
          <cell r="P478" t="e">
            <v>#N/A</v>
          </cell>
          <cell r="Q478" t="e">
            <v>#N/A</v>
          </cell>
          <cell r="R478">
            <v>125514.14</v>
          </cell>
        </row>
        <row r="479">
          <cell r="G479">
            <v>16.7</v>
          </cell>
          <cell r="O479">
            <v>120124.30499999999</v>
          </cell>
          <cell r="P479" t="e">
            <v>#N/A</v>
          </cell>
          <cell r="Q479" t="e">
            <v>#N/A</v>
          </cell>
          <cell r="R479">
            <v>120124.30499999999</v>
          </cell>
        </row>
        <row r="480">
          <cell r="G480">
            <v>18.600000000000001</v>
          </cell>
          <cell r="O480">
            <v>108773.745</v>
          </cell>
          <cell r="P480" t="e">
            <v>#N/A</v>
          </cell>
          <cell r="Q480" t="e">
            <v>#N/A</v>
          </cell>
          <cell r="R480">
            <v>108773.745</v>
          </cell>
        </row>
        <row r="481">
          <cell r="G481">
            <v>20</v>
          </cell>
          <cell r="O481">
            <v>105642.28</v>
          </cell>
          <cell r="P481" t="e">
            <v>#N/A</v>
          </cell>
          <cell r="Q481" t="e">
            <v>#N/A</v>
          </cell>
          <cell r="R481">
            <v>105642.28</v>
          </cell>
        </row>
        <row r="482">
          <cell r="G482">
            <v>25</v>
          </cell>
          <cell r="O482">
            <v>104072.435</v>
          </cell>
          <cell r="P482" t="e">
            <v>#N/A</v>
          </cell>
          <cell r="Q482">
            <v>104072.435</v>
          </cell>
          <cell r="R482" t="e">
            <v>#N/A</v>
          </cell>
        </row>
        <row r="483">
          <cell r="G483">
            <v>25.6</v>
          </cell>
          <cell r="O483">
            <v>117437.66499999999</v>
          </cell>
          <cell r="P483" t="e">
            <v>#N/A</v>
          </cell>
          <cell r="Q483" t="e">
            <v>#N/A</v>
          </cell>
          <cell r="R483">
            <v>117437.66499999999</v>
          </cell>
        </row>
        <row r="484">
          <cell r="G484">
            <v>25.4</v>
          </cell>
          <cell r="O484">
            <v>118531.5</v>
          </cell>
          <cell r="P484" t="e">
            <v>#N/A</v>
          </cell>
          <cell r="Q484" t="e">
            <v>#N/A</v>
          </cell>
          <cell r="R484">
            <v>118531.5</v>
          </cell>
        </row>
        <row r="485">
          <cell r="G485">
            <v>24.9</v>
          </cell>
          <cell r="O485">
            <v>126847.02</v>
          </cell>
          <cell r="P485" t="e">
            <v>#N/A</v>
          </cell>
          <cell r="Q485" t="e">
            <v>#N/A</v>
          </cell>
          <cell r="R485">
            <v>126847.02</v>
          </cell>
        </row>
        <row r="486">
          <cell r="G486">
            <v>20.6</v>
          </cell>
          <cell r="O486">
            <v>122054.13</v>
          </cell>
          <cell r="P486" t="e">
            <v>#N/A</v>
          </cell>
          <cell r="Q486" t="e">
            <v>#N/A</v>
          </cell>
          <cell r="R486">
            <v>122054.13</v>
          </cell>
        </row>
        <row r="487">
          <cell r="G487">
            <v>24.1</v>
          </cell>
          <cell r="O487">
            <v>103505.19500000001</v>
          </cell>
          <cell r="P487" t="e">
            <v>#N/A</v>
          </cell>
          <cell r="Q487" t="e">
            <v>#N/A</v>
          </cell>
          <cell r="R487">
            <v>103505.19500000001</v>
          </cell>
        </row>
        <row r="488">
          <cell r="G488">
            <v>17</v>
          </cell>
          <cell r="O488">
            <v>98873.535000000003</v>
          </cell>
          <cell r="P488" t="e">
            <v>#N/A</v>
          </cell>
          <cell r="Q488" t="e">
            <v>#N/A</v>
          </cell>
          <cell r="R488">
            <v>98873.535000000003</v>
          </cell>
        </row>
        <row r="489">
          <cell r="G489">
            <v>18.399999999999999</v>
          </cell>
          <cell r="O489">
            <v>116969.63</v>
          </cell>
          <cell r="P489" t="e">
            <v>#N/A</v>
          </cell>
          <cell r="Q489" t="e">
            <v>#N/A</v>
          </cell>
          <cell r="R489">
            <v>116969.63</v>
          </cell>
        </row>
        <row r="490">
          <cell r="G490">
            <v>20.100000000000001</v>
          </cell>
          <cell r="O490">
            <v>119014.44500000001</v>
          </cell>
          <cell r="P490" t="e">
            <v>#N/A</v>
          </cell>
          <cell r="Q490" t="e">
            <v>#N/A</v>
          </cell>
          <cell r="R490">
            <v>119014.44500000001</v>
          </cell>
        </row>
        <row r="491">
          <cell r="G491">
            <v>18.2</v>
          </cell>
          <cell r="O491">
            <v>124525.185</v>
          </cell>
          <cell r="P491" t="e">
            <v>#N/A</v>
          </cell>
          <cell r="Q491" t="e">
            <v>#N/A</v>
          </cell>
          <cell r="R491">
            <v>124525.185</v>
          </cell>
        </row>
        <row r="492">
          <cell r="G492">
            <v>20.5</v>
          </cell>
          <cell r="O492">
            <v>118192.05499999999</v>
          </cell>
          <cell r="P492" t="e">
            <v>#N/A</v>
          </cell>
          <cell r="Q492" t="e">
            <v>#N/A</v>
          </cell>
          <cell r="R492">
            <v>118192.05499999999</v>
          </cell>
        </row>
        <row r="493">
          <cell r="G493">
            <v>24.7</v>
          </cell>
          <cell r="O493">
            <v>120421.32</v>
          </cell>
          <cell r="P493" t="e">
            <v>#N/A</v>
          </cell>
          <cell r="Q493" t="e">
            <v>#N/A</v>
          </cell>
          <cell r="R493">
            <v>120421.32</v>
          </cell>
        </row>
        <row r="494">
          <cell r="G494">
            <v>25.7</v>
          </cell>
          <cell r="O494">
            <v>106052.64</v>
          </cell>
          <cell r="P494" t="e">
            <v>#N/A</v>
          </cell>
          <cell r="Q494" t="e">
            <v>#N/A</v>
          </cell>
          <cell r="R494">
            <v>106052.64</v>
          </cell>
        </row>
        <row r="495">
          <cell r="G495">
            <v>20.399999999999999</v>
          </cell>
          <cell r="O495">
            <v>103487.28</v>
          </cell>
          <cell r="P495" t="e">
            <v>#N/A</v>
          </cell>
          <cell r="Q495" t="e">
            <v>#N/A</v>
          </cell>
          <cell r="R495">
            <v>103487.28</v>
          </cell>
        </row>
        <row r="496">
          <cell r="G496">
            <v>22.2</v>
          </cell>
          <cell r="O496">
            <v>119781.13499999999</v>
          </cell>
          <cell r="P496" t="e">
            <v>#N/A</v>
          </cell>
          <cell r="Q496" t="e">
            <v>#N/A</v>
          </cell>
          <cell r="R496">
            <v>119781.13499999999</v>
          </cell>
        </row>
        <row r="497">
          <cell r="G497">
            <v>17.2</v>
          </cell>
          <cell r="O497">
            <v>119611.88</v>
          </cell>
          <cell r="P497" t="e">
            <v>#N/A</v>
          </cell>
          <cell r="Q497" t="e">
            <v>#N/A</v>
          </cell>
          <cell r="R497">
            <v>119611.88</v>
          </cell>
        </row>
        <row r="498">
          <cell r="G498">
            <v>17.399999999999999</v>
          </cell>
          <cell r="O498">
            <v>123616.28</v>
          </cell>
          <cell r="P498" t="e">
            <v>#N/A</v>
          </cell>
          <cell r="Q498" t="e">
            <v>#N/A</v>
          </cell>
          <cell r="R498">
            <v>123616.28</v>
          </cell>
        </row>
        <row r="499">
          <cell r="G499">
            <v>21.4</v>
          </cell>
          <cell r="O499">
            <v>120693.53</v>
          </cell>
          <cell r="P499" t="e">
            <v>#N/A</v>
          </cell>
          <cell r="Q499" t="e">
            <v>#N/A</v>
          </cell>
          <cell r="R499">
            <v>120693.53</v>
          </cell>
        </row>
        <row r="500">
          <cell r="G500">
            <v>21.6</v>
          </cell>
          <cell r="O500">
            <v>118800.07</v>
          </cell>
          <cell r="P500" t="e">
            <v>#N/A</v>
          </cell>
          <cell r="Q500" t="e">
            <v>#N/A</v>
          </cell>
          <cell r="R500">
            <v>118800.07</v>
          </cell>
        </row>
        <row r="501">
          <cell r="G501">
            <v>21.7</v>
          </cell>
          <cell r="O501">
            <v>101945.995</v>
          </cell>
          <cell r="P501" t="e">
            <v>#N/A</v>
          </cell>
          <cell r="Q501" t="e">
            <v>#N/A</v>
          </cell>
          <cell r="R501">
            <v>101945.995</v>
          </cell>
        </row>
        <row r="502">
          <cell r="G502">
            <v>22</v>
          </cell>
          <cell r="O502">
            <v>99697.62</v>
          </cell>
          <cell r="P502" t="e">
            <v>#N/A</v>
          </cell>
          <cell r="Q502" t="e">
            <v>#N/A</v>
          </cell>
          <cell r="R502">
            <v>99697.62</v>
          </cell>
        </row>
        <row r="503">
          <cell r="G503">
            <v>19.600000000000001</v>
          </cell>
          <cell r="O503">
            <v>121182.69500000001</v>
          </cell>
          <cell r="P503" t="e">
            <v>#N/A</v>
          </cell>
          <cell r="Q503" t="e">
            <v>#N/A</v>
          </cell>
          <cell r="R503">
            <v>121182.69500000001</v>
          </cell>
        </row>
        <row r="504">
          <cell r="G504">
            <v>17.100000000000001</v>
          </cell>
          <cell r="O504">
            <v>124209.405</v>
          </cell>
          <cell r="P504" t="e">
            <v>#N/A</v>
          </cell>
          <cell r="Q504" t="e">
            <v>#N/A</v>
          </cell>
          <cell r="R504">
            <v>124209.405</v>
          </cell>
        </row>
        <row r="505">
          <cell r="G505">
            <v>19.3</v>
          </cell>
          <cell r="O505">
            <v>124352.215</v>
          </cell>
          <cell r="P505" t="e">
            <v>#N/A</v>
          </cell>
          <cell r="Q505" t="e">
            <v>#N/A</v>
          </cell>
          <cell r="R505">
            <v>124352.215</v>
          </cell>
        </row>
        <row r="506">
          <cell r="G506">
            <v>18.399999999999999</v>
          </cell>
          <cell r="O506">
            <v>124392.29</v>
          </cell>
          <cell r="P506" t="e">
            <v>#N/A</v>
          </cell>
          <cell r="Q506" t="e">
            <v>#N/A</v>
          </cell>
          <cell r="R506">
            <v>124392.29</v>
          </cell>
        </row>
        <row r="507">
          <cell r="G507">
            <v>17.399999999999999</v>
          </cell>
          <cell r="O507">
            <v>127705.84</v>
          </cell>
          <cell r="P507" t="e">
            <v>#N/A</v>
          </cell>
          <cell r="Q507" t="e">
            <v>#N/A</v>
          </cell>
          <cell r="R507">
            <v>127705.84</v>
          </cell>
        </row>
        <row r="508">
          <cell r="G508">
            <v>18.5</v>
          </cell>
          <cell r="O508">
            <v>112336.78</v>
          </cell>
          <cell r="P508" t="e">
            <v>#N/A</v>
          </cell>
          <cell r="Q508" t="e">
            <v>#N/A</v>
          </cell>
          <cell r="R508">
            <v>112336.78</v>
          </cell>
        </row>
        <row r="509">
          <cell r="G509">
            <v>22.2</v>
          </cell>
          <cell r="O509">
            <v>101618.98</v>
          </cell>
          <cell r="P509" t="e">
            <v>#N/A</v>
          </cell>
          <cell r="Q509" t="e">
            <v>#N/A</v>
          </cell>
          <cell r="R509">
            <v>101618.98</v>
          </cell>
        </row>
        <row r="510">
          <cell r="G510">
            <v>17.2</v>
          </cell>
          <cell r="O510">
            <v>121424.42</v>
          </cell>
          <cell r="P510" t="e">
            <v>#N/A</v>
          </cell>
          <cell r="Q510" t="e">
            <v>#N/A</v>
          </cell>
          <cell r="R510">
            <v>121424.42</v>
          </cell>
        </row>
        <row r="511">
          <cell r="G511">
            <v>15.8</v>
          </cell>
          <cell r="O511">
            <v>131916.405</v>
          </cell>
          <cell r="P511" t="e">
            <v>#N/A</v>
          </cell>
          <cell r="Q511" t="e">
            <v>#N/A</v>
          </cell>
          <cell r="R511">
            <v>131916.405</v>
          </cell>
        </row>
        <row r="512">
          <cell r="G512">
            <v>15.6</v>
          </cell>
          <cell r="O512">
            <v>132170.04999999999</v>
          </cell>
          <cell r="P512" t="e">
            <v>#N/A</v>
          </cell>
          <cell r="Q512" t="e">
            <v>#N/A</v>
          </cell>
          <cell r="R512">
            <v>132170.04999999999</v>
          </cell>
        </row>
        <row r="513">
          <cell r="G513">
            <v>12.5</v>
          </cell>
          <cell r="O513">
            <v>137080.875</v>
          </cell>
          <cell r="P513" t="e">
            <v>#N/A</v>
          </cell>
          <cell r="Q513" t="e">
            <v>#N/A</v>
          </cell>
          <cell r="R513">
            <v>137080.875</v>
          </cell>
        </row>
        <row r="514">
          <cell r="G514">
            <v>14.4</v>
          </cell>
          <cell r="O514">
            <v>134317.62</v>
          </cell>
          <cell r="P514" t="e">
            <v>#N/A</v>
          </cell>
          <cell r="Q514" t="e">
            <v>#N/A</v>
          </cell>
          <cell r="R514">
            <v>134317.62</v>
          </cell>
        </row>
        <row r="515">
          <cell r="G515">
            <v>13.2</v>
          </cell>
          <cell r="O515">
            <v>119938.795</v>
          </cell>
          <cell r="P515" t="e">
            <v>#N/A</v>
          </cell>
          <cell r="Q515" t="e">
            <v>#N/A</v>
          </cell>
          <cell r="R515">
            <v>119938.795</v>
          </cell>
        </row>
        <row r="516">
          <cell r="G516">
            <v>13.9</v>
          </cell>
          <cell r="O516">
            <v>118751.965</v>
          </cell>
          <cell r="P516" t="e">
            <v>#N/A</v>
          </cell>
          <cell r="Q516" t="e">
            <v>#N/A</v>
          </cell>
          <cell r="R516">
            <v>118751.965</v>
          </cell>
        </row>
        <row r="517">
          <cell r="G517">
            <v>15.4</v>
          </cell>
          <cell r="O517">
            <v>134983.95499999999</v>
          </cell>
          <cell r="P517" t="e">
            <v>#N/A</v>
          </cell>
          <cell r="Q517" t="e">
            <v>#N/A</v>
          </cell>
          <cell r="R517">
            <v>134983.95499999999</v>
          </cell>
        </row>
        <row r="518">
          <cell r="G518">
            <v>17.399999999999999</v>
          </cell>
          <cell r="O518">
            <v>140402.15</v>
          </cell>
          <cell r="P518" t="e">
            <v>#N/A</v>
          </cell>
          <cell r="Q518" t="e">
            <v>#N/A</v>
          </cell>
          <cell r="R518">
            <v>140402.15</v>
          </cell>
        </row>
        <row r="519">
          <cell r="G519">
            <v>17</v>
          </cell>
          <cell r="O519">
            <v>141195.03</v>
          </cell>
          <cell r="P519" t="e">
            <v>#N/A</v>
          </cell>
          <cell r="Q519" t="e">
            <v>#N/A</v>
          </cell>
          <cell r="R519">
            <v>141195.03</v>
          </cell>
        </row>
        <row r="520">
          <cell r="G520">
            <v>12.8</v>
          </cell>
          <cell r="O520">
            <v>141292.56</v>
          </cell>
          <cell r="P520" t="e">
            <v>#N/A</v>
          </cell>
          <cell r="Q520" t="e">
            <v>#N/A</v>
          </cell>
          <cell r="R520">
            <v>141292.56</v>
          </cell>
        </row>
        <row r="521">
          <cell r="G521">
            <v>14.1</v>
          </cell>
          <cell r="O521">
            <v>137717.255</v>
          </cell>
          <cell r="P521" t="e">
            <v>#N/A</v>
          </cell>
          <cell r="Q521" t="e">
            <v>#N/A</v>
          </cell>
          <cell r="R521">
            <v>137717.255</v>
          </cell>
        </row>
        <row r="522">
          <cell r="G522">
            <v>13.4</v>
          </cell>
          <cell r="O522">
            <v>122764.33</v>
          </cell>
          <cell r="P522" t="e">
            <v>#N/A</v>
          </cell>
          <cell r="Q522" t="e">
            <v>#N/A</v>
          </cell>
          <cell r="R522">
            <v>122764.33</v>
          </cell>
        </row>
        <row r="523">
          <cell r="G523">
            <v>14.1</v>
          </cell>
          <cell r="O523">
            <v>116052.80499999999</v>
          </cell>
          <cell r="P523" t="e">
            <v>#N/A</v>
          </cell>
          <cell r="Q523" t="e">
            <v>#N/A</v>
          </cell>
          <cell r="R523">
            <v>116052.80499999999</v>
          </cell>
        </row>
        <row r="524">
          <cell r="G524">
            <v>14.5</v>
          </cell>
          <cell r="O524">
            <v>134829.755</v>
          </cell>
          <cell r="P524" t="e">
            <v>#N/A</v>
          </cell>
          <cell r="Q524" t="e">
            <v>#N/A</v>
          </cell>
          <cell r="R524">
            <v>134829.755</v>
          </cell>
        </row>
        <row r="525">
          <cell r="G525">
            <v>15.3</v>
          </cell>
          <cell r="O525">
            <v>135306.005</v>
          </cell>
          <cell r="P525" t="e">
            <v>#N/A</v>
          </cell>
          <cell r="Q525" t="e">
            <v>#N/A</v>
          </cell>
          <cell r="R525">
            <v>135306.005</v>
          </cell>
        </row>
        <row r="526">
          <cell r="G526">
            <v>14.7</v>
          </cell>
          <cell r="O526">
            <v>137305.35500000001</v>
          </cell>
          <cell r="P526" t="e">
            <v>#N/A</v>
          </cell>
          <cell r="Q526" t="e">
            <v>#N/A</v>
          </cell>
          <cell r="R526">
            <v>137305.35500000001</v>
          </cell>
        </row>
        <row r="527">
          <cell r="G527">
            <v>17.5</v>
          </cell>
          <cell r="O527">
            <v>132859.30499999999</v>
          </cell>
          <cell r="P527" t="e">
            <v>#N/A</v>
          </cell>
          <cell r="Q527" t="e">
            <v>#N/A</v>
          </cell>
          <cell r="R527">
            <v>132859.30499999999</v>
          </cell>
        </row>
        <row r="528">
          <cell r="G528">
            <v>15.8</v>
          </cell>
          <cell r="O528">
            <v>132209.51500000001</v>
          </cell>
          <cell r="P528" t="e">
            <v>#N/A</v>
          </cell>
          <cell r="Q528" t="e">
            <v>#N/A</v>
          </cell>
          <cell r="R528">
            <v>132209.51500000001</v>
          </cell>
        </row>
        <row r="529">
          <cell r="G529">
            <v>13.5</v>
          </cell>
          <cell r="O529">
            <v>120753.43</v>
          </cell>
          <cell r="P529" t="e">
            <v>#N/A</v>
          </cell>
          <cell r="Q529" t="e">
            <v>#N/A</v>
          </cell>
          <cell r="R529">
            <v>120753.43</v>
          </cell>
        </row>
        <row r="530">
          <cell r="G530">
            <v>13.8</v>
          </cell>
          <cell r="O530">
            <v>122771.53</v>
          </cell>
          <cell r="P530" t="e">
            <v>#N/A</v>
          </cell>
          <cell r="Q530" t="e">
            <v>#N/A</v>
          </cell>
          <cell r="R530">
            <v>122771.53</v>
          </cell>
        </row>
        <row r="531">
          <cell r="G531">
            <v>13.4</v>
          </cell>
          <cell r="O531">
            <v>122106.95</v>
          </cell>
          <cell r="P531" t="e">
            <v>#N/A</v>
          </cell>
          <cell r="Q531">
            <v>122106.95</v>
          </cell>
          <cell r="R531" t="e">
            <v>#N/A</v>
          </cell>
        </row>
        <row r="532">
          <cell r="G532">
            <v>15.6</v>
          </cell>
          <cell r="O532">
            <v>138466.56</v>
          </cell>
          <cell r="P532" t="e">
            <v>#N/A</v>
          </cell>
          <cell r="Q532" t="e">
            <v>#N/A</v>
          </cell>
          <cell r="R532">
            <v>138466.56</v>
          </cell>
        </row>
        <row r="533">
          <cell r="G533">
            <v>17.899999999999999</v>
          </cell>
          <cell r="O533">
            <v>140904.59</v>
          </cell>
          <cell r="P533" t="e">
            <v>#N/A</v>
          </cell>
          <cell r="Q533" t="e">
            <v>#N/A</v>
          </cell>
          <cell r="R533">
            <v>140904.59</v>
          </cell>
        </row>
        <row r="534">
          <cell r="G534">
            <v>14.3</v>
          </cell>
          <cell r="O534">
            <v>140741.16500000001</v>
          </cell>
          <cell r="P534" t="e">
            <v>#N/A</v>
          </cell>
          <cell r="Q534" t="e">
            <v>#N/A</v>
          </cell>
          <cell r="R534">
            <v>140741.16500000001</v>
          </cell>
        </row>
        <row r="535">
          <cell r="G535">
            <v>15.1</v>
          </cell>
          <cell r="O535">
            <v>138023.10999999999</v>
          </cell>
          <cell r="P535" t="e">
            <v>#N/A</v>
          </cell>
          <cell r="Q535" t="e">
            <v>#N/A</v>
          </cell>
          <cell r="R535">
            <v>138023.10999999999</v>
          </cell>
        </row>
        <row r="536">
          <cell r="G536">
            <v>12.7</v>
          </cell>
          <cell r="O536">
            <v>123162.185</v>
          </cell>
          <cell r="P536" t="e">
            <v>#N/A</v>
          </cell>
          <cell r="Q536" t="e">
            <v>#N/A</v>
          </cell>
          <cell r="R536">
            <v>123162.185</v>
          </cell>
        </row>
        <row r="537">
          <cell r="G537">
            <v>13.5</v>
          </cell>
          <cell r="O537">
            <v>119662.16499999999</v>
          </cell>
          <cell r="P537" t="e">
            <v>#N/A</v>
          </cell>
          <cell r="Q537" t="e">
            <v>#N/A</v>
          </cell>
          <cell r="R537">
            <v>119662.16499999999</v>
          </cell>
        </row>
        <row r="538">
          <cell r="G538">
            <v>13.2</v>
          </cell>
          <cell r="O538">
            <v>134435.11499999999</v>
          </cell>
          <cell r="P538" t="e">
            <v>#N/A</v>
          </cell>
          <cell r="Q538" t="e">
            <v>#N/A</v>
          </cell>
          <cell r="R538">
            <v>134435.11499999999</v>
          </cell>
        </row>
        <row r="539">
          <cell r="G539">
            <v>14.7</v>
          </cell>
          <cell r="O539">
            <v>137511.315</v>
          </cell>
          <cell r="P539" t="e">
            <v>#N/A</v>
          </cell>
          <cell r="Q539" t="e">
            <v>#N/A</v>
          </cell>
          <cell r="R539">
            <v>137511.315</v>
          </cell>
        </row>
        <row r="540">
          <cell r="G540">
            <v>15.4</v>
          </cell>
          <cell r="O540">
            <v>133813.285</v>
          </cell>
          <cell r="P540" t="e">
            <v>#N/A</v>
          </cell>
          <cell r="Q540" t="e">
            <v>#N/A</v>
          </cell>
          <cell r="R540">
            <v>133813.285</v>
          </cell>
        </row>
        <row r="541">
          <cell r="G541">
            <v>14.8</v>
          </cell>
          <cell r="O541">
            <v>136740.005</v>
          </cell>
          <cell r="P541" t="e">
            <v>#N/A</v>
          </cell>
          <cell r="Q541" t="e">
            <v>#N/A</v>
          </cell>
          <cell r="R541">
            <v>136740.005</v>
          </cell>
        </row>
        <row r="542">
          <cell r="G542">
            <v>10.7</v>
          </cell>
          <cell r="O542" t="e">
            <v>#N/A</v>
          </cell>
          <cell r="P542">
            <v>144658.38</v>
          </cell>
          <cell r="Q542" t="e">
            <v>#N/A</v>
          </cell>
          <cell r="R542">
            <v>144658.38</v>
          </cell>
        </row>
        <row r="543">
          <cell r="G543">
            <v>12.7</v>
          </cell>
          <cell r="O543" t="e">
            <v>#N/A</v>
          </cell>
          <cell r="P543">
            <v>131730.83499999999</v>
          </cell>
          <cell r="Q543" t="e">
            <v>#N/A</v>
          </cell>
          <cell r="R543">
            <v>131730.83499999999</v>
          </cell>
        </row>
        <row r="544">
          <cell r="G544">
            <v>11.1</v>
          </cell>
          <cell r="O544" t="e">
            <v>#N/A</v>
          </cell>
          <cell r="P544">
            <v>126455.935</v>
          </cell>
          <cell r="Q544" t="e">
            <v>#N/A</v>
          </cell>
          <cell r="R544">
            <v>126455.935</v>
          </cell>
        </row>
        <row r="545">
          <cell r="G545">
            <v>10.6</v>
          </cell>
          <cell r="O545" t="e">
            <v>#N/A</v>
          </cell>
          <cell r="P545">
            <v>148639.995</v>
          </cell>
          <cell r="Q545" t="e">
            <v>#N/A</v>
          </cell>
          <cell r="R545">
            <v>148639.995</v>
          </cell>
        </row>
        <row r="546">
          <cell r="G546">
            <v>17</v>
          </cell>
          <cell r="O546" t="e">
            <v>#N/A</v>
          </cell>
          <cell r="P546">
            <v>142146.31</v>
          </cell>
          <cell r="Q546" t="e">
            <v>#N/A</v>
          </cell>
          <cell r="R546">
            <v>142146.31</v>
          </cell>
        </row>
        <row r="547">
          <cell r="G547">
            <v>15.8</v>
          </cell>
          <cell r="O547" t="e">
            <v>#N/A</v>
          </cell>
          <cell r="P547">
            <v>136071.965</v>
          </cell>
          <cell r="Q547" t="e">
            <v>#N/A</v>
          </cell>
          <cell r="R547">
            <v>136071.965</v>
          </cell>
        </row>
        <row r="548">
          <cell r="G548">
            <v>11.7</v>
          </cell>
          <cell r="O548" t="e">
            <v>#N/A</v>
          </cell>
          <cell r="P548">
            <v>141078.46</v>
          </cell>
          <cell r="Q548" t="e">
            <v>#N/A</v>
          </cell>
          <cell r="R548">
            <v>141078.46</v>
          </cell>
        </row>
        <row r="549">
          <cell r="G549">
            <v>14.1</v>
          </cell>
          <cell r="O549" t="e">
            <v>#N/A</v>
          </cell>
          <cell r="P549">
            <v>136676.715</v>
          </cell>
          <cell r="Q549" t="e">
            <v>#N/A</v>
          </cell>
          <cell r="R549">
            <v>136676.715</v>
          </cell>
        </row>
        <row r="550">
          <cell r="G550">
            <v>16.5</v>
          </cell>
          <cell r="O550" t="e">
            <v>#N/A</v>
          </cell>
          <cell r="P550">
            <v>118683.565</v>
          </cell>
          <cell r="Q550" t="e">
            <v>#N/A</v>
          </cell>
          <cell r="R550">
            <v>118683.565</v>
          </cell>
        </row>
        <row r="551">
          <cell r="G551">
            <v>16.7</v>
          </cell>
          <cell r="O551" t="e">
            <v>#N/A</v>
          </cell>
          <cell r="P551">
            <v>112556.405</v>
          </cell>
          <cell r="Q551" t="e">
            <v>#N/A</v>
          </cell>
          <cell r="R551">
            <v>112556.405</v>
          </cell>
        </row>
        <row r="552">
          <cell r="G552">
            <v>12.7</v>
          </cell>
          <cell r="O552" t="e">
            <v>#N/A</v>
          </cell>
          <cell r="P552">
            <v>135712.245</v>
          </cell>
          <cell r="Q552" t="e">
            <v>#N/A</v>
          </cell>
          <cell r="R552">
            <v>135712.245</v>
          </cell>
        </row>
        <row r="553">
          <cell r="G553">
            <v>12.8</v>
          </cell>
          <cell r="O553" t="e">
            <v>#N/A</v>
          </cell>
          <cell r="P553">
            <v>142401.79500000001</v>
          </cell>
          <cell r="Q553" t="e">
            <v>#N/A</v>
          </cell>
          <cell r="R553">
            <v>142401.79500000001</v>
          </cell>
        </row>
        <row r="554">
          <cell r="G554">
            <v>13</v>
          </cell>
          <cell r="O554" t="e">
            <v>#N/A</v>
          </cell>
          <cell r="P554">
            <v>134056.095</v>
          </cell>
          <cell r="Q554" t="e">
            <v>#N/A</v>
          </cell>
          <cell r="R554">
            <v>134056.095</v>
          </cell>
        </row>
        <row r="555">
          <cell r="G555">
            <v>13.7</v>
          </cell>
          <cell r="O555" t="e">
            <v>#N/A</v>
          </cell>
          <cell r="P555">
            <v>138768.04500000001</v>
          </cell>
          <cell r="Q555" t="e">
            <v>#N/A</v>
          </cell>
          <cell r="R555">
            <v>138768.04500000001</v>
          </cell>
        </row>
        <row r="556">
          <cell r="G556">
            <v>15.3</v>
          </cell>
          <cell r="O556" t="e">
            <v>#N/A</v>
          </cell>
          <cell r="P556">
            <v>136690.04999999999</v>
          </cell>
          <cell r="Q556" t="e">
            <v>#N/A</v>
          </cell>
          <cell r="R556">
            <v>136690.04999999999</v>
          </cell>
        </row>
        <row r="557">
          <cell r="G557">
            <v>15.2</v>
          </cell>
          <cell r="O557" t="e">
            <v>#N/A</v>
          </cell>
          <cell r="P557">
            <v>122369.535</v>
          </cell>
          <cell r="Q557" t="e">
            <v>#N/A</v>
          </cell>
          <cell r="R557">
            <v>122369.535</v>
          </cell>
        </row>
        <row r="558">
          <cell r="G558">
            <v>14.2</v>
          </cell>
          <cell r="O558" t="e">
            <v>#N/A</v>
          </cell>
          <cell r="P558">
            <v>119218.23</v>
          </cell>
          <cell r="Q558" t="e">
            <v>#N/A</v>
          </cell>
          <cell r="R558">
            <v>119218.23</v>
          </cell>
        </row>
        <row r="559">
          <cell r="G559">
            <v>16</v>
          </cell>
          <cell r="O559" t="e">
            <v>#N/A</v>
          </cell>
          <cell r="P559">
            <v>128207.125</v>
          </cell>
          <cell r="Q559" t="e">
            <v>#N/A</v>
          </cell>
          <cell r="R559">
            <v>128207.125</v>
          </cell>
        </row>
        <row r="560">
          <cell r="G560">
            <v>13.7</v>
          </cell>
          <cell r="O560">
            <v>137582.19500000001</v>
          </cell>
          <cell r="P560" t="e">
            <v>#N/A</v>
          </cell>
          <cell r="Q560" t="e">
            <v>#N/A</v>
          </cell>
          <cell r="R560">
            <v>137582.19500000001</v>
          </cell>
        </row>
        <row r="561">
          <cell r="G561">
            <v>12</v>
          </cell>
          <cell r="O561">
            <v>145728.26</v>
          </cell>
          <cell r="P561" t="e">
            <v>#N/A</v>
          </cell>
          <cell r="Q561" t="e">
            <v>#N/A</v>
          </cell>
          <cell r="R561">
            <v>145728.26</v>
          </cell>
        </row>
        <row r="562">
          <cell r="G562">
            <v>14</v>
          </cell>
          <cell r="O562">
            <v>144103.70499999999</v>
          </cell>
          <cell r="P562" t="e">
            <v>#N/A</v>
          </cell>
          <cell r="Q562" t="e">
            <v>#N/A</v>
          </cell>
          <cell r="R562">
            <v>144103.70499999999</v>
          </cell>
        </row>
        <row r="563">
          <cell r="G563">
            <v>14.1</v>
          </cell>
          <cell r="O563">
            <v>141166.85</v>
          </cell>
          <cell r="P563" t="e">
            <v>#N/A</v>
          </cell>
          <cell r="Q563" t="e">
            <v>#N/A</v>
          </cell>
          <cell r="R563">
            <v>141166.85</v>
          </cell>
        </row>
        <row r="564">
          <cell r="G564">
            <v>13.7</v>
          </cell>
          <cell r="O564">
            <v>120659.15</v>
          </cell>
          <cell r="P564" t="e">
            <v>#N/A</v>
          </cell>
          <cell r="Q564" t="e">
            <v>#N/A</v>
          </cell>
          <cell r="R564">
            <v>120659.15</v>
          </cell>
        </row>
        <row r="565">
          <cell r="G565">
            <v>16.100000000000001</v>
          </cell>
          <cell r="O565">
            <v>113418.125</v>
          </cell>
          <cell r="P565" t="e">
            <v>#N/A</v>
          </cell>
          <cell r="Q565" t="e">
            <v>#N/A</v>
          </cell>
          <cell r="R565">
            <v>113418.125</v>
          </cell>
        </row>
        <row r="566">
          <cell r="G566">
            <v>17.7</v>
          </cell>
          <cell r="O566">
            <v>127367.015</v>
          </cell>
          <cell r="P566" t="e">
            <v>#N/A</v>
          </cell>
          <cell r="Q566" t="e">
            <v>#N/A</v>
          </cell>
          <cell r="R566">
            <v>127367.015</v>
          </cell>
        </row>
        <row r="567">
          <cell r="G567">
            <v>16</v>
          </cell>
          <cell r="O567">
            <v>137028.04999999999</v>
          </cell>
          <cell r="P567" t="e">
            <v>#N/A</v>
          </cell>
          <cell r="Q567" t="e">
            <v>#N/A</v>
          </cell>
          <cell r="R567">
            <v>137028.04999999999</v>
          </cell>
        </row>
        <row r="568">
          <cell r="G568">
            <v>16.100000000000001</v>
          </cell>
          <cell r="O568">
            <v>136850.14000000001</v>
          </cell>
          <cell r="P568" t="e">
            <v>#N/A</v>
          </cell>
          <cell r="Q568" t="e">
            <v>#N/A</v>
          </cell>
          <cell r="R568">
            <v>136850.14000000001</v>
          </cell>
        </row>
        <row r="569">
          <cell r="G569">
            <v>18.100000000000001</v>
          </cell>
          <cell r="O569">
            <v>136127.125</v>
          </cell>
          <cell r="P569" t="e">
            <v>#N/A</v>
          </cell>
          <cell r="Q569" t="e">
            <v>#N/A</v>
          </cell>
          <cell r="R569">
            <v>136127.125</v>
          </cell>
        </row>
        <row r="570">
          <cell r="G570">
            <v>18.3</v>
          </cell>
          <cell r="O570">
            <v>128777.82</v>
          </cell>
          <cell r="P570" t="e">
            <v>#N/A</v>
          </cell>
          <cell r="Q570" t="e">
            <v>#N/A</v>
          </cell>
          <cell r="R570">
            <v>128777.82</v>
          </cell>
        </row>
        <row r="571">
          <cell r="G571">
            <v>11.6</v>
          </cell>
          <cell r="O571">
            <v>119888.575</v>
          </cell>
          <cell r="P571" t="e">
            <v>#N/A</v>
          </cell>
          <cell r="Q571" t="e">
            <v>#N/A</v>
          </cell>
          <cell r="R571">
            <v>119888.575</v>
          </cell>
        </row>
        <row r="572">
          <cell r="G572">
            <v>11.4</v>
          </cell>
          <cell r="O572">
            <v>120126.905</v>
          </cell>
          <cell r="P572" t="e">
            <v>#N/A</v>
          </cell>
          <cell r="Q572" t="e">
            <v>#N/A</v>
          </cell>
          <cell r="R572">
            <v>120126.905</v>
          </cell>
        </row>
        <row r="573">
          <cell r="G573">
            <v>14.3</v>
          </cell>
          <cell r="O573">
            <v>138134.63500000001</v>
          </cell>
          <cell r="P573" t="e">
            <v>#N/A</v>
          </cell>
          <cell r="Q573" t="e">
            <v>#N/A</v>
          </cell>
          <cell r="R573">
            <v>138134.63500000001</v>
          </cell>
        </row>
        <row r="574">
          <cell r="G574">
            <v>11</v>
          </cell>
          <cell r="O574">
            <v>146465.69</v>
          </cell>
          <cell r="P574" t="e">
            <v>#N/A</v>
          </cell>
          <cell r="Q574" t="e">
            <v>#N/A</v>
          </cell>
          <cell r="R574">
            <v>146465.69</v>
          </cell>
        </row>
        <row r="575">
          <cell r="G575">
            <v>12.9</v>
          </cell>
          <cell r="O575">
            <v>143209.755</v>
          </cell>
          <cell r="P575" t="e">
            <v>#N/A</v>
          </cell>
          <cell r="Q575" t="e">
            <v>#N/A</v>
          </cell>
          <cell r="R575">
            <v>143209.755</v>
          </cell>
        </row>
        <row r="576">
          <cell r="G576">
            <v>15.2</v>
          </cell>
          <cell r="O576">
            <v>142341.63500000001</v>
          </cell>
          <cell r="P576" t="e">
            <v>#N/A</v>
          </cell>
          <cell r="Q576" t="e">
            <v>#N/A</v>
          </cell>
          <cell r="R576">
            <v>142341.63500000001</v>
          </cell>
        </row>
        <row r="577">
          <cell r="G577">
            <v>15.3</v>
          </cell>
          <cell r="O577">
            <v>139822.93</v>
          </cell>
          <cell r="P577" t="e">
            <v>#N/A</v>
          </cell>
          <cell r="Q577" t="e">
            <v>#N/A</v>
          </cell>
          <cell r="R577">
            <v>139822.93</v>
          </cell>
        </row>
        <row r="578">
          <cell r="G578">
            <v>13.8</v>
          </cell>
          <cell r="O578">
            <v>121548.535</v>
          </cell>
          <cell r="P578" t="e">
            <v>#N/A</v>
          </cell>
          <cell r="Q578" t="e">
            <v>#N/A</v>
          </cell>
          <cell r="R578">
            <v>121548.535</v>
          </cell>
        </row>
        <row r="579">
          <cell r="G579">
            <v>17</v>
          </cell>
          <cell r="O579">
            <v>114481.28</v>
          </cell>
          <cell r="P579" t="e">
            <v>#N/A</v>
          </cell>
          <cell r="Q579" t="e">
            <v>#N/A</v>
          </cell>
          <cell r="R579">
            <v>114481.28</v>
          </cell>
        </row>
        <row r="580">
          <cell r="G580">
            <v>14.4</v>
          </cell>
          <cell r="O580">
            <v>137934.845</v>
          </cell>
          <cell r="P580" t="e">
            <v>#N/A</v>
          </cell>
          <cell r="Q580" t="e">
            <v>#N/A</v>
          </cell>
          <cell r="R580">
            <v>137934.845</v>
          </cell>
        </row>
        <row r="581">
          <cell r="G581">
            <v>13.4</v>
          </cell>
          <cell r="O581">
            <v>137301.69</v>
          </cell>
          <cell r="P581" t="e">
            <v>#N/A</v>
          </cell>
          <cell r="Q581" t="e">
            <v>#N/A</v>
          </cell>
          <cell r="R581">
            <v>137301.69</v>
          </cell>
        </row>
        <row r="582">
          <cell r="G582">
            <v>12.8</v>
          </cell>
          <cell r="O582">
            <v>140922.715</v>
          </cell>
          <cell r="P582" t="e">
            <v>#N/A</v>
          </cell>
          <cell r="Q582" t="e">
            <v>#N/A</v>
          </cell>
          <cell r="R582">
            <v>140922.715</v>
          </cell>
        </row>
        <row r="583">
          <cell r="G583">
            <v>14.6</v>
          </cell>
          <cell r="O583">
            <v>142671.51</v>
          </cell>
          <cell r="P583" t="e">
            <v>#N/A</v>
          </cell>
          <cell r="Q583" t="e">
            <v>#N/A</v>
          </cell>
          <cell r="R583">
            <v>142671.51</v>
          </cell>
        </row>
        <row r="584">
          <cell r="G584">
            <v>14.6</v>
          </cell>
          <cell r="O584">
            <v>145491.32999999999</v>
          </cell>
          <cell r="P584" t="e">
            <v>#N/A</v>
          </cell>
          <cell r="Q584" t="e">
            <v>#N/A</v>
          </cell>
          <cell r="R584">
            <v>145491.32999999999</v>
          </cell>
        </row>
        <row r="585">
          <cell r="G585">
            <v>14.4</v>
          </cell>
          <cell r="O585">
            <v>130907.095</v>
          </cell>
          <cell r="P585" t="e">
            <v>#N/A</v>
          </cell>
          <cell r="Q585" t="e">
            <v>#N/A</v>
          </cell>
          <cell r="R585">
            <v>130907.095</v>
          </cell>
        </row>
        <row r="586">
          <cell r="G586">
            <v>16.600000000000001</v>
          </cell>
          <cell r="O586">
            <v>120379.285</v>
          </cell>
          <cell r="P586" t="e">
            <v>#N/A</v>
          </cell>
          <cell r="Q586" t="e">
            <v>#N/A</v>
          </cell>
          <cell r="R586">
            <v>120379.285</v>
          </cell>
        </row>
        <row r="587">
          <cell r="G587">
            <v>14.2</v>
          </cell>
          <cell r="O587">
            <v>138506.45000000001</v>
          </cell>
          <cell r="P587" t="e">
            <v>#N/A</v>
          </cell>
          <cell r="Q587" t="e">
            <v>#N/A</v>
          </cell>
          <cell r="R587">
            <v>138506.45000000001</v>
          </cell>
        </row>
        <row r="588">
          <cell r="G588">
            <v>18.899999999999999</v>
          </cell>
          <cell r="O588">
            <v>132819.535</v>
          </cell>
          <cell r="P588" t="e">
            <v>#N/A</v>
          </cell>
          <cell r="Q588" t="e">
            <v>#N/A</v>
          </cell>
          <cell r="R588">
            <v>132819.535</v>
          </cell>
        </row>
        <row r="589">
          <cell r="G589">
            <v>15.3</v>
          </cell>
          <cell r="O589">
            <v>130616.67</v>
          </cell>
          <cell r="P589" t="e">
            <v>#N/A</v>
          </cell>
          <cell r="Q589" t="e">
            <v>#N/A</v>
          </cell>
          <cell r="R589">
            <v>130616.67</v>
          </cell>
        </row>
        <row r="590">
          <cell r="G590">
            <v>15.7</v>
          </cell>
          <cell r="O590">
            <v>138368.4</v>
          </cell>
          <cell r="P590" t="e">
            <v>#N/A</v>
          </cell>
          <cell r="Q590" t="e">
            <v>#N/A</v>
          </cell>
          <cell r="R590">
            <v>138368.4</v>
          </cell>
        </row>
        <row r="591">
          <cell r="G591">
            <v>14.1</v>
          </cell>
          <cell r="O591">
            <v>134885.67000000001</v>
          </cell>
          <cell r="P591" t="e">
            <v>#N/A</v>
          </cell>
          <cell r="Q591" t="e">
            <v>#N/A</v>
          </cell>
          <cell r="R591">
            <v>134885.67000000001</v>
          </cell>
        </row>
        <row r="592">
          <cell r="G592">
            <v>15.1</v>
          </cell>
          <cell r="O592">
            <v>120382.80499999999</v>
          </cell>
          <cell r="P592" t="e">
            <v>#N/A</v>
          </cell>
          <cell r="Q592" t="e">
            <v>#N/A</v>
          </cell>
          <cell r="R592">
            <v>120382.80499999999</v>
          </cell>
        </row>
        <row r="593">
          <cell r="G593">
            <v>18.7</v>
          </cell>
          <cell r="O593">
            <v>113066.245</v>
          </cell>
          <cell r="P593" t="e">
            <v>#N/A</v>
          </cell>
          <cell r="Q593" t="e">
            <v>#N/A</v>
          </cell>
          <cell r="R593">
            <v>113066.245</v>
          </cell>
        </row>
        <row r="594">
          <cell r="G594">
            <v>18.100000000000001</v>
          </cell>
          <cell r="O594">
            <v>127906.24000000001</v>
          </cell>
          <cell r="P594" t="e">
            <v>#N/A</v>
          </cell>
          <cell r="Q594" t="e">
            <v>#N/A</v>
          </cell>
          <cell r="R594">
            <v>127906.24000000001</v>
          </cell>
        </row>
        <row r="595">
          <cell r="G595">
            <v>18.2</v>
          </cell>
          <cell r="O595">
            <v>124975.11</v>
          </cell>
          <cell r="P595" t="e">
            <v>#N/A</v>
          </cell>
          <cell r="Q595" t="e">
            <v>#N/A</v>
          </cell>
          <cell r="R595">
            <v>124975.11</v>
          </cell>
        </row>
        <row r="596">
          <cell r="G596">
            <v>15.6</v>
          </cell>
          <cell r="O596">
            <v>132561.22</v>
          </cell>
          <cell r="P596" t="e">
            <v>#N/A</v>
          </cell>
          <cell r="Q596" t="e">
            <v>#N/A</v>
          </cell>
          <cell r="R596">
            <v>132561.22</v>
          </cell>
        </row>
        <row r="597">
          <cell r="G597">
            <v>21.6</v>
          </cell>
          <cell r="O597">
            <v>123434.505</v>
          </cell>
          <cell r="P597" t="e">
            <v>#N/A</v>
          </cell>
          <cell r="Q597" t="e">
            <v>#N/A</v>
          </cell>
          <cell r="R597">
            <v>123434.505</v>
          </cell>
        </row>
        <row r="598">
          <cell r="G598">
            <v>16.399999999999999</v>
          </cell>
          <cell r="O598">
            <v>132569.74</v>
          </cell>
          <cell r="P598" t="e">
            <v>#N/A</v>
          </cell>
          <cell r="Q598" t="e">
            <v>#N/A</v>
          </cell>
          <cell r="R598">
            <v>132569.74</v>
          </cell>
        </row>
        <row r="599">
          <cell r="G599">
            <v>13.6</v>
          </cell>
          <cell r="O599">
            <v>121052.06</v>
          </cell>
          <cell r="P599" t="e">
            <v>#N/A</v>
          </cell>
          <cell r="Q599" t="e">
            <v>#N/A</v>
          </cell>
          <cell r="R599">
            <v>121052.06</v>
          </cell>
        </row>
        <row r="600">
          <cell r="G600">
            <v>14.8</v>
          </cell>
          <cell r="O600">
            <v>119118.545</v>
          </cell>
          <cell r="P600" t="e">
            <v>#N/A</v>
          </cell>
          <cell r="Q600" t="e">
            <v>#N/A</v>
          </cell>
          <cell r="R600">
            <v>119118.545</v>
          </cell>
        </row>
        <row r="601">
          <cell r="G601">
            <v>16</v>
          </cell>
          <cell r="O601">
            <v>139203.5</v>
          </cell>
          <cell r="P601" t="e">
            <v>#N/A</v>
          </cell>
          <cell r="Q601" t="e">
            <v>#N/A</v>
          </cell>
          <cell r="R601">
            <v>139203.5</v>
          </cell>
        </row>
        <row r="602">
          <cell r="G602">
            <v>13.4</v>
          </cell>
          <cell r="O602">
            <v>138640.39000000001</v>
          </cell>
          <cell r="P602" t="e">
            <v>#N/A</v>
          </cell>
          <cell r="Q602" t="e">
            <v>#N/A</v>
          </cell>
          <cell r="R602">
            <v>138640.39000000001</v>
          </cell>
        </row>
        <row r="603">
          <cell r="G603">
            <v>12.7</v>
          </cell>
          <cell r="O603">
            <v>141122.79500000001</v>
          </cell>
          <cell r="P603" t="e">
            <v>#N/A</v>
          </cell>
          <cell r="Q603" t="e">
            <v>#N/A</v>
          </cell>
          <cell r="R603">
            <v>141122.79500000001</v>
          </cell>
        </row>
        <row r="604">
          <cell r="G604">
            <v>13</v>
          </cell>
          <cell r="O604">
            <v>139724.02499999999</v>
          </cell>
          <cell r="P604" t="e">
            <v>#N/A</v>
          </cell>
          <cell r="Q604" t="e">
            <v>#N/A</v>
          </cell>
          <cell r="R604">
            <v>139724.02499999999</v>
          </cell>
        </row>
        <row r="605">
          <cell r="G605">
            <v>14.4</v>
          </cell>
          <cell r="O605">
            <v>139920.54500000001</v>
          </cell>
          <cell r="P605" t="e">
            <v>#N/A</v>
          </cell>
          <cell r="Q605" t="e">
            <v>#N/A</v>
          </cell>
          <cell r="R605">
            <v>139920.54500000001</v>
          </cell>
        </row>
        <row r="606">
          <cell r="G606">
            <v>16.3</v>
          </cell>
          <cell r="O606">
            <v>119573.22</v>
          </cell>
          <cell r="P606" t="e">
            <v>#N/A</v>
          </cell>
          <cell r="Q606" t="e">
            <v>#N/A</v>
          </cell>
          <cell r="R606">
            <v>119573.22</v>
          </cell>
        </row>
        <row r="607">
          <cell r="G607">
            <v>19</v>
          </cell>
          <cell r="O607">
            <v>114832.425</v>
          </cell>
          <cell r="P607" t="e">
            <v>#N/A</v>
          </cell>
          <cell r="Q607" t="e">
            <v>#N/A</v>
          </cell>
          <cell r="R607">
            <v>114832.425</v>
          </cell>
        </row>
        <row r="608">
          <cell r="G608">
            <v>20.399999999999999</v>
          </cell>
          <cell r="O608">
            <v>125055.69</v>
          </cell>
          <cell r="P608" t="e">
            <v>#N/A</v>
          </cell>
          <cell r="Q608" t="e">
            <v>#N/A</v>
          </cell>
          <cell r="R608">
            <v>125055.69</v>
          </cell>
        </row>
        <row r="609">
          <cell r="G609">
            <v>16.8</v>
          </cell>
          <cell r="O609">
            <v>133748.44</v>
          </cell>
          <cell r="P609" t="e">
            <v>#N/A</v>
          </cell>
          <cell r="Q609" t="e">
            <v>#N/A</v>
          </cell>
          <cell r="R609">
            <v>133748.44</v>
          </cell>
        </row>
        <row r="610">
          <cell r="G610">
            <v>20.2</v>
          </cell>
          <cell r="O610">
            <v>128834.065</v>
          </cell>
          <cell r="P610" t="e">
            <v>#N/A</v>
          </cell>
          <cell r="Q610" t="e">
            <v>#N/A</v>
          </cell>
          <cell r="R610">
            <v>128834.065</v>
          </cell>
        </row>
        <row r="611">
          <cell r="G611">
            <v>15.5</v>
          </cell>
          <cell r="O611">
            <v>134246.16500000001</v>
          </cell>
          <cell r="P611" t="e">
            <v>#N/A</v>
          </cell>
          <cell r="Q611" t="e">
            <v>#N/A</v>
          </cell>
          <cell r="R611">
            <v>134246.16500000001</v>
          </cell>
        </row>
        <row r="612">
          <cell r="G612">
            <v>15</v>
          </cell>
          <cell r="O612">
            <v>135273.32500000001</v>
          </cell>
          <cell r="P612" t="e">
            <v>#N/A</v>
          </cell>
          <cell r="Q612" t="e">
            <v>#N/A</v>
          </cell>
          <cell r="R612">
            <v>135273.32500000001</v>
          </cell>
        </row>
        <row r="613">
          <cell r="G613">
            <v>15.7</v>
          </cell>
          <cell r="O613">
            <v>118621.96</v>
          </cell>
          <cell r="P613" t="e">
            <v>#N/A</v>
          </cell>
          <cell r="Q613" t="e">
            <v>#N/A</v>
          </cell>
          <cell r="R613">
            <v>118621.96</v>
          </cell>
        </row>
        <row r="614">
          <cell r="G614">
            <v>16.899999999999999</v>
          </cell>
          <cell r="O614">
            <v>110986.005</v>
          </cell>
          <cell r="P614" t="e">
            <v>#N/A</v>
          </cell>
          <cell r="Q614" t="e">
            <v>#N/A</v>
          </cell>
          <cell r="R614">
            <v>110986.005</v>
          </cell>
        </row>
        <row r="615">
          <cell r="G615">
            <v>18.399999999999999</v>
          </cell>
          <cell r="O615">
            <v>127275.815</v>
          </cell>
          <cell r="P615" t="e">
            <v>#N/A</v>
          </cell>
          <cell r="Q615" t="e">
            <v>#N/A</v>
          </cell>
          <cell r="R615">
            <v>127275.815</v>
          </cell>
        </row>
        <row r="616">
          <cell r="G616">
            <v>21.5</v>
          </cell>
          <cell r="O616">
            <v>129542.36500000001</v>
          </cell>
          <cell r="P616" t="e">
            <v>#N/A</v>
          </cell>
          <cell r="Q616" t="e">
            <v>#N/A</v>
          </cell>
          <cell r="R616">
            <v>129542.36500000001</v>
          </cell>
        </row>
        <row r="617">
          <cell r="G617">
            <v>21</v>
          </cell>
          <cell r="O617">
            <v>123307.02</v>
          </cell>
          <cell r="P617" t="e">
            <v>#N/A</v>
          </cell>
          <cell r="Q617" t="e">
            <v>#N/A</v>
          </cell>
          <cell r="R617">
            <v>123307.02</v>
          </cell>
        </row>
        <row r="618">
          <cell r="G618">
            <v>23.3</v>
          </cell>
          <cell r="O618">
            <v>117722.95</v>
          </cell>
          <cell r="P618" t="e">
            <v>#N/A</v>
          </cell>
          <cell r="Q618" t="e">
            <v>#N/A</v>
          </cell>
          <cell r="R618">
            <v>117722.95</v>
          </cell>
        </row>
        <row r="619">
          <cell r="G619">
            <v>16.7</v>
          </cell>
          <cell r="O619">
            <v>125432.605</v>
          </cell>
          <cell r="P619" t="e">
            <v>#N/A</v>
          </cell>
          <cell r="Q619" t="e">
            <v>#N/A</v>
          </cell>
          <cell r="R619">
            <v>125432.605</v>
          </cell>
        </row>
        <row r="620">
          <cell r="G620">
            <v>14.3</v>
          </cell>
          <cell r="O620">
            <v>111412.995</v>
          </cell>
          <cell r="P620" t="e">
            <v>#N/A</v>
          </cell>
          <cell r="Q620" t="e">
            <v>#N/A</v>
          </cell>
          <cell r="R620">
            <v>111412.995</v>
          </cell>
        </row>
        <row r="621">
          <cell r="G621">
            <v>17</v>
          </cell>
          <cell r="O621">
            <v>109125.215</v>
          </cell>
          <cell r="P621" t="e">
            <v>#N/A</v>
          </cell>
          <cell r="Q621" t="e">
            <v>#N/A</v>
          </cell>
          <cell r="R621">
            <v>109125.215</v>
          </cell>
        </row>
        <row r="622">
          <cell r="G622">
            <v>13.6</v>
          </cell>
          <cell r="O622">
            <v>130967.28</v>
          </cell>
          <cell r="P622" t="e">
            <v>#N/A</v>
          </cell>
          <cell r="Q622" t="e">
            <v>#N/A</v>
          </cell>
          <cell r="R622">
            <v>130967.28</v>
          </cell>
        </row>
        <row r="623">
          <cell r="G623">
            <v>14.6</v>
          </cell>
          <cell r="O623">
            <v>134720.155</v>
          </cell>
          <cell r="P623" t="e">
            <v>#N/A</v>
          </cell>
          <cell r="Q623" t="e">
            <v>#N/A</v>
          </cell>
          <cell r="R623">
            <v>134720.155</v>
          </cell>
        </row>
        <row r="624">
          <cell r="G624">
            <v>16.100000000000001</v>
          </cell>
          <cell r="O624">
            <v>130650.88</v>
          </cell>
          <cell r="P624" t="e">
            <v>#N/A</v>
          </cell>
          <cell r="Q624" t="e">
            <v>#N/A</v>
          </cell>
          <cell r="R624">
            <v>130650.88</v>
          </cell>
        </row>
        <row r="625">
          <cell r="G625">
            <v>14.6</v>
          </cell>
          <cell r="O625">
            <v>134234.45000000001</v>
          </cell>
          <cell r="P625" t="e">
            <v>#N/A</v>
          </cell>
          <cell r="Q625" t="e">
            <v>#N/A</v>
          </cell>
          <cell r="R625">
            <v>134234.45000000001</v>
          </cell>
        </row>
        <row r="626">
          <cell r="G626">
            <v>15.7</v>
          </cell>
          <cell r="O626" t="e">
            <v>#N/A</v>
          </cell>
          <cell r="P626">
            <v>131734.10500000001</v>
          </cell>
          <cell r="Q626" t="e">
            <v>#N/A</v>
          </cell>
          <cell r="R626">
            <v>131734.10500000001</v>
          </cell>
        </row>
        <row r="627">
          <cell r="G627">
            <v>19.8</v>
          </cell>
          <cell r="O627" t="e">
            <v>#N/A</v>
          </cell>
          <cell r="P627">
            <v>106709.54</v>
          </cell>
          <cell r="Q627" t="e">
            <v>#N/A</v>
          </cell>
          <cell r="R627">
            <v>106709.54</v>
          </cell>
        </row>
        <row r="628">
          <cell r="G628">
            <v>12.5</v>
          </cell>
          <cell r="O628" t="e">
            <v>#N/A</v>
          </cell>
          <cell r="P628">
            <v>110314.625</v>
          </cell>
          <cell r="Q628" t="e">
            <v>#N/A</v>
          </cell>
          <cell r="R628">
            <v>110314.625</v>
          </cell>
        </row>
        <row r="629">
          <cell r="G629">
            <v>16.3</v>
          </cell>
          <cell r="O629" t="e">
            <v>#N/A</v>
          </cell>
          <cell r="P629">
            <v>127391.09</v>
          </cell>
          <cell r="Q629" t="e">
            <v>#N/A</v>
          </cell>
          <cell r="R629">
            <v>127391.09</v>
          </cell>
        </row>
        <row r="630">
          <cell r="G630">
            <v>18.8</v>
          </cell>
          <cell r="O630" t="e">
            <v>#N/A</v>
          </cell>
          <cell r="P630">
            <v>122664.30499999999</v>
          </cell>
          <cell r="Q630" t="e">
            <v>#N/A</v>
          </cell>
          <cell r="R630">
            <v>122664.30499999999</v>
          </cell>
        </row>
        <row r="631">
          <cell r="G631">
            <v>15.2</v>
          </cell>
          <cell r="O631" t="e">
            <v>#N/A</v>
          </cell>
          <cell r="P631">
            <v>127208.57</v>
          </cell>
          <cell r="Q631" t="e">
            <v>#N/A</v>
          </cell>
          <cell r="R631">
            <v>127208.57</v>
          </cell>
        </row>
        <row r="632">
          <cell r="G632">
            <v>13.4</v>
          </cell>
          <cell r="O632" t="e">
            <v>#N/A</v>
          </cell>
          <cell r="P632">
            <v>131357.34</v>
          </cell>
          <cell r="Q632" t="e">
            <v>#N/A</v>
          </cell>
          <cell r="R632">
            <v>131357.34</v>
          </cell>
        </row>
        <row r="633">
          <cell r="G633">
            <v>16.5</v>
          </cell>
          <cell r="O633" t="e">
            <v>#N/A</v>
          </cell>
          <cell r="P633">
            <v>127420.43</v>
          </cell>
          <cell r="Q633" t="e">
            <v>#N/A</v>
          </cell>
          <cell r="R633">
            <v>127420.43</v>
          </cell>
        </row>
        <row r="634">
          <cell r="G634">
            <v>20.100000000000001</v>
          </cell>
          <cell r="O634" t="e">
            <v>#N/A</v>
          </cell>
          <cell r="P634">
            <v>106776.27499999999</v>
          </cell>
          <cell r="Q634" t="e">
            <v>#N/A</v>
          </cell>
          <cell r="R634">
            <v>106776.27499999999</v>
          </cell>
        </row>
        <row r="635">
          <cell r="G635">
            <v>14.7</v>
          </cell>
          <cell r="O635" t="e">
            <v>#N/A</v>
          </cell>
          <cell r="P635">
            <v>105931.55499999999</v>
          </cell>
          <cell r="Q635" t="e">
            <v>#N/A</v>
          </cell>
          <cell r="R635">
            <v>105931.55499999999</v>
          </cell>
        </row>
        <row r="636">
          <cell r="G636">
            <v>16.899999999999999</v>
          </cell>
          <cell r="O636" t="e">
            <v>#N/A</v>
          </cell>
          <cell r="P636">
            <v>124343.19</v>
          </cell>
          <cell r="Q636" t="e">
            <v>#N/A</v>
          </cell>
          <cell r="R636">
            <v>124343.19</v>
          </cell>
        </row>
        <row r="637">
          <cell r="G637">
            <v>14.8</v>
          </cell>
          <cell r="O637" t="e">
            <v>#N/A</v>
          </cell>
          <cell r="P637">
            <v>126888.77</v>
          </cell>
          <cell r="Q637" t="e">
            <v>#N/A</v>
          </cell>
          <cell r="R637">
            <v>126888.77</v>
          </cell>
        </row>
        <row r="638">
          <cell r="G638">
            <v>19.3</v>
          </cell>
          <cell r="O638" t="e">
            <v>#N/A</v>
          </cell>
          <cell r="P638">
            <v>121143.25</v>
          </cell>
          <cell r="Q638" t="e">
            <v>#N/A</v>
          </cell>
          <cell r="R638">
            <v>121143.25</v>
          </cell>
        </row>
        <row r="639">
          <cell r="G639">
            <v>16.7</v>
          </cell>
          <cell r="O639" t="e">
            <v>#N/A</v>
          </cell>
          <cell r="P639">
            <v>122858.49</v>
          </cell>
          <cell r="Q639" t="e">
            <v>#N/A</v>
          </cell>
          <cell r="R639">
            <v>122858.49</v>
          </cell>
        </row>
        <row r="640">
          <cell r="G640">
            <v>16.399999999999999</v>
          </cell>
          <cell r="O640" t="e">
            <v>#N/A</v>
          </cell>
          <cell r="P640">
            <v>113439.77499999999</v>
          </cell>
          <cell r="Q640">
            <v>113439.77499999999</v>
          </cell>
          <cell r="R640" t="e">
            <v>#N/A</v>
          </cell>
        </row>
        <row r="641">
          <cell r="G641">
            <v>18.600000000000001</v>
          </cell>
          <cell r="O641" t="e">
            <v>#N/A</v>
          </cell>
          <cell r="P641">
            <v>109181.26</v>
          </cell>
          <cell r="Q641" t="e">
            <v>#N/A</v>
          </cell>
          <cell r="R641">
            <v>109181.26</v>
          </cell>
        </row>
        <row r="642">
          <cell r="G642">
            <v>24</v>
          </cell>
          <cell r="O642" t="e">
            <v>#N/A</v>
          </cell>
          <cell r="P642">
            <v>97992.93</v>
          </cell>
          <cell r="Q642" t="e">
            <v>#N/A</v>
          </cell>
          <cell r="R642">
            <v>97992.93</v>
          </cell>
        </row>
        <row r="643">
          <cell r="G643">
            <v>15.9</v>
          </cell>
          <cell r="O643" t="e">
            <v>#N/A</v>
          </cell>
          <cell r="P643">
            <v>115839.01</v>
          </cell>
          <cell r="Q643" t="e">
            <v>#N/A</v>
          </cell>
          <cell r="R643">
            <v>115839.01</v>
          </cell>
        </row>
        <row r="644">
          <cell r="G644">
            <v>17.100000000000001</v>
          </cell>
          <cell r="O644">
            <v>124089.47</v>
          </cell>
          <cell r="P644" t="e">
            <v>#N/A</v>
          </cell>
          <cell r="Q644" t="e">
            <v>#N/A</v>
          </cell>
          <cell r="R644">
            <v>124089.47</v>
          </cell>
        </row>
        <row r="645">
          <cell r="G645">
            <v>17.100000000000001</v>
          </cell>
          <cell r="O645">
            <v>128558.38499999999</v>
          </cell>
          <cell r="P645" t="e">
            <v>#N/A</v>
          </cell>
          <cell r="Q645" t="e">
            <v>#N/A</v>
          </cell>
          <cell r="R645">
            <v>128558.38499999999</v>
          </cell>
        </row>
        <row r="646">
          <cell r="G646">
            <v>27.2</v>
          </cell>
          <cell r="O646">
            <v>115898.54</v>
          </cell>
          <cell r="P646" t="e">
            <v>#N/A</v>
          </cell>
          <cell r="Q646" t="e">
            <v>#N/A</v>
          </cell>
          <cell r="R646">
            <v>115898.54</v>
          </cell>
        </row>
        <row r="647">
          <cell r="G647">
            <v>22.5</v>
          </cell>
          <cell r="O647">
            <v>116197.73</v>
          </cell>
          <cell r="P647" t="e">
            <v>#N/A</v>
          </cell>
          <cell r="Q647" t="e">
            <v>#N/A</v>
          </cell>
          <cell r="R647">
            <v>116197.73</v>
          </cell>
        </row>
        <row r="648">
          <cell r="G648">
            <v>16.899999999999999</v>
          </cell>
          <cell r="O648">
            <v>101300.77499999999</v>
          </cell>
          <cell r="P648" t="e">
            <v>#N/A</v>
          </cell>
          <cell r="Q648" t="e">
            <v>#N/A</v>
          </cell>
          <cell r="R648">
            <v>101300.77499999999</v>
          </cell>
        </row>
        <row r="649">
          <cell r="G649">
            <v>22</v>
          </cell>
          <cell r="O649">
            <v>94954.16</v>
          </cell>
          <cell r="P649" t="e">
            <v>#N/A</v>
          </cell>
          <cell r="Q649" t="e">
            <v>#N/A</v>
          </cell>
          <cell r="R649">
            <v>94954.16</v>
          </cell>
        </row>
        <row r="650">
          <cell r="G650">
            <v>16.8</v>
          </cell>
          <cell r="O650">
            <v>116831.43</v>
          </cell>
          <cell r="P650" t="e">
            <v>#N/A</v>
          </cell>
          <cell r="Q650" t="e">
            <v>#N/A</v>
          </cell>
          <cell r="R650">
            <v>116831.43</v>
          </cell>
        </row>
        <row r="651">
          <cell r="G651">
            <v>15.1</v>
          </cell>
          <cell r="O651">
            <v>124665.82</v>
          </cell>
          <cell r="P651" t="e">
            <v>#N/A</v>
          </cell>
          <cell r="Q651" t="e">
            <v>#N/A</v>
          </cell>
          <cell r="R651">
            <v>124665.82</v>
          </cell>
        </row>
        <row r="652">
          <cell r="G652">
            <v>15.4</v>
          </cell>
          <cell r="O652">
            <v>128612.3</v>
          </cell>
          <cell r="P652" t="e">
            <v>#N/A</v>
          </cell>
          <cell r="Q652" t="e">
            <v>#N/A</v>
          </cell>
          <cell r="R652">
            <v>128612.3</v>
          </cell>
        </row>
        <row r="653">
          <cell r="G653">
            <v>14.6</v>
          </cell>
          <cell r="O653">
            <v>128242.765</v>
          </cell>
          <cell r="P653" t="e">
            <v>#N/A</v>
          </cell>
          <cell r="Q653" t="e">
            <v>#N/A</v>
          </cell>
          <cell r="R653">
            <v>128242.765</v>
          </cell>
        </row>
        <row r="654">
          <cell r="G654">
            <v>22.7</v>
          </cell>
          <cell r="O654">
            <v>121731.485</v>
          </cell>
          <cell r="P654" t="e">
            <v>#N/A</v>
          </cell>
          <cell r="Q654" t="e">
            <v>#N/A</v>
          </cell>
          <cell r="R654">
            <v>121731.485</v>
          </cell>
        </row>
        <row r="655">
          <cell r="G655">
            <v>24.8</v>
          </cell>
          <cell r="O655">
            <v>97887.485000000001</v>
          </cell>
          <cell r="P655" t="e">
            <v>#N/A</v>
          </cell>
          <cell r="Q655" t="e">
            <v>#N/A</v>
          </cell>
          <cell r="R655">
            <v>97887.485000000001</v>
          </cell>
        </row>
        <row r="656">
          <cell r="G656">
            <v>23.1</v>
          </cell>
          <cell r="O656">
            <v>101793.035</v>
          </cell>
          <cell r="P656" t="e">
            <v>#N/A</v>
          </cell>
          <cell r="Q656" t="e">
            <v>#N/A</v>
          </cell>
          <cell r="R656">
            <v>101793.035</v>
          </cell>
        </row>
        <row r="657">
          <cell r="G657">
            <v>18.899999999999999</v>
          </cell>
          <cell r="O657">
            <v>116042.845</v>
          </cell>
          <cell r="P657" t="e">
            <v>#N/A</v>
          </cell>
          <cell r="Q657" t="e">
            <v>#N/A</v>
          </cell>
          <cell r="R657">
            <v>116042.845</v>
          </cell>
        </row>
        <row r="658">
          <cell r="G658">
            <v>16.600000000000001</v>
          </cell>
          <cell r="O658">
            <v>123265.44</v>
          </cell>
          <cell r="P658" t="e">
            <v>#N/A</v>
          </cell>
          <cell r="Q658" t="e">
            <v>#N/A</v>
          </cell>
          <cell r="R658">
            <v>123265.44</v>
          </cell>
        </row>
        <row r="659">
          <cell r="G659">
            <v>16.5</v>
          </cell>
          <cell r="O659">
            <v>126362.045</v>
          </cell>
          <cell r="P659" t="e">
            <v>#N/A</v>
          </cell>
          <cell r="Q659" t="e">
            <v>#N/A</v>
          </cell>
          <cell r="R659">
            <v>126362.045</v>
          </cell>
        </row>
        <row r="660">
          <cell r="G660">
            <v>21.8</v>
          </cell>
          <cell r="O660">
            <v>114867.16</v>
          </cell>
          <cell r="P660" t="e">
            <v>#N/A</v>
          </cell>
          <cell r="Q660" t="e">
            <v>#N/A</v>
          </cell>
          <cell r="R660">
            <v>114867.16</v>
          </cell>
        </row>
        <row r="661">
          <cell r="G661">
            <v>17.600000000000001</v>
          </cell>
          <cell r="O661">
            <v>122975.285</v>
          </cell>
          <cell r="P661" t="e">
            <v>#N/A</v>
          </cell>
          <cell r="Q661" t="e">
            <v>#N/A</v>
          </cell>
          <cell r="R661">
            <v>122975.285</v>
          </cell>
        </row>
        <row r="662">
          <cell r="G662">
            <v>13.2</v>
          </cell>
          <cell r="O662">
            <v>114184.19500000001</v>
          </cell>
          <cell r="P662" t="e">
            <v>#N/A</v>
          </cell>
          <cell r="Q662" t="e">
            <v>#N/A</v>
          </cell>
          <cell r="R662">
            <v>114184.19500000001</v>
          </cell>
        </row>
        <row r="663">
          <cell r="G663">
            <v>14.1</v>
          </cell>
          <cell r="O663">
            <v>111289</v>
          </cell>
          <cell r="P663" t="e">
            <v>#N/A</v>
          </cell>
          <cell r="Q663" t="e">
            <v>#N/A</v>
          </cell>
          <cell r="R663">
            <v>111289</v>
          </cell>
        </row>
        <row r="664">
          <cell r="G664">
            <v>17.100000000000001</v>
          </cell>
          <cell r="O664">
            <v>125270.16499999999</v>
          </cell>
          <cell r="P664" t="e">
            <v>#N/A</v>
          </cell>
          <cell r="Q664" t="e">
            <v>#N/A</v>
          </cell>
          <cell r="R664">
            <v>125270.16499999999</v>
          </cell>
        </row>
        <row r="665">
          <cell r="G665">
            <v>25.7</v>
          </cell>
          <cell r="O665">
            <v>117138.355</v>
          </cell>
          <cell r="P665" t="e">
            <v>#N/A</v>
          </cell>
          <cell r="Q665" t="e">
            <v>#N/A</v>
          </cell>
          <cell r="R665">
            <v>117138.355</v>
          </cell>
        </row>
        <row r="666">
          <cell r="G666">
            <v>18.5</v>
          </cell>
          <cell r="O666">
            <v>121605.395</v>
          </cell>
          <cell r="P666" t="e">
            <v>#N/A</v>
          </cell>
          <cell r="Q666" t="e">
            <v>#N/A</v>
          </cell>
          <cell r="R666">
            <v>121605.395</v>
          </cell>
        </row>
        <row r="667">
          <cell r="G667">
            <v>15.4</v>
          </cell>
          <cell r="O667">
            <v>120142.43</v>
          </cell>
          <cell r="P667" t="e">
            <v>#N/A</v>
          </cell>
          <cell r="Q667" t="e">
            <v>#N/A</v>
          </cell>
          <cell r="R667">
            <v>120142.43</v>
          </cell>
        </row>
        <row r="668">
          <cell r="G668">
            <v>16.600000000000001</v>
          </cell>
          <cell r="O668">
            <v>119820.71</v>
          </cell>
          <cell r="P668" t="e">
            <v>#N/A</v>
          </cell>
          <cell r="Q668" t="e">
            <v>#N/A</v>
          </cell>
          <cell r="R668">
            <v>119820.71</v>
          </cell>
        </row>
        <row r="669">
          <cell r="G669">
            <v>25.6</v>
          </cell>
          <cell r="O669">
            <v>104191.105</v>
          </cell>
          <cell r="P669" t="e">
            <v>#N/A</v>
          </cell>
          <cell r="Q669" t="e">
            <v>#N/A</v>
          </cell>
          <cell r="R669">
            <v>104191.105</v>
          </cell>
        </row>
        <row r="670">
          <cell r="G670">
            <v>28</v>
          </cell>
          <cell r="O670">
            <v>94325.72</v>
          </cell>
          <cell r="P670" t="e">
            <v>#N/A</v>
          </cell>
          <cell r="Q670" t="e">
            <v>#N/A</v>
          </cell>
          <cell r="R670">
            <v>94325.72</v>
          </cell>
        </row>
        <row r="671">
          <cell r="G671">
            <v>17.5</v>
          </cell>
          <cell r="O671">
            <v>110661.43</v>
          </cell>
          <cell r="P671" t="e">
            <v>#N/A</v>
          </cell>
          <cell r="Q671" t="e">
            <v>#N/A</v>
          </cell>
          <cell r="R671">
            <v>110661.43</v>
          </cell>
        </row>
        <row r="672">
          <cell r="G672">
            <v>18.399999999999999</v>
          </cell>
          <cell r="O672">
            <v>104976.21</v>
          </cell>
          <cell r="P672" t="e">
            <v>#N/A</v>
          </cell>
          <cell r="Q672">
            <v>104976.21</v>
          </cell>
          <cell r="R672" t="e">
            <v>#N/A</v>
          </cell>
        </row>
        <row r="673">
          <cell r="G673">
            <v>18.5</v>
          </cell>
          <cell r="O673">
            <v>119904.48</v>
          </cell>
          <cell r="P673" t="e">
            <v>#N/A</v>
          </cell>
          <cell r="Q673" t="e">
            <v>#N/A</v>
          </cell>
          <cell r="R673">
            <v>119904.48</v>
          </cell>
        </row>
        <row r="674">
          <cell r="G674">
            <v>19.100000000000001</v>
          </cell>
          <cell r="O674">
            <v>118677.495</v>
          </cell>
          <cell r="P674" t="e">
            <v>#N/A</v>
          </cell>
          <cell r="Q674" t="e">
            <v>#N/A</v>
          </cell>
          <cell r="R674">
            <v>118677.495</v>
          </cell>
        </row>
        <row r="675">
          <cell r="G675">
            <v>29.2</v>
          </cell>
          <cell r="O675">
            <v>113666.485</v>
          </cell>
          <cell r="P675" t="e">
            <v>#N/A</v>
          </cell>
          <cell r="Q675" t="e">
            <v>#N/A</v>
          </cell>
          <cell r="R675">
            <v>113666.485</v>
          </cell>
        </row>
        <row r="676">
          <cell r="G676">
            <v>16.8</v>
          </cell>
          <cell r="O676">
            <v>101810.75</v>
          </cell>
          <cell r="P676" t="e">
            <v>#N/A</v>
          </cell>
          <cell r="Q676" t="e">
            <v>#N/A</v>
          </cell>
          <cell r="R676">
            <v>101810.75</v>
          </cell>
        </row>
        <row r="677">
          <cell r="G677">
            <v>21.4</v>
          </cell>
          <cell r="O677">
            <v>96934.925000000003</v>
          </cell>
          <cell r="P677" t="e">
            <v>#N/A</v>
          </cell>
          <cell r="Q677" t="e">
            <v>#N/A</v>
          </cell>
          <cell r="R677">
            <v>96934.925000000003</v>
          </cell>
        </row>
        <row r="678">
          <cell r="G678">
            <v>25.9</v>
          </cell>
          <cell r="O678">
            <v>116230.34</v>
          </cell>
          <cell r="P678" t="e">
            <v>#N/A</v>
          </cell>
          <cell r="Q678" t="e">
            <v>#N/A</v>
          </cell>
          <cell r="R678">
            <v>116230.34</v>
          </cell>
        </row>
        <row r="679">
          <cell r="G679">
            <v>18.2</v>
          </cell>
          <cell r="O679">
            <v>117794.595</v>
          </cell>
          <cell r="P679" t="e">
            <v>#N/A</v>
          </cell>
          <cell r="Q679" t="e">
            <v>#N/A</v>
          </cell>
          <cell r="R679">
            <v>117794.595</v>
          </cell>
        </row>
        <row r="680">
          <cell r="G680">
            <v>17.399999999999999</v>
          </cell>
          <cell r="O680">
            <v>122131.11500000001</v>
          </cell>
          <cell r="P680" t="e">
            <v>#N/A</v>
          </cell>
          <cell r="Q680" t="e">
            <v>#N/A</v>
          </cell>
          <cell r="R680">
            <v>122131.11500000001</v>
          </cell>
        </row>
        <row r="681">
          <cell r="G681">
            <v>17.5</v>
          </cell>
          <cell r="O681">
            <v>122634.53</v>
          </cell>
          <cell r="P681" t="e">
            <v>#N/A</v>
          </cell>
          <cell r="Q681" t="e">
            <v>#N/A</v>
          </cell>
          <cell r="R681">
            <v>122634.53</v>
          </cell>
        </row>
        <row r="682">
          <cell r="G682">
            <v>23.8</v>
          </cell>
          <cell r="O682">
            <v>117953.88499999999</v>
          </cell>
          <cell r="P682" t="e">
            <v>#N/A</v>
          </cell>
          <cell r="Q682" t="e">
            <v>#N/A</v>
          </cell>
          <cell r="R682">
            <v>117953.88499999999</v>
          </cell>
        </row>
        <row r="683">
          <cell r="G683">
            <v>25.5</v>
          </cell>
          <cell r="O683">
            <v>99907.32</v>
          </cell>
          <cell r="P683" t="e">
            <v>#N/A</v>
          </cell>
          <cell r="Q683" t="e">
            <v>#N/A</v>
          </cell>
          <cell r="R683">
            <v>99907.32</v>
          </cell>
        </row>
        <row r="684">
          <cell r="G684">
            <v>19</v>
          </cell>
          <cell r="O684">
            <v>96805.925000000003</v>
          </cell>
          <cell r="P684" t="e">
            <v>#N/A</v>
          </cell>
          <cell r="Q684" t="e">
            <v>#N/A</v>
          </cell>
          <cell r="R684">
            <v>96805.925000000003</v>
          </cell>
        </row>
        <row r="685">
          <cell r="G685">
            <v>15.9</v>
          </cell>
          <cell r="O685">
            <v>116817.15</v>
          </cell>
          <cell r="P685" t="e">
            <v>#N/A</v>
          </cell>
          <cell r="Q685" t="e">
            <v>#N/A</v>
          </cell>
          <cell r="R685">
            <v>116817.15</v>
          </cell>
        </row>
        <row r="686">
          <cell r="G686">
            <v>19.2</v>
          </cell>
          <cell r="O686">
            <v>119905.59</v>
          </cell>
          <cell r="P686" t="e">
            <v>#N/A</v>
          </cell>
          <cell r="Q686" t="e">
            <v>#N/A</v>
          </cell>
          <cell r="R686">
            <v>119905.59</v>
          </cell>
        </row>
        <row r="687">
          <cell r="G687">
            <v>21.6</v>
          </cell>
          <cell r="O687">
            <v>122146.66</v>
          </cell>
          <cell r="P687" t="e">
            <v>#N/A</v>
          </cell>
          <cell r="Q687" t="e">
            <v>#N/A</v>
          </cell>
          <cell r="R687">
            <v>122146.66</v>
          </cell>
        </row>
        <row r="688">
          <cell r="G688">
            <v>31.4</v>
          </cell>
          <cell r="O688">
            <v>122464.645</v>
          </cell>
          <cell r="P688" t="e">
            <v>#N/A</v>
          </cell>
          <cell r="Q688" t="e">
            <v>#N/A</v>
          </cell>
          <cell r="R688">
            <v>122464.645</v>
          </cell>
        </row>
        <row r="689">
          <cell r="G689">
            <v>18.899999999999999</v>
          </cell>
          <cell r="O689">
            <v>121441.05</v>
          </cell>
          <cell r="P689" t="e">
            <v>#N/A</v>
          </cell>
          <cell r="Q689" t="e">
            <v>#N/A</v>
          </cell>
          <cell r="R689">
            <v>121441.05</v>
          </cell>
        </row>
        <row r="690">
          <cell r="G690">
            <v>19.399999999999999</v>
          </cell>
          <cell r="O690">
            <v>106868.5</v>
          </cell>
          <cell r="P690" t="e">
            <v>#N/A</v>
          </cell>
          <cell r="Q690" t="e">
            <v>#N/A</v>
          </cell>
          <cell r="R690">
            <v>106868.5</v>
          </cell>
        </row>
        <row r="691">
          <cell r="G691">
            <v>33.299999999999997</v>
          </cell>
          <cell r="O691">
            <v>112098.33500000001</v>
          </cell>
          <cell r="P691" t="e">
            <v>#N/A</v>
          </cell>
          <cell r="Q691" t="e">
            <v>#N/A</v>
          </cell>
          <cell r="R691">
            <v>112098.33500000001</v>
          </cell>
        </row>
        <row r="692">
          <cell r="G692">
            <v>35</v>
          </cell>
          <cell r="O692">
            <v>138681.815</v>
          </cell>
          <cell r="P692" t="e">
            <v>#N/A</v>
          </cell>
          <cell r="Q692" t="e">
            <v>#N/A</v>
          </cell>
          <cell r="R692">
            <v>138681.815</v>
          </cell>
        </row>
        <row r="693">
          <cell r="G693">
            <v>14.9</v>
          </cell>
          <cell r="O693">
            <v>126617.72</v>
          </cell>
          <cell r="P693" t="e">
            <v>#N/A</v>
          </cell>
          <cell r="Q693" t="e">
            <v>#N/A</v>
          </cell>
          <cell r="R693">
            <v>126617.72</v>
          </cell>
        </row>
        <row r="694">
          <cell r="G694">
            <v>16.8</v>
          </cell>
          <cell r="O694">
            <v>118119.01</v>
          </cell>
          <cell r="P694" t="e">
            <v>#N/A</v>
          </cell>
          <cell r="Q694" t="e">
            <v>#N/A</v>
          </cell>
          <cell r="R694">
            <v>118119.01</v>
          </cell>
        </row>
        <row r="695">
          <cell r="G695">
            <v>17</v>
          </cell>
          <cell r="O695">
            <v>120308.545</v>
          </cell>
          <cell r="P695" t="e">
            <v>#N/A</v>
          </cell>
          <cell r="Q695" t="e">
            <v>#N/A</v>
          </cell>
          <cell r="R695">
            <v>120308.545</v>
          </cell>
        </row>
        <row r="696">
          <cell r="G696">
            <v>17.899999999999999</v>
          </cell>
          <cell r="O696">
            <v>116011.565</v>
          </cell>
          <cell r="P696" t="e">
            <v>#N/A</v>
          </cell>
          <cell r="Q696" t="e">
            <v>#N/A</v>
          </cell>
          <cell r="R696">
            <v>116011.565</v>
          </cell>
        </row>
        <row r="697">
          <cell r="G697">
            <v>17.399999999999999</v>
          </cell>
          <cell r="O697">
            <v>104700.05499999999</v>
          </cell>
          <cell r="P697" t="e">
            <v>#N/A</v>
          </cell>
          <cell r="Q697" t="e">
            <v>#N/A</v>
          </cell>
          <cell r="R697">
            <v>104700.05499999999</v>
          </cell>
        </row>
        <row r="698">
          <cell r="G698">
            <v>16.3</v>
          </cell>
          <cell r="O698">
            <v>102718.9</v>
          </cell>
          <cell r="P698" t="e">
            <v>#N/A</v>
          </cell>
          <cell r="Q698" t="e">
            <v>#N/A</v>
          </cell>
          <cell r="R698">
            <v>102718.9</v>
          </cell>
        </row>
        <row r="699">
          <cell r="G699">
            <v>19.600000000000001</v>
          </cell>
          <cell r="O699">
            <v>118666.37</v>
          </cell>
          <cell r="P699" t="e">
            <v>#N/A</v>
          </cell>
          <cell r="Q699" t="e">
            <v>#N/A</v>
          </cell>
          <cell r="R699">
            <v>118666.37</v>
          </cell>
        </row>
        <row r="700">
          <cell r="G700">
            <v>20</v>
          </cell>
          <cell r="O700">
            <v>119169.17</v>
          </cell>
          <cell r="P700" t="e">
            <v>#N/A</v>
          </cell>
          <cell r="Q700" t="e">
            <v>#N/A</v>
          </cell>
          <cell r="R700">
            <v>119169.17</v>
          </cell>
        </row>
        <row r="701">
          <cell r="G701">
            <v>18.899999999999999</v>
          </cell>
          <cell r="O701">
            <v>121067.59</v>
          </cell>
          <cell r="P701" t="e">
            <v>#N/A</v>
          </cell>
          <cell r="Q701" t="e">
            <v>#N/A</v>
          </cell>
          <cell r="R701">
            <v>121067.59</v>
          </cell>
        </row>
        <row r="702">
          <cell r="G702">
            <v>21.9</v>
          </cell>
          <cell r="O702">
            <v>113024.02</v>
          </cell>
          <cell r="P702" t="e">
            <v>#N/A</v>
          </cell>
          <cell r="Q702" t="e">
            <v>#N/A</v>
          </cell>
          <cell r="R702">
            <v>113024.02</v>
          </cell>
        </row>
        <row r="703">
          <cell r="G703">
            <v>21.6</v>
          </cell>
          <cell r="O703">
            <v>109318.355</v>
          </cell>
          <cell r="P703" t="e">
            <v>#N/A</v>
          </cell>
          <cell r="Q703" t="e">
            <v>#N/A</v>
          </cell>
          <cell r="R703">
            <v>109318.355</v>
          </cell>
        </row>
        <row r="704">
          <cell r="G704">
            <v>23.9</v>
          </cell>
          <cell r="O704">
            <v>98899.494999999995</v>
          </cell>
          <cell r="P704" t="e">
            <v>#N/A</v>
          </cell>
          <cell r="Q704" t="e">
            <v>#N/A</v>
          </cell>
          <cell r="R704">
            <v>98899.494999999995</v>
          </cell>
        </row>
        <row r="705">
          <cell r="G705">
            <v>31.7</v>
          </cell>
          <cell r="O705">
            <v>97300.36</v>
          </cell>
          <cell r="P705" t="e">
            <v>#N/A</v>
          </cell>
          <cell r="Q705" t="e">
            <v>#N/A</v>
          </cell>
          <cell r="R705">
            <v>97300.36</v>
          </cell>
        </row>
        <row r="706">
          <cell r="G706">
            <v>21.5</v>
          </cell>
          <cell r="O706">
            <v>109670</v>
          </cell>
          <cell r="P706" t="e">
            <v>#N/A</v>
          </cell>
          <cell r="Q706" t="e">
            <v>#N/A</v>
          </cell>
          <cell r="R706">
            <v>109670</v>
          </cell>
        </row>
        <row r="707">
          <cell r="G707">
            <v>20.8</v>
          </cell>
          <cell r="O707">
            <v>111228.06</v>
          </cell>
          <cell r="P707" t="e">
            <v>#N/A</v>
          </cell>
          <cell r="Q707" t="e">
            <v>#N/A</v>
          </cell>
          <cell r="R707">
            <v>111228.06</v>
          </cell>
        </row>
        <row r="708">
          <cell r="G708">
            <v>28.3</v>
          </cell>
          <cell r="O708">
            <v>112738.08</v>
          </cell>
          <cell r="P708" t="e">
            <v>#N/A</v>
          </cell>
          <cell r="Q708" t="e">
            <v>#N/A</v>
          </cell>
          <cell r="R708">
            <v>112738.08</v>
          </cell>
        </row>
        <row r="709">
          <cell r="G709">
            <v>23.2</v>
          </cell>
          <cell r="O709">
            <v>105445.65</v>
          </cell>
          <cell r="P709" t="e">
            <v>#N/A</v>
          </cell>
          <cell r="Q709" t="e">
            <v>#N/A</v>
          </cell>
          <cell r="R709">
            <v>105445.65</v>
          </cell>
        </row>
        <row r="710">
          <cell r="G710">
            <v>17.3</v>
          </cell>
          <cell r="O710">
            <v>105664.09</v>
          </cell>
          <cell r="P710" t="e">
            <v>#N/A</v>
          </cell>
          <cell r="Q710" t="e">
            <v>#N/A</v>
          </cell>
          <cell r="R710">
            <v>105664.09</v>
          </cell>
        </row>
        <row r="711">
          <cell r="G711">
            <v>18.8</v>
          </cell>
          <cell r="O711">
            <v>98622.865000000005</v>
          </cell>
          <cell r="P711" t="e">
            <v>#N/A</v>
          </cell>
          <cell r="Q711" t="e">
            <v>#N/A</v>
          </cell>
          <cell r="R711">
            <v>98622.865000000005</v>
          </cell>
        </row>
        <row r="712">
          <cell r="G712">
            <v>19.3</v>
          </cell>
          <cell r="O712">
            <v>93673.19</v>
          </cell>
          <cell r="P712" t="e">
            <v>#N/A</v>
          </cell>
          <cell r="Q712" t="e">
            <v>#N/A</v>
          </cell>
          <cell r="R712">
            <v>93673.19</v>
          </cell>
        </row>
        <row r="713">
          <cell r="G713">
            <v>32.799999999999997</v>
          </cell>
          <cell r="O713">
            <v>120390.11</v>
          </cell>
          <cell r="P713" t="e">
            <v>#N/A</v>
          </cell>
          <cell r="Q713" t="e">
            <v>#N/A</v>
          </cell>
          <cell r="R713">
            <v>120390.11</v>
          </cell>
        </row>
        <row r="714">
          <cell r="G714">
            <v>36.299999999999997</v>
          </cell>
          <cell r="O714">
            <v>128831.65</v>
          </cell>
          <cell r="P714" t="e">
            <v>#N/A</v>
          </cell>
          <cell r="Q714" t="e">
            <v>#N/A</v>
          </cell>
          <cell r="R714">
            <v>128831.65</v>
          </cell>
        </row>
        <row r="715">
          <cell r="G715">
            <v>19.3</v>
          </cell>
          <cell r="O715">
            <v>111423.765</v>
          </cell>
          <cell r="P715" t="e">
            <v>#N/A</v>
          </cell>
          <cell r="Q715" t="e">
            <v>#N/A</v>
          </cell>
          <cell r="R715">
            <v>111423.765</v>
          </cell>
        </row>
        <row r="716">
          <cell r="G716">
            <v>18.600000000000001</v>
          </cell>
          <cell r="O716">
            <v>107072.36</v>
          </cell>
          <cell r="P716" t="e">
            <v>#N/A</v>
          </cell>
          <cell r="Q716" t="e">
            <v>#N/A</v>
          </cell>
          <cell r="R716">
            <v>107072.36</v>
          </cell>
        </row>
        <row r="717">
          <cell r="G717">
            <v>25.5</v>
          </cell>
          <cell r="O717">
            <v>113698.06</v>
          </cell>
          <cell r="P717" t="e">
            <v>#N/A</v>
          </cell>
          <cell r="Q717" t="e">
            <v>#N/A</v>
          </cell>
          <cell r="R717">
            <v>113698.06</v>
          </cell>
        </row>
        <row r="718">
          <cell r="G718">
            <v>20.9</v>
          </cell>
          <cell r="O718">
            <v>90227.48</v>
          </cell>
          <cell r="P718" t="e">
            <v>#N/A</v>
          </cell>
          <cell r="Q718" t="e">
            <v>#N/A</v>
          </cell>
          <cell r="R718">
            <v>90227.48</v>
          </cell>
        </row>
        <row r="719">
          <cell r="G719">
            <v>17.5</v>
          </cell>
          <cell r="O719">
            <v>90911.085000000006</v>
          </cell>
          <cell r="P719" t="e">
            <v>#N/A</v>
          </cell>
          <cell r="Q719" t="e">
            <v>#N/A</v>
          </cell>
          <cell r="R719">
            <v>90911.085000000006</v>
          </cell>
        </row>
        <row r="720">
          <cell r="G720">
            <v>30.2</v>
          </cell>
          <cell r="O720">
            <v>109260.30499999999</v>
          </cell>
          <cell r="P720" t="e">
            <v>#N/A</v>
          </cell>
          <cell r="Q720" t="e">
            <v>#N/A</v>
          </cell>
          <cell r="R720">
            <v>109260.30499999999</v>
          </cell>
        </row>
        <row r="721">
          <cell r="G721">
            <v>21.5</v>
          </cell>
          <cell r="O721" t="e">
            <v>#N/A</v>
          </cell>
          <cell r="P721">
            <v>106451.255</v>
          </cell>
          <cell r="Q721" t="e">
            <v>#N/A</v>
          </cell>
          <cell r="R721">
            <v>106451.255</v>
          </cell>
        </row>
        <row r="722">
          <cell r="G722">
            <v>19.899999999999999</v>
          </cell>
          <cell r="O722" t="e">
            <v>#N/A</v>
          </cell>
          <cell r="P722">
            <v>104389.51</v>
          </cell>
          <cell r="Q722" t="e">
            <v>#N/A</v>
          </cell>
          <cell r="R722">
            <v>104389.51</v>
          </cell>
        </row>
        <row r="723">
          <cell r="G723">
            <v>20</v>
          </cell>
          <cell r="O723" t="e">
            <v>#N/A</v>
          </cell>
          <cell r="P723">
            <v>105513.235</v>
          </cell>
          <cell r="Q723" t="e">
            <v>#N/A</v>
          </cell>
          <cell r="R723">
            <v>105513.235</v>
          </cell>
        </row>
        <row r="724">
          <cell r="G724">
            <v>26.3</v>
          </cell>
          <cell r="O724" t="e">
            <v>#N/A</v>
          </cell>
          <cell r="P724">
            <v>112247.94500000001</v>
          </cell>
          <cell r="Q724" t="e">
            <v>#N/A</v>
          </cell>
          <cell r="R724">
            <v>112247.94500000001</v>
          </cell>
        </row>
        <row r="725">
          <cell r="G725">
            <v>34.9</v>
          </cell>
          <cell r="O725" t="e">
            <v>#N/A</v>
          </cell>
          <cell r="P725">
            <v>114843.875</v>
          </cell>
          <cell r="Q725" t="e">
            <v>#N/A</v>
          </cell>
          <cell r="R725">
            <v>114843.875</v>
          </cell>
        </row>
        <row r="726">
          <cell r="G726">
            <v>36.299999999999997</v>
          </cell>
          <cell r="O726" t="e">
            <v>#N/A</v>
          </cell>
          <cell r="P726">
            <v>114468.17</v>
          </cell>
          <cell r="Q726" t="e">
            <v>#N/A</v>
          </cell>
          <cell r="R726">
            <v>114468.17</v>
          </cell>
        </row>
        <row r="727">
          <cell r="G727">
            <v>29.3</v>
          </cell>
          <cell r="O727" t="e">
            <v>#N/A</v>
          </cell>
          <cell r="P727">
            <v>106284.83</v>
          </cell>
          <cell r="Q727">
            <v>106284.83</v>
          </cell>
          <cell r="R727" t="e">
            <v>#N/A</v>
          </cell>
        </row>
        <row r="728">
          <cell r="G728">
            <v>29.8</v>
          </cell>
          <cell r="O728" t="e">
            <v>#N/A</v>
          </cell>
          <cell r="P728">
            <v>99701.43</v>
          </cell>
          <cell r="Q728">
            <v>99701.43</v>
          </cell>
          <cell r="R728" t="e">
            <v>#N/A</v>
          </cell>
        </row>
        <row r="729">
          <cell r="G729">
            <v>38.200000000000003</v>
          </cell>
          <cell r="O729" t="e">
            <v>#N/A</v>
          </cell>
          <cell r="P729">
            <v>123693.52</v>
          </cell>
          <cell r="Q729" t="e">
            <v>#N/A</v>
          </cell>
          <cell r="R729">
            <v>123693.52</v>
          </cell>
        </row>
        <row r="730">
          <cell r="G730">
            <v>33.5</v>
          </cell>
          <cell r="O730" t="e">
            <v>#N/A</v>
          </cell>
          <cell r="P730">
            <v>135571.79500000001</v>
          </cell>
          <cell r="Q730" t="e">
            <v>#N/A</v>
          </cell>
          <cell r="R730">
            <v>135571.79500000001</v>
          </cell>
        </row>
        <row r="731">
          <cell r="G731">
            <v>27.8</v>
          </cell>
          <cell r="O731" t="e">
            <v>#N/A</v>
          </cell>
          <cell r="P731">
            <v>112141.83</v>
          </cell>
          <cell r="Q731" t="e">
            <v>#N/A</v>
          </cell>
          <cell r="R731">
            <v>112141.83</v>
          </cell>
        </row>
        <row r="732">
          <cell r="G732">
            <v>23.8</v>
          </cell>
          <cell r="O732" t="e">
            <v>#N/A</v>
          </cell>
          <cell r="P732">
            <v>95728.15</v>
          </cell>
          <cell r="Q732" t="e">
            <v>#N/A</v>
          </cell>
          <cell r="R732">
            <v>95728.15</v>
          </cell>
        </row>
        <row r="733">
          <cell r="G733">
            <v>21.1</v>
          </cell>
          <cell r="O733" t="e">
            <v>#N/A</v>
          </cell>
          <cell r="P733">
            <v>89403.145000000004</v>
          </cell>
          <cell r="Q733">
            <v>89403.145000000004</v>
          </cell>
          <cell r="R733" t="e">
            <v>#N/A</v>
          </cell>
        </row>
        <row r="734">
          <cell r="G734">
            <v>17.8</v>
          </cell>
          <cell r="O734" t="e">
            <v>#N/A</v>
          </cell>
          <cell r="P734">
            <v>86507.47</v>
          </cell>
          <cell r="Q734">
            <v>86507.47</v>
          </cell>
          <cell r="R734" t="e">
            <v>#N/A</v>
          </cell>
        </row>
        <row r="735">
          <cell r="G735">
            <v>19.5</v>
          </cell>
          <cell r="O735" t="e">
            <v>#N/A</v>
          </cell>
          <cell r="P735">
            <v>97564.744999999995</v>
          </cell>
          <cell r="Q735" t="e">
            <v>#N/A</v>
          </cell>
          <cell r="R735">
            <v>97564.744999999995</v>
          </cell>
        </row>
        <row r="736">
          <cell r="G736">
            <v>29.3</v>
          </cell>
          <cell r="O736" t="e">
            <v>#N/A</v>
          </cell>
          <cell r="P736">
            <v>116606.795</v>
          </cell>
          <cell r="Q736" t="e">
            <v>#N/A</v>
          </cell>
          <cell r="R736">
            <v>116606.795</v>
          </cell>
        </row>
        <row r="737">
          <cell r="G737">
            <v>31.7</v>
          </cell>
          <cell r="O737" t="e">
            <v>#N/A</v>
          </cell>
          <cell r="P737">
            <v>128079.845</v>
          </cell>
          <cell r="Q737" t="e">
            <v>#N/A</v>
          </cell>
          <cell r="R737">
            <v>128079.845</v>
          </cell>
        </row>
        <row r="738">
          <cell r="G738">
            <v>35.200000000000003</v>
          </cell>
          <cell r="O738" t="e">
            <v>#N/A</v>
          </cell>
          <cell r="P738">
            <v>136308.73499999999</v>
          </cell>
          <cell r="Q738" t="e">
            <v>#N/A</v>
          </cell>
          <cell r="R738">
            <v>136308.73499999999</v>
          </cell>
        </row>
        <row r="739">
          <cell r="G739">
            <v>36.700000000000003</v>
          </cell>
          <cell r="O739" t="e">
            <v>#N/A</v>
          </cell>
          <cell r="P739">
            <v>134955.01999999999</v>
          </cell>
          <cell r="Q739" t="e">
            <v>#N/A</v>
          </cell>
          <cell r="R739">
            <v>134955.01999999999</v>
          </cell>
        </row>
        <row r="740">
          <cell r="G740">
            <v>33.1</v>
          </cell>
          <cell r="O740" t="e">
            <v>#N/A</v>
          </cell>
          <cell r="P740">
            <v>122777.02499999999</v>
          </cell>
          <cell r="Q740" t="e">
            <v>#N/A</v>
          </cell>
          <cell r="R740">
            <v>122777.02499999999</v>
          </cell>
        </row>
        <row r="741">
          <cell r="G741">
            <v>24.4</v>
          </cell>
          <cell r="O741" t="e">
            <v>#N/A</v>
          </cell>
          <cell r="P741">
            <v>116211.99</v>
          </cell>
          <cell r="Q741" t="e">
            <v>#N/A</v>
          </cell>
          <cell r="R741">
            <v>116211.99</v>
          </cell>
        </row>
        <row r="742">
          <cell r="G742">
            <v>26.2</v>
          </cell>
          <cell r="O742" t="e">
            <v>#N/A</v>
          </cell>
          <cell r="P742">
            <v>120366.32</v>
          </cell>
          <cell r="Q742" t="e">
            <v>#N/A</v>
          </cell>
          <cell r="R742">
            <v>120366.32</v>
          </cell>
        </row>
        <row r="743">
          <cell r="G743">
            <v>24.3</v>
          </cell>
          <cell r="O743" t="e">
            <v>#N/A</v>
          </cell>
          <cell r="P743">
            <v>111595.855</v>
          </cell>
          <cell r="Q743" t="e">
            <v>#N/A</v>
          </cell>
          <cell r="R743">
            <v>111595.855</v>
          </cell>
        </row>
        <row r="744">
          <cell r="G744">
            <v>26.5</v>
          </cell>
          <cell r="O744" t="e">
            <v>#N/A</v>
          </cell>
          <cell r="P744">
            <v>118783.94500000001</v>
          </cell>
          <cell r="Q744" t="e">
            <v>#N/A</v>
          </cell>
          <cell r="R744">
            <v>118783.94500000001</v>
          </cell>
        </row>
        <row r="745">
          <cell r="G745">
            <v>28.8</v>
          </cell>
          <cell r="O745" t="e">
            <v>#N/A</v>
          </cell>
          <cell r="P745">
            <v>111341.675</v>
          </cell>
          <cell r="Q745" t="e">
            <v>#N/A</v>
          </cell>
          <cell r="R745">
            <v>111341.675</v>
          </cell>
        </row>
        <row r="746">
          <cell r="G746">
            <v>23.5</v>
          </cell>
          <cell r="O746" t="e">
            <v>#N/A</v>
          </cell>
          <cell r="P746">
            <v>88996.625</v>
          </cell>
          <cell r="Q746" t="e">
            <v>#N/A</v>
          </cell>
          <cell r="R746">
            <v>88996.625</v>
          </cell>
        </row>
        <row r="747">
          <cell r="G747">
            <v>21.5</v>
          </cell>
          <cell r="O747" t="e">
            <v>#N/A</v>
          </cell>
          <cell r="P747">
            <v>90294</v>
          </cell>
          <cell r="Q747" t="e">
            <v>#N/A</v>
          </cell>
          <cell r="R747">
            <v>90294</v>
          </cell>
        </row>
        <row r="748">
          <cell r="G748">
            <v>32.700000000000003</v>
          </cell>
          <cell r="O748" t="e">
            <v>#N/A</v>
          </cell>
          <cell r="P748">
            <v>120928.705</v>
          </cell>
          <cell r="Q748" t="e">
            <v>#N/A</v>
          </cell>
          <cell r="R748">
            <v>120928.705</v>
          </cell>
        </row>
        <row r="749">
          <cell r="G749">
            <v>37.799999999999997</v>
          </cell>
          <cell r="O749" t="e">
            <v>#N/A</v>
          </cell>
          <cell r="P749">
            <v>140517.65</v>
          </cell>
          <cell r="Q749" t="e">
            <v>#N/A</v>
          </cell>
          <cell r="R749">
            <v>140517.65</v>
          </cell>
        </row>
        <row r="750">
          <cell r="G750">
            <v>20.8</v>
          </cell>
          <cell r="O750" t="e">
            <v>#N/A</v>
          </cell>
          <cell r="P750">
            <v>111211.35</v>
          </cell>
          <cell r="Q750" t="e">
            <v>#N/A</v>
          </cell>
          <cell r="R750">
            <v>111211.35</v>
          </cell>
        </row>
        <row r="751">
          <cell r="G751">
            <v>23.4</v>
          </cell>
          <cell r="O751" t="e">
            <v>#N/A</v>
          </cell>
          <cell r="P751">
            <v>112371.41</v>
          </cell>
          <cell r="Q751" t="e">
            <v>#N/A</v>
          </cell>
          <cell r="R751">
            <v>112371.41</v>
          </cell>
        </row>
        <row r="752">
          <cell r="G752">
            <v>20.8</v>
          </cell>
          <cell r="O752" t="e">
            <v>#N/A</v>
          </cell>
          <cell r="P752">
            <v>107937.685</v>
          </cell>
          <cell r="Q752" t="e">
            <v>#N/A</v>
          </cell>
          <cell r="R752">
            <v>107937.685</v>
          </cell>
        </row>
        <row r="753">
          <cell r="G753">
            <v>22.6</v>
          </cell>
          <cell r="O753" t="e">
            <v>#N/A</v>
          </cell>
          <cell r="P753">
            <v>96779.07</v>
          </cell>
          <cell r="Q753" t="e">
            <v>#N/A</v>
          </cell>
          <cell r="R753">
            <v>96779.07</v>
          </cell>
        </row>
        <row r="754">
          <cell r="G754">
            <v>29.6</v>
          </cell>
          <cell r="O754" t="e">
            <v>#N/A</v>
          </cell>
          <cell r="P754">
            <v>103291.61</v>
          </cell>
          <cell r="Q754" t="e">
            <v>#N/A</v>
          </cell>
          <cell r="R754">
            <v>103291.61</v>
          </cell>
        </row>
        <row r="755">
          <cell r="G755">
            <v>36.700000000000003</v>
          </cell>
          <cell r="O755" t="e">
            <v>#N/A</v>
          </cell>
          <cell r="P755">
            <v>141332.05499999999</v>
          </cell>
          <cell r="Q755" t="e">
            <v>#N/A</v>
          </cell>
          <cell r="R755">
            <v>141332.05499999999</v>
          </cell>
        </row>
        <row r="756">
          <cell r="G756">
            <v>22</v>
          </cell>
          <cell r="O756" t="e">
            <v>#N/A</v>
          </cell>
          <cell r="P756">
            <v>115664.16</v>
          </cell>
          <cell r="Q756" t="e">
            <v>#N/A</v>
          </cell>
          <cell r="R756">
            <v>115664.16</v>
          </cell>
        </row>
        <row r="757">
          <cell r="G757">
            <v>21.1</v>
          </cell>
          <cell r="O757" t="e">
            <v>#N/A</v>
          </cell>
          <cell r="P757">
            <v>111936.7</v>
          </cell>
          <cell r="Q757" t="e">
            <v>#N/A</v>
          </cell>
          <cell r="R757">
            <v>111936.7</v>
          </cell>
        </row>
        <row r="758">
          <cell r="G758">
            <v>21.2</v>
          </cell>
          <cell r="O758" t="e">
            <v>#N/A</v>
          </cell>
          <cell r="P758">
            <v>98590.06</v>
          </cell>
          <cell r="Q758">
            <v>98590.06</v>
          </cell>
          <cell r="R758" t="e">
            <v>#N/A</v>
          </cell>
        </row>
        <row r="759">
          <cell r="G759">
            <v>23.6</v>
          </cell>
          <cell r="O759" t="e">
            <v>#N/A</v>
          </cell>
          <cell r="P759">
            <v>112513.82</v>
          </cell>
          <cell r="Q759" t="e">
            <v>#N/A</v>
          </cell>
          <cell r="R759">
            <v>112513.82</v>
          </cell>
        </row>
        <row r="760">
          <cell r="G760">
            <v>29.2</v>
          </cell>
          <cell r="O760" t="e">
            <v>#N/A</v>
          </cell>
          <cell r="P760">
            <v>108336.53</v>
          </cell>
          <cell r="Q760" t="e">
            <v>#N/A</v>
          </cell>
          <cell r="R760">
            <v>108336.53</v>
          </cell>
        </row>
        <row r="761">
          <cell r="G761">
            <v>27</v>
          </cell>
          <cell r="O761" t="e">
            <v>#N/A</v>
          </cell>
          <cell r="P761">
            <v>109020.58</v>
          </cell>
          <cell r="Q761" t="e">
            <v>#N/A</v>
          </cell>
          <cell r="R761">
            <v>109020.58</v>
          </cell>
        </row>
        <row r="762">
          <cell r="G762">
            <v>30</v>
          </cell>
          <cell r="O762" t="e">
            <v>#N/A</v>
          </cell>
          <cell r="P762">
            <v>124292.955</v>
          </cell>
          <cell r="Q762" t="e">
            <v>#N/A</v>
          </cell>
          <cell r="R762">
            <v>124292.955</v>
          </cell>
        </row>
        <row r="763">
          <cell r="G763">
            <v>22.1</v>
          </cell>
          <cell r="O763">
            <v>112863.01</v>
          </cell>
          <cell r="P763" t="e">
            <v>#N/A</v>
          </cell>
          <cell r="Q763" t="e">
            <v>#N/A</v>
          </cell>
          <cell r="R763">
            <v>112863.01</v>
          </cell>
        </row>
        <row r="764">
          <cell r="G764">
            <v>20.6</v>
          </cell>
          <cell r="O764">
            <v>114133.73</v>
          </cell>
          <cell r="P764" t="e">
            <v>#N/A</v>
          </cell>
          <cell r="Q764" t="e">
            <v>#N/A</v>
          </cell>
          <cell r="R764">
            <v>114133.73</v>
          </cell>
        </row>
        <row r="765">
          <cell r="G765">
            <v>24.1</v>
          </cell>
          <cell r="O765">
            <v>110669.27</v>
          </cell>
          <cell r="P765" t="e">
            <v>#N/A</v>
          </cell>
          <cell r="Q765" t="e">
            <v>#N/A</v>
          </cell>
          <cell r="R765">
            <v>110669.27</v>
          </cell>
        </row>
        <row r="766">
          <cell r="G766">
            <v>27.6</v>
          </cell>
          <cell r="O766">
            <v>117452.27</v>
          </cell>
          <cell r="P766" t="e">
            <v>#N/A</v>
          </cell>
          <cell r="Q766" t="e">
            <v>#N/A</v>
          </cell>
          <cell r="R766">
            <v>117452.27</v>
          </cell>
        </row>
        <row r="767">
          <cell r="G767">
            <v>35.9</v>
          </cell>
          <cell r="O767">
            <v>117361.7</v>
          </cell>
          <cell r="P767" t="e">
            <v>#N/A</v>
          </cell>
          <cell r="Q767" t="e">
            <v>#N/A</v>
          </cell>
          <cell r="R767">
            <v>117361.7</v>
          </cell>
        </row>
        <row r="768">
          <cell r="G768">
            <v>30.7</v>
          </cell>
          <cell r="O768">
            <v>110384.27499999999</v>
          </cell>
          <cell r="P768" t="e">
            <v>#N/A</v>
          </cell>
          <cell r="Q768" t="e">
            <v>#N/A</v>
          </cell>
          <cell r="R768">
            <v>110384.27499999999</v>
          </cell>
        </row>
        <row r="769">
          <cell r="G769">
            <v>18</v>
          </cell>
          <cell r="O769">
            <v>108761.37</v>
          </cell>
          <cell r="P769" t="e">
            <v>#N/A</v>
          </cell>
          <cell r="Q769" t="e">
            <v>#N/A</v>
          </cell>
          <cell r="R769">
            <v>108761.37</v>
          </cell>
        </row>
        <row r="770">
          <cell r="G770">
            <v>27.6</v>
          </cell>
          <cell r="O770">
            <v>111543.81</v>
          </cell>
          <cell r="P770" t="e">
            <v>#N/A</v>
          </cell>
          <cell r="Q770" t="e">
            <v>#N/A</v>
          </cell>
          <cell r="R770">
            <v>111543.81</v>
          </cell>
        </row>
        <row r="771">
          <cell r="G771">
            <v>36</v>
          </cell>
          <cell r="O771">
            <v>142213.66</v>
          </cell>
          <cell r="P771" t="e">
            <v>#N/A</v>
          </cell>
          <cell r="Q771" t="e">
            <v>#N/A</v>
          </cell>
          <cell r="R771">
            <v>142213.66</v>
          </cell>
        </row>
        <row r="772">
          <cell r="G772">
            <v>36</v>
          </cell>
          <cell r="O772">
            <v>155060.60999999999</v>
          </cell>
          <cell r="P772" t="e">
            <v>#N/A</v>
          </cell>
          <cell r="Q772" t="e">
            <v>#N/A</v>
          </cell>
          <cell r="R772">
            <v>155060.60999999999</v>
          </cell>
        </row>
        <row r="773">
          <cell r="G773">
            <v>27.1</v>
          </cell>
          <cell r="O773">
            <v>138793.59</v>
          </cell>
          <cell r="P773" t="e">
            <v>#N/A</v>
          </cell>
          <cell r="Q773" t="e">
            <v>#N/A</v>
          </cell>
          <cell r="R773">
            <v>138793.59</v>
          </cell>
        </row>
        <row r="774">
          <cell r="G774">
            <v>24.6</v>
          </cell>
          <cell r="O774">
            <v>111983.51</v>
          </cell>
          <cell r="P774" t="e">
            <v>#N/A</v>
          </cell>
          <cell r="Q774" t="e">
            <v>#N/A</v>
          </cell>
          <cell r="R774">
            <v>111983.51</v>
          </cell>
        </row>
        <row r="775">
          <cell r="G775">
            <v>19.899999999999999</v>
          </cell>
          <cell r="O775">
            <v>89003.15</v>
          </cell>
          <cell r="P775" t="e">
            <v>#N/A</v>
          </cell>
          <cell r="Q775" t="e">
            <v>#N/A</v>
          </cell>
          <cell r="R775">
            <v>89003.15</v>
          </cell>
        </row>
        <row r="776">
          <cell r="G776">
            <v>21</v>
          </cell>
          <cell r="O776">
            <v>104844.105</v>
          </cell>
          <cell r="P776" t="e">
            <v>#N/A</v>
          </cell>
          <cell r="Q776" t="e">
            <v>#N/A</v>
          </cell>
          <cell r="R776">
            <v>104844.105</v>
          </cell>
        </row>
        <row r="777">
          <cell r="G777">
            <v>19.5</v>
          </cell>
          <cell r="O777">
            <v>111613.05</v>
          </cell>
          <cell r="P777" t="e">
            <v>#N/A</v>
          </cell>
          <cell r="Q777" t="e">
            <v>#N/A</v>
          </cell>
          <cell r="R777">
            <v>111613.05</v>
          </cell>
        </row>
        <row r="778">
          <cell r="G778">
            <v>31.5</v>
          </cell>
          <cell r="O778">
            <v>116299.39</v>
          </cell>
          <cell r="P778" t="e">
            <v>#N/A</v>
          </cell>
          <cell r="Q778" t="e">
            <v>#N/A</v>
          </cell>
          <cell r="R778">
            <v>116299.39</v>
          </cell>
        </row>
        <row r="779">
          <cell r="G779">
            <v>23.6</v>
          </cell>
          <cell r="O779">
            <v>119947.59</v>
          </cell>
          <cell r="P779" t="e">
            <v>#N/A</v>
          </cell>
          <cell r="Q779" t="e">
            <v>#N/A</v>
          </cell>
          <cell r="R779">
            <v>119947.59</v>
          </cell>
        </row>
        <row r="780">
          <cell r="G780">
            <v>25.5</v>
          </cell>
          <cell r="O780">
            <v>111885.97</v>
          </cell>
          <cell r="P780" t="e">
            <v>#N/A</v>
          </cell>
          <cell r="Q780" t="e">
            <v>#N/A</v>
          </cell>
          <cell r="R780">
            <v>111885.97</v>
          </cell>
        </row>
        <row r="781">
          <cell r="G781">
            <v>18.899999999999999</v>
          </cell>
          <cell r="O781">
            <v>95623.35</v>
          </cell>
          <cell r="P781" t="e">
            <v>#N/A</v>
          </cell>
          <cell r="Q781" t="e">
            <v>#N/A</v>
          </cell>
          <cell r="R781">
            <v>95623.35</v>
          </cell>
        </row>
        <row r="782">
          <cell r="G782">
            <v>17.3</v>
          </cell>
          <cell r="O782">
            <v>91280.024999999994</v>
          </cell>
          <cell r="P782" t="e">
            <v>#N/A</v>
          </cell>
          <cell r="Q782" t="e">
            <v>#N/A</v>
          </cell>
          <cell r="R782">
            <v>91280.024999999994</v>
          </cell>
        </row>
        <row r="783">
          <cell r="G783">
            <v>20.3</v>
          </cell>
          <cell r="O783">
            <v>105341.86500000001</v>
          </cell>
          <cell r="P783" t="e">
            <v>#N/A</v>
          </cell>
          <cell r="Q783" t="e">
            <v>#N/A</v>
          </cell>
          <cell r="R783">
            <v>105341.86500000001</v>
          </cell>
        </row>
        <row r="784">
          <cell r="G784">
            <v>24</v>
          </cell>
          <cell r="O784">
            <v>112351.47</v>
          </cell>
          <cell r="P784" t="e">
            <v>#N/A</v>
          </cell>
          <cell r="Q784" t="e">
            <v>#N/A</v>
          </cell>
          <cell r="R784">
            <v>112351.47</v>
          </cell>
        </row>
        <row r="785">
          <cell r="G785">
            <v>33.299999999999997</v>
          </cell>
          <cell r="O785">
            <v>116690.17</v>
          </cell>
          <cell r="P785" t="e">
            <v>#N/A</v>
          </cell>
          <cell r="Q785" t="e">
            <v>#N/A</v>
          </cell>
          <cell r="R785">
            <v>116690.17</v>
          </cell>
        </row>
        <row r="786">
          <cell r="G786">
            <v>25</v>
          </cell>
          <cell r="O786">
            <v>117948.685</v>
          </cell>
          <cell r="P786" t="e">
            <v>#N/A</v>
          </cell>
          <cell r="Q786" t="e">
            <v>#N/A</v>
          </cell>
          <cell r="R786">
            <v>117948.685</v>
          </cell>
        </row>
        <row r="787">
          <cell r="G787">
            <v>20</v>
          </cell>
          <cell r="O787">
            <v>111229.52</v>
          </cell>
          <cell r="P787" t="e">
            <v>#N/A</v>
          </cell>
          <cell r="Q787" t="e">
            <v>#N/A</v>
          </cell>
          <cell r="R787">
            <v>111229.52</v>
          </cell>
        </row>
        <row r="788">
          <cell r="G788">
            <v>19.399999999999999</v>
          </cell>
          <cell r="O788">
            <v>95046.904999999999</v>
          </cell>
          <cell r="P788" t="e">
            <v>#N/A</v>
          </cell>
          <cell r="Q788" t="e">
            <v>#N/A</v>
          </cell>
          <cell r="R788">
            <v>95046.904999999999</v>
          </cell>
        </row>
        <row r="789">
          <cell r="G789">
            <v>29.8</v>
          </cell>
          <cell r="O789">
            <v>100495.61500000001</v>
          </cell>
          <cell r="P789" t="e">
            <v>#N/A</v>
          </cell>
          <cell r="Q789" t="e">
            <v>#N/A</v>
          </cell>
          <cell r="R789">
            <v>100495.61500000001</v>
          </cell>
        </row>
        <row r="790">
          <cell r="G790">
            <v>33.1</v>
          </cell>
          <cell r="O790">
            <v>131090.77499999999</v>
          </cell>
          <cell r="P790" t="e">
            <v>#N/A</v>
          </cell>
          <cell r="Q790" t="e">
            <v>#N/A</v>
          </cell>
          <cell r="R790">
            <v>131090.77499999999</v>
          </cell>
        </row>
        <row r="791">
          <cell r="G791">
            <v>33.6</v>
          </cell>
          <cell r="O791">
            <v>140167.5</v>
          </cell>
          <cell r="P791" t="e">
            <v>#N/A</v>
          </cell>
          <cell r="Q791" t="e">
            <v>#N/A</v>
          </cell>
          <cell r="R791">
            <v>140167.5</v>
          </cell>
        </row>
        <row r="792">
          <cell r="G792">
            <v>30.5</v>
          </cell>
          <cell r="O792">
            <v>137291.97</v>
          </cell>
          <cell r="P792" t="e">
            <v>#N/A</v>
          </cell>
          <cell r="Q792" t="e">
            <v>#N/A</v>
          </cell>
          <cell r="R792">
            <v>137291.97</v>
          </cell>
        </row>
        <row r="793">
          <cell r="G793">
            <v>23.3</v>
          </cell>
          <cell r="O793">
            <v>127633.27499999999</v>
          </cell>
          <cell r="P793" t="e">
            <v>#N/A</v>
          </cell>
          <cell r="Q793" t="e">
            <v>#N/A</v>
          </cell>
          <cell r="R793">
            <v>127633.27499999999</v>
          </cell>
        </row>
        <row r="794">
          <cell r="G794">
            <v>28.6</v>
          </cell>
          <cell r="O794">
            <v>124311.33</v>
          </cell>
          <cell r="P794" t="e">
            <v>#N/A</v>
          </cell>
          <cell r="Q794" t="e">
            <v>#N/A</v>
          </cell>
          <cell r="R794">
            <v>124311.33</v>
          </cell>
        </row>
        <row r="795">
          <cell r="G795">
            <v>27.4</v>
          </cell>
          <cell r="O795">
            <v>116083.295</v>
          </cell>
          <cell r="P795" t="e">
            <v>#N/A</v>
          </cell>
          <cell r="Q795" t="e">
            <v>#N/A</v>
          </cell>
          <cell r="R795">
            <v>116083.295</v>
          </cell>
        </row>
        <row r="796">
          <cell r="G796">
            <v>25.4</v>
          </cell>
          <cell r="O796">
            <v>103539.02</v>
          </cell>
          <cell r="P796" t="e">
            <v>#N/A</v>
          </cell>
          <cell r="Q796" t="e">
            <v>#N/A</v>
          </cell>
          <cell r="R796">
            <v>103539.02</v>
          </cell>
        </row>
        <row r="797">
          <cell r="G797">
            <v>27.4</v>
          </cell>
          <cell r="O797">
            <v>116447.855</v>
          </cell>
          <cell r="P797" t="e">
            <v>#N/A</v>
          </cell>
          <cell r="Q797" t="e">
            <v>#N/A</v>
          </cell>
          <cell r="R797">
            <v>116447.855</v>
          </cell>
        </row>
        <row r="798">
          <cell r="G798">
            <v>28.2</v>
          </cell>
          <cell r="O798">
            <v>117931.46</v>
          </cell>
          <cell r="P798" t="e">
            <v>#N/A</v>
          </cell>
          <cell r="Q798" t="e">
            <v>#N/A</v>
          </cell>
          <cell r="R798">
            <v>117931.46</v>
          </cell>
        </row>
        <row r="799">
          <cell r="G799">
            <v>31.5</v>
          </cell>
          <cell r="O799">
            <v>124370.765</v>
          </cell>
          <cell r="P799" t="e">
            <v>#N/A</v>
          </cell>
          <cell r="Q799" t="e">
            <v>#N/A</v>
          </cell>
          <cell r="R799">
            <v>124370.765</v>
          </cell>
        </row>
        <row r="800">
          <cell r="G800">
            <v>32.299999999999997</v>
          </cell>
          <cell r="O800">
            <v>129649.25</v>
          </cell>
          <cell r="P800" t="e">
            <v>#N/A</v>
          </cell>
          <cell r="Q800" t="e">
            <v>#N/A</v>
          </cell>
          <cell r="R800">
            <v>129649.25</v>
          </cell>
        </row>
        <row r="801">
          <cell r="G801">
            <v>23.8</v>
          </cell>
          <cell r="O801">
            <v>125346.075</v>
          </cell>
          <cell r="P801" t="e">
            <v>#N/A</v>
          </cell>
          <cell r="Q801" t="e">
            <v>#N/A</v>
          </cell>
          <cell r="R801">
            <v>125346.075</v>
          </cell>
        </row>
        <row r="802">
          <cell r="G802">
            <v>26.4</v>
          </cell>
          <cell r="O802">
            <v>108816.81</v>
          </cell>
          <cell r="P802" t="e">
            <v>#N/A</v>
          </cell>
          <cell r="Q802" t="e">
            <v>#N/A</v>
          </cell>
          <cell r="R802">
            <v>108816.81</v>
          </cell>
        </row>
        <row r="803">
          <cell r="G803">
            <v>27.1</v>
          </cell>
          <cell r="O803">
            <v>102617.51</v>
          </cell>
          <cell r="P803" t="e">
            <v>#N/A</v>
          </cell>
          <cell r="Q803" t="e">
            <v>#N/A</v>
          </cell>
          <cell r="R803">
            <v>102617.51</v>
          </cell>
        </row>
        <row r="804">
          <cell r="G804">
            <v>24.3</v>
          </cell>
          <cell r="O804">
            <v>104468.9</v>
          </cell>
          <cell r="P804" t="e">
            <v>#N/A</v>
          </cell>
          <cell r="Q804">
            <v>104468.9</v>
          </cell>
          <cell r="R804" t="e">
            <v>#N/A</v>
          </cell>
        </row>
        <row r="805">
          <cell r="G805">
            <v>32.700000000000003</v>
          </cell>
          <cell r="O805">
            <v>133227.785</v>
          </cell>
          <cell r="P805" t="e">
            <v>#N/A</v>
          </cell>
          <cell r="Q805" t="e">
            <v>#N/A</v>
          </cell>
          <cell r="R805">
            <v>133227.785</v>
          </cell>
        </row>
        <row r="806">
          <cell r="G806">
            <v>33.200000000000003</v>
          </cell>
          <cell r="O806">
            <v>139672.83499999999</v>
          </cell>
          <cell r="P806" t="e">
            <v>#N/A</v>
          </cell>
          <cell r="Q806" t="e">
            <v>#N/A</v>
          </cell>
          <cell r="R806">
            <v>139672.83499999999</v>
          </cell>
        </row>
        <row r="807">
          <cell r="G807">
            <v>23</v>
          </cell>
          <cell r="O807">
            <v>124255.97500000001</v>
          </cell>
          <cell r="P807" t="e">
            <v>#N/A</v>
          </cell>
          <cell r="Q807" t="e">
            <v>#N/A</v>
          </cell>
          <cell r="R807">
            <v>124255.97500000001</v>
          </cell>
        </row>
        <row r="808">
          <cell r="G808">
            <v>22.1</v>
          </cell>
          <cell r="O808">
            <v>111612.075</v>
          </cell>
          <cell r="P808" t="e">
            <v>#N/A</v>
          </cell>
          <cell r="Q808" t="e">
            <v>#N/A</v>
          </cell>
          <cell r="R808">
            <v>111612.075</v>
          </cell>
        </row>
        <row r="809">
          <cell r="G809">
            <v>30.8</v>
          </cell>
          <cell r="O809">
            <v>107731.78</v>
          </cell>
          <cell r="P809" t="e">
            <v>#N/A</v>
          </cell>
          <cell r="Q809" t="e">
            <v>#N/A</v>
          </cell>
          <cell r="R809">
            <v>107731.78</v>
          </cell>
        </row>
        <row r="810">
          <cell r="G810">
            <v>33.5</v>
          </cell>
          <cell r="O810">
            <v>113593.82</v>
          </cell>
          <cell r="P810" t="e">
            <v>#N/A</v>
          </cell>
          <cell r="Q810" t="e">
            <v>#N/A</v>
          </cell>
          <cell r="R810">
            <v>113593.82</v>
          </cell>
        </row>
        <row r="811">
          <cell r="G811">
            <v>28</v>
          </cell>
          <cell r="O811">
            <v>131980.98499999999</v>
          </cell>
          <cell r="P811" t="e">
            <v>#N/A</v>
          </cell>
          <cell r="Q811" t="e">
            <v>#N/A</v>
          </cell>
          <cell r="R811">
            <v>131980.98499999999</v>
          </cell>
        </row>
        <row r="812">
          <cell r="G812">
            <v>26.1</v>
          </cell>
          <cell r="O812">
            <v>127625.36500000001</v>
          </cell>
          <cell r="P812" t="e">
            <v>#N/A</v>
          </cell>
          <cell r="Q812" t="e">
            <v>#N/A</v>
          </cell>
          <cell r="R812">
            <v>127625.36500000001</v>
          </cell>
        </row>
        <row r="813">
          <cell r="G813">
            <v>21.8</v>
          </cell>
          <cell r="O813">
            <v>114696.37</v>
          </cell>
          <cell r="P813" t="e">
            <v>#N/A</v>
          </cell>
          <cell r="Q813" t="e">
            <v>#N/A</v>
          </cell>
          <cell r="R813">
            <v>114696.37</v>
          </cell>
        </row>
        <row r="814">
          <cell r="G814">
            <v>25.1</v>
          </cell>
          <cell r="O814">
            <v>111632.83500000001</v>
          </cell>
          <cell r="P814" t="e">
            <v>#N/A</v>
          </cell>
          <cell r="Q814" t="e">
            <v>#N/A</v>
          </cell>
          <cell r="R814">
            <v>111632.83500000001</v>
          </cell>
        </row>
        <row r="815">
          <cell r="G815">
            <v>24.7</v>
          </cell>
          <cell r="O815">
            <v>115411.41</v>
          </cell>
          <cell r="P815" t="e">
            <v>#N/A</v>
          </cell>
          <cell r="Q815" t="e">
            <v>#N/A</v>
          </cell>
          <cell r="R815">
            <v>115411.41</v>
          </cell>
        </row>
        <row r="816">
          <cell r="G816">
            <v>29.7</v>
          </cell>
          <cell r="O816">
            <v>107465.98</v>
          </cell>
          <cell r="P816" t="e">
            <v>#N/A</v>
          </cell>
          <cell r="Q816" t="e">
            <v>#N/A</v>
          </cell>
          <cell r="R816">
            <v>107465.98</v>
          </cell>
        </row>
        <row r="817">
          <cell r="G817">
            <v>26.7</v>
          </cell>
          <cell r="O817">
            <v>104189.1</v>
          </cell>
          <cell r="P817" t="e">
            <v>#N/A</v>
          </cell>
          <cell r="Q817" t="e">
            <v>#N/A</v>
          </cell>
          <cell r="R817">
            <v>104189.1</v>
          </cell>
        </row>
        <row r="818">
          <cell r="G818">
            <v>31.9</v>
          </cell>
          <cell r="O818">
            <v>116237.22</v>
          </cell>
          <cell r="P818" t="e">
            <v>#N/A</v>
          </cell>
          <cell r="Q818" t="e">
            <v>#N/A</v>
          </cell>
          <cell r="R818">
            <v>116237.22</v>
          </cell>
        </row>
        <row r="819">
          <cell r="G819">
            <v>24.3</v>
          </cell>
          <cell r="O819">
            <v>111032.97500000001</v>
          </cell>
          <cell r="P819" t="e">
            <v>#N/A</v>
          </cell>
          <cell r="Q819" t="e">
            <v>#N/A</v>
          </cell>
          <cell r="R819">
            <v>111032.97500000001</v>
          </cell>
        </row>
        <row r="820">
          <cell r="G820">
            <v>27.2</v>
          </cell>
          <cell r="O820">
            <v>109640.33</v>
          </cell>
          <cell r="P820" t="e">
            <v>#N/A</v>
          </cell>
          <cell r="Q820" t="e">
            <v>#N/A</v>
          </cell>
          <cell r="R820">
            <v>109640.33</v>
          </cell>
        </row>
        <row r="821">
          <cell r="G821">
            <v>17.899999999999999</v>
          </cell>
          <cell r="O821">
            <v>107491.87</v>
          </cell>
          <cell r="P821" t="e">
            <v>#N/A</v>
          </cell>
          <cell r="Q821" t="e">
            <v>#N/A</v>
          </cell>
          <cell r="R821">
            <v>107491.87</v>
          </cell>
        </row>
        <row r="822">
          <cell r="G822">
            <v>17.899999999999999</v>
          </cell>
          <cell r="O822" t="e">
            <v>#N/A</v>
          </cell>
          <cell r="P822">
            <v>110662.245</v>
          </cell>
          <cell r="Q822" t="e">
            <v>#N/A</v>
          </cell>
          <cell r="R822">
            <v>110662.245</v>
          </cell>
        </row>
        <row r="823">
          <cell r="G823">
            <v>19</v>
          </cell>
          <cell r="O823" t="e">
            <v>#N/A</v>
          </cell>
          <cell r="P823">
            <v>97402.264999999999</v>
          </cell>
          <cell r="Q823" t="e">
            <v>#N/A</v>
          </cell>
          <cell r="R823">
            <v>97402.264999999999</v>
          </cell>
        </row>
        <row r="824">
          <cell r="G824">
            <v>18.2</v>
          </cell>
          <cell r="O824" t="e">
            <v>#N/A</v>
          </cell>
          <cell r="P824">
            <v>94477.095000000001</v>
          </cell>
          <cell r="Q824" t="e">
            <v>#N/A</v>
          </cell>
          <cell r="R824">
            <v>94477.095000000001</v>
          </cell>
        </row>
        <row r="825">
          <cell r="G825">
            <v>21.5</v>
          </cell>
          <cell r="O825" t="e">
            <v>#N/A</v>
          </cell>
          <cell r="P825">
            <v>107895.52499999999</v>
          </cell>
          <cell r="Q825" t="e">
            <v>#N/A</v>
          </cell>
          <cell r="R825">
            <v>107895.52499999999</v>
          </cell>
        </row>
        <row r="826">
          <cell r="G826">
            <v>24.4</v>
          </cell>
          <cell r="O826" t="e">
            <v>#N/A</v>
          </cell>
          <cell r="P826">
            <v>113138.67</v>
          </cell>
          <cell r="Q826" t="e">
            <v>#N/A</v>
          </cell>
          <cell r="R826">
            <v>113138.67</v>
          </cell>
        </row>
        <row r="827">
          <cell r="G827">
            <v>25.4</v>
          </cell>
          <cell r="O827" t="e">
            <v>#N/A</v>
          </cell>
          <cell r="P827">
            <v>114191.35</v>
          </cell>
          <cell r="Q827" t="e">
            <v>#N/A</v>
          </cell>
          <cell r="R827">
            <v>114191.35</v>
          </cell>
        </row>
        <row r="828">
          <cell r="G828">
            <v>26.6</v>
          </cell>
          <cell r="O828" t="e">
            <v>#N/A</v>
          </cell>
          <cell r="P828">
            <v>114817.30499999999</v>
          </cell>
          <cell r="Q828" t="e">
            <v>#N/A</v>
          </cell>
          <cell r="R828">
            <v>114817.30499999999</v>
          </cell>
        </row>
        <row r="829">
          <cell r="G829">
            <v>26.2</v>
          </cell>
          <cell r="O829" t="e">
            <v>#N/A</v>
          </cell>
          <cell r="P829">
            <v>110160.02499999999</v>
          </cell>
          <cell r="Q829" t="e">
            <v>#N/A</v>
          </cell>
          <cell r="R829">
            <v>110160.02499999999</v>
          </cell>
        </row>
        <row r="830">
          <cell r="G830">
            <v>28.1</v>
          </cell>
          <cell r="O830" t="e">
            <v>#N/A</v>
          </cell>
          <cell r="P830">
            <v>99084.74</v>
          </cell>
          <cell r="Q830" t="e">
            <v>#N/A</v>
          </cell>
          <cell r="R830">
            <v>99084.74</v>
          </cell>
        </row>
        <row r="831">
          <cell r="G831">
            <v>15.2</v>
          </cell>
          <cell r="O831" t="e">
            <v>#N/A</v>
          </cell>
          <cell r="P831">
            <v>96041.895000000004</v>
          </cell>
          <cell r="Q831" t="e">
            <v>#N/A</v>
          </cell>
          <cell r="R831">
            <v>96041.895000000004</v>
          </cell>
        </row>
        <row r="832">
          <cell r="G832">
            <v>17</v>
          </cell>
          <cell r="O832" t="e">
            <v>#N/A</v>
          </cell>
          <cell r="P832">
            <v>113287.05499999999</v>
          </cell>
          <cell r="Q832" t="e">
            <v>#N/A</v>
          </cell>
          <cell r="R832">
            <v>113287.05499999999</v>
          </cell>
        </row>
        <row r="833">
          <cell r="G833">
            <v>18.5</v>
          </cell>
          <cell r="O833" t="e">
            <v>#N/A</v>
          </cell>
          <cell r="P833">
            <v>114159.965</v>
          </cell>
          <cell r="Q833" t="e">
            <v>#N/A</v>
          </cell>
          <cell r="R833">
            <v>114159.965</v>
          </cell>
        </row>
        <row r="834">
          <cell r="G834">
            <v>19.3</v>
          </cell>
          <cell r="O834" t="e">
            <v>#N/A</v>
          </cell>
          <cell r="P834">
            <v>114335.995</v>
          </cell>
          <cell r="Q834" t="e">
            <v>#N/A</v>
          </cell>
          <cell r="R834">
            <v>114335.995</v>
          </cell>
        </row>
        <row r="835">
          <cell r="G835">
            <v>22.2</v>
          </cell>
          <cell r="O835" t="e">
            <v>#N/A</v>
          </cell>
          <cell r="P835">
            <v>112704.045</v>
          </cell>
          <cell r="Q835" t="e">
            <v>#N/A</v>
          </cell>
          <cell r="R835">
            <v>112704.045</v>
          </cell>
        </row>
        <row r="836">
          <cell r="G836">
            <v>17.899999999999999</v>
          </cell>
          <cell r="O836" t="e">
            <v>#N/A</v>
          </cell>
          <cell r="P836">
            <v>97436.41</v>
          </cell>
          <cell r="Q836">
            <v>97436.41</v>
          </cell>
          <cell r="R836" t="e">
            <v>#N/A</v>
          </cell>
        </row>
        <row r="837">
          <cell r="G837">
            <v>17.3</v>
          </cell>
          <cell r="O837" t="e">
            <v>#N/A</v>
          </cell>
          <cell r="P837">
            <v>99608.57</v>
          </cell>
          <cell r="Q837">
            <v>99608.57</v>
          </cell>
          <cell r="R837" t="e">
            <v>#N/A</v>
          </cell>
        </row>
        <row r="838">
          <cell r="G838">
            <v>22.6</v>
          </cell>
          <cell r="O838" t="e">
            <v>#N/A</v>
          </cell>
          <cell r="P838">
            <v>96594.744999999995</v>
          </cell>
          <cell r="Q838">
            <v>96594.744999999995</v>
          </cell>
          <cell r="R838" t="e">
            <v>#N/A</v>
          </cell>
        </row>
        <row r="839">
          <cell r="G839">
            <v>18.3</v>
          </cell>
          <cell r="O839" t="e">
            <v>#N/A</v>
          </cell>
          <cell r="P839">
            <v>99945.494999999995</v>
          </cell>
          <cell r="Q839">
            <v>99945.494999999995</v>
          </cell>
          <cell r="R839" t="e">
            <v>#N/A</v>
          </cell>
        </row>
        <row r="840">
          <cell r="G840">
            <v>20.399999999999999</v>
          </cell>
          <cell r="O840" t="e">
            <v>#N/A</v>
          </cell>
          <cell r="P840">
            <v>111955.175</v>
          </cell>
          <cell r="Q840" t="e">
            <v>#N/A</v>
          </cell>
          <cell r="R840">
            <v>111955.175</v>
          </cell>
        </row>
        <row r="841">
          <cell r="G841">
            <v>26.9</v>
          </cell>
          <cell r="O841">
            <v>114436.97</v>
          </cell>
          <cell r="P841" t="e">
            <v>#N/A</v>
          </cell>
          <cell r="Q841" t="e">
            <v>#N/A</v>
          </cell>
          <cell r="R841">
            <v>114436.97</v>
          </cell>
        </row>
        <row r="842">
          <cell r="G842">
            <v>26.5</v>
          </cell>
          <cell r="O842">
            <v>112816.68</v>
          </cell>
          <cell r="P842" t="e">
            <v>#N/A</v>
          </cell>
          <cell r="Q842" t="e">
            <v>#N/A</v>
          </cell>
          <cell r="R842">
            <v>112816.68</v>
          </cell>
        </row>
        <row r="843">
          <cell r="G843">
            <v>20.9</v>
          </cell>
          <cell r="O843">
            <v>114522.44</v>
          </cell>
          <cell r="P843" t="e">
            <v>#N/A</v>
          </cell>
          <cell r="Q843" t="e">
            <v>#N/A</v>
          </cell>
          <cell r="R843">
            <v>114522.44</v>
          </cell>
        </row>
        <row r="844">
          <cell r="G844">
            <v>22.5</v>
          </cell>
          <cell r="O844">
            <v>102528.4</v>
          </cell>
          <cell r="P844" t="e">
            <v>#N/A</v>
          </cell>
          <cell r="Q844" t="e">
            <v>#N/A</v>
          </cell>
          <cell r="R844">
            <v>102528.4</v>
          </cell>
        </row>
        <row r="845">
          <cell r="G845">
            <v>21.8</v>
          </cell>
          <cell r="O845">
            <v>97356.565000000002</v>
          </cell>
          <cell r="P845" t="e">
            <v>#N/A</v>
          </cell>
          <cell r="Q845" t="e">
            <v>#N/A</v>
          </cell>
          <cell r="R845">
            <v>97356.565000000002</v>
          </cell>
        </row>
        <row r="846">
          <cell r="G846">
            <v>24.7</v>
          </cell>
          <cell r="O846">
            <v>109421.815</v>
          </cell>
          <cell r="P846" t="e">
            <v>#N/A</v>
          </cell>
          <cell r="Q846" t="e">
            <v>#N/A</v>
          </cell>
          <cell r="R846">
            <v>109421.815</v>
          </cell>
        </row>
        <row r="847">
          <cell r="G847">
            <v>17.7</v>
          </cell>
          <cell r="O847">
            <v>101548.735</v>
          </cell>
          <cell r="P847" t="e">
            <v>#N/A</v>
          </cell>
          <cell r="Q847">
            <v>101548.735</v>
          </cell>
          <cell r="R847" t="e">
            <v>#N/A</v>
          </cell>
        </row>
        <row r="848">
          <cell r="G848">
            <v>14.5</v>
          </cell>
          <cell r="O848">
            <v>116795.245</v>
          </cell>
          <cell r="P848" t="e">
            <v>#N/A</v>
          </cell>
          <cell r="Q848" t="e">
            <v>#N/A</v>
          </cell>
          <cell r="R848">
            <v>116795.245</v>
          </cell>
        </row>
        <row r="849">
          <cell r="G849">
            <v>15.6</v>
          </cell>
          <cell r="O849">
            <v>126329.53</v>
          </cell>
          <cell r="P849" t="e">
            <v>#N/A</v>
          </cell>
          <cell r="Q849" t="e">
            <v>#N/A</v>
          </cell>
          <cell r="R849">
            <v>126329.53</v>
          </cell>
        </row>
        <row r="850">
          <cell r="G850">
            <v>19.8</v>
          </cell>
          <cell r="O850">
            <v>120144.19</v>
          </cell>
          <cell r="P850" t="e">
            <v>#N/A</v>
          </cell>
          <cell r="Q850" t="e">
            <v>#N/A</v>
          </cell>
          <cell r="R850">
            <v>120144.19</v>
          </cell>
        </row>
        <row r="851">
          <cell r="G851">
            <v>18.100000000000001</v>
          </cell>
          <cell r="O851">
            <v>104864.05</v>
          </cell>
          <cell r="P851" t="e">
            <v>#N/A</v>
          </cell>
          <cell r="Q851" t="e">
            <v>#N/A</v>
          </cell>
          <cell r="R851">
            <v>104864.05</v>
          </cell>
        </row>
        <row r="852">
          <cell r="G852">
            <v>17.8</v>
          </cell>
          <cell r="O852">
            <v>103756.535</v>
          </cell>
          <cell r="P852" t="e">
            <v>#N/A</v>
          </cell>
          <cell r="Q852" t="e">
            <v>#N/A</v>
          </cell>
          <cell r="R852">
            <v>103756.535</v>
          </cell>
        </row>
        <row r="853">
          <cell r="G853">
            <v>20.399999999999999</v>
          </cell>
          <cell r="O853">
            <v>115103.77499999999</v>
          </cell>
          <cell r="P853" t="e">
            <v>#N/A</v>
          </cell>
          <cell r="Q853" t="e">
            <v>#N/A</v>
          </cell>
          <cell r="R853">
            <v>115103.77499999999</v>
          </cell>
        </row>
        <row r="854">
          <cell r="G854">
            <v>15.2</v>
          </cell>
          <cell r="O854">
            <v>120718.64</v>
          </cell>
          <cell r="P854" t="e">
            <v>#N/A</v>
          </cell>
          <cell r="Q854" t="e">
            <v>#N/A</v>
          </cell>
          <cell r="R854">
            <v>120718.64</v>
          </cell>
        </row>
        <row r="855">
          <cell r="G855">
            <v>15.3</v>
          </cell>
          <cell r="O855">
            <v>129196.44500000001</v>
          </cell>
          <cell r="P855" t="e">
            <v>#N/A</v>
          </cell>
          <cell r="Q855" t="e">
            <v>#N/A</v>
          </cell>
          <cell r="R855">
            <v>129196.44500000001</v>
          </cell>
        </row>
        <row r="856">
          <cell r="G856">
            <v>16.899999999999999</v>
          </cell>
          <cell r="O856">
            <v>127260.05</v>
          </cell>
          <cell r="P856" t="e">
            <v>#N/A</v>
          </cell>
          <cell r="Q856" t="e">
            <v>#N/A</v>
          </cell>
          <cell r="R856">
            <v>127260.05</v>
          </cell>
        </row>
        <row r="857">
          <cell r="G857">
            <v>20.5</v>
          </cell>
          <cell r="O857">
            <v>123150.38499999999</v>
          </cell>
          <cell r="P857" t="e">
            <v>#N/A</v>
          </cell>
          <cell r="Q857" t="e">
            <v>#N/A</v>
          </cell>
          <cell r="R857">
            <v>123150.38499999999</v>
          </cell>
        </row>
        <row r="858">
          <cell r="G858">
            <v>20</v>
          </cell>
          <cell r="O858">
            <v>105013.07</v>
          </cell>
          <cell r="P858" t="e">
            <v>#N/A</v>
          </cell>
          <cell r="Q858" t="e">
            <v>#N/A</v>
          </cell>
          <cell r="R858">
            <v>105013.07</v>
          </cell>
        </row>
        <row r="859">
          <cell r="G859">
            <v>14.8</v>
          </cell>
          <cell r="O859">
            <v>107424.07</v>
          </cell>
          <cell r="P859" t="e">
            <v>#N/A</v>
          </cell>
          <cell r="Q859" t="e">
            <v>#N/A</v>
          </cell>
          <cell r="R859">
            <v>107424.07</v>
          </cell>
        </row>
        <row r="860">
          <cell r="G860">
            <v>15.8</v>
          </cell>
          <cell r="O860">
            <v>125858.27</v>
          </cell>
          <cell r="P860" t="e">
            <v>#N/A</v>
          </cell>
          <cell r="Q860" t="e">
            <v>#N/A</v>
          </cell>
          <cell r="R860">
            <v>125858.27</v>
          </cell>
        </row>
        <row r="861">
          <cell r="G861">
            <v>15.9</v>
          </cell>
          <cell r="O861">
            <v>126760.71</v>
          </cell>
          <cell r="P861" t="e">
            <v>#N/A</v>
          </cell>
          <cell r="Q861" t="e">
            <v>#N/A</v>
          </cell>
          <cell r="R861">
            <v>126760.71</v>
          </cell>
        </row>
        <row r="862">
          <cell r="G862">
            <v>17.7</v>
          </cell>
          <cell r="O862">
            <v>125747.735</v>
          </cell>
          <cell r="P862" t="e">
            <v>#N/A</v>
          </cell>
          <cell r="Q862" t="e">
            <v>#N/A</v>
          </cell>
          <cell r="R862">
            <v>125747.735</v>
          </cell>
        </row>
        <row r="863">
          <cell r="G863">
            <v>16.5</v>
          </cell>
          <cell r="O863">
            <v>128753.13</v>
          </cell>
          <cell r="P863" t="e">
            <v>#N/A</v>
          </cell>
          <cell r="Q863" t="e">
            <v>#N/A</v>
          </cell>
          <cell r="R863">
            <v>128753.13</v>
          </cell>
        </row>
        <row r="864">
          <cell r="G864">
            <v>19.5</v>
          </cell>
          <cell r="O864">
            <v>123523</v>
          </cell>
          <cell r="P864" t="e">
            <v>#N/A</v>
          </cell>
          <cell r="Q864" t="e">
            <v>#N/A</v>
          </cell>
          <cell r="R864">
            <v>123523</v>
          </cell>
        </row>
        <row r="865">
          <cell r="G865">
            <v>15.6</v>
          </cell>
          <cell r="O865">
            <v>109477.42</v>
          </cell>
          <cell r="P865" t="e">
            <v>#N/A</v>
          </cell>
          <cell r="Q865" t="e">
            <v>#N/A</v>
          </cell>
          <cell r="R865">
            <v>109477.42</v>
          </cell>
        </row>
        <row r="866">
          <cell r="G866">
            <v>15.1</v>
          </cell>
          <cell r="O866">
            <v>107497.03</v>
          </cell>
          <cell r="P866" t="e">
            <v>#N/A</v>
          </cell>
          <cell r="Q866" t="e">
            <v>#N/A</v>
          </cell>
          <cell r="R866">
            <v>107497.03</v>
          </cell>
        </row>
        <row r="867">
          <cell r="G867">
            <v>16.899999999999999</v>
          </cell>
          <cell r="O867">
            <v>125871.91499999999</v>
          </cell>
          <cell r="P867" t="e">
            <v>#N/A</v>
          </cell>
          <cell r="Q867" t="e">
            <v>#N/A</v>
          </cell>
          <cell r="R867">
            <v>125871.91499999999</v>
          </cell>
        </row>
        <row r="868">
          <cell r="G868">
            <v>18.2</v>
          </cell>
          <cell r="O868">
            <v>127820.715</v>
          </cell>
          <cell r="P868" t="e">
            <v>#N/A</v>
          </cell>
          <cell r="Q868" t="e">
            <v>#N/A</v>
          </cell>
          <cell r="R868">
            <v>127820.715</v>
          </cell>
        </row>
        <row r="869">
          <cell r="G869">
            <v>17</v>
          </cell>
          <cell r="O869">
            <v>125072.675</v>
          </cell>
          <cell r="P869" t="e">
            <v>#N/A</v>
          </cell>
          <cell r="Q869" t="e">
            <v>#N/A</v>
          </cell>
          <cell r="R869">
            <v>125072.675</v>
          </cell>
        </row>
        <row r="870">
          <cell r="G870">
            <v>20.2</v>
          </cell>
          <cell r="O870">
            <v>122910.48</v>
          </cell>
          <cell r="P870" t="e">
            <v>#N/A</v>
          </cell>
          <cell r="Q870" t="e">
            <v>#N/A</v>
          </cell>
          <cell r="R870">
            <v>122910.48</v>
          </cell>
        </row>
        <row r="871">
          <cell r="G871">
            <v>17.8</v>
          </cell>
          <cell r="O871">
            <v>123351.45</v>
          </cell>
          <cell r="P871" t="e">
            <v>#N/A</v>
          </cell>
          <cell r="Q871" t="e">
            <v>#N/A</v>
          </cell>
          <cell r="R871">
            <v>123351.45</v>
          </cell>
        </row>
        <row r="872">
          <cell r="G872">
            <v>19.3</v>
          </cell>
          <cell r="O872">
            <v>109111.61500000001</v>
          </cell>
          <cell r="P872" t="e">
            <v>#N/A</v>
          </cell>
          <cell r="Q872" t="e">
            <v>#N/A</v>
          </cell>
          <cell r="R872">
            <v>109111.61500000001</v>
          </cell>
        </row>
        <row r="873">
          <cell r="G873">
            <v>18.7</v>
          </cell>
          <cell r="O873">
            <v>105912.16</v>
          </cell>
          <cell r="P873" t="e">
            <v>#N/A</v>
          </cell>
          <cell r="Q873" t="e">
            <v>#N/A</v>
          </cell>
          <cell r="R873">
            <v>105912.16</v>
          </cell>
        </row>
        <row r="874">
          <cell r="G874">
            <v>20.3</v>
          </cell>
          <cell r="O874">
            <v>113551.03999999999</v>
          </cell>
          <cell r="P874" t="e">
            <v>#N/A</v>
          </cell>
          <cell r="Q874" t="e">
            <v>#N/A</v>
          </cell>
          <cell r="R874">
            <v>113551.03999999999</v>
          </cell>
        </row>
        <row r="875">
          <cell r="G875">
            <v>19.3</v>
          </cell>
          <cell r="O875">
            <v>119127.205</v>
          </cell>
          <cell r="P875" t="e">
            <v>#N/A</v>
          </cell>
          <cell r="Q875" t="e">
            <v>#N/A</v>
          </cell>
          <cell r="R875">
            <v>119127.205</v>
          </cell>
        </row>
        <row r="876">
          <cell r="G876">
            <v>17.100000000000001</v>
          </cell>
          <cell r="O876">
            <v>121571.97</v>
          </cell>
          <cell r="P876" t="e">
            <v>#N/A</v>
          </cell>
          <cell r="Q876" t="e">
            <v>#N/A</v>
          </cell>
          <cell r="R876">
            <v>121571.97</v>
          </cell>
        </row>
        <row r="877">
          <cell r="G877">
            <v>18.5</v>
          </cell>
          <cell r="O877">
            <v>124010.03</v>
          </cell>
          <cell r="P877" t="e">
            <v>#N/A</v>
          </cell>
          <cell r="Q877" t="e">
            <v>#N/A</v>
          </cell>
          <cell r="R877">
            <v>124010.03</v>
          </cell>
        </row>
        <row r="878">
          <cell r="G878">
            <v>18</v>
          </cell>
          <cell r="O878">
            <v>123130.6</v>
          </cell>
          <cell r="P878" t="e">
            <v>#N/A</v>
          </cell>
          <cell r="Q878" t="e">
            <v>#N/A</v>
          </cell>
          <cell r="R878">
            <v>123130.6</v>
          </cell>
        </row>
        <row r="879">
          <cell r="G879">
            <v>17.8</v>
          </cell>
          <cell r="O879">
            <v>104643.675</v>
          </cell>
          <cell r="P879" t="e">
            <v>#N/A</v>
          </cell>
          <cell r="Q879" t="e">
            <v>#N/A</v>
          </cell>
          <cell r="R879">
            <v>104643.675</v>
          </cell>
        </row>
        <row r="880">
          <cell r="G880">
            <v>15.3</v>
          </cell>
          <cell r="O880">
            <v>110029.55</v>
          </cell>
          <cell r="P880" t="e">
            <v>#N/A</v>
          </cell>
          <cell r="Q880" t="e">
            <v>#N/A</v>
          </cell>
          <cell r="R880">
            <v>110029.55</v>
          </cell>
        </row>
        <row r="881">
          <cell r="G881">
            <v>14.8</v>
          </cell>
          <cell r="O881">
            <v>130516.1</v>
          </cell>
          <cell r="P881" t="e">
            <v>#N/A</v>
          </cell>
          <cell r="Q881" t="e">
            <v>#N/A</v>
          </cell>
          <cell r="R881">
            <v>130516.1</v>
          </cell>
        </row>
        <row r="882">
          <cell r="G882">
            <v>13.1</v>
          </cell>
          <cell r="O882">
            <v>132762.38</v>
          </cell>
          <cell r="P882" t="e">
            <v>#N/A</v>
          </cell>
          <cell r="Q882" t="e">
            <v>#N/A</v>
          </cell>
          <cell r="R882">
            <v>132762.38</v>
          </cell>
        </row>
        <row r="883">
          <cell r="G883">
            <v>13</v>
          </cell>
          <cell r="O883">
            <v>139030.79500000001</v>
          </cell>
          <cell r="P883" t="e">
            <v>#N/A</v>
          </cell>
          <cell r="Q883" t="e">
            <v>#N/A</v>
          </cell>
          <cell r="R883">
            <v>139030.79500000001</v>
          </cell>
        </row>
        <row r="884">
          <cell r="G884">
            <v>13.9</v>
          </cell>
          <cell r="O884">
            <v>140202.73499999999</v>
          </cell>
          <cell r="P884" t="e">
            <v>#N/A</v>
          </cell>
          <cell r="Q884" t="e">
            <v>#N/A</v>
          </cell>
          <cell r="R884">
            <v>140202.73499999999</v>
          </cell>
        </row>
        <row r="885">
          <cell r="G885">
            <v>14.7</v>
          </cell>
          <cell r="O885">
            <v>136856.79999999999</v>
          </cell>
          <cell r="P885" t="e">
            <v>#N/A</v>
          </cell>
          <cell r="Q885" t="e">
            <v>#N/A</v>
          </cell>
          <cell r="R885">
            <v>136856.79999999999</v>
          </cell>
        </row>
        <row r="886">
          <cell r="G886">
            <v>14.3</v>
          </cell>
          <cell r="O886">
            <v>122161.405</v>
          </cell>
          <cell r="P886" t="e">
            <v>#N/A</v>
          </cell>
          <cell r="Q886" t="e">
            <v>#N/A</v>
          </cell>
          <cell r="R886">
            <v>122161.405</v>
          </cell>
        </row>
        <row r="887">
          <cell r="G887">
            <v>15.8</v>
          </cell>
          <cell r="O887">
            <v>118953.95</v>
          </cell>
          <cell r="P887" t="e">
            <v>#N/A</v>
          </cell>
          <cell r="Q887" t="e">
            <v>#N/A</v>
          </cell>
          <cell r="R887">
            <v>118953.95</v>
          </cell>
        </row>
        <row r="888">
          <cell r="G888">
            <v>17.5</v>
          </cell>
          <cell r="O888">
            <v>132877.45000000001</v>
          </cell>
          <cell r="P888" t="e">
            <v>#N/A</v>
          </cell>
          <cell r="Q888" t="e">
            <v>#N/A</v>
          </cell>
          <cell r="R888">
            <v>132877.45000000001</v>
          </cell>
        </row>
        <row r="889">
          <cell r="G889">
            <v>13.9</v>
          </cell>
          <cell r="O889">
            <v>133274.53</v>
          </cell>
          <cell r="P889" t="e">
            <v>#N/A</v>
          </cell>
          <cell r="Q889" t="e">
            <v>#N/A</v>
          </cell>
          <cell r="R889">
            <v>133274.53</v>
          </cell>
        </row>
        <row r="890">
          <cell r="G890">
            <v>14.3</v>
          </cell>
          <cell r="O890">
            <v>136116.12</v>
          </cell>
          <cell r="P890" t="e">
            <v>#N/A</v>
          </cell>
          <cell r="Q890" t="e">
            <v>#N/A</v>
          </cell>
          <cell r="R890">
            <v>136116.12</v>
          </cell>
        </row>
        <row r="891">
          <cell r="G891">
            <v>15</v>
          </cell>
          <cell r="O891">
            <v>139511.78</v>
          </cell>
          <cell r="P891" t="e">
            <v>#N/A</v>
          </cell>
          <cell r="Q891" t="e">
            <v>#N/A</v>
          </cell>
          <cell r="R891">
            <v>139511.78</v>
          </cell>
        </row>
        <row r="892">
          <cell r="G892">
            <v>15</v>
          </cell>
          <cell r="O892">
            <v>130994.54</v>
          </cell>
          <cell r="P892" t="e">
            <v>#N/A</v>
          </cell>
          <cell r="Q892" t="e">
            <v>#N/A</v>
          </cell>
          <cell r="R892">
            <v>130994.54</v>
          </cell>
        </row>
        <row r="893">
          <cell r="G893">
            <v>15.8</v>
          </cell>
          <cell r="O893">
            <v>120698.91499999999</v>
          </cell>
          <cell r="P893" t="e">
            <v>#N/A</v>
          </cell>
          <cell r="Q893" t="e">
            <v>#N/A</v>
          </cell>
          <cell r="R893">
            <v>120698.91499999999</v>
          </cell>
        </row>
        <row r="894">
          <cell r="G894">
            <v>15.5</v>
          </cell>
          <cell r="O894">
            <v>113374.465</v>
          </cell>
          <cell r="P894" t="e">
            <v>#N/A</v>
          </cell>
          <cell r="Q894" t="e">
            <v>#N/A</v>
          </cell>
          <cell r="R894">
            <v>113374.465</v>
          </cell>
        </row>
        <row r="895">
          <cell r="G895">
            <v>15.9</v>
          </cell>
          <cell r="O895">
            <v>117691.685</v>
          </cell>
          <cell r="P895" t="e">
            <v>#N/A</v>
          </cell>
          <cell r="Q895">
            <v>117691.685</v>
          </cell>
          <cell r="R895" t="e">
            <v>#N/A</v>
          </cell>
        </row>
        <row r="896">
          <cell r="G896">
            <v>15.1</v>
          </cell>
          <cell r="O896">
            <v>135184.95000000001</v>
          </cell>
          <cell r="P896" t="e">
            <v>#N/A</v>
          </cell>
          <cell r="Q896" t="e">
            <v>#N/A</v>
          </cell>
          <cell r="R896">
            <v>135184.95000000001</v>
          </cell>
        </row>
        <row r="897">
          <cell r="G897">
            <v>17.399999999999999</v>
          </cell>
          <cell r="O897">
            <v>136253.42000000001</v>
          </cell>
          <cell r="P897" t="e">
            <v>#N/A</v>
          </cell>
          <cell r="Q897" t="e">
            <v>#N/A</v>
          </cell>
          <cell r="R897">
            <v>136253.42000000001</v>
          </cell>
        </row>
        <row r="898">
          <cell r="G898">
            <v>19</v>
          </cell>
          <cell r="O898">
            <v>135303.255</v>
          </cell>
          <cell r="P898" t="e">
            <v>#N/A</v>
          </cell>
          <cell r="Q898" t="e">
            <v>#N/A</v>
          </cell>
          <cell r="R898">
            <v>135303.255</v>
          </cell>
        </row>
        <row r="899">
          <cell r="G899">
            <v>17.100000000000001</v>
          </cell>
          <cell r="O899">
            <v>135269.63500000001</v>
          </cell>
          <cell r="P899" t="e">
            <v>#N/A</v>
          </cell>
          <cell r="Q899" t="e">
            <v>#N/A</v>
          </cell>
          <cell r="R899">
            <v>135269.63500000001</v>
          </cell>
        </row>
        <row r="900">
          <cell r="G900">
            <v>15.5</v>
          </cell>
          <cell r="O900">
            <v>121178.68</v>
          </cell>
          <cell r="P900" t="e">
            <v>#N/A</v>
          </cell>
          <cell r="Q900" t="e">
            <v>#N/A</v>
          </cell>
          <cell r="R900">
            <v>121178.68</v>
          </cell>
        </row>
        <row r="901">
          <cell r="G901">
            <v>16.3</v>
          </cell>
          <cell r="O901">
            <v>116112.74</v>
          </cell>
          <cell r="P901" t="e">
            <v>#N/A</v>
          </cell>
          <cell r="Q901" t="e">
            <v>#N/A</v>
          </cell>
          <cell r="R901">
            <v>116112.74</v>
          </cell>
        </row>
        <row r="902">
          <cell r="G902">
            <v>16.100000000000001</v>
          </cell>
          <cell r="O902">
            <v>134925.74</v>
          </cell>
          <cell r="P902" t="e">
            <v>#N/A</v>
          </cell>
          <cell r="Q902" t="e">
            <v>#N/A</v>
          </cell>
          <cell r="R902">
            <v>134925.74</v>
          </cell>
        </row>
        <row r="903">
          <cell r="G903">
            <v>15.8</v>
          </cell>
          <cell r="O903">
            <v>131996.97</v>
          </cell>
          <cell r="P903" t="e">
            <v>#N/A</v>
          </cell>
          <cell r="Q903" t="e">
            <v>#N/A</v>
          </cell>
          <cell r="R903">
            <v>131996.97</v>
          </cell>
        </row>
        <row r="904">
          <cell r="G904">
            <v>13.5</v>
          </cell>
          <cell r="O904">
            <v>139814.29999999999</v>
          </cell>
          <cell r="P904" t="e">
            <v>#N/A</v>
          </cell>
          <cell r="Q904" t="e">
            <v>#N/A</v>
          </cell>
          <cell r="R904">
            <v>139814.29999999999</v>
          </cell>
        </row>
        <row r="905">
          <cell r="G905">
            <v>14.1</v>
          </cell>
          <cell r="O905">
            <v>140348.57</v>
          </cell>
          <cell r="P905" t="e">
            <v>#N/A</v>
          </cell>
          <cell r="Q905" t="e">
            <v>#N/A</v>
          </cell>
          <cell r="R905">
            <v>140348.57</v>
          </cell>
        </row>
        <row r="906">
          <cell r="G906">
            <v>14.9</v>
          </cell>
          <cell r="O906">
            <v>132029.57500000001</v>
          </cell>
          <cell r="P906" t="e">
            <v>#N/A</v>
          </cell>
          <cell r="Q906" t="e">
            <v>#N/A</v>
          </cell>
          <cell r="R906">
            <v>132029.57500000001</v>
          </cell>
        </row>
        <row r="907">
          <cell r="G907">
            <v>12.3</v>
          </cell>
          <cell r="O907">
            <v>122393.325</v>
          </cell>
          <cell r="P907" t="e">
            <v>#N/A</v>
          </cell>
          <cell r="Q907" t="e">
            <v>#N/A</v>
          </cell>
          <cell r="R907">
            <v>122393.325</v>
          </cell>
        </row>
        <row r="908">
          <cell r="G908">
            <v>14.3</v>
          </cell>
          <cell r="O908">
            <v>118103.86500000001</v>
          </cell>
          <cell r="P908" t="e">
            <v>#N/A</v>
          </cell>
          <cell r="Q908" t="e">
            <v>#N/A</v>
          </cell>
          <cell r="R908">
            <v>118103.86500000001</v>
          </cell>
        </row>
        <row r="909">
          <cell r="G909">
            <v>12.6</v>
          </cell>
          <cell r="O909">
            <v>138040.38</v>
          </cell>
          <cell r="P909" t="e">
            <v>#N/A</v>
          </cell>
          <cell r="Q909" t="e">
            <v>#N/A</v>
          </cell>
          <cell r="R909">
            <v>138040.38</v>
          </cell>
        </row>
        <row r="910">
          <cell r="G910">
            <v>12.1</v>
          </cell>
          <cell r="O910">
            <v>144526.63</v>
          </cell>
          <cell r="P910" t="e">
            <v>#N/A</v>
          </cell>
          <cell r="Q910" t="e">
            <v>#N/A</v>
          </cell>
          <cell r="R910">
            <v>144526.63</v>
          </cell>
        </row>
        <row r="911">
          <cell r="G911">
            <v>14.1</v>
          </cell>
          <cell r="O911">
            <v>141351.89499999999</v>
          </cell>
          <cell r="P911" t="e">
            <v>#N/A</v>
          </cell>
          <cell r="Q911" t="e">
            <v>#N/A</v>
          </cell>
          <cell r="R911">
            <v>141351.89499999999</v>
          </cell>
        </row>
        <row r="912">
          <cell r="G912">
            <v>13.7</v>
          </cell>
          <cell r="O912">
            <v>138124.06</v>
          </cell>
          <cell r="P912" t="e">
            <v>#N/A</v>
          </cell>
          <cell r="Q912" t="e">
            <v>#N/A</v>
          </cell>
          <cell r="R912">
            <v>138124.06</v>
          </cell>
        </row>
        <row r="913">
          <cell r="G913">
            <v>12.3</v>
          </cell>
          <cell r="O913" t="e">
            <v>#N/A</v>
          </cell>
          <cell r="P913">
            <v>139275.77499999999</v>
          </cell>
          <cell r="Q913" t="e">
            <v>#N/A</v>
          </cell>
          <cell r="R913">
            <v>139275.77499999999</v>
          </cell>
        </row>
        <row r="914">
          <cell r="G914">
            <v>12.7</v>
          </cell>
          <cell r="O914" t="e">
            <v>#N/A</v>
          </cell>
          <cell r="P914">
            <v>125949.5</v>
          </cell>
          <cell r="Q914" t="e">
            <v>#N/A</v>
          </cell>
          <cell r="R914">
            <v>125949.5</v>
          </cell>
        </row>
        <row r="915">
          <cell r="G915">
            <v>14.3</v>
          </cell>
          <cell r="O915" t="e">
            <v>#N/A</v>
          </cell>
          <cell r="P915">
            <v>120137.45</v>
          </cell>
          <cell r="Q915" t="e">
            <v>#N/A</v>
          </cell>
          <cell r="R915">
            <v>120137.45</v>
          </cell>
        </row>
        <row r="916">
          <cell r="G916">
            <v>13.9</v>
          </cell>
          <cell r="O916" t="e">
            <v>#N/A</v>
          </cell>
          <cell r="P916">
            <v>139765.32</v>
          </cell>
          <cell r="Q916" t="e">
            <v>#N/A</v>
          </cell>
          <cell r="R916">
            <v>139765.32</v>
          </cell>
        </row>
        <row r="917">
          <cell r="G917">
            <v>16.2</v>
          </cell>
          <cell r="O917" t="e">
            <v>#N/A</v>
          </cell>
          <cell r="P917">
            <v>134029.80499999999</v>
          </cell>
          <cell r="Q917" t="e">
            <v>#N/A</v>
          </cell>
          <cell r="R917">
            <v>134029.80499999999</v>
          </cell>
        </row>
        <row r="918">
          <cell r="G918">
            <v>15.8</v>
          </cell>
          <cell r="O918" t="e">
            <v>#N/A</v>
          </cell>
          <cell r="P918">
            <v>134084.66500000001</v>
          </cell>
          <cell r="Q918" t="e">
            <v>#N/A</v>
          </cell>
          <cell r="R918">
            <v>134084.66500000001</v>
          </cell>
        </row>
        <row r="919">
          <cell r="G919">
            <v>15</v>
          </cell>
          <cell r="O919" t="e">
            <v>#N/A</v>
          </cell>
          <cell r="P919">
            <v>137899.715</v>
          </cell>
          <cell r="Q919" t="e">
            <v>#N/A</v>
          </cell>
          <cell r="R919">
            <v>137899.715</v>
          </cell>
        </row>
        <row r="920">
          <cell r="G920">
            <v>14.2</v>
          </cell>
          <cell r="O920" t="e">
            <v>#N/A</v>
          </cell>
          <cell r="P920">
            <v>134078.07</v>
          </cell>
          <cell r="Q920" t="e">
            <v>#N/A</v>
          </cell>
          <cell r="R920">
            <v>134078.07</v>
          </cell>
        </row>
        <row r="921">
          <cell r="G921">
            <v>13.5</v>
          </cell>
          <cell r="O921" t="e">
            <v>#N/A</v>
          </cell>
          <cell r="P921">
            <v>123687.97</v>
          </cell>
          <cell r="Q921" t="e">
            <v>#N/A</v>
          </cell>
          <cell r="R921">
            <v>123687.97</v>
          </cell>
        </row>
        <row r="922">
          <cell r="G922">
            <v>14.6</v>
          </cell>
          <cell r="O922" t="e">
            <v>#N/A</v>
          </cell>
          <cell r="P922">
            <v>116064.03</v>
          </cell>
          <cell r="Q922" t="e">
            <v>#N/A</v>
          </cell>
          <cell r="R922">
            <v>116064.03</v>
          </cell>
        </row>
        <row r="923">
          <cell r="G923">
            <v>16</v>
          </cell>
          <cell r="O923" t="e">
            <v>#N/A</v>
          </cell>
          <cell r="P923">
            <v>133132.32500000001</v>
          </cell>
          <cell r="Q923" t="e">
            <v>#N/A</v>
          </cell>
          <cell r="R923">
            <v>133132.32500000001</v>
          </cell>
        </row>
        <row r="924">
          <cell r="G924">
            <v>14.3</v>
          </cell>
          <cell r="O924" t="e">
            <v>#N/A</v>
          </cell>
          <cell r="P924">
            <v>137352.78</v>
          </cell>
          <cell r="Q924" t="e">
            <v>#N/A</v>
          </cell>
          <cell r="R924">
            <v>137352.78</v>
          </cell>
        </row>
        <row r="925">
          <cell r="G925">
            <v>15.1</v>
          </cell>
          <cell r="O925" t="e">
            <v>#N/A</v>
          </cell>
          <cell r="P925">
            <v>138152.10500000001</v>
          </cell>
          <cell r="Q925" t="e">
            <v>#N/A</v>
          </cell>
          <cell r="R925">
            <v>138152.10500000001</v>
          </cell>
        </row>
        <row r="926">
          <cell r="G926">
            <v>13.3</v>
          </cell>
          <cell r="O926" t="e">
            <v>#N/A</v>
          </cell>
          <cell r="P926">
            <v>134622.39000000001</v>
          </cell>
          <cell r="Q926" t="e">
            <v>#N/A</v>
          </cell>
          <cell r="R926">
            <v>134622.39000000001</v>
          </cell>
        </row>
        <row r="927">
          <cell r="G927">
            <v>15.9</v>
          </cell>
          <cell r="O927" t="e">
            <v>#N/A</v>
          </cell>
          <cell r="P927">
            <v>131387.745</v>
          </cell>
          <cell r="Q927" t="e">
            <v>#N/A</v>
          </cell>
          <cell r="R927">
            <v>131387.745</v>
          </cell>
        </row>
        <row r="928">
          <cell r="G928">
            <v>12</v>
          </cell>
          <cell r="O928" t="e">
            <v>#N/A</v>
          </cell>
          <cell r="P928">
            <v>124486.69500000001</v>
          </cell>
          <cell r="Q928" t="e">
            <v>#N/A</v>
          </cell>
          <cell r="R928">
            <v>124486.69500000001</v>
          </cell>
        </row>
        <row r="929">
          <cell r="G929">
            <v>12.5</v>
          </cell>
          <cell r="O929" t="e">
            <v>#N/A</v>
          </cell>
          <cell r="P929">
            <v>119927.64</v>
          </cell>
          <cell r="Q929" t="e">
            <v>#N/A</v>
          </cell>
          <cell r="R929">
            <v>119927.64</v>
          </cell>
        </row>
        <row r="930">
          <cell r="G930">
            <v>15.3</v>
          </cell>
          <cell r="O930" t="e">
            <v>#N/A</v>
          </cell>
          <cell r="P930">
            <v>131868.24</v>
          </cell>
          <cell r="Q930" t="e">
            <v>#N/A</v>
          </cell>
          <cell r="R930">
            <v>131868.24</v>
          </cell>
        </row>
        <row r="931">
          <cell r="G931">
            <v>14.5</v>
          </cell>
          <cell r="O931">
            <v>136121.83499999999</v>
          </cell>
          <cell r="P931" t="e">
            <v>#N/A</v>
          </cell>
          <cell r="Q931" t="e">
            <v>#N/A</v>
          </cell>
          <cell r="R931">
            <v>136121.83499999999</v>
          </cell>
        </row>
        <row r="932">
          <cell r="G932">
            <v>13.2</v>
          </cell>
          <cell r="O932">
            <v>133906.26</v>
          </cell>
          <cell r="P932" t="e">
            <v>#N/A</v>
          </cell>
          <cell r="Q932" t="e">
            <v>#N/A</v>
          </cell>
          <cell r="R932">
            <v>133906.26</v>
          </cell>
        </row>
        <row r="933">
          <cell r="G933">
            <v>10.7</v>
          </cell>
          <cell r="O933">
            <v>139316.29</v>
          </cell>
          <cell r="P933" t="e">
            <v>#N/A</v>
          </cell>
          <cell r="Q933" t="e">
            <v>#N/A</v>
          </cell>
          <cell r="R933">
            <v>139316.29</v>
          </cell>
        </row>
        <row r="934">
          <cell r="G934">
            <v>13.8</v>
          </cell>
          <cell r="O934">
            <v>140073.89499999999</v>
          </cell>
          <cell r="P934" t="e">
            <v>#N/A</v>
          </cell>
          <cell r="Q934" t="e">
            <v>#N/A</v>
          </cell>
          <cell r="R934">
            <v>140073.89499999999</v>
          </cell>
        </row>
        <row r="935">
          <cell r="G935">
            <v>12.4</v>
          </cell>
          <cell r="O935">
            <v>122397.13</v>
          </cell>
          <cell r="P935" t="e">
            <v>#N/A</v>
          </cell>
          <cell r="Q935" t="e">
            <v>#N/A</v>
          </cell>
          <cell r="R935">
            <v>122397.13</v>
          </cell>
        </row>
        <row r="936">
          <cell r="G936">
            <v>14.1</v>
          </cell>
          <cell r="O936">
            <v>118007.66499999999</v>
          </cell>
          <cell r="P936" t="e">
            <v>#N/A</v>
          </cell>
          <cell r="Q936" t="e">
            <v>#N/A</v>
          </cell>
          <cell r="R936">
            <v>118007.66499999999</v>
          </cell>
        </row>
        <row r="937">
          <cell r="G937">
            <v>16.100000000000001</v>
          </cell>
          <cell r="O937">
            <v>136330.59</v>
          </cell>
          <cell r="P937" t="e">
            <v>#N/A</v>
          </cell>
          <cell r="Q937" t="e">
            <v>#N/A</v>
          </cell>
          <cell r="R937">
            <v>136330.59</v>
          </cell>
        </row>
        <row r="938">
          <cell r="G938">
            <v>17.2</v>
          </cell>
          <cell r="O938">
            <v>129699.265</v>
          </cell>
          <cell r="P938" t="e">
            <v>#N/A</v>
          </cell>
          <cell r="Q938" t="e">
            <v>#N/A</v>
          </cell>
          <cell r="R938">
            <v>129699.265</v>
          </cell>
        </row>
        <row r="939">
          <cell r="G939">
            <v>15</v>
          </cell>
          <cell r="O939">
            <v>133198.34</v>
          </cell>
          <cell r="P939" t="e">
            <v>#N/A</v>
          </cell>
          <cell r="Q939" t="e">
            <v>#N/A</v>
          </cell>
          <cell r="R939">
            <v>133198.34</v>
          </cell>
        </row>
        <row r="940">
          <cell r="G940">
            <v>14.2</v>
          </cell>
          <cell r="O940">
            <v>136003.91500000001</v>
          </cell>
          <cell r="P940" t="e">
            <v>#N/A</v>
          </cell>
          <cell r="Q940" t="e">
            <v>#N/A</v>
          </cell>
          <cell r="R940">
            <v>136003.91500000001</v>
          </cell>
        </row>
        <row r="941">
          <cell r="G941">
            <v>14.3</v>
          </cell>
          <cell r="O941">
            <v>130432.05</v>
          </cell>
          <cell r="P941" t="e">
            <v>#N/A</v>
          </cell>
          <cell r="Q941" t="e">
            <v>#N/A</v>
          </cell>
          <cell r="R941">
            <v>130432.05</v>
          </cell>
        </row>
        <row r="942">
          <cell r="G942">
            <v>17.899999999999999</v>
          </cell>
          <cell r="O942">
            <v>111331.235</v>
          </cell>
          <cell r="P942" t="e">
            <v>#N/A</v>
          </cell>
          <cell r="Q942" t="e">
            <v>#N/A</v>
          </cell>
          <cell r="R942">
            <v>111331.235</v>
          </cell>
        </row>
        <row r="943">
          <cell r="G943">
            <v>18.100000000000001</v>
          </cell>
          <cell r="O943">
            <v>107580.495</v>
          </cell>
          <cell r="P943" t="e">
            <v>#N/A</v>
          </cell>
          <cell r="Q943" t="e">
            <v>#N/A</v>
          </cell>
          <cell r="R943">
            <v>107580.495</v>
          </cell>
        </row>
        <row r="944">
          <cell r="G944">
            <v>14.8</v>
          </cell>
          <cell r="O944">
            <v>132276.88</v>
          </cell>
          <cell r="P944" t="e">
            <v>#N/A</v>
          </cell>
          <cell r="Q944" t="e">
            <v>#N/A</v>
          </cell>
          <cell r="R944">
            <v>132276.88</v>
          </cell>
        </row>
        <row r="945">
          <cell r="G945">
            <v>15.5</v>
          </cell>
          <cell r="O945">
            <v>137617.88</v>
          </cell>
          <cell r="P945" t="e">
            <v>#N/A</v>
          </cell>
          <cell r="Q945" t="e">
            <v>#N/A</v>
          </cell>
          <cell r="R945">
            <v>137617.88</v>
          </cell>
        </row>
        <row r="946">
          <cell r="G946">
            <v>12.9</v>
          </cell>
          <cell r="O946">
            <v>140729.185</v>
          </cell>
          <cell r="P946" t="e">
            <v>#N/A</v>
          </cell>
          <cell r="Q946" t="e">
            <v>#N/A</v>
          </cell>
          <cell r="R946">
            <v>140729.185</v>
          </cell>
        </row>
        <row r="947">
          <cell r="G947">
            <v>9</v>
          </cell>
          <cell r="O947">
            <v>151355.43</v>
          </cell>
          <cell r="P947" t="e">
            <v>#N/A</v>
          </cell>
          <cell r="Q947" t="e">
            <v>#N/A</v>
          </cell>
          <cell r="R947">
            <v>151355.43</v>
          </cell>
        </row>
        <row r="948">
          <cell r="G948">
            <v>12.1</v>
          </cell>
          <cell r="O948">
            <v>141647.89499999999</v>
          </cell>
          <cell r="P948" t="e">
            <v>#N/A</v>
          </cell>
          <cell r="Q948" t="e">
            <v>#N/A</v>
          </cell>
          <cell r="R948">
            <v>141647.89499999999</v>
          </cell>
        </row>
        <row r="949">
          <cell r="G949">
            <v>14.2</v>
          </cell>
          <cell r="O949">
            <v>116696.455</v>
          </cell>
          <cell r="P949" t="e">
            <v>#N/A</v>
          </cell>
          <cell r="Q949" t="e">
            <v>#N/A</v>
          </cell>
          <cell r="R949">
            <v>116696.455</v>
          </cell>
        </row>
        <row r="950">
          <cell r="G950">
            <v>13</v>
          </cell>
          <cell r="O950">
            <v>117351.14</v>
          </cell>
          <cell r="P950" t="e">
            <v>#N/A</v>
          </cell>
          <cell r="Q950" t="e">
            <v>#N/A</v>
          </cell>
          <cell r="R950">
            <v>117351.14</v>
          </cell>
        </row>
        <row r="951">
          <cell r="G951">
            <v>12.3</v>
          </cell>
          <cell r="O951">
            <v>138963.17499999999</v>
          </cell>
          <cell r="P951" t="e">
            <v>#N/A</v>
          </cell>
          <cell r="Q951" t="e">
            <v>#N/A</v>
          </cell>
          <cell r="R951">
            <v>138963.17499999999</v>
          </cell>
        </row>
        <row r="952">
          <cell r="G952">
            <v>15</v>
          </cell>
          <cell r="O952">
            <v>139108.435</v>
          </cell>
          <cell r="P952" t="e">
            <v>#N/A</v>
          </cell>
          <cell r="Q952" t="e">
            <v>#N/A</v>
          </cell>
          <cell r="R952">
            <v>139108.435</v>
          </cell>
        </row>
        <row r="953">
          <cell r="G953">
            <v>16.8</v>
          </cell>
          <cell r="O953">
            <v>130044.375</v>
          </cell>
          <cell r="P953" t="e">
            <v>#N/A</v>
          </cell>
          <cell r="Q953" t="e">
            <v>#N/A</v>
          </cell>
          <cell r="R953">
            <v>130044.375</v>
          </cell>
        </row>
        <row r="954">
          <cell r="G954">
            <v>18.8</v>
          </cell>
          <cell r="O954">
            <v>122361.925</v>
          </cell>
          <cell r="P954" t="e">
            <v>#N/A</v>
          </cell>
          <cell r="Q954" t="e">
            <v>#N/A</v>
          </cell>
          <cell r="R954">
            <v>122361.925</v>
          </cell>
        </row>
        <row r="955">
          <cell r="G955">
            <v>16.399999999999999</v>
          </cell>
          <cell r="O955">
            <v>122862.345</v>
          </cell>
          <cell r="P955" t="e">
            <v>#N/A</v>
          </cell>
          <cell r="Q955" t="e">
            <v>#N/A</v>
          </cell>
          <cell r="R955">
            <v>122862.345</v>
          </cell>
        </row>
        <row r="956">
          <cell r="G956">
            <v>17.899999999999999</v>
          </cell>
          <cell r="O956">
            <v>113669.45</v>
          </cell>
          <cell r="P956" t="e">
            <v>#N/A</v>
          </cell>
          <cell r="Q956" t="e">
            <v>#N/A</v>
          </cell>
          <cell r="R956">
            <v>113669.45</v>
          </cell>
        </row>
        <row r="957">
          <cell r="G957">
            <v>18.7</v>
          </cell>
          <cell r="O957">
            <v>106274.56</v>
          </cell>
          <cell r="P957" t="e">
            <v>#N/A</v>
          </cell>
          <cell r="Q957" t="e">
            <v>#N/A</v>
          </cell>
          <cell r="R957">
            <v>106274.56</v>
          </cell>
        </row>
        <row r="958">
          <cell r="G958">
            <v>20.100000000000001</v>
          </cell>
          <cell r="O958">
            <v>121533.955</v>
          </cell>
          <cell r="P958" t="e">
            <v>#N/A</v>
          </cell>
          <cell r="Q958" t="e">
            <v>#N/A</v>
          </cell>
          <cell r="R958">
            <v>121533.955</v>
          </cell>
        </row>
        <row r="959">
          <cell r="G959">
            <v>17.5</v>
          </cell>
          <cell r="O959">
            <v>127193.3</v>
          </cell>
          <cell r="P959" t="e">
            <v>#N/A</v>
          </cell>
          <cell r="Q959" t="e">
            <v>#N/A</v>
          </cell>
          <cell r="R959">
            <v>127193.3</v>
          </cell>
        </row>
        <row r="960">
          <cell r="G960">
            <v>18.100000000000001</v>
          </cell>
          <cell r="O960">
            <v>121445.38</v>
          </cell>
          <cell r="P960" t="e">
            <v>#N/A</v>
          </cell>
          <cell r="Q960" t="e">
            <v>#N/A</v>
          </cell>
          <cell r="R960">
            <v>121445.38</v>
          </cell>
        </row>
        <row r="961">
          <cell r="G961">
            <v>15.6</v>
          </cell>
          <cell r="O961">
            <v>129223.80499999999</v>
          </cell>
          <cell r="P961" t="e">
            <v>#N/A</v>
          </cell>
          <cell r="Q961" t="e">
            <v>#N/A</v>
          </cell>
          <cell r="R961">
            <v>129223.80499999999</v>
          </cell>
        </row>
        <row r="962">
          <cell r="G962">
            <v>12.2</v>
          </cell>
          <cell r="O962">
            <v>133562.98499999999</v>
          </cell>
          <cell r="P962" t="e">
            <v>#N/A</v>
          </cell>
          <cell r="Q962" t="e">
            <v>#N/A</v>
          </cell>
          <cell r="R962">
            <v>133562.98499999999</v>
          </cell>
        </row>
        <row r="963">
          <cell r="G963">
            <v>11.8</v>
          </cell>
          <cell r="O963">
            <v>124852.67</v>
          </cell>
          <cell r="P963" t="e">
            <v>#N/A</v>
          </cell>
          <cell r="Q963" t="e">
            <v>#N/A</v>
          </cell>
          <cell r="R963">
            <v>124852.67</v>
          </cell>
        </row>
        <row r="964">
          <cell r="G964">
            <v>13.3</v>
          </cell>
          <cell r="O964">
            <v>119798.995</v>
          </cell>
          <cell r="P964" t="e">
            <v>#N/A</v>
          </cell>
          <cell r="Q964" t="e">
            <v>#N/A</v>
          </cell>
          <cell r="R964">
            <v>119798.995</v>
          </cell>
        </row>
        <row r="965">
          <cell r="G965">
            <v>12.7</v>
          </cell>
          <cell r="O965">
            <v>140410.29500000001</v>
          </cell>
          <cell r="P965" t="e">
            <v>#N/A</v>
          </cell>
          <cell r="Q965" t="e">
            <v>#N/A</v>
          </cell>
          <cell r="R965">
            <v>140410.29500000001</v>
          </cell>
        </row>
        <row r="966">
          <cell r="G966">
            <v>16.8</v>
          </cell>
          <cell r="O966">
            <v>133809.45499999999</v>
          </cell>
          <cell r="P966" t="e">
            <v>#N/A</v>
          </cell>
          <cell r="Q966" t="e">
            <v>#N/A</v>
          </cell>
          <cell r="R966">
            <v>133809.45499999999</v>
          </cell>
        </row>
        <row r="967">
          <cell r="G967">
            <v>18.100000000000001</v>
          </cell>
          <cell r="O967">
            <v>133056.82</v>
          </cell>
          <cell r="P967" t="e">
            <v>#N/A</v>
          </cell>
          <cell r="Q967" t="e">
            <v>#N/A</v>
          </cell>
          <cell r="R967">
            <v>133056.82</v>
          </cell>
        </row>
        <row r="968">
          <cell r="G968">
            <v>13.3</v>
          </cell>
          <cell r="O968">
            <v>135619.94</v>
          </cell>
          <cell r="P968" t="e">
            <v>#N/A</v>
          </cell>
          <cell r="Q968" t="e">
            <v>#N/A</v>
          </cell>
          <cell r="R968">
            <v>135619.94</v>
          </cell>
        </row>
        <row r="969">
          <cell r="G969">
            <v>15</v>
          </cell>
          <cell r="O969">
            <v>133666.57500000001</v>
          </cell>
          <cell r="P969" t="e">
            <v>#N/A</v>
          </cell>
          <cell r="Q969" t="e">
            <v>#N/A</v>
          </cell>
          <cell r="R969">
            <v>133666.57500000001</v>
          </cell>
        </row>
        <row r="970">
          <cell r="G970">
            <v>15.3</v>
          </cell>
          <cell r="O970">
            <v>117444.1</v>
          </cell>
          <cell r="P970" t="e">
            <v>#N/A</v>
          </cell>
          <cell r="Q970" t="e">
            <v>#N/A</v>
          </cell>
          <cell r="R970">
            <v>117444.1</v>
          </cell>
        </row>
        <row r="971">
          <cell r="G971">
            <v>10.7</v>
          </cell>
          <cell r="O971">
            <v>115177.935</v>
          </cell>
          <cell r="P971" t="e">
            <v>#N/A</v>
          </cell>
          <cell r="Q971" t="e">
            <v>#N/A</v>
          </cell>
          <cell r="R971">
            <v>115177.935</v>
          </cell>
        </row>
        <row r="972">
          <cell r="G972">
            <v>11.8</v>
          </cell>
          <cell r="O972">
            <v>139414.495</v>
          </cell>
          <cell r="P972" t="e">
            <v>#N/A</v>
          </cell>
          <cell r="Q972" t="e">
            <v>#N/A</v>
          </cell>
          <cell r="R972">
            <v>139414.495</v>
          </cell>
        </row>
        <row r="973">
          <cell r="G973">
            <v>12.9</v>
          </cell>
          <cell r="O973">
            <v>139814.04</v>
          </cell>
          <cell r="P973" t="e">
            <v>#N/A</v>
          </cell>
          <cell r="Q973" t="e">
            <v>#N/A</v>
          </cell>
          <cell r="R973">
            <v>139814.04</v>
          </cell>
        </row>
        <row r="974">
          <cell r="G974">
            <v>13.8</v>
          </cell>
          <cell r="O974">
            <v>137513.465</v>
          </cell>
          <cell r="P974" t="e">
            <v>#N/A</v>
          </cell>
          <cell r="Q974" t="e">
            <v>#N/A</v>
          </cell>
          <cell r="R974">
            <v>137513.465</v>
          </cell>
        </row>
        <row r="975">
          <cell r="G975">
            <v>16.7</v>
          </cell>
          <cell r="O975">
            <v>133982.255</v>
          </cell>
          <cell r="P975" t="e">
            <v>#N/A</v>
          </cell>
          <cell r="Q975" t="e">
            <v>#N/A</v>
          </cell>
          <cell r="R975">
            <v>133982.255</v>
          </cell>
        </row>
        <row r="976">
          <cell r="G976">
            <v>17</v>
          </cell>
          <cell r="O976">
            <v>128707.425</v>
          </cell>
          <cell r="P976" t="e">
            <v>#N/A</v>
          </cell>
          <cell r="Q976" t="e">
            <v>#N/A</v>
          </cell>
          <cell r="R976">
            <v>128707.425</v>
          </cell>
        </row>
        <row r="977">
          <cell r="G977">
            <v>18.399999999999999</v>
          </cell>
          <cell r="O977">
            <v>114098.11500000001</v>
          </cell>
          <cell r="P977" t="e">
            <v>#N/A</v>
          </cell>
          <cell r="Q977" t="e">
            <v>#N/A</v>
          </cell>
          <cell r="R977">
            <v>114098.11500000001</v>
          </cell>
        </row>
        <row r="978">
          <cell r="G978">
            <v>17.2</v>
          </cell>
          <cell r="O978">
            <v>103964.33</v>
          </cell>
          <cell r="P978" t="e">
            <v>#N/A</v>
          </cell>
          <cell r="Q978" t="e">
            <v>#N/A</v>
          </cell>
          <cell r="R978">
            <v>103964.33</v>
          </cell>
        </row>
        <row r="979">
          <cell r="G979">
            <v>13.7</v>
          </cell>
          <cell r="O979">
            <v>128001.05499999999</v>
          </cell>
          <cell r="P979" t="e">
            <v>#N/A</v>
          </cell>
          <cell r="Q979" t="e">
            <v>#N/A</v>
          </cell>
          <cell r="R979">
            <v>128001.05499999999</v>
          </cell>
        </row>
        <row r="980">
          <cell r="G980">
            <v>13.3</v>
          </cell>
          <cell r="O980">
            <v>137696.67000000001</v>
          </cell>
          <cell r="P980" t="e">
            <v>#N/A</v>
          </cell>
          <cell r="Q980" t="e">
            <v>#N/A</v>
          </cell>
          <cell r="R980">
            <v>137696.67000000001</v>
          </cell>
        </row>
        <row r="981">
          <cell r="G981">
            <v>15.1</v>
          </cell>
          <cell r="O981">
            <v>134819.94500000001</v>
          </cell>
          <cell r="P981" t="e">
            <v>#N/A</v>
          </cell>
          <cell r="Q981" t="e">
            <v>#N/A</v>
          </cell>
          <cell r="R981">
            <v>134819.94500000001</v>
          </cell>
        </row>
        <row r="982">
          <cell r="G982">
            <v>15.2</v>
          </cell>
          <cell r="O982">
            <v>133405.72</v>
          </cell>
          <cell r="P982" t="e">
            <v>#N/A</v>
          </cell>
          <cell r="Q982" t="e">
            <v>#N/A</v>
          </cell>
          <cell r="R982">
            <v>133405.72</v>
          </cell>
        </row>
        <row r="983">
          <cell r="G983">
            <v>13.5</v>
          </cell>
          <cell r="O983">
            <v>132543.1</v>
          </cell>
          <cell r="P983" t="e">
            <v>#N/A</v>
          </cell>
          <cell r="Q983" t="e">
            <v>#N/A</v>
          </cell>
          <cell r="R983">
            <v>132543.1</v>
          </cell>
        </row>
        <row r="984">
          <cell r="G984">
            <v>14.9</v>
          </cell>
          <cell r="O984">
            <v>120454.01</v>
          </cell>
          <cell r="P984" t="e">
            <v>#N/A</v>
          </cell>
          <cell r="Q984" t="e">
            <v>#N/A</v>
          </cell>
          <cell r="R984">
            <v>120454.01</v>
          </cell>
        </row>
        <row r="985">
          <cell r="G985">
            <v>16.100000000000001</v>
          </cell>
          <cell r="O985">
            <v>114584.065</v>
          </cell>
          <cell r="P985" t="e">
            <v>#N/A</v>
          </cell>
          <cell r="Q985" t="e">
            <v>#N/A</v>
          </cell>
          <cell r="R985">
            <v>114584.065</v>
          </cell>
        </row>
        <row r="986">
          <cell r="G986">
            <v>18.100000000000001</v>
          </cell>
          <cell r="O986">
            <v>127169.03</v>
          </cell>
          <cell r="P986" t="e">
            <v>#N/A</v>
          </cell>
          <cell r="Q986" t="e">
            <v>#N/A</v>
          </cell>
          <cell r="R986">
            <v>127169.03</v>
          </cell>
        </row>
        <row r="987">
          <cell r="G987">
            <v>19.899999999999999</v>
          </cell>
          <cell r="O987">
            <v>130906.89</v>
          </cell>
          <cell r="P987" t="e">
            <v>#N/A</v>
          </cell>
          <cell r="Q987" t="e">
            <v>#N/A</v>
          </cell>
          <cell r="R987">
            <v>130906.89</v>
          </cell>
        </row>
        <row r="988">
          <cell r="G988">
            <v>16.399999999999999</v>
          </cell>
          <cell r="O988">
            <v>127192.315</v>
          </cell>
          <cell r="P988" t="e">
            <v>#N/A</v>
          </cell>
          <cell r="Q988" t="e">
            <v>#N/A</v>
          </cell>
          <cell r="R988">
            <v>127192.315</v>
          </cell>
        </row>
        <row r="989">
          <cell r="G989">
            <v>15.3</v>
          </cell>
          <cell r="O989">
            <v>131986.80499999999</v>
          </cell>
          <cell r="P989" t="e">
            <v>#N/A</v>
          </cell>
          <cell r="Q989" t="e">
            <v>#N/A</v>
          </cell>
          <cell r="R989">
            <v>131986.80499999999</v>
          </cell>
        </row>
        <row r="990">
          <cell r="G990">
            <v>16.7</v>
          </cell>
          <cell r="O990">
            <v>128761.605</v>
          </cell>
          <cell r="P990" t="e">
            <v>#N/A</v>
          </cell>
          <cell r="Q990" t="e">
            <v>#N/A</v>
          </cell>
          <cell r="R990">
            <v>128761.605</v>
          </cell>
        </row>
        <row r="991">
          <cell r="G991">
            <v>13.3</v>
          </cell>
          <cell r="O991">
            <v>111301.56</v>
          </cell>
          <cell r="P991" t="e">
            <v>#N/A</v>
          </cell>
          <cell r="Q991" t="e">
            <v>#N/A</v>
          </cell>
          <cell r="R991">
            <v>111301.56</v>
          </cell>
        </row>
        <row r="992">
          <cell r="G992">
            <v>18.100000000000001</v>
          </cell>
          <cell r="O992">
            <v>104766</v>
          </cell>
          <cell r="P992" t="e">
            <v>#N/A</v>
          </cell>
          <cell r="Q992" t="e">
            <v>#N/A</v>
          </cell>
          <cell r="R992">
            <v>104766</v>
          </cell>
        </row>
        <row r="993">
          <cell r="G993">
            <v>22</v>
          </cell>
          <cell r="O993">
            <v>115123.54</v>
          </cell>
          <cell r="P993" t="e">
            <v>#N/A</v>
          </cell>
          <cell r="Q993" t="e">
            <v>#N/A</v>
          </cell>
          <cell r="R993">
            <v>115123.54</v>
          </cell>
        </row>
        <row r="994">
          <cell r="G994">
            <v>13.9</v>
          </cell>
          <cell r="O994">
            <v>124033.955</v>
          </cell>
          <cell r="P994" t="e">
            <v>#N/A</v>
          </cell>
          <cell r="Q994" t="e">
            <v>#N/A</v>
          </cell>
          <cell r="R994">
            <v>124033.955</v>
          </cell>
        </row>
        <row r="995">
          <cell r="G995">
            <v>19.2</v>
          </cell>
          <cell r="O995">
            <v>123461.38</v>
          </cell>
          <cell r="P995" t="e">
            <v>#N/A</v>
          </cell>
          <cell r="Q995" t="e">
            <v>#N/A</v>
          </cell>
          <cell r="R995">
            <v>123461.38</v>
          </cell>
        </row>
        <row r="996">
          <cell r="G996">
            <v>23.6</v>
          </cell>
          <cell r="O996">
            <v>119309.93</v>
          </cell>
          <cell r="P996" t="e">
            <v>#N/A</v>
          </cell>
          <cell r="Q996" t="e">
            <v>#N/A</v>
          </cell>
          <cell r="R996">
            <v>119309.93</v>
          </cell>
        </row>
        <row r="997">
          <cell r="G997">
            <v>25.6</v>
          </cell>
          <cell r="O997" t="e">
            <v>#N/A</v>
          </cell>
          <cell r="P997">
            <v>116611.25</v>
          </cell>
          <cell r="Q997" t="e">
            <v>#N/A</v>
          </cell>
          <cell r="R997">
            <v>116611.25</v>
          </cell>
        </row>
        <row r="998">
          <cell r="G998">
            <v>30.6</v>
          </cell>
          <cell r="O998" t="e">
            <v>#N/A</v>
          </cell>
          <cell r="P998">
            <v>101012.29</v>
          </cell>
          <cell r="Q998" t="e">
            <v>#N/A</v>
          </cell>
          <cell r="R998">
            <v>101012.29</v>
          </cell>
        </row>
        <row r="999">
          <cell r="G999">
            <v>19.899999999999999</v>
          </cell>
          <cell r="O999" t="e">
            <v>#N/A</v>
          </cell>
          <cell r="P999">
            <v>92608.24</v>
          </cell>
          <cell r="Q999" t="e">
            <v>#N/A</v>
          </cell>
          <cell r="R999">
            <v>92608.24</v>
          </cell>
        </row>
        <row r="1000">
          <cell r="G1000">
            <v>14.2</v>
          </cell>
          <cell r="O1000" t="e">
            <v>#N/A</v>
          </cell>
          <cell r="P1000">
            <v>119126.485</v>
          </cell>
          <cell r="Q1000" t="e">
            <v>#N/A</v>
          </cell>
          <cell r="R1000">
            <v>119126.485</v>
          </cell>
        </row>
        <row r="1001">
          <cell r="G1001">
            <v>15.1</v>
          </cell>
          <cell r="O1001" t="e">
            <v>#N/A</v>
          </cell>
          <cell r="P1001">
            <v>124452.94</v>
          </cell>
          <cell r="Q1001" t="e">
            <v>#N/A</v>
          </cell>
          <cell r="R1001">
            <v>124452.94</v>
          </cell>
        </row>
        <row r="1002">
          <cell r="G1002">
            <v>24.6</v>
          </cell>
          <cell r="O1002" t="e">
            <v>#N/A</v>
          </cell>
          <cell r="P1002">
            <v>119028.07</v>
          </cell>
          <cell r="Q1002" t="e">
            <v>#N/A</v>
          </cell>
          <cell r="R1002">
            <v>119028.07</v>
          </cell>
        </row>
        <row r="1003">
          <cell r="G1003">
            <v>18.5</v>
          </cell>
          <cell r="O1003" t="e">
            <v>#N/A</v>
          </cell>
          <cell r="P1003">
            <v>116655.855</v>
          </cell>
          <cell r="Q1003" t="e">
            <v>#N/A</v>
          </cell>
          <cell r="R1003">
            <v>116655.855</v>
          </cell>
        </row>
        <row r="1004">
          <cell r="G1004">
            <v>18.399999999999999</v>
          </cell>
          <cell r="O1004" t="e">
            <v>#N/A</v>
          </cell>
          <cell r="P1004">
            <v>102847.255</v>
          </cell>
          <cell r="Q1004">
            <v>102847.255</v>
          </cell>
          <cell r="R1004" t="e">
            <v>#N/A</v>
          </cell>
        </row>
        <row r="1005">
          <cell r="G1005">
            <v>15.4</v>
          </cell>
          <cell r="O1005" t="e">
            <v>#N/A</v>
          </cell>
          <cell r="P1005">
            <v>100701.82</v>
          </cell>
          <cell r="Q1005" t="e">
            <v>#N/A</v>
          </cell>
          <cell r="R1005">
            <v>100701.82</v>
          </cell>
        </row>
        <row r="1006">
          <cell r="G1006">
            <v>17.2</v>
          </cell>
          <cell r="O1006" t="e">
            <v>#N/A</v>
          </cell>
          <cell r="P1006">
            <v>103556.74</v>
          </cell>
          <cell r="Q1006" t="e">
            <v>#N/A</v>
          </cell>
          <cell r="R1006">
            <v>103556.74</v>
          </cell>
        </row>
        <row r="1007">
          <cell r="G1007">
            <v>16.399999999999999</v>
          </cell>
          <cell r="O1007" t="e">
            <v>#N/A</v>
          </cell>
          <cell r="P1007">
            <v>119226.42</v>
          </cell>
          <cell r="Q1007" t="e">
            <v>#N/A</v>
          </cell>
          <cell r="R1007">
            <v>119226.42</v>
          </cell>
        </row>
        <row r="1008">
          <cell r="G1008">
            <v>22.3</v>
          </cell>
          <cell r="O1008" t="e">
            <v>#N/A</v>
          </cell>
          <cell r="P1008">
            <v>118856.41499999999</v>
          </cell>
          <cell r="Q1008" t="e">
            <v>#N/A</v>
          </cell>
          <cell r="R1008">
            <v>118856.41499999999</v>
          </cell>
        </row>
        <row r="1009">
          <cell r="G1009">
            <v>20.8</v>
          </cell>
          <cell r="O1009" t="e">
            <v>#N/A</v>
          </cell>
          <cell r="P1009">
            <v>114604.62</v>
          </cell>
          <cell r="Q1009" t="e">
            <v>#N/A</v>
          </cell>
          <cell r="R1009">
            <v>114604.62</v>
          </cell>
        </row>
        <row r="1010">
          <cell r="G1010">
            <v>19.399999999999999</v>
          </cell>
          <cell r="O1010" t="e">
            <v>#N/A</v>
          </cell>
          <cell r="P1010">
            <v>113134.58</v>
          </cell>
          <cell r="Q1010" t="e">
            <v>#N/A</v>
          </cell>
          <cell r="R1010">
            <v>113134.58</v>
          </cell>
        </row>
        <row r="1011">
          <cell r="G1011">
            <v>15</v>
          </cell>
          <cell r="O1011" t="e">
            <v>#N/A</v>
          </cell>
          <cell r="P1011">
            <v>118359.28</v>
          </cell>
          <cell r="Q1011" t="e">
            <v>#N/A</v>
          </cell>
          <cell r="R1011">
            <v>118359.28</v>
          </cell>
        </row>
        <row r="1012">
          <cell r="G1012">
            <v>23.7</v>
          </cell>
          <cell r="O1012" t="e">
            <v>#N/A</v>
          </cell>
          <cell r="P1012">
            <v>101974.595</v>
          </cell>
          <cell r="Q1012" t="e">
            <v>#N/A</v>
          </cell>
          <cell r="R1012">
            <v>101974.595</v>
          </cell>
        </row>
        <row r="1013">
          <cell r="G1013">
            <v>25.3</v>
          </cell>
          <cell r="O1013" t="e">
            <v>#N/A</v>
          </cell>
          <cell r="P1013">
            <v>97053.544999999998</v>
          </cell>
          <cell r="Q1013" t="e">
            <v>#N/A</v>
          </cell>
          <cell r="R1013">
            <v>97053.544999999998</v>
          </cell>
        </row>
        <row r="1014">
          <cell r="G1014">
            <v>18.7</v>
          </cell>
          <cell r="O1014" t="e">
            <v>#N/A</v>
          </cell>
          <cell r="P1014">
            <v>111432.36500000001</v>
          </cell>
          <cell r="Q1014" t="e">
            <v>#N/A</v>
          </cell>
          <cell r="R1014">
            <v>111432.36500000001</v>
          </cell>
        </row>
        <row r="1015">
          <cell r="G1015">
            <v>18.8</v>
          </cell>
          <cell r="O1015">
            <v>116556.425</v>
          </cell>
          <cell r="P1015" t="e">
            <v>#N/A</v>
          </cell>
          <cell r="Q1015" t="e">
            <v>#N/A</v>
          </cell>
          <cell r="R1015">
            <v>116556.425</v>
          </cell>
        </row>
        <row r="1016">
          <cell r="G1016">
            <v>25.6</v>
          </cell>
          <cell r="O1016">
            <v>114133.54</v>
          </cell>
          <cell r="P1016" t="e">
            <v>#N/A</v>
          </cell>
          <cell r="Q1016" t="e">
            <v>#N/A</v>
          </cell>
          <cell r="R1016">
            <v>114133.54</v>
          </cell>
        </row>
        <row r="1017">
          <cell r="G1017">
            <v>19.2</v>
          </cell>
          <cell r="O1017">
            <v>113957.735</v>
          </cell>
          <cell r="P1017" t="e">
            <v>#N/A</v>
          </cell>
          <cell r="Q1017" t="e">
            <v>#N/A</v>
          </cell>
          <cell r="R1017">
            <v>113957.735</v>
          </cell>
        </row>
        <row r="1018">
          <cell r="G1018">
            <v>16.7</v>
          </cell>
          <cell r="O1018">
            <v>117048.72500000001</v>
          </cell>
          <cell r="P1018" t="e">
            <v>#N/A</v>
          </cell>
          <cell r="Q1018" t="e">
            <v>#N/A</v>
          </cell>
          <cell r="R1018">
            <v>117048.72500000001</v>
          </cell>
        </row>
        <row r="1019">
          <cell r="G1019">
            <v>16.100000000000001</v>
          </cell>
          <cell r="O1019">
            <v>102037.16499999999</v>
          </cell>
          <cell r="P1019" t="e">
            <v>#N/A</v>
          </cell>
          <cell r="Q1019" t="e">
            <v>#N/A</v>
          </cell>
          <cell r="R1019">
            <v>102037.16499999999</v>
          </cell>
        </row>
        <row r="1020">
          <cell r="G1020">
            <v>17.600000000000001</v>
          </cell>
          <cell r="O1020">
            <v>98108.815000000002</v>
          </cell>
          <cell r="P1020" t="e">
            <v>#N/A</v>
          </cell>
          <cell r="Q1020" t="e">
            <v>#N/A</v>
          </cell>
          <cell r="R1020">
            <v>98108.815000000002</v>
          </cell>
        </row>
        <row r="1021">
          <cell r="G1021">
            <v>28.6</v>
          </cell>
          <cell r="O1021">
            <v>115907.395</v>
          </cell>
          <cell r="P1021" t="e">
            <v>#N/A</v>
          </cell>
          <cell r="Q1021" t="e">
            <v>#N/A</v>
          </cell>
          <cell r="R1021">
            <v>115907.395</v>
          </cell>
        </row>
        <row r="1022">
          <cell r="G1022">
            <v>30.2</v>
          </cell>
          <cell r="O1022">
            <v>117470.22</v>
          </cell>
          <cell r="P1022" t="e">
            <v>#N/A</v>
          </cell>
          <cell r="Q1022" t="e">
            <v>#N/A</v>
          </cell>
          <cell r="R1022">
            <v>117470.22</v>
          </cell>
        </row>
        <row r="1023">
          <cell r="G1023">
            <v>30.9</v>
          </cell>
          <cell r="O1023">
            <v>121087.1</v>
          </cell>
          <cell r="P1023" t="e">
            <v>#N/A</v>
          </cell>
          <cell r="Q1023" t="e">
            <v>#N/A</v>
          </cell>
          <cell r="R1023">
            <v>121087.1</v>
          </cell>
        </row>
        <row r="1024">
          <cell r="G1024">
            <v>25.6</v>
          </cell>
          <cell r="O1024">
            <v>118201.175</v>
          </cell>
          <cell r="P1024" t="e">
            <v>#N/A</v>
          </cell>
          <cell r="Q1024" t="e">
            <v>#N/A</v>
          </cell>
          <cell r="R1024">
            <v>118201.175</v>
          </cell>
        </row>
        <row r="1025">
          <cell r="G1025">
            <v>16.2</v>
          </cell>
          <cell r="O1025">
            <v>108412.66499999999</v>
          </cell>
          <cell r="P1025" t="e">
            <v>#N/A</v>
          </cell>
          <cell r="Q1025" t="e">
            <v>#N/A</v>
          </cell>
          <cell r="R1025">
            <v>108412.66499999999</v>
          </cell>
        </row>
        <row r="1026">
          <cell r="G1026">
            <v>15.4</v>
          </cell>
          <cell r="O1026">
            <v>102195.97500000001</v>
          </cell>
          <cell r="P1026" t="e">
            <v>#N/A</v>
          </cell>
          <cell r="Q1026" t="e">
            <v>#N/A</v>
          </cell>
          <cell r="R1026">
            <v>102195.97500000001</v>
          </cell>
        </row>
        <row r="1027">
          <cell r="G1027">
            <v>16</v>
          </cell>
          <cell r="O1027">
            <v>100571.04</v>
          </cell>
          <cell r="P1027" t="e">
            <v>#N/A</v>
          </cell>
          <cell r="Q1027" t="e">
            <v>#N/A</v>
          </cell>
          <cell r="R1027">
            <v>100571.04</v>
          </cell>
        </row>
        <row r="1028">
          <cell r="G1028">
            <v>19</v>
          </cell>
          <cell r="O1028">
            <v>115549.435</v>
          </cell>
          <cell r="P1028" t="e">
            <v>#N/A</v>
          </cell>
          <cell r="Q1028" t="e">
            <v>#N/A</v>
          </cell>
          <cell r="R1028">
            <v>115549.435</v>
          </cell>
        </row>
        <row r="1029">
          <cell r="G1029">
            <v>20.5</v>
          </cell>
          <cell r="O1029">
            <v>118010.31</v>
          </cell>
          <cell r="P1029" t="e">
            <v>#N/A</v>
          </cell>
          <cell r="Q1029" t="e">
            <v>#N/A</v>
          </cell>
          <cell r="R1029">
            <v>118010.31</v>
          </cell>
        </row>
        <row r="1030">
          <cell r="G1030">
            <v>18.5</v>
          </cell>
          <cell r="O1030">
            <v>115813.03</v>
          </cell>
          <cell r="P1030" t="e">
            <v>#N/A</v>
          </cell>
          <cell r="Q1030" t="e">
            <v>#N/A</v>
          </cell>
          <cell r="R1030">
            <v>115813.03</v>
          </cell>
        </row>
        <row r="1031">
          <cell r="G1031">
            <v>16.8</v>
          </cell>
          <cell r="O1031">
            <v>117333.44500000001</v>
          </cell>
          <cell r="P1031" t="e">
            <v>#N/A</v>
          </cell>
          <cell r="Q1031" t="e">
            <v>#N/A</v>
          </cell>
          <cell r="R1031">
            <v>117333.44500000001</v>
          </cell>
        </row>
        <row r="1032">
          <cell r="G1032">
            <v>27.4</v>
          </cell>
          <cell r="O1032">
            <v>112633.265</v>
          </cell>
          <cell r="P1032" t="e">
            <v>#N/A</v>
          </cell>
          <cell r="Q1032" t="e">
            <v>#N/A</v>
          </cell>
          <cell r="R1032">
            <v>112633.265</v>
          </cell>
        </row>
        <row r="1033">
          <cell r="G1033">
            <v>21.4</v>
          </cell>
          <cell r="O1033">
            <v>100746.42</v>
          </cell>
          <cell r="P1033" t="e">
            <v>#N/A</v>
          </cell>
          <cell r="Q1033" t="e">
            <v>#N/A</v>
          </cell>
          <cell r="R1033">
            <v>100746.42</v>
          </cell>
        </row>
        <row r="1034">
          <cell r="G1034">
            <v>28.6</v>
          </cell>
          <cell r="O1034">
            <v>92182.955000000002</v>
          </cell>
          <cell r="P1034" t="e">
            <v>#N/A</v>
          </cell>
          <cell r="Q1034" t="e">
            <v>#N/A</v>
          </cell>
          <cell r="R1034">
            <v>92182.955000000002</v>
          </cell>
        </row>
        <row r="1035">
          <cell r="G1035">
            <v>17</v>
          </cell>
          <cell r="O1035">
            <v>112227.65</v>
          </cell>
          <cell r="P1035" t="e">
            <v>#N/A</v>
          </cell>
          <cell r="Q1035" t="e">
            <v>#N/A</v>
          </cell>
          <cell r="R1035">
            <v>112227.65</v>
          </cell>
        </row>
        <row r="1036">
          <cell r="G1036">
            <v>16.399999999999999</v>
          </cell>
          <cell r="O1036">
            <v>116179.47</v>
          </cell>
          <cell r="P1036" t="e">
            <v>#N/A</v>
          </cell>
          <cell r="Q1036" t="e">
            <v>#N/A</v>
          </cell>
          <cell r="R1036">
            <v>116179.47</v>
          </cell>
        </row>
        <row r="1037">
          <cell r="G1037">
            <v>18</v>
          </cell>
          <cell r="O1037">
            <v>116632.09</v>
          </cell>
          <cell r="P1037" t="e">
            <v>#N/A</v>
          </cell>
          <cell r="Q1037" t="e">
            <v>#N/A</v>
          </cell>
          <cell r="R1037">
            <v>116632.09</v>
          </cell>
        </row>
        <row r="1038">
          <cell r="G1038">
            <v>17.399999999999999</v>
          </cell>
          <cell r="O1038">
            <v>120470.785</v>
          </cell>
          <cell r="P1038" t="e">
            <v>#N/A</v>
          </cell>
          <cell r="Q1038" t="e">
            <v>#N/A</v>
          </cell>
          <cell r="R1038">
            <v>120470.785</v>
          </cell>
        </row>
        <row r="1039">
          <cell r="G1039">
            <v>16.600000000000001</v>
          </cell>
          <cell r="O1039">
            <v>113451.995</v>
          </cell>
          <cell r="P1039" t="e">
            <v>#N/A</v>
          </cell>
          <cell r="Q1039" t="e">
            <v>#N/A</v>
          </cell>
          <cell r="R1039">
            <v>113451.995</v>
          </cell>
        </row>
        <row r="1040">
          <cell r="G1040">
            <v>15.8</v>
          </cell>
          <cell r="O1040">
            <v>101610.815</v>
          </cell>
          <cell r="P1040" t="e">
            <v>#N/A</v>
          </cell>
          <cell r="Q1040" t="e">
            <v>#N/A</v>
          </cell>
          <cell r="R1040">
            <v>101610.815</v>
          </cell>
        </row>
        <row r="1041">
          <cell r="G1041">
            <v>17.600000000000001</v>
          </cell>
          <cell r="O1041">
            <v>95368.164999999994</v>
          </cell>
          <cell r="P1041" t="e">
            <v>#N/A</v>
          </cell>
          <cell r="Q1041" t="e">
            <v>#N/A</v>
          </cell>
          <cell r="R1041">
            <v>95368.164999999994</v>
          </cell>
        </row>
        <row r="1042">
          <cell r="G1042">
            <v>16.100000000000001</v>
          </cell>
          <cell r="O1042">
            <v>104632.79</v>
          </cell>
          <cell r="P1042" t="e">
            <v>#N/A</v>
          </cell>
          <cell r="Q1042" t="e">
            <v>#N/A</v>
          </cell>
          <cell r="R1042">
            <v>104632.79</v>
          </cell>
        </row>
        <row r="1043">
          <cell r="G1043">
            <v>15.8</v>
          </cell>
          <cell r="O1043">
            <v>100592.295</v>
          </cell>
          <cell r="P1043" t="e">
            <v>#N/A</v>
          </cell>
          <cell r="Q1043">
            <v>100592.295</v>
          </cell>
          <cell r="R1043" t="e">
            <v>#N/A</v>
          </cell>
        </row>
        <row r="1044">
          <cell r="G1044">
            <v>16.899999999999999</v>
          </cell>
          <cell r="O1044">
            <v>111738.485</v>
          </cell>
          <cell r="P1044" t="e">
            <v>#N/A</v>
          </cell>
          <cell r="Q1044" t="e">
            <v>#N/A</v>
          </cell>
          <cell r="R1044">
            <v>111738.485</v>
          </cell>
        </row>
        <row r="1045">
          <cell r="G1045">
            <v>21.8</v>
          </cell>
          <cell r="O1045">
            <v>113539.935</v>
          </cell>
          <cell r="P1045" t="e">
            <v>#N/A</v>
          </cell>
          <cell r="Q1045" t="e">
            <v>#N/A</v>
          </cell>
          <cell r="R1045">
            <v>113539.935</v>
          </cell>
        </row>
        <row r="1046">
          <cell r="G1046">
            <v>27.2</v>
          </cell>
          <cell r="O1046">
            <v>115156.44500000001</v>
          </cell>
          <cell r="P1046" t="e">
            <v>#N/A</v>
          </cell>
          <cell r="Q1046" t="e">
            <v>#N/A</v>
          </cell>
          <cell r="R1046">
            <v>115156.44500000001</v>
          </cell>
        </row>
        <row r="1047">
          <cell r="G1047">
            <v>24.7</v>
          </cell>
          <cell r="O1047">
            <v>104194.345</v>
          </cell>
          <cell r="P1047" t="e">
            <v>#N/A</v>
          </cell>
          <cell r="Q1047" t="e">
            <v>#N/A</v>
          </cell>
          <cell r="R1047">
            <v>104194.345</v>
          </cell>
        </row>
        <row r="1048">
          <cell r="G1048">
            <v>23.3</v>
          </cell>
          <cell r="O1048">
            <v>98774.235000000001</v>
          </cell>
          <cell r="P1048" t="e">
            <v>#N/A</v>
          </cell>
          <cell r="Q1048" t="e">
            <v>#N/A</v>
          </cell>
          <cell r="R1048">
            <v>98774.235000000001</v>
          </cell>
        </row>
        <row r="1049">
          <cell r="G1049">
            <v>33</v>
          </cell>
          <cell r="O1049">
            <v>125795.84</v>
          </cell>
          <cell r="P1049" t="e">
            <v>#N/A</v>
          </cell>
          <cell r="Q1049" t="e">
            <v>#N/A</v>
          </cell>
          <cell r="R1049">
            <v>125795.84</v>
          </cell>
        </row>
        <row r="1050">
          <cell r="G1050">
            <v>33.9</v>
          </cell>
          <cell r="O1050">
            <v>135420.82</v>
          </cell>
          <cell r="P1050" t="e">
            <v>#N/A</v>
          </cell>
          <cell r="Q1050" t="e">
            <v>#N/A</v>
          </cell>
          <cell r="R1050">
            <v>135420.82</v>
          </cell>
        </row>
        <row r="1051">
          <cell r="G1051">
            <v>31.4</v>
          </cell>
          <cell r="O1051">
            <v>130385.05</v>
          </cell>
          <cell r="P1051" t="e">
            <v>#N/A</v>
          </cell>
          <cell r="Q1051" t="e">
            <v>#N/A</v>
          </cell>
          <cell r="R1051">
            <v>130385.05</v>
          </cell>
        </row>
        <row r="1052">
          <cell r="G1052">
            <v>21.3</v>
          </cell>
          <cell r="O1052">
            <v>116715.965</v>
          </cell>
          <cell r="P1052" t="e">
            <v>#N/A</v>
          </cell>
          <cell r="Q1052" t="e">
            <v>#N/A</v>
          </cell>
          <cell r="R1052">
            <v>116715.965</v>
          </cell>
        </row>
        <row r="1053">
          <cell r="G1053">
            <v>26.8</v>
          </cell>
          <cell r="O1053">
            <v>117797.62</v>
          </cell>
          <cell r="P1053" t="e">
            <v>#N/A</v>
          </cell>
          <cell r="Q1053" t="e">
            <v>#N/A</v>
          </cell>
          <cell r="R1053">
            <v>117797.62</v>
          </cell>
        </row>
        <row r="1054">
          <cell r="G1054">
            <v>28.1</v>
          </cell>
          <cell r="O1054">
            <v>106730.21</v>
          </cell>
          <cell r="P1054" t="e">
            <v>#N/A</v>
          </cell>
          <cell r="Q1054" t="e">
            <v>#N/A</v>
          </cell>
          <cell r="R1054">
            <v>106730.21</v>
          </cell>
        </row>
        <row r="1055">
          <cell r="G1055">
            <v>29.3</v>
          </cell>
          <cell r="O1055">
            <v>101256.78</v>
          </cell>
          <cell r="P1055" t="e">
            <v>#N/A</v>
          </cell>
          <cell r="Q1055" t="e">
            <v>#N/A</v>
          </cell>
          <cell r="R1055">
            <v>101256.78</v>
          </cell>
        </row>
        <row r="1056">
          <cell r="G1056">
            <v>30.8</v>
          </cell>
          <cell r="O1056">
            <v>128658.27</v>
          </cell>
          <cell r="P1056" t="e">
            <v>#N/A</v>
          </cell>
          <cell r="Q1056" t="e">
            <v>#N/A</v>
          </cell>
          <cell r="R1056">
            <v>128658.27</v>
          </cell>
        </row>
        <row r="1057">
          <cell r="G1057">
            <v>32.9</v>
          </cell>
          <cell r="O1057">
            <v>137151.495</v>
          </cell>
          <cell r="P1057" t="e">
            <v>#N/A</v>
          </cell>
          <cell r="Q1057" t="e">
            <v>#N/A</v>
          </cell>
          <cell r="R1057">
            <v>137151.495</v>
          </cell>
        </row>
        <row r="1058">
          <cell r="G1058">
            <v>32.6</v>
          </cell>
          <cell r="O1058">
            <v>138882.25</v>
          </cell>
          <cell r="P1058" t="e">
            <v>#N/A</v>
          </cell>
          <cell r="Q1058" t="e">
            <v>#N/A</v>
          </cell>
          <cell r="R1058">
            <v>138882.25</v>
          </cell>
        </row>
        <row r="1059">
          <cell r="G1059">
            <v>31.9</v>
          </cell>
          <cell r="O1059">
            <v>135162.11499999999</v>
          </cell>
          <cell r="P1059" t="e">
            <v>#N/A</v>
          </cell>
          <cell r="Q1059" t="e">
            <v>#N/A</v>
          </cell>
          <cell r="R1059">
            <v>135162.11499999999</v>
          </cell>
        </row>
        <row r="1060">
          <cell r="G1060">
            <v>30.7</v>
          </cell>
          <cell r="O1060">
            <v>133951.29</v>
          </cell>
          <cell r="P1060" t="e">
            <v>#N/A</v>
          </cell>
          <cell r="Q1060" t="e">
            <v>#N/A</v>
          </cell>
          <cell r="R1060">
            <v>133951.29</v>
          </cell>
        </row>
        <row r="1061">
          <cell r="G1061">
            <v>32.5</v>
          </cell>
          <cell r="O1061">
            <v>121219.595</v>
          </cell>
          <cell r="P1061" t="e">
            <v>#N/A</v>
          </cell>
          <cell r="Q1061" t="e">
            <v>#N/A</v>
          </cell>
          <cell r="R1061">
            <v>121219.595</v>
          </cell>
        </row>
        <row r="1062">
          <cell r="G1062">
            <v>28.3</v>
          </cell>
          <cell r="O1062">
            <v>108717.875</v>
          </cell>
          <cell r="P1062" t="e">
            <v>#N/A</v>
          </cell>
          <cell r="Q1062" t="e">
            <v>#N/A</v>
          </cell>
          <cell r="R1062">
            <v>108717.875</v>
          </cell>
        </row>
        <row r="1063">
          <cell r="G1063">
            <v>21.2</v>
          </cell>
          <cell r="O1063">
            <v>115429.005</v>
          </cell>
          <cell r="P1063" t="e">
            <v>#N/A</v>
          </cell>
          <cell r="Q1063" t="e">
            <v>#N/A</v>
          </cell>
          <cell r="R1063">
            <v>115429.005</v>
          </cell>
        </row>
        <row r="1064">
          <cell r="G1064">
            <v>31</v>
          </cell>
          <cell r="O1064">
            <v>129798.47</v>
          </cell>
          <cell r="P1064" t="e">
            <v>#N/A</v>
          </cell>
          <cell r="Q1064" t="e">
            <v>#N/A</v>
          </cell>
          <cell r="R1064">
            <v>129798.47</v>
          </cell>
        </row>
        <row r="1065">
          <cell r="G1065">
            <v>35.799999999999997</v>
          </cell>
          <cell r="O1065">
            <v>151730.95000000001</v>
          </cell>
          <cell r="P1065" t="e">
            <v>#N/A</v>
          </cell>
          <cell r="Q1065" t="e">
            <v>#N/A</v>
          </cell>
          <cell r="R1065">
            <v>151730.95000000001</v>
          </cell>
        </row>
        <row r="1066">
          <cell r="G1066">
            <v>34.9</v>
          </cell>
          <cell r="O1066">
            <v>154632.33499999999</v>
          </cell>
          <cell r="P1066" t="e">
            <v>#N/A</v>
          </cell>
          <cell r="Q1066" t="e">
            <v>#N/A</v>
          </cell>
          <cell r="R1066">
            <v>154632.33499999999</v>
          </cell>
        </row>
        <row r="1067">
          <cell r="G1067">
            <v>23.5</v>
          </cell>
          <cell r="O1067">
            <v>125141.9</v>
          </cell>
          <cell r="P1067" t="e">
            <v>#N/A</v>
          </cell>
          <cell r="Q1067" t="e">
            <v>#N/A</v>
          </cell>
          <cell r="R1067">
            <v>125141.9</v>
          </cell>
        </row>
        <row r="1068">
          <cell r="G1068">
            <v>16.399999999999999</v>
          </cell>
          <cell r="O1068">
            <v>99234.22</v>
          </cell>
          <cell r="P1068" t="e">
            <v>#N/A</v>
          </cell>
          <cell r="Q1068" t="e">
            <v>#N/A</v>
          </cell>
          <cell r="R1068">
            <v>99234.22</v>
          </cell>
        </row>
        <row r="1069">
          <cell r="G1069">
            <v>17.100000000000001</v>
          </cell>
          <cell r="O1069">
            <v>92487.705000000002</v>
          </cell>
          <cell r="P1069" t="e">
            <v>#N/A</v>
          </cell>
          <cell r="Q1069" t="e">
            <v>#N/A</v>
          </cell>
          <cell r="R1069">
            <v>92487.705000000002</v>
          </cell>
        </row>
        <row r="1070">
          <cell r="G1070">
            <v>17.5</v>
          </cell>
          <cell r="O1070">
            <v>111625.98</v>
          </cell>
          <cell r="P1070" t="e">
            <v>#N/A</v>
          </cell>
          <cell r="Q1070" t="e">
            <v>#N/A</v>
          </cell>
          <cell r="R1070">
            <v>111625.98</v>
          </cell>
        </row>
        <row r="1071">
          <cell r="G1071">
            <v>22.8</v>
          </cell>
          <cell r="O1071">
            <v>113063.675</v>
          </cell>
          <cell r="P1071" t="e">
            <v>#N/A</v>
          </cell>
          <cell r="Q1071" t="e">
            <v>#N/A</v>
          </cell>
          <cell r="R1071">
            <v>113063.675</v>
          </cell>
        </row>
        <row r="1072">
          <cell r="G1072">
            <v>21.3</v>
          </cell>
          <cell r="O1072">
            <v>115383.13</v>
          </cell>
          <cell r="P1072" t="e">
            <v>#N/A</v>
          </cell>
          <cell r="Q1072" t="e">
            <v>#N/A</v>
          </cell>
          <cell r="R1072">
            <v>115383.13</v>
          </cell>
        </row>
        <row r="1073">
          <cell r="G1073">
            <v>21.9</v>
          </cell>
          <cell r="O1073">
            <v>115736.97</v>
          </cell>
          <cell r="P1073" t="e">
            <v>#N/A</v>
          </cell>
          <cell r="Q1073" t="e">
            <v>#N/A</v>
          </cell>
          <cell r="R1073">
            <v>115736.97</v>
          </cell>
        </row>
        <row r="1074">
          <cell r="G1074">
            <v>18.7</v>
          </cell>
          <cell r="O1074">
            <v>109568.47</v>
          </cell>
          <cell r="P1074" t="e">
            <v>#N/A</v>
          </cell>
          <cell r="Q1074" t="e">
            <v>#N/A</v>
          </cell>
          <cell r="R1074">
            <v>109568.47</v>
          </cell>
        </row>
        <row r="1075">
          <cell r="G1075">
            <v>23</v>
          </cell>
          <cell r="O1075">
            <v>99334.8</v>
          </cell>
          <cell r="P1075" t="e">
            <v>#N/A</v>
          </cell>
          <cell r="Q1075" t="e">
            <v>#N/A</v>
          </cell>
          <cell r="R1075">
            <v>99334.8</v>
          </cell>
        </row>
        <row r="1076">
          <cell r="G1076">
            <v>22.2</v>
          </cell>
          <cell r="O1076">
            <v>97715.01</v>
          </cell>
          <cell r="P1076" t="e">
            <v>#N/A</v>
          </cell>
          <cell r="Q1076" t="e">
            <v>#N/A</v>
          </cell>
          <cell r="R1076">
            <v>97715.01</v>
          </cell>
        </row>
        <row r="1077">
          <cell r="G1077">
            <v>20.7</v>
          </cell>
          <cell r="O1077">
            <v>114680.185</v>
          </cell>
          <cell r="P1077" t="e">
            <v>#N/A</v>
          </cell>
          <cell r="Q1077" t="e">
            <v>#N/A</v>
          </cell>
          <cell r="R1077">
            <v>114680.185</v>
          </cell>
        </row>
        <row r="1078">
          <cell r="G1078">
            <v>26.4</v>
          </cell>
          <cell r="O1078">
            <v>121945.175</v>
          </cell>
          <cell r="P1078" t="e">
            <v>#N/A</v>
          </cell>
          <cell r="Q1078" t="e">
            <v>#N/A</v>
          </cell>
          <cell r="R1078">
            <v>121945.175</v>
          </cell>
        </row>
        <row r="1079">
          <cell r="G1079">
            <v>37.6</v>
          </cell>
          <cell r="O1079">
            <v>146933.095</v>
          </cell>
          <cell r="P1079" t="e">
            <v>#N/A</v>
          </cell>
          <cell r="Q1079" t="e">
            <v>#N/A</v>
          </cell>
          <cell r="R1079">
            <v>146933.095</v>
          </cell>
        </row>
        <row r="1080">
          <cell r="G1080">
            <v>23.1</v>
          </cell>
          <cell r="O1080">
            <v>129280.81</v>
          </cell>
          <cell r="P1080" t="e">
            <v>#N/A</v>
          </cell>
          <cell r="Q1080" t="e">
            <v>#N/A</v>
          </cell>
          <cell r="R1080">
            <v>129280.81</v>
          </cell>
        </row>
        <row r="1081">
          <cell r="G1081">
            <v>26.4</v>
          </cell>
          <cell r="O1081">
            <v>120821.05499999999</v>
          </cell>
          <cell r="P1081" t="e">
            <v>#N/A</v>
          </cell>
          <cell r="Q1081" t="e">
            <v>#N/A</v>
          </cell>
          <cell r="R1081">
            <v>120821.05499999999</v>
          </cell>
        </row>
        <row r="1082">
          <cell r="G1082">
            <v>24.6</v>
          </cell>
          <cell r="O1082">
            <v>110154.36</v>
          </cell>
          <cell r="P1082" t="e">
            <v>#N/A</v>
          </cell>
          <cell r="Q1082" t="e">
            <v>#N/A</v>
          </cell>
          <cell r="R1082">
            <v>110154.36</v>
          </cell>
        </row>
        <row r="1083">
          <cell r="G1083">
            <v>24.5</v>
          </cell>
          <cell r="O1083">
            <v>107212.84</v>
          </cell>
          <cell r="P1083" t="e">
            <v>#N/A</v>
          </cell>
          <cell r="Q1083" t="e">
            <v>#N/A</v>
          </cell>
          <cell r="R1083">
            <v>107212.84</v>
          </cell>
        </row>
        <row r="1084">
          <cell r="G1084">
            <v>33</v>
          </cell>
          <cell r="O1084">
            <v>138949.67499999999</v>
          </cell>
          <cell r="P1084" t="e">
            <v>#N/A</v>
          </cell>
          <cell r="Q1084" t="e">
            <v>#N/A</v>
          </cell>
          <cell r="R1084">
            <v>138949.67499999999</v>
          </cell>
        </row>
        <row r="1085">
          <cell r="G1085">
            <v>37.4</v>
          </cell>
          <cell r="O1085">
            <v>142870.39499999999</v>
          </cell>
          <cell r="P1085" t="e">
            <v>#N/A</v>
          </cell>
          <cell r="Q1085" t="e">
            <v>#N/A</v>
          </cell>
          <cell r="R1085">
            <v>142870.39499999999</v>
          </cell>
        </row>
        <row r="1086">
          <cell r="G1086">
            <v>24.5</v>
          </cell>
          <cell r="O1086">
            <v>114916.99</v>
          </cell>
          <cell r="P1086" t="e">
            <v>#N/A</v>
          </cell>
          <cell r="Q1086" t="e">
            <v>#N/A</v>
          </cell>
          <cell r="R1086">
            <v>114916.99</v>
          </cell>
        </row>
        <row r="1087">
          <cell r="G1087">
            <v>23.7</v>
          </cell>
          <cell r="O1087">
            <v>114462.53</v>
          </cell>
          <cell r="P1087" t="e">
            <v>#N/A</v>
          </cell>
          <cell r="Q1087" t="e">
            <v>#N/A</v>
          </cell>
          <cell r="R1087">
            <v>114462.53</v>
          </cell>
        </row>
        <row r="1088">
          <cell r="G1088">
            <v>27.7</v>
          </cell>
          <cell r="O1088" t="e">
            <v>#N/A</v>
          </cell>
          <cell r="P1088">
            <v>116428.79</v>
          </cell>
          <cell r="Q1088" t="e">
            <v>#N/A</v>
          </cell>
          <cell r="R1088">
            <v>116428.79</v>
          </cell>
        </row>
        <row r="1089">
          <cell r="G1089">
            <v>30.2</v>
          </cell>
          <cell r="O1089" t="e">
            <v>#N/A</v>
          </cell>
          <cell r="P1089">
            <v>109364.01</v>
          </cell>
          <cell r="Q1089" t="e">
            <v>#N/A</v>
          </cell>
          <cell r="R1089">
            <v>109364.01</v>
          </cell>
        </row>
        <row r="1090">
          <cell r="G1090">
            <v>19.399999999999999</v>
          </cell>
          <cell r="O1090" t="e">
            <v>#N/A</v>
          </cell>
          <cell r="P1090">
            <v>92856.23</v>
          </cell>
          <cell r="Q1090" t="e">
            <v>#N/A</v>
          </cell>
          <cell r="R1090">
            <v>92856.23</v>
          </cell>
        </row>
        <row r="1091">
          <cell r="G1091">
            <v>21.4</v>
          </cell>
          <cell r="O1091" t="e">
            <v>#N/A</v>
          </cell>
          <cell r="P1091">
            <v>85094.375</v>
          </cell>
          <cell r="Q1091">
            <v>85094.375</v>
          </cell>
          <cell r="R1091" t="e">
            <v>#N/A</v>
          </cell>
        </row>
        <row r="1092">
          <cell r="G1092">
            <v>30.5</v>
          </cell>
          <cell r="O1092" t="e">
            <v>#N/A</v>
          </cell>
          <cell r="P1092">
            <v>98638.854999999996</v>
          </cell>
          <cell r="Q1092">
            <v>98638.854999999996</v>
          </cell>
          <cell r="R1092" t="e">
            <v>#N/A</v>
          </cell>
        </row>
        <row r="1093">
          <cell r="G1093">
            <v>34.5</v>
          </cell>
          <cell r="O1093" t="e">
            <v>#N/A</v>
          </cell>
          <cell r="P1093">
            <v>128753.755</v>
          </cell>
          <cell r="Q1093" t="e">
            <v>#N/A</v>
          </cell>
          <cell r="R1093">
            <v>128753.755</v>
          </cell>
        </row>
        <row r="1094">
          <cell r="G1094">
            <v>32.799999999999997</v>
          </cell>
          <cell r="O1094" t="e">
            <v>#N/A</v>
          </cell>
          <cell r="P1094">
            <v>130699.155</v>
          </cell>
          <cell r="Q1094" t="e">
            <v>#N/A</v>
          </cell>
          <cell r="R1094">
            <v>130699.155</v>
          </cell>
        </row>
        <row r="1095">
          <cell r="G1095">
            <v>24.4</v>
          </cell>
          <cell r="O1095" t="e">
            <v>#N/A</v>
          </cell>
          <cell r="P1095">
            <v>115572.045</v>
          </cell>
          <cell r="Q1095" t="e">
            <v>#N/A</v>
          </cell>
          <cell r="R1095">
            <v>115572.045</v>
          </cell>
        </row>
        <row r="1096">
          <cell r="G1096">
            <v>21.3</v>
          </cell>
          <cell r="O1096" t="e">
            <v>#N/A</v>
          </cell>
          <cell r="P1096">
            <v>96358.975000000006</v>
          </cell>
          <cell r="Q1096" t="e">
            <v>#N/A</v>
          </cell>
          <cell r="R1096">
            <v>96358.975000000006</v>
          </cell>
        </row>
        <row r="1097">
          <cell r="G1097">
            <v>25.7</v>
          </cell>
          <cell r="O1097" t="e">
            <v>#N/A</v>
          </cell>
          <cell r="P1097">
            <v>95700.479999999996</v>
          </cell>
          <cell r="Q1097" t="e">
            <v>#N/A</v>
          </cell>
          <cell r="R1097">
            <v>95700.479999999996</v>
          </cell>
        </row>
        <row r="1098">
          <cell r="G1098">
            <v>25.3</v>
          </cell>
          <cell r="O1098" t="e">
            <v>#N/A</v>
          </cell>
          <cell r="P1098">
            <v>95959.684999999998</v>
          </cell>
          <cell r="Q1098">
            <v>95959.684999999998</v>
          </cell>
          <cell r="R1098" t="e">
            <v>#N/A</v>
          </cell>
        </row>
        <row r="1099">
          <cell r="G1099">
            <v>21.8</v>
          </cell>
          <cell r="O1099" t="e">
            <v>#N/A</v>
          </cell>
          <cell r="P1099">
            <v>105277.85</v>
          </cell>
          <cell r="Q1099" t="e">
            <v>#N/A</v>
          </cell>
          <cell r="R1099">
            <v>105277.85</v>
          </cell>
        </row>
        <row r="1100">
          <cell r="G1100">
            <v>21</v>
          </cell>
          <cell r="O1100" t="e">
            <v>#N/A</v>
          </cell>
          <cell r="P1100">
            <v>106373.825</v>
          </cell>
          <cell r="Q1100" t="e">
            <v>#N/A</v>
          </cell>
          <cell r="R1100">
            <v>106373.825</v>
          </cell>
        </row>
        <row r="1101">
          <cell r="G1101">
            <v>23.6</v>
          </cell>
          <cell r="O1101" t="e">
            <v>#N/A</v>
          </cell>
          <cell r="P1101">
            <v>113337.685</v>
          </cell>
          <cell r="Q1101" t="e">
            <v>#N/A</v>
          </cell>
          <cell r="R1101">
            <v>113337.685</v>
          </cell>
        </row>
        <row r="1102">
          <cell r="G1102">
            <v>30.7</v>
          </cell>
          <cell r="O1102" t="e">
            <v>#N/A</v>
          </cell>
          <cell r="P1102">
            <v>123247.735</v>
          </cell>
          <cell r="Q1102" t="e">
            <v>#N/A</v>
          </cell>
          <cell r="R1102">
            <v>123247.735</v>
          </cell>
        </row>
        <row r="1103">
          <cell r="G1103">
            <v>41.7</v>
          </cell>
          <cell r="O1103" t="e">
            <v>#N/A</v>
          </cell>
          <cell r="P1103">
            <v>133705.845</v>
          </cell>
          <cell r="Q1103" t="e">
            <v>#N/A</v>
          </cell>
          <cell r="R1103">
            <v>133705.845</v>
          </cell>
        </row>
        <row r="1104">
          <cell r="G1104">
            <v>21.8</v>
          </cell>
          <cell r="O1104" t="e">
            <v>#N/A</v>
          </cell>
          <cell r="P1104">
            <v>107142.815</v>
          </cell>
          <cell r="Q1104" t="e">
            <v>#N/A</v>
          </cell>
          <cell r="R1104">
            <v>107142.815</v>
          </cell>
        </row>
        <row r="1105">
          <cell r="G1105">
            <v>21.9</v>
          </cell>
          <cell r="O1105" t="e">
            <v>#N/A</v>
          </cell>
          <cell r="P1105">
            <v>118832.07</v>
          </cell>
          <cell r="Q1105" t="e">
            <v>#N/A</v>
          </cell>
          <cell r="R1105">
            <v>118832.07</v>
          </cell>
        </row>
        <row r="1106">
          <cell r="G1106">
            <v>22.5</v>
          </cell>
          <cell r="O1106" t="e">
            <v>#N/A</v>
          </cell>
          <cell r="P1106">
            <v>111361.05</v>
          </cell>
          <cell r="Q1106" t="e">
            <v>#N/A</v>
          </cell>
          <cell r="R1106">
            <v>111361.05</v>
          </cell>
        </row>
        <row r="1107">
          <cell r="G1107">
            <v>25.6</v>
          </cell>
          <cell r="O1107" t="e">
            <v>#N/A</v>
          </cell>
          <cell r="P1107">
            <v>116530.04</v>
          </cell>
          <cell r="Q1107" t="e">
            <v>#N/A</v>
          </cell>
          <cell r="R1107">
            <v>116530.04</v>
          </cell>
        </row>
        <row r="1108">
          <cell r="G1108">
            <v>34.5</v>
          </cell>
          <cell r="O1108" t="e">
            <v>#N/A</v>
          </cell>
          <cell r="P1108">
            <v>139607.905</v>
          </cell>
          <cell r="Q1108" t="e">
            <v>#N/A</v>
          </cell>
          <cell r="R1108">
            <v>139607.905</v>
          </cell>
        </row>
        <row r="1109">
          <cell r="G1109">
            <v>30</v>
          </cell>
          <cell r="O1109" t="e">
            <v>#N/A</v>
          </cell>
          <cell r="P1109">
            <v>132022.87</v>
          </cell>
          <cell r="Q1109" t="e">
            <v>#N/A</v>
          </cell>
          <cell r="R1109">
            <v>132022.87</v>
          </cell>
        </row>
        <row r="1110">
          <cell r="G1110">
            <v>20.9</v>
          </cell>
          <cell r="O1110" t="e">
            <v>#N/A</v>
          </cell>
          <cell r="P1110">
            <v>98977.05</v>
          </cell>
          <cell r="Q1110" t="e">
            <v>#N/A</v>
          </cell>
          <cell r="R1110">
            <v>98977.05</v>
          </cell>
        </row>
        <row r="1111">
          <cell r="G1111">
            <v>19.5</v>
          </cell>
          <cell r="O1111" t="e">
            <v>#N/A</v>
          </cell>
          <cell r="P1111">
            <v>92021.68</v>
          </cell>
          <cell r="Q1111" t="e">
            <v>#N/A</v>
          </cell>
          <cell r="R1111">
            <v>92021.68</v>
          </cell>
        </row>
        <row r="1112">
          <cell r="G1112">
            <v>20.9</v>
          </cell>
          <cell r="O1112" t="e">
            <v>#N/A</v>
          </cell>
          <cell r="P1112">
            <v>109389.095</v>
          </cell>
          <cell r="Q1112" t="e">
            <v>#N/A</v>
          </cell>
          <cell r="R1112">
            <v>109389.095</v>
          </cell>
        </row>
        <row r="1113">
          <cell r="G1113">
            <v>26.9</v>
          </cell>
          <cell r="O1113" t="e">
            <v>#N/A</v>
          </cell>
          <cell r="P1113">
            <v>116074.03</v>
          </cell>
          <cell r="Q1113" t="e">
            <v>#N/A</v>
          </cell>
          <cell r="R1113">
            <v>116074.03</v>
          </cell>
        </row>
        <row r="1114">
          <cell r="G1114">
            <v>30.3</v>
          </cell>
          <cell r="O1114" t="e">
            <v>#N/A</v>
          </cell>
          <cell r="P1114">
            <v>129286.36500000001</v>
          </cell>
          <cell r="Q1114" t="e">
            <v>#N/A</v>
          </cell>
          <cell r="R1114">
            <v>129286.36500000001</v>
          </cell>
        </row>
        <row r="1115">
          <cell r="G1115">
            <v>40</v>
          </cell>
          <cell r="O1115" t="e">
            <v>#N/A</v>
          </cell>
          <cell r="P1115">
            <v>154648.065</v>
          </cell>
          <cell r="Q1115" t="e">
            <v>#N/A</v>
          </cell>
          <cell r="R1115">
            <v>154648.065</v>
          </cell>
        </row>
        <row r="1116">
          <cell r="G1116">
            <v>40.299999999999997</v>
          </cell>
          <cell r="O1116" t="e">
            <v>#N/A</v>
          </cell>
          <cell r="P1116">
            <v>165070.595</v>
          </cell>
          <cell r="Q1116" t="e">
            <v>#N/A</v>
          </cell>
          <cell r="R1116">
            <v>165070.595</v>
          </cell>
        </row>
        <row r="1117">
          <cell r="G1117">
            <v>24.6</v>
          </cell>
          <cell r="O1117" t="e">
            <v>#N/A</v>
          </cell>
          <cell r="P1117">
            <v>124825.02499999999</v>
          </cell>
          <cell r="Q1117" t="e">
            <v>#N/A</v>
          </cell>
          <cell r="R1117">
            <v>124825.02499999999</v>
          </cell>
        </row>
        <row r="1118">
          <cell r="G1118">
            <v>28.2</v>
          </cell>
          <cell r="O1118" t="e">
            <v>#N/A</v>
          </cell>
          <cell r="P1118">
            <v>127305.2</v>
          </cell>
          <cell r="Q1118" t="e">
            <v>#N/A</v>
          </cell>
          <cell r="R1118">
            <v>127305.2</v>
          </cell>
        </row>
        <row r="1119">
          <cell r="G1119">
            <v>23.9</v>
          </cell>
          <cell r="O1119" t="e">
            <v>#N/A</v>
          </cell>
          <cell r="P1119">
            <v>137955.42499999999</v>
          </cell>
          <cell r="Q1119" t="e">
            <v>#N/A</v>
          </cell>
          <cell r="R1119">
            <v>137955.42499999999</v>
          </cell>
        </row>
        <row r="1120">
          <cell r="G1120">
            <v>23.6</v>
          </cell>
          <cell r="O1120" t="e">
            <v>#N/A</v>
          </cell>
          <cell r="P1120">
            <v>128314.47</v>
          </cell>
          <cell r="Q1120" t="e">
            <v>#N/A</v>
          </cell>
          <cell r="R1120">
            <v>128314.47</v>
          </cell>
        </row>
        <row r="1121">
          <cell r="G1121">
            <v>23.3</v>
          </cell>
          <cell r="O1121" t="e">
            <v>#N/A</v>
          </cell>
          <cell r="P1121">
            <v>128899.765</v>
          </cell>
          <cell r="Q1121" t="e">
            <v>#N/A</v>
          </cell>
          <cell r="R1121">
            <v>128899.765</v>
          </cell>
        </row>
        <row r="1122">
          <cell r="G1122">
            <v>26.6</v>
          </cell>
          <cell r="O1122" t="e">
            <v>#N/A</v>
          </cell>
          <cell r="P1122">
            <v>139245.21</v>
          </cell>
          <cell r="Q1122" t="e">
            <v>#N/A</v>
          </cell>
          <cell r="R1122">
            <v>139245.21</v>
          </cell>
        </row>
        <row r="1123">
          <cell r="G1123">
            <v>28.4</v>
          </cell>
          <cell r="O1123" t="e">
            <v>#N/A</v>
          </cell>
          <cell r="P1123">
            <v>128599.46</v>
          </cell>
          <cell r="Q1123">
            <v>128599.46</v>
          </cell>
          <cell r="R1123" t="e">
            <v>#N/A</v>
          </cell>
        </row>
        <row r="1124">
          <cell r="G1124">
            <v>33.200000000000003</v>
          </cell>
          <cell r="O1124" t="e">
            <v>#N/A</v>
          </cell>
          <cell r="P1124">
            <v>139114.58499999999</v>
          </cell>
          <cell r="Q1124" t="e">
            <v>#N/A</v>
          </cell>
          <cell r="R1124">
            <v>139114.58499999999</v>
          </cell>
        </row>
        <row r="1125">
          <cell r="G1125">
            <v>38.1</v>
          </cell>
          <cell r="O1125" t="e">
            <v>#N/A</v>
          </cell>
          <cell r="P1125">
            <v>159436.69</v>
          </cell>
          <cell r="Q1125" t="e">
            <v>#N/A</v>
          </cell>
          <cell r="R1125">
            <v>159436.69</v>
          </cell>
        </row>
        <row r="1126">
          <cell r="G1126">
            <v>33.5</v>
          </cell>
          <cell r="O1126" t="e">
            <v>#N/A</v>
          </cell>
          <cell r="P1126">
            <v>160437.565</v>
          </cell>
          <cell r="Q1126" t="e">
            <v>#N/A</v>
          </cell>
          <cell r="R1126">
            <v>160437.565</v>
          </cell>
        </row>
        <row r="1127">
          <cell r="G1127">
            <v>21</v>
          </cell>
          <cell r="O1127" t="e">
            <v>#N/A</v>
          </cell>
          <cell r="P1127">
            <v>115239.57</v>
          </cell>
          <cell r="Q1127" t="e">
            <v>#N/A</v>
          </cell>
          <cell r="R1127">
            <v>115239.57</v>
          </cell>
        </row>
        <row r="1128">
          <cell r="G1128">
            <v>19.100000000000001</v>
          </cell>
          <cell r="O1128">
            <v>108524.18</v>
          </cell>
          <cell r="P1128" t="e">
            <v>#N/A</v>
          </cell>
          <cell r="Q1128" t="e">
            <v>#N/A</v>
          </cell>
          <cell r="R1128">
            <v>108524.18</v>
          </cell>
        </row>
        <row r="1129">
          <cell r="G1129">
            <v>22.5</v>
          </cell>
          <cell r="O1129">
            <v>109949.21</v>
          </cell>
          <cell r="P1129" t="e">
            <v>#N/A</v>
          </cell>
          <cell r="Q1129" t="e">
            <v>#N/A</v>
          </cell>
          <cell r="R1129">
            <v>109949.21</v>
          </cell>
        </row>
        <row r="1130">
          <cell r="G1130">
            <v>22.1</v>
          </cell>
          <cell r="O1130">
            <v>112946.34</v>
          </cell>
          <cell r="P1130" t="e">
            <v>#N/A</v>
          </cell>
          <cell r="Q1130" t="e">
            <v>#N/A</v>
          </cell>
          <cell r="R1130">
            <v>112946.34</v>
          </cell>
        </row>
        <row r="1131">
          <cell r="G1131">
            <v>28.1</v>
          </cell>
          <cell r="O1131">
            <v>104947.325</v>
          </cell>
          <cell r="P1131" t="e">
            <v>#N/A</v>
          </cell>
          <cell r="Q1131" t="e">
            <v>#N/A</v>
          </cell>
          <cell r="R1131">
            <v>104947.325</v>
          </cell>
        </row>
        <row r="1132">
          <cell r="G1132">
            <v>25.7</v>
          </cell>
          <cell r="O1132">
            <v>106065.935</v>
          </cell>
          <cell r="P1132" t="e">
            <v>#N/A</v>
          </cell>
          <cell r="Q1132" t="e">
            <v>#N/A</v>
          </cell>
          <cell r="R1132">
            <v>106065.935</v>
          </cell>
        </row>
        <row r="1133">
          <cell r="G1133">
            <v>25.7</v>
          </cell>
          <cell r="O1133">
            <v>126465.96</v>
          </cell>
          <cell r="P1133" t="e">
            <v>#N/A</v>
          </cell>
          <cell r="Q1133" t="e">
            <v>#N/A</v>
          </cell>
          <cell r="R1133">
            <v>126465.96</v>
          </cell>
        </row>
        <row r="1134">
          <cell r="G1134">
            <v>29.9</v>
          </cell>
          <cell r="O1134">
            <v>137539.72500000001</v>
          </cell>
          <cell r="P1134" t="e">
            <v>#N/A</v>
          </cell>
          <cell r="Q1134" t="e">
            <v>#N/A</v>
          </cell>
          <cell r="R1134">
            <v>137539.72500000001</v>
          </cell>
        </row>
        <row r="1135">
          <cell r="G1135">
            <v>37.4</v>
          </cell>
          <cell r="O1135">
            <v>159307.315</v>
          </cell>
          <cell r="P1135" t="e">
            <v>#N/A</v>
          </cell>
          <cell r="Q1135" t="e">
            <v>#N/A</v>
          </cell>
          <cell r="R1135">
            <v>159307.315</v>
          </cell>
        </row>
        <row r="1136">
          <cell r="G1136">
            <v>27.5</v>
          </cell>
          <cell r="O1136">
            <v>149473.01</v>
          </cell>
          <cell r="P1136" t="e">
            <v>#N/A</v>
          </cell>
          <cell r="Q1136" t="e">
            <v>#N/A</v>
          </cell>
          <cell r="R1136">
            <v>149473.01</v>
          </cell>
        </row>
        <row r="1137">
          <cell r="G1137">
            <v>24.9</v>
          </cell>
          <cell r="O1137">
            <v>137101.87</v>
          </cell>
          <cell r="P1137" t="e">
            <v>#N/A</v>
          </cell>
          <cell r="Q1137" t="e">
            <v>#N/A</v>
          </cell>
          <cell r="R1137">
            <v>137101.87</v>
          </cell>
        </row>
        <row r="1138">
          <cell r="G1138">
            <v>30.3</v>
          </cell>
          <cell r="O1138">
            <v>118113.8</v>
          </cell>
          <cell r="P1138" t="e">
            <v>#N/A</v>
          </cell>
          <cell r="Q1138" t="e">
            <v>#N/A</v>
          </cell>
          <cell r="R1138">
            <v>118113.8</v>
          </cell>
        </row>
        <row r="1139">
          <cell r="G1139">
            <v>21.2</v>
          </cell>
          <cell r="O1139">
            <v>100440.29</v>
          </cell>
          <cell r="P1139" t="e">
            <v>#N/A</v>
          </cell>
          <cell r="Q1139" t="e">
            <v>#N/A</v>
          </cell>
          <cell r="R1139">
            <v>100440.29</v>
          </cell>
        </row>
        <row r="1140">
          <cell r="G1140">
            <v>23.6</v>
          </cell>
          <cell r="O1140">
            <v>116209.13</v>
          </cell>
          <cell r="P1140" t="e">
            <v>#N/A</v>
          </cell>
          <cell r="Q1140" t="e">
            <v>#N/A</v>
          </cell>
          <cell r="R1140">
            <v>116209.13</v>
          </cell>
        </row>
        <row r="1141">
          <cell r="G1141">
            <v>29</v>
          </cell>
          <cell r="O1141">
            <v>124882.715</v>
          </cell>
          <cell r="P1141" t="e">
            <v>#N/A</v>
          </cell>
          <cell r="Q1141" t="e">
            <v>#N/A</v>
          </cell>
          <cell r="R1141">
            <v>124882.715</v>
          </cell>
        </row>
        <row r="1142">
          <cell r="G1142">
            <v>23.3</v>
          </cell>
          <cell r="O1142">
            <v>115269.5</v>
          </cell>
          <cell r="P1142" t="e">
            <v>#N/A</v>
          </cell>
          <cell r="Q1142" t="e">
            <v>#N/A</v>
          </cell>
          <cell r="R1142">
            <v>115269.5</v>
          </cell>
        </row>
        <row r="1143">
          <cell r="G1143">
            <v>24.2</v>
          </cell>
          <cell r="O1143">
            <v>117260.245</v>
          </cell>
          <cell r="P1143" t="e">
            <v>#N/A</v>
          </cell>
          <cell r="Q1143" t="e">
            <v>#N/A</v>
          </cell>
          <cell r="R1143">
            <v>117260.245</v>
          </cell>
        </row>
        <row r="1144">
          <cell r="G1144">
            <v>22.2</v>
          </cell>
          <cell r="O1144">
            <v>114736.355</v>
          </cell>
          <cell r="P1144" t="e">
            <v>#N/A</v>
          </cell>
          <cell r="Q1144" t="e">
            <v>#N/A</v>
          </cell>
          <cell r="R1144">
            <v>114736.355</v>
          </cell>
        </row>
        <row r="1145">
          <cell r="G1145">
            <v>25.3</v>
          </cell>
          <cell r="O1145">
            <v>105799.935</v>
          </cell>
          <cell r="P1145" t="e">
            <v>#N/A</v>
          </cell>
          <cell r="Q1145" t="e">
            <v>#N/A</v>
          </cell>
          <cell r="R1145">
            <v>105799.935</v>
          </cell>
        </row>
        <row r="1146">
          <cell r="G1146">
            <v>24</v>
          </cell>
          <cell r="O1146">
            <v>105085.515</v>
          </cell>
          <cell r="P1146" t="e">
            <v>#N/A</v>
          </cell>
          <cell r="Q1146" t="e">
            <v>#N/A</v>
          </cell>
          <cell r="R1146">
            <v>105085.515</v>
          </cell>
        </row>
        <row r="1147">
          <cell r="G1147">
            <v>25.4</v>
          </cell>
          <cell r="O1147">
            <v>113116.425</v>
          </cell>
          <cell r="P1147" t="e">
            <v>#N/A</v>
          </cell>
          <cell r="Q1147" t="e">
            <v>#N/A</v>
          </cell>
          <cell r="R1147">
            <v>113116.425</v>
          </cell>
        </row>
        <row r="1148">
          <cell r="G1148">
            <v>29.5</v>
          </cell>
          <cell r="O1148">
            <v>120035.38499999999</v>
          </cell>
          <cell r="P1148" t="e">
            <v>#N/A</v>
          </cell>
          <cell r="Q1148" t="e">
            <v>#N/A</v>
          </cell>
          <cell r="R1148">
            <v>120035.38499999999</v>
          </cell>
        </row>
        <row r="1149">
          <cell r="G1149">
            <v>29.3</v>
          </cell>
          <cell r="O1149">
            <v>124481.41499999999</v>
          </cell>
          <cell r="P1149" t="e">
            <v>#N/A</v>
          </cell>
          <cell r="Q1149" t="e">
            <v>#N/A</v>
          </cell>
          <cell r="R1149">
            <v>124481.41499999999</v>
          </cell>
        </row>
        <row r="1150">
          <cell r="G1150">
            <v>31</v>
          </cell>
          <cell r="O1150">
            <v>133607.065</v>
          </cell>
          <cell r="P1150" t="e">
            <v>#N/A</v>
          </cell>
          <cell r="Q1150" t="e">
            <v>#N/A</v>
          </cell>
          <cell r="R1150">
            <v>133607.065</v>
          </cell>
        </row>
        <row r="1151">
          <cell r="G1151">
            <v>33.5</v>
          </cell>
          <cell r="O1151">
            <v>136328.345</v>
          </cell>
          <cell r="P1151" t="e">
            <v>#N/A</v>
          </cell>
          <cell r="Q1151" t="e">
            <v>#N/A</v>
          </cell>
          <cell r="R1151">
            <v>136328.345</v>
          </cell>
        </row>
        <row r="1152">
          <cell r="G1152">
            <v>31.6</v>
          </cell>
          <cell r="O1152">
            <v>119226.435</v>
          </cell>
          <cell r="P1152" t="e">
            <v>#N/A</v>
          </cell>
          <cell r="Q1152" t="e">
            <v>#N/A</v>
          </cell>
          <cell r="R1152">
            <v>119226.435</v>
          </cell>
        </row>
        <row r="1153">
          <cell r="G1153">
            <v>19.8</v>
          </cell>
          <cell r="O1153">
            <v>96305.07</v>
          </cell>
          <cell r="P1153" t="e">
            <v>#N/A</v>
          </cell>
          <cell r="Q1153" t="e">
            <v>#N/A</v>
          </cell>
          <cell r="R1153">
            <v>96305.07</v>
          </cell>
        </row>
        <row r="1154">
          <cell r="G1154">
            <v>26.5</v>
          </cell>
          <cell r="O1154">
            <v>117952.36500000001</v>
          </cell>
          <cell r="P1154" t="e">
            <v>#N/A</v>
          </cell>
          <cell r="Q1154" t="e">
            <v>#N/A</v>
          </cell>
          <cell r="R1154">
            <v>117952.36500000001</v>
          </cell>
        </row>
        <row r="1155">
          <cell r="G1155">
            <v>31.3</v>
          </cell>
          <cell r="O1155">
            <v>127894.285</v>
          </cell>
          <cell r="P1155" t="e">
            <v>#N/A</v>
          </cell>
          <cell r="Q1155" t="e">
            <v>#N/A</v>
          </cell>
          <cell r="R1155">
            <v>127894.285</v>
          </cell>
        </row>
        <row r="1156">
          <cell r="G1156">
            <v>30.9</v>
          </cell>
          <cell r="O1156">
            <v>123400.17</v>
          </cell>
          <cell r="P1156" t="e">
            <v>#N/A</v>
          </cell>
          <cell r="Q1156" t="e">
            <v>#N/A</v>
          </cell>
          <cell r="R1156">
            <v>123400.17</v>
          </cell>
        </row>
        <row r="1157">
          <cell r="G1157">
            <v>20.5</v>
          </cell>
          <cell r="O1157">
            <v>117346.26</v>
          </cell>
          <cell r="P1157" t="e">
            <v>#N/A</v>
          </cell>
          <cell r="Q1157" t="e">
            <v>#N/A</v>
          </cell>
          <cell r="R1157">
            <v>117346.26</v>
          </cell>
        </row>
        <row r="1158">
          <cell r="G1158">
            <v>22.8</v>
          </cell>
          <cell r="O1158">
            <v>119960.33</v>
          </cell>
          <cell r="P1158" t="e">
            <v>#N/A</v>
          </cell>
          <cell r="Q1158" t="e">
            <v>#N/A</v>
          </cell>
          <cell r="R1158">
            <v>119960.33</v>
          </cell>
        </row>
        <row r="1159">
          <cell r="G1159">
            <v>32.700000000000003</v>
          </cell>
          <cell r="O1159">
            <v>111096.30499999999</v>
          </cell>
          <cell r="P1159" t="e">
            <v>#N/A</v>
          </cell>
          <cell r="Q1159" t="e">
            <v>#N/A</v>
          </cell>
          <cell r="R1159">
            <v>111096.30499999999</v>
          </cell>
        </row>
        <row r="1160">
          <cell r="G1160">
            <v>21</v>
          </cell>
          <cell r="O1160">
            <v>101334.2</v>
          </cell>
          <cell r="P1160" t="e">
            <v>#N/A</v>
          </cell>
          <cell r="Q1160" t="e">
            <v>#N/A</v>
          </cell>
          <cell r="R1160">
            <v>101334.2</v>
          </cell>
        </row>
        <row r="1161">
          <cell r="G1161">
            <v>21.1</v>
          </cell>
          <cell r="O1161">
            <v>112527.285</v>
          </cell>
          <cell r="P1161" t="e">
            <v>#N/A</v>
          </cell>
          <cell r="Q1161" t="e">
            <v>#N/A</v>
          </cell>
          <cell r="R1161">
            <v>112527.285</v>
          </cell>
        </row>
        <row r="1162">
          <cell r="G1162">
            <v>27.6</v>
          </cell>
          <cell r="O1162">
            <v>113850.81</v>
          </cell>
          <cell r="P1162" t="e">
            <v>#N/A</v>
          </cell>
          <cell r="Q1162" t="e">
            <v>#N/A</v>
          </cell>
          <cell r="R1162">
            <v>113850.81</v>
          </cell>
        </row>
        <row r="1163">
          <cell r="G1163">
            <v>28.5</v>
          </cell>
          <cell r="O1163">
            <v>122717.5</v>
          </cell>
          <cell r="P1163" t="e">
            <v>#N/A</v>
          </cell>
          <cell r="Q1163" t="e">
            <v>#N/A</v>
          </cell>
          <cell r="R1163">
            <v>122717.5</v>
          </cell>
        </row>
        <row r="1164">
          <cell r="G1164">
            <v>30.5</v>
          </cell>
          <cell r="O1164">
            <v>128732.59</v>
          </cell>
          <cell r="P1164" t="e">
            <v>#N/A</v>
          </cell>
          <cell r="Q1164" t="e">
            <v>#N/A</v>
          </cell>
          <cell r="R1164">
            <v>128732.59</v>
          </cell>
        </row>
        <row r="1165">
          <cell r="G1165">
            <v>28.8</v>
          </cell>
          <cell r="O1165">
            <v>127805.485</v>
          </cell>
          <cell r="P1165" t="e">
            <v>#N/A</v>
          </cell>
          <cell r="Q1165" t="e">
            <v>#N/A</v>
          </cell>
          <cell r="R1165">
            <v>127805.485</v>
          </cell>
        </row>
        <row r="1166">
          <cell r="G1166">
            <v>35.1</v>
          </cell>
          <cell r="O1166">
            <v>120398.88499999999</v>
          </cell>
          <cell r="P1166" t="e">
            <v>#N/A</v>
          </cell>
          <cell r="Q1166" t="e">
            <v>#N/A</v>
          </cell>
          <cell r="R1166">
            <v>120398.88499999999</v>
          </cell>
        </row>
        <row r="1167">
          <cell r="G1167">
            <v>22.8</v>
          </cell>
          <cell r="O1167">
            <v>104486.18</v>
          </cell>
          <cell r="P1167" t="e">
            <v>#N/A</v>
          </cell>
          <cell r="Q1167" t="e">
            <v>#N/A</v>
          </cell>
          <cell r="R1167">
            <v>104486.18</v>
          </cell>
        </row>
        <row r="1168">
          <cell r="G1168">
            <v>20.9</v>
          </cell>
          <cell r="O1168">
            <v>97542.31</v>
          </cell>
          <cell r="P1168" t="e">
            <v>#N/A</v>
          </cell>
          <cell r="Q1168">
            <v>97542.31</v>
          </cell>
          <cell r="R1168" t="e">
            <v>#N/A</v>
          </cell>
        </row>
        <row r="1169">
          <cell r="G1169">
            <v>20.5</v>
          </cell>
          <cell r="O1169">
            <v>112663.625</v>
          </cell>
          <cell r="P1169" t="e">
            <v>#N/A</v>
          </cell>
          <cell r="Q1169" t="e">
            <v>#N/A</v>
          </cell>
          <cell r="R1169">
            <v>112663.625</v>
          </cell>
        </row>
        <row r="1170">
          <cell r="G1170">
            <v>21.3</v>
          </cell>
          <cell r="O1170">
            <v>114195.35</v>
          </cell>
          <cell r="P1170" t="e">
            <v>#N/A</v>
          </cell>
          <cell r="Q1170" t="e">
            <v>#N/A</v>
          </cell>
          <cell r="R1170">
            <v>114195.35</v>
          </cell>
        </row>
        <row r="1171">
          <cell r="G1171">
            <v>20.8</v>
          </cell>
          <cell r="O1171">
            <v>116045.27</v>
          </cell>
          <cell r="P1171" t="e">
            <v>#N/A</v>
          </cell>
          <cell r="Q1171" t="e">
            <v>#N/A</v>
          </cell>
          <cell r="R1171">
            <v>116045.27</v>
          </cell>
        </row>
        <row r="1172">
          <cell r="G1172">
            <v>24.4</v>
          </cell>
          <cell r="O1172">
            <v>116284.345</v>
          </cell>
          <cell r="P1172" t="e">
            <v>#N/A</v>
          </cell>
          <cell r="Q1172" t="e">
            <v>#N/A</v>
          </cell>
          <cell r="R1172">
            <v>116284.345</v>
          </cell>
        </row>
        <row r="1173">
          <cell r="G1173">
            <v>32</v>
          </cell>
          <cell r="O1173">
            <v>110715.12</v>
          </cell>
          <cell r="P1173" t="e">
            <v>#N/A</v>
          </cell>
          <cell r="Q1173" t="e">
            <v>#N/A</v>
          </cell>
          <cell r="R1173">
            <v>110715.12</v>
          </cell>
        </row>
        <row r="1174">
          <cell r="G1174">
            <v>23.1</v>
          </cell>
          <cell r="O1174">
            <v>97262.705000000002</v>
          </cell>
          <cell r="P1174" t="e">
            <v>#N/A</v>
          </cell>
          <cell r="Q1174" t="e">
            <v>#N/A</v>
          </cell>
          <cell r="R1174">
            <v>97262.705000000002</v>
          </cell>
        </row>
        <row r="1175">
          <cell r="G1175">
            <v>28</v>
          </cell>
          <cell r="O1175">
            <v>111617.94500000001</v>
          </cell>
          <cell r="P1175" t="e">
            <v>#N/A</v>
          </cell>
          <cell r="Q1175" t="e">
            <v>#N/A</v>
          </cell>
          <cell r="R1175">
            <v>111617.94500000001</v>
          </cell>
        </row>
        <row r="1176">
          <cell r="G1176">
            <v>19.2</v>
          </cell>
          <cell r="O1176">
            <v>110794.26</v>
          </cell>
          <cell r="P1176" t="e">
            <v>#N/A</v>
          </cell>
          <cell r="Q1176" t="e">
            <v>#N/A</v>
          </cell>
          <cell r="R1176">
            <v>110794.26</v>
          </cell>
        </row>
        <row r="1177">
          <cell r="G1177">
            <v>25.1</v>
          </cell>
          <cell r="O1177">
            <v>111254.315</v>
          </cell>
          <cell r="P1177" t="e">
            <v>#N/A</v>
          </cell>
          <cell r="Q1177" t="e">
            <v>#N/A</v>
          </cell>
          <cell r="R1177">
            <v>111254.315</v>
          </cell>
        </row>
        <row r="1178">
          <cell r="G1178">
            <v>28.1</v>
          </cell>
          <cell r="O1178">
            <v>115020.505</v>
          </cell>
          <cell r="P1178" t="e">
            <v>#N/A</v>
          </cell>
          <cell r="Q1178" t="e">
            <v>#N/A</v>
          </cell>
          <cell r="R1178">
            <v>115020.505</v>
          </cell>
        </row>
        <row r="1179">
          <cell r="G1179">
            <v>29.4</v>
          </cell>
          <cell r="O1179">
            <v>119298.325</v>
          </cell>
          <cell r="P1179" t="e">
            <v>#N/A</v>
          </cell>
          <cell r="Q1179" t="e">
            <v>#N/A</v>
          </cell>
          <cell r="R1179">
            <v>119298.325</v>
          </cell>
        </row>
        <row r="1180">
          <cell r="G1180">
            <v>24.2</v>
          </cell>
          <cell r="O1180">
            <v>112312.69500000001</v>
          </cell>
          <cell r="P1180" t="e">
            <v>#N/A</v>
          </cell>
          <cell r="Q1180" t="e">
            <v>#N/A</v>
          </cell>
          <cell r="R1180">
            <v>112312.69500000001</v>
          </cell>
        </row>
        <row r="1181">
          <cell r="G1181">
            <v>25.4</v>
          </cell>
          <cell r="O1181">
            <v>98918.514999999999</v>
          </cell>
          <cell r="P1181" t="e">
            <v>#N/A</v>
          </cell>
          <cell r="Q1181" t="e">
            <v>#N/A</v>
          </cell>
          <cell r="R1181">
            <v>98918.514999999999</v>
          </cell>
        </row>
        <row r="1182">
          <cell r="G1182">
            <v>18.5</v>
          </cell>
          <cell r="O1182">
            <v>112488.215</v>
          </cell>
          <cell r="P1182" t="e">
            <v>#N/A</v>
          </cell>
          <cell r="Q1182" t="e">
            <v>#N/A</v>
          </cell>
          <cell r="R1182">
            <v>112488.215</v>
          </cell>
        </row>
        <row r="1183">
          <cell r="G1183">
            <v>22.6</v>
          </cell>
          <cell r="O1183">
            <v>116809.36500000001</v>
          </cell>
          <cell r="P1183" t="e">
            <v>#N/A</v>
          </cell>
          <cell r="Q1183" t="e">
            <v>#N/A</v>
          </cell>
          <cell r="R1183">
            <v>116809.36500000001</v>
          </cell>
        </row>
        <row r="1184">
          <cell r="G1184">
            <v>30.3</v>
          </cell>
          <cell r="O1184">
            <v>117744.005</v>
          </cell>
          <cell r="P1184" t="e">
            <v>#N/A</v>
          </cell>
          <cell r="Q1184" t="e">
            <v>#N/A</v>
          </cell>
          <cell r="R1184">
            <v>117744.005</v>
          </cell>
        </row>
        <row r="1185">
          <cell r="G1185">
            <v>21.8</v>
          </cell>
          <cell r="O1185" t="e">
            <v>#N/A</v>
          </cell>
          <cell r="P1185">
            <v>116457.26</v>
          </cell>
          <cell r="Q1185" t="e">
            <v>#N/A</v>
          </cell>
          <cell r="R1185">
            <v>116457.26</v>
          </cell>
        </row>
        <row r="1186">
          <cell r="G1186">
            <v>23.3</v>
          </cell>
          <cell r="O1186" t="e">
            <v>#N/A</v>
          </cell>
          <cell r="P1186">
            <v>97070.345000000001</v>
          </cell>
          <cell r="Q1186">
            <v>97070.345000000001</v>
          </cell>
          <cell r="R1186" t="e">
            <v>#N/A</v>
          </cell>
        </row>
        <row r="1187">
          <cell r="G1187">
            <v>22.4</v>
          </cell>
          <cell r="O1187" t="e">
            <v>#N/A</v>
          </cell>
          <cell r="P1187">
            <v>99687.64</v>
          </cell>
          <cell r="Q1187">
            <v>99687.64</v>
          </cell>
          <cell r="R1187" t="e">
            <v>#N/A</v>
          </cell>
        </row>
        <row r="1188">
          <cell r="G1188">
            <v>27.7</v>
          </cell>
          <cell r="O1188" t="e">
            <v>#N/A</v>
          </cell>
          <cell r="P1188">
            <v>98817.03</v>
          </cell>
          <cell r="Q1188">
            <v>98817.03</v>
          </cell>
          <cell r="R1188" t="e">
            <v>#N/A</v>
          </cell>
        </row>
        <row r="1189">
          <cell r="G1189">
            <v>20.9</v>
          </cell>
          <cell r="O1189" t="e">
            <v>#N/A</v>
          </cell>
          <cell r="P1189">
            <v>98258.25</v>
          </cell>
          <cell r="Q1189">
            <v>98258.25</v>
          </cell>
          <cell r="R1189" t="e">
            <v>#N/A</v>
          </cell>
        </row>
        <row r="1190">
          <cell r="G1190">
            <v>19.8</v>
          </cell>
          <cell r="O1190" t="e">
            <v>#N/A</v>
          </cell>
          <cell r="P1190">
            <v>113381.53</v>
          </cell>
          <cell r="Q1190" t="e">
            <v>#N/A</v>
          </cell>
          <cell r="R1190">
            <v>113381.53</v>
          </cell>
        </row>
        <row r="1191">
          <cell r="G1191">
            <v>20.6</v>
          </cell>
          <cell r="O1191" t="e">
            <v>#N/A</v>
          </cell>
          <cell r="P1191">
            <v>115974.61</v>
          </cell>
          <cell r="Q1191" t="e">
            <v>#N/A</v>
          </cell>
          <cell r="R1191">
            <v>115974.61</v>
          </cell>
        </row>
        <row r="1192">
          <cell r="G1192">
            <v>18.7</v>
          </cell>
          <cell r="O1192" t="e">
            <v>#N/A</v>
          </cell>
          <cell r="P1192">
            <v>117551.69500000001</v>
          </cell>
          <cell r="Q1192" t="e">
            <v>#N/A</v>
          </cell>
          <cell r="R1192">
            <v>117551.69500000001</v>
          </cell>
        </row>
        <row r="1193">
          <cell r="G1193">
            <v>21.2</v>
          </cell>
          <cell r="O1193" t="e">
            <v>#N/A</v>
          </cell>
          <cell r="P1193">
            <v>115979.07</v>
          </cell>
          <cell r="Q1193" t="e">
            <v>#N/A</v>
          </cell>
          <cell r="R1193">
            <v>115979.07</v>
          </cell>
        </row>
        <row r="1194">
          <cell r="G1194">
            <v>21.6</v>
          </cell>
          <cell r="O1194" t="e">
            <v>#N/A</v>
          </cell>
          <cell r="P1194">
            <v>105938.47500000001</v>
          </cell>
          <cell r="Q1194" t="e">
            <v>#N/A</v>
          </cell>
          <cell r="R1194">
            <v>105938.47500000001</v>
          </cell>
        </row>
        <row r="1195">
          <cell r="G1195">
            <v>29.9</v>
          </cell>
          <cell r="O1195" t="e">
            <v>#N/A</v>
          </cell>
          <cell r="P1195">
            <v>100571.16499999999</v>
          </cell>
          <cell r="Q1195" t="e">
            <v>#N/A</v>
          </cell>
          <cell r="R1195">
            <v>100571.16499999999</v>
          </cell>
        </row>
        <row r="1196">
          <cell r="G1196">
            <v>25.7</v>
          </cell>
          <cell r="O1196" t="e">
            <v>#N/A</v>
          </cell>
          <cell r="P1196">
            <v>118702.925</v>
          </cell>
          <cell r="Q1196" t="e">
            <v>#N/A</v>
          </cell>
          <cell r="R1196">
            <v>118702.925</v>
          </cell>
        </row>
        <row r="1197">
          <cell r="G1197">
            <v>28.8</v>
          </cell>
          <cell r="O1197" t="e">
            <v>#N/A</v>
          </cell>
          <cell r="P1197">
            <v>122423.01</v>
          </cell>
          <cell r="Q1197" t="e">
            <v>#N/A</v>
          </cell>
          <cell r="R1197">
            <v>122423.01</v>
          </cell>
        </row>
        <row r="1198">
          <cell r="G1198">
            <v>27.3</v>
          </cell>
          <cell r="O1198" t="e">
            <v>#N/A</v>
          </cell>
          <cell r="P1198">
            <v>121944.995</v>
          </cell>
          <cell r="Q1198" t="e">
            <v>#N/A</v>
          </cell>
          <cell r="R1198">
            <v>121944.995</v>
          </cell>
        </row>
        <row r="1199">
          <cell r="G1199">
            <v>26.5</v>
          </cell>
          <cell r="O1199" t="e">
            <v>#N/A</v>
          </cell>
          <cell r="P1199">
            <v>119876.63</v>
          </cell>
          <cell r="Q1199" t="e">
            <v>#N/A</v>
          </cell>
          <cell r="R1199">
            <v>119876.63</v>
          </cell>
        </row>
        <row r="1200">
          <cell r="G1200">
            <v>25.9</v>
          </cell>
          <cell r="O1200" t="e">
            <v>#N/A</v>
          </cell>
          <cell r="P1200">
            <v>113609.76</v>
          </cell>
          <cell r="Q1200" t="e">
            <v>#N/A</v>
          </cell>
          <cell r="R1200">
            <v>113609.76</v>
          </cell>
        </row>
        <row r="1201">
          <cell r="G1201">
            <v>16.100000000000001</v>
          </cell>
          <cell r="O1201" t="e">
            <v>#N/A</v>
          </cell>
          <cell r="P1201">
            <v>105135.30499999999</v>
          </cell>
          <cell r="Q1201" t="e">
            <v>#N/A</v>
          </cell>
          <cell r="R1201">
            <v>105135.30499999999</v>
          </cell>
        </row>
        <row r="1202">
          <cell r="G1202">
            <v>19.100000000000001</v>
          </cell>
          <cell r="O1202" t="e">
            <v>#N/A</v>
          </cell>
          <cell r="P1202">
            <v>104123.39</v>
          </cell>
          <cell r="Q1202" t="e">
            <v>#N/A</v>
          </cell>
          <cell r="R1202">
            <v>104123.39</v>
          </cell>
        </row>
        <row r="1203">
          <cell r="G1203">
            <v>21</v>
          </cell>
          <cell r="O1203" t="e">
            <v>#N/A</v>
          </cell>
          <cell r="P1203">
            <v>115694.64</v>
          </cell>
          <cell r="Q1203" t="e">
            <v>#N/A</v>
          </cell>
          <cell r="R1203">
            <v>115694.64</v>
          </cell>
        </row>
        <row r="1204">
          <cell r="G1204">
            <v>16.600000000000001</v>
          </cell>
          <cell r="O1204">
            <v>121092.855</v>
          </cell>
          <cell r="P1204" t="e">
            <v>#N/A</v>
          </cell>
          <cell r="Q1204" t="e">
            <v>#N/A</v>
          </cell>
          <cell r="R1204">
            <v>121092.855</v>
          </cell>
        </row>
        <row r="1205">
          <cell r="G1205">
            <v>19.399999999999999</v>
          </cell>
          <cell r="O1205">
            <v>120784.875</v>
          </cell>
          <cell r="P1205" t="e">
            <v>#N/A</v>
          </cell>
          <cell r="Q1205" t="e">
            <v>#N/A</v>
          </cell>
          <cell r="R1205">
            <v>120784.875</v>
          </cell>
        </row>
        <row r="1206">
          <cell r="G1206">
            <v>22.3</v>
          </cell>
          <cell r="O1206">
            <v>120448.935</v>
          </cell>
          <cell r="P1206" t="e">
            <v>#N/A</v>
          </cell>
          <cell r="Q1206" t="e">
            <v>#N/A</v>
          </cell>
          <cell r="R1206">
            <v>120448.935</v>
          </cell>
        </row>
        <row r="1207">
          <cell r="G1207">
            <v>20.2</v>
          </cell>
          <cell r="O1207">
            <v>118324.09</v>
          </cell>
          <cell r="P1207" t="e">
            <v>#N/A</v>
          </cell>
          <cell r="Q1207" t="e">
            <v>#N/A</v>
          </cell>
          <cell r="R1207">
            <v>118324.09</v>
          </cell>
        </row>
        <row r="1208">
          <cell r="G1208">
            <v>22.8</v>
          </cell>
          <cell r="O1208">
            <v>107479.26</v>
          </cell>
          <cell r="P1208" t="e">
            <v>#N/A</v>
          </cell>
          <cell r="Q1208" t="e">
            <v>#N/A</v>
          </cell>
          <cell r="R1208">
            <v>107479.26</v>
          </cell>
        </row>
        <row r="1209">
          <cell r="G1209">
            <v>20.399999999999999</v>
          </cell>
          <cell r="O1209">
            <v>103662.05</v>
          </cell>
          <cell r="P1209" t="e">
            <v>#N/A</v>
          </cell>
          <cell r="Q1209" t="e">
            <v>#N/A</v>
          </cell>
          <cell r="R1209">
            <v>103662.05</v>
          </cell>
        </row>
        <row r="1210">
          <cell r="G1210">
            <v>26.9</v>
          </cell>
          <cell r="O1210">
            <v>117799.97</v>
          </cell>
          <cell r="P1210" t="e">
            <v>#N/A</v>
          </cell>
          <cell r="Q1210" t="e">
            <v>#N/A</v>
          </cell>
          <cell r="R1210">
            <v>117799.97</v>
          </cell>
        </row>
        <row r="1211">
          <cell r="G1211">
            <v>24.6</v>
          </cell>
          <cell r="O1211">
            <v>117642.645</v>
          </cell>
          <cell r="P1211" t="e">
            <v>#N/A</v>
          </cell>
          <cell r="Q1211" t="e">
            <v>#N/A</v>
          </cell>
          <cell r="R1211">
            <v>117642.645</v>
          </cell>
        </row>
        <row r="1212">
          <cell r="G1212">
            <v>20.100000000000001</v>
          </cell>
          <cell r="O1212">
            <v>106654.955</v>
          </cell>
          <cell r="P1212" t="e">
            <v>#N/A</v>
          </cell>
          <cell r="Q1212">
            <v>106654.955</v>
          </cell>
          <cell r="R1212" t="e">
            <v>#N/A</v>
          </cell>
        </row>
        <row r="1213">
          <cell r="G1213">
            <v>17.5</v>
          </cell>
          <cell r="O1213">
            <v>117617.51</v>
          </cell>
          <cell r="P1213" t="e">
            <v>#N/A</v>
          </cell>
          <cell r="Q1213" t="e">
            <v>#N/A</v>
          </cell>
          <cell r="R1213">
            <v>117617.51</v>
          </cell>
        </row>
        <row r="1214">
          <cell r="G1214">
            <v>17.8</v>
          </cell>
          <cell r="O1214">
            <v>119079.465</v>
          </cell>
          <cell r="P1214" t="e">
            <v>#N/A</v>
          </cell>
          <cell r="Q1214" t="e">
            <v>#N/A</v>
          </cell>
          <cell r="R1214">
            <v>119079.465</v>
          </cell>
        </row>
        <row r="1215">
          <cell r="G1215">
            <v>18.3</v>
          </cell>
          <cell r="O1215">
            <v>108613.38</v>
          </cell>
          <cell r="P1215" t="e">
            <v>#N/A</v>
          </cell>
          <cell r="Q1215" t="e">
            <v>#N/A</v>
          </cell>
          <cell r="R1215">
            <v>108613.38</v>
          </cell>
        </row>
        <row r="1216">
          <cell r="G1216">
            <v>18</v>
          </cell>
          <cell r="O1216">
            <v>105277.715</v>
          </cell>
          <cell r="P1216" t="e">
            <v>#N/A</v>
          </cell>
          <cell r="Q1216" t="e">
            <v>#N/A</v>
          </cell>
          <cell r="R1216">
            <v>105277.715</v>
          </cell>
        </row>
        <row r="1217">
          <cell r="G1217">
            <v>19.600000000000001</v>
          </cell>
          <cell r="O1217">
            <v>121551.685</v>
          </cell>
          <cell r="P1217" t="e">
            <v>#N/A</v>
          </cell>
          <cell r="Q1217" t="e">
            <v>#N/A</v>
          </cell>
          <cell r="R1217">
            <v>121551.685</v>
          </cell>
        </row>
        <row r="1218">
          <cell r="G1218">
            <v>23.4</v>
          </cell>
          <cell r="O1218">
            <v>122642.235</v>
          </cell>
          <cell r="P1218" t="e">
            <v>#N/A</v>
          </cell>
          <cell r="Q1218" t="e">
            <v>#N/A</v>
          </cell>
          <cell r="R1218">
            <v>122642.235</v>
          </cell>
        </row>
        <row r="1219">
          <cell r="G1219">
            <v>23.2</v>
          </cell>
          <cell r="O1219">
            <v>118716.595</v>
          </cell>
          <cell r="P1219" t="e">
            <v>#N/A</v>
          </cell>
          <cell r="Q1219" t="e">
            <v>#N/A</v>
          </cell>
          <cell r="R1219">
            <v>118716.595</v>
          </cell>
        </row>
        <row r="1220">
          <cell r="G1220">
            <v>24.4</v>
          </cell>
          <cell r="O1220">
            <v>117357.83500000001</v>
          </cell>
          <cell r="P1220" t="e">
            <v>#N/A</v>
          </cell>
          <cell r="Q1220" t="e">
            <v>#N/A</v>
          </cell>
          <cell r="R1220">
            <v>117357.83500000001</v>
          </cell>
        </row>
        <row r="1221">
          <cell r="G1221">
            <v>17.2</v>
          </cell>
          <cell r="O1221">
            <v>116870.46</v>
          </cell>
          <cell r="P1221" t="e">
            <v>#N/A</v>
          </cell>
          <cell r="Q1221" t="e">
            <v>#N/A</v>
          </cell>
          <cell r="R1221">
            <v>116870.46</v>
          </cell>
        </row>
        <row r="1222">
          <cell r="G1222">
            <v>21.6</v>
          </cell>
          <cell r="O1222">
            <v>106892.995</v>
          </cell>
          <cell r="P1222" t="e">
            <v>#N/A</v>
          </cell>
          <cell r="Q1222" t="e">
            <v>#N/A</v>
          </cell>
          <cell r="R1222">
            <v>106892.995</v>
          </cell>
        </row>
        <row r="1223">
          <cell r="G1223">
            <v>21.7</v>
          </cell>
          <cell r="O1223">
            <v>105840.39</v>
          </cell>
          <cell r="P1223" t="e">
            <v>#N/A</v>
          </cell>
          <cell r="Q1223" t="e">
            <v>#N/A</v>
          </cell>
          <cell r="R1223">
            <v>105840.39</v>
          </cell>
        </row>
        <row r="1224">
          <cell r="G1224">
            <v>19.5</v>
          </cell>
          <cell r="O1224">
            <v>118254.55499999999</v>
          </cell>
          <cell r="P1224" t="e">
            <v>#N/A</v>
          </cell>
          <cell r="Q1224" t="e">
            <v>#N/A</v>
          </cell>
          <cell r="R1224">
            <v>118254.55499999999</v>
          </cell>
        </row>
        <row r="1225">
          <cell r="G1225">
            <v>17.899999999999999</v>
          </cell>
          <cell r="O1225">
            <v>122876.86500000001</v>
          </cell>
          <cell r="P1225" t="e">
            <v>#N/A</v>
          </cell>
          <cell r="Q1225" t="e">
            <v>#N/A</v>
          </cell>
          <cell r="R1225">
            <v>122876.86500000001</v>
          </cell>
        </row>
        <row r="1226">
          <cell r="G1226">
            <v>18.399999999999999</v>
          </cell>
          <cell r="O1226">
            <v>122721.46</v>
          </cell>
          <cell r="P1226" t="e">
            <v>#N/A</v>
          </cell>
          <cell r="Q1226" t="e">
            <v>#N/A</v>
          </cell>
          <cell r="R1226">
            <v>122721.46</v>
          </cell>
        </row>
        <row r="1227">
          <cell r="G1227">
            <v>12.8</v>
          </cell>
          <cell r="O1227">
            <v>128518.505</v>
          </cell>
          <cell r="P1227" t="e">
            <v>#N/A</v>
          </cell>
          <cell r="Q1227" t="e">
            <v>#N/A</v>
          </cell>
          <cell r="R1227">
            <v>128518.505</v>
          </cell>
        </row>
        <row r="1228">
          <cell r="G1228">
            <v>15.1</v>
          </cell>
          <cell r="O1228">
            <v>133467.37</v>
          </cell>
          <cell r="P1228" t="e">
            <v>#N/A</v>
          </cell>
          <cell r="Q1228" t="e">
            <v>#N/A</v>
          </cell>
          <cell r="R1228">
            <v>133467.37</v>
          </cell>
        </row>
        <row r="1229">
          <cell r="G1229">
            <v>16.899999999999999</v>
          </cell>
          <cell r="O1229">
            <v>111273.755</v>
          </cell>
          <cell r="P1229" t="e">
            <v>#N/A</v>
          </cell>
          <cell r="Q1229" t="e">
            <v>#N/A</v>
          </cell>
          <cell r="R1229">
            <v>111273.755</v>
          </cell>
        </row>
        <row r="1230">
          <cell r="G1230">
            <v>16.2</v>
          </cell>
          <cell r="O1230">
            <v>108729.71</v>
          </cell>
          <cell r="P1230" t="e">
            <v>#N/A</v>
          </cell>
          <cell r="Q1230" t="e">
            <v>#N/A</v>
          </cell>
          <cell r="R1230">
            <v>108729.71</v>
          </cell>
        </row>
        <row r="1231">
          <cell r="G1231">
            <v>15.9</v>
          </cell>
          <cell r="O1231">
            <v>129885.955</v>
          </cell>
          <cell r="P1231" t="e">
            <v>#N/A</v>
          </cell>
          <cell r="Q1231" t="e">
            <v>#N/A</v>
          </cell>
          <cell r="R1231">
            <v>129885.955</v>
          </cell>
        </row>
        <row r="1232">
          <cell r="G1232">
            <v>14.6</v>
          </cell>
          <cell r="O1232">
            <v>131900.51999999999</v>
          </cell>
          <cell r="P1232" t="e">
            <v>#N/A</v>
          </cell>
          <cell r="Q1232" t="e">
            <v>#N/A</v>
          </cell>
          <cell r="R1232">
            <v>131900.51999999999</v>
          </cell>
        </row>
        <row r="1233">
          <cell r="G1233">
            <v>14.3</v>
          </cell>
          <cell r="O1233">
            <v>133399.23000000001</v>
          </cell>
          <cell r="P1233" t="e">
            <v>#N/A</v>
          </cell>
          <cell r="Q1233" t="e">
            <v>#N/A</v>
          </cell>
          <cell r="R1233">
            <v>133399.23000000001</v>
          </cell>
        </row>
        <row r="1234">
          <cell r="G1234">
            <v>15</v>
          </cell>
          <cell r="O1234">
            <v>131757.155</v>
          </cell>
          <cell r="P1234" t="e">
            <v>#N/A</v>
          </cell>
          <cell r="Q1234" t="e">
            <v>#N/A</v>
          </cell>
          <cell r="R1234">
            <v>131757.155</v>
          </cell>
        </row>
        <row r="1235">
          <cell r="G1235">
            <v>17.7</v>
          </cell>
          <cell r="O1235">
            <v>127353.575</v>
          </cell>
          <cell r="P1235" t="e">
            <v>#N/A</v>
          </cell>
          <cell r="Q1235" t="e">
            <v>#N/A</v>
          </cell>
          <cell r="R1235">
            <v>127353.575</v>
          </cell>
        </row>
        <row r="1236">
          <cell r="G1236">
            <v>15.5</v>
          </cell>
          <cell r="O1236">
            <v>119262.145</v>
          </cell>
          <cell r="P1236" t="e">
            <v>#N/A</v>
          </cell>
          <cell r="Q1236" t="e">
            <v>#N/A</v>
          </cell>
          <cell r="R1236">
            <v>119262.145</v>
          </cell>
        </row>
        <row r="1237">
          <cell r="G1237">
            <v>16.2</v>
          </cell>
          <cell r="O1237">
            <v>112349.26</v>
          </cell>
          <cell r="P1237" t="e">
            <v>#N/A</v>
          </cell>
          <cell r="Q1237" t="e">
            <v>#N/A</v>
          </cell>
          <cell r="R1237">
            <v>112349.26</v>
          </cell>
        </row>
        <row r="1238">
          <cell r="G1238">
            <v>16.7</v>
          </cell>
          <cell r="O1238">
            <v>124046.80499999999</v>
          </cell>
          <cell r="P1238" t="e">
            <v>#N/A</v>
          </cell>
          <cell r="Q1238" t="e">
            <v>#N/A</v>
          </cell>
          <cell r="R1238">
            <v>124046.80499999999</v>
          </cell>
        </row>
        <row r="1239">
          <cell r="G1239">
            <v>17</v>
          </cell>
          <cell r="O1239">
            <v>126922.995</v>
          </cell>
          <cell r="P1239" t="e">
            <v>#N/A</v>
          </cell>
          <cell r="Q1239" t="e">
            <v>#N/A</v>
          </cell>
          <cell r="R1239">
            <v>126922.995</v>
          </cell>
        </row>
        <row r="1240">
          <cell r="G1240">
            <v>15.3</v>
          </cell>
          <cell r="O1240">
            <v>129352.83</v>
          </cell>
          <cell r="P1240" t="e">
            <v>#N/A</v>
          </cell>
          <cell r="Q1240" t="e">
            <v>#N/A</v>
          </cell>
          <cell r="R1240">
            <v>129352.83</v>
          </cell>
        </row>
        <row r="1241">
          <cell r="G1241">
            <v>16.100000000000001</v>
          </cell>
          <cell r="O1241">
            <v>129553.94</v>
          </cell>
          <cell r="P1241" t="e">
            <v>#N/A</v>
          </cell>
          <cell r="Q1241" t="e">
            <v>#N/A</v>
          </cell>
          <cell r="R1241">
            <v>129553.94</v>
          </cell>
        </row>
        <row r="1242">
          <cell r="G1242">
            <v>14.9</v>
          </cell>
          <cell r="O1242">
            <v>127957.57</v>
          </cell>
          <cell r="P1242" t="e">
            <v>#N/A</v>
          </cell>
          <cell r="Q1242" t="e">
            <v>#N/A</v>
          </cell>
          <cell r="R1242">
            <v>127957.57</v>
          </cell>
        </row>
        <row r="1243">
          <cell r="G1243">
            <v>20.5</v>
          </cell>
          <cell r="O1243">
            <v>115384.08500000001</v>
          </cell>
          <cell r="P1243" t="e">
            <v>#N/A</v>
          </cell>
          <cell r="Q1243" t="e">
            <v>#N/A</v>
          </cell>
          <cell r="R1243">
            <v>115384.08500000001</v>
          </cell>
        </row>
        <row r="1244">
          <cell r="G1244">
            <v>20.7</v>
          </cell>
          <cell r="O1244">
            <v>106044.51</v>
          </cell>
          <cell r="P1244" t="e">
            <v>#N/A</v>
          </cell>
          <cell r="Q1244" t="e">
            <v>#N/A</v>
          </cell>
          <cell r="R1244">
            <v>106044.51</v>
          </cell>
        </row>
        <row r="1245">
          <cell r="G1245">
            <v>20.5</v>
          </cell>
          <cell r="O1245">
            <v>119360.265</v>
          </cell>
          <cell r="P1245" t="e">
            <v>#N/A</v>
          </cell>
          <cell r="Q1245" t="e">
            <v>#N/A</v>
          </cell>
          <cell r="R1245">
            <v>119360.265</v>
          </cell>
        </row>
        <row r="1246">
          <cell r="G1246">
            <v>17.899999999999999</v>
          </cell>
          <cell r="O1246">
            <v>123142.76</v>
          </cell>
          <cell r="P1246" t="e">
            <v>#N/A</v>
          </cell>
          <cell r="Q1246" t="e">
            <v>#N/A</v>
          </cell>
          <cell r="R1246">
            <v>123142.76</v>
          </cell>
        </row>
        <row r="1247">
          <cell r="G1247">
            <v>15.1</v>
          </cell>
          <cell r="O1247">
            <v>127830.62</v>
          </cell>
          <cell r="P1247" t="e">
            <v>#N/A</v>
          </cell>
          <cell r="Q1247" t="e">
            <v>#N/A</v>
          </cell>
          <cell r="R1247">
            <v>127830.62</v>
          </cell>
        </row>
        <row r="1248">
          <cell r="G1248">
            <v>14.8</v>
          </cell>
          <cell r="O1248">
            <v>131159.94500000001</v>
          </cell>
          <cell r="P1248" t="e">
            <v>#N/A</v>
          </cell>
          <cell r="Q1248" t="e">
            <v>#N/A</v>
          </cell>
          <cell r="R1248">
            <v>131159.94500000001</v>
          </cell>
        </row>
        <row r="1249">
          <cell r="G1249">
            <v>13.3</v>
          </cell>
          <cell r="O1249">
            <v>135864.065</v>
          </cell>
          <cell r="P1249" t="e">
            <v>#N/A</v>
          </cell>
          <cell r="Q1249" t="e">
            <v>#N/A</v>
          </cell>
          <cell r="R1249">
            <v>135864.065</v>
          </cell>
        </row>
        <row r="1250">
          <cell r="G1250">
            <v>13.6</v>
          </cell>
          <cell r="O1250">
            <v>123226.075</v>
          </cell>
          <cell r="P1250" t="e">
            <v>#N/A</v>
          </cell>
          <cell r="Q1250" t="e">
            <v>#N/A</v>
          </cell>
          <cell r="R1250">
            <v>123226.075</v>
          </cell>
        </row>
        <row r="1251">
          <cell r="G1251">
            <v>13.8</v>
          </cell>
          <cell r="O1251">
            <v>121177.58500000001</v>
          </cell>
          <cell r="P1251" t="e">
            <v>#N/A</v>
          </cell>
          <cell r="Q1251" t="e">
            <v>#N/A</v>
          </cell>
          <cell r="R1251">
            <v>121177.58500000001</v>
          </cell>
        </row>
        <row r="1252">
          <cell r="G1252">
            <v>14.4</v>
          </cell>
          <cell r="O1252">
            <v>135385.41</v>
          </cell>
          <cell r="P1252" t="e">
            <v>#N/A</v>
          </cell>
          <cell r="Q1252" t="e">
            <v>#N/A</v>
          </cell>
          <cell r="R1252">
            <v>135385.41</v>
          </cell>
        </row>
        <row r="1253">
          <cell r="G1253">
            <v>15</v>
          </cell>
          <cell r="O1253">
            <v>132975.13</v>
          </cell>
          <cell r="P1253" t="e">
            <v>#N/A</v>
          </cell>
          <cell r="Q1253" t="e">
            <v>#N/A</v>
          </cell>
          <cell r="R1253">
            <v>132975.13</v>
          </cell>
        </row>
        <row r="1254">
          <cell r="G1254">
            <v>19.100000000000001</v>
          </cell>
          <cell r="O1254">
            <v>132038.42499999999</v>
          </cell>
          <cell r="P1254" t="e">
            <v>#N/A</v>
          </cell>
          <cell r="Q1254" t="e">
            <v>#N/A</v>
          </cell>
          <cell r="R1254">
            <v>132038.42499999999</v>
          </cell>
        </row>
        <row r="1255">
          <cell r="G1255">
            <v>17.8</v>
          </cell>
          <cell r="O1255">
            <v>128577.63</v>
          </cell>
          <cell r="P1255" t="e">
            <v>#N/A</v>
          </cell>
          <cell r="Q1255" t="e">
            <v>#N/A</v>
          </cell>
          <cell r="R1255">
            <v>128577.63</v>
          </cell>
        </row>
        <row r="1256">
          <cell r="G1256">
            <v>13.6</v>
          </cell>
          <cell r="O1256">
            <v>129910.015</v>
          </cell>
          <cell r="P1256" t="e">
            <v>#N/A</v>
          </cell>
          <cell r="Q1256" t="e">
            <v>#N/A</v>
          </cell>
          <cell r="R1256">
            <v>129910.015</v>
          </cell>
        </row>
        <row r="1257">
          <cell r="G1257">
            <v>15.6</v>
          </cell>
          <cell r="O1257">
            <v>120232.19500000001</v>
          </cell>
          <cell r="P1257" t="e">
            <v>#N/A</v>
          </cell>
          <cell r="Q1257" t="e">
            <v>#N/A</v>
          </cell>
          <cell r="R1257">
            <v>120232.19500000001</v>
          </cell>
        </row>
        <row r="1258">
          <cell r="G1258">
            <v>15.3</v>
          </cell>
          <cell r="O1258">
            <v>117037.86500000001</v>
          </cell>
          <cell r="P1258" t="e">
            <v>#N/A</v>
          </cell>
          <cell r="Q1258" t="e">
            <v>#N/A</v>
          </cell>
          <cell r="R1258">
            <v>117037.86500000001</v>
          </cell>
        </row>
        <row r="1259">
          <cell r="G1259">
            <v>17.600000000000001</v>
          </cell>
          <cell r="O1259">
            <v>113420.985</v>
          </cell>
          <cell r="P1259" t="e">
            <v>#N/A</v>
          </cell>
          <cell r="Q1259">
            <v>113420.985</v>
          </cell>
          <cell r="R1259" t="e">
            <v>#N/A</v>
          </cell>
        </row>
        <row r="1260">
          <cell r="G1260">
            <v>16.600000000000001</v>
          </cell>
          <cell r="O1260">
            <v>127261.295</v>
          </cell>
          <cell r="P1260" t="e">
            <v>#N/A</v>
          </cell>
          <cell r="Q1260" t="e">
            <v>#N/A</v>
          </cell>
          <cell r="R1260">
            <v>127261.295</v>
          </cell>
        </row>
        <row r="1261">
          <cell r="G1261">
            <v>14.1</v>
          </cell>
          <cell r="O1261">
            <v>131574.60500000001</v>
          </cell>
          <cell r="P1261" t="e">
            <v>#N/A</v>
          </cell>
          <cell r="Q1261" t="e">
            <v>#N/A</v>
          </cell>
          <cell r="R1261">
            <v>131574.60500000001</v>
          </cell>
        </row>
        <row r="1262">
          <cell r="G1262">
            <v>14.5</v>
          </cell>
          <cell r="O1262">
            <v>130544.485</v>
          </cell>
          <cell r="P1262" t="e">
            <v>#N/A</v>
          </cell>
          <cell r="Q1262" t="e">
            <v>#N/A</v>
          </cell>
          <cell r="R1262">
            <v>130544.485</v>
          </cell>
        </row>
        <row r="1263">
          <cell r="G1263">
            <v>14</v>
          </cell>
          <cell r="O1263">
            <v>133009.01</v>
          </cell>
          <cell r="P1263" t="e">
            <v>#N/A</v>
          </cell>
          <cell r="Q1263" t="e">
            <v>#N/A</v>
          </cell>
          <cell r="R1263">
            <v>133009.01</v>
          </cell>
        </row>
        <row r="1264">
          <cell r="G1264">
            <v>13.1</v>
          </cell>
          <cell r="O1264">
            <v>124351.235</v>
          </cell>
          <cell r="P1264" t="e">
            <v>#N/A</v>
          </cell>
          <cell r="Q1264" t="e">
            <v>#N/A</v>
          </cell>
          <cell r="R1264">
            <v>124351.235</v>
          </cell>
        </row>
        <row r="1265">
          <cell r="G1265">
            <v>13.1</v>
          </cell>
          <cell r="O1265">
            <v>120785.595</v>
          </cell>
          <cell r="P1265" t="e">
            <v>#N/A</v>
          </cell>
          <cell r="Q1265" t="e">
            <v>#N/A</v>
          </cell>
          <cell r="R1265">
            <v>120785.595</v>
          </cell>
        </row>
        <row r="1266">
          <cell r="G1266">
            <v>12</v>
          </cell>
          <cell r="O1266">
            <v>138518.73499999999</v>
          </cell>
          <cell r="P1266" t="e">
            <v>#N/A</v>
          </cell>
          <cell r="Q1266" t="e">
            <v>#N/A</v>
          </cell>
          <cell r="R1266">
            <v>138518.73499999999</v>
          </cell>
        </row>
        <row r="1267">
          <cell r="G1267">
            <v>14.5</v>
          </cell>
          <cell r="O1267">
            <v>143830.12</v>
          </cell>
          <cell r="P1267" t="e">
            <v>#N/A</v>
          </cell>
          <cell r="Q1267" t="e">
            <v>#N/A</v>
          </cell>
          <cell r="R1267">
            <v>143830.12</v>
          </cell>
        </row>
        <row r="1268">
          <cell r="G1268">
            <v>15.3</v>
          </cell>
          <cell r="O1268">
            <v>141305.88</v>
          </cell>
          <cell r="P1268" t="e">
            <v>#N/A</v>
          </cell>
          <cell r="Q1268" t="e">
            <v>#N/A</v>
          </cell>
          <cell r="R1268">
            <v>141305.88</v>
          </cell>
        </row>
        <row r="1269">
          <cell r="G1269">
            <v>15.1</v>
          </cell>
          <cell r="O1269">
            <v>143542.01999999999</v>
          </cell>
          <cell r="P1269" t="e">
            <v>#N/A</v>
          </cell>
          <cell r="Q1269" t="e">
            <v>#N/A</v>
          </cell>
          <cell r="R1269">
            <v>143542.01999999999</v>
          </cell>
        </row>
        <row r="1270">
          <cell r="G1270">
            <v>15</v>
          </cell>
          <cell r="O1270">
            <v>140296.4</v>
          </cell>
          <cell r="P1270" t="e">
            <v>#N/A</v>
          </cell>
          <cell r="Q1270" t="e">
            <v>#N/A</v>
          </cell>
          <cell r="R1270">
            <v>140296.4</v>
          </cell>
        </row>
        <row r="1271">
          <cell r="G1271">
            <v>12.8</v>
          </cell>
          <cell r="O1271">
            <v>132165.42499999999</v>
          </cell>
          <cell r="P1271" t="e">
            <v>#N/A</v>
          </cell>
          <cell r="Q1271" t="e">
            <v>#N/A</v>
          </cell>
          <cell r="R1271">
            <v>132165.42499999999</v>
          </cell>
        </row>
        <row r="1272">
          <cell r="G1272">
            <v>13.1</v>
          </cell>
          <cell r="O1272">
            <v>125850.58</v>
          </cell>
          <cell r="P1272" t="e">
            <v>#N/A</v>
          </cell>
          <cell r="Q1272" t="e">
            <v>#N/A</v>
          </cell>
          <cell r="R1272">
            <v>125850.58</v>
          </cell>
        </row>
        <row r="1273">
          <cell r="G1273">
            <v>12.6</v>
          </cell>
          <cell r="O1273">
            <v>141972.715</v>
          </cell>
          <cell r="P1273" t="e">
            <v>#N/A</v>
          </cell>
          <cell r="Q1273" t="e">
            <v>#N/A</v>
          </cell>
          <cell r="R1273">
            <v>141972.715</v>
          </cell>
        </row>
        <row r="1274">
          <cell r="G1274">
            <v>14.1</v>
          </cell>
          <cell r="O1274">
            <v>142842.4</v>
          </cell>
          <cell r="P1274" t="e">
            <v>#N/A</v>
          </cell>
          <cell r="Q1274" t="e">
            <v>#N/A</v>
          </cell>
          <cell r="R1274">
            <v>142842.4</v>
          </cell>
        </row>
        <row r="1275">
          <cell r="G1275">
            <v>11.2</v>
          </cell>
          <cell r="O1275">
            <v>148100.13</v>
          </cell>
          <cell r="P1275" t="e">
            <v>#N/A</v>
          </cell>
          <cell r="Q1275" t="e">
            <v>#N/A</v>
          </cell>
          <cell r="R1275">
            <v>148100.13</v>
          </cell>
        </row>
        <row r="1276">
          <cell r="G1276">
            <v>10.6</v>
          </cell>
          <cell r="O1276">
            <v>150445.47</v>
          </cell>
          <cell r="P1276" t="e">
            <v>#N/A</v>
          </cell>
          <cell r="Q1276" t="e">
            <v>#N/A</v>
          </cell>
          <cell r="R1276">
            <v>150445.47</v>
          </cell>
        </row>
        <row r="1277">
          <cell r="G1277">
            <v>12.5</v>
          </cell>
          <cell r="O1277" t="e">
            <v>#N/A</v>
          </cell>
          <cell r="P1277">
            <v>139188.48000000001</v>
          </cell>
          <cell r="Q1277" t="e">
            <v>#N/A</v>
          </cell>
          <cell r="R1277">
            <v>139188.48000000001</v>
          </cell>
        </row>
        <row r="1278">
          <cell r="G1278">
            <v>14.2</v>
          </cell>
          <cell r="O1278" t="e">
            <v>#N/A</v>
          </cell>
          <cell r="P1278">
            <v>125394.425</v>
          </cell>
          <cell r="Q1278" t="e">
            <v>#N/A</v>
          </cell>
          <cell r="R1278">
            <v>125394.425</v>
          </cell>
        </row>
        <row r="1279">
          <cell r="G1279">
            <v>14.7</v>
          </cell>
          <cell r="O1279" t="e">
            <v>#N/A</v>
          </cell>
          <cell r="P1279">
            <v>124313.07</v>
          </cell>
          <cell r="Q1279" t="e">
            <v>#N/A</v>
          </cell>
          <cell r="R1279">
            <v>124313.07</v>
          </cell>
        </row>
        <row r="1280">
          <cell r="G1280">
            <v>14.6</v>
          </cell>
          <cell r="O1280" t="e">
            <v>#N/A</v>
          </cell>
          <cell r="P1280">
            <v>140713.255</v>
          </cell>
          <cell r="Q1280" t="e">
            <v>#N/A</v>
          </cell>
          <cell r="R1280">
            <v>140713.255</v>
          </cell>
        </row>
        <row r="1281">
          <cell r="G1281">
            <v>14.3</v>
          </cell>
          <cell r="O1281" t="e">
            <v>#N/A</v>
          </cell>
          <cell r="P1281">
            <v>135759.27499999999</v>
          </cell>
          <cell r="Q1281" t="e">
            <v>#N/A</v>
          </cell>
          <cell r="R1281">
            <v>135759.27499999999</v>
          </cell>
        </row>
        <row r="1282">
          <cell r="G1282">
            <v>17.100000000000001</v>
          </cell>
          <cell r="O1282" t="e">
            <v>#N/A</v>
          </cell>
          <cell r="P1282">
            <v>128580.97500000001</v>
          </cell>
          <cell r="Q1282" t="e">
            <v>#N/A</v>
          </cell>
          <cell r="R1282">
            <v>128580.97500000001</v>
          </cell>
        </row>
        <row r="1283">
          <cell r="G1283">
            <v>18.7</v>
          </cell>
          <cell r="O1283" t="e">
            <v>#N/A</v>
          </cell>
          <cell r="P1283">
            <v>125861.6</v>
          </cell>
          <cell r="Q1283" t="e">
            <v>#N/A</v>
          </cell>
          <cell r="R1283">
            <v>125861.6</v>
          </cell>
        </row>
        <row r="1284">
          <cell r="G1284">
            <v>15.2</v>
          </cell>
          <cell r="O1284" t="e">
            <v>#N/A</v>
          </cell>
          <cell r="P1284">
            <v>124242.52</v>
          </cell>
          <cell r="Q1284" t="e">
            <v>#N/A</v>
          </cell>
          <cell r="R1284">
            <v>124242.52</v>
          </cell>
        </row>
        <row r="1285">
          <cell r="G1285">
            <v>12.9</v>
          </cell>
          <cell r="O1285" t="e">
            <v>#N/A</v>
          </cell>
          <cell r="P1285">
            <v>119717.435</v>
          </cell>
          <cell r="Q1285" t="e">
            <v>#N/A</v>
          </cell>
          <cell r="R1285">
            <v>119717.435</v>
          </cell>
        </row>
        <row r="1286">
          <cell r="G1286">
            <v>13.9</v>
          </cell>
          <cell r="O1286" t="e">
            <v>#N/A</v>
          </cell>
          <cell r="P1286">
            <v>114562.215</v>
          </cell>
          <cell r="Q1286" t="e">
            <v>#N/A</v>
          </cell>
          <cell r="R1286">
            <v>114562.215</v>
          </cell>
        </row>
        <row r="1287">
          <cell r="G1287">
            <v>13.8</v>
          </cell>
          <cell r="O1287" t="e">
            <v>#N/A</v>
          </cell>
          <cell r="P1287">
            <v>133874.47500000001</v>
          </cell>
          <cell r="Q1287" t="e">
            <v>#N/A</v>
          </cell>
          <cell r="R1287">
            <v>133874.47500000001</v>
          </cell>
        </row>
        <row r="1288">
          <cell r="G1288">
            <v>11.5</v>
          </cell>
          <cell r="O1288" t="e">
            <v>#N/A</v>
          </cell>
          <cell r="P1288">
            <v>140342.995</v>
          </cell>
          <cell r="Q1288" t="e">
            <v>#N/A</v>
          </cell>
          <cell r="R1288">
            <v>140342.995</v>
          </cell>
        </row>
        <row r="1289">
          <cell r="G1289">
            <v>11.6</v>
          </cell>
          <cell r="O1289" t="e">
            <v>#N/A</v>
          </cell>
          <cell r="P1289">
            <v>143461.125</v>
          </cell>
          <cell r="Q1289" t="e">
            <v>#N/A</v>
          </cell>
          <cell r="R1289">
            <v>143461.125</v>
          </cell>
        </row>
        <row r="1290">
          <cell r="G1290">
            <v>11.3</v>
          </cell>
          <cell r="O1290" t="e">
            <v>#N/A</v>
          </cell>
          <cell r="P1290">
            <v>145767.1</v>
          </cell>
          <cell r="Q1290" t="e">
            <v>#N/A</v>
          </cell>
          <cell r="R1290">
            <v>145767.1</v>
          </cell>
        </row>
        <row r="1291">
          <cell r="G1291">
            <v>13.9</v>
          </cell>
          <cell r="O1291" t="e">
            <v>#N/A</v>
          </cell>
          <cell r="P1291">
            <v>140542.95000000001</v>
          </cell>
          <cell r="Q1291" t="e">
            <v>#N/A</v>
          </cell>
          <cell r="R1291">
            <v>140542.95000000001</v>
          </cell>
        </row>
        <row r="1292">
          <cell r="G1292">
            <v>15.5</v>
          </cell>
          <cell r="O1292" t="e">
            <v>#N/A</v>
          </cell>
          <cell r="P1292">
            <v>124491.53</v>
          </cell>
          <cell r="Q1292" t="e">
            <v>#N/A</v>
          </cell>
          <cell r="R1292">
            <v>124491.53</v>
          </cell>
        </row>
        <row r="1293">
          <cell r="G1293">
            <v>13.8</v>
          </cell>
          <cell r="O1293" t="e">
            <v>#N/A</v>
          </cell>
          <cell r="P1293">
            <v>119464.315</v>
          </cell>
          <cell r="Q1293" t="e">
            <v>#N/A</v>
          </cell>
          <cell r="R1293">
            <v>119464.315</v>
          </cell>
        </row>
        <row r="1294">
          <cell r="G1294">
            <v>12.6</v>
          </cell>
          <cell r="O1294" t="e">
            <v>#N/A</v>
          </cell>
          <cell r="P1294">
            <v>137446.75</v>
          </cell>
          <cell r="Q1294" t="e">
            <v>#N/A</v>
          </cell>
          <cell r="R1294">
            <v>137446.75</v>
          </cell>
        </row>
        <row r="1295">
          <cell r="G1295">
            <v>17.5</v>
          </cell>
          <cell r="O1295">
            <v>131367.09</v>
          </cell>
          <cell r="P1295" t="e">
            <v>#N/A</v>
          </cell>
          <cell r="Q1295" t="e">
            <v>#N/A</v>
          </cell>
          <cell r="R1295">
            <v>131367.09</v>
          </cell>
        </row>
        <row r="1296">
          <cell r="G1296">
            <v>15.2</v>
          </cell>
          <cell r="O1296">
            <v>132856.72</v>
          </cell>
          <cell r="P1296" t="e">
            <v>#N/A</v>
          </cell>
          <cell r="Q1296" t="e">
            <v>#N/A</v>
          </cell>
          <cell r="R1296">
            <v>132856.72</v>
          </cell>
        </row>
        <row r="1297">
          <cell r="G1297">
            <v>17.600000000000001</v>
          </cell>
          <cell r="O1297">
            <v>133778.44500000001</v>
          </cell>
          <cell r="P1297" t="e">
            <v>#N/A</v>
          </cell>
          <cell r="Q1297" t="e">
            <v>#N/A</v>
          </cell>
          <cell r="R1297">
            <v>133778.44500000001</v>
          </cell>
        </row>
        <row r="1298">
          <cell r="G1298">
            <v>12.1</v>
          </cell>
          <cell r="O1298">
            <v>135728.405</v>
          </cell>
          <cell r="P1298" t="e">
            <v>#N/A</v>
          </cell>
          <cell r="Q1298" t="e">
            <v>#N/A</v>
          </cell>
          <cell r="R1298">
            <v>135728.405</v>
          </cell>
        </row>
        <row r="1299">
          <cell r="G1299">
            <v>14</v>
          </cell>
          <cell r="O1299">
            <v>125928.62</v>
          </cell>
          <cell r="P1299" t="e">
            <v>#N/A</v>
          </cell>
          <cell r="Q1299" t="e">
            <v>#N/A</v>
          </cell>
          <cell r="R1299">
            <v>125928.62</v>
          </cell>
        </row>
        <row r="1300">
          <cell r="G1300">
            <v>14.8</v>
          </cell>
          <cell r="O1300">
            <v>114186.8</v>
          </cell>
          <cell r="P1300" t="e">
            <v>#N/A</v>
          </cell>
          <cell r="Q1300" t="e">
            <v>#N/A</v>
          </cell>
          <cell r="R1300">
            <v>114186.8</v>
          </cell>
        </row>
        <row r="1301">
          <cell r="G1301">
            <v>15.4</v>
          </cell>
          <cell r="O1301">
            <v>134664.655</v>
          </cell>
          <cell r="P1301" t="e">
            <v>#N/A</v>
          </cell>
          <cell r="Q1301" t="e">
            <v>#N/A</v>
          </cell>
          <cell r="R1301">
            <v>134664.655</v>
          </cell>
        </row>
        <row r="1302">
          <cell r="G1302">
            <v>15.6</v>
          </cell>
          <cell r="O1302">
            <v>132967.19</v>
          </cell>
          <cell r="P1302" t="e">
            <v>#N/A</v>
          </cell>
          <cell r="Q1302" t="e">
            <v>#N/A</v>
          </cell>
          <cell r="R1302">
            <v>132967.19</v>
          </cell>
        </row>
        <row r="1303">
          <cell r="G1303">
            <v>15.7</v>
          </cell>
          <cell r="O1303">
            <v>135308.29500000001</v>
          </cell>
          <cell r="P1303" t="e">
            <v>#N/A</v>
          </cell>
          <cell r="Q1303" t="e">
            <v>#N/A</v>
          </cell>
          <cell r="R1303">
            <v>135308.29500000001</v>
          </cell>
        </row>
        <row r="1304">
          <cell r="G1304">
            <v>15.1</v>
          </cell>
          <cell r="O1304">
            <v>137634.125</v>
          </cell>
          <cell r="P1304" t="e">
            <v>#N/A</v>
          </cell>
          <cell r="Q1304" t="e">
            <v>#N/A</v>
          </cell>
          <cell r="R1304">
            <v>137634.125</v>
          </cell>
        </row>
        <row r="1305">
          <cell r="G1305">
            <v>19.5</v>
          </cell>
          <cell r="O1305">
            <v>130119.5</v>
          </cell>
          <cell r="P1305" t="e">
            <v>#N/A</v>
          </cell>
          <cell r="Q1305" t="e">
            <v>#N/A</v>
          </cell>
          <cell r="R1305">
            <v>130119.5</v>
          </cell>
        </row>
        <row r="1306">
          <cell r="G1306">
            <v>18.600000000000001</v>
          </cell>
          <cell r="O1306">
            <v>116942.94</v>
          </cell>
          <cell r="P1306" t="e">
            <v>#N/A</v>
          </cell>
          <cell r="Q1306" t="e">
            <v>#N/A</v>
          </cell>
          <cell r="R1306">
            <v>116942.94</v>
          </cell>
        </row>
        <row r="1307">
          <cell r="G1307">
            <v>14.6</v>
          </cell>
          <cell r="O1307">
            <v>111555</v>
          </cell>
          <cell r="P1307" t="e">
            <v>#N/A</v>
          </cell>
          <cell r="Q1307" t="e">
            <v>#N/A</v>
          </cell>
          <cell r="R1307">
            <v>111555</v>
          </cell>
        </row>
        <row r="1308">
          <cell r="G1308">
            <v>12.6</v>
          </cell>
          <cell r="O1308">
            <v>135422.13500000001</v>
          </cell>
          <cell r="P1308" t="e">
            <v>#N/A</v>
          </cell>
          <cell r="Q1308" t="e">
            <v>#N/A</v>
          </cell>
          <cell r="R1308">
            <v>135422.13500000001</v>
          </cell>
        </row>
        <row r="1309">
          <cell r="G1309">
            <v>16.2</v>
          </cell>
          <cell r="O1309">
            <v>129519.995</v>
          </cell>
          <cell r="P1309" t="e">
            <v>#N/A</v>
          </cell>
          <cell r="Q1309" t="e">
            <v>#N/A</v>
          </cell>
          <cell r="R1309">
            <v>129519.995</v>
          </cell>
        </row>
        <row r="1310">
          <cell r="G1310">
            <v>14.8</v>
          </cell>
          <cell r="O1310">
            <v>134004.96</v>
          </cell>
          <cell r="P1310" t="e">
            <v>#N/A</v>
          </cell>
          <cell r="Q1310" t="e">
            <v>#N/A</v>
          </cell>
          <cell r="R1310">
            <v>134004.96</v>
          </cell>
        </row>
        <row r="1311">
          <cell r="G1311">
            <v>16.100000000000001</v>
          </cell>
          <cell r="O1311">
            <v>129025</v>
          </cell>
          <cell r="P1311" t="e">
            <v>#N/A</v>
          </cell>
          <cell r="Q1311" t="e">
            <v>#N/A</v>
          </cell>
          <cell r="R1311">
            <v>129025</v>
          </cell>
        </row>
        <row r="1312">
          <cell r="G1312">
            <v>18.399999999999999</v>
          </cell>
          <cell r="O1312">
            <v>129740.315</v>
          </cell>
          <cell r="P1312" t="e">
            <v>#N/A</v>
          </cell>
          <cell r="Q1312" t="e">
            <v>#N/A</v>
          </cell>
          <cell r="R1312">
            <v>129740.315</v>
          </cell>
        </row>
        <row r="1313">
          <cell r="G1313">
            <v>15.3</v>
          </cell>
          <cell r="O1313">
            <v>116238.175</v>
          </cell>
          <cell r="P1313" t="e">
            <v>#N/A</v>
          </cell>
          <cell r="Q1313" t="e">
            <v>#N/A</v>
          </cell>
          <cell r="R1313">
            <v>116238.175</v>
          </cell>
        </row>
        <row r="1314">
          <cell r="G1314">
            <v>17.600000000000001</v>
          </cell>
          <cell r="O1314">
            <v>104912.38</v>
          </cell>
          <cell r="P1314" t="e">
            <v>#N/A</v>
          </cell>
          <cell r="Q1314" t="e">
            <v>#N/A</v>
          </cell>
          <cell r="R1314">
            <v>104912.38</v>
          </cell>
        </row>
        <row r="1315">
          <cell r="G1315">
            <v>13.8</v>
          </cell>
          <cell r="O1315">
            <v>127198.78</v>
          </cell>
          <cell r="P1315" t="e">
            <v>#N/A</v>
          </cell>
          <cell r="Q1315" t="e">
            <v>#N/A</v>
          </cell>
          <cell r="R1315">
            <v>127198.78</v>
          </cell>
        </row>
        <row r="1316">
          <cell r="G1316">
            <v>14.8</v>
          </cell>
          <cell r="O1316">
            <v>131851.01500000001</v>
          </cell>
          <cell r="P1316" t="e">
            <v>#N/A</v>
          </cell>
          <cell r="Q1316" t="e">
            <v>#N/A</v>
          </cell>
          <cell r="R1316">
            <v>131851.01500000001</v>
          </cell>
        </row>
        <row r="1317">
          <cell r="G1317">
            <v>16</v>
          </cell>
          <cell r="O1317">
            <v>131939.5</v>
          </cell>
          <cell r="P1317" t="e">
            <v>#N/A</v>
          </cell>
          <cell r="Q1317" t="e">
            <v>#N/A</v>
          </cell>
          <cell r="R1317">
            <v>131939.5</v>
          </cell>
        </row>
        <row r="1318">
          <cell r="G1318">
            <v>15.4</v>
          </cell>
          <cell r="O1318">
            <v>135670.99</v>
          </cell>
          <cell r="P1318" t="e">
            <v>#N/A</v>
          </cell>
          <cell r="Q1318" t="e">
            <v>#N/A</v>
          </cell>
          <cell r="R1318">
            <v>135670.99</v>
          </cell>
        </row>
        <row r="1319">
          <cell r="G1319">
            <v>20</v>
          </cell>
          <cell r="O1319">
            <v>121875.355</v>
          </cell>
          <cell r="P1319" t="e">
            <v>#N/A</v>
          </cell>
          <cell r="Q1319" t="e">
            <v>#N/A</v>
          </cell>
          <cell r="R1319">
            <v>121875.355</v>
          </cell>
        </row>
        <row r="1320">
          <cell r="G1320">
            <v>14.7</v>
          </cell>
          <cell r="O1320">
            <v>119988.735</v>
          </cell>
          <cell r="P1320" t="e">
            <v>#N/A</v>
          </cell>
          <cell r="Q1320" t="e">
            <v>#N/A</v>
          </cell>
          <cell r="R1320">
            <v>119988.735</v>
          </cell>
        </row>
        <row r="1321">
          <cell r="G1321">
            <v>14.8</v>
          </cell>
          <cell r="O1321">
            <v>115231.85</v>
          </cell>
          <cell r="P1321" t="e">
            <v>#N/A</v>
          </cell>
          <cell r="Q1321" t="e">
            <v>#N/A</v>
          </cell>
          <cell r="R1321">
            <v>115231.85</v>
          </cell>
        </row>
        <row r="1322">
          <cell r="G1322">
            <v>14.9</v>
          </cell>
          <cell r="O1322">
            <v>127541.57</v>
          </cell>
          <cell r="P1322" t="e">
            <v>#N/A</v>
          </cell>
          <cell r="Q1322" t="e">
            <v>#N/A</v>
          </cell>
          <cell r="R1322">
            <v>127541.57</v>
          </cell>
        </row>
        <row r="1323">
          <cell r="G1323">
            <v>16.7</v>
          </cell>
          <cell r="O1323">
            <v>121073.45</v>
          </cell>
          <cell r="P1323" t="e">
            <v>#N/A</v>
          </cell>
          <cell r="Q1323" t="e">
            <v>#N/A</v>
          </cell>
          <cell r="R1323">
            <v>121073.45</v>
          </cell>
        </row>
        <row r="1324">
          <cell r="G1324">
            <v>18.399999999999999</v>
          </cell>
          <cell r="O1324">
            <v>122602.11500000001</v>
          </cell>
          <cell r="P1324" t="e">
            <v>#N/A</v>
          </cell>
          <cell r="Q1324" t="e">
            <v>#N/A</v>
          </cell>
          <cell r="R1324">
            <v>122602.11500000001</v>
          </cell>
        </row>
        <row r="1325">
          <cell r="G1325">
            <v>14.7</v>
          </cell>
          <cell r="O1325">
            <v>131137.065</v>
          </cell>
          <cell r="P1325" t="e">
            <v>#N/A</v>
          </cell>
          <cell r="Q1325" t="e">
            <v>#N/A</v>
          </cell>
          <cell r="R1325">
            <v>131137.065</v>
          </cell>
        </row>
        <row r="1326">
          <cell r="G1326">
            <v>15.9</v>
          </cell>
          <cell r="O1326">
            <v>125189.54</v>
          </cell>
          <cell r="P1326" t="e">
            <v>#N/A</v>
          </cell>
          <cell r="Q1326" t="e">
            <v>#N/A</v>
          </cell>
          <cell r="R1326">
            <v>125189.54</v>
          </cell>
        </row>
        <row r="1327">
          <cell r="G1327">
            <v>13.8</v>
          </cell>
          <cell r="O1327">
            <v>116571.26</v>
          </cell>
          <cell r="P1327" t="e">
            <v>#N/A</v>
          </cell>
          <cell r="Q1327" t="e">
            <v>#N/A</v>
          </cell>
          <cell r="R1327">
            <v>116571.26</v>
          </cell>
        </row>
        <row r="1328">
          <cell r="G1328">
            <v>11.9</v>
          </cell>
          <cell r="O1328">
            <v>119707.93</v>
          </cell>
          <cell r="P1328" t="e">
            <v>#N/A</v>
          </cell>
          <cell r="Q1328" t="e">
            <v>#N/A</v>
          </cell>
          <cell r="R1328">
            <v>119707.93</v>
          </cell>
        </row>
        <row r="1329">
          <cell r="G1329">
            <v>12.4</v>
          </cell>
          <cell r="O1329">
            <v>138918.38500000001</v>
          </cell>
          <cell r="P1329" t="e">
            <v>#N/A</v>
          </cell>
          <cell r="Q1329" t="e">
            <v>#N/A</v>
          </cell>
          <cell r="R1329">
            <v>138918.38500000001</v>
          </cell>
        </row>
        <row r="1330">
          <cell r="G1330">
            <v>12.4</v>
          </cell>
          <cell r="O1330">
            <v>138424.25</v>
          </cell>
          <cell r="P1330" t="e">
            <v>#N/A</v>
          </cell>
          <cell r="Q1330" t="e">
            <v>#N/A</v>
          </cell>
          <cell r="R1330">
            <v>138424.25</v>
          </cell>
        </row>
        <row r="1331">
          <cell r="G1331">
            <v>14</v>
          </cell>
          <cell r="O1331">
            <v>136240.845</v>
          </cell>
          <cell r="P1331" t="e">
            <v>#N/A</v>
          </cell>
          <cell r="Q1331" t="e">
            <v>#N/A</v>
          </cell>
          <cell r="R1331">
            <v>136240.845</v>
          </cell>
        </row>
        <row r="1332">
          <cell r="G1332">
            <v>16</v>
          </cell>
          <cell r="O1332">
            <v>131956.72500000001</v>
          </cell>
          <cell r="P1332" t="e">
            <v>#N/A</v>
          </cell>
          <cell r="Q1332" t="e">
            <v>#N/A</v>
          </cell>
          <cell r="R1332">
            <v>131956.72500000001</v>
          </cell>
        </row>
        <row r="1333">
          <cell r="G1333">
            <v>15.4</v>
          </cell>
          <cell r="O1333">
            <v>130210.94</v>
          </cell>
          <cell r="P1333" t="e">
            <v>#N/A</v>
          </cell>
          <cell r="Q1333" t="e">
            <v>#N/A</v>
          </cell>
          <cell r="R1333">
            <v>130210.94</v>
          </cell>
        </row>
        <row r="1334">
          <cell r="G1334">
            <v>15.2</v>
          </cell>
          <cell r="O1334">
            <v>116471.77499999999</v>
          </cell>
          <cell r="P1334" t="e">
            <v>#N/A</v>
          </cell>
          <cell r="Q1334" t="e">
            <v>#N/A</v>
          </cell>
          <cell r="R1334">
            <v>116471.77499999999</v>
          </cell>
        </row>
        <row r="1335">
          <cell r="G1335">
            <v>14.7</v>
          </cell>
          <cell r="O1335">
            <v>111436.265</v>
          </cell>
          <cell r="P1335" t="e">
            <v>#N/A</v>
          </cell>
          <cell r="Q1335" t="e">
            <v>#N/A</v>
          </cell>
          <cell r="R1335">
            <v>111436.265</v>
          </cell>
        </row>
        <row r="1336">
          <cell r="G1336">
            <v>12.9</v>
          </cell>
          <cell r="O1336">
            <v>131280.85</v>
          </cell>
          <cell r="P1336" t="e">
            <v>#N/A</v>
          </cell>
          <cell r="Q1336" t="e">
            <v>#N/A</v>
          </cell>
          <cell r="R1336">
            <v>131280.85</v>
          </cell>
        </row>
        <row r="1337">
          <cell r="G1337">
            <v>11.2</v>
          </cell>
          <cell r="O1337">
            <v>139563.095</v>
          </cell>
          <cell r="P1337" t="e">
            <v>#N/A</v>
          </cell>
          <cell r="Q1337" t="e">
            <v>#N/A</v>
          </cell>
          <cell r="R1337">
            <v>139563.095</v>
          </cell>
        </row>
        <row r="1338">
          <cell r="G1338">
            <v>12.5</v>
          </cell>
          <cell r="O1338">
            <v>136032.16</v>
          </cell>
          <cell r="P1338" t="e">
            <v>#N/A</v>
          </cell>
          <cell r="Q1338" t="e">
            <v>#N/A</v>
          </cell>
          <cell r="R1338">
            <v>136032.16</v>
          </cell>
        </row>
        <row r="1339">
          <cell r="G1339">
            <v>16.7</v>
          </cell>
          <cell r="O1339">
            <v>139752.54500000001</v>
          </cell>
          <cell r="P1339" t="e">
            <v>#N/A</v>
          </cell>
          <cell r="Q1339" t="e">
            <v>#N/A</v>
          </cell>
          <cell r="R1339">
            <v>139752.54500000001</v>
          </cell>
        </row>
        <row r="1340">
          <cell r="G1340">
            <v>16</v>
          </cell>
          <cell r="O1340">
            <v>130466.91499999999</v>
          </cell>
          <cell r="P1340" t="e">
            <v>#N/A</v>
          </cell>
          <cell r="Q1340" t="e">
            <v>#N/A</v>
          </cell>
          <cell r="R1340">
            <v>130466.91499999999</v>
          </cell>
        </row>
        <row r="1341">
          <cell r="G1341">
            <v>13.4</v>
          </cell>
          <cell r="O1341">
            <v>116344.565</v>
          </cell>
          <cell r="P1341" t="e">
            <v>#N/A</v>
          </cell>
          <cell r="Q1341" t="e">
            <v>#N/A</v>
          </cell>
          <cell r="R1341">
            <v>116344.565</v>
          </cell>
        </row>
        <row r="1342">
          <cell r="G1342">
            <v>12.3</v>
          </cell>
          <cell r="O1342">
            <v>118402.905</v>
          </cell>
          <cell r="P1342" t="e">
            <v>#N/A</v>
          </cell>
          <cell r="Q1342" t="e">
            <v>#N/A</v>
          </cell>
          <cell r="R1342">
            <v>118402.905</v>
          </cell>
        </row>
        <row r="1343">
          <cell r="G1343">
            <v>13.1</v>
          </cell>
          <cell r="O1343">
            <v>131448.995</v>
          </cell>
          <cell r="P1343" t="e">
            <v>#N/A</v>
          </cell>
          <cell r="Q1343" t="e">
            <v>#N/A</v>
          </cell>
          <cell r="R1343">
            <v>131448.995</v>
          </cell>
        </row>
        <row r="1344">
          <cell r="G1344">
            <v>19.5</v>
          </cell>
          <cell r="O1344">
            <v>128192.08500000001</v>
          </cell>
          <cell r="P1344" t="e">
            <v>#N/A</v>
          </cell>
          <cell r="Q1344" t="e">
            <v>#N/A</v>
          </cell>
          <cell r="R1344">
            <v>128192.08500000001</v>
          </cell>
        </row>
        <row r="1345">
          <cell r="G1345">
            <v>20.2</v>
          </cell>
          <cell r="O1345">
            <v>118307.155</v>
          </cell>
          <cell r="P1345" t="e">
            <v>#N/A</v>
          </cell>
          <cell r="Q1345" t="e">
            <v>#N/A</v>
          </cell>
          <cell r="R1345">
            <v>118307.155</v>
          </cell>
        </row>
        <row r="1346">
          <cell r="G1346">
            <v>20.6</v>
          </cell>
          <cell r="O1346">
            <v>116467.37</v>
          </cell>
          <cell r="P1346" t="e">
            <v>#N/A</v>
          </cell>
          <cell r="Q1346" t="e">
            <v>#N/A</v>
          </cell>
          <cell r="R1346">
            <v>116467.37</v>
          </cell>
        </row>
        <row r="1347">
          <cell r="G1347">
            <v>15.1</v>
          </cell>
          <cell r="O1347">
            <v>123583.52</v>
          </cell>
          <cell r="P1347" t="e">
            <v>#N/A</v>
          </cell>
          <cell r="Q1347" t="e">
            <v>#N/A</v>
          </cell>
          <cell r="R1347">
            <v>123583.52</v>
          </cell>
        </row>
        <row r="1348">
          <cell r="G1348">
            <v>17.5</v>
          </cell>
          <cell r="O1348">
            <v>109948.61500000001</v>
          </cell>
          <cell r="P1348" t="e">
            <v>#N/A</v>
          </cell>
          <cell r="Q1348" t="e">
            <v>#N/A</v>
          </cell>
          <cell r="R1348">
            <v>109948.61500000001</v>
          </cell>
        </row>
        <row r="1349">
          <cell r="G1349">
            <v>18.100000000000001</v>
          </cell>
          <cell r="O1349">
            <v>107838.95</v>
          </cell>
          <cell r="P1349" t="e">
            <v>#N/A</v>
          </cell>
          <cell r="Q1349" t="e">
            <v>#N/A</v>
          </cell>
          <cell r="R1349">
            <v>107838.95</v>
          </cell>
        </row>
        <row r="1350">
          <cell r="G1350">
            <v>18</v>
          </cell>
          <cell r="O1350">
            <v>123132.625</v>
          </cell>
          <cell r="P1350" t="e">
            <v>#N/A</v>
          </cell>
          <cell r="Q1350" t="e">
            <v>#N/A</v>
          </cell>
          <cell r="R1350">
            <v>123132.625</v>
          </cell>
        </row>
        <row r="1351">
          <cell r="G1351">
            <v>24.2</v>
          </cell>
          <cell r="O1351">
            <v>111096.53</v>
          </cell>
          <cell r="P1351" t="e">
            <v>#N/A</v>
          </cell>
          <cell r="Q1351" t="e">
            <v>#N/A</v>
          </cell>
          <cell r="R1351">
            <v>111096.53</v>
          </cell>
        </row>
        <row r="1352">
          <cell r="G1352">
            <v>18.5</v>
          </cell>
          <cell r="O1352">
            <v>112935.03999999999</v>
          </cell>
          <cell r="P1352" t="e">
            <v>#N/A</v>
          </cell>
          <cell r="Q1352" t="e">
            <v>#N/A</v>
          </cell>
          <cell r="R1352">
            <v>112935.03999999999</v>
          </cell>
        </row>
        <row r="1353">
          <cell r="G1353">
            <v>19.7</v>
          </cell>
          <cell r="O1353">
            <v>117880.565</v>
          </cell>
          <cell r="P1353" t="e">
            <v>#N/A</v>
          </cell>
          <cell r="Q1353" t="e">
            <v>#N/A</v>
          </cell>
          <cell r="R1353">
            <v>117880.565</v>
          </cell>
        </row>
        <row r="1354">
          <cell r="G1354">
            <v>22.7</v>
          </cell>
          <cell r="O1354">
            <v>111213.15</v>
          </cell>
          <cell r="P1354" t="e">
            <v>#N/A</v>
          </cell>
          <cell r="Q1354" t="e">
            <v>#N/A</v>
          </cell>
          <cell r="R1354">
            <v>111213.15</v>
          </cell>
        </row>
        <row r="1355">
          <cell r="G1355">
            <v>13.7</v>
          </cell>
          <cell r="O1355">
            <v>108632.355</v>
          </cell>
          <cell r="P1355" t="e">
            <v>#N/A</v>
          </cell>
          <cell r="Q1355" t="e">
            <v>#N/A</v>
          </cell>
          <cell r="R1355">
            <v>108632.355</v>
          </cell>
        </row>
        <row r="1356">
          <cell r="G1356">
            <v>14</v>
          </cell>
          <cell r="O1356">
            <v>113030.005</v>
          </cell>
          <cell r="P1356" t="e">
            <v>#N/A</v>
          </cell>
          <cell r="Q1356" t="e">
            <v>#N/A</v>
          </cell>
          <cell r="R1356">
            <v>113030.005</v>
          </cell>
        </row>
        <row r="1357">
          <cell r="G1357">
            <v>18.100000000000001</v>
          </cell>
          <cell r="O1357">
            <v>118208.24</v>
          </cell>
          <cell r="P1357" t="e">
            <v>#N/A</v>
          </cell>
          <cell r="Q1357" t="e">
            <v>#N/A</v>
          </cell>
          <cell r="R1357">
            <v>118208.24</v>
          </cell>
        </row>
        <row r="1358">
          <cell r="G1358">
            <v>20.3</v>
          </cell>
          <cell r="O1358">
            <v>119622.285</v>
          </cell>
          <cell r="P1358" t="e">
            <v>#N/A</v>
          </cell>
          <cell r="Q1358" t="e">
            <v>#N/A</v>
          </cell>
          <cell r="R1358">
            <v>119622.285</v>
          </cell>
        </row>
        <row r="1359">
          <cell r="G1359">
            <v>14.7</v>
          </cell>
          <cell r="O1359">
            <v>123787.77</v>
          </cell>
          <cell r="P1359" t="e">
            <v>#N/A</v>
          </cell>
          <cell r="Q1359" t="e">
            <v>#N/A</v>
          </cell>
          <cell r="R1359">
            <v>123787.77</v>
          </cell>
        </row>
        <row r="1360">
          <cell r="G1360">
            <v>17.399999999999999</v>
          </cell>
          <cell r="O1360">
            <v>125335.57</v>
          </cell>
          <cell r="P1360" t="e">
            <v>#N/A</v>
          </cell>
          <cell r="Q1360" t="e">
            <v>#N/A</v>
          </cell>
          <cell r="R1360">
            <v>125335.57</v>
          </cell>
        </row>
        <row r="1361">
          <cell r="G1361">
            <v>18.899999999999999</v>
          </cell>
          <cell r="O1361" t="e">
            <v>#N/A</v>
          </cell>
          <cell r="P1361">
            <v>120372.48</v>
          </cell>
          <cell r="Q1361" t="e">
            <v>#N/A</v>
          </cell>
          <cell r="R1361">
            <v>120372.48</v>
          </cell>
        </row>
        <row r="1362">
          <cell r="G1362">
            <v>17.3</v>
          </cell>
          <cell r="O1362" t="e">
            <v>#N/A</v>
          </cell>
          <cell r="P1362">
            <v>107731.72</v>
          </cell>
          <cell r="Q1362" t="e">
            <v>#N/A</v>
          </cell>
          <cell r="R1362">
            <v>107731.72</v>
          </cell>
        </row>
        <row r="1363">
          <cell r="G1363">
            <v>13.7</v>
          </cell>
          <cell r="O1363" t="e">
            <v>#N/A</v>
          </cell>
          <cell r="P1363">
            <v>107332.1</v>
          </cell>
          <cell r="Q1363" t="e">
            <v>#N/A</v>
          </cell>
          <cell r="R1363">
            <v>107332.1</v>
          </cell>
        </row>
        <row r="1364">
          <cell r="G1364">
            <v>14.9</v>
          </cell>
          <cell r="O1364" t="e">
            <v>#N/A</v>
          </cell>
          <cell r="P1364">
            <v>119535.715</v>
          </cell>
          <cell r="Q1364" t="e">
            <v>#N/A</v>
          </cell>
          <cell r="R1364">
            <v>119535.715</v>
          </cell>
        </row>
        <row r="1365">
          <cell r="G1365">
            <v>13.6</v>
          </cell>
          <cell r="O1365" t="e">
            <v>#N/A</v>
          </cell>
          <cell r="P1365">
            <v>124797.08500000001</v>
          </cell>
          <cell r="Q1365" t="e">
            <v>#N/A</v>
          </cell>
          <cell r="R1365">
            <v>124797.08500000001</v>
          </cell>
        </row>
        <row r="1366">
          <cell r="G1366">
            <v>17.600000000000001</v>
          </cell>
          <cell r="O1366" t="e">
            <v>#N/A</v>
          </cell>
          <cell r="P1366">
            <v>119238.345</v>
          </cell>
          <cell r="Q1366" t="e">
            <v>#N/A</v>
          </cell>
          <cell r="R1366">
            <v>119238.345</v>
          </cell>
        </row>
        <row r="1367">
          <cell r="G1367">
            <v>24.2</v>
          </cell>
          <cell r="O1367" t="e">
            <v>#N/A</v>
          </cell>
          <cell r="P1367">
            <v>110878.67</v>
          </cell>
          <cell r="Q1367" t="e">
            <v>#N/A</v>
          </cell>
          <cell r="R1367">
            <v>110878.67</v>
          </cell>
        </row>
        <row r="1368">
          <cell r="G1368">
            <v>15.2</v>
          </cell>
          <cell r="O1368" t="e">
            <v>#N/A</v>
          </cell>
          <cell r="P1368">
            <v>108622.42</v>
          </cell>
          <cell r="Q1368">
            <v>108622.42</v>
          </cell>
          <cell r="R1368" t="e">
            <v>#N/A</v>
          </cell>
        </row>
        <row r="1369">
          <cell r="G1369">
            <v>14</v>
          </cell>
          <cell r="O1369" t="e">
            <v>#N/A</v>
          </cell>
          <cell r="P1369">
            <v>109315.065</v>
          </cell>
          <cell r="Q1369" t="e">
            <v>#N/A</v>
          </cell>
          <cell r="R1369">
            <v>109315.065</v>
          </cell>
        </row>
        <row r="1370">
          <cell r="G1370">
            <v>16.5</v>
          </cell>
          <cell r="O1370" t="e">
            <v>#N/A</v>
          </cell>
          <cell r="P1370">
            <v>106236.23</v>
          </cell>
          <cell r="Q1370" t="e">
            <v>#N/A</v>
          </cell>
          <cell r="R1370">
            <v>106236.23</v>
          </cell>
        </row>
        <row r="1371">
          <cell r="G1371">
            <v>23.3</v>
          </cell>
          <cell r="O1371" t="e">
            <v>#N/A</v>
          </cell>
          <cell r="P1371">
            <v>114466.64</v>
          </cell>
          <cell r="Q1371" t="e">
            <v>#N/A</v>
          </cell>
          <cell r="R1371">
            <v>114466.64</v>
          </cell>
        </row>
        <row r="1372">
          <cell r="G1372">
            <v>25.8</v>
          </cell>
          <cell r="O1372" t="e">
            <v>#N/A</v>
          </cell>
          <cell r="P1372">
            <v>114458.205</v>
          </cell>
          <cell r="Q1372" t="e">
            <v>#N/A</v>
          </cell>
          <cell r="R1372">
            <v>114458.205</v>
          </cell>
        </row>
        <row r="1373">
          <cell r="G1373">
            <v>18.100000000000001</v>
          </cell>
          <cell r="O1373" t="e">
            <v>#N/A</v>
          </cell>
          <cell r="P1373">
            <v>115490.83500000001</v>
          </cell>
          <cell r="Q1373" t="e">
            <v>#N/A</v>
          </cell>
          <cell r="R1373">
            <v>115490.83500000001</v>
          </cell>
        </row>
        <row r="1374">
          <cell r="G1374">
            <v>14.6</v>
          </cell>
          <cell r="O1374" t="e">
            <v>#N/A</v>
          </cell>
          <cell r="P1374">
            <v>115294.12</v>
          </cell>
          <cell r="Q1374" t="e">
            <v>#N/A</v>
          </cell>
          <cell r="R1374">
            <v>115294.12</v>
          </cell>
        </row>
        <row r="1375">
          <cell r="G1375">
            <v>20.5</v>
          </cell>
          <cell r="O1375" t="e">
            <v>#N/A</v>
          </cell>
          <cell r="P1375">
            <v>112576.545</v>
          </cell>
          <cell r="Q1375" t="e">
            <v>#N/A</v>
          </cell>
          <cell r="R1375">
            <v>112576.545</v>
          </cell>
        </row>
        <row r="1376">
          <cell r="G1376">
            <v>23.8</v>
          </cell>
          <cell r="O1376" t="e">
            <v>#N/A</v>
          </cell>
          <cell r="P1376">
            <v>102988.145</v>
          </cell>
          <cell r="Q1376" t="e">
            <v>#N/A</v>
          </cell>
          <cell r="R1376">
            <v>102988.145</v>
          </cell>
        </row>
        <row r="1377">
          <cell r="G1377">
            <v>24.7</v>
          </cell>
          <cell r="O1377" t="e">
            <v>#N/A</v>
          </cell>
          <cell r="P1377">
            <v>100476.705</v>
          </cell>
          <cell r="Q1377" t="e">
            <v>#N/A</v>
          </cell>
          <cell r="R1377">
            <v>100476.705</v>
          </cell>
        </row>
        <row r="1378">
          <cell r="G1378">
            <v>28.2</v>
          </cell>
          <cell r="O1378" t="e">
            <v>#N/A</v>
          </cell>
          <cell r="P1378">
            <v>113945.5</v>
          </cell>
          <cell r="Q1378" t="e">
            <v>#N/A</v>
          </cell>
          <cell r="R1378">
            <v>113945.5</v>
          </cell>
        </row>
        <row r="1379">
          <cell r="G1379">
            <v>17.899999999999999</v>
          </cell>
          <cell r="O1379">
            <v>116449.31</v>
          </cell>
          <cell r="P1379" t="e">
            <v>#N/A</v>
          </cell>
          <cell r="Q1379" t="e">
            <v>#N/A</v>
          </cell>
          <cell r="R1379">
            <v>116449.31</v>
          </cell>
        </row>
        <row r="1380">
          <cell r="G1380">
            <v>16.5</v>
          </cell>
          <cell r="O1380">
            <v>109551.08</v>
          </cell>
          <cell r="P1380" t="e">
            <v>#N/A</v>
          </cell>
          <cell r="Q1380" t="e">
            <v>#N/A</v>
          </cell>
          <cell r="R1380">
            <v>109551.08</v>
          </cell>
        </row>
        <row r="1381">
          <cell r="G1381">
            <v>20.7</v>
          </cell>
          <cell r="O1381">
            <v>110432.33</v>
          </cell>
          <cell r="P1381" t="e">
            <v>#N/A</v>
          </cell>
          <cell r="Q1381" t="e">
            <v>#N/A</v>
          </cell>
          <cell r="R1381">
            <v>110432.33</v>
          </cell>
        </row>
        <row r="1382">
          <cell r="G1382">
            <v>22.7</v>
          </cell>
          <cell r="O1382">
            <v>110457.33500000001</v>
          </cell>
          <cell r="P1382" t="e">
            <v>#N/A</v>
          </cell>
          <cell r="Q1382" t="e">
            <v>#N/A</v>
          </cell>
          <cell r="R1382">
            <v>110457.33500000001</v>
          </cell>
        </row>
        <row r="1383">
          <cell r="G1383">
            <v>24.9</v>
          </cell>
          <cell r="O1383">
            <v>96584.744999999995</v>
          </cell>
          <cell r="P1383" t="e">
            <v>#N/A</v>
          </cell>
          <cell r="Q1383" t="e">
            <v>#N/A</v>
          </cell>
          <cell r="R1383">
            <v>96584.744999999995</v>
          </cell>
        </row>
        <row r="1384">
          <cell r="G1384">
            <v>27.3</v>
          </cell>
          <cell r="O1384">
            <v>90918.615000000005</v>
          </cell>
          <cell r="P1384" t="e">
            <v>#N/A</v>
          </cell>
          <cell r="Q1384" t="e">
            <v>#N/A</v>
          </cell>
          <cell r="R1384">
            <v>90918.615000000005</v>
          </cell>
        </row>
        <row r="1385">
          <cell r="G1385">
            <v>27.5</v>
          </cell>
          <cell r="O1385">
            <v>108070.27499999999</v>
          </cell>
          <cell r="P1385" t="e">
            <v>#N/A</v>
          </cell>
          <cell r="Q1385" t="e">
            <v>#N/A</v>
          </cell>
          <cell r="R1385">
            <v>108070.27499999999</v>
          </cell>
        </row>
        <row r="1386">
          <cell r="G1386">
            <v>23.1</v>
          </cell>
          <cell r="O1386">
            <v>113889.41</v>
          </cell>
          <cell r="P1386" t="e">
            <v>#N/A</v>
          </cell>
          <cell r="Q1386" t="e">
            <v>#N/A</v>
          </cell>
          <cell r="R1386">
            <v>113889.41</v>
          </cell>
        </row>
        <row r="1387">
          <cell r="G1387">
            <v>22.6</v>
          </cell>
          <cell r="O1387">
            <v>112592.26</v>
          </cell>
          <cell r="P1387" t="e">
            <v>#N/A</v>
          </cell>
          <cell r="Q1387" t="e">
            <v>#N/A</v>
          </cell>
          <cell r="R1387">
            <v>112592.26</v>
          </cell>
        </row>
        <row r="1388">
          <cell r="G1388">
            <v>20.7</v>
          </cell>
          <cell r="O1388">
            <v>112806.58500000001</v>
          </cell>
          <cell r="P1388" t="e">
            <v>#N/A</v>
          </cell>
          <cell r="Q1388" t="e">
            <v>#N/A</v>
          </cell>
          <cell r="R1388">
            <v>112806.58500000001</v>
          </cell>
        </row>
        <row r="1389">
          <cell r="G1389">
            <v>27.4</v>
          </cell>
          <cell r="O1389">
            <v>107940.16</v>
          </cell>
          <cell r="P1389" t="e">
            <v>#N/A</v>
          </cell>
          <cell r="Q1389" t="e">
            <v>#N/A</v>
          </cell>
          <cell r="R1389">
            <v>107940.16</v>
          </cell>
        </row>
        <row r="1390">
          <cell r="G1390">
            <v>16.100000000000001</v>
          </cell>
          <cell r="O1390">
            <v>99368.854999999996</v>
          </cell>
          <cell r="P1390" t="e">
            <v>#N/A</v>
          </cell>
          <cell r="Q1390" t="e">
            <v>#N/A</v>
          </cell>
          <cell r="R1390">
            <v>99368.854999999996</v>
          </cell>
        </row>
        <row r="1391">
          <cell r="G1391">
            <v>19.2</v>
          </cell>
          <cell r="O1391">
            <v>98427.53</v>
          </cell>
          <cell r="P1391" t="e">
            <v>#N/A</v>
          </cell>
          <cell r="Q1391" t="e">
            <v>#N/A</v>
          </cell>
          <cell r="R1391">
            <v>98427.53</v>
          </cell>
        </row>
        <row r="1392">
          <cell r="G1392">
            <v>27</v>
          </cell>
          <cell r="O1392">
            <v>105893.61500000001</v>
          </cell>
          <cell r="P1392" t="e">
            <v>#N/A</v>
          </cell>
          <cell r="Q1392" t="e">
            <v>#N/A</v>
          </cell>
          <cell r="R1392">
            <v>105893.61500000001</v>
          </cell>
        </row>
        <row r="1393">
          <cell r="G1393">
            <v>18.8</v>
          </cell>
          <cell r="O1393">
            <v>109241.565</v>
          </cell>
          <cell r="P1393" t="e">
            <v>#N/A</v>
          </cell>
          <cell r="Q1393" t="e">
            <v>#N/A</v>
          </cell>
          <cell r="R1393">
            <v>109241.565</v>
          </cell>
        </row>
        <row r="1394">
          <cell r="G1394">
            <v>15.5</v>
          </cell>
          <cell r="O1394">
            <v>111423.36500000001</v>
          </cell>
          <cell r="P1394" t="e">
            <v>#N/A</v>
          </cell>
          <cell r="Q1394" t="e">
            <v>#N/A</v>
          </cell>
          <cell r="R1394">
            <v>111423.36500000001</v>
          </cell>
        </row>
        <row r="1395">
          <cell r="G1395">
            <v>19.5</v>
          </cell>
          <cell r="O1395">
            <v>112414.39</v>
          </cell>
          <cell r="P1395" t="e">
            <v>#N/A</v>
          </cell>
          <cell r="Q1395" t="e">
            <v>#N/A</v>
          </cell>
          <cell r="R1395">
            <v>112414.39</v>
          </cell>
        </row>
        <row r="1396">
          <cell r="G1396">
            <v>18.3</v>
          </cell>
          <cell r="O1396">
            <v>111145.12</v>
          </cell>
          <cell r="P1396" t="e">
            <v>#N/A</v>
          </cell>
          <cell r="Q1396" t="e">
            <v>#N/A</v>
          </cell>
          <cell r="R1396">
            <v>111145.12</v>
          </cell>
        </row>
        <row r="1397">
          <cell r="G1397">
            <v>19.600000000000001</v>
          </cell>
          <cell r="O1397">
            <v>97973.985000000001</v>
          </cell>
          <cell r="P1397" t="e">
            <v>#N/A</v>
          </cell>
          <cell r="Q1397" t="e">
            <v>#N/A</v>
          </cell>
          <cell r="R1397">
            <v>97973.985000000001</v>
          </cell>
        </row>
        <row r="1398">
          <cell r="G1398">
            <v>15.9</v>
          </cell>
          <cell r="O1398">
            <v>95624.014999999999</v>
          </cell>
          <cell r="P1398" t="e">
            <v>#N/A</v>
          </cell>
          <cell r="Q1398" t="e">
            <v>#N/A</v>
          </cell>
          <cell r="R1398">
            <v>95624.014999999999</v>
          </cell>
        </row>
        <row r="1399">
          <cell r="G1399">
            <v>17</v>
          </cell>
          <cell r="O1399">
            <v>110196.61500000001</v>
          </cell>
          <cell r="P1399" t="e">
            <v>#N/A</v>
          </cell>
          <cell r="Q1399" t="e">
            <v>#N/A</v>
          </cell>
          <cell r="R1399">
            <v>110196.61500000001</v>
          </cell>
        </row>
        <row r="1400">
          <cell r="G1400">
            <v>25.2</v>
          </cell>
          <cell r="O1400">
            <v>113459.02499999999</v>
          </cell>
          <cell r="P1400" t="e">
            <v>#N/A</v>
          </cell>
          <cell r="Q1400" t="e">
            <v>#N/A</v>
          </cell>
          <cell r="R1400">
            <v>113459.02499999999</v>
          </cell>
        </row>
        <row r="1401">
          <cell r="G1401">
            <v>19.5</v>
          </cell>
          <cell r="O1401">
            <v>114402.745</v>
          </cell>
          <cell r="P1401" t="e">
            <v>#N/A</v>
          </cell>
          <cell r="Q1401" t="e">
            <v>#N/A</v>
          </cell>
          <cell r="R1401">
            <v>114402.745</v>
          </cell>
        </row>
        <row r="1402">
          <cell r="G1402">
            <v>34.299999999999997</v>
          </cell>
          <cell r="O1402">
            <v>119350.66499999999</v>
          </cell>
          <cell r="P1402" t="e">
            <v>#N/A</v>
          </cell>
          <cell r="Q1402" t="e">
            <v>#N/A</v>
          </cell>
          <cell r="R1402">
            <v>119350.66499999999</v>
          </cell>
        </row>
        <row r="1403">
          <cell r="G1403">
            <v>31.6</v>
          </cell>
          <cell r="O1403">
            <v>116793.855</v>
          </cell>
          <cell r="P1403" t="e">
            <v>#N/A</v>
          </cell>
          <cell r="Q1403" t="e">
            <v>#N/A</v>
          </cell>
          <cell r="R1403">
            <v>116793.855</v>
          </cell>
        </row>
        <row r="1404">
          <cell r="G1404">
            <v>20.9</v>
          </cell>
          <cell r="O1404">
            <v>93859.285000000003</v>
          </cell>
          <cell r="P1404" t="e">
            <v>#N/A</v>
          </cell>
          <cell r="Q1404" t="e">
            <v>#N/A</v>
          </cell>
          <cell r="R1404">
            <v>93859.285000000003</v>
          </cell>
        </row>
        <row r="1405">
          <cell r="G1405">
            <v>20.9</v>
          </cell>
          <cell r="O1405">
            <v>96432.625</v>
          </cell>
          <cell r="P1405" t="e">
            <v>#N/A</v>
          </cell>
          <cell r="Q1405" t="e">
            <v>#N/A</v>
          </cell>
          <cell r="R1405">
            <v>96432.625</v>
          </cell>
        </row>
        <row r="1406">
          <cell r="G1406">
            <v>28.6</v>
          </cell>
          <cell r="O1406">
            <v>107014.075</v>
          </cell>
          <cell r="P1406" t="e">
            <v>#N/A</v>
          </cell>
          <cell r="Q1406" t="e">
            <v>#N/A</v>
          </cell>
          <cell r="R1406">
            <v>107014.075</v>
          </cell>
        </row>
        <row r="1407">
          <cell r="G1407">
            <v>21.4</v>
          </cell>
          <cell r="O1407">
            <v>100696.565</v>
          </cell>
          <cell r="P1407" t="e">
            <v>#N/A</v>
          </cell>
          <cell r="Q1407">
            <v>100696.565</v>
          </cell>
          <cell r="R1407" t="e">
            <v>#N/A</v>
          </cell>
        </row>
        <row r="1408">
          <cell r="G1408">
            <v>17.2</v>
          </cell>
          <cell r="O1408">
            <v>106387.19500000001</v>
          </cell>
          <cell r="P1408" t="e">
            <v>#N/A</v>
          </cell>
          <cell r="Q1408" t="e">
            <v>#N/A</v>
          </cell>
          <cell r="R1408">
            <v>106387.19500000001</v>
          </cell>
        </row>
        <row r="1409">
          <cell r="G1409">
            <v>17</v>
          </cell>
          <cell r="O1409">
            <v>109430.37</v>
          </cell>
          <cell r="P1409" t="e">
            <v>#N/A</v>
          </cell>
          <cell r="Q1409" t="e">
            <v>#N/A</v>
          </cell>
          <cell r="R1409">
            <v>109430.37</v>
          </cell>
        </row>
        <row r="1410">
          <cell r="G1410">
            <v>20</v>
          </cell>
          <cell r="O1410">
            <v>112506.95</v>
          </cell>
          <cell r="P1410" t="e">
            <v>#N/A</v>
          </cell>
          <cell r="Q1410" t="e">
            <v>#N/A</v>
          </cell>
          <cell r="R1410">
            <v>112506.95</v>
          </cell>
        </row>
        <row r="1411">
          <cell r="G1411">
            <v>20.3</v>
          </cell>
          <cell r="O1411">
            <v>100203.55</v>
          </cell>
          <cell r="P1411" t="e">
            <v>#N/A</v>
          </cell>
          <cell r="Q1411" t="e">
            <v>#N/A</v>
          </cell>
          <cell r="R1411">
            <v>100203.55</v>
          </cell>
        </row>
        <row r="1412">
          <cell r="G1412">
            <v>19.600000000000001</v>
          </cell>
          <cell r="O1412">
            <v>94602.89</v>
          </cell>
          <cell r="P1412" t="e">
            <v>#N/A</v>
          </cell>
          <cell r="Q1412" t="e">
            <v>#N/A</v>
          </cell>
          <cell r="R1412">
            <v>94602.89</v>
          </cell>
        </row>
        <row r="1413">
          <cell r="G1413">
            <v>30.2</v>
          </cell>
          <cell r="O1413">
            <v>114159.595</v>
          </cell>
          <cell r="P1413" t="e">
            <v>#N/A</v>
          </cell>
          <cell r="Q1413" t="e">
            <v>#N/A</v>
          </cell>
          <cell r="R1413">
            <v>114159.595</v>
          </cell>
        </row>
        <row r="1414">
          <cell r="G1414">
            <v>30.5</v>
          </cell>
          <cell r="O1414">
            <v>120185.265</v>
          </cell>
          <cell r="P1414" t="e">
            <v>#N/A</v>
          </cell>
          <cell r="Q1414" t="e">
            <v>#N/A</v>
          </cell>
          <cell r="R1414">
            <v>120185.265</v>
          </cell>
        </row>
        <row r="1415">
          <cell r="G1415">
            <v>17.3</v>
          </cell>
          <cell r="O1415">
            <v>116487.58</v>
          </cell>
          <cell r="P1415" t="e">
            <v>#N/A</v>
          </cell>
          <cell r="Q1415" t="e">
            <v>#N/A</v>
          </cell>
          <cell r="R1415">
            <v>116487.58</v>
          </cell>
        </row>
        <row r="1416">
          <cell r="G1416">
            <v>18.100000000000001</v>
          </cell>
          <cell r="O1416">
            <v>108628.34</v>
          </cell>
          <cell r="P1416" t="e">
            <v>#N/A</v>
          </cell>
          <cell r="Q1416" t="e">
            <v>#N/A</v>
          </cell>
          <cell r="R1416">
            <v>108628.34</v>
          </cell>
        </row>
        <row r="1417">
          <cell r="G1417">
            <v>19</v>
          </cell>
          <cell r="O1417">
            <v>107405.925</v>
          </cell>
          <cell r="P1417" t="e">
            <v>#N/A</v>
          </cell>
          <cell r="Q1417" t="e">
            <v>#N/A</v>
          </cell>
          <cell r="R1417">
            <v>107405.925</v>
          </cell>
        </row>
        <row r="1418">
          <cell r="G1418">
            <v>18.100000000000001</v>
          </cell>
          <cell r="O1418">
            <v>90498.92</v>
          </cell>
          <cell r="P1418" t="e">
            <v>#N/A</v>
          </cell>
          <cell r="Q1418" t="e">
            <v>#N/A</v>
          </cell>
          <cell r="R1418">
            <v>90498.92</v>
          </cell>
        </row>
        <row r="1419">
          <cell r="G1419">
            <v>26.6</v>
          </cell>
          <cell r="O1419">
            <v>92043.13</v>
          </cell>
          <cell r="P1419" t="e">
            <v>#N/A</v>
          </cell>
          <cell r="Q1419" t="e">
            <v>#N/A</v>
          </cell>
          <cell r="R1419">
            <v>92043.13</v>
          </cell>
        </row>
        <row r="1420">
          <cell r="G1420">
            <v>30.9</v>
          </cell>
          <cell r="O1420">
            <v>113978.535</v>
          </cell>
          <cell r="P1420" t="e">
            <v>#N/A</v>
          </cell>
          <cell r="Q1420" t="e">
            <v>#N/A</v>
          </cell>
          <cell r="R1420">
            <v>113978.535</v>
          </cell>
        </row>
        <row r="1421">
          <cell r="G1421">
            <v>27.6</v>
          </cell>
          <cell r="O1421">
            <v>118330.625</v>
          </cell>
          <cell r="P1421" t="e">
            <v>#N/A</v>
          </cell>
          <cell r="Q1421" t="e">
            <v>#N/A</v>
          </cell>
          <cell r="R1421">
            <v>118330.625</v>
          </cell>
        </row>
        <row r="1422">
          <cell r="G1422">
            <v>23.2</v>
          </cell>
          <cell r="O1422">
            <v>106618.19500000001</v>
          </cell>
          <cell r="P1422" t="e">
            <v>#N/A</v>
          </cell>
          <cell r="Q1422" t="e">
            <v>#N/A</v>
          </cell>
          <cell r="R1422">
            <v>106618.19500000001</v>
          </cell>
        </row>
        <row r="1423">
          <cell r="G1423">
            <v>16.399999999999999</v>
          </cell>
          <cell r="O1423">
            <v>107278.83</v>
          </cell>
          <cell r="P1423" t="e">
            <v>#N/A</v>
          </cell>
          <cell r="Q1423" t="e">
            <v>#N/A</v>
          </cell>
          <cell r="R1423">
            <v>107278.83</v>
          </cell>
        </row>
        <row r="1424">
          <cell r="G1424">
            <v>14.5</v>
          </cell>
          <cell r="O1424">
            <v>113582.6</v>
          </cell>
          <cell r="P1424" t="e">
            <v>#N/A</v>
          </cell>
          <cell r="Q1424" t="e">
            <v>#N/A</v>
          </cell>
          <cell r="R1424">
            <v>113582.6</v>
          </cell>
        </row>
        <row r="1425">
          <cell r="G1425">
            <v>16.899999999999999</v>
          </cell>
          <cell r="O1425">
            <v>101352.12</v>
          </cell>
          <cell r="P1425" t="e">
            <v>#N/A</v>
          </cell>
          <cell r="Q1425" t="e">
            <v>#N/A</v>
          </cell>
          <cell r="R1425">
            <v>101352.12</v>
          </cell>
        </row>
        <row r="1426">
          <cell r="G1426">
            <v>18.8</v>
          </cell>
          <cell r="O1426">
            <v>96240.41</v>
          </cell>
          <cell r="P1426" t="e">
            <v>#N/A</v>
          </cell>
          <cell r="Q1426" t="e">
            <v>#N/A</v>
          </cell>
          <cell r="R1426">
            <v>96240.41</v>
          </cell>
        </row>
        <row r="1427">
          <cell r="G1427">
            <v>18.600000000000001</v>
          </cell>
          <cell r="O1427">
            <v>110547.605</v>
          </cell>
          <cell r="P1427" t="e">
            <v>#N/A</v>
          </cell>
          <cell r="Q1427" t="e">
            <v>#N/A</v>
          </cell>
          <cell r="R1427">
            <v>110547.605</v>
          </cell>
        </row>
        <row r="1428">
          <cell r="G1428">
            <v>20</v>
          </cell>
          <cell r="O1428">
            <v>109706.42</v>
          </cell>
          <cell r="P1428" t="e">
            <v>#N/A</v>
          </cell>
          <cell r="Q1428" t="e">
            <v>#N/A</v>
          </cell>
          <cell r="R1428">
            <v>109706.42</v>
          </cell>
        </row>
        <row r="1429">
          <cell r="G1429">
            <v>20.8</v>
          </cell>
          <cell r="O1429">
            <v>106684.825</v>
          </cell>
          <cell r="P1429" t="e">
            <v>#N/A</v>
          </cell>
          <cell r="Q1429" t="e">
            <v>#N/A</v>
          </cell>
          <cell r="R1429">
            <v>106684.825</v>
          </cell>
        </row>
        <row r="1430">
          <cell r="G1430">
            <v>18.7</v>
          </cell>
          <cell r="O1430">
            <v>112586.74</v>
          </cell>
          <cell r="P1430" t="e">
            <v>#N/A</v>
          </cell>
          <cell r="Q1430" t="e">
            <v>#N/A</v>
          </cell>
          <cell r="R1430">
            <v>112586.74</v>
          </cell>
        </row>
        <row r="1431">
          <cell r="G1431">
            <v>20.8</v>
          </cell>
          <cell r="O1431">
            <v>110031.82</v>
          </cell>
          <cell r="P1431" t="e">
            <v>#N/A</v>
          </cell>
          <cell r="Q1431" t="e">
            <v>#N/A</v>
          </cell>
          <cell r="R1431">
            <v>110031.82</v>
          </cell>
        </row>
        <row r="1432">
          <cell r="G1432">
            <v>31.7</v>
          </cell>
          <cell r="O1432">
            <v>100725.24</v>
          </cell>
          <cell r="P1432" t="e">
            <v>#N/A</v>
          </cell>
          <cell r="Q1432" t="e">
            <v>#N/A</v>
          </cell>
          <cell r="R1432">
            <v>100725.24</v>
          </cell>
        </row>
        <row r="1433">
          <cell r="G1433">
            <v>19.5</v>
          </cell>
          <cell r="O1433">
            <v>88903.065000000002</v>
          </cell>
          <cell r="P1433" t="e">
            <v>#N/A</v>
          </cell>
          <cell r="Q1433" t="e">
            <v>#N/A</v>
          </cell>
          <cell r="R1433">
            <v>88903.065000000002</v>
          </cell>
        </row>
        <row r="1434">
          <cell r="G1434">
            <v>23.6</v>
          </cell>
          <cell r="O1434">
            <v>107666.30499999999</v>
          </cell>
          <cell r="P1434" t="e">
            <v>#N/A</v>
          </cell>
          <cell r="Q1434" t="e">
            <v>#N/A</v>
          </cell>
          <cell r="R1434">
            <v>107666.30499999999</v>
          </cell>
        </row>
        <row r="1435">
          <cell r="G1435">
            <v>20.5</v>
          </cell>
          <cell r="O1435">
            <v>111718.075</v>
          </cell>
          <cell r="P1435" t="e">
            <v>#N/A</v>
          </cell>
          <cell r="Q1435" t="e">
            <v>#N/A</v>
          </cell>
          <cell r="R1435">
            <v>111718.075</v>
          </cell>
        </row>
        <row r="1436">
          <cell r="G1436">
            <v>25.2</v>
          </cell>
          <cell r="O1436">
            <v>114225.12</v>
          </cell>
          <cell r="P1436" t="e">
            <v>#N/A</v>
          </cell>
          <cell r="Q1436" t="e">
            <v>#N/A</v>
          </cell>
          <cell r="R1436">
            <v>114225.12</v>
          </cell>
        </row>
        <row r="1437">
          <cell r="G1437">
            <v>35.5</v>
          </cell>
          <cell r="O1437">
            <v>135452.26</v>
          </cell>
          <cell r="P1437" t="e">
            <v>#N/A</v>
          </cell>
          <cell r="Q1437" t="e">
            <v>#N/A</v>
          </cell>
          <cell r="R1437">
            <v>135452.26</v>
          </cell>
        </row>
        <row r="1438">
          <cell r="G1438">
            <v>38</v>
          </cell>
          <cell r="O1438">
            <v>156648.405</v>
          </cell>
          <cell r="P1438" t="e">
            <v>#N/A</v>
          </cell>
          <cell r="Q1438" t="e">
            <v>#N/A</v>
          </cell>
          <cell r="R1438">
            <v>156648.405</v>
          </cell>
        </row>
        <row r="1439">
          <cell r="G1439">
            <v>30.3</v>
          </cell>
          <cell r="O1439">
            <v>121237.47</v>
          </cell>
          <cell r="P1439" t="e">
            <v>#N/A</v>
          </cell>
          <cell r="Q1439" t="e">
            <v>#N/A</v>
          </cell>
          <cell r="R1439">
            <v>121237.47</v>
          </cell>
        </row>
        <row r="1440">
          <cell r="G1440">
            <v>20.100000000000001</v>
          </cell>
          <cell r="O1440">
            <v>102161.11500000001</v>
          </cell>
          <cell r="P1440" t="e">
            <v>#N/A</v>
          </cell>
          <cell r="Q1440" t="e">
            <v>#N/A</v>
          </cell>
          <cell r="R1440">
            <v>102161.11500000001</v>
          </cell>
        </row>
        <row r="1441">
          <cell r="G1441">
            <v>20.6</v>
          </cell>
          <cell r="O1441">
            <v>110803.765</v>
          </cell>
          <cell r="P1441" t="e">
            <v>#N/A</v>
          </cell>
          <cell r="Q1441" t="e">
            <v>#N/A</v>
          </cell>
          <cell r="R1441">
            <v>110803.765</v>
          </cell>
        </row>
        <row r="1442">
          <cell r="G1442">
            <v>23.6</v>
          </cell>
          <cell r="O1442">
            <v>114413.785</v>
          </cell>
          <cell r="P1442" t="e">
            <v>#N/A</v>
          </cell>
          <cell r="Q1442" t="e">
            <v>#N/A</v>
          </cell>
          <cell r="R1442">
            <v>114413.785</v>
          </cell>
        </row>
        <row r="1443">
          <cell r="G1443">
            <v>33.6</v>
          </cell>
          <cell r="O1443">
            <v>129715.465</v>
          </cell>
          <cell r="P1443" t="e">
            <v>#N/A</v>
          </cell>
          <cell r="Q1443" t="e">
            <v>#N/A</v>
          </cell>
          <cell r="R1443">
            <v>129715.465</v>
          </cell>
        </row>
        <row r="1444">
          <cell r="G1444">
            <v>21.1</v>
          </cell>
          <cell r="O1444">
            <v>114986.33</v>
          </cell>
          <cell r="P1444" t="e">
            <v>#N/A</v>
          </cell>
          <cell r="Q1444" t="e">
            <v>#N/A</v>
          </cell>
          <cell r="R1444">
            <v>114986.33</v>
          </cell>
        </row>
        <row r="1445">
          <cell r="G1445">
            <v>22.7</v>
          </cell>
          <cell r="O1445">
            <v>110025.465</v>
          </cell>
          <cell r="P1445" t="e">
            <v>#N/A</v>
          </cell>
          <cell r="Q1445" t="e">
            <v>#N/A</v>
          </cell>
          <cell r="R1445">
            <v>110025.465</v>
          </cell>
        </row>
        <row r="1446">
          <cell r="G1446">
            <v>24.8</v>
          </cell>
          <cell r="O1446">
            <v>102577.145</v>
          </cell>
          <cell r="P1446" t="e">
            <v>#N/A</v>
          </cell>
          <cell r="Q1446" t="e">
            <v>#N/A</v>
          </cell>
          <cell r="R1446">
            <v>102577.145</v>
          </cell>
        </row>
        <row r="1447">
          <cell r="G1447">
            <v>23.5</v>
          </cell>
          <cell r="O1447">
            <v>99110.774999999994</v>
          </cell>
          <cell r="P1447" t="e">
            <v>#N/A</v>
          </cell>
          <cell r="Q1447" t="e">
            <v>#N/A</v>
          </cell>
          <cell r="R1447">
            <v>99110.774999999994</v>
          </cell>
        </row>
        <row r="1448">
          <cell r="G1448">
            <v>21.8</v>
          </cell>
          <cell r="O1448">
            <v>112804.4</v>
          </cell>
          <cell r="P1448" t="e">
            <v>#N/A</v>
          </cell>
          <cell r="Q1448" t="e">
            <v>#N/A</v>
          </cell>
          <cell r="R1448">
            <v>112804.4</v>
          </cell>
        </row>
        <row r="1449">
          <cell r="G1449">
            <v>20.8</v>
          </cell>
          <cell r="O1449">
            <v>113485.105</v>
          </cell>
          <cell r="P1449" t="e">
            <v>#N/A</v>
          </cell>
          <cell r="Q1449" t="e">
            <v>#N/A</v>
          </cell>
          <cell r="R1449">
            <v>113485.105</v>
          </cell>
        </row>
        <row r="1450">
          <cell r="G1450">
            <v>26.9</v>
          </cell>
          <cell r="O1450">
            <v>119907.245</v>
          </cell>
          <cell r="P1450" t="e">
            <v>#N/A</v>
          </cell>
          <cell r="Q1450" t="e">
            <v>#N/A</v>
          </cell>
          <cell r="R1450">
            <v>119907.245</v>
          </cell>
        </row>
        <row r="1451">
          <cell r="G1451">
            <v>21.2</v>
          </cell>
          <cell r="O1451">
            <v>111880.52499999999</v>
          </cell>
          <cell r="P1451" t="e">
            <v>#N/A</v>
          </cell>
          <cell r="Q1451" t="e">
            <v>#N/A</v>
          </cell>
          <cell r="R1451">
            <v>111880.52499999999</v>
          </cell>
        </row>
        <row r="1452">
          <cell r="G1452">
            <v>20.9</v>
          </cell>
          <cell r="O1452" t="e">
            <v>#N/A</v>
          </cell>
          <cell r="P1452">
            <v>102075.925</v>
          </cell>
          <cell r="Q1452" t="e">
            <v>#N/A</v>
          </cell>
          <cell r="R1452">
            <v>102075.925</v>
          </cell>
        </row>
        <row r="1453">
          <cell r="G1453">
            <v>19.100000000000001</v>
          </cell>
          <cell r="O1453" t="e">
            <v>#N/A</v>
          </cell>
          <cell r="P1453">
            <v>92725.74</v>
          </cell>
          <cell r="Q1453" t="e">
            <v>#N/A</v>
          </cell>
          <cell r="R1453">
            <v>92725.74</v>
          </cell>
        </row>
        <row r="1454">
          <cell r="G1454">
            <v>26.9</v>
          </cell>
          <cell r="O1454" t="e">
            <v>#N/A</v>
          </cell>
          <cell r="P1454">
            <v>94938.395000000004</v>
          </cell>
          <cell r="Q1454" t="e">
            <v>#N/A</v>
          </cell>
          <cell r="R1454">
            <v>94938.395000000004</v>
          </cell>
        </row>
        <row r="1455">
          <cell r="G1455">
            <v>34.200000000000003</v>
          </cell>
          <cell r="O1455" t="e">
            <v>#N/A</v>
          </cell>
          <cell r="P1455">
            <v>112358.815</v>
          </cell>
          <cell r="Q1455" t="e">
            <v>#N/A</v>
          </cell>
          <cell r="R1455">
            <v>112358.815</v>
          </cell>
        </row>
        <row r="1456">
          <cell r="G1456">
            <v>23.9</v>
          </cell>
          <cell r="O1456" t="e">
            <v>#N/A</v>
          </cell>
          <cell r="P1456">
            <v>98191.654999999999</v>
          </cell>
          <cell r="Q1456">
            <v>98191.654999999999</v>
          </cell>
          <cell r="R1456" t="e">
            <v>#N/A</v>
          </cell>
        </row>
        <row r="1457">
          <cell r="G1457">
            <v>23.8</v>
          </cell>
          <cell r="O1457" t="e">
            <v>#N/A</v>
          </cell>
          <cell r="P1457">
            <v>100017.19500000001</v>
          </cell>
          <cell r="Q1457">
            <v>100017.19500000001</v>
          </cell>
          <cell r="R1457" t="e">
            <v>#N/A</v>
          </cell>
        </row>
        <row r="1458">
          <cell r="G1458">
            <v>37.4</v>
          </cell>
          <cell r="O1458" t="e">
            <v>#N/A</v>
          </cell>
          <cell r="P1458">
            <v>129749.14</v>
          </cell>
          <cell r="Q1458" t="e">
            <v>#N/A</v>
          </cell>
          <cell r="R1458">
            <v>129749.14</v>
          </cell>
        </row>
        <row r="1459">
          <cell r="G1459">
            <v>36.4</v>
          </cell>
          <cell r="O1459" t="e">
            <v>#N/A</v>
          </cell>
          <cell r="P1459">
            <v>133831.375</v>
          </cell>
          <cell r="Q1459" t="e">
            <v>#N/A</v>
          </cell>
          <cell r="R1459">
            <v>133831.375</v>
          </cell>
        </row>
        <row r="1460">
          <cell r="G1460">
            <v>23.9</v>
          </cell>
          <cell r="O1460" t="e">
            <v>#N/A</v>
          </cell>
          <cell r="P1460">
            <v>108290.11</v>
          </cell>
          <cell r="Q1460" t="e">
            <v>#N/A</v>
          </cell>
          <cell r="R1460">
            <v>108290.11</v>
          </cell>
        </row>
        <row r="1461">
          <cell r="G1461">
            <v>22.7</v>
          </cell>
          <cell r="O1461" t="e">
            <v>#N/A</v>
          </cell>
          <cell r="P1461">
            <v>99613.865000000005</v>
          </cell>
          <cell r="Q1461" t="e">
            <v>#N/A</v>
          </cell>
          <cell r="R1461">
            <v>99613.865000000005</v>
          </cell>
        </row>
        <row r="1462">
          <cell r="G1462">
            <v>23.5</v>
          </cell>
          <cell r="O1462" t="e">
            <v>#N/A</v>
          </cell>
          <cell r="P1462">
            <v>103381.91499999999</v>
          </cell>
          <cell r="Q1462" t="e">
            <v>#N/A</v>
          </cell>
          <cell r="R1462">
            <v>103381.91499999999</v>
          </cell>
        </row>
        <row r="1463">
          <cell r="G1463">
            <v>26.2</v>
          </cell>
          <cell r="O1463" t="e">
            <v>#N/A</v>
          </cell>
          <cell r="P1463">
            <v>98933.06</v>
          </cell>
          <cell r="Q1463">
            <v>98933.06</v>
          </cell>
          <cell r="R1463" t="e">
            <v>#N/A</v>
          </cell>
        </row>
        <row r="1464">
          <cell r="G1464">
            <v>22.2</v>
          </cell>
          <cell r="O1464" t="e">
            <v>#N/A</v>
          </cell>
          <cell r="P1464">
            <v>106470.675</v>
          </cell>
          <cell r="Q1464" t="e">
            <v>#N/A</v>
          </cell>
          <cell r="R1464">
            <v>106470.675</v>
          </cell>
        </row>
        <row r="1465">
          <cell r="G1465">
            <v>29.5</v>
          </cell>
          <cell r="O1465" t="e">
            <v>#N/A</v>
          </cell>
          <cell r="P1465">
            <v>118789.605</v>
          </cell>
          <cell r="Q1465" t="e">
            <v>#N/A</v>
          </cell>
          <cell r="R1465">
            <v>118789.605</v>
          </cell>
        </row>
        <row r="1466">
          <cell r="G1466">
            <v>42.6</v>
          </cell>
          <cell r="O1466" t="e">
            <v>#N/A</v>
          </cell>
          <cell r="P1466">
            <v>133288.46</v>
          </cell>
          <cell r="Q1466" t="e">
            <v>#N/A</v>
          </cell>
          <cell r="R1466">
            <v>133288.46</v>
          </cell>
        </row>
        <row r="1467">
          <cell r="G1467">
            <v>21.2</v>
          </cell>
          <cell r="O1467" t="e">
            <v>#N/A</v>
          </cell>
          <cell r="P1467">
            <v>97262.79</v>
          </cell>
          <cell r="Q1467" t="e">
            <v>#N/A</v>
          </cell>
          <cell r="R1467">
            <v>97262.79</v>
          </cell>
        </row>
        <row r="1468">
          <cell r="G1468">
            <v>22.1</v>
          </cell>
          <cell r="O1468" t="e">
            <v>#N/A</v>
          </cell>
          <cell r="P1468">
            <v>93606.214999999997</v>
          </cell>
          <cell r="Q1468" t="e">
            <v>#N/A</v>
          </cell>
          <cell r="R1468">
            <v>93606.214999999997</v>
          </cell>
        </row>
        <row r="1469">
          <cell r="G1469">
            <v>23.1</v>
          </cell>
          <cell r="O1469" t="e">
            <v>#N/A</v>
          </cell>
          <cell r="P1469">
            <v>109874.9</v>
          </cell>
          <cell r="Q1469" t="e">
            <v>#N/A</v>
          </cell>
          <cell r="R1469">
            <v>109874.9</v>
          </cell>
        </row>
        <row r="1470">
          <cell r="G1470">
            <v>24.1</v>
          </cell>
          <cell r="O1470" t="e">
            <v>#N/A</v>
          </cell>
          <cell r="P1470">
            <v>113446.1</v>
          </cell>
          <cell r="Q1470" t="e">
            <v>#N/A</v>
          </cell>
          <cell r="R1470">
            <v>113446.1</v>
          </cell>
        </row>
        <row r="1471">
          <cell r="G1471">
            <v>20.5</v>
          </cell>
          <cell r="O1471" t="e">
            <v>#N/A</v>
          </cell>
          <cell r="P1471">
            <v>105483.435</v>
          </cell>
          <cell r="Q1471" t="e">
            <v>#N/A</v>
          </cell>
          <cell r="R1471">
            <v>105483.435</v>
          </cell>
        </row>
        <row r="1472">
          <cell r="G1472">
            <v>21.4</v>
          </cell>
          <cell r="O1472" t="e">
            <v>#N/A</v>
          </cell>
          <cell r="P1472">
            <v>108078.69500000001</v>
          </cell>
          <cell r="Q1472" t="e">
            <v>#N/A</v>
          </cell>
          <cell r="R1472">
            <v>108078.69500000001</v>
          </cell>
        </row>
        <row r="1473">
          <cell r="G1473">
            <v>30.4</v>
          </cell>
          <cell r="O1473" t="e">
            <v>#N/A</v>
          </cell>
          <cell r="P1473">
            <v>119728.63499999999</v>
          </cell>
          <cell r="Q1473" t="e">
            <v>#N/A</v>
          </cell>
          <cell r="R1473">
            <v>119728.63499999999</v>
          </cell>
        </row>
        <row r="1474">
          <cell r="G1474">
            <v>24.7</v>
          </cell>
          <cell r="O1474" t="e">
            <v>#N/A</v>
          </cell>
          <cell r="P1474">
            <v>108628.96</v>
          </cell>
          <cell r="Q1474" t="e">
            <v>#N/A</v>
          </cell>
          <cell r="R1474">
            <v>108628.96</v>
          </cell>
        </row>
        <row r="1475">
          <cell r="G1475">
            <v>30.5</v>
          </cell>
          <cell r="O1475" t="e">
            <v>#N/A</v>
          </cell>
          <cell r="P1475">
            <v>101853.24</v>
          </cell>
          <cell r="Q1475" t="e">
            <v>#N/A</v>
          </cell>
          <cell r="R1475">
            <v>101853.24</v>
          </cell>
        </row>
        <row r="1476">
          <cell r="G1476">
            <v>32.299999999999997</v>
          </cell>
          <cell r="O1476" t="e">
            <v>#N/A</v>
          </cell>
          <cell r="P1476">
            <v>147070.535</v>
          </cell>
          <cell r="Q1476" t="e">
            <v>#N/A</v>
          </cell>
          <cell r="R1476">
            <v>147070.535</v>
          </cell>
        </row>
        <row r="1477">
          <cell r="G1477">
            <v>30.4</v>
          </cell>
          <cell r="O1477" t="e">
            <v>#N/A</v>
          </cell>
          <cell r="P1477">
            <v>152496.245</v>
          </cell>
          <cell r="Q1477" t="e">
            <v>#N/A</v>
          </cell>
          <cell r="R1477">
            <v>152496.245</v>
          </cell>
        </row>
        <row r="1478">
          <cell r="G1478">
            <v>26.7</v>
          </cell>
          <cell r="O1478" t="e">
            <v>#N/A</v>
          </cell>
          <cell r="P1478">
            <v>136971.755</v>
          </cell>
          <cell r="Q1478" t="e">
            <v>#N/A</v>
          </cell>
          <cell r="R1478">
            <v>136971.755</v>
          </cell>
        </row>
        <row r="1479">
          <cell r="G1479">
            <v>32.5</v>
          </cell>
          <cell r="O1479" t="e">
            <v>#N/A</v>
          </cell>
          <cell r="P1479">
            <v>145211.49</v>
          </cell>
          <cell r="Q1479" t="e">
            <v>#N/A</v>
          </cell>
          <cell r="R1479">
            <v>145211.49</v>
          </cell>
        </row>
        <row r="1480">
          <cell r="G1480">
            <v>28.7</v>
          </cell>
          <cell r="O1480" t="e">
            <v>#N/A</v>
          </cell>
          <cell r="P1480">
            <v>134898.21</v>
          </cell>
          <cell r="Q1480" t="e">
            <v>#N/A</v>
          </cell>
          <cell r="R1480">
            <v>134898.21</v>
          </cell>
        </row>
        <row r="1481">
          <cell r="G1481">
            <v>23.5</v>
          </cell>
          <cell r="O1481" t="e">
            <v>#N/A</v>
          </cell>
          <cell r="P1481">
            <v>101692.45</v>
          </cell>
          <cell r="Q1481" t="e">
            <v>#N/A</v>
          </cell>
          <cell r="R1481">
            <v>101692.45</v>
          </cell>
        </row>
        <row r="1482">
          <cell r="G1482">
            <v>22.9</v>
          </cell>
          <cell r="O1482" t="e">
            <v>#N/A</v>
          </cell>
          <cell r="P1482">
            <v>102283.13</v>
          </cell>
          <cell r="Q1482" t="e">
            <v>#N/A</v>
          </cell>
          <cell r="R1482">
            <v>102283.13</v>
          </cell>
        </row>
        <row r="1483">
          <cell r="G1483">
            <v>25.1</v>
          </cell>
          <cell r="O1483" t="e">
            <v>#N/A</v>
          </cell>
          <cell r="P1483">
            <v>130517.97</v>
          </cell>
          <cell r="Q1483" t="e">
            <v>#N/A</v>
          </cell>
          <cell r="R1483">
            <v>130517.97</v>
          </cell>
        </row>
        <row r="1484">
          <cell r="G1484">
            <v>26.8</v>
          </cell>
          <cell r="O1484" t="e">
            <v>#N/A</v>
          </cell>
          <cell r="P1484">
            <v>141444.78</v>
          </cell>
          <cell r="Q1484" t="e">
            <v>#N/A</v>
          </cell>
          <cell r="R1484">
            <v>141444.78</v>
          </cell>
        </row>
        <row r="1485">
          <cell r="G1485">
            <v>23.9</v>
          </cell>
          <cell r="O1485" t="e">
            <v>#N/A</v>
          </cell>
          <cell r="P1485">
            <v>125501.15</v>
          </cell>
          <cell r="Q1485" t="e">
            <v>#N/A</v>
          </cell>
          <cell r="R1485">
            <v>125501.15</v>
          </cell>
        </row>
        <row r="1486">
          <cell r="G1486">
            <v>40.799999999999997</v>
          </cell>
          <cell r="O1486" t="e">
            <v>#N/A</v>
          </cell>
          <cell r="P1486">
            <v>155891.345</v>
          </cell>
          <cell r="Q1486" t="e">
            <v>#N/A</v>
          </cell>
          <cell r="R1486">
            <v>155891.345</v>
          </cell>
        </row>
        <row r="1487">
          <cell r="G1487">
            <v>42.8</v>
          </cell>
          <cell r="O1487" t="e">
            <v>#N/A</v>
          </cell>
          <cell r="P1487">
            <v>168894.845</v>
          </cell>
          <cell r="Q1487" t="e">
            <v>#N/A</v>
          </cell>
          <cell r="R1487">
            <v>168894.845</v>
          </cell>
        </row>
        <row r="1488">
          <cell r="G1488">
            <v>26.1</v>
          </cell>
          <cell r="O1488" t="e">
            <v>#N/A</v>
          </cell>
          <cell r="P1488">
            <v>114818.66499999999</v>
          </cell>
          <cell r="Q1488">
            <v>114818.66499999999</v>
          </cell>
          <cell r="R1488" t="e">
            <v>#N/A</v>
          </cell>
        </row>
        <row r="1489">
          <cell r="G1489">
            <v>27.8</v>
          </cell>
          <cell r="O1489" t="e">
            <v>#N/A</v>
          </cell>
          <cell r="P1489">
            <v>99801.574999999997</v>
          </cell>
          <cell r="Q1489" t="e">
            <v>#N/A</v>
          </cell>
          <cell r="R1489">
            <v>99801.574999999997</v>
          </cell>
        </row>
        <row r="1490">
          <cell r="G1490">
            <v>34.5</v>
          </cell>
          <cell r="O1490" t="e">
            <v>#N/A</v>
          </cell>
          <cell r="P1490">
            <v>112374.63</v>
          </cell>
          <cell r="Q1490">
            <v>112374.63</v>
          </cell>
          <cell r="R1490" t="e">
            <v>#N/A</v>
          </cell>
        </row>
        <row r="1491">
          <cell r="G1491">
            <v>36.799999999999997</v>
          </cell>
          <cell r="O1491" t="e">
            <v>#N/A</v>
          </cell>
          <cell r="P1491">
            <v>138455.45499999999</v>
          </cell>
          <cell r="Q1491" t="e">
            <v>#N/A</v>
          </cell>
          <cell r="R1491">
            <v>138455.45499999999</v>
          </cell>
        </row>
        <row r="1492">
          <cell r="G1492">
            <v>38.1</v>
          </cell>
          <cell r="O1492" t="e">
            <v>#N/A</v>
          </cell>
          <cell r="P1492">
            <v>142113.375</v>
          </cell>
          <cell r="Q1492" t="e">
            <v>#N/A</v>
          </cell>
          <cell r="R1492">
            <v>142113.375</v>
          </cell>
        </row>
        <row r="1493">
          <cell r="G1493">
            <v>21.5</v>
          </cell>
          <cell r="O1493">
            <v>110277.21</v>
          </cell>
          <cell r="P1493" t="e">
            <v>#N/A</v>
          </cell>
          <cell r="Q1493" t="e">
            <v>#N/A</v>
          </cell>
          <cell r="R1493">
            <v>110277.21</v>
          </cell>
        </row>
        <row r="1494">
          <cell r="G1494">
            <v>24.2</v>
          </cell>
          <cell r="O1494">
            <v>104422.79</v>
          </cell>
          <cell r="P1494" t="e">
            <v>#N/A</v>
          </cell>
          <cell r="Q1494" t="e">
            <v>#N/A</v>
          </cell>
          <cell r="R1494">
            <v>104422.79</v>
          </cell>
        </row>
        <row r="1495">
          <cell r="G1495">
            <v>34.4</v>
          </cell>
          <cell r="O1495">
            <v>124749.065</v>
          </cell>
          <cell r="P1495" t="e">
            <v>#N/A</v>
          </cell>
          <cell r="Q1495" t="e">
            <v>#N/A</v>
          </cell>
          <cell r="R1495">
            <v>124749.065</v>
          </cell>
        </row>
        <row r="1496">
          <cell r="G1496">
            <v>38.200000000000003</v>
          </cell>
          <cell r="O1496">
            <v>133287.58499999999</v>
          </cell>
          <cell r="P1496" t="e">
            <v>#N/A</v>
          </cell>
          <cell r="Q1496" t="e">
            <v>#N/A</v>
          </cell>
          <cell r="R1496">
            <v>133287.58499999999</v>
          </cell>
        </row>
        <row r="1497">
          <cell r="G1497">
            <v>22.7</v>
          </cell>
          <cell r="O1497">
            <v>119168.96000000001</v>
          </cell>
          <cell r="P1497" t="e">
            <v>#N/A</v>
          </cell>
          <cell r="Q1497" t="e">
            <v>#N/A</v>
          </cell>
          <cell r="R1497">
            <v>119168.96000000001</v>
          </cell>
        </row>
        <row r="1498">
          <cell r="G1498">
            <v>26.9</v>
          </cell>
          <cell r="O1498">
            <v>119702.045</v>
          </cell>
          <cell r="P1498" t="e">
            <v>#N/A</v>
          </cell>
          <cell r="Q1498" t="e">
            <v>#N/A</v>
          </cell>
          <cell r="R1498">
            <v>119702.045</v>
          </cell>
        </row>
        <row r="1499">
          <cell r="G1499">
            <v>34.700000000000003</v>
          </cell>
          <cell r="O1499">
            <v>140497.815</v>
          </cell>
          <cell r="P1499" t="e">
            <v>#N/A</v>
          </cell>
          <cell r="Q1499" t="e">
            <v>#N/A</v>
          </cell>
          <cell r="R1499">
            <v>140497.815</v>
          </cell>
        </row>
        <row r="1500">
          <cell r="G1500">
            <v>28.3</v>
          </cell>
          <cell r="O1500">
            <v>141593.54500000001</v>
          </cell>
          <cell r="P1500" t="e">
            <v>#N/A</v>
          </cell>
          <cell r="Q1500" t="e">
            <v>#N/A</v>
          </cell>
          <cell r="R1500">
            <v>141593.54500000001</v>
          </cell>
        </row>
        <row r="1501">
          <cell r="G1501">
            <v>23.1</v>
          </cell>
          <cell r="O1501">
            <v>117327.495</v>
          </cell>
          <cell r="P1501" t="e">
            <v>#N/A</v>
          </cell>
          <cell r="Q1501" t="e">
            <v>#N/A</v>
          </cell>
          <cell r="R1501">
            <v>117327.495</v>
          </cell>
        </row>
        <row r="1502">
          <cell r="G1502">
            <v>19.7</v>
          </cell>
          <cell r="O1502">
            <v>95668.77</v>
          </cell>
          <cell r="P1502" t="e">
            <v>#N/A</v>
          </cell>
          <cell r="Q1502" t="e">
            <v>#N/A</v>
          </cell>
          <cell r="R1502">
            <v>95668.77</v>
          </cell>
        </row>
        <row r="1503">
          <cell r="G1503">
            <v>23.3</v>
          </cell>
          <cell r="O1503">
            <v>94786.72</v>
          </cell>
          <cell r="P1503" t="e">
            <v>#N/A</v>
          </cell>
          <cell r="Q1503" t="e">
            <v>#N/A</v>
          </cell>
          <cell r="R1503">
            <v>94786.72</v>
          </cell>
        </row>
        <row r="1504">
          <cell r="G1504">
            <v>27.5</v>
          </cell>
          <cell r="O1504">
            <v>114085.645</v>
          </cell>
          <cell r="P1504" t="e">
            <v>#N/A</v>
          </cell>
          <cell r="Q1504" t="e">
            <v>#N/A</v>
          </cell>
          <cell r="R1504">
            <v>114085.645</v>
          </cell>
        </row>
        <row r="1505">
          <cell r="G1505">
            <v>21.5</v>
          </cell>
          <cell r="O1505">
            <v>107697.205</v>
          </cell>
          <cell r="P1505" t="e">
            <v>#N/A</v>
          </cell>
          <cell r="Q1505" t="e">
            <v>#N/A</v>
          </cell>
          <cell r="R1505">
            <v>107697.205</v>
          </cell>
        </row>
        <row r="1506">
          <cell r="G1506">
            <v>19.2</v>
          </cell>
          <cell r="O1506">
            <v>106692.845</v>
          </cell>
          <cell r="P1506" t="e">
            <v>#N/A</v>
          </cell>
          <cell r="Q1506" t="e">
            <v>#N/A</v>
          </cell>
          <cell r="R1506">
            <v>106692.845</v>
          </cell>
        </row>
        <row r="1507">
          <cell r="G1507">
            <v>23.2</v>
          </cell>
          <cell r="O1507">
            <v>107655.08</v>
          </cell>
          <cell r="P1507" t="e">
            <v>#N/A</v>
          </cell>
          <cell r="Q1507" t="e">
            <v>#N/A</v>
          </cell>
          <cell r="R1507">
            <v>107655.08</v>
          </cell>
        </row>
        <row r="1508">
          <cell r="G1508">
            <v>22.8</v>
          </cell>
          <cell r="O1508">
            <v>113910.46</v>
          </cell>
          <cell r="P1508" t="e">
            <v>#N/A</v>
          </cell>
          <cell r="Q1508" t="e">
            <v>#N/A</v>
          </cell>
          <cell r="R1508">
            <v>113910.46</v>
          </cell>
        </row>
        <row r="1509">
          <cell r="G1509">
            <v>23.2</v>
          </cell>
          <cell r="O1509">
            <v>106467.235</v>
          </cell>
          <cell r="P1509" t="e">
            <v>#N/A</v>
          </cell>
          <cell r="Q1509" t="e">
            <v>#N/A</v>
          </cell>
          <cell r="R1509">
            <v>106467.235</v>
          </cell>
        </row>
        <row r="1510">
          <cell r="G1510">
            <v>29</v>
          </cell>
          <cell r="O1510">
            <v>108470.925</v>
          </cell>
          <cell r="P1510" t="e">
            <v>#N/A</v>
          </cell>
          <cell r="Q1510" t="e">
            <v>#N/A</v>
          </cell>
          <cell r="R1510">
            <v>108470.925</v>
          </cell>
        </row>
        <row r="1511">
          <cell r="G1511">
            <v>23.6</v>
          </cell>
          <cell r="O1511">
            <v>116995.065</v>
          </cell>
          <cell r="P1511" t="e">
            <v>#N/A</v>
          </cell>
          <cell r="Q1511" t="e">
            <v>#N/A</v>
          </cell>
          <cell r="R1511">
            <v>116995.065</v>
          </cell>
        </row>
        <row r="1512">
          <cell r="G1512">
            <v>20.2</v>
          </cell>
          <cell r="O1512">
            <v>110531.6</v>
          </cell>
          <cell r="P1512" t="e">
            <v>#N/A</v>
          </cell>
          <cell r="Q1512" t="e">
            <v>#N/A</v>
          </cell>
          <cell r="R1512">
            <v>110531.6</v>
          </cell>
        </row>
        <row r="1513">
          <cell r="G1513">
            <v>23.2</v>
          </cell>
          <cell r="O1513">
            <v>108972.30499999999</v>
          </cell>
          <cell r="P1513" t="e">
            <v>#N/A</v>
          </cell>
          <cell r="Q1513" t="e">
            <v>#N/A</v>
          </cell>
          <cell r="R1513">
            <v>108972.30499999999</v>
          </cell>
        </row>
        <row r="1514">
          <cell r="G1514">
            <v>20.399999999999999</v>
          </cell>
          <cell r="O1514">
            <v>110235.33500000001</v>
          </cell>
          <cell r="P1514" t="e">
            <v>#N/A</v>
          </cell>
          <cell r="Q1514" t="e">
            <v>#N/A</v>
          </cell>
          <cell r="R1514">
            <v>110235.33500000001</v>
          </cell>
        </row>
        <row r="1515">
          <cell r="G1515">
            <v>21.2</v>
          </cell>
          <cell r="O1515">
            <v>109901.75999999999</v>
          </cell>
          <cell r="P1515" t="e">
            <v>#N/A</v>
          </cell>
          <cell r="Q1515" t="e">
            <v>#N/A</v>
          </cell>
          <cell r="R1515">
            <v>109901.75999999999</v>
          </cell>
        </row>
        <row r="1516">
          <cell r="G1516">
            <v>25.8</v>
          </cell>
          <cell r="O1516">
            <v>99890.25</v>
          </cell>
          <cell r="P1516" t="e">
            <v>#N/A</v>
          </cell>
          <cell r="Q1516" t="e">
            <v>#N/A</v>
          </cell>
          <cell r="R1516">
            <v>99890.25</v>
          </cell>
        </row>
        <row r="1517">
          <cell r="G1517">
            <v>32.9</v>
          </cell>
          <cell r="O1517">
            <v>106877.86500000001</v>
          </cell>
          <cell r="P1517" t="e">
            <v>#N/A</v>
          </cell>
          <cell r="Q1517" t="e">
            <v>#N/A</v>
          </cell>
          <cell r="R1517">
            <v>106877.86500000001</v>
          </cell>
        </row>
        <row r="1518">
          <cell r="G1518">
            <v>34.200000000000003</v>
          </cell>
          <cell r="O1518">
            <v>133476.60500000001</v>
          </cell>
          <cell r="P1518" t="e">
            <v>#N/A</v>
          </cell>
          <cell r="Q1518" t="e">
            <v>#N/A</v>
          </cell>
          <cell r="R1518">
            <v>133476.60500000001</v>
          </cell>
        </row>
        <row r="1519">
          <cell r="G1519">
            <v>22.3</v>
          </cell>
          <cell r="O1519">
            <v>123114.11500000001</v>
          </cell>
          <cell r="P1519" t="e">
            <v>#N/A</v>
          </cell>
          <cell r="Q1519" t="e">
            <v>#N/A</v>
          </cell>
          <cell r="R1519">
            <v>123114.11500000001</v>
          </cell>
        </row>
        <row r="1520">
          <cell r="G1520">
            <v>25.7</v>
          </cell>
          <cell r="O1520">
            <v>125272.27</v>
          </cell>
          <cell r="P1520" t="e">
            <v>#N/A</v>
          </cell>
          <cell r="Q1520" t="e">
            <v>#N/A</v>
          </cell>
          <cell r="R1520">
            <v>125272.27</v>
          </cell>
        </row>
        <row r="1521">
          <cell r="G1521">
            <v>36.799999999999997</v>
          </cell>
          <cell r="O1521">
            <v>150472.255</v>
          </cell>
          <cell r="P1521" t="e">
            <v>#N/A</v>
          </cell>
          <cell r="Q1521" t="e">
            <v>#N/A</v>
          </cell>
          <cell r="R1521">
            <v>150472.255</v>
          </cell>
        </row>
        <row r="1522">
          <cell r="G1522">
            <v>38.1</v>
          </cell>
          <cell r="O1522">
            <v>163682.04</v>
          </cell>
          <cell r="P1522" t="e">
            <v>#N/A</v>
          </cell>
          <cell r="Q1522" t="e">
            <v>#N/A</v>
          </cell>
          <cell r="R1522">
            <v>163682.04</v>
          </cell>
        </row>
        <row r="1523">
          <cell r="G1523">
            <v>36.299999999999997</v>
          </cell>
          <cell r="O1523">
            <v>146265.11499999999</v>
          </cell>
          <cell r="P1523" t="e">
            <v>#N/A</v>
          </cell>
          <cell r="Q1523" t="e">
            <v>#N/A</v>
          </cell>
          <cell r="R1523">
            <v>146265.11499999999</v>
          </cell>
        </row>
        <row r="1524">
          <cell r="G1524">
            <v>36</v>
          </cell>
          <cell r="O1524">
            <v>138597.69</v>
          </cell>
          <cell r="P1524" t="e">
            <v>#N/A</v>
          </cell>
          <cell r="Q1524" t="e">
            <v>#N/A</v>
          </cell>
          <cell r="R1524">
            <v>138597.69</v>
          </cell>
        </row>
        <row r="1525">
          <cell r="G1525">
            <v>24.6</v>
          </cell>
          <cell r="O1525">
            <v>136528.81</v>
          </cell>
          <cell r="P1525" t="e">
            <v>#N/A</v>
          </cell>
          <cell r="Q1525" t="e">
            <v>#N/A</v>
          </cell>
          <cell r="R1525">
            <v>136528.81</v>
          </cell>
        </row>
        <row r="1526">
          <cell r="G1526">
            <v>24.3</v>
          </cell>
          <cell r="O1526">
            <v>126073.53</v>
          </cell>
          <cell r="P1526" t="e">
            <v>#N/A</v>
          </cell>
          <cell r="Q1526" t="e">
            <v>#N/A</v>
          </cell>
          <cell r="R1526">
            <v>126073.53</v>
          </cell>
        </row>
        <row r="1527">
          <cell r="G1527">
            <v>17.2</v>
          </cell>
          <cell r="O1527">
            <v>108723.61500000001</v>
          </cell>
          <cell r="P1527" t="e">
            <v>#N/A</v>
          </cell>
          <cell r="Q1527" t="e">
            <v>#N/A</v>
          </cell>
          <cell r="R1527">
            <v>108723.61500000001</v>
          </cell>
        </row>
        <row r="1528">
          <cell r="G1528">
            <v>22.1</v>
          </cell>
          <cell r="O1528">
            <v>114519.86500000001</v>
          </cell>
          <cell r="P1528" t="e">
            <v>#N/A</v>
          </cell>
          <cell r="Q1528" t="e">
            <v>#N/A</v>
          </cell>
          <cell r="R1528">
            <v>114519.86500000001</v>
          </cell>
        </row>
        <row r="1529">
          <cell r="G1529">
            <v>26.8</v>
          </cell>
          <cell r="O1529">
            <v>117281.2</v>
          </cell>
          <cell r="P1529" t="e">
            <v>#N/A</v>
          </cell>
          <cell r="Q1529" t="e">
            <v>#N/A</v>
          </cell>
          <cell r="R1529">
            <v>117281.2</v>
          </cell>
        </row>
        <row r="1530">
          <cell r="G1530">
            <v>24.7</v>
          </cell>
          <cell r="O1530">
            <v>106854.935</v>
          </cell>
          <cell r="P1530" t="e">
            <v>#N/A</v>
          </cell>
          <cell r="Q1530" t="e">
            <v>#N/A</v>
          </cell>
          <cell r="R1530">
            <v>106854.935</v>
          </cell>
        </row>
        <row r="1531">
          <cell r="G1531">
            <v>23.7</v>
          </cell>
          <cell r="O1531">
            <v>101994.05499999999</v>
          </cell>
          <cell r="P1531" t="e">
            <v>#N/A</v>
          </cell>
          <cell r="Q1531" t="e">
            <v>#N/A</v>
          </cell>
          <cell r="R1531">
            <v>101994.05499999999</v>
          </cell>
        </row>
        <row r="1532">
          <cell r="G1532">
            <v>21.8</v>
          </cell>
          <cell r="O1532">
            <v>103219.08</v>
          </cell>
          <cell r="P1532" t="e">
            <v>#N/A</v>
          </cell>
          <cell r="Q1532">
            <v>103219.08</v>
          </cell>
          <cell r="R1532" t="e">
            <v>#N/A</v>
          </cell>
        </row>
        <row r="1533">
          <cell r="G1533">
            <v>19.2</v>
          </cell>
          <cell r="O1533">
            <v>110086.7</v>
          </cell>
          <cell r="P1533" t="e">
            <v>#N/A</v>
          </cell>
          <cell r="Q1533" t="e">
            <v>#N/A</v>
          </cell>
          <cell r="R1533">
            <v>110086.7</v>
          </cell>
        </row>
        <row r="1534">
          <cell r="G1534">
            <v>18.600000000000001</v>
          </cell>
          <cell r="O1534">
            <v>114740.52</v>
          </cell>
          <cell r="P1534" t="e">
            <v>#N/A</v>
          </cell>
          <cell r="Q1534" t="e">
            <v>#N/A</v>
          </cell>
          <cell r="R1534">
            <v>114740.52</v>
          </cell>
        </row>
        <row r="1535">
          <cell r="G1535">
            <v>20.8</v>
          </cell>
          <cell r="O1535">
            <v>112785.78</v>
          </cell>
          <cell r="P1535" t="e">
            <v>#N/A</v>
          </cell>
          <cell r="Q1535" t="e">
            <v>#N/A</v>
          </cell>
          <cell r="R1535">
            <v>112785.78</v>
          </cell>
        </row>
        <row r="1536">
          <cell r="G1536">
            <v>22.2</v>
          </cell>
          <cell r="O1536">
            <v>111179.125</v>
          </cell>
          <cell r="P1536" t="e">
            <v>#N/A</v>
          </cell>
          <cell r="Q1536" t="e">
            <v>#N/A</v>
          </cell>
          <cell r="R1536">
            <v>111179.125</v>
          </cell>
        </row>
        <row r="1537">
          <cell r="G1537">
            <v>25.6</v>
          </cell>
          <cell r="O1537">
            <v>105119.48</v>
          </cell>
          <cell r="P1537" t="e">
            <v>#N/A</v>
          </cell>
          <cell r="Q1537" t="e">
            <v>#N/A</v>
          </cell>
          <cell r="R1537">
            <v>105119.48</v>
          </cell>
        </row>
        <row r="1538">
          <cell r="G1538">
            <v>25.6</v>
          </cell>
          <cell r="O1538">
            <v>105669.045</v>
          </cell>
          <cell r="P1538" t="e">
            <v>#N/A</v>
          </cell>
          <cell r="Q1538" t="e">
            <v>#N/A</v>
          </cell>
          <cell r="R1538">
            <v>105669.045</v>
          </cell>
        </row>
        <row r="1539">
          <cell r="G1539">
            <v>28.2</v>
          </cell>
          <cell r="O1539">
            <v>121954.38499999999</v>
          </cell>
          <cell r="P1539" t="e">
            <v>#N/A</v>
          </cell>
          <cell r="Q1539" t="e">
            <v>#N/A</v>
          </cell>
          <cell r="R1539">
            <v>121954.38499999999</v>
          </cell>
        </row>
        <row r="1540">
          <cell r="G1540">
            <v>23.4</v>
          </cell>
          <cell r="O1540">
            <v>123290.83500000001</v>
          </cell>
          <cell r="P1540" t="e">
            <v>#N/A</v>
          </cell>
          <cell r="Q1540" t="e">
            <v>#N/A</v>
          </cell>
          <cell r="R1540">
            <v>123290.83500000001</v>
          </cell>
        </row>
        <row r="1541">
          <cell r="G1541">
            <v>23.4</v>
          </cell>
          <cell r="O1541">
            <v>123994.3</v>
          </cell>
          <cell r="P1541" t="e">
            <v>#N/A</v>
          </cell>
          <cell r="Q1541" t="e">
            <v>#N/A</v>
          </cell>
          <cell r="R1541">
            <v>123994.3</v>
          </cell>
        </row>
        <row r="1542">
          <cell r="G1542">
            <v>24.3</v>
          </cell>
          <cell r="O1542">
            <v>124181.405</v>
          </cell>
          <cell r="P1542" t="e">
            <v>#N/A</v>
          </cell>
          <cell r="Q1542" t="e">
            <v>#N/A</v>
          </cell>
          <cell r="R1542">
            <v>124181.405</v>
          </cell>
        </row>
        <row r="1543">
          <cell r="G1543">
            <v>28.6</v>
          </cell>
          <cell r="O1543">
            <v>128305.64</v>
          </cell>
          <cell r="P1543" t="e">
            <v>#N/A</v>
          </cell>
          <cell r="Q1543" t="e">
            <v>#N/A</v>
          </cell>
          <cell r="R1543">
            <v>128305.64</v>
          </cell>
        </row>
        <row r="1544">
          <cell r="G1544">
            <v>31.3</v>
          </cell>
          <cell r="O1544">
            <v>109147.65</v>
          </cell>
          <cell r="P1544" t="e">
            <v>#N/A</v>
          </cell>
          <cell r="Q1544" t="e">
            <v>#N/A</v>
          </cell>
          <cell r="R1544">
            <v>109147.65</v>
          </cell>
        </row>
        <row r="1545">
          <cell r="G1545">
            <v>29.3</v>
          </cell>
          <cell r="O1545">
            <v>104226.83</v>
          </cell>
          <cell r="P1545" t="e">
            <v>#N/A</v>
          </cell>
          <cell r="Q1545" t="e">
            <v>#N/A</v>
          </cell>
          <cell r="R1545">
            <v>104226.83</v>
          </cell>
        </row>
        <row r="1546">
          <cell r="G1546">
            <v>19</v>
          </cell>
          <cell r="O1546">
            <v>107583.935</v>
          </cell>
          <cell r="P1546" t="e">
            <v>#N/A</v>
          </cell>
          <cell r="Q1546" t="e">
            <v>#N/A</v>
          </cell>
          <cell r="R1546">
            <v>107583.935</v>
          </cell>
        </row>
        <row r="1547">
          <cell r="G1547">
            <v>20.3</v>
          </cell>
          <cell r="O1547">
            <v>108840.18</v>
          </cell>
          <cell r="P1547" t="e">
            <v>#N/A</v>
          </cell>
          <cell r="Q1547" t="e">
            <v>#N/A</v>
          </cell>
          <cell r="R1547">
            <v>108840.18</v>
          </cell>
        </row>
        <row r="1548">
          <cell r="G1548">
            <v>21.7</v>
          </cell>
          <cell r="O1548">
            <v>113307.595</v>
          </cell>
          <cell r="P1548" t="e">
            <v>#N/A</v>
          </cell>
          <cell r="Q1548" t="e">
            <v>#N/A</v>
          </cell>
          <cell r="R1548">
            <v>113307.595</v>
          </cell>
        </row>
        <row r="1549">
          <cell r="G1549">
            <v>27.9</v>
          </cell>
          <cell r="O1549">
            <v>113923.16</v>
          </cell>
          <cell r="P1549" t="e">
            <v>#N/A</v>
          </cell>
          <cell r="Q1549" t="e">
            <v>#N/A</v>
          </cell>
          <cell r="R1549">
            <v>113923.16</v>
          </cell>
        </row>
        <row r="1550">
          <cell r="G1550">
            <v>28.5</v>
          </cell>
          <cell r="O1550">
            <v>110768.285</v>
          </cell>
          <cell r="P1550" t="e">
            <v>#N/A</v>
          </cell>
          <cell r="Q1550" t="e">
            <v>#N/A</v>
          </cell>
          <cell r="R1550">
            <v>110768.285</v>
          </cell>
        </row>
        <row r="1551">
          <cell r="G1551">
            <v>15.6</v>
          </cell>
          <cell r="O1551">
            <v>101262.655</v>
          </cell>
          <cell r="P1551" t="e">
            <v>#N/A</v>
          </cell>
          <cell r="Q1551" t="e">
            <v>#N/A</v>
          </cell>
          <cell r="R1551">
            <v>101262.655</v>
          </cell>
        </row>
        <row r="1552">
          <cell r="G1552">
            <v>18.5</v>
          </cell>
          <cell r="O1552">
            <v>101119.83500000001</v>
          </cell>
          <cell r="P1552" t="e">
            <v>#N/A</v>
          </cell>
          <cell r="Q1552" t="e">
            <v>#N/A</v>
          </cell>
          <cell r="R1552">
            <v>101119.83500000001</v>
          </cell>
        </row>
        <row r="1553">
          <cell r="G1553">
            <v>17.100000000000001</v>
          </cell>
          <cell r="O1553">
            <v>116817.43</v>
          </cell>
          <cell r="P1553" t="e">
            <v>#N/A</v>
          </cell>
          <cell r="Q1553" t="e">
            <v>#N/A</v>
          </cell>
          <cell r="R1553">
            <v>116817.43</v>
          </cell>
        </row>
        <row r="1554">
          <cell r="G1554">
            <v>25.9</v>
          </cell>
          <cell r="O1554">
            <v>114927.205</v>
          </cell>
          <cell r="P1554" t="e">
            <v>#N/A</v>
          </cell>
          <cell r="Q1554" t="e">
            <v>#N/A</v>
          </cell>
          <cell r="R1554">
            <v>114927.205</v>
          </cell>
        </row>
        <row r="1555">
          <cell r="G1555">
            <v>24.7</v>
          </cell>
          <cell r="O1555">
            <v>115188.76</v>
          </cell>
          <cell r="P1555" t="e">
            <v>#N/A</v>
          </cell>
          <cell r="Q1555" t="e">
            <v>#N/A</v>
          </cell>
          <cell r="R1555">
            <v>115188.76</v>
          </cell>
        </row>
        <row r="1556">
          <cell r="G1556">
            <v>21.9</v>
          </cell>
          <cell r="O1556">
            <v>113763.83500000001</v>
          </cell>
          <cell r="P1556" t="e">
            <v>#N/A</v>
          </cell>
          <cell r="Q1556" t="e">
            <v>#N/A</v>
          </cell>
          <cell r="R1556">
            <v>113763.83500000001</v>
          </cell>
        </row>
        <row r="1557">
          <cell r="G1557">
            <v>28.5</v>
          </cell>
          <cell r="O1557" t="e">
            <v>#N/A</v>
          </cell>
          <cell r="P1557">
            <v>111484.73</v>
          </cell>
          <cell r="Q1557" t="e">
            <v>#N/A</v>
          </cell>
          <cell r="R1557">
            <v>111484.73</v>
          </cell>
        </row>
        <row r="1558">
          <cell r="G1558">
            <v>20.100000000000001</v>
          </cell>
          <cell r="O1558" t="e">
            <v>#N/A</v>
          </cell>
          <cell r="P1558">
            <v>102229.645</v>
          </cell>
          <cell r="Q1558" t="e">
            <v>#N/A</v>
          </cell>
          <cell r="R1558">
            <v>102229.645</v>
          </cell>
        </row>
        <row r="1559">
          <cell r="G1559">
            <v>26.5</v>
          </cell>
          <cell r="O1559" t="e">
            <v>#N/A</v>
          </cell>
          <cell r="P1559">
            <v>93590.425000000003</v>
          </cell>
          <cell r="Q1559" t="e">
            <v>#N/A</v>
          </cell>
          <cell r="R1559">
            <v>93590.425000000003</v>
          </cell>
        </row>
        <row r="1560">
          <cell r="G1560">
            <v>23.1</v>
          </cell>
          <cell r="O1560" t="e">
            <v>#N/A</v>
          </cell>
          <cell r="P1560">
            <v>108543.63499999999</v>
          </cell>
          <cell r="Q1560" t="e">
            <v>#N/A</v>
          </cell>
          <cell r="R1560">
            <v>108543.63499999999</v>
          </cell>
        </row>
        <row r="1561">
          <cell r="G1561">
            <v>16.3</v>
          </cell>
          <cell r="O1561" t="e">
            <v>#N/A</v>
          </cell>
          <cell r="P1561">
            <v>111999.03999999999</v>
          </cell>
          <cell r="Q1561" t="e">
            <v>#N/A</v>
          </cell>
          <cell r="R1561">
            <v>111999.03999999999</v>
          </cell>
        </row>
        <row r="1562">
          <cell r="G1562">
            <v>15.8</v>
          </cell>
          <cell r="O1562" t="e">
            <v>#N/A</v>
          </cell>
          <cell r="P1562">
            <v>120858.98</v>
          </cell>
          <cell r="Q1562" t="e">
            <v>#N/A</v>
          </cell>
          <cell r="R1562">
            <v>120858.98</v>
          </cell>
        </row>
        <row r="1563">
          <cell r="G1563">
            <v>17.3</v>
          </cell>
          <cell r="O1563" t="e">
            <v>#N/A</v>
          </cell>
          <cell r="P1563">
            <v>116890.61</v>
          </cell>
          <cell r="Q1563" t="e">
            <v>#N/A</v>
          </cell>
          <cell r="R1563">
            <v>116890.61</v>
          </cell>
        </row>
        <row r="1564">
          <cell r="G1564">
            <v>24.9</v>
          </cell>
          <cell r="O1564" t="e">
            <v>#N/A</v>
          </cell>
          <cell r="P1564">
            <v>114848.77</v>
          </cell>
          <cell r="Q1564" t="e">
            <v>#N/A</v>
          </cell>
          <cell r="R1564">
            <v>114848.77</v>
          </cell>
        </row>
        <row r="1565">
          <cell r="G1565">
            <v>20.7</v>
          </cell>
          <cell r="O1565" t="e">
            <v>#N/A</v>
          </cell>
          <cell r="P1565">
            <v>105963.55499999999</v>
          </cell>
          <cell r="Q1565" t="e">
            <v>#N/A</v>
          </cell>
          <cell r="R1565">
            <v>105963.55499999999</v>
          </cell>
        </row>
        <row r="1566">
          <cell r="G1566">
            <v>22.5</v>
          </cell>
          <cell r="O1566" t="e">
            <v>#N/A</v>
          </cell>
          <cell r="P1566">
            <v>98680</v>
          </cell>
          <cell r="Q1566" t="e">
            <v>#N/A</v>
          </cell>
          <cell r="R1566">
            <v>98680</v>
          </cell>
        </row>
        <row r="1567">
          <cell r="G1567">
            <v>27.4</v>
          </cell>
          <cell r="O1567" t="e">
            <v>#N/A</v>
          </cell>
          <cell r="P1567">
            <v>114194.955</v>
          </cell>
          <cell r="Q1567" t="e">
            <v>#N/A</v>
          </cell>
          <cell r="R1567">
            <v>114194.955</v>
          </cell>
        </row>
        <row r="1568">
          <cell r="G1568">
            <v>30.3</v>
          </cell>
          <cell r="O1568" t="e">
            <v>#N/A</v>
          </cell>
          <cell r="P1568">
            <v>115392.875</v>
          </cell>
          <cell r="Q1568" t="e">
            <v>#N/A</v>
          </cell>
          <cell r="R1568">
            <v>115392.875</v>
          </cell>
        </row>
        <row r="1569">
          <cell r="G1569">
            <v>30</v>
          </cell>
          <cell r="O1569" t="e">
            <v>#N/A</v>
          </cell>
          <cell r="P1569">
            <v>117281.13</v>
          </cell>
          <cell r="Q1569" t="e">
            <v>#N/A</v>
          </cell>
          <cell r="R1569">
            <v>117281.13</v>
          </cell>
        </row>
        <row r="1570">
          <cell r="G1570">
            <v>17.7</v>
          </cell>
          <cell r="O1570" t="e">
            <v>#N/A</v>
          </cell>
          <cell r="P1570">
            <v>111360.065</v>
          </cell>
          <cell r="Q1570" t="e">
            <v>#N/A</v>
          </cell>
          <cell r="R1570">
            <v>111360.065</v>
          </cell>
        </row>
        <row r="1571">
          <cell r="G1571">
            <v>22.1</v>
          </cell>
          <cell r="O1571" t="e">
            <v>#N/A</v>
          </cell>
          <cell r="P1571">
            <v>95967.404999999999</v>
          </cell>
          <cell r="Q1571">
            <v>95967.404999999999</v>
          </cell>
          <cell r="R1571" t="e">
            <v>#N/A</v>
          </cell>
        </row>
        <row r="1572">
          <cell r="G1572">
            <v>30.2</v>
          </cell>
          <cell r="O1572" t="e">
            <v>#N/A</v>
          </cell>
          <cell r="P1572">
            <v>95654.36</v>
          </cell>
          <cell r="Q1572">
            <v>95654.36</v>
          </cell>
          <cell r="R1572" t="e">
            <v>#N/A</v>
          </cell>
        </row>
        <row r="1573">
          <cell r="G1573">
            <v>27</v>
          </cell>
          <cell r="O1573" t="e">
            <v>#N/A</v>
          </cell>
          <cell r="P1573">
            <v>94810.664999999994</v>
          </cell>
          <cell r="Q1573">
            <v>94810.664999999994</v>
          </cell>
          <cell r="R1573" t="e">
            <v>#N/A</v>
          </cell>
        </row>
        <row r="1574">
          <cell r="G1574">
            <v>17.600000000000001</v>
          </cell>
          <cell r="O1574" t="e">
            <v>#N/A</v>
          </cell>
          <cell r="P1574">
            <v>100246.51</v>
          </cell>
          <cell r="Q1574">
            <v>100246.51</v>
          </cell>
          <cell r="R1574" t="e">
            <v>#N/A</v>
          </cell>
        </row>
        <row r="1575">
          <cell r="G1575">
            <v>18.5</v>
          </cell>
          <cell r="O1575" t="e">
            <v>#N/A</v>
          </cell>
          <cell r="P1575">
            <v>114240.88499999999</v>
          </cell>
          <cell r="Q1575" t="e">
            <v>#N/A</v>
          </cell>
          <cell r="R1575">
            <v>114240.88499999999</v>
          </cell>
        </row>
        <row r="1576">
          <cell r="G1576">
            <v>23.2</v>
          </cell>
          <cell r="O1576">
            <v>113264.23</v>
          </cell>
          <cell r="P1576" t="e">
            <v>#N/A</v>
          </cell>
          <cell r="Q1576" t="e">
            <v>#N/A</v>
          </cell>
          <cell r="R1576">
            <v>113264.23</v>
          </cell>
        </row>
        <row r="1577">
          <cell r="G1577">
            <v>21.5</v>
          </cell>
          <cell r="O1577">
            <v>98112.464999999997</v>
          </cell>
          <cell r="P1577" t="e">
            <v>#N/A</v>
          </cell>
          <cell r="Q1577">
            <v>98112.464999999997</v>
          </cell>
          <cell r="R1577" t="e">
            <v>#N/A</v>
          </cell>
        </row>
        <row r="1578">
          <cell r="G1578">
            <v>15.8</v>
          </cell>
          <cell r="O1578">
            <v>107226.59</v>
          </cell>
          <cell r="P1578" t="e">
            <v>#N/A</v>
          </cell>
          <cell r="Q1578" t="e">
            <v>#N/A</v>
          </cell>
          <cell r="R1578">
            <v>107226.59</v>
          </cell>
        </row>
        <row r="1579">
          <cell r="G1579">
            <v>16.2</v>
          </cell>
          <cell r="O1579">
            <v>105374.93</v>
          </cell>
          <cell r="P1579" t="e">
            <v>#N/A</v>
          </cell>
          <cell r="Q1579" t="e">
            <v>#N/A</v>
          </cell>
          <cell r="R1579">
            <v>105374.93</v>
          </cell>
        </row>
        <row r="1580">
          <cell r="G1580">
            <v>17.399999999999999</v>
          </cell>
          <cell r="O1580">
            <v>101057.43</v>
          </cell>
          <cell r="P1580" t="e">
            <v>#N/A</v>
          </cell>
          <cell r="Q1580" t="e">
            <v>#N/A</v>
          </cell>
          <cell r="R1580">
            <v>101057.43</v>
          </cell>
        </row>
        <row r="1581">
          <cell r="G1581">
            <v>18.100000000000001</v>
          </cell>
          <cell r="O1581">
            <v>118307.52499999999</v>
          </cell>
          <cell r="P1581" t="e">
            <v>#N/A</v>
          </cell>
          <cell r="Q1581" t="e">
            <v>#N/A</v>
          </cell>
          <cell r="R1581">
            <v>118307.52499999999</v>
          </cell>
        </row>
        <row r="1582">
          <cell r="G1582">
            <v>23.1</v>
          </cell>
          <cell r="O1582">
            <v>110515.6</v>
          </cell>
          <cell r="P1582" t="e">
            <v>#N/A</v>
          </cell>
          <cell r="Q1582" t="e">
            <v>#N/A</v>
          </cell>
          <cell r="R1582">
            <v>110515.6</v>
          </cell>
        </row>
        <row r="1583">
          <cell r="G1583">
            <v>22.8</v>
          </cell>
          <cell r="O1583">
            <v>111462.38499999999</v>
          </cell>
          <cell r="P1583" t="e">
            <v>#N/A</v>
          </cell>
          <cell r="Q1583" t="e">
            <v>#N/A</v>
          </cell>
          <cell r="R1583">
            <v>111462.38499999999</v>
          </cell>
        </row>
        <row r="1584">
          <cell r="G1584">
            <v>20.2</v>
          </cell>
          <cell r="O1584">
            <v>112948.4</v>
          </cell>
          <cell r="P1584" t="e">
            <v>#N/A</v>
          </cell>
          <cell r="Q1584" t="e">
            <v>#N/A</v>
          </cell>
          <cell r="R1584">
            <v>112948.4</v>
          </cell>
        </row>
        <row r="1585">
          <cell r="G1585">
            <v>20.7</v>
          </cell>
          <cell r="O1585">
            <v>110902.185</v>
          </cell>
          <cell r="P1585" t="e">
            <v>#N/A</v>
          </cell>
          <cell r="Q1585" t="e">
            <v>#N/A</v>
          </cell>
          <cell r="R1585">
            <v>110902.185</v>
          </cell>
        </row>
        <row r="1586">
          <cell r="G1586">
            <v>16.399999999999999</v>
          </cell>
          <cell r="O1586">
            <v>103616.145</v>
          </cell>
          <cell r="P1586" t="e">
            <v>#N/A</v>
          </cell>
          <cell r="Q1586" t="e">
            <v>#N/A</v>
          </cell>
          <cell r="R1586">
            <v>103616.145</v>
          </cell>
        </row>
        <row r="1587">
          <cell r="G1587">
            <v>16.3</v>
          </cell>
          <cell r="O1587">
            <v>104770.705</v>
          </cell>
          <cell r="P1587" t="e">
            <v>#N/A</v>
          </cell>
          <cell r="Q1587" t="e">
            <v>#N/A</v>
          </cell>
          <cell r="R1587">
            <v>104770.705</v>
          </cell>
        </row>
        <row r="1588">
          <cell r="G1588">
            <v>16.7</v>
          </cell>
          <cell r="O1588">
            <v>121535.485</v>
          </cell>
          <cell r="P1588" t="e">
            <v>#N/A</v>
          </cell>
          <cell r="Q1588" t="e">
            <v>#N/A</v>
          </cell>
          <cell r="R1588">
            <v>121535.485</v>
          </cell>
        </row>
        <row r="1589">
          <cell r="G1589">
            <v>18.7</v>
          </cell>
          <cell r="O1589">
            <v>116318.435</v>
          </cell>
          <cell r="P1589" t="e">
            <v>#N/A</v>
          </cell>
          <cell r="Q1589" t="e">
            <v>#N/A</v>
          </cell>
          <cell r="R1589">
            <v>116318.435</v>
          </cell>
        </row>
        <row r="1590">
          <cell r="G1590">
            <v>17.399999999999999</v>
          </cell>
          <cell r="O1590">
            <v>118801.84</v>
          </cell>
          <cell r="P1590" t="e">
            <v>#N/A</v>
          </cell>
          <cell r="Q1590" t="e">
            <v>#N/A</v>
          </cell>
          <cell r="R1590">
            <v>118801.84</v>
          </cell>
        </row>
        <row r="1591">
          <cell r="G1591">
            <v>16.2</v>
          </cell>
          <cell r="O1591">
            <v>122003.33500000001</v>
          </cell>
          <cell r="P1591" t="e">
            <v>#N/A</v>
          </cell>
          <cell r="Q1591" t="e">
            <v>#N/A</v>
          </cell>
          <cell r="R1591">
            <v>122003.33500000001</v>
          </cell>
        </row>
        <row r="1592">
          <cell r="G1592">
            <v>14.2</v>
          </cell>
          <cell r="O1592">
            <v>123850.86</v>
          </cell>
          <cell r="P1592" t="e">
            <v>#N/A</v>
          </cell>
          <cell r="Q1592" t="e">
            <v>#N/A</v>
          </cell>
          <cell r="R1592">
            <v>123850.86</v>
          </cell>
        </row>
        <row r="1593">
          <cell r="G1593">
            <v>16.399999999999999</v>
          </cell>
          <cell r="O1593">
            <v>113186.735</v>
          </cell>
          <cell r="P1593" t="e">
            <v>#N/A</v>
          </cell>
          <cell r="Q1593" t="e">
            <v>#N/A</v>
          </cell>
          <cell r="R1593">
            <v>113186.735</v>
          </cell>
        </row>
        <row r="1594">
          <cell r="G1594">
            <v>17.7</v>
          </cell>
          <cell r="O1594">
            <v>110416.88</v>
          </cell>
          <cell r="P1594" t="e">
            <v>#N/A</v>
          </cell>
          <cell r="Q1594" t="e">
            <v>#N/A</v>
          </cell>
          <cell r="R1594">
            <v>110416.88</v>
          </cell>
        </row>
        <row r="1595">
          <cell r="G1595">
            <v>18.100000000000001</v>
          </cell>
          <cell r="O1595">
            <v>119598.605</v>
          </cell>
          <cell r="P1595" t="e">
            <v>#N/A</v>
          </cell>
          <cell r="Q1595" t="e">
            <v>#N/A</v>
          </cell>
          <cell r="R1595">
            <v>119598.605</v>
          </cell>
        </row>
        <row r="1596">
          <cell r="G1596">
            <v>20.2</v>
          </cell>
          <cell r="O1596">
            <v>123005.31</v>
          </cell>
          <cell r="P1596" t="e">
            <v>#N/A</v>
          </cell>
          <cell r="Q1596" t="e">
            <v>#N/A</v>
          </cell>
          <cell r="R1596">
            <v>123005.31</v>
          </cell>
        </row>
        <row r="1597">
          <cell r="G1597">
            <v>15.8</v>
          </cell>
          <cell r="O1597">
            <v>126264.77499999999</v>
          </cell>
          <cell r="P1597" t="e">
            <v>#N/A</v>
          </cell>
          <cell r="Q1597" t="e">
            <v>#N/A</v>
          </cell>
          <cell r="R1597">
            <v>126264.77499999999</v>
          </cell>
        </row>
        <row r="1598">
          <cell r="G1598">
            <v>16.100000000000001</v>
          </cell>
          <cell r="O1598">
            <v>127389.485</v>
          </cell>
          <cell r="P1598" t="e">
            <v>#N/A</v>
          </cell>
          <cell r="Q1598" t="e">
            <v>#N/A</v>
          </cell>
          <cell r="R1598">
            <v>127389.485</v>
          </cell>
        </row>
        <row r="1599">
          <cell r="G1599">
            <v>18.600000000000001</v>
          </cell>
          <cell r="O1599">
            <v>126934.24</v>
          </cell>
          <cell r="P1599" t="e">
            <v>#N/A</v>
          </cell>
          <cell r="Q1599" t="e">
            <v>#N/A</v>
          </cell>
          <cell r="R1599">
            <v>126934.24</v>
          </cell>
        </row>
        <row r="1600">
          <cell r="G1600">
            <v>21.5</v>
          </cell>
          <cell r="O1600">
            <v>112990.63499999999</v>
          </cell>
          <cell r="P1600" t="e">
            <v>#N/A</v>
          </cell>
          <cell r="Q1600" t="e">
            <v>#N/A</v>
          </cell>
          <cell r="R1600">
            <v>112990.63499999999</v>
          </cell>
        </row>
        <row r="1601">
          <cell r="G1601">
            <v>21.8</v>
          </cell>
          <cell r="O1601">
            <v>104054.85</v>
          </cell>
          <cell r="P1601" t="e">
            <v>#N/A</v>
          </cell>
          <cell r="Q1601" t="e">
            <v>#N/A</v>
          </cell>
          <cell r="R1601">
            <v>104054.85</v>
          </cell>
        </row>
        <row r="1602">
          <cell r="G1602">
            <v>19.600000000000001</v>
          </cell>
          <cell r="O1602">
            <v>118733.42</v>
          </cell>
          <cell r="P1602" t="e">
            <v>#N/A</v>
          </cell>
          <cell r="Q1602" t="e">
            <v>#N/A</v>
          </cell>
          <cell r="R1602">
            <v>118733.42</v>
          </cell>
        </row>
        <row r="1603">
          <cell r="G1603">
            <v>20.399999999999999</v>
          </cell>
          <cell r="O1603">
            <v>121766.77</v>
          </cell>
          <cell r="P1603" t="e">
            <v>#N/A</v>
          </cell>
          <cell r="Q1603" t="e">
            <v>#N/A</v>
          </cell>
          <cell r="R1603">
            <v>121766.77</v>
          </cell>
        </row>
        <row r="1604">
          <cell r="G1604">
            <v>22.3</v>
          </cell>
          <cell r="O1604">
            <v>122015.59</v>
          </cell>
          <cell r="P1604" t="e">
            <v>#N/A</v>
          </cell>
          <cell r="Q1604" t="e">
            <v>#N/A</v>
          </cell>
          <cell r="R1604">
            <v>122015.59</v>
          </cell>
        </row>
        <row r="1605">
          <cell r="G1605">
            <v>21.3</v>
          </cell>
          <cell r="O1605">
            <v>119118.11</v>
          </cell>
          <cell r="P1605" t="e">
            <v>#N/A</v>
          </cell>
          <cell r="Q1605" t="e">
            <v>#N/A</v>
          </cell>
          <cell r="R1605">
            <v>119118.11</v>
          </cell>
        </row>
        <row r="1606">
          <cell r="G1606">
            <v>20.2</v>
          </cell>
          <cell r="O1606">
            <v>118924.765</v>
          </cell>
          <cell r="P1606" t="e">
            <v>#N/A</v>
          </cell>
          <cell r="Q1606" t="e">
            <v>#N/A</v>
          </cell>
          <cell r="R1606">
            <v>118924.765</v>
          </cell>
        </row>
        <row r="1607">
          <cell r="G1607">
            <v>19.8</v>
          </cell>
          <cell r="O1607">
            <v>104949.95</v>
          </cell>
          <cell r="P1607" t="e">
            <v>#N/A</v>
          </cell>
          <cell r="Q1607" t="e">
            <v>#N/A</v>
          </cell>
          <cell r="R1607">
            <v>104949.95</v>
          </cell>
        </row>
        <row r="1608">
          <cell r="G1608">
            <v>15.1</v>
          </cell>
          <cell r="O1608">
            <v>106153.43</v>
          </cell>
          <cell r="P1608" t="e">
            <v>#N/A</v>
          </cell>
          <cell r="Q1608" t="e">
            <v>#N/A</v>
          </cell>
          <cell r="R1608">
            <v>106153.43</v>
          </cell>
        </row>
        <row r="1609">
          <cell r="G1609">
            <v>14</v>
          </cell>
          <cell r="O1609">
            <v>130229.295</v>
          </cell>
          <cell r="P1609" t="e">
            <v>#N/A</v>
          </cell>
          <cell r="Q1609" t="e">
            <v>#N/A</v>
          </cell>
          <cell r="R1609">
            <v>130229.295</v>
          </cell>
        </row>
        <row r="1610">
          <cell r="G1610">
            <v>15.7</v>
          </cell>
          <cell r="O1610">
            <v>133799.655</v>
          </cell>
          <cell r="P1610" t="e">
            <v>#N/A</v>
          </cell>
          <cell r="Q1610" t="e">
            <v>#N/A</v>
          </cell>
          <cell r="R1610">
            <v>133799.655</v>
          </cell>
        </row>
        <row r="1611">
          <cell r="G1611">
            <v>10.6</v>
          </cell>
          <cell r="O1611">
            <v>136301.49</v>
          </cell>
          <cell r="P1611" t="e">
            <v>#N/A</v>
          </cell>
          <cell r="Q1611" t="e">
            <v>#N/A</v>
          </cell>
          <cell r="R1611">
            <v>136301.49</v>
          </cell>
        </row>
        <row r="1612">
          <cell r="G1612">
            <v>13.3</v>
          </cell>
          <cell r="O1612">
            <v>138857.13500000001</v>
          </cell>
          <cell r="P1612" t="e">
            <v>#N/A</v>
          </cell>
          <cell r="Q1612" t="e">
            <v>#N/A</v>
          </cell>
          <cell r="R1612">
            <v>138857.13500000001</v>
          </cell>
        </row>
        <row r="1613">
          <cell r="G1613">
            <v>14.3</v>
          </cell>
          <cell r="O1613">
            <v>133869.14000000001</v>
          </cell>
          <cell r="P1613" t="e">
            <v>#N/A</v>
          </cell>
          <cell r="Q1613" t="e">
            <v>#N/A</v>
          </cell>
          <cell r="R1613">
            <v>133869.14000000001</v>
          </cell>
        </row>
        <row r="1614">
          <cell r="G1614">
            <v>14.6</v>
          </cell>
          <cell r="O1614">
            <v>120653.435</v>
          </cell>
          <cell r="P1614" t="e">
            <v>#N/A</v>
          </cell>
          <cell r="Q1614" t="e">
            <v>#N/A</v>
          </cell>
          <cell r="R1614">
            <v>120653.435</v>
          </cell>
        </row>
        <row r="1615">
          <cell r="G1615">
            <v>14.5</v>
          </cell>
          <cell r="O1615">
            <v>118086.93</v>
          </cell>
          <cell r="P1615" t="e">
            <v>#N/A</v>
          </cell>
          <cell r="Q1615" t="e">
            <v>#N/A</v>
          </cell>
          <cell r="R1615">
            <v>118086.93</v>
          </cell>
        </row>
        <row r="1616">
          <cell r="G1616">
            <v>12</v>
          </cell>
          <cell r="O1616">
            <v>135437.85</v>
          </cell>
          <cell r="P1616" t="e">
            <v>#N/A</v>
          </cell>
          <cell r="Q1616" t="e">
            <v>#N/A</v>
          </cell>
          <cell r="R1616">
            <v>135437.85</v>
          </cell>
        </row>
        <row r="1617">
          <cell r="G1617">
            <v>12.9</v>
          </cell>
          <cell r="O1617">
            <v>136149.125</v>
          </cell>
          <cell r="P1617" t="e">
            <v>#N/A</v>
          </cell>
          <cell r="Q1617" t="e">
            <v>#N/A</v>
          </cell>
          <cell r="R1617">
            <v>136149.125</v>
          </cell>
        </row>
        <row r="1618">
          <cell r="G1618">
            <v>13</v>
          </cell>
          <cell r="O1618">
            <v>137844.815</v>
          </cell>
          <cell r="P1618" t="e">
            <v>#N/A</v>
          </cell>
          <cell r="Q1618" t="e">
            <v>#N/A</v>
          </cell>
          <cell r="R1618">
            <v>137844.815</v>
          </cell>
        </row>
        <row r="1619">
          <cell r="G1619">
            <v>14.8</v>
          </cell>
          <cell r="O1619">
            <v>134971.77499999999</v>
          </cell>
          <cell r="P1619" t="e">
            <v>#N/A</v>
          </cell>
          <cell r="Q1619" t="e">
            <v>#N/A</v>
          </cell>
          <cell r="R1619">
            <v>134971.77499999999</v>
          </cell>
        </row>
        <row r="1620">
          <cell r="G1620">
            <v>16.600000000000001</v>
          </cell>
          <cell r="O1620">
            <v>132003.44</v>
          </cell>
          <cell r="P1620" t="e">
            <v>#N/A</v>
          </cell>
          <cell r="Q1620" t="e">
            <v>#N/A</v>
          </cell>
          <cell r="R1620">
            <v>132003.44</v>
          </cell>
        </row>
        <row r="1621">
          <cell r="G1621">
            <v>18.7</v>
          </cell>
          <cell r="O1621">
            <v>117243.63</v>
          </cell>
          <cell r="P1621" t="e">
            <v>#N/A</v>
          </cell>
          <cell r="Q1621" t="e">
            <v>#N/A</v>
          </cell>
          <cell r="R1621">
            <v>117243.63</v>
          </cell>
        </row>
        <row r="1622">
          <cell r="G1622">
            <v>18</v>
          </cell>
          <cell r="O1622">
            <v>110669.42</v>
          </cell>
          <cell r="P1622" t="e">
            <v>#N/A</v>
          </cell>
          <cell r="Q1622" t="e">
            <v>#N/A</v>
          </cell>
          <cell r="R1622">
            <v>110669.42</v>
          </cell>
        </row>
        <row r="1623">
          <cell r="G1623">
            <v>19.2</v>
          </cell>
          <cell r="O1623">
            <v>108133.03</v>
          </cell>
          <cell r="P1623" t="e">
            <v>#N/A</v>
          </cell>
          <cell r="Q1623">
            <v>108133.03</v>
          </cell>
          <cell r="R1623" t="e">
            <v>#N/A</v>
          </cell>
        </row>
        <row r="1624">
          <cell r="G1624">
            <v>17.899999999999999</v>
          </cell>
          <cell r="O1624">
            <v>122760.92</v>
          </cell>
          <cell r="P1624" t="e">
            <v>#N/A</v>
          </cell>
          <cell r="Q1624" t="e">
            <v>#N/A</v>
          </cell>
          <cell r="R1624">
            <v>122760.92</v>
          </cell>
        </row>
        <row r="1625">
          <cell r="G1625">
            <v>16.5</v>
          </cell>
          <cell r="O1625">
            <v>128127.75</v>
          </cell>
          <cell r="P1625" t="e">
            <v>#N/A</v>
          </cell>
          <cell r="Q1625" t="e">
            <v>#N/A</v>
          </cell>
          <cell r="R1625">
            <v>128127.75</v>
          </cell>
        </row>
        <row r="1626">
          <cell r="G1626">
            <v>17.399999999999999</v>
          </cell>
          <cell r="O1626">
            <v>128535.19</v>
          </cell>
          <cell r="P1626" t="e">
            <v>#N/A</v>
          </cell>
          <cell r="Q1626" t="e">
            <v>#N/A</v>
          </cell>
          <cell r="R1626">
            <v>128535.19</v>
          </cell>
        </row>
        <row r="1627">
          <cell r="G1627">
            <v>17.3</v>
          </cell>
          <cell r="O1627">
            <v>128153.19500000001</v>
          </cell>
          <cell r="P1627" t="e">
            <v>#N/A</v>
          </cell>
          <cell r="Q1627" t="e">
            <v>#N/A</v>
          </cell>
          <cell r="R1627">
            <v>128153.19500000001</v>
          </cell>
        </row>
        <row r="1628">
          <cell r="G1628">
            <v>15.2</v>
          </cell>
          <cell r="O1628">
            <v>121097.845</v>
          </cell>
          <cell r="P1628" t="e">
            <v>#N/A</v>
          </cell>
          <cell r="Q1628" t="e">
            <v>#N/A</v>
          </cell>
          <cell r="R1628">
            <v>121097.845</v>
          </cell>
        </row>
        <row r="1629">
          <cell r="G1629">
            <v>16.7</v>
          </cell>
          <cell r="O1629">
            <v>116811.39</v>
          </cell>
          <cell r="P1629" t="e">
            <v>#N/A</v>
          </cell>
          <cell r="Q1629" t="e">
            <v>#N/A</v>
          </cell>
          <cell r="R1629">
            <v>116811.39</v>
          </cell>
        </row>
        <row r="1630">
          <cell r="G1630">
            <v>17.899999999999999</v>
          </cell>
          <cell r="O1630">
            <v>129972.91499999999</v>
          </cell>
          <cell r="P1630" t="e">
            <v>#N/A</v>
          </cell>
          <cell r="Q1630" t="e">
            <v>#N/A</v>
          </cell>
          <cell r="R1630">
            <v>129972.91499999999</v>
          </cell>
        </row>
        <row r="1631">
          <cell r="G1631">
            <v>13.7</v>
          </cell>
          <cell r="O1631">
            <v>137922.22</v>
          </cell>
          <cell r="P1631" t="e">
            <v>#N/A</v>
          </cell>
          <cell r="Q1631" t="e">
            <v>#N/A</v>
          </cell>
          <cell r="R1631">
            <v>137922.22</v>
          </cell>
        </row>
        <row r="1632">
          <cell r="G1632">
            <v>11.9</v>
          </cell>
          <cell r="O1632">
            <v>144737.12</v>
          </cell>
          <cell r="P1632" t="e">
            <v>#N/A</v>
          </cell>
          <cell r="Q1632" t="e">
            <v>#N/A</v>
          </cell>
          <cell r="R1632">
            <v>144737.12</v>
          </cell>
        </row>
        <row r="1633">
          <cell r="G1633">
            <v>11.3</v>
          </cell>
          <cell r="O1633">
            <v>148609.595</v>
          </cell>
          <cell r="P1633" t="e">
            <v>#N/A</v>
          </cell>
          <cell r="Q1633" t="e">
            <v>#N/A</v>
          </cell>
          <cell r="R1633">
            <v>148609.595</v>
          </cell>
        </row>
        <row r="1634">
          <cell r="G1634">
            <v>12.6</v>
          </cell>
          <cell r="O1634">
            <v>144504.32999999999</v>
          </cell>
          <cell r="P1634" t="e">
            <v>#N/A</v>
          </cell>
          <cell r="Q1634" t="e">
            <v>#N/A</v>
          </cell>
          <cell r="R1634">
            <v>144504.32999999999</v>
          </cell>
        </row>
        <row r="1635">
          <cell r="G1635">
            <v>11.8</v>
          </cell>
          <cell r="O1635">
            <v>132829.29</v>
          </cell>
          <cell r="P1635" t="e">
            <v>#N/A</v>
          </cell>
          <cell r="Q1635" t="e">
            <v>#N/A</v>
          </cell>
          <cell r="R1635">
            <v>132829.29</v>
          </cell>
        </row>
        <row r="1636">
          <cell r="G1636">
            <v>9.6</v>
          </cell>
          <cell r="O1636">
            <v>133525.32</v>
          </cell>
          <cell r="P1636" t="e">
            <v>#N/A</v>
          </cell>
          <cell r="Q1636" t="e">
            <v>#N/A</v>
          </cell>
          <cell r="R1636">
            <v>133525.32</v>
          </cell>
        </row>
        <row r="1637">
          <cell r="G1637">
            <v>16</v>
          </cell>
          <cell r="O1637">
            <v>146856.79999999999</v>
          </cell>
          <cell r="P1637" t="e">
            <v>#N/A</v>
          </cell>
          <cell r="Q1637" t="e">
            <v>#N/A</v>
          </cell>
          <cell r="R1637">
            <v>146856.79999999999</v>
          </cell>
        </row>
        <row r="1638">
          <cell r="G1638">
            <v>17</v>
          </cell>
          <cell r="O1638">
            <v>145807.25</v>
          </cell>
          <cell r="P1638" t="e">
            <v>#N/A</v>
          </cell>
          <cell r="Q1638" t="e">
            <v>#N/A</v>
          </cell>
          <cell r="R1638">
            <v>145807.25</v>
          </cell>
        </row>
        <row r="1639">
          <cell r="G1639">
            <v>18</v>
          </cell>
          <cell r="O1639">
            <v>139351.56</v>
          </cell>
          <cell r="P1639" t="e">
            <v>#N/A</v>
          </cell>
          <cell r="Q1639" t="e">
            <v>#N/A</v>
          </cell>
          <cell r="R1639">
            <v>139351.56</v>
          </cell>
        </row>
        <row r="1640">
          <cell r="G1640">
            <v>17.5</v>
          </cell>
          <cell r="O1640">
            <v>131023.66</v>
          </cell>
          <cell r="P1640" t="e">
            <v>#N/A</v>
          </cell>
          <cell r="Q1640" t="e">
            <v>#N/A</v>
          </cell>
          <cell r="R1640">
            <v>131023.66</v>
          </cell>
        </row>
        <row r="1641">
          <cell r="G1641">
            <v>19.5</v>
          </cell>
          <cell r="O1641" t="e">
            <v>#N/A</v>
          </cell>
          <cell r="P1641">
            <v>123546.62</v>
          </cell>
          <cell r="Q1641" t="e">
            <v>#N/A</v>
          </cell>
          <cell r="R1641">
            <v>123546.62</v>
          </cell>
        </row>
        <row r="1642">
          <cell r="G1642">
            <v>17.600000000000001</v>
          </cell>
          <cell r="O1642" t="e">
            <v>#N/A</v>
          </cell>
          <cell r="P1642">
            <v>117924.13</v>
          </cell>
          <cell r="Q1642" t="e">
            <v>#N/A</v>
          </cell>
          <cell r="R1642">
            <v>117924.13</v>
          </cell>
        </row>
        <row r="1643">
          <cell r="G1643">
            <v>14.5</v>
          </cell>
          <cell r="O1643" t="e">
            <v>#N/A</v>
          </cell>
          <cell r="P1643">
            <v>116150.91499999999</v>
          </cell>
          <cell r="Q1643" t="e">
            <v>#N/A</v>
          </cell>
          <cell r="R1643">
            <v>116150.91499999999</v>
          </cell>
        </row>
        <row r="1644">
          <cell r="G1644">
            <v>14.1</v>
          </cell>
          <cell r="O1644" t="e">
            <v>#N/A</v>
          </cell>
          <cell r="P1644">
            <v>130565.58</v>
          </cell>
          <cell r="Q1644" t="e">
            <v>#N/A</v>
          </cell>
          <cell r="R1644">
            <v>130565.58</v>
          </cell>
        </row>
        <row r="1645">
          <cell r="G1645">
            <v>15.9</v>
          </cell>
          <cell r="O1645" t="e">
            <v>#N/A</v>
          </cell>
          <cell r="P1645">
            <v>135866.75</v>
          </cell>
          <cell r="Q1645" t="e">
            <v>#N/A</v>
          </cell>
          <cell r="R1645">
            <v>135866.75</v>
          </cell>
        </row>
        <row r="1646">
          <cell r="G1646">
            <v>13.7</v>
          </cell>
          <cell r="O1646" t="e">
            <v>#N/A</v>
          </cell>
          <cell r="P1646">
            <v>137327.70000000001</v>
          </cell>
          <cell r="Q1646" t="e">
            <v>#N/A</v>
          </cell>
          <cell r="R1646">
            <v>137327.70000000001</v>
          </cell>
        </row>
        <row r="1647">
          <cell r="G1647">
            <v>13.5</v>
          </cell>
          <cell r="O1647" t="e">
            <v>#N/A</v>
          </cell>
          <cell r="P1647">
            <v>135182.72500000001</v>
          </cell>
          <cell r="Q1647" t="e">
            <v>#N/A</v>
          </cell>
          <cell r="R1647">
            <v>135182.72500000001</v>
          </cell>
        </row>
        <row r="1648">
          <cell r="G1648">
            <v>19.100000000000001</v>
          </cell>
          <cell r="O1648" t="e">
            <v>#N/A</v>
          </cell>
          <cell r="P1648">
            <v>132774.29500000001</v>
          </cell>
          <cell r="Q1648" t="e">
            <v>#N/A</v>
          </cell>
          <cell r="R1648">
            <v>132774.29500000001</v>
          </cell>
        </row>
        <row r="1649">
          <cell r="G1649">
            <v>19.399999999999999</v>
          </cell>
          <cell r="O1649" t="e">
            <v>#N/A</v>
          </cell>
          <cell r="P1649">
            <v>114660.9</v>
          </cell>
          <cell r="Q1649" t="e">
            <v>#N/A</v>
          </cell>
          <cell r="R1649">
            <v>114660.9</v>
          </cell>
        </row>
        <row r="1650">
          <cell r="G1650">
            <v>18.2</v>
          </cell>
          <cell r="O1650" t="e">
            <v>#N/A</v>
          </cell>
          <cell r="P1650">
            <v>114469.88</v>
          </cell>
          <cell r="Q1650" t="e">
            <v>#N/A</v>
          </cell>
          <cell r="R1650">
            <v>114469.88</v>
          </cell>
        </row>
        <row r="1651">
          <cell r="G1651">
            <v>16</v>
          </cell>
          <cell r="O1651" t="e">
            <v>#N/A</v>
          </cell>
          <cell r="P1651">
            <v>127307.26</v>
          </cell>
          <cell r="Q1651" t="e">
            <v>#N/A</v>
          </cell>
          <cell r="R1651">
            <v>127307.26</v>
          </cell>
        </row>
        <row r="1652">
          <cell r="G1652">
            <v>15</v>
          </cell>
          <cell r="O1652" t="e">
            <v>#N/A</v>
          </cell>
          <cell r="P1652">
            <v>133803.98499999999</v>
          </cell>
          <cell r="Q1652" t="e">
            <v>#N/A</v>
          </cell>
          <cell r="R1652">
            <v>133803.98499999999</v>
          </cell>
        </row>
        <row r="1653">
          <cell r="G1653">
            <v>15.4</v>
          </cell>
          <cell r="O1653" t="e">
            <v>#N/A</v>
          </cell>
          <cell r="P1653">
            <v>127092.715</v>
          </cell>
          <cell r="Q1653" t="e">
            <v>#N/A</v>
          </cell>
          <cell r="R1653">
            <v>127092.715</v>
          </cell>
        </row>
        <row r="1654">
          <cell r="G1654">
            <v>14.3</v>
          </cell>
          <cell r="O1654" t="e">
            <v>#N/A</v>
          </cell>
          <cell r="P1654">
            <v>133131.51999999999</v>
          </cell>
          <cell r="Q1654" t="e">
            <v>#N/A</v>
          </cell>
          <cell r="R1654">
            <v>133131.51999999999</v>
          </cell>
        </row>
        <row r="1655">
          <cell r="G1655">
            <v>15.7</v>
          </cell>
          <cell r="O1655" t="e">
            <v>#N/A</v>
          </cell>
          <cell r="P1655">
            <v>128384.14</v>
          </cell>
          <cell r="Q1655" t="e">
            <v>#N/A</v>
          </cell>
          <cell r="R1655">
            <v>128384.14</v>
          </cell>
        </row>
        <row r="1656">
          <cell r="G1656">
            <v>12</v>
          </cell>
          <cell r="O1656" t="e">
            <v>#N/A</v>
          </cell>
          <cell r="P1656">
            <v>123954.31</v>
          </cell>
          <cell r="Q1656" t="e">
            <v>#N/A</v>
          </cell>
          <cell r="R1656">
            <v>123954.31</v>
          </cell>
        </row>
        <row r="1657">
          <cell r="G1657">
            <v>13.1</v>
          </cell>
          <cell r="O1657" t="e">
            <v>#N/A</v>
          </cell>
          <cell r="P1657">
            <v>123740.265</v>
          </cell>
          <cell r="Q1657" t="e">
            <v>#N/A</v>
          </cell>
          <cell r="R1657">
            <v>123740.265</v>
          </cell>
        </row>
        <row r="1658">
          <cell r="G1658">
            <v>14.3</v>
          </cell>
          <cell r="O1658" t="e">
            <v>#N/A</v>
          </cell>
          <cell r="P1658">
            <v>131739.20000000001</v>
          </cell>
          <cell r="Q1658" t="e">
            <v>#N/A</v>
          </cell>
          <cell r="R1658">
            <v>131739.20000000001</v>
          </cell>
        </row>
        <row r="1659">
          <cell r="G1659">
            <v>13.9</v>
          </cell>
          <cell r="O1659">
            <v>132941.76999999999</v>
          </cell>
          <cell r="P1659" t="e">
            <v>#N/A</v>
          </cell>
          <cell r="Q1659" t="e">
            <v>#N/A</v>
          </cell>
          <cell r="R1659">
            <v>132941.76999999999</v>
          </cell>
        </row>
        <row r="1660">
          <cell r="G1660">
            <v>13.7</v>
          </cell>
          <cell r="O1660">
            <v>135339.82</v>
          </cell>
          <cell r="P1660" t="e">
            <v>#N/A</v>
          </cell>
          <cell r="Q1660" t="e">
            <v>#N/A</v>
          </cell>
          <cell r="R1660">
            <v>135339.82</v>
          </cell>
        </row>
        <row r="1661">
          <cell r="G1661">
            <v>14.3</v>
          </cell>
          <cell r="O1661">
            <v>134119.14000000001</v>
          </cell>
          <cell r="P1661" t="e">
            <v>#N/A</v>
          </cell>
          <cell r="Q1661" t="e">
            <v>#N/A</v>
          </cell>
          <cell r="R1661">
            <v>134119.14000000001</v>
          </cell>
        </row>
        <row r="1662">
          <cell r="G1662">
            <v>15.7</v>
          </cell>
          <cell r="O1662">
            <v>132101.85999999999</v>
          </cell>
          <cell r="P1662" t="e">
            <v>#N/A</v>
          </cell>
          <cell r="Q1662" t="e">
            <v>#N/A</v>
          </cell>
          <cell r="R1662">
            <v>132101.85999999999</v>
          </cell>
        </row>
        <row r="1663">
          <cell r="G1663">
            <v>17.100000000000001</v>
          </cell>
          <cell r="O1663">
            <v>111288.905</v>
          </cell>
          <cell r="P1663" t="e">
            <v>#N/A</v>
          </cell>
          <cell r="Q1663" t="e">
            <v>#N/A</v>
          </cell>
          <cell r="R1663">
            <v>111288.905</v>
          </cell>
        </row>
        <row r="1664">
          <cell r="G1664">
            <v>16.600000000000001</v>
          </cell>
          <cell r="O1664">
            <v>111293.15</v>
          </cell>
          <cell r="P1664" t="e">
            <v>#N/A</v>
          </cell>
          <cell r="Q1664" t="e">
            <v>#N/A</v>
          </cell>
          <cell r="R1664">
            <v>111293.15</v>
          </cell>
        </row>
        <row r="1665">
          <cell r="G1665">
            <v>15.6</v>
          </cell>
          <cell r="O1665">
            <v>123618.42</v>
          </cell>
          <cell r="P1665" t="e">
            <v>#N/A</v>
          </cell>
          <cell r="Q1665" t="e">
            <v>#N/A</v>
          </cell>
          <cell r="R1665">
            <v>123618.42</v>
          </cell>
        </row>
        <row r="1666">
          <cell r="G1666">
            <v>15.2</v>
          </cell>
          <cell r="O1666">
            <v>129008.62</v>
          </cell>
          <cell r="P1666" t="e">
            <v>#N/A</v>
          </cell>
          <cell r="Q1666" t="e">
            <v>#N/A</v>
          </cell>
          <cell r="R1666">
            <v>129008.62</v>
          </cell>
        </row>
        <row r="1667">
          <cell r="G1667">
            <v>14.4</v>
          </cell>
          <cell r="O1667">
            <v>135782.54500000001</v>
          </cell>
          <cell r="P1667" t="e">
            <v>#N/A</v>
          </cell>
          <cell r="Q1667" t="e">
            <v>#N/A</v>
          </cell>
          <cell r="R1667">
            <v>135782.54500000001</v>
          </cell>
        </row>
        <row r="1668">
          <cell r="G1668">
            <v>14.8</v>
          </cell>
          <cell r="O1668">
            <v>132940.63</v>
          </cell>
          <cell r="P1668" t="e">
            <v>#N/A</v>
          </cell>
          <cell r="Q1668" t="e">
            <v>#N/A</v>
          </cell>
          <cell r="R1668">
            <v>132940.63</v>
          </cell>
        </row>
        <row r="1669">
          <cell r="G1669">
            <v>14</v>
          </cell>
          <cell r="O1669">
            <v>136493.13</v>
          </cell>
          <cell r="P1669" t="e">
            <v>#N/A</v>
          </cell>
          <cell r="Q1669" t="e">
            <v>#N/A</v>
          </cell>
          <cell r="R1669">
            <v>136493.13</v>
          </cell>
        </row>
        <row r="1670">
          <cell r="G1670">
            <v>15.3</v>
          </cell>
          <cell r="O1670">
            <v>121958.69</v>
          </cell>
          <cell r="P1670" t="e">
            <v>#N/A</v>
          </cell>
          <cell r="Q1670" t="e">
            <v>#N/A</v>
          </cell>
          <cell r="R1670">
            <v>121958.69</v>
          </cell>
        </row>
        <row r="1671">
          <cell r="G1671">
            <v>15.1</v>
          </cell>
          <cell r="O1671">
            <v>118413.13499999999</v>
          </cell>
          <cell r="P1671" t="e">
            <v>#N/A</v>
          </cell>
          <cell r="Q1671" t="e">
            <v>#N/A</v>
          </cell>
          <cell r="R1671">
            <v>118413.13499999999</v>
          </cell>
        </row>
        <row r="1672">
          <cell r="G1672">
            <v>14.6</v>
          </cell>
          <cell r="O1672">
            <v>133205.18</v>
          </cell>
          <cell r="P1672" t="e">
            <v>#N/A</v>
          </cell>
          <cell r="Q1672" t="e">
            <v>#N/A</v>
          </cell>
          <cell r="R1672">
            <v>133205.18</v>
          </cell>
        </row>
        <row r="1673">
          <cell r="G1673">
            <v>12.5</v>
          </cell>
          <cell r="O1673">
            <v>138858.04500000001</v>
          </cell>
          <cell r="P1673" t="e">
            <v>#N/A</v>
          </cell>
          <cell r="Q1673" t="e">
            <v>#N/A</v>
          </cell>
          <cell r="R1673">
            <v>138858.04500000001</v>
          </cell>
        </row>
        <row r="1674">
          <cell r="G1674">
            <v>12.5</v>
          </cell>
          <cell r="O1674">
            <v>140275.82999999999</v>
          </cell>
          <cell r="P1674" t="e">
            <v>#N/A</v>
          </cell>
          <cell r="Q1674" t="e">
            <v>#N/A</v>
          </cell>
          <cell r="R1674">
            <v>140275.82999999999</v>
          </cell>
        </row>
        <row r="1675">
          <cell r="G1675">
            <v>13.8</v>
          </cell>
          <cell r="O1675">
            <v>137651.13500000001</v>
          </cell>
          <cell r="P1675" t="e">
            <v>#N/A</v>
          </cell>
          <cell r="Q1675" t="e">
            <v>#N/A</v>
          </cell>
          <cell r="R1675">
            <v>137651.13500000001</v>
          </cell>
        </row>
        <row r="1676">
          <cell r="G1676">
            <v>12.7</v>
          </cell>
          <cell r="O1676">
            <v>135633.89000000001</v>
          </cell>
          <cell r="P1676" t="e">
            <v>#N/A</v>
          </cell>
          <cell r="Q1676" t="e">
            <v>#N/A</v>
          </cell>
          <cell r="R1676">
            <v>135633.89000000001</v>
          </cell>
        </row>
        <row r="1677">
          <cell r="G1677">
            <v>13.9</v>
          </cell>
          <cell r="O1677">
            <v>119933.7</v>
          </cell>
          <cell r="P1677" t="e">
            <v>#N/A</v>
          </cell>
          <cell r="Q1677" t="e">
            <v>#N/A</v>
          </cell>
          <cell r="R1677">
            <v>119933.7</v>
          </cell>
        </row>
        <row r="1678">
          <cell r="G1678">
            <v>13.1</v>
          </cell>
          <cell r="O1678">
            <v>120350.215</v>
          </cell>
          <cell r="P1678" t="e">
            <v>#N/A</v>
          </cell>
          <cell r="Q1678" t="e">
            <v>#N/A</v>
          </cell>
          <cell r="R1678">
            <v>120350.215</v>
          </cell>
        </row>
        <row r="1679">
          <cell r="G1679">
            <v>15.8</v>
          </cell>
          <cell r="O1679">
            <v>125652.05499999999</v>
          </cell>
          <cell r="P1679" t="e">
            <v>#N/A</v>
          </cell>
          <cell r="Q1679" t="e">
            <v>#N/A</v>
          </cell>
          <cell r="R1679">
            <v>125652.05499999999</v>
          </cell>
        </row>
        <row r="1680">
          <cell r="G1680">
            <v>13.5</v>
          </cell>
          <cell r="O1680">
            <v>132120.39000000001</v>
          </cell>
          <cell r="P1680" t="e">
            <v>#N/A</v>
          </cell>
          <cell r="Q1680" t="e">
            <v>#N/A</v>
          </cell>
          <cell r="R1680">
            <v>132120.39000000001</v>
          </cell>
        </row>
        <row r="1681">
          <cell r="G1681">
            <v>14.1</v>
          </cell>
          <cell r="O1681">
            <v>136315.38</v>
          </cell>
          <cell r="P1681" t="e">
            <v>#N/A</v>
          </cell>
          <cell r="Q1681" t="e">
            <v>#N/A</v>
          </cell>
          <cell r="R1681">
            <v>136315.38</v>
          </cell>
        </row>
        <row r="1682">
          <cell r="G1682">
            <v>13.9</v>
          </cell>
          <cell r="O1682">
            <v>133004.73000000001</v>
          </cell>
          <cell r="P1682" t="e">
            <v>#N/A</v>
          </cell>
          <cell r="Q1682" t="e">
            <v>#N/A</v>
          </cell>
          <cell r="R1682">
            <v>133004.73000000001</v>
          </cell>
        </row>
        <row r="1683">
          <cell r="G1683">
            <v>10.1</v>
          </cell>
          <cell r="O1683">
            <v>142555.10500000001</v>
          </cell>
          <cell r="P1683" t="e">
            <v>#N/A</v>
          </cell>
          <cell r="Q1683" t="e">
            <v>#N/A</v>
          </cell>
          <cell r="R1683">
            <v>142555.10500000001</v>
          </cell>
        </row>
        <row r="1684">
          <cell r="G1684">
            <v>12.5</v>
          </cell>
          <cell r="O1684">
            <v>128554.605</v>
          </cell>
          <cell r="P1684" t="e">
            <v>#N/A</v>
          </cell>
          <cell r="Q1684" t="e">
            <v>#N/A</v>
          </cell>
          <cell r="R1684">
            <v>128554.605</v>
          </cell>
        </row>
        <row r="1685">
          <cell r="G1685">
            <v>12.9</v>
          </cell>
          <cell r="O1685">
            <v>121028.325</v>
          </cell>
          <cell r="P1685" t="e">
            <v>#N/A</v>
          </cell>
          <cell r="Q1685" t="e">
            <v>#N/A</v>
          </cell>
          <cell r="R1685">
            <v>121028.325</v>
          </cell>
        </row>
        <row r="1686">
          <cell r="G1686">
            <v>12</v>
          </cell>
          <cell r="O1686">
            <v>136683.4</v>
          </cell>
          <cell r="P1686" t="e">
            <v>#N/A</v>
          </cell>
          <cell r="Q1686" t="e">
            <v>#N/A</v>
          </cell>
          <cell r="R1686">
            <v>136683.4</v>
          </cell>
        </row>
        <row r="1687">
          <cell r="G1687">
            <v>13.1</v>
          </cell>
          <cell r="O1687">
            <v>141474.26500000001</v>
          </cell>
          <cell r="P1687" t="e">
            <v>#N/A</v>
          </cell>
          <cell r="Q1687" t="e">
            <v>#N/A</v>
          </cell>
          <cell r="R1687">
            <v>141474.26500000001</v>
          </cell>
        </row>
        <row r="1688">
          <cell r="G1688">
            <v>13.8</v>
          </cell>
          <cell r="O1688">
            <v>134681.435</v>
          </cell>
          <cell r="P1688" t="e">
            <v>#N/A</v>
          </cell>
          <cell r="Q1688" t="e">
            <v>#N/A</v>
          </cell>
          <cell r="R1688">
            <v>134681.435</v>
          </cell>
        </row>
        <row r="1689">
          <cell r="G1689">
            <v>16.2</v>
          </cell>
          <cell r="O1689">
            <v>128119.715</v>
          </cell>
          <cell r="P1689" t="e">
            <v>#N/A</v>
          </cell>
          <cell r="Q1689" t="e">
            <v>#N/A</v>
          </cell>
          <cell r="R1689">
            <v>128119.715</v>
          </cell>
        </row>
        <row r="1690">
          <cell r="G1690">
            <v>16.899999999999999</v>
          </cell>
          <cell r="O1690">
            <v>129781.155</v>
          </cell>
          <cell r="P1690" t="e">
            <v>#N/A</v>
          </cell>
          <cell r="Q1690" t="e">
            <v>#N/A</v>
          </cell>
          <cell r="R1690">
            <v>129781.155</v>
          </cell>
        </row>
        <row r="1691">
          <cell r="G1691">
            <v>16.5</v>
          </cell>
          <cell r="O1691">
            <v>115460.6</v>
          </cell>
          <cell r="P1691" t="e">
            <v>#N/A</v>
          </cell>
          <cell r="Q1691" t="e">
            <v>#N/A</v>
          </cell>
          <cell r="R1691">
            <v>115460.6</v>
          </cell>
        </row>
        <row r="1692">
          <cell r="G1692">
            <v>19.399999999999999</v>
          </cell>
          <cell r="O1692">
            <v>110816.375</v>
          </cell>
          <cell r="P1692" t="e">
            <v>#N/A</v>
          </cell>
          <cell r="Q1692" t="e">
            <v>#N/A</v>
          </cell>
          <cell r="R1692">
            <v>110816.375</v>
          </cell>
        </row>
        <row r="1693">
          <cell r="G1693">
            <v>12.3</v>
          </cell>
          <cell r="O1693">
            <v>131067.25</v>
          </cell>
          <cell r="P1693" t="e">
            <v>#N/A</v>
          </cell>
          <cell r="Q1693" t="e">
            <v>#N/A</v>
          </cell>
          <cell r="R1693">
            <v>131067.25</v>
          </cell>
        </row>
        <row r="1694">
          <cell r="G1694">
            <v>17</v>
          </cell>
          <cell r="O1694">
            <v>131438.54999999999</v>
          </cell>
          <cell r="P1694" t="e">
            <v>#N/A</v>
          </cell>
          <cell r="Q1694" t="e">
            <v>#N/A</v>
          </cell>
          <cell r="R1694">
            <v>131438.54999999999</v>
          </cell>
        </row>
        <row r="1695">
          <cell r="G1695">
            <v>16.600000000000001</v>
          </cell>
          <cell r="O1695">
            <v>120747.08</v>
          </cell>
          <cell r="P1695" t="e">
            <v>#N/A</v>
          </cell>
          <cell r="Q1695" t="e">
            <v>#N/A</v>
          </cell>
          <cell r="R1695">
            <v>120747.08</v>
          </cell>
        </row>
        <row r="1696">
          <cell r="G1696">
            <v>13</v>
          </cell>
          <cell r="O1696">
            <v>127697.99</v>
          </cell>
          <cell r="P1696" t="e">
            <v>#N/A</v>
          </cell>
          <cell r="Q1696" t="e">
            <v>#N/A</v>
          </cell>
          <cell r="R1696">
            <v>127697.99</v>
          </cell>
        </row>
        <row r="1697">
          <cell r="G1697">
            <v>15.1</v>
          </cell>
          <cell r="O1697">
            <v>126763.36500000001</v>
          </cell>
          <cell r="P1697" t="e">
            <v>#N/A</v>
          </cell>
          <cell r="Q1697" t="e">
            <v>#N/A</v>
          </cell>
          <cell r="R1697">
            <v>126763.36500000001</v>
          </cell>
        </row>
        <row r="1698">
          <cell r="G1698">
            <v>18</v>
          </cell>
          <cell r="O1698">
            <v>107303.47500000001</v>
          </cell>
          <cell r="P1698" t="e">
            <v>#N/A</v>
          </cell>
          <cell r="Q1698" t="e">
            <v>#N/A</v>
          </cell>
          <cell r="R1698">
            <v>107303.47500000001</v>
          </cell>
        </row>
        <row r="1699">
          <cell r="G1699">
            <v>12.9</v>
          </cell>
          <cell r="O1699">
            <v>113980.3</v>
          </cell>
          <cell r="P1699" t="e">
            <v>#N/A</v>
          </cell>
          <cell r="Q1699" t="e">
            <v>#N/A</v>
          </cell>
          <cell r="R1699">
            <v>113980.3</v>
          </cell>
        </row>
        <row r="1700">
          <cell r="G1700">
            <v>14.4</v>
          </cell>
          <cell r="O1700">
            <v>132704.36499999999</v>
          </cell>
          <cell r="P1700" t="e">
            <v>#N/A</v>
          </cell>
          <cell r="Q1700" t="e">
            <v>#N/A</v>
          </cell>
          <cell r="R1700">
            <v>132704.36499999999</v>
          </cell>
        </row>
        <row r="1701">
          <cell r="G1701">
            <v>15.3</v>
          </cell>
          <cell r="O1701">
            <v>130964.88499999999</v>
          </cell>
          <cell r="P1701" t="e">
            <v>#N/A</v>
          </cell>
          <cell r="Q1701" t="e">
            <v>#N/A</v>
          </cell>
          <cell r="R1701">
            <v>130964.88499999999</v>
          </cell>
        </row>
        <row r="1702">
          <cell r="G1702">
            <v>13.4</v>
          </cell>
          <cell r="O1702">
            <v>137660.94</v>
          </cell>
          <cell r="P1702" t="e">
            <v>#N/A</v>
          </cell>
          <cell r="Q1702" t="e">
            <v>#N/A</v>
          </cell>
          <cell r="R1702">
            <v>137660.94</v>
          </cell>
        </row>
        <row r="1703">
          <cell r="G1703">
            <v>13</v>
          </cell>
          <cell r="O1703">
            <v>134233.345</v>
          </cell>
          <cell r="P1703" t="e">
            <v>#N/A</v>
          </cell>
          <cell r="Q1703" t="e">
            <v>#N/A</v>
          </cell>
          <cell r="R1703">
            <v>134233.345</v>
          </cell>
        </row>
        <row r="1704">
          <cell r="G1704">
            <v>15.3</v>
          </cell>
          <cell r="O1704">
            <v>131871.07999999999</v>
          </cell>
          <cell r="P1704" t="e">
            <v>#N/A</v>
          </cell>
          <cell r="Q1704" t="e">
            <v>#N/A</v>
          </cell>
          <cell r="R1704">
            <v>131871.07999999999</v>
          </cell>
        </row>
        <row r="1705">
          <cell r="G1705">
            <v>18.2</v>
          </cell>
          <cell r="O1705">
            <v>107616.03</v>
          </cell>
          <cell r="P1705" t="e">
            <v>#N/A</v>
          </cell>
          <cell r="Q1705" t="e">
            <v>#N/A</v>
          </cell>
          <cell r="R1705">
            <v>107616.03</v>
          </cell>
        </row>
        <row r="1706">
          <cell r="G1706">
            <v>19.600000000000001</v>
          </cell>
          <cell r="O1706">
            <v>106779.47500000001</v>
          </cell>
          <cell r="P1706" t="e">
            <v>#N/A</v>
          </cell>
          <cell r="Q1706" t="e">
            <v>#N/A</v>
          </cell>
          <cell r="R1706">
            <v>106779.47500000001</v>
          </cell>
        </row>
        <row r="1707">
          <cell r="G1707">
            <v>17.600000000000001</v>
          </cell>
          <cell r="O1707">
            <v>121697.38</v>
          </cell>
          <cell r="P1707" t="e">
            <v>#N/A</v>
          </cell>
          <cell r="Q1707" t="e">
            <v>#N/A</v>
          </cell>
          <cell r="R1707">
            <v>121697.38</v>
          </cell>
        </row>
        <row r="1708">
          <cell r="G1708">
            <v>19.600000000000001</v>
          </cell>
          <cell r="O1708">
            <v>118871.215</v>
          </cell>
          <cell r="P1708" t="e">
            <v>#N/A</v>
          </cell>
          <cell r="Q1708" t="e">
            <v>#N/A</v>
          </cell>
          <cell r="R1708">
            <v>118871.215</v>
          </cell>
        </row>
        <row r="1709">
          <cell r="G1709">
            <v>18.7</v>
          </cell>
          <cell r="O1709">
            <v>122652.81</v>
          </cell>
          <cell r="P1709" t="e">
            <v>#N/A</v>
          </cell>
          <cell r="Q1709" t="e">
            <v>#N/A</v>
          </cell>
          <cell r="R1709">
            <v>122652.81</v>
          </cell>
        </row>
        <row r="1710">
          <cell r="G1710">
            <v>21.2</v>
          </cell>
          <cell r="O1710">
            <v>120223.175</v>
          </cell>
          <cell r="P1710" t="e">
            <v>#N/A</v>
          </cell>
          <cell r="Q1710" t="e">
            <v>#N/A</v>
          </cell>
          <cell r="R1710">
            <v>120223.175</v>
          </cell>
        </row>
        <row r="1711">
          <cell r="G1711">
            <v>16</v>
          </cell>
          <cell r="O1711">
            <v>122222.69</v>
          </cell>
          <cell r="P1711" t="e">
            <v>#N/A</v>
          </cell>
          <cell r="Q1711" t="e">
            <v>#N/A</v>
          </cell>
          <cell r="R1711">
            <v>122222.69</v>
          </cell>
        </row>
        <row r="1712">
          <cell r="G1712">
            <v>12.9</v>
          </cell>
          <cell r="O1712">
            <v>115200.19</v>
          </cell>
          <cell r="P1712" t="e">
            <v>#N/A</v>
          </cell>
          <cell r="Q1712" t="e">
            <v>#N/A</v>
          </cell>
          <cell r="R1712">
            <v>115200.19</v>
          </cell>
        </row>
        <row r="1713">
          <cell r="G1713">
            <v>15.1</v>
          </cell>
          <cell r="O1713">
            <v>116999.07</v>
          </cell>
          <cell r="P1713" t="e">
            <v>#N/A</v>
          </cell>
          <cell r="Q1713" t="e">
            <v>#N/A</v>
          </cell>
          <cell r="R1713">
            <v>116999.07</v>
          </cell>
        </row>
        <row r="1714">
          <cell r="G1714">
            <v>12.8</v>
          </cell>
          <cell r="O1714">
            <v>130448.11500000001</v>
          </cell>
          <cell r="P1714" t="e">
            <v>#N/A</v>
          </cell>
          <cell r="Q1714" t="e">
            <v>#N/A</v>
          </cell>
          <cell r="R1714">
            <v>130448.11500000001</v>
          </cell>
        </row>
        <row r="1715">
          <cell r="G1715">
            <v>14.8</v>
          </cell>
          <cell r="O1715">
            <v>131665.01500000001</v>
          </cell>
          <cell r="P1715" t="e">
            <v>#N/A</v>
          </cell>
          <cell r="Q1715" t="e">
            <v>#N/A</v>
          </cell>
          <cell r="R1715">
            <v>131665.01500000001</v>
          </cell>
        </row>
        <row r="1716">
          <cell r="G1716">
            <v>20.8</v>
          </cell>
          <cell r="O1716">
            <v>121100.045</v>
          </cell>
          <cell r="P1716" t="e">
            <v>#N/A</v>
          </cell>
          <cell r="Q1716" t="e">
            <v>#N/A</v>
          </cell>
          <cell r="R1716">
            <v>121100.045</v>
          </cell>
        </row>
        <row r="1717">
          <cell r="G1717">
            <v>20.8</v>
          </cell>
          <cell r="O1717">
            <v>118723.07</v>
          </cell>
          <cell r="P1717" t="e">
            <v>#N/A</v>
          </cell>
          <cell r="Q1717" t="e">
            <v>#N/A</v>
          </cell>
          <cell r="R1717">
            <v>118723.07</v>
          </cell>
        </row>
        <row r="1718">
          <cell r="G1718">
            <v>18.600000000000001</v>
          </cell>
          <cell r="O1718">
            <v>120349.015</v>
          </cell>
          <cell r="P1718" t="e">
            <v>#N/A</v>
          </cell>
          <cell r="Q1718" t="e">
            <v>#N/A</v>
          </cell>
          <cell r="R1718">
            <v>120349.015</v>
          </cell>
        </row>
        <row r="1719">
          <cell r="G1719">
            <v>20</v>
          </cell>
          <cell r="O1719">
            <v>103500.955</v>
          </cell>
          <cell r="P1719" t="e">
            <v>#N/A</v>
          </cell>
          <cell r="Q1719" t="e">
            <v>#N/A</v>
          </cell>
          <cell r="R1719">
            <v>103500.955</v>
          </cell>
        </row>
        <row r="1720">
          <cell r="G1720">
            <v>21.8</v>
          </cell>
          <cell r="O1720">
            <v>105149.02</v>
          </cell>
          <cell r="P1720" t="e">
            <v>#N/A</v>
          </cell>
          <cell r="Q1720" t="e">
            <v>#N/A</v>
          </cell>
          <cell r="R1720">
            <v>105149.02</v>
          </cell>
        </row>
        <row r="1721">
          <cell r="G1721">
            <v>12.8</v>
          </cell>
          <cell r="O1721">
            <v>119362.235</v>
          </cell>
          <cell r="P1721" t="e">
            <v>#N/A</v>
          </cell>
          <cell r="Q1721" t="e">
            <v>#N/A</v>
          </cell>
          <cell r="R1721">
            <v>119362.235</v>
          </cell>
        </row>
        <row r="1722">
          <cell r="G1722">
            <v>14.8</v>
          </cell>
          <cell r="O1722">
            <v>124129.44</v>
          </cell>
          <cell r="P1722" t="e">
            <v>#N/A</v>
          </cell>
          <cell r="Q1722" t="e">
            <v>#N/A</v>
          </cell>
          <cell r="R1722">
            <v>124129.44</v>
          </cell>
        </row>
        <row r="1723">
          <cell r="G1723">
            <v>18.899999999999999</v>
          </cell>
          <cell r="O1723">
            <v>119715.705</v>
          </cell>
          <cell r="P1723" t="e">
            <v>#N/A</v>
          </cell>
          <cell r="Q1723" t="e">
            <v>#N/A</v>
          </cell>
          <cell r="R1723">
            <v>119715.705</v>
          </cell>
        </row>
        <row r="1724">
          <cell r="G1724">
            <v>24</v>
          </cell>
          <cell r="O1724">
            <v>108102.56</v>
          </cell>
          <cell r="P1724" t="e">
            <v>#N/A</v>
          </cell>
          <cell r="Q1724" t="e">
            <v>#N/A</v>
          </cell>
          <cell r="R1724">
            <v>108102.56</v>
          </cell>
        </row>
        <row r="1725">
          <cell r="G1725">
            <v>26.2</v>
          </cell>
          <cell r="O1725" t="e">
            <v>#N/A</v>
          </cell>
          <cell r="P1725">
            <v>107222.345</v>
          </cell>
          <cell r="Q1725" t="e">
            <v>#N/A</v>
          </cell>
          <cell r="R1725">
            <v>107222.345</v>
          </cell>
        </row>
        <row r="1726">
          <cell r="G1726">
            <v>19.399999999999999</v>
          </cell>
          <cell r="O1726" t="e">
            <v>#N/A</v>
          </cell>
          <cell r="P1726">
            <v>101348.35</v>
          </cell>
          <cell r="Q1726" t="e">
            <v>#N/A</v>
          </cell>
          <cell r="R1726">
            <v>101348.35</v>
          </cell>
        </row>
        <row r="1727">
          <cell r="G1727">
            <v>15.5</v>
          </cell>
          <cell r="O1727" t="e">
            <v>#N/A</v>
          </cell>
          <cell r="P1727">
            <v>102386.52499999999</v>
          </cell>
          <cell r="Q1727" t="e">
            <v>#N/A</v>
          </cell>
          <cell r="R1727">
            <v>102386.52499999999</v>
          </cell>
        </row>
        <row r="1728">
          <cell r="G1728">
            <v>15.2</v>
          </cell>
          <cell r="O1728" t="e">
            <v>#N/A</v>
          </cell>
          <cell r="P1728">
            <v>121862.88499999999</v>
          </cell>
          <cell r="Q1728" t="e">
            <v>#N/A</v>
          </cell>
          <cell r="R1728">
            <v>121862.88499999999</v>
          </cell>
        </row>
        <row r="1729">
          <cell r="G1729">
            <v>15.1</v>
          </cell>
          <cell r="O1729" t="e">
            <v>#N/A</v>
          </cell>
          <cell r="P1729">
            <v>125787.33</v>
          </cell>
          <cell r="Q1729" t="e">
            <v>#N/A</v>
          </cell>
          <cell r="R1729">
            <v>125787.33</v>
          </cell>
        </row>
        <row r="1730">
          <cell r="G1730">
            <v>16.600000000000001</v>
          </cell>
          <cell r="O1730" t="e">
            <v>#N/A</v>
          </cell>
          <cell r="P1730">
            <v>124302.93</v>
          </cell>
          <cell r="Q1730" t="e">
            <v>#N/A</v>
          </cell>
          <cell r="R1730">
            <v>124302.93</v>
          </cell>
        </row>
        <row r="1731">
          <cell r="G1731">
            <v>20.3</v>
          </cell>
          <cell r="O1731" t="e">
            <v>#N/A</v>
          </cell>
          <cell r="P1731">
            <v>117320.175</v>
          </cell>
          <cell r="Q1731" t="e">
            <v>#N/A</v>
          </cell>
          <cell r="R1731">
            <v>117320.175</v>
          </cell>
        </row>
        <row r="1732">
          <cell r="G1732">
            <v>18.8</v>
          </cell>
          <cell r="O1732" t="e">
            <v>#N/A</v>
          </cell>
          <cell r="P1732">
            <v>106043.02</v>
          </cell>
          <cell r="Q1732">
            <v>106043.02</v>
          </cell>
          <cell r="R1732" t="e">
            <v>#N/A</v>
          </cell>
        </row>
        <row r="1733">
          <cell r="G1733">
            <v>14.9</v>
          </cell>
          <cell r="O1733" t="e">
            <v>#N/A</v>
          </cell>
          <cell r="P1733">
            <v>108762.31</v>
          </cell>
          <cell r="Q1733" t="e">
            <v>#N/A</v>
          </cell>
          <cell r="R1733">
            <v>108762.31</v>
          </cell>
        </row>
        <row r="1734">
          <cell r="G1734">
            <v>15.8</v>
          </cell>
          <cell r="O1734" t="e">
            <v>#N/A</v>
          </cell>
          <cell r="P1734">
            <v>104804.09</v>
          </cell>
          <cell r="Q1734" t="e">
            <v>#N/A</v>
          </cell>
          <cell r="R1734">
            <v>104804.09</v>
          </cell>
        </row>
        <row r="1735">
          <cell r="G1735">
            <v>14.1</v>
          </cell>
          <cell r="O1735" t="e">
            <v>#N/A</v>
          </cell>
          <cell r="P1735">
            <v>121770.82</v>
          </cell>
          <cell r="Q1735" t="e">
            <v>#N/A</v>
          </cell>
          <cell r="R1735">
            <v>121770.82</v>
          </cell>
        </row>
        <row r="1736">
          <cell r="G1736">
            <v>20.5</v>
          </cell>
          <cell r="O1736" t="e">
            <v>#N/A</v>
          </cell>
          <cell r="P1736">
            <v>117265.27499999999</v>
          </cell>
          <cell r="Q1736" t="e">
            <v>#N/A</v>
          </cell>
          <cell r="R1736">
            <v>117265.27499999999</v>
          </cell>
        </row>
        <row r="1737">
          <cell r="G1737">
            <v>26.5</v>
          </cell>
          <cell r="O1737" t="e">
            <v>#N/A</v>
          </cell>
          <cell r="P1737">
            <v>110760.825</v>
          </cell>
          <cell r="Q1737" t="e">
            <v>#N/A</v>
          </cell>
          <cell r="R1737">
            <v>110760.825</v>
          </cell>
        </row>
        <row r="1738">
          <cell r="G1738">
            <v>29.7</v>
          </cell>
          <cell r="O1738" t="e">
            <v>#N/A</v>
          </cell>
          <cell r="P1738">
            <v>109312.85</v>
          </cell>
          <cell r="Q1738" t="e">
            <v>#N/A</v>
          </cell>
          <cell r="R1738">
            <v>109312.85</v>
          </cell>
        </row>
        <row r="1739">
          <cell r="G1739">
            <v>15.2</v>
          </cell>
          <cell r="O1739" t="e">
            <v>#N/A</v>
          </cell>
          <cell r="P1739">
            <v>117512.56</v>
          </cell>
          <cell r="Q1739" t="e">
            <v>#N/A</v>
          </cell>
          <cell r="R1739">
            <v>117512.56</v>
          </cell>
        </row>
        <row r="1740">
          <cell r="G1740">
            <v>24.3</v>
          </cell>
          <cell r="O1740" t="e">
            <v>#N/A</v>
          </cell>
          <cell r="P1740">
            <v>101386.01</v>
          </cell>
          <cell r="Q1740" t="e">
            <v>#N/A</v>
          </cell>
          <cell r="R1740">
            <v>101386.01</v>
          </cell>
        </row>
        <row r="1741">
          <cell r="G1741">
            <v>24.8</v>
          </cell>
          <cell r="O1741" t="e">
            <v>#N/A</v>
          </cell>
          <cell r="P1741">
            <v>93011.345000000001</v>
          </cell>
          <cell r="Q1741" t="e">
            <v>#N/A</v>
          </cell>
          <cell r="R1741">
            <v>93011.345000000001</v>
          </cell>
        </row>
        <row r="1742">
          <cell r="G1742">
            <v>16.399999999999999</v>
          </cell>
          <cell r="O1742" t="e">
            <v>#N/A</v>
          </cell>
          <cell r="P1742">
            <v>113296.31</v>
          </cell>
          <cell r="Q1742" t="e">
            <v>#N/A</v>
          </cell>
          <cell r="R1742">
            <v>113296.31</v>
          </cell>
        </row>
        <row r="1743">
          <cell r="G1743">
            <v>14.2</v>
          </cell>
          <cell r="O1743">
            <v>117504.77499999999</v>
          </cell>
          <cell r="P1743" t="e">
            <v>#N/A</v>
          </cell>
          <cell r="Q1743" t="e">
            <v>#N/A</v>
          </cell>
          <cell r="R1743">
            <v>117504.77499999999</v>
          </cell>
        </row>
        <row r="1744">
          <cell r="G1744">
            <v>15</v>
          </cell>
          <cell r="O1744">
            <v>122771.82</v>
          </cell>
          <cell r="P1744" t="e">
            <v>#N/A</v>
          </cell>
          <cell r="Q1744" t="e">
            <v>#N/A</v>
          </cell>
          <cell r="R1744">
            <v>122771.82</v>
          </cell>
        </row>
        <row r="1745">
          <cell r="G1745">
            <v>14.7</v>
          </cell>
          <cell r="O1745">
            <v>123692.08</v>
          </cell>
          <cell r="P1745" t="e">
            <v>#N/A</v>
          </cell>
          <cell r="Q1745" t="e">
            <v>#N/A</v>
          </cell>
          <cell r="R1745">
            <v>123692.08</v>
          </cell>
        </row>
        <row r="1746">
          <cell r="G1746">
            <v>18.899999999999999</v>
          </cell>
          <cell r="O1746">
            <v>115250.505</v>
          </cell>
          <cell r="P1746" t="e">
            <v>#N/A</v>
          </cell>
          <cell r="Q1746" t="e">
            <v>#N/A</v>
          </cell>
          <cell r="R1746">
            <v>115250.505</v>
          </cell>
        </row>
        <row r="1747">
          <cell r="G1747">
            <v>20.399999999999999</v>
          </cell>
          <cell r="O1747">
            <v>101053.36500000001</v>
          </cell>
          <cell r="P1747" t="e">
            <v>#N/A</v>
          </cell>
          <cell r="Q1747" t="e">
            <v>#N/A</v>
          </cell>
          <cell r="R1747">
            <v>101053.36500000001</v>
          </cell>
        </row>
        <row r="1748">
          <cell r="G1748">
            <v>23.1</v>
          </cell>
          <cell r="O1748">
            <v>94744.7</v>
          </cell>
          <cell r="P1748" t="e">
            <v>#N/A</v>
          </cell>
          <cell r="Q1748" t="e">
            <v>#N/A</v>
          </cell>
          <cell r="R1748">
            <v>94744.7</v>
          </cell>
        </row>
        <row r="1749">
          <cell r="G1749">
            <v>26.7</v>
          </cell>
          <cell r="O1749">
            <v>110290.12</v>
          </cell>
          <cell r="P1749" t="e">
            <v>#N/A</v>
          </cell>
          <cell r="Q1749" t="e">
            <v>#N/A</v>
          </cell>
          <cell r="R1749">
            <v>110290.12</v>
          </cell>
        </row>
        <row r="1750">
          <cell r="G1750">
            <v>18</v>
          </cell>
          <cell r="O1750">
            <v>112052.12</v>
          </cell>
          <cell r="P1750" t="e">
            <v>#N/A</v>
          </cell>
          <cell r="Q1750" t="e">
            <v>#N/A</v>
          </cell>
          <cell r="R1750">
            <v>112052.12</v>
          </cell>
        </row>
        <row r="1751">
          <cell r="G1751">
            <v>20.399999999999999</v>
          </cell>
          <cell r="O1751">
            <v>117533.72</v>
          </cell>
          <cell r="P1751" t="e">
            <v>#N/A</v>
          </cell>
          <cell r="Q1751" t="e">
            <v>#N/A</v>
          </cell>
          <cell r="R1751">
            <v>117533.72</v>
          </cell>
        </row>
        <row r="1752">
          <cell r="G1752">
            <v>15.2</v>
          </cell>
          <cell r="O1752">
            <v>116690.04</v>
          </cell>
          <cell r="P1752" t="e">
            <v>#N/A</v>
          </cell>
          <cell r="Q1752" t="e">
            <v>#N/A</v>
          </cell>
          <cell r="R1752">
            <v>116690.04</v>
          </cell>
        </row>
        <row r="1753">
          <cell r="G1753">
            <v>22.1</v>
          </cell>
          <cell r="O1753">
            <v>109857.485</v>
          </cell>
          <cell r="P1753" t="e">
            <v>#N/A</v>
          </cell>
          <cell r="Q1753" t="e">
            <v>#N/A</v>
          </cell>
          <cell r="R1753">
            <v>109857.485</v>
          </cell>
        </row>
        <row r="1754">
          <cell r="G1754">
            <v>15.3</v>
          </cell>
          <cell r="O1754">
            <v>102032.495</v>
          </cell>
          <cell r="P1754" t="e">
            <v>#N/A</v>
          </cell>
          <cell r="Q1754" t="e">
            <v>#N/A</v>
          </cell>
          <cell r="R1754">
            <v>102032.495</v>
          </cell>
        </row>
        <row r="1755">
          <cell r="G1755">
            <v>16.399999999999999</v>
          </cell>
          <cell r="O1755">
            <v>102684.515</v>
          </cell>
          <cell r="P1755" t="e">
            <v>#N/A</v>
          </cell>
          <cell r="Q1755" t="e">
            <v>#N/A</v>
          </cell>
          <cell r="R1755">
            <v>102684.515</v>
          </cell>
        </row>
        <row r="1756">
          <cell r="G1756">
            <v>17</v>
          </cell>
          <cell r="O1756">
            <v>114502.07</v>
          </cell>
          <cell r="P1756" t="e">
            <v>#N/A</v>
          </cell>
          <cell r="Q1756" t="e">
            <v>#N/A</v>
          </cell>
          <cell r="R1756">
            <v>114502.07</v>
          </cell>
        </row>
        <row r="1757">
          <cell r="G1757">
            <v>19.600000000000001</v>
          </cell>
          <cell r="O1757">
            <v>114108.545</v>
          </cell>
          <cell r="P1757" t="e">
            <v>#N/A</v>
          </cell>
          <cell r="Q1757" t="e">
            <v>#N/A</v>
          </cell>
          <cell r="R1757">
            <v>114108.545</v>
          </cell>
        </row>
        <row r="1758">
          <cell r="G1758">
            <v>27.9</v>
          </cell>
          <cell r="O1758">
            <v>114281.61500000001</v>
          </cell>
          <cell r="P1758" t="e">
            <v>#N/A</v>
          </cell>
          <cell r="Q1758" t="e">
            <v>#N/A</v>
          </cell>
          <cell r="R1758">
            <v>114281.61500000001</v>
          </cell>
        </row>
        <row r="1759">
          <cell r="G1759">
            <v>33.799999999999997</v>
          </cell>
          <cell r="O1759">
            <v>115442.655</v>
          </cell>
          <cell r="P1759" t="e">
            <v>#N/A</v>
          </cell>
          <cell r="Q1759" t="e">
            <v>#N/A</v>
          </cell>
          <cell r="R1759">
            <v>115442.655</v>
          </cell>
        </row>
        <row r="1760">
          <cell r="G1760">
            <v>21.6</v>
          </cell>
          <cell r="O1760">
            <v>109130.77</v>
          </cell>
          <cell r="P1760" t="e">
            <v>#N/A</v>
          </cell>
          <cell r="Q1760" t="e">
            <v>#N/A</v>
          </cell>
          <cell r="R1760">
            <v>109130.77</v>
          </cell>
        </row>
        <row r="1761">
          <cell r="G1761">
            <v>15.5</v>
          </cell>
          <cell r="O1761">
            <v>96698.285000000003</v>
          </cell>
          <cell r="P1761" t="e">
            <v>#N/A</v>
          </cell>
          <cell r="Q1761" t="e">
            <v>#N/A</v>
          </cell>
          <cell r="R1761">
            <v>96698.285000000003</v>
          </cell>
        </row>
        <row r="1762">
          <cell r="G1762">
            <v>17</v>
          </cell>
          <cell r="O1762">
            <v>102830.55499999999</v>
          </cell>
          <cell r="P1762" t="e">
            <v>#N/A</v>
          </cell>
          <cell r="Q1762" t="e">
            <v>#N/A</v>
          </cell>
          <cell r="R1762">
            <v>102830.55499999999</v>
          </cell>
        </row>
        <row r="1763">
          <cell r="G1763">
            <v>21.6</v>
          </cell>
          <cell r="O1763">
            <v>112634.63499999999</v>
          </cell>
          <cell r="P1763" t="e">
            <v>#N/A</v>
          </cell>
          <cell r="Q1763" t="e">
            <v>#N/A</v>
          </cell>
          <cell r="R1763">
            <v>112634.63499999999</v>
          </cell>
        </row>
        <row r="1764">
          <cell r="G1764">
            <v>30.5</v>
          </cell>
          <cell r="O1764">
            <v>111887.405</v>
          </cell>
          <cell r="P1764" t="e">
            <v>#N/A</v>
          </cell>
          <cell r="Q1764" t="e">
            <v>#N/A</v>
          </cell>
          <cell r="R1764">
            <v>111887.405</v>
          </cell>
        </row>
        <row r="1765">
          <cell r="G1765">
            <v>25.1</v>
          </cell>
          <cell r="O1765">
            <v>117375.73</v>
          </cell>
          <cell r="P1765" t="e">
            <v>#N/A</v>
          </cell>
          <cell r="Q1765" t="e">
            <v>#N/A</v>
          </cell>
          <cell r="R1765">
            <v>117375.73</v>
          </cell>
        </row>
        <row r="1766">
          <cell r="G1766">
            <v>33.700000000000003</v>
          </cell>
          <cell r="O1766">
            <v>121752.875</v>
          </cell>
          <cell r="P1766" t="e">
            <v>#N/A</v>
          </cell>
          <cell r="Q1766" t="e">
            <v>#N/A</v>
          </cell>
          <cell r="R1766">
            <v>121752.875</v>
          </cell>
        </row>
        <row r="1767">
          <cell r="G1767">
            <v>34.299999999999997</v>
          </cell>
          <cell r="O1767">
            <v>130510.905</v>
          </cell>
          <cell r="P1767" t="e">
            <v>#N/A</v>
          </cell>
          <cell r="Q1767" t="e">
            <v>#N/A</v>
          </cell>
          <cell r="R1767">
            <v>130510.905</v>
          </cell>
        </row>
        <row r="1768">
          <cell r="G1768">
            <v>18.899999999999999</v>
          </cell>
          <cell r="O1768">
            <v>105806.825</v>
          </cell>
          <cell r="P1768" t="e">
            <v>#N/A</v>
          </cell>
          <cell r="Q1768" t="e">
            <v>#N/A</v>
          </cell>
          <cell r="R1768">
            <v>105806.825</v>
          </cell>
        </row>
        <row r="1769">
          <cell r="G1769">
            <v>20.7</v>
          </cell>
          <cell r="O1769">
            <v>96867.014999999999</v>
          </cell>
          <cell r="P1769" t="e">
            <v>#N/A</v>
          </cell>
          <cell r="Q1769" t="e">
            <v>#N/A</v>
          </cell>
          <cell r="R1769">
            <v>96867.014999999999</v>
          </cell>
        </row>
        <row r="1770">
          <cell r="G1770">
            <v>16.2</v>
          </cell>
          <cell r="O1770">
            <v>107279.84</v>
          </cell>
          <cell r="P1770" t="e">
            <v>#N/A</v>
          </cell>
          <cell r="Q1770" t="e">
            <v>#N/A</v>
          </cell>
          <cell r="R1770">
            <v>107279.84</v>
          </cell>
        </row>
        <row r="1771">
          <cell r="G1771">
            <v>19.600000000000001</v>
          </cell>
          <cell r="O1771">
            <v>96817</v>
          </cell>
          <cell r="P1771" t="e">
            <v>#N/A</v>
          </cell>
          <cell r="Q1771">
            <v>96817</v>
          </cell>
          <cell r="R1771" t="e">
            <v>#N/A</v>
          </cell>
        </row>
        <row r="1772">
          <cell r="G1772">
            <v>24.1</v>
          </cell>
          <cell r="O1772">
            <v>104381.38</v>
          </cell>
          <cell r="P1772" t="e">
            <v>#N/A</v>
          </cell>
          <cell r="Q1772" t="e">
            <v>#N/A</v>
          </cell>
          <cell r="R1772">
            <v>104381.38</v>
          </cell>
        </row>
        <row r="1773">
          <cell r="G1773">
            <v>17.7</v>
          </cell>
          <cell r="O1773">
            <v>115132.64</v>
          </cell>
          <cell r="P1773" t="e">
            <v>#N/A</v>
          </cell>
          <cell r="Q1773" t="e">
            <v>#N/A</v>
          </cell>
          <cell r="R1773">
            <v>115132.64</v>
          </cell>
        </row>
        <row r="1774">
          <cell r="G1774">
            <v>15</v>
          </cell>
          <cell r="O1774">
            <v>113954.78</v>
          </cell>
          <cell r="P1774" t="e">
            <v>#N/A</v>
          </cell>
          <cell r="Q1774" t="e">
            <v>#N/A</v>
          </cell>
          <cell r="R1774">
            <v>113954.78</v>
          </cell>
        </row>
        <row r="1775">
          <cell r="G1775">
            <v>14.2</v>
          </cell>
          <cell r="O1775">
            <v>108924.79</v>
          </cell>
          <cell r="P1775" t="e">
            <v>#N/A</v>
          </cell>
          <cell r="Q1775" t="e">
            <v>#N/A</v>
          </cell>
          <cell r="R1775">
            <v>108924.79</v>
          </cell>
        </row>
        <row r="1776">
          <cell r="G1776">
            <v>18.100000000000001</v>
          </cell>
          <cell r="O1776">
            <v>101550.045</v>
          </cell>
          <cell r="P1776" t="e">
            <v>#N/A</v>
          </cell>
          <cell r="Q1776" t="e">
            <v>#N/A</v>
          </cell>
          <cell r="R1776">
            <v>101550.045</v>
          </cell>
        </row>
        <row r="1777">
          <cell r="G1777">
            <v>29.6</v>
          </cell>
          <cell r="O1777">
            <v>106758.95</v>
          </cell>
          <cell r="P1777" t="e">
            <v>#N/A</v>
          </cell>
          <cell r="Q1777" t="e">
            <v>#N/A</v>
          </cell>
          <cell r="R1777">
            <v>106758.95</v>
          </cell>
        </row>
        <row r="1778">
          <cell r="G1778">
            <v>17.399999999999999</v>
          </cell>
          <cell r="O1778">
            <v>104303.46</v>
          </cell>
          <cell r="P1778" t="e">
            <v>#N/A</v>
          </cell>
          <cell r="Q1778" t="e">
            <v>#N/A</v>
          </cell>
          <cell r="R1778">
            <v>104303.46</v>
          </cell>
        </row>
        <row r="1779">
          <cell r="G1779">
            <v>17.3</v>
          </cell>
          <cell r="O1779">
            <v>112573.54</v>
          </cell>
          <cell r="P1779" t="e">
            <v>#N/A</v>
          </cell>
          <cell r="Q1779" t="e">
            <v>#N/A</v>
          </cell>
          <cell r="R1779">
            <v>112573.54</v>
          </cell>
        </row>
        <row r="1780">
          <cell r="G1780">
            <v>22.4</v>
          </cell>
          <cell r="O1780">
            <v>109828.93</v>
          </cell>
          <cell r="P1780" t="e">
            <v>#N/A</v>
          </cell>
          <cell r="Q1780" t="e">
            <v>#N/A</v>
          </cell>
          <cell r="R1780">
            <v>109828.93</v>
          </cell>
        </row>
        <row r="1781">
          <cell r="G1781">
            <v>18.5</v>
          </cell>
          <cell r="O1781">
            <v>110954.755</v>
          </cell>
          <cell r="P1781" t="e">
            <v>#N/A</v>
          </cell>
          <cell r="Q1781" t="e">
            <v>#N/A</v>
          </cell>
          <cell r="R1781">
            <v>110954.755</v>
          </cell>
        </row>
        <row r="1782">
          <cell r="G1782">
            <v>17.2</v>
          </cell>
          <cell r="O1782">
            <v>97646.12</v>
          </cell>
          <cell r="P1782" t="e">
            <v>#N/A</v>
          </cell>
          <cell r="Q1782" t="e">
            <v>#N/A</v>
          </cell>
          <cell r="R1782">
            <v>97646.12</v>
          </cell>
        </row>
        <row r="1783">
          <cell r="G1783">
            <v>16.2</v>
          </cell>
          <cell r="O1783">
            <v>96742.49</v>
          </cell>
          <cell r="P1783" t="e">
            <v>#N/A</v>
          </cell>
          <cell r="Q1783" t="e">
            <v>#N/A</v>
          </cell>
          <cell r="R1783">
            <v>96742.49</v>
          </cell>
        </row>
        <row r="1784">
          <cell r="G1784">
            <v>26.9</v>
          </cell>
          <cell r="O1784">
            <v>109148.25</v>
          </cell>
          <cell r="P1784" t="e">
            <v>#N/A</v>
          </cell>
          <cell r="Q1784" t="e">
            <v>#N/A</v>
          </cell>
          <cell r="R1784">
            <v>109148.25</v>
          </cell>
        </row>
        <row r="1785">
          <cell r="G1785">
            <v>18.600000000000001</v>
          </cell>
          <cell r="O1785">
            <v>112033.87</v>
          </cell>
          <cell r="P1785" t="e">
            <v>#N/A</v>
          </cell>
          <cell r="Q1785" t="e">
            <v>#N/A</v>
          </cell>
          <cell r="R1785">
            <v>112033.87</v>
          </cell>
        </row>
        <row r="1786">
          <cell r="G1786">
            <v>34.700000000000003</v>
          </cell>
          <cell r="O1786">
            <v>119736.125</v>
          </cell>
          <cell r="P1786" t="e">
            <v>#N/A</v>
          </cell>
          <cell r="Q1786" t="e">
            <v>#N/A</v>
          </cell>
          <cell r="R1786">
            <v>119736.125</v>
          </cell>
        </row>
        <row r="1787">
          <cell r="G1787">
            <v>40.9</v>
          </cell>
          <cell r="O1787">
            <v>131312</v>
          </cell>
          <cell r="P1787" t="e">
            <v>#N/A</v>
          </cell>
          <cell r="Q1787" t="e">
            <v>#N/A</v>
          </cell>
          <cell r="R1787">
            <v>131312</v>
          </cell>
        </row>
        <row r="1788">
          <cell r="G1788">
            <v>20</v>
          </cell>
          <cell r="O1788">
            <v>109049.36500000001</v>
          </cell>
          <cell r="P1788" t="e">
            <v>#N/A</v>
          </cell>
          <cell r="Q1788" t="e">
            <v>#N/A</v>
          </cell>
          <cell r="R1788">
            <v>109049.36500000001</v>
          </cell>
        </row>
        <row r="1789">
          <cell r="G1789">
            <v>23.8</v>
          </cell>
          <cell r="O1789">
            <v>97245.764999999999</v>
          </cell>
          <cell r="P1789" t="e">
            <v>#N/A</v>
          </cell>
          <cell r="Q1789" t="e">
            <v>#N/A</v>
          </cell>
          <cell r="R1789">
            <v>97245.764999999999</v>
          </cell>
        </row>
        <row r="1790">
          <cell r="G1790">
            <v>23.7</v>
          </cell>
          <cell r="O1790">
            <v>96778.25</v>
          </cell>
          <cell r="P1790" t="e">
            <v>#N/A</v>
          </cell>
          <cell r="Q1790" t="e">
            <v>#N/A</v>
          </cell>
          <cell r="R1790">
            <v>96778.25</v>
          </cell>
        </row>
        <row r="1791">
          <cell r="G1791">
            <v>27.4</v>
          </cell>
          <cell r="O1791">
            <v>113899.3</v>
          </cell>
          <cell r="P1791" t="e">
            <v>#N/A</v>
          </cell>
          <cell r="Q1791" t="e">
            <v>#N/A</v>
          </cell>
          <cell r="R1791">
            <v>113899.3</v>
          </cell>
        </row>
        <row r="1792">
          <cell r="G1792">
            <v>16.399999999999999</v>
          </cell>
          <cell r="O1792">
            <v>107629.16</v>
          </cell>
          <cell r="P1792" t="e">
            <v>#N/A</v>
          </cell>
          <cell r="Q1792" t="e">
            <v>#N/A</v>
          </cell>
          <cell r="R1792">
            <v>107629.16</v>
          </cell>
        </row>
        <row r="1793">
          <cell r="G1793">
            <v>24.8</v>
          </cell>
          <cell r="O1793">
            <v>108417.69500000001</v>
          </cell>
          <cell r="P1793" t="e">
            <v>#N/A</v>
          </cell>
          <cell r="Q1793" t="e">
            <v>#N/A</v>
          </cell>
          <cell r="R1793">
            <v>108417.69500000001</v>
          </cell>
        </row>
        <row r="1794">
          <cell r="G1794">
            <v>21.1</v>
          </cell>
          <cell r="O1794">
            <v>112735.875</v>
          </cell>
          <cell r="P1794" t="e">
            <v>#N/A</v>
          </cell>
          <cell r="Q1794" t="e">
            <v>#N/A</v>
          </cell>
          <cell r="R1794">
            <v>112735.875</v>
          </cell>
        </row>
        <row r="1795">
          <cell r="G1795">
            <v>19.7</v>
          </cell>
          <cell r="O1795">
            <v>114799.91</v>
          </cell>
          <cell r="P1795" t="e">
            <v>#N/A</v>
          </cell>
          <cell r="Q1795" t="e">
            <v>#N/A</v>
          </cell>
          <cell r="R1795">
            <v>114799.91</v>
          </cell>
        </row>
        <row r="1796">
          <cell r="G1796">
            <v>18.399999999999999</v>
          </cell>
          <cell r="O1796">
            <v>98959.56</v>
          </cell>
          <cell r="P1796" t="e">
            <v>#N/A</v>
          </cell>
          <cell r="Q1796" t="e">
            <v>#N/A</v>
          </cell>
          <cell r="R1796">
            <v>98959.56</v>
          </cell>
        </row>
        <row r="1797">
          <cell r="G1797">
            <v>16.8</v>
          </cell>
          <cell r="O1797">
            <v>100233.98</v>
          </cell>
          <cell r="P1797" t="e">
            <v>#N/A</v>
          </cell>
          <cell r="Q1797" t="e">
            <v>#N/A</v>
          </cell>
          <cell r="R1797">
            <v>100233.98</v>
          </cell>
        </row>
        <row r="1798">
          <cell r="G1798">
            <v>15.5</v>
          </cell>
          <cell r="O1798">
            <v>110609.4</v>
          </cell>
          <cell r="P1798" t="e">
            <v>#N/A</v>
          </cell>
          <cell r="Q1798" t="e">
            <v>#N/A</v>
          </cell>
          <cell r="R1798">
            <v>110609.4</v>
          </cell>
        </row>
        <row r="1799">
          <cell r="G1799">
            <v>22.2</v>
          </cell>
          <cell r="O1799">
            <v>109094.04</v>
          </cell>
          <cell r="P1799" t="e">
            <v>#N/A</v>
          </cell>
          <cell r="Q1799" t="e">
            <v>#N/A</v>
          </cell>
          <cell r="R1799">
            <v>109094.04</v>
          </cell>
        </row>
        <row r="1800">
          <cell r="G1800">
            <v>23</v>
          </cell>
          <cell r="O1800">
            <v>107400.705</v>
          </cell>
          <cell r="P1800" t="e">
            <v>#N/A</v>
          </cell>
          <cell r="Q1800" t="e">
            <v>#N/A</v>
          </cell>
          <cell r="R1800">
            <v>107400.705</v>
          </cell>
        </row>
        <row r="1801">
          <cell r="G1801">
            <v>23.9</v>
          </cell>
          <cell r="O1801">
            <v>107891.69</v>
          </cell>
          <cell r="P1801" t="e">
            <v>#N/A</v>
          </cell>
          <cell r="Q1801" t="e">
            <v>#N/A</v>
          </cell>
          <cell r="R1801">
            <v>107891.69</v>
          </cell>
        </row>
        <row r="1802">
          <cell r="G1802">
            <v>20.8</v>
          </cell>
          <cell r="O1802">
            <v>105028.985</v>
          </cell>
          <cell r="P1802" t="e">
            <v>#N/A</v>
          </cell>
          <cell r="Q1802" t="e">
            <v>#N/A</v>
          </cell>
          <cell r="R1802">
            <v>105028.985</v>
          </cell>
        </row>
        <row r="1803">
          <cell r="G1803">
            <v>21</v>
          </cell>
          <cell r="O1803">
            <v>95436.3</v>
          </cell>
          <cell r="P1803" t="e">
            <v>#N/A</v>
          </cell>
          <cell r="Q1803" t="e">
            <v>#N/A</v>
          </cell>
          <cell r="R1803">
            <v>95436.3</v>
          </cell>
        </row>
        <row r="1804">
          <cell r="G1804">
            <v>27.6</v>
          </cell>
          <cell r="O1804">
            <v>97577.414999999994</v>
          </cell>
          <cell r="P1804" t="e">
            <v>#N/A</v>
          </cell>
          <cell r="Q1804" t="e">
            <v>#N/A</v>
          </cell>
          <cell r="R1804">
            <v>97577.414999999994</v>
          </cell>
        </row>
        <row r="1805">
          <cell r="G1805">
            <v>38</v>
          </cell>
          <cell r="O1805">
            <v>127910.83500000001</v>
          </cell>
          <cell r="P1805" t="e">
            <v>#N/A</v>
          </cell>
          <cell r="Q1805" t="e">
            <v>#N/A</v>
          </cell>
          <cell r="R1805">
            <v>127910.83500000001</v>
          </cell>
        </row>
        <row r="1806">
          <cell r="G1806">
            <v>17.2</v>
          </cell>
          <cell r="O1806">
            <v>109548.62</v>
          </cell>
          <cell r="P1806" t="e">
            <v>#N/A</v>
          </cell>
          <cell r="Q1806" t="e">
            <v>#N/A</v>
          </cell>
          <cell r="R1806">
            <v>109548.62</v>
          </cell>
        </row>
        <row r="1807">
          <cell r="G1807">
            <v>18.100000000000001</v>
          </cell>
          <cell r="O1807">
            <v>109060.375</v>
          </cell>
          <cell r="P1807" t="e">
            <v>#N/A</v>
          </cell>
          <cell r="Q1807" t="e">
            <v>#N/A</v>
          </cell>
          <cell r="R1807">
            <v>109060.375</v>
          </cell>
        </row>
        <row r="1808">
          <cell r="G1808">
            <v>18.399999999999999</v>
          </cell>
          <cell r="O1808">
            <v>108599.065</v>
          </cell>
          <cell r="P1808" t="e">
            <v>#N/A</v>
          </cell>
          <cell r="Q1808" t="e">
            <v>#N/A</v>
          </cell>
          <cell r="R1808">
            <v>108599.065</v>
          </cell>
        </row>
        <row r="1809">
          <cell r="G1809">
            <v>20.9</v>
          </cell>
          <cell r="O1809">
            <v>107070.61</v>
          </cell>
          <cell r="P1809" t="e">
            <v>#N/A</v>
          </cell>
          <cell r="Q1809" t="e">
            <v>#N/A</v>
          </cell>
          <cell r="R1809">
            <v>107070.61</v>
          </cell>
        </row>
        <row r="1810">
          <cell r="G1810">
            <v>20.100000000000001</v>
          </cell>
          <cell r="O1810">
            <v>101239.235</v>
          </cell>
          <cell r="P1810" t="e">
            <v>#N/A</v>
          </cell>
          <cell r="Q1810" t="e">
            <v>#N/A</v>
          </cell>
          <cell r="R1810">
            <v>101239.235</v>
          </cell>
        </row>
        <row r="1811">
          <cell r="G1811">
            <v>21.7</v>
          </cell>
          <cell r="O1811">
            <v>98723.45</v>
          </cell>
          <cell r="P1811" t="e">
            <v>#N/A</v>
          </cell>
          <cell r="Q1811" t="e">
            <v>#N/A</v>
          </cell>
          <cell r="R1811">
            <v>98723.45</v>
          </cell>
        </row>
        <row r="1812">
          <cell r="G1812">
            <v>22.6</v>
          </cell>
          <cell r="O1812">
            <v>114400.065</v>
          </cell>
          <cell r="P1812" t="e">
            <v>#N/A</v>
          </cell>
          <cell r="Q1812" t="e">
            <v>#N/A</v>
          </cell>
          <cell r="R1812">
            <v>114400.065</v>
          </cell>
        </row>
        <row r="1813">
          <cell r="G1813">
            <v>26.3</v>
          </cell>
          <cell r="O1813">
            <v>123999.07</v>
          </cell>
          <cell r="P1813" t="e">
            <v>#N/A</v>
          </cell>
          <cell r="Q1813" t="e">
            <v>#N/A</v>
          </cell>
          <cell r="R1813">
            <v>123999.07</v>
          </cell>
        </row>
        <row r="1814">
          <cell r="G1814">
            <v>40.1</v>
          </cell>
          <cell r="O1814">
            <v>146990.89000000001</v>
          </cell>
          <cell r="P1814" t="e">
            <v>#N/A</v>
          </cell>
          <cell r="Q1814" t="e">
            <v>#N/A</v>
          </cell>
          <cell r="R1814">
            <v>146990.89000000001</v>
          </cell>
        </row>
        <row r="1815">
          <cell r="G1815">
            <v>23.3</v>
          </cell>
          <cell r="O1815">
            <v>125050.61</v>
          </cell>
          <cell r="P1815" t="e">
            <v>#N/A</v>
          </cell>
          <cell r="Q1815" t="e">
            <v>#N/A</v>
          </cell>
          <cell r="R1815">
            <v>125050.61</v>
          </cell>
        </row>
        <row r="1816">
          <cell r="G1816">
            <v>43.5</v>
          </cell>
          <cell r="O1816" t="e">
            <v>#N/A</v>
          </cell>
          <cell r="P1816">
            <v>150553.4</v>
          </cell>
          <cell r="Q1816" t="e">
            <v>#N/A</v>
          </cell>
          <cell r="R1816">
            <v>150553.4</v>
          </cell>
        </row>
        <row r="1817">
          <cell r="G1817">
            <v>20.2</v>
          </cell>
          <cell r="O1817" t="e">
            <v>#N/A</v>
          </cell>
          <cell r="P1817">
            <v>100632.47500000001</v>
          </cell>
          <cell r="Q1817" t="e">
            <v>#N/A</v>
          </cell>
          <cell r="R1817">
            <v>100632.47500000001</v>
          </cell>
        </row>
        <row r="1818">
          <cell r="G1818">
            <v>19.600000000000001</v>
          </cell>
          <cell r="O1818" t="e">
            <v>#N/A</v>
          </cell>
          <cell r="P1818">
            <v>90145.615000000005</v>
          </cell>
          <cell r="Q1818" t="e">
            <v>#N/A</v>
          </cell>
          <cell r="R1818">
            <v>90145.615000000005</v>
          </cell>
        </row>
        <row r="1819">
          <cell r="G1819">
            <v>20</v>
          </cell>
          <cell r="O1819" t="e">
            <v>#N/A</v>
          </cell>
          <cell r="P1819">
            <v>101818.02499999999</v>
          </cell>
          <cell r="Q1819" t="e">
            <v>#N/A</v>
          </cell>
          <cell r="R1819">
            <v>101818.02499999999</v>
          </cell>
        </row>
        <row r="1820">
          <cell r="G1820">
            <v>24.5</v>
          </cell>
          <cell r="O1820" t="e">
            <v>#N/A</v>
          </cell>
          <cell r="P1820">
            <v>102168.93</v>
          </cell>
          <cell r="Q1820" t="e">
            <v>#N/A</v>
          </cell>
          <cell r="R1820">
            <v>102168.93</v>
          </cell>
        </row>
        <row r="1821">
          <cell r="G1821">
            <v>27.9</v>
          </cell>
          <cell r="O1821" t="e">
            <v>#N/A</v>
          </cell>
          <cell r="P1821">
            <v>98312.744999999995</v>
          </cell>
          <cell r="Q1821">
            <v>98312.744999999995</v>
          </cell>
          <cell r="R1821" t="e">
            <v>#N/A</v>
          </cell>
        </row>
        <row r="1822">
          <cell r="G1822">
            <v>20.5</v>
          </cell>
          <cell r="O1822" t="e">
            <v>#N/A</v>
          </cell>
          <cell r="P1822">
            <v>96120.524999999994</v>
          </cell>
          <cell r="Q1822">
            <v>96120.524999999994</v>
          </cell>
          <cell r="R1822" t="e">
            <v>#N/A</v>
          </cell>
        </row>
        <row r="1823">
          <cell r="G1823">
            <v>23.9</v>
          </cell>
          <cell r="O1823" t="e">
            <v>#N/A</v>
          </cell>
          <cell r="P1823">
            <v>107256.065</v>
          </cell>
          <cell r="Q1823" t="e">
            <v>#N/A</v>
          </cell>
          <cell r="R1823">
            <v>107256.065</v>
          </cell>
        </row>
        <row r="1824">
          <cell r="G1824">
            <v>28.4</v>
          </cell>
          <cell r="O1824" t="e">
            <v>#N/A</v>
          </cell>
          <cell r="P1824">
            <v>113521.685</v>
          </cell>
          <cell r="Q1824" t="e">
            <v>#N/A</v>
          </cell>
          <cell r="R1824">
            <v>113521.685</v>
          </cell>
        </row>
        <row r="1825">
          <cell r="G1825">
            <v>33.200000000000003</v>
          </cell>
          <cell r="O1825" t="e">
            <v>#N/A</v>
          </cell>
          <cell r="P1825">
            <v>118293.52499999999</v>
          </cell>
          <cell r="Q1825" t="e">
            <v>#N/A</v>
          </cell>
          <cell r="R1825">
            <v>118293.52499999999</v>
          </cell>
        </row>
        <row r="1826">
          <cell r="G1826">
            <v>40.799999999999997</v>
          </cell>
          <cell r="O1826" t="e">
            <v>#N/A</v>
          </cell>
          <cell r="P1826">
            <v>140410.125</v>
          </cell>
          <cell r="Q1826" t="e">
            <v>#N/A</v>
          </cell>
          <cell r="R1826">
            <v>140410.125</v>
          </cell>
        </row>
        <row r="1827">
          <cell r="G1827">
            <v>21.2</v>
          </cell>
          <cell r="O1827" t="e">
            <v>#N/A</v>
          </cell>
          <cell r="P1827">
            <v>95410.39</v>
          </cell>
          <cell r="Q1827" t="e">
            <v>#N/A</v>
          </cell>
          <cell r="R1827">
            <v>95410.39</v>
          </cell>
        </row>
        <row r="1828">
          <cell r="G1828">
            <v>24.9</v>
          </cell>
          <cell r="O1828" t="e">
            <v>#N/A</v>
          </cell>
          <cell r="P1828">
            <v>89077.854999999996</v>
          </cell>
          <cell r="Q1828">
            <v>89077.854999999996</v>
          </cell>
          <cell r="R1828" t="e">
            <v>#N/A</v>
          </cell>
        </row>
        <row r="1829">
          <cell r="G1829">
            <v>25</v>
          </cell>
          <cell r="O1829" t="e">
            <v>#N/A</v>
          </cell>
          <cell r="P1829">
            <v>102988.185</v>
          </cell>
          <cell r="Q1829" t="e">
            <v>#N/A</v>
          </cell>
          <cell r="R1829">
            <v>102988.185</v>
          </cell>
        </row>
        <row r="1830">
          <cell r="G1830">
            <v>36.6</v>
          </cell>
          <cell r="O1830" t="e">
            <v>#N/A</v>
          </cell>
          <cell r="P1830">
            <v>118922.215</v>
          </cell>
          <cell r="Q1830" t="e">
            <v>#N/A</v>
          </cell>
          <cell r="R1830">
            <v>118922.215</v>
          </cell>
        </row>
        <row r="1831">
          <cell r="G1831">
            <v>26.8</v>
          </cell>
          <cell r="O1831" t="e">
            <v>#N/A</v>
          </cell>
          <cell r="P1831">
            <v>102245.61</v>
          </cell>
          <cell r="Q1831" t="e">
            <v>#N/A</v>
          </cell>
          <cell r="R1831">
            <v>102245.61</v>
          </cell>
        </row>
        <row r="1832">
          <cell r="G1832">
            <v>16.7</v>
          </cell>
          <cell r="O1832" t="e">
            <v>#N/A</v>
          </cell>
          <cell r="P1832">
            <v>95671.2</v>
          </cell>
          <cell r="Q1832" t="e">
            <v>#N/A</v>
          </cell>
          <cell r="R1832">
            <v>95671.2</v>
          </cell>
        </row>
        <row r="1833">
          <cell r="G1833">
            <v>18</v>
          </cell>
          <cell r="O1833" t="e">
            <v>#N/A</v>
          </cell>
          <cell r="P1833">
            <v>110253.59</v>
          </cell>
          <cell r="Q1833" t="e">
            <v>#N/A</v>
          </cell>
          <cell r="R1833">
            <v>110253.59</v>
          </cell>
        </row>
        <row r="1834">
          <cell r="G1834">
            <v>20.100000000000001</v>
          </cell>
          <cell r="O1834" t="e">
            <v>#N/A</v>
          </cell>
          <cell r="P1834">
            <v>109336.56</v>
          </cell>
          <cell r="Q1834" t="e">
            <v>#N/A</v>
          </cell>
          <cell r="R1834">
            <v>109336.56</v>
          </cell>
        </row>
        <row r="1835">
          <cell r="G1835">
            <v>23.8</v>
          </cell>
          <cell r="O1835" t="e">
            <v>#N/A</v>
          </cell>
          <cell r="P1835">
            <v>110038.625</v>
          </cell>
          <cell r="Q1835" t="e">
            <v>#N/A</v>
          </cell>
          <cell r="R1835">
            <v>110038.625</v>
          </cell>
        </row>
        <row r="1836">
          <cell r="G1836">
            <v>31.9</v>
          </cell>
          <cell r="O1836" t="e">
            <v>#N/A</v>
          </cell>
          <cell r="P1836">
            <v>127365.59</v>
          </cell>
          <cell r="Q1836" t="e">
            <v>#N/A</v>
          </cell>
          <cell r="R1836">
            <v>127365.59</v>
          </cell>
        </row>
        <row r="1837">
          <cell r="G1837">
            <v>32.9</v>
          </cell>
          <cell r="O1837" t="e">
            <v>#N/A</v>
          </cell>
          <cell r="P1837">
            <v>122533.88</v>
          </cell>
          <cell r="Q1837" t="e">
            <v>#N/A</v>
          </cell>
          <cell r="R1837">
            <v>122533.88</v>
          </cell>
        </row>
        <row r="1838">
          <cell r="G1838">
            <v>19.3</v>
          </cell>
          <cell r="O1838" t="e">
            <v>#N/A</v>
          </cell>
          <cell r="P1838">
            <v>91886.604999999996</v>
          </cell>
          <cell r="Q1838" t="e">
            <v>#N/A</v>
          </cell>
          <cell r="R1838">
            <v>91886.604999999996</v>
          </cell>
        </row>
        <row r="1839">
          <cell r="G1839">
            <v>19.899999999999999</v>
          </cell>
          <cell r="O1839" t="e">
            <v>#N/A</v>
          </cell>
          <cell r="P1839">
            <v>91797.595000000001</v>
          </cell>
          <cell r="Q1839" t="e">
            <v>#N/A</v>
          </cell>
          <cell r="R1839">
            <v>91797.595000000001</v>
          </cell>
        </row>
        <row r="1840">
          <cell r="G1840">
            <v>32.200000000000003</v>
          </cell>
          <cell r="O1840" t="e">
            <v>#N/A</v>
          </cell>
          <cell r="P1840">
            <v>119653.94500000001</v>
          </cell>
          <cell r="Q1840" t="e">
            <v>#N/A</v>
          </cell>
          <cell r="R1840">
            <v>119653.94500000001</v>
          </cell>
        </row>
        <row r="1841">
          <cell r="G1841">
            <v>33.799999999999997</v>
          </cell>
          <cell r="O1841" t="e">
            <v>#N/A</v>
          </cell>
          <cell r="P1841">
            <v>137302.60500000001</v>
          </cell>
          <cell r="Q1841" t="e">
            <v>#N/A</v>
          </cell>
          <cell r="R1841">
            <v>137302.60500000001</v>
          </cell>
        </row>
        <row r="1842">
          <cell r="G1842">
            <v>36.799999999999997</v>
          </cell>
          <cell r="O1842" t="e">
            <v>#N/A</v>
          </cell>
          <cell r="P1842">
            <v>137408.22500000001</v>
          </cell>
          <cell r="Q1842" t="e">
            <v>#N/A</v>
          </cell>
          <cell r="R1842">
            <v>137408.22500000001</v>
          </cell>
        </row>
        <row r="1843">
          <cell r="G1843">
            <v>19.600000000000001</v>
          </cell>
          <cell r="O1843" t="e">
            <v>#N/A</v>
          </cell>
          <cell r="P1843">
            <v>109669.645</v>
          </cell>
          <cell r="Q1843" t="e">
            <v>#N/A</v>
          </cell>
          <cell r="R1843">
            <v>109669.645</v>
          </cell>
        </row>
        <row r="1844">
          <cell r="G1844">
            <v>24.8</v>
          </cell>
          <cell r="O1844" t="e">
            <v>#N/A</v>
          </cell>
          <cell r="P1844">
            <v>108108.175</v>
          </cell>
          <cell r="Q1844" t="e">
            <v>#N/A</v>
          </cell>
          <cell r="R1844">
            <v>108108.175</v>
          </cell>
        </row>
        <row r="1845">
          <cell r="G1845">
            <v>29.4</v>
          </cell>
          <cell r="O1845" t="e">
            <v>#N/A</v>
          </cell>
          <cell r="P1845">
            <v>105946.34</v>
          </cell>
          <cell r="Q1845" t="e">
            <v>#N/A</v>
          </cell>
          <cell r="R1845">
            <v>105946.34</v>
          </cell>
        </row>
        <row r="1846">
          <cell r="G1846">
            <v>25.5</v>
          </cell>
          <cell r="O1846" t="e">
            <v>#N/A</v>
          </cell>
          <cell r="P1846">
            <v>106921.55499999999</v>
          </cell>
          <cell r="Q1846" t="e">
            <v>#N/A</v>
          </cell>
          <cell r="R1846">
            <v>106921.55499999999</v>
          </cell>
        </row>
        <row r="1847">
          <cell r="G1847">
            <v>21.8</v>
          </cell>
          <cell r="O1847" t="e">
            <v>#N/A</v>
          </cell>
          <cell r="P1847">
            <v>116291.535</v>
          </cell>
          <cell r="Q1847" t="e">
            <v>#N/A</v>
          </cell>
          <cell r="R1847">
            <v>116291.535</v>
          </cell>
        </row>
        <row r="1848">
          <cell r="G1848">
            <v>23.5</v>
          </cell>
          <cell r="O1848" t="e">
            <v>#N/A</v>
          </cell>
          <cell r="P1848">
            <v>112128.19500000001</v>
          </cell>
          <cell r="Q1848" t="e">
            <v>#N/A</v>
          </cell>
          <cell r="R1848">
            <v>112128.19500000001</v>
          </cell>
        </row>
        <row r="1849">
          <cell r="G1849">
            <v>31.7</v>
          </cell>
          <cell r="O1849" t="e">
            <v>#N/A</v>
          </cell>
          <cell r="P1849">
            <v>119287.15</v>
          </cell>
          <cell r="Q1849" t="e">
            <v>#N/A</v>
          </cell>
          <cell r="R1849">
            <v>119287.15</v>
          </cell>
        </row>
        <row r="1850">
          <cell r="G1850">
            <v>22.6</v>
          </cell>
          <cell r="O1850" t="e">
            <v>#N/A</v>
          </cell>
          <cell r="P1850">
            <v>112254.83</v>
          </cell>
          <cell r="Q1850" t="e">
            <v>#N/A</v>
          </cell>
          <cell r="R1850">
            <v>112254.83</v>
          </cell>
        </row>
        <row r="1851">
          <cell r="G1851">
            <v>24.1</v>
          </cell>
          <cell r="O1851" t="e">
            <v>#N/A</v>
          </cell>
          <cell r="P1851">
            <v>109316.375</v>
          </cell>
          <cell r="Q1851" t="e">
            <v>#N/A</v>
          </cell>
          <cell r="R1851">
            <v>109316.375</v>
          </cell>
        </row>
        <row r="1852">
          <cell r="G1852">
            <v>27.4</v>
          </cell>
          <cell r="O1852" t="e">
            <v>#N/A</v>
          </cell>
          <cell r="P1852">
            <v>102445.88</v>
          </cell>
          <cell r="Q1852" t="e">
            <v>#N/A</v>
          </cell>
          <cell r="R1852">
            <v>102445.88</v>
          </cell>
        </row>
        <row r="1853">
          <cell r="G1853">
            <v>23.6</v>
          </cell>
          <cell r="O1853" t="e">
            <v>#N/A</v>
          </cell>
          <cell r="P1853">
            <v>101233.205</v>
          </cell>
          <cell r="Q1853">
            <v>101233.205</v>
          </cell>
          <cell r="R1853" t="e">
            <v>#N/A</v>
          </cell>
        </row>
        <row r="1854">
          <cell r="G1854">
            <v>23.1</v>
          </cell>
          <cell r="O1854" t="e">
            <v>#N/A</v>
          </cell>
          <cell r="P1854">
            <v>103134.46</v>
          </cell>
          <cell r="Q1854">
            <v>103134.46</v>
          </cell>
          <cell r="R1854" t="e">
            <v>#N/A</v>
          </cell>
        </row>
        <row r="1855">
          <cell r="G1855">
            <v>25.4</v>
          </cell>
          <cell r="O1855" t="e">
            <v>#N/A</v>
          </cell>
          <cell r="P1855">
            <v>116190.55499999999</v>
          </cell>
          <cell r="Q1855" t="e">
            <v>#N/A</v>
          </cell>
          <cell r="R1855">
            <v>116190.55499999999</v>
          </cell>
        </row>
        <row r="1856">
          <cell r="G1856">
            <v>31.5</v>
          </cell>
          <cell r="O1856" t="e">
            <v>#N/A</v>
          </cell>
          <cell r="P1856">
            <v>129812.91499999999</v>
          </cell>
          <cell r="Q1856" t="e">
            <v>#N/A</v>
          </cell>
          <cell r="R1856">
            <v>129812.91499999999</v>
          </cell>
        </row>
        <row r="1857">
          <cell r="G1857">
            <v>39.4</v>
          </cell>
          <cell r="O1857">
            <v>154816.49</v>
          </cell>
          <cell r="P1857" t="e">
            <v>#N/A</v>
          </cell>
          <cell r="Q1857" t="e">
            <v>#N/A</v>
          </cell>
          <cell r="R1857">
            <v>154816.49</v>
          </cell>
        </row>
        <row r="1858">
          <cell r="G1858">
            <v>42.9</v>
          </cell>
          <cell r="O1858">
            <v>170653.84</v>
          </cell>
          <cell r="P1858" t="e">
            <v>#N/A</v>
          </cell>
          <cell r="Q1858" t="e">
            <v>#N/A</v>
          </cell>
          <cell r="R1858">
            <v>170653.84</v>
          </cell>
        </row>
        <row r="1859">
          <cell r="G1859">
            <v>29.3</v>
          </cell>
          <cell r="O1859">
            <v>131856.315</v>
          </cell>
          <cell r="P1859" t="e">
            <v>#N/A</v>
          </cell>
          <cell r="Q1859" t="e">
            <v>#N/A</v>
          </cell>
          <cell r="R1859">
            <v>131856.315</v>
          </cell>
        </row>
        <row r="1860">
          <cell r="G1860">
            <v>25.1</v>
          </cell>
          <cell r="O1860">
            <v>97609.06</v>
          </cell>
          <cell r="P1860" t="e">
            <v>#N/A</v>
          </cell>
          <cell r="Q1860" t="e">
            <v>#N/A</v>
          </cell>
          <cell r="R1860">
            <v>97609.06</v>
          </cell>
        </row>
        <row r="1861">
          <cell r="G1861">
            <v>17.7</v>
          </cell>
          <cell r="O1861">
            <v>105004.91</v>
          </cell>
          <cell r="P1861" t="e">
            <v>#N/A</v>
          </cell>
          <cell r="Q1861" t="e">
            <v>#N/A</v>
          </cell>
          <cell r="R1861">
            <v>105004.91</v>
          </cell>
        </row>
        <row r="1862">
          <cell r="G1862">
            <v>19.7</v>
          </cell>
          <cell r="O1862">
            <v>107034.065</v>
          </cell>
          <cell r="P1862" t="e">
            <v>#N/A</v>
          </cell>
          <cell r="Q1862" t="e">
            <v>#N/A</v>
          </cell>
          <cell r="R1862">
            <v>107034.065</v>
          </cell>
        </row>
        <row r="1863">
          <cell r="G1863">
            <v>20.100000000000001</v>
          </cell>
          <cell r="O1863">
            <v>108988.44</v>
          </cell>
          <cell r="P1863" t="e">
            <v>#N/A</v>
          </cell>
          <cell r="Q1863" t="e">
            <v>#N/A</v>
          </cell>
          <cell r="R1863">
            <v>108988.44</v>
          </cell>
        </row>
        <row r="1864">
          <cell r="G1864">
            <v>25.5</v>
          </cell>
          <cell r="O1864">
            <v>120569.46</v>
          </cell>
          <cell r="P1864" t="e">
            <v>#N/A</v>
          </cell>
          <cell r="Q1864" t="e">
            <v>#N/A</v>
          </cell>
          <cell r="R1864">
            <v>120569.46</v>
          </cell>
        </row>
        <row r="1865">
          <cell r="G1865">
            <v>23.2</v>
          </cell>
          <cell r="O1865">
            <v>120734.85</v>
          </cell>
          <cell r="P1865" t="e">
            <v>#N/A</v>
          </cell>
          <cell r="Q1865" t="e">
            <v>#N/A</v>
          </cell>
          <cell r="R1865">
            <v>120734.85</v>
          </cell>
        </row>
        <row r="1866">
          <cell r="G1866">
            <v>29.4</v>
          </cell>
          <cell r="O1866">
            <v>107864.44500000001</v>
          </cell>
          <cell r="P1866" t="e">
            <v>#N/A</v>
          </cell>
          <cell r="Q1866" t="e">
            <v>#N/A</v>
          </cell>
          <cell r="R1866">
            <v>107864.44500000001</v>
          </cell>
        </row>
        <row r="1867">
          <cell r="G1867">
            <v>28.2</v>
          </cell>
          <cell r="O1867">
            <v>103857.11</v>
          </cell>
          <cell r="P1867" t="e">
            <v>#N/A</v>
          </cell>
          <cell r="Q1867" t="e">
            <v>#N/A</v>
          </cell>
          <cell r="R1867">
            <v>103857.11</v>
          </cell>
        </row>
        <row r="1868">
          <cell r="G1868">
            <v>27.7</v>
          </cell>
          <cell r="O1868">
            <v>122975.46</v>
          </cell>
          <cell r="P1868" t="e">
            <v>#N/A</v>
          </cell>
          <cell r="Q1868" t="e">
            <v>#N/A</v>
          </cell>
          <cell r="R1868">
            <v>122975.46</v>
          </cell>
        </row>
        <row r="1869">
          <cell r="G1869">
            <v>25.9</v>
          </cell>
          <cell r="O1869">
            <v>127110.58</v>
          </cell>
          <cell r="P1869" t="e">
            <v>#N/A</v>
          </cell>
          <cell r="Q1869" t="e">
            <v>#N/A</v>
          </cell>
          <cell r="R1869">
            <v>127110.58</v>
          </cell>
        </row>
        <row r="1870">
          <cell r="G1870">
            <v>27.7</v>
          </cell>
          <cell r="O1870">
            <v>124618.565</v>
          </cell>
          <cell r="P1870" t="e">
            <v>#N/A</v>
          </cell>
          <cell r="Q1870" t="e">
            <v>#N/A</v>
          </cell>
          <cell r="R1870">
            <v>124618.565</v>
          </cell>
        </row>
        <row r="1871">
          <cell r="G1871">
            <v>31.7</v>
          </cell>
          <cell r="O1871">
            <v>139137.185</v>
          </cell>
          <cell r="P1871" t="e">
            <v>#N/A</v>
          </cell>
          <cell r="Q1871" t="e">
            <v>#N/A</v>
          </cell>
          <cell r="R1871">
            <v>139137.185</v>
          </cell>
        </row>
        <row r="1872">
          <cell r="G1872">
            <v>33.700000000000003</v>
          </cell>
          <cell r="O1872">
            <v>139855.63</v>
          </cell>
          <cell r="P1872" t="e">
            <v>#N/A</v>
          </cell>
          <cell r="Q1872" t="e">
            <v>#N/A</v>
          </cell>
          <cell r="R1872">
            <v>139855.63</v>
          </cell>
        </row>
        <row r="1873">
          <cell r="G1873">
            <v>19.3</v>
          </cell>
          <cell r="O1873">
            <v>108300.63499999999</v>
          </cell>
          <cell r="P1873" t="e">
            <v>#N/A</v>
          </cell>
          <cell r="Q1873" t="e">
            <v>#N/A</v>
          </cell>
          <cell r="R1873">
            <v>108300.63499999999</v>
          </cell>
        </row>
        <row r="1874">
          <cell r="G1874">
            <v>26.4</v>
          </cell>
          <cell r="O1874">
            <v>100904.27</v>
          </cell>
          <cell r="P1874" t="e">
            <v>#N/A</v>
          </cell>
          <cell r="Q1874" t="e">
            <v>#N/A</v>
          </cell>
          <cell r="R1874">
            <v>100904.27</v>
          </cell>
        </row>
        <row r="1875">
          <cell r="G1875">
            <v>25.6</v>
          </cell>
          <cell r="O1875">
            <v>123351.845</v>
          </cell>
          <cell r="P1875" t="e">
            <v>#N/A</v>
          </cell>
          <cell r="Q1875" t="e">
            <v>#N/A</v>
          </cell>
          <cell r="R1875">
            <v>123351.845</v>
          </cell>
        </row>
        <row r="1876">
          <cell r="G1876">
            <v>21.8</v>
          </cell>
          <cell r="O1876">
            <v>119178.12</v>
          </cell>
          <cell r="P1876" t="e">
            <v>#N/A</v>
          </cell>
          <cell r="Q1876" t="e">
            <v>#N/A</v>
          </cell>
          <cell r="R1876">
            <v>119178.12</v>
          </cell>
        </row>
        <row r="1877">
          <cell r="G1877">
            <v>19.7</v>
          </cell>
          <cell r="O1877">
            <v>109375.215</v>
          </cell>
          <cell r="P1877" t="e">
            <v>#N/A</v>
          </cell>
          <cell r="Q1877" t="e">
            <v>#N/A</v>
          </cell>
          <cell r="R1877">
            <v>109375.215</v>
          </cell>
        </row>
        <row r="1878">
          <cell r="G1878">
            <v>18.7</v>
          </cell>
          <cell r="O1878">
            <v>112202.145</v>
          </cell>
          <cell r="P1878" t="e">
            <v>#N/A</v>
          </cell>
          <cell r="Q1878" t="e">
            <v>#N/A</v>
          </cell>
          <cell r="R1878">
            <v>112202.145</v>
          </cell>
        </row>
        <row r="1879">
          <cell r="G1879">
            <v>19.600000000000001</v>
          </cell>
          <cell r="O1879">
            <v>108949.05499999999</v>
          </cell>
          <cell r="P1879" t="e">
            <v>#N/A</v>
          </cell>
          <cell r="Q1879" t="e">
            <v>#N/A</v>
          </cell>
          <cell r="R1879">
            <v>108949.05499999999</v>
          </cell>
        </row>
        <row r="1880">
          <cell r="G1880">
            <v>21.1</v>
          </cell>
          <cell r="O1880">
            <v>96922.02</v>
          </cell>
          <cell r="P1880" t="e">
            <v>#N/A</v>
          </cell>
          <cell r="Q1880" t="e">
            <v>#N/A</v>
          </cell>
          <cell r="R1880">
            <v>96922.02</v>
          </cell>
        </row>
        <row r="1881">
          <cell r="G1881">
            <v>34</v>
          </cell>
          <cell r="O1881">
            <v>106129.66499999999</v>
          </cell>
          <cell r="P1881" t="e">
            <v>#N/A</v>
          </cell>
          <cell r="Q1881" t="e">
            <v>#N/A</v>
          </cell>
          <cell r="R1881">
            <v>106129.66499999999</v>
          </cell>
        </row>
        <row r="1882">
          <cell r="G1882">
            <v>23.7</v>
          </cell>
          <cell r="O1882">
            <v>122619.05499999999</v>
          </cell>
          <cell r="P1882" t="e">
            <v>#N/A</v>
          </cell>
          <cell r="Q1882" t="e">
            <v>#N/A</v>
          </cell>
          <cell r="R1882">
            <v>122619.05499999999</v>
          </cell>
        </row>
        <row r="1883">
          <cell r="G1883">
            <v>31.6</v>
          </cell>
          <cell r="O1883">
            <v>123558.425</v>
          </cell>
          <cell r="P1883" t="e">
            <v>#N/A</v>
          </cell>
          <cell r="Q1883" t="e">
            <v>#N/A</v>
          </cell>
          <cell r="R1883">
            <v>123558.425</v>
          </cell>
        </row>
        <row r="1884">
          <cell r="G1884">
            <v>19.2</v>
          </cell>
          <cell r="O1884">
            <v>108371.125</v>
          </cell>
          <cell r="P1884" t="e">
            <v>#N/A</v>
          </cell>
          <cell r="Q1884" t="e">
            <v>#N/A</v>
          </cell>
          <cell r="R1884">
            <v>108371.125</v>
          </cell>
        </row>
        <row r="1885">
          <cell r="G1885">
            <v>19.7</v>
          </cell>
          <cell r="O1885">
            <v>108675.4</v>
          </cell>
          <cell r="P1885" t="e">
            <v>#N/A</v>
          </cell>
          <cell r="Q1885" t="e">
            <v>#N/A</v>
          </cell>
          <cell r="R1885">
            <v>108675.4</v>
          </cell>
        </row>
        <row r="1886">
          <cell r="G1886">
            <v>20.100000000000001</v>
          </cell>
          <cell r="O1886">
            <v>110006.97</v>
          </cell>
          <cell r="P1886" t="e">
            <v>#N/A</v>
          </cell>
          <cell r="Q1886" t="e">
            <v>#N/A</v>
          </cell>
          <cell r="R1886">
            <v>110006.97</v>
          </cell>
        </row>
        <row r="1887">
          <cell r="G1887">
            <v>22.4</v>
          </cell>
          <cell r="O1887">
            <v>100380.94</v>
          </cell>
          <cell r="P1887" t="e">
            <v>#N/A</v>
          </cell>
          <cell r="Q1887" t="e">
            <v>#N/A</v>
          </cell>
          <cell r="R1887">
            <v>100380.94</v>
          </cell>
        </row>
        <row r="1888">
          <cell r="G1888">
            <v>32.1</v>
          </cell>
          <cell r="O1888">
            <v>101413.145</v>
          </cell>
          <cell r="P1888" t="e">
            <v>#N/A</v>
          </cell>
          <cell r="Q1888" t="e">
            <v>#N/A</v>
          </cell>
          <cell r="R1888">
            <v>101413.145</v>
          </cell>
        </row>
        <row r="1889">
          <cell r="G1889">
            <v>18.399999999999999</v>
          </cell>
          <cell r="O1889">
            <v>106359.955</v>
          </cell>
          <cell r="P1889" t="e">
            <v>#N/A</v>
          </cell>
          <cell r="Q1889" t="e">
            <v>#N/A</v>
          </cell>
          <cell r="R1889">
            <v>106359.955</v>
          </cell>
        </row>
        <row r="1890">
          <cell r="G1890">
            <v>19.5</v>
          </cell>
          <cell r="O1890">
            <v>108746.37</v>
          </cell>
          <cell r="P1890" t="e">
            <v>#N/A</v>
          </cell>
          <cell r="Q1890" t="e">
            <v>#N/A</v>
          </cell>
          <cell r="R1890">
            <v>108746.37</v>
          </cell>
        </row>
        <row r="1891">
          <cell r="G1891">
            <v>23.5</v>
          </cell>
          <cell r="O1891">
            <v>117505.625</v>
          </cell>
          <cell r="P1891" t="e">
            <v>#N/A</v>
          </cell>
          <cell r="Q1891" t="e">
            <v>#N/A</v>
          </cell>
          <cell r="R1891">
            <v>117505.625</v>
          </cell>
        </row>
        <row r="1892">
          <cell r="G1892">
            <v>20.3</v>
          </cell>
          <cell r="O1892">
            <v>119734.63499999999</v>
          </cell>
          <cell r="P1892" t="e">
            <v>#N/A</v>
          </cell>
          <cell r="Q1892" t="e">
            <v>#N/A</v>
          </cell>
          <cell r="R1892">
            <v>119734.63499999999</v>
          </cell>
        </row>
        <row r="1893">
          <cell r="G1893">
            <v>19</v>
          </cell>
          <cell r="O1893">
            <v>111322.325</v>
          </cell>
          <cell r="P1893" t="e">
            <v>#N/A</v>
          </cell>
          <cell r="Q1893" t="e">
            <v>#N/A</v>
          </cell>
          <cell r="R1893">
            <v>111322.325</v>
          </cell>
        </row>
        <row r="1894">
          <cell r="G1894">
            <v>20</v>
          </cell>
          <cell r="O1894">
            <v>96850.78</v>
          </cell>
          <cell r="P1894" t="e">
            <v>#N/A</v>
          </cell>
          <cell r="Q1894" t="e">
            <v>#N/A</v>
          </cell>
          <cell r="R1894">
            <v>96850.78</v>
          </cell>
        </row>
        <row r="1895">
          <cell r="G1895">
            <v>22.4</v>
          </cell>
          <cell r="O1895">
            <v>92553.29</v>
          </cell>
          <cell r="P1895" t="e">
            <v>#N/A</v>
          </cell>
          <cell r="Q1895" t="e">
            <v>#N/A</v>
          </cell>
          <cell r="R1895">
            <v>92553.29</v>
          </cell>
        </row>
        <row r="1896">
          <cell r="G1896">
            <v>21</v>
          </cell>
          <cell r="O1896">
            <v>94641.7</v>
          </cell>
          <cell r="P1896" t="e">
            <v>#N/A</v>
          </cell>
          <cell r="Q1896">
            <v>94641.7</v>
          </cell>
          <cell r="R1896" t="e">
            <v>#N/A</v>
          </cell>
        </row>
        <row r="1897">
          <cell r="G1897">
            <v>22.3</v>
          </cell>
          <cell r="O1897">
            <v>112142.54</v>
          </cell>
          <cell r="P1897" t="e">
            <v>#N/A</v>
          </cell>
          <cell r="Q1897" t="e">
            <v>#N/A</v>
          </cell>
          <cell r="R1897">
            <v>112142.54</v>
          </cell>
        </row>
        <row r="1898">
          <cell r="G1898">
            <v>29.5</v>
          </cell>
          <cell r="O1898">
            <v>118830.14</v>
          </cell>
          <cell r="P1898" t="e">
            <v>#N/A</v>
          </cell>
          <cell r="Q1898" t="e">
            <v>#N/A</v>
          </cell>
          <cell r="R1898">
            <v>118830.14</v>
          </cell>
        </row>
        <row r="1899">
          <cell r="G1899">
            <v>29.5</v>
          </cell>
          <cell r="O1899">
            <v>120272.77499999999</v>
          </cell>
          <cell r="P1899" t="e">
            <v>#N/A</v>
          </cell>
          <cell r="Q1899" t="e">
            <v>#N/A</v>
          </cell>
          <cell r="R1899">
            <v>120272.77499999999</v>
          </cell>
        </row>
        <row r="1900">
          <cell r="G1900">
            <v>26.8</v>
          </cell>
          <cell r="O1900">
            <v>115075.81</v>
          </cell>
          <cell r="P1900" t="e">
            <v>#N/A</v>
          </cell>
          <cell r="Q1900" t="e">
            <v>#N/A</v>
          </cell>
          <cell r="R1900">
            <v>115075.81</v>
          </cell>
        </row>
        <row r="1901">
          <cell r="G1901">
            <v>17.899999999999999</v>
          </cell>
          <cell r="O1901">
            <v>96016.19</v>
          </cell>
          <cell r="P1901" t="e">
            <v>#N/A</v>
          </cell>
          <cell r="Q1901" t="e">
            <v>#N/A</v>
          </cell>
          <cell r="R1901">
            <v>96016.19</v>
          </cell>
        </row>
        <row r="1902">
          <cell r="G1902">
            <v>18.8</v>
          </cell>
          <cell r="O1902">
            <v>97664.934999999998</v>
          </cell>
          <cell r="P1902" t="e">
            <v>#N/A</v>
          </cell>
          <cell r="Q1902" t="e">
            <v>#N/A</v>
          </cell>
          <cell r="R1902">
            <v>97664.934999999998</v>
          </cell>
        </row>
        <row r="1903">
          <cell r="G1903">
            <v>26.5</v>
          </cell>
          <cell r="O1903">
            <v>110586.815</v>
          </cell>
          <cell r="P1903" t="e">
            <v>#N/A</v>
          </cell>
          <cell r="Q1903" t="e">
            <v>#N/A</v>
          </cell>
          <cell r="R1903">
            <v>110586.815</v>
          </cell>
        </row>
        <row r="1904">
          <cell r="G1904">
            <v>28.2</v>
          </cell>
          <cell r="O1904">
            <v>115254.185</v>
          </cell>
          <cell r="P1904" t="e">
            <v>#N/A</v>
          </cell>
          <cell r="Q1904" t="e">
            <v>#N/A</v>
          </cell>
          <cell r="R1904">
            <v>115254.185</v>
          </cell>
        </row>
        <row r="1905">
          <cell r="G1905">
            <v>28.3</v>
          </cell>
          <cell r="O1905">
            <v>121127.145</v>
          </cell>
          <cell r="P1905" t="e">
            <v>#N/A</v>
          </cell>
          <cell r="Q1905" t="e">
            <v>#N/A</v>
          </cell>
          <cell r="R1905">
            <v>121127.145</v>
          </cell>
        </row>
        <row r="1906">
          <cell r="G1906">
            <v>30.4</v>
          </cell>
          <cell r="O1906">
            <v>127266.86</v>
          </cell>
          <cell r="P1906" t="e">
            <v>#N/A</v>
          </cell>
          <cell r="Q1906" t="e">
            <v>#N/A</v>
          </cell>
          <cell r="R1906">
            <v>127266.86</v>
          </cell>
        </row>
        <row r="1907">
          <cell r="G1907">
            <v>22.7</v>
          </cell>
          <cell r="O1907">
            <v>111547.605</v>
          </cell>
          <cell r="P1907" t="e">
            <v>#N/A</v>
          </cell>
          <cell r="Q1907" t="e">
            <v>#N/A</v>
          </cell>
          <cell r="R1907">
            <v>111547.605</v>
          </cell>
        </row>
        <row r="1908">
          <cell r="G1908">
            <v>18.399999999999999</v>
          </cell>
          <cell r="O1908">
            <v>103999.33500000001</v>
          </cell>
          <cell r="P1908" t="e">
            <v>#N/A</v>
          </cell>
          <cell r="Q1908" t="e">
            <v>#N/A</v>
          </cell>
          <cell r="R1908">
            <v>103999.33500000001</v>
          </cell>
        </row>
        <row r="1909">
          <cell r="G1909">
            <v>18.3</v>
          </cell>
          <cell r="O1909">
            <v>97449.684999999998</v>
          </cell>
          <cell r="P1909" t="e">
            <v>#N/A</v>
          </cell>
          <cell r="Q1909" t="e">
            <v>#N/A</v>
          </cell>
          <cell r="R1909">
            <v>97449.684999999998</v>
          </cell>
        </row>
        <row r="1910">
          <cell r="G1910">
            <v>17.100000000000001</v>
          </cell>
          <cell r="O1910">
            <v>112906.94500000001</v>
          </cell>
          <cell r="P1910" t="e">
            <v>#N/A</v>
          </cell>
          <cell r="Q1910" t="e">
            <v>#N/A</v>
          </cell>
          <cell r="R1910">
            <v>112906.94500000001</v>
          </cell>
        </row>
        <row r="1911">
          <cell r="G1911">
            <v>17.899999999999999</v>
          </cell>
          <cell r="O1911" t="e">
            <v>#N/A</v>
          </cell>
          <cell r="P1911">
            <v>114935.545</v>
          </cell>
          <cell r="Q1911" t="e">
            <v>#N/A</v>
          </cell>
          <cell r="R1911">
            <v>114935.545</v>
          </cell>
        </row>
        <row r="1912">
          <cell r="G1912">
            <v>17.5</v>
          </cell>
          <cell r="O1912" t="e">
            <v>#N/A</v>
          </cell>
          <cell r="P1912">
            <v>113147.815</v>
          </cell>
          <cell r="Q1912" t="e">
            <v>#N/A</v>
          </cell>
          <cell r="R1912">
            <v>113147.815</v>
          </cell>
        </row>
        <row r="1913">
          <cell r="G1913">
            <v>19.8</v>
          </cell>
          <cell r="O1913" t="e">
            <v>#N/A</v>
          </cell>
          <cell r="P1913">
            <v>110088.01</v>
          </cell>
          <cell r="Q1913" t="e">
            <v>#N/A</v>
          </cell>
          <cell r="R1913">
            <v>110088.01</v>
          </cell>
        </row>
        <row r="1914">
          <cell r="G1914">
            <v>27.6</v>
          </cell>
          <cell r="O1914" t="e">
            <v>#N/A</v>
          </cell>
          <cell r="P1914">
            <v>111958.245</v>
          </cell>
          <cell r="Q1914" t="e">
            <v>#N/A</v>
          </cell>
          <cell r="R1914">
            <v>111958.245</v>
          </cell>
        </row>
        <row r="1915">
          <cell r="G1915">
            <v>27.5</v>
          </cell>
          <cell r="O1915" t="e">
            <v>#N/A</v>
          </cell>
          <cell r="P1915">
            <v>97923.714999999997</v>
          </cell>
          <cell r="Q1915" t="e">
            <v>#N/A</v>
          </cell>
          <cell r="R1915">
            <v>97923.714999999997</v>
          </cell>
        </row>
        <row r="1916">
          <cell r="G1916">
            <v>26.4</v>
          </cell>
          <cell r="O1916" t="e">
            <v>#N/A</v>
          </cell>
          <cell r="P1916">
            <v>95953.205000000002</v>
          </cell>
          <cell r="Q1916" t="e">
            <v>#N/A</v>
          </cell>
          <cell r="R1916">
            <v>95953.205000000002</v>
          </cell>
        </row>
        <row r="1917">
          <cell r="G1917">
            <v>21.7</v>
          </cell>
          <cell r="O1917" t="e">
            <v>#N/A</v>
          </cell>
          <cell r="P1917">
            <v>107687.51</v>
          </cell>
          <cell r="Q1917" t="e">
            <v>#N/A</v>
          </cell>
          <cell r="R1917">
            <v>107687.51</v>
          </cell>
        </row>
        <row r="1918">
          <cell r="G1918">
            <v>21.4</v>
          </cell>
          <cell r="O1918" t="e">
            <v>#N/A</v>
          </cell>
          <cell r="P1918">
            <v>109043.86500000001</v>
          </cell>
          <cell r="Q1918" t="e">
            <v>#N/A</v>
          </cell>
          <cell r="R1918">
            <v>109043.86500000001</v>
          </cell>
        </row>
        <row r="1919">
          <cell r="G1919">
            <v>23.1</v>
          </cell>
          <cell r="O1919" t="e">
            <v>#N/A</v>
          </cell>
          <cell r="P1919">
            <v>110991.625</v>
          </cell>
          <cell r="Q1919" t="e">
            <v>#N/A</v>
          </cell>
          <cell r="R1919">
            <v>110991.625</v>
          </cell>
        </row>
        <row r="1920">
          <cell r="G1920">
            <v>20.7</v>
          </cell>
          <cell r="O1920" t="e">
            <v>#N/A</v>
          </cell>
          <cell r="P1920">
            <v>116302.66499999999</v>
          </cell>
          <cell r="Q1920" t="e">
            <v>#N/A</v>
          </cell>
          <cell r="R1920">
            <v>116302.66499999999</v>
          </cell>
        </row>
        <row r="1921">
          <cell r="G1921">
            <v>23.2</v>
          </cell>
          <cell r="O1921" t="e">
            <v>#N/A</v>
          </cell>
          <cell r="P1921">
            <v>104294.57</v>
          </cell>
          <cell r="Q1921" t="e">
            <v>#N/A</v>
          </cell>
          <cell r="R1921">
            <v>104294.57</v>
          </cell>
        </row>
        <row r="1922">
          <cell r="G1922">
            <v>16.600000000000001</v>
          </cell>
          <cell r="O1922" t="e">
            <v>#N/A</v>
          </cell>
          <cell r="P1922">
            <v>101854.155</v>
          </cell>
          <cell r="Q1922" t="e">
            <v>#N/A</v>
          </cell>
          <cell r="R1922">
            <v>101854.155</v>
          </cell>
        </row>
        <row r="1923">
          <cell r="G1923">
            <v>16.899999999999999</v>
          </cell>
          <cell r="O1923" t="e">
            <v>#N/A</v>
          </cell>
          <cell r="P1923">
            <v>105098.02499999999</v>
          </cell>
          <cell r="Q1923" t="e">
            <v>#N/A</v>
          </cell>
          <cell r="R1923">
            <v>105098.02499999999</v>
          </cell>
        </row>
        <row r="1924">
          <cell r="G1924">
            <v>16.5</v>
          </cell>
          <cell r="O1924" t="e">
            <v>#N/A</v>
          </cell>
          <cell r="P1924">
            <v>118074.565</v>
          </cell>
          <cell r="Q1924" t="e">
            <v>#N/A</v>
          </cell>
          <cell r="R1924">
            <v>118074.565</v>
          </cell>
        </row>
        <row r="1925">
          <cell r="G1925">
            <v>16.399999999999999</v>
          </cell>
          <cell r="O1925" t="e">
            <v>#N/A</v>
          </cell>
          <cell r="P1925">
            <v>118404.455</v>
          </cell>
          <cell r="Q1925" t="e">
            <v>#N/A</v>
          </cell>
          <cell r="R1925">
            <v>118404.455</v>
          </cell>
        </row>
        <row r="1926">
          <cell r="G1926">
            <v>18.600000000000001</v>
          </cell>
          <cell r="O1926" t="e">
            <v>#N/A</v>
          </cell>
          <cell r="P1926">
            <v>108404.01</v>
          </cell>
          <cell r="Q1926" t="e">
            <v>#N/A</v>
          </cell>
          <cell r="R1926">
            <v>108404.01</v>
          </cell>
        </row>
        <row r="1927">
          <cell r="G1927">
            <v>21.2</v>
          </cell>
          <cell r="O1927" t="e">
            <v>#N/A</v>
          </cell>
          <cell r="P1927">
            <v>108587.52</v>
          </cell>
          <cell r="Q1927" t="e">
            <v>#N/A</v>
          </cell>
          <cell r="R1927">
            <v>108587.52</v>
          </cell>
        </row>
        <row r="1928">
          <cell r="G1928">
            <v>22</v>
          </cell>
          <cell r="O1928" t="e">
            <v>#N/A</v>
          </cell>
          <cell r="P1928">
            <v>94831.23</v>
          </cell>
          <cell r="Q1928">
            <v>94831.23</v>
          </cell>
          <cell r="R1928" t="e">
            <v>#N/A</v>
          </cell>
        </row>
        <row r="1929">
          <cell r="G1929">
            <v>15.7</v>
          </cell>
          <cell r="O1929" t="e">
            <v>#N/A</v>
          </cell>
          <cell r="P1929">
            <v>92097.07</v>
          </cell>
          <cell r="Q1929">
            <v>92097.07</v>
          </cell>
          <cell r="R1929" t="e">
            <v>#N/A</v>
          </cell>
        </row>
        <row r="1930">
          <cell r="G1930">
            <v>15.3</v>
          </cell>
          <cell r="O1930" t="e">
            <v>#N/A</v>
          </cell>
          <cell r="P1930">
            <v>101760.09</v>
          </cell>
          <cell r="Q1930">
            <v>101760.09</v>
          </cell>
          <cell r="R1930" t="e">
            <v>#N/A</v>
          </cell>
        </row>
        <row r="1931">
          <cell r="G1931">
            <v>18.3</v>
          </cell>
          <cell r="O1931" t="e">
            <v>#N/A</v>
          </cell>
          <cell r="P1931">
            <v>100025.9</v>
          </cell>
          <cell r="Q1931">
            <v>100025.9</v>
          </cell>
          <cell r="R1931" t="e">
            <v>#N/A</v>
          </cell>
        </row>
        <row r="1932">
          <cell r="G1932">
            <v>23.4</v>
          </cell>
          <cell r="O1932" t="e">
            <v>#N/A</v>
          </cell>
          <cell r="P1932">
            <v>107849.83</v>
          </cell>
          <cell r="Q1932" t="e">
            <v>#N/A</v>
          </cell>
          <cell r="R1932">
            <v>107849.83</v>
          </cell>
        </row>
        <row r="1933">
          <cell r="G1933">
            <v>23.5</v>
          </cell>
          <cell r="O1933" t="e">
            <v>#N/A</v>
          </cell>
          <cell r="P1933">
            <v>104547.34</v>
          </cell>
          <cell r="Q1933" t="e">
            <v>#N/A</v>
          </cell>
          <cell r="R1933">
            <v>104547.34</v>
          </cell>
        </row>
        <row r="1934">
          <cell r="G1934">
            <v>21.5</v>
          </cell>
          <cell r="O1934" t="e">
            <v>#N/A</v>
          </cell>
          <cell r="P1934">
            <v>106527.94500000001</v>
          </cell>
          <cell r="Q1934" t="e">
            <v>#N/A</v>
          </cell>
          <cell r="R1934">
            <v>106527.94500000001</v>
          </cell>
        </row>
        <row r="1935">
          <cell r="G1935">
            <v>18.399999999999999</v>
          </cell>
          <cell r="O1935" t="e">
            <v>#N/A</v>
          </cell>
          <cell r="P1935">
            <v>106943.49</v>
          </cell>
          <cell r="Q1935" t="e">
            <v>#N/A</v>
          </cell>
          <cell r="R1935">
            <v>106943.49</v>
          </cell>
        </row>
        <row r="1936">
          <cell r="G1936">
            <v>16.399999999999999</v>
          </cell>
          <cell r="O1936" t="e">
            <v>#N/A</v>
          </cell>
          <cell r="P1936">
            <v>106888.545</v>
          </cell>
          <cell r="Q1936" t="e">
            <v>#N/A</v>
          </cell>
          <cell r="R1936">
            <v>106888.545</v>
          </cell>
        </row>
        <row r="1937">
          <cell r="G1937">
            <v>19.399999999999999</v>
          </cell>
          <cell r="O1937" t="e">
            <v>#N/A</v>
          </cell>
          <cell r="P1937">
            <v>100737.83500000001</v>
          </cell>
          <cell r="Q1937" t="e">
            <v>#N/A</v>
          </cell>
          <cell r="R1937">
            <v>100737.83500000001</v>
          </cell>
        </row>
        <row r="1938">
          <cell r="G1938">
            <v>20.8</v>
          </cell>
          <cell r="O1938" t="e">
            <v>#N/A</v>
          </cell>
          <cell r="P1938">
            <v>109168.595</v>
          </cell>
          <cell r="Q1938" t="e">
            <v>#N/A</v>
          </cell>
          <cell r="R1938">
            <v>109168.595</v>
          </cell>
        </row>
        <row r="1939">
          <cell r="G1939">
            <v>19.600000000000001</v>
          </cell>
          <cell r="O1939" t="e">
            <v>#N/A</v>
          </cell>
          <cell r="P1939">
            <v>111417.63</v>
          </cell>
          <cell r="Q1939" t="e">
            <v>#N/A</v>
          </cell>
          <cell r="R1939">
            <v>111417.63</v>
          </cell>
        </row>
        <row r="1940">
          <cell r="G1940">
            <v>18.2</v>
          </cell>
          <cell r="O1940" t="e">
            <v>#N/A</v>
          </cell>
          <cell r="P1940">
            <v>113506.01</v>
          </cell>
          <cell r="Q1940" t="e">
            <v>#N/A</v>
          </cell>
          <cell r="R1940">
            <v>113506.01</v>
          </cell>
        </row>
        <row r="1941">
          <cell r="G1941">
            <v>19.7</v>
          </cell>
          <cell r="O1941" t="e">
            <v>#N/A</v>
          </cell>
          <cell r="P1941">
            <v>112872.88</v>
          </cell>
          <cell r="Q1941" t="e">
            <v>#N/A</v>
          </cell>
          <cell r="R1941">
            <v>112872.88</v>
          </cell>
        </row>
        <row r="1942">
          <cell r="G1942">
            <v>22.3</v>
          </cell>
          <cell r="O1942" t="e">
            <v>#N/A</v>
          </cell>
          <cell r="P1942">
            <v>106565.295</v>
          </cell>
          <cell r="Q1942" t="e">
            <v>#N/A</v>
          </cell>
          <cell r="R1942">
            <v>106565.295</v>
          </cell>
        </row>
        <row r="1943">
          <cell r="G1943">
            <v>21.7</v>
          </cell>
          <cell r="O1943" t="e">
            <v>#N/A</v>
          </cell>
          <cell r="P1943">
            <v>96845.119999999995</v>
          </cell>
          <cell r="Q1943">
            <v>96845.119999999995</v>
          </cell>
          <cell r="R1943" t="e">
            <v>#N/A</v>
          </cell>
        </row>
        <row r="1944">
          <cell r="G1944">
            <v>17.7</v>
          </cell>
          <cell r="O1944" t="e">
            <v>#N/A</v>
          </cell>
          <cell r="P1944">
            <v>96572.934999999998</v>
          </cell>
          <cell r="Q1944" t="e">
            <v>#N/A</v>
          </cell>
          <cell r="R1944">
            <v>96572.934999999998</v>
          </cell>
        </row>
        <row r="1945">
          <cell r="G1945">
            <v>18.100000000000001</v>
          </cell>
          <cell r="O1945" t="e">
            <v>#N/A</v>
          </cell>
          <cell r="P1945">
            <v>113471.83</v>
          </cell>
          <cell r="Q1945" t="e">
            <v>#N/A</v>
          </cell>
          <cell r="R1945">
            <v>113471.83</v>
          </cell>
        </row>
        <row r="1946">
          <cell r="G1946">
            <v>18.899999999999999</v>
          </cell>
          <cell r="O1946" t="e">
            <v>#N/A</v>
          </cell>
          <cell r="P1946">
            <v>112124.06</v>
          </cell>
          <cell r="Q1946" t="e">
            <v>#N/A</v>
          </cell>
          <cell r="R1946">
            <v>112124.06</v>
          </cell>
        </row>
        <row r="1947">
          <cell r="G1947">
            <v>19.8</v>
          </cell>
          <cell r="O1947" t="e">
            <v>#N/A</v>
          </cell>
          <cell r="P1947">
            <v>121307.84</v>
          </cell>
          <cell r="Q1947" t="e">
            <v>#N/A</v>
          </cell>
          <cell r="R1947">
            <v>121307.84</v>
          </cell>
        </row>
        <row r="1948">
          <cell r="G1948">
            <v>15.5</v>
          </cell>
          <cell r="O1948" t="e">
            <v>#N/A</v>
          </cell>
          <cell r="P1948">
            <v>121353.33</v>
          </cell>
          <cell r="Q1948" t="e">
            <v>#N/A</v>
          </cell>
          <cell r="R1948">
            <v>121353.33</v>
          </cell>
        </row>
        <row r="1949">
          <cell r="G1949">
            <v>13</v>
          </cell>
          <cell r="O1949" t="e">
            <v>#N/A</v>
          </cell>
          <cell r="P1949">
            <v>127238.875</v>
          </cell>
          <cell r="Q1949" t="e">
            <v>#N/A</v>
          </cell>
          <cell r="R1949">
            <v>127238.875</v>
          </cell>
        </row>
        <row r="1950">
          <cell r="G1950">
            <v>14.2</v>
          </cell>
          <cell r="O1950" t="e">
            <v>#N/A</v>
          </cell>
          <cell r="P1950">
            <v>111665.72500000001</v>
          </cell>
          <cell r="Q1950" t="e">
            <v>#N/A</v>
          </cell>
          <cell r="R1950">
            <v>111665.72500000001</v>
          </cell>
        </row>
        <row r="1951">
          <cell r="G1951">
            <v>15</v>
          </cell>
          <cell r="O1951" t="e">
            <v>#N/A</v>
          </cell>
          <cell r="P1951">
            <v>109669.355</v>
          </cell>
          <cell r="Q1951" t="e">
            <v>#N/A</v>
          </cell>
          <cell r="R1951">
            <v>109669.355</v>
          </cell>
        </row>
        <row r="1952">
          <cell r="G1952">
            <v>14.8</v>
          </cell>
          <cell r="O1952" t="e">
            <v>#N/A</v>
          </cell>
          <cell r="P1952">
            <v>126892.26</v>
          </cell>
          <cell r="Q1952" t="e">
            <v>#N/A</v>
          </cell>
          <cell r="R1952">
            <v>126892.26</v>
          </cell>
        </row>
        <row r="1953">
          <cell r="G1953">
            <v>19.5</v>
          </cell>
          <cell r="O1953" t="e">
            <v>#N/A</v>
          </cell>
          <cell r="P1953">
            <v>118839.095</v>
          </cell>
          <cell r="Q1953" t="e">
            <v>#N/A</v>
          </cell>
          <cell r="R1953">
            <v>118839.095</v>
          </cell>
        </row>
        <row r="1954">
          <cell r="G1954">
            <v>20.100000000000001</v>
          </cell>
          <cell r="O1954" t="e">
            <v>#N/A</v>
          </cell>
          <cell r="P1954">
            <v>113214.27</v>
          </cell>
          <cell r="Q1954" t="e">
            <v>#N/A</v>
          </cell>
          <cell r="R1954">
            <v>113214.27</v>
          </cell>
        </row>
        <row r="1955">
          <cell r="G1955">
            <v>21.1</v>
          </cell>
          <cell r="O1955" t="e">
            <v>#N/A</v>
          </cell>
          <cell r="P1955">
            <v>109642.755</v>
          </cell>
          <cell r="Q1955" t="e">
            <v>#N/A</v>
          </cell>
          <cell r="R1955">
            <v>109642.755</v>
          </cell>
        </row>
        <row r="1956">
          <cell r="G1956">
            <v>19.600000000000001</v>
          </cell>
          <cell r="O1956" t="e">
            <v>#N/A</v>
          </cell>
          <cell r="P1956">
            <v>107914.05499999999</v>
          </cell>
          <cell r="Q1956" t="e">
            <v>#N/A</v>
          </cell>
          <cell r="R1956">
            <v>107914.05499999999</v>
          </cell>
        </row>
        <row r="1957">
          <cell r="G1957">
            <v>14</v>
          </cell>
          <cell r="O1957" t="e">
            <v>#N/A</v>
          </cell>
          <cell r="P1957">
            <v>107786.255</v>
          </cell>
          <cell r="Q1957" t="e">
            <v>#N/A</v>
          </cell>
          <cell r="R1957">
            <v>107786.255</v>
          </cell>
        </row>
        <row r="1958">
          <cell r="G1958">
            <v>14.5</v>
          </cell>
          <cell r="O1958" t="e">
            <v>#N/A</v>
          </cell>
          <cell r="P1958">
            <v>107555.19</v>
          </cell>
          <cell r="Q1958" t="e">
            <v>#N/A</v>
          </cell>
          <cell r="R1958">
            <v>107555.19</v>
          </cell>
        </row>
        <row r="1959">
          <cell r="G1959">
            <v>17.100000000000001</v>
          </cell>
          <cell r="O1959" t="e">
            <v>#N/A</v>
          </cell>
          <cell r="P1959">
            <v>122550.94500000001</v>
          </cell>
          <cell r="Q1959" t="e">
            <v>#N/A</v>
          </cell>
          <cell r="R1959">
            <v>122550.94500000001</v>
          </cell>
        </row>
        <row r="1960">
          <cell r="G1960">
            <v>14.8</v>
          </cell>
          <cell r="O1960" t="e">
            <v>#N/A</v>
          </cell>
          <cell r="P1960">
            <v>120767.795</v>
          </cell>
          <cell r="Q1960" t="e">
            <v>#N/A</v>
          </cell>
          <cell r="R1960">
            <v>120767.795</v>
          </cell>
        </row>
        <row r="1961">
          <cell r="G1961">
            <v>14.5</v>
          </cell>
          <cell r="O1961" t="e">
            <v>#N/A</v>
          </cell>
          <cell r="P1961">
            <v>127145.14</v>
          </cell>
          <cell r="Q1961" t="e">
            <v>#N/A</v>
          </cell>
          <cell r="R1961">
            <v>127145.14</v>
          </cell>
        </row>
        <row r="1962">
          <cell r="G1962">
            <v>14.7</v>
          </cell>
          <cell r="O1962" t="e">
            <v>#N/A</v>
          </cell>
          <cell r="P1962">
            <v>129285.09</v>
          </cell>
          <cell r="Q1962" t="e">
            <v>#N/A</v>
          </cell>
          <cell r="R1962">
            <v>129285.09</v>
          </cell>
        </row>
        <row r="1963">
          <cell r="G1963">
            <v>15.3</v>
          </cell>
          <cell r="O1963" t="e">
            <v>#N/A</v>
          </cell>
          <cell r="P1963">
            <v>129112.45</v>
          </cell>
          <cell r="Q1963" t="e">
            <v>#N/A</v>
          </cell>
          <cell r="R1963">
            <v>129112.45</v>
          </cell>
        </row>
        <row r="1964">
          <cell r="G1964">
            <v>18</v>
          </cell>
          <cell r="O1964" t="e">
            <v>#N/A</v>
          </cell>
          <cell r="P1964">
            <v>110420.89</v>
          </cell>
          <cell r="Q1964" t="e">
            <v>#N/A</v>
          </cell>
          <cell r="R1964">
            <v>110420.89</v>
          </cell>
        </row>
        <row r="1965">
          <cell r="G1965">
            <v>18.5</v>
          </cell>
          <cell r="O1965" t="e">
            <v>#N/A</v>
          </cell>
          <cell r="P1965">
            <v>109774.425</v>
          </cell>
          <cell r="Q1965" t="e">
            <v>#N/A</v>
          </cell>
          <cell r="R1965">
            <v>109774.425</v>
          </cell>
        </row>
        <row r="1966">
          <cell r="G1966">
            <v>19.399999999999999</v>
          </cell>
          <cell r="O1966" t="e">
            <v>#N/A</v>
          </cell>
          <cell r="P1966">
            <v>120076.645</v>
          </cell>
          <cell r="Q1966" t="e">
            <v>#N/A</v>
          </cell>
          <cell r="R1966">
            <v>120076.645</v>
          </cell>
        </row>
        <row r="1967">
          <cell r="G1967">
            <v>17.7</v>
          </cell>
          <cell r="O1967" t="e">
            <v>#N/A</v>
          </cell>
          <cell r="P1967">
            <v>119789.97</v>
          </cell>
          <cell r="Q1967" t="e">
            <v>#N/A</v>
          </cell>
          <cell r="R1967">
            <v>119789.97</v>
          </cell>
        </row>
        <row r="1968">
          <cell r="G1968">
            <v>15.8</v>
          </cell>
          <cell r="O1968" t="e">
            <v>#N/A</v>
          </cell>
          <cell r="P1968">
            <v>119803.985</v>
          </cell>
          <cell r="Q1968" t="e">
            <v>#N/A</v>
          </cell>
          <cell r="R1968">
            <v>119803.985</v>
          </cell>
        </row>
        <row r="1969">
          <cell r="G1969">
            <v>13.7</v>
          </cell>
          <cell r="O1969" t="e">
            <v>#N/A</v>
          </cell>
          <cell r="P1969">
            <v>127563.61</v>
          </cell>
          <cell r="Q1969" t="e">
            <v>#N/A</v>
          </cell>
          <cell r="R1969">
            <v>127563.61</v>
          </cell>
        </row>
        <row r="1970">
          <cell r="G1970">
            <v>13.6</v>
          </cell>
          <cell r="O1970" t="e">
            <v>#N/A</v>
          </cell>
          <cell r="P1970">
            <v>130472.2</v>
          </cell>
          <cell r="Q1970" t="e">
            <v>#N/A</v>
          </cell>
          <cell r="R1970">
            <v>130472.2</v>
          </cell>
        </row>
        <row r="1971">
          <cell r="G1971">
            <v>13.5</v>
          </cell>
          <cell r="O1971" t="e">
            <v>#N/A</v>
          </cell>
          <cell r="P1971">
            <v>115234.32</v>
          </cell>
          <cell r="Q1971" t="e">
            <v>#N/A</v>
          </cell>
          <cell r="R1971">
            <v>115234.32</v>
          </cell>
        </row>
        <row r="1972">
          <cell r="G1972">
            <v>13.8</v>
          </cell>
          <cell r="O1972" t="e">
            <v>#N/A</v>
          </cell>
          <cell r="P1972">
            <v>109579.82</v>
          </cell>
          <cell r="Q1972" t="e">
            <v>#N/A</v>
          </cell>
          <cell r="R1972">
            <v>109579.82</v>
          </cell>
        </row>
        <row r="1973">
          <cell r="G1973">
            <v>16</v>
          </cell>
          <cell r="O1973" t="e">
            <v>#N/A</v>
          </cell>
          <cell r="P1973">
            <v>125532.575</v>
          </cell>
          <cell r="Q1973" t="e">
            <v>#N/A</v>
          </cell>
          <cell r="R1973">
            <v>125532.575</v>
          </cell>
        </row>
        <row r="1974">
          <cell r="G1974">
            <v>18.5</v>
          </cell>
          <cell r="O1974" t="e">
            <v>#N/A</v>
          </cell>
          <cell r="P1974">
            <v>126788.83500000001</v>
          </cell>
          <cell r="Q1974" t="e">
            <v>#N/A</v>
          </cell>
          <cell r="R1974">
            <v>126788.83500000001</v>
          </cell>
        </row>
        <row r="1975">
          <cell r="G1975">
            <v>17.100000000000001</v>
          </cell>
          <cell r="O1975">
            <v>124189.8</v>
          </cell>
          <cell r="P1975" t="e">
            <v>#N/A</v>
          </cell>
          <cell r="Q1975" t="e">
            <v>#N/A</v>
          </cell>
          <cell r="R1975">
            <v>124189.8</v>
          </cell>
        </row>
        <row r="1976">
          <cell r="G1976">
            <v>17.600000000000001</v>
          </cell>
          <cell r="O1976">
            <v>124062.485</v>
          </cell>
          <cell r="P1976" t="e">
            <v>#N/A</v>
          </cell>
          <cell r="Q1976" t="e">
            <v>#N/A</v>
          </cell>
          <cell r="R1976">
            <v>124062.485</v>
          </cell>
        </row>
        <row r="1977">
          <cell r="G1977">
            <v>17.100000000000001</v>
          </cell>
          <cell r="O1977">
            <v>120072.09</v>
          </cell>
          <cell r="P1977" t="e">
            <v>#N/A</v>
          </cell>
          <cell r="Q1977" t="e">
            <v>#N/A</v>
          </cell>
          <cell r="R1977">
            <v>120072.09</v>
          </cell>
        </row>
        <row r="1978">
          <cell r="G1978">
            <v>17.100000000000001</v>
          </cell>
          <cell r="O1978">
            <v>102231.77</v>
          </cell>
          <cell r="P1978" t="e">
            <v>#N/A</v>
          </cell>
          <cell r="Q1978" t="e">
            <v>#N/A</v>
          </cell>
          <cell r="R1978">
            <v>102231.77</v>
          </cell>
        </row>
        <row r="1979">
          <cell r="G1979">
            <v>17.8</v>
          </cell>
          <cell r="O1979">
            <v>102684.59</v>
          </cell>
          <cell r="P1979" t="e">
            <v>#N/A</v>
          </cell>
          <cell r="Q1979" t="e">
            <v>#N/A</v>
          </cell>
          <cell r="R1979">
            <v>102684.59</v>
          </cell>
        </row>
        <row r="1980">
          <cell r="G1980">
            <v>11.2</v>
          </cell>
          <cell r="O1980">
            <v>132039.70499999999</v>
          </cell>
          <cell r="P1980" t="e">
            <v>#N/A</v>
          </cell>
          <cell r="Q1980" t="e">
            <v>#N/A</v>
          </cell>
          <cell r="R1980">
            <v>132039.70499999999</v>
          </cell>
        </row>
        <row r="1981">
          <cell r="G1981">
            <v>15.6</v>
          </cell>
          <cell r="O1981">
            <v>132710.35999999999</v>
          </cell>
          <cell r="P1981" t="e">
            <v>#N/A</v>
          </cell>
          <cell r="Q1981" t="e">
            <v>#N/A</v>
          </cell>
          <cell r="R1981">
            <v>132710.35999999999</v>
          </cell>
        </row>
        <row r="1982">
          <cell r="G1982">
            <v>14.1</v>
          </cell>
          <cell r="O1982">
            <v>130801.825</v>
          </cell>
          <cell r="P1982" t="e">
            <v>#N/A</v>
          </cell>
          <cell r="Q1982" t="e">
            <v>#N/A</v>
          </cell>
          <cell r="R1982">
            <v>130801.825</v>
          </cell>
        </row>
        <row r="1983">
          <cell r="G1983">
            <v>13.8</v>
          </cell>
          <cell r="O1983">
            <v>133322.02499999999</v>
          </cell>
          <cell r="P1983" t="e">
            <v>#N/A</v>
          </cell>
          <cell r="Q1983" t="e">
            <v>#N/A</v>
          </cell>
          <cell r="R1983">
            <v>133322.02499999999</v>
          </cell>
        </row>
        <row r="1984">
          <cell r="G1984">
            <v>14.6</v>
          </cell>
          <cell r="O1984">
            <v>137368.465</v>
          </cell>
          <cell r="P1984" t="e">
            <v>#N/A</v>
          </cell>
          <cell r="Q1984" t="e">
            <v>#N/A</v>
          </cell>
          <cell r="R1984">
            <v>137368.465</v>
          </cell>
        </row>
        <row r="1985">
          <cell r="G1985">
            <v>13.3</v>
          </cell>
          <cell r="O1985">
            <v>126427.92</v>
          </cell>
          <cell r="P1985" t="e">
            <v>#N/A</v>
          </cell>
          <cell r="Q1985" t="e">
            <v>#N/A</v>
          </cell>
          <cell r="R1985">
            <v>126427.92</v>
          </cell>
        </row>
        <row r="1986">
          <cell r="G1986">
            <v>11.8</v>
          </cell>
          <cell r="O1986">
            <v>119524.41</v>
          </cell>
          <cell r="P1986" t="e">
            <v>#N/A</v>
          </cell>
          <cell r="Q1986" t="e">
            <v>#N/A</v>
          </cell>
          <cell r="R1986">
            <v>119524.41</v>
          </cell>
        </row>
        <row r="1987">
          <cell r="G1987">
            <v>12.6</v>
          </cell>
          <cell r="O1987">
            <v>124792.97500000001</v>
          </cell>
          <cell r="P1987" t="e">
            <v>#N/A</v>
          </cell>
          <cell r="Q1987">
            <v>124792.97500000001</v>
          </cell>
          <cell r="R1987" t="e">
            <v>#N/A</v>
          </cell>
        </row>
        <row r="1988">
          <cell r="G1988">
            <v>15.3</v>
          </cell>
          <cell r="O1988">
            <v>141571.29500000001</v>
          </cell>
          <cell r="P1988" t="e">
            <v>#N/A</v>
          </cell>
          <cell r="Q1988" t="e">
            <v>#N/A</v>
          </cell>
          <cell r="R1988">
            <v>141571.29500000001</v>
          </cell>
        </row>
        <row r="1989">
          <cell r="G1989">
            <v>16.7</v>
          </cell>
          <cell r="O1989">
            <v>137795.79500000001</v>
          </cell>
          <cell r="P1989" t="e">
            <v>#N/A</v>
          </cell>
          <cell r="Q1989" t="e">
            <v>#N/A</v>
          </cell>
          <cell r="R1989">
            <v>137795.79500000001</v>
          </cell>
        </row>
        <row r="1990">
          <cell r="G1990">
            <v>16.899999999999999</v>
          </cell>
          <cell r="O1990">
            <v>141444.44500000001</v>
          </cell>
          <cell r="P1990" t="e">
            <v>#N/A</v>
          </cell>
          <cell r="Q1990" t="e">
            <v>#N/A</v>
          </cell>
          <cell r="R1990">
            <v>141444.44500000001</v>
          </cell>
        </row>
        <row r="1991">
          <cell r="G1991">
            <v>15.3</v>
          </cell>
          <cell r="O1991">
            <v>134684.58499999999</v>
          </cell>
          <cell r="P1991" t="e">
            <v>#N/A</v>
          </cell>
          <cell r="Q1991" t="e">
            <v>#N/A</v>
          </cell>
          <cell r="R1991">
            <v>134684.58499999999</v>
          </cell>
        </row>
        <row r="1992">
          <cell r="G1992">
            <v>16.399999999999999</v>
          </cell>
          <cell r="O1992">
            <v>117394.455</v>
          </cell>
          <cell r="P1992" t="e">
            <v>#N/A</v>
          </cell>
          <cell r="Q1992" t="e">
            <v>#N/A</v>
          </cell>
          <cell r="R1992">
            <v>117394.455</v>
          </cell>
        </row>
        <row r="1993">
          <cell r="G1993">
            <v>15.2</v>
          </cell>
          <cell r="O1993">
            <v>107553.005</v>
          </cell>
          <cell r="P1993" t="e">
            <v>#N/A</v>
          </cell>
          <cell r="Q1993" t="e">
            <v>#N/A</v>
          </cell>
          <cell r="R1993">
            <v>107553.005</v>
          </cell>
        </row>
        <row r="1994">
          <cell r="G1994">
            <v>18.399999999999999</v>
          </cell>
          <cell r="O1994">
            <v>121221.455</v>
          </cell>
          <cell r="P1994" t="e">
            <v>#N/A</v>
          </cell>
          <cell r="Q1994" t="e">
            <v>#N/A</v>
          </cell>
          <cell r="R1994">
            <v>121221.455</v>
          </cell>
        </row>
        <row r="1995">
          <cell r="G1995">
            <v>17.899999999999999</v>
          </cell>
          <cell r="O1995">
            <v>124473.67</v>
          </cell>
          <cell r="P1995" t="e">
            <v>#N/A</v>
          </cell>
          <cell r="Q1995" t="e">
            <v>#N/A</v>
          </cell>
          <cell r="R1995">
            <v>124473.67</v>
          </cell>
        </row>
        <row r="1996">
          <cell r="G1996">
            <v>14.6</v>
          </cell>
          <cell r="O1996">
            <v>133969.69</v>
          </cell>
          <cell r="P1996" t="e">
            <v>#N/A</v>
          </cell>
          <cell r="Q1996" t="e">
            <v>#N/A</v>
          </cell>
          <cell r="R1996">
            <v>133969.69</v>
          </cell>
        </row>
        <row r="1997">
          <cell r="G1997">
            <v>16.899999999999999</v>
          </cell>
          <cell r="O1997">
            <v>130437.325</v>
          </cell>
          <cell r="P1997" t="e">
            <v>#N/A</v>
          </cell>
          <cell r="Q1997" t="e">
            <v>#N/A</v>
          </cell>
          <cell r="R1997">
            <v>130437.325</v>
          </cell>
        </row>
        <row r="1998">
          <cell r="G1998">
            <v>17.8</v>
          </cell>
          <cell r="O1998">
            <v>120149.435</v>
          </cell>
          <cell r="P1998" t="e">
            <v>#N/A</v>
          </cell>
          <cell r="Q1998" t="e">
            <v>#N/A</v>
          </cell>
          <cell r="R1998">
            <v>120149.435</v>
          </cell>
        </row>
        <row r="1999">
          <cell r="G1999">
            <v>16.899999999999999</v>
          </cell>
          <cell r="O1999">
            <v>109644.69500000001</v>
          </cell>
          <cell r="P1999" t="e">
            <v>#N/A</v>
          </cell>
          <cell r="Q1999" t="e">
            <v>#N/A</v>
          </cell>
          <cell r="R1999">
            <v>109644.69500000001</v>
          </cell>
        </row>
        <row r="2000">
          <cell r="G2000">
            <v>12</v>
          </cell>
          <cell r="O2000">
            <v>121528.375</v>
          </cell>
          <cell r="P2000" t="e">
            <v>#N/A</v>
          </cell>
          <cell r="Q2000" t="e">
            <v>#N/A</v>
          </cell>
          <cell r="R2000">
            <v>121528.375</v>
          </cell>
        </row>
        <row r="2001">
          <cell r="G2001">
            <v>13</v>
          </cell>
          <cell r="O2001">
            <v>136373.435</v>
          </cell>
          <cell r="P2001" t="e">
            <v>#N/A</v>
          </cell>
          <cell r="Q2001" t="e">
            <v>#N/A</v>
          </cell>
          <cell r="R2001">
            <v>136373.435</v>
          </cell>
        </row>
        <row r="2002">
          <cell r="G2002">
            <v>14.4</v>
          </cell>
          <cell r="O2002">
            <v>131904.745</v>
          </cell>
          <cell r="P2002" t="e">
            <v>#N/A</v>
          </cell>
          <cell r="Q2002" t="e">
            <v>#N/A</v>
          </cell>
          <cell r="R2002">
            <v>131904.745</v>
          </cell>
        </row>
        <row r="2003">
          <cell r="G2003">
            <v>14.9</v>
          </cell>
          <cell r="O2003">
            <v>133100.905</v>
          </cell>
          <cell r="P2003" t="e">
            <v>#N/A</v>
          </cell>
          <cell r="Q2003" t="e">
            <v>#N/A</v>
          </cell>
          <cell r="R2003">
            <v>133100.905</v>
          </cell>
        </row>
        <row r="2004">
          <cell r="G2004">
            <v>15.9</v>
          </cell>
          <cell r="O2004">
            <v>131466.23999999999</v>
          </cell>
          <cell r="P2004" t="e">
            <v>#N/A</v>
          </cell>
          <cell r="Q2004" t="e">
            <v>#N/A</v>
          </cell>
          <cell r="R2004">
            <v>131466.23999999999</v>
          </cell>
        </row>
        <row r="2005">
          <cell r="G2005">
            <v>13.8</v>
          </cell>
          <cell r="O2005" t="e">
            <v>#N/A</v>
          </cell>
          <cell r="P2005">
            <v>136872.56</v>
          </cell>
          <cell r="Q2005" t="e">
            <v>#N/A</v>
          </cell>
          <cell r="R2005">
            <v>136872.56</v>
          </cell>
        </row>
        <row r="2006">
          <cell r="G2006">
            <v>13.1</v>
          </cell>
          <cell r="O2006" t="e">
            <v>#N/A</v>
          </cell>
          <cell r="P2006">
            <v>126938.54</v>
          </cell>
          <cell r="Q2006" t="e">
            <v>#N/A</v>
          </cell>
          <cell r="R2006">
            <v>126938.54</v>
          </cell>
        </row>
        <row r="2007">
          <cell r="G2007">
            <v>12.5</v>
          </cell>
          <cell r="O2007" t="e">
            <v>#N/A</v>
          </cell>
          <cell r="P2007">
            <v>125830.75</v>
          </cell>
          <cell r="Q2007" t="e">
            <v>#N/A</v>
          </cell>
          <cell r="R2007">
            <v>125830.75</v>
          </cell>
        </row>
        <row r="2008">
          <cell r="G2008">
            <v>15.4</v>
          </cell>
          <cell r="O2008" t="e">
            <v>#N/A</v>
          </cell>
          <cell r="P2008">
            <v>141431.99</v>
          </cell>
          <cell r="Q2008" t="e">
            <v>#N/A</v>
          </cell>
          <cell r="R2008">
            <v>141431.99</v>
          </cell>
        </row>
        <row r="2009">
          <cell r="G2009">
            <v>15.2</v>
          </cell>
          <cell r="O2009" t="e">
            <v>#N/A</v>
          </cell>
          <cell r="P2009">
            <v>137644.86499999999</v>
          </cell>
          <cell r="Q2009" t="e">
            <v>#N/A</v>
          </cell>
          <cell r="R2009">
            <v>137644.86499999999</v>
          </cell>
        </row>
        <row r="2010">
          <cell r="G2010">
            <v>17.399999999999999</v>
          </cell>
          <cell r="O2010" t="e">
            <v>#N/A</v>
          </cell>
          <cell r="P2010">
            <v>126614.72</v>
          </cell>
          <cell r="Q2010" t="e">
            <v>#N/A</v>
          </cell>
          <cell r="R2010">
            <v>126614.72</v>
          </cell>
        </row>
        <row r="2011">
          <cell r="G2011">
            <v>15.1</v>
          </cell>
          <cell r="O2011" t="e">
            <v>#N/A</v>
          </cell>
          <cell r="P2011">
            <v>131372.71</v>
          </cell>
          <cell r="Q2011" t="e">
            <v>#N/A</v>
          </cell>
          <cell r="R2011">
            <v>131372.71</v>
          </cell>
        </row>
        <row r="2012">
          <cell r="G2012">
            <v>10.3</v>
          </cell>
          <cell r="O2012" t="e">
            <v>#N/A</v>
          </cell>
          <cell r="P2012">
            <v>143010.26999999999</v>
          </cell>
          <cell r="Q2012" t="e">
            <v>#N/A</v>
          </cell>
          <cell r="R2012">
            <v>143010.26999999999</v>
          </cell>
        </row>
        <row r="2013">
          <cell r="G2013">
            <v>14.5</v>
          </cell>
          <cell r="O2013" t="e">
            <v>#N/A</v>
          </cell>
          <cell r="P2013">
            <v>125400.27</v>
          </cell>
          <cell r="Q2013" t="e">
            <v>#N/A</v>
          </cell>
          <cell r="R2013">
            <v>125400.27</v>
          </cell>
        </row>
        <row r="2014">
          <cell r="G2014">
            <v>12.5</v>
          </cell>
          <cell r="O2014" t="e">
            <v>#N/A</v>
          </cell>
          <cell r="P2014">
            <v>118507.76</v>
          </cell>
          <cell r="Q2014" t="e">
            <v>#N/A</v>
          </cell>
          <cell r="R2014">
            <v>118507.76</v>
          </cell>
        </row>
        <row r="2015">
          <cell r="G2015">
            <v>13.1</v>
          </cell>
          <cell r="O2015" t="e">
            <v>#N/A</v>
          </cell>
          <cell r="P2015">
            <v>136255.33499999999</v>
          </cell>
          <cell r="Q2015" t="e">
            <v>#N/A</v>
          </cell>
          <cell r="R2015">
            <v>136255.33499999999</v>
          </cell>
        </row>
        <row r="2016">
          <cell r="G2016">
            <v>11.8</v>
          </cell>
          <cell r="O2016" t="e">
            <v>#N/A</v>
          </cell>
          <cell r="P2016">
            <v>140264.51999999999</v>
          </cell>
          <cell r="Q2016" t="e">
            <v>#N/A</v>
          </cell>
          <cell r="R2016">
            <v>140264.51999999999</v>
          </cell>
        </row>
        <row r="2017">
          <cell r="G2017">
            <v>15.7</v>
          </cell>
          <cell r="O2017" t="e">
            <v>#N/A</v>
          </cell>
          <cell r="P2017">
            <v>138627.10999999999</v>
          </cell>
          <cell r="Q2017" t="e">
            <v>#N/A</v>
          </cell>
          <cell r="R2017">
            <v>138627.10999999999</v>
          </cell>
        </row>
        <row r="2018">
          <cell r="G2018">
            <v>17.2</v>
          </cell>
          <cell r="O2018" t="e">
            <v>#N/A</v>
          </cell>
          <cell r="P2018">
            <v>135266.16500000001</v>
          </cell>
          <cell r="Q2018" t="e">
            <v>#N/A</v>
          </cell>
          <cell r="R2018">
            <v>135266.16500000001</v>
          </cell>
        </row>
        <row r="2019">
          <cell r="G2019">
            <v>16.899999999999999</v>
          </cell>
          <cell r="O2019" t="e">
            <v>#N/A</v>
          </cell>
          <cell r="P2019">
            <v>134041.23000000001</v>
          </cell>
          <cell r="Q2019" t="e">
            <v>#N/A</v>
          </cell>
          <cell r="R2019">
            <v>134041.23000000001</v>
          </cell>
        </row>
        <row r="2020">
          <cell r="G2020">
            <v>11.4</v>
          </cell>
          <cell r="O2020" t="e">
            <v>#N/A</v>
          </cell>
          <cell r="P2020">
            <v>130088.95</v>
          </cell>
          <cell r="Q2020" t="e">
            <v>#N/A</v>
          </cell>
          <cell r="R2020">
            <v>130088.95</v>
          </cell>
        </row>
        <row r="2021">
          <cell r="G2021">
            <v>14.2</v>
          </cell>
          <cell r="O2021" t="e">
            <v>#N/A</v>
          </cell>
          <cell r="P2021">
            <v>118837.05</v>
          </cell>
          <cell r="Q2021" t="e">
            <v>#N/A</v>
          </cell>
          <cell r="R2021">
            <v>118837.05</v>
          </cell>
        </row>
        <row r="2022">
          <cell r="G2022">
            <v>15.1</v>
          </cell>
          <cell r="O2022" t="e">
            <v>#N/A</v>
          </cell>
          <cell r="P2022">
            <v>130119.41</v>
          </cell>
          <cell r="Q2022" t="e">
            <v>#N/A</v>
          </cell>
          <cell r="R2022">
            <v>130119.41</v>
          </cell>
        </row>
        <row r="2023">
          <cell r="G2023">
            <v>14.2</v>
          </cell>
          <cell r="O2023">
            <v>133668.935</v>
          </cell>
          <cell r="P2023" t="e">
            <v>#N/A</v>
          </cell>
          <cell r="Q2023" t="e">
            <v>#N/A</v>
          </cell>
          <cell r="R2023">
            <v>133668.935</v>
          </cell>
        </row>
        <row r="2024">
          <cell r="G2024">
            <v>14.7</v>
          </cell>
          <cell r="O2024">
            <v>135296.79999999999</v>
          </cell>
          <cell r="P2024" t="e">
            <v>#N/A</v>
          </cell>
          <cell r="Q2024" t="e">
            <v>#N/A</v>
          </cell>
          <cell r="R2024">
            <v>135296.79999999999</v>
          </cell>
        </row>
        <row r="2025">
          <cell r="G2025">
            <v>11.5</v>
          </cell>
          <cell r="O2025">
            <v>143158.89000000001</v>
          </cell>
          <cell r="P2025" t="e">
            <v>#N/A</v>
          </cell>
          <cell r="Q2025" t="e">
            <v>#N/A</v>
          </cell>
          <cell r="R2025">
            <v>143158.89000000001</v>
          </cell>
        </row>
        <row r="2026">
          <cell r="G2026">
            <v>12.8</v>
          </cell>
          <cell r="O2026">
            <v>143109.35500000001</v>
          </cell>
          <cell r="P2026" t="e">
            <v>#N/A</v>
          </cell>
          <cell r="Q2026" t="e">
            <v>#N/A</v>
          </cell>
          <cell r="R2026">
            <v>143109.35500000001</v>
          </cell>
        </row>
        <row r="2027">
          <cell r="G2027">
            <v>12.5</v>
          </cell>
          <cell r="O2027">
            <v>125303.88499999999</v>
          </cell>
          <cell r="P2027" t="e">
            <v>#N/A</v>
          </cell>
          <cell r="Q2027" t="e">
            <v>#N/A</v>
          </cell>
          <cell r="R2027">
            <v>125303.88499999999</v>
          </cell>
        </row>
        <row r="2028">
          <cell r="G2028">
            <v>15.3</v>
          </cell>
          <cell r="O2028">
            <v>114065.32</v>
          </cell>
          <cell r="P2028" t="e">
            <v>#N/A</v>
          </cell>
          <cell r="Q2028" t="e">
            <v>#N/A</v>
          </cell>
          <cell r="R2028">
            <v>114065.32</v>
          </cell>
        </row>
        <row r="2029">
          <cell r="G2029">
            <v>13.8</v>
          </cell>
          <cell r="O2029">
            <v>132894.41</v>
          </cell>
          <cell r="P2029" t="e">
            <v>#N/A</v>
          </cell>
          <cell r="Q2029" t="e">
            <v>#N/A</v>
          </cell>
          <cell r="R2029">
            <v>132894.41</v>
          </cell>
        </row>
        <row r="2030">
          <cell r="G2030">
            <v>12.9</v>
          </cell>
          <cell r="O2030">
            <v>140086.10500000001</v>
          </cell>
          <cell r="P2030" t="e">
            <v>#N/A</v>
          </cell>
          <cell r="Q2030" t="e">
            <v>#N/A</v>
          </cell>
          <cell r="R2030">
            <v>140086.10500000001</v>
          </cell>
        </row>
        <row r="2031">
          <cell r="G2031">
            <v>13.3</v>
          </cell>
          <cell r="O2031">
            <v>138666.10500000001</v>
          </cell>
          <cell r="P2031" t="e">
            <v>#N/A</v>
          </cell>
          <cell r="Q2031" t="e">
            <v>#N/A</v>
          </cell>
          <cell r="R2031">
            <v>138666.10500000001</v>
          </cell>
        </row>
        <row r="2032">
          <cell r="G2032">
            <v>12</v>
          </cell>
          <cell r="O2032">
            <v>142476.36499999999</v>
          </cell>
          <cell r="P2032" t="e">
            <v>#N/A</v>
          </cell>
          <cell r="Q2032" t="e">
            <v>#N/A</v>
          </cell>
          <cell r="R2032">
            <v>142476.36499999999</v>
          </cell>
        </row>
        <row r="2033">
          <cell r="G2033">
            <v>13.5</v>
          </cell>
          <cell r="O2033">
            <v>133822.70000000001</v>
          </cell>
          <cell r="P2033" t="e">
            <v>#N/A</v>
          </cell>
          <cell r="Q2033" t="e">
            <v>#N/A</v>
          </cell>
          <cell r="R2033">
            <v>133822.70000000001</v>
          </cell>
        </row>
        <row r="2034">
          <cell r="G2034">
            <v>12.2</v>
          </cell>
          <cell r="O2034">
            <v>128417.22</v>
          </cell>
          <cell r="P2034" t="e">
            <v>#N/A</v>
          </cell>
          <cell r="Q2034" t="e">
            <v>#N/A</v>
          </cell>
          <cell r="R2034">
            <v>128417.22</v>
          </cell>
        </row>
        <row r="2035">
          <cell r="G2035">
            <v>12.8</v>
          </cell>
          <cell r="O2035">
            <v>123014.55499999999</v>
          </cell>
          <cell r="P2035" t="e">
            <v>#N/A</v>
          </cell>
          <cell r="Q2035" t="e">
            <v>#N/A</v>
          </cell>
          <cell r="R2035">
            <v>123014.55499999999</v>
          </cell>
        </row>
        <row r="2036">
          <cell r="G2036">
            <v>13.5</v>
          </cell>
          <cell r="O2036">
            <v>132571.32999999999</v>
          </cell>
          <cell r="P2036" t="e">
            <v>#N/A</v>
          </cell>
          <cell r="Q2036" t="e">
            <v>#N/A</v>
          </cell>
          <cell r="R2036">
            <v>132571.32999999999</v>
          </cell>
        </row>
        <row r="2037">
          <cell r="G2037">
            <v>15.6</v>
          </cell>
          <cell r="O2037">
            <v>132720.39499999999</v>
          </cell>
          <cell r="P2037" t="e">
            <v>#N/A</v>
          </cell>
          <cell r="Q2037" t="e">
            <v>#N/A</v>
          </cell>
          <cell r="R2037">
            <v>132720.39499999999</v>
          </cell>
        </row>
        <row r="2038">
          <cell r="G2038">
            <v>16.3</v>
          </cell>
          <cell r="O2038">
            <v>130547.735</v>
          </cell>
          <cell r="P2038" t="e">
            <v>#N/A</v>
          </cell>
          <cell r="Q2038" t="e">
            <v>#N/A</v>
          </cell>
          <cell r="R2038">
            <v>130547.735</v>
          </cell>
        </row>
        <row r="2039">
          <cell r="G2039">
            <v>14.2</v>
          </cell>
          <cell r="O2039">
            <v>132583.64000000001</v>
          </cell>
          <cell r="P2039" t="e">
            <v>#N/A</v>
          </cell>
          <cell r="Q2039" t="e">
            <v>#N/A</v>
          </cell>
          <cell r="R2039">
            <v>132583.64000000001</v>
          </cell>
        </row>
        <row r="2040">
          <cell r="G2040">
            <v>17.100000000000001</v>
          </cell>
          <cell r="O2040">
            <v>132105.75</v>
          </cell>
          <cell r="P2040" t="e">
            <v>#N/A</v>
          </cell>
          <cell r="Q2040" t="e">
            <v>#N/A</v>
          </cell>
          <cell r="R2040">
            <v>132105.75</v>
          </cell>
        </row>
        <row r="2041">
          <cell r="G2041">
            <v>16.399999999999999</v>
          </cell>
          <cell r="O2041">
            <v>111590.65</v>
          </cell>
          <cell r="P2041" t="e">
            <v>#N/A</v>
          </cell>
          <cell r="Q2041" t="e">
            <v>#N/A</v>
          </cell>
          <cell r="R2041">
            <v>111590.65</v>
          </cell>
        </row>
        <row r="2042">
          <cell r="G2042">
            <v>18.2</v>
          </cell>
          <cell r="O2042">
            <v>109935.33500000001</v>
          </cell>
          <cell r="P2042" t="e">
            <v>#N/A</v>
          </cell>
          <cell r="Q2042" t="e">
            <v>#N/A</v>
          </cell>
          <cell r="R2042">
            <v>109935.33500000001</v>
          </cell>
        </row>
        <row r="2043">
          <cell r="G2043">
            <v>16</v>
          </cell>
          <cell r="O2043">
            <v>127930.355</v>
          </cell>
          <cell r="P2043" t="e">
            <v>#N/A</v>
          </cell>
          <cell r="Q2043" t="e">
            <v>#N/A</v>
          </cell>
          <cell r="R2043">
            <v>127930.355</v>
          </cell>
        </row>
        <row r="2044">
          <cell r="G2044">
            <v>10.5</v>
          </cell>
          <cell r="O2044" t="e">
            <v>#N/A</v>
          </cell>
          <cell r="P2044">
            <v>140042.14499999999</v>
          </cell>
          <cell r="Q2044" t="e">
            <v>#N/A</v>
          </cell>
          <cell r="R2044">
            <v>140042.14499999999</v>
          </cell>
        </row>
        <row r="2045">
          <cell r="G2045">
            <v>11.3</v>
          </cell>
          <cell r="O2045" t="e">
            <v>#N/A</v>
          </cell>
          <cell r="P2045">
            <v>140205.29500000001</v>
          </cell>
          <cell r="Q2045" t="e">
            <v>#N/A</v>
          </cell>
          <cell r="R2045">
            <v>140205.29500000001</v>
          </cell>
        </row>
        <row r="2046">
          <cell r="G2046">
            <v>12.8</v>
          </cell>
          <cell r="O2046" t="e">
            <v>#N/A</v>
          </cell>
          <cell r="P2046">
            <v>140835.17499999999</v>
          </cell>
          <cell r="Q2046" t="e">
            <v>#N/A</v>
          </cell>
          <cell r="R2046">
            <v>140835.17499999999</v>
          </cell>
        </row>
        <row r="2047">
          <cell r="G2047">
            <v>12.7</v>
          </cell>
          <cell r="O2047" t="e">
            <v>#N/A</v>
          </cell>
          <cell r="P2047">
            <v>144062.60999999999</v>
          </cell>
          <cell r="Q2047" t="e">
            <v>#N/A</v>
          </cell>
          <cell r="R2047">
            <v>144062.60999999999</v>
          </cell>
        </row>
        <row r="2048">
          <cell r="G2048">
            <v>14.9</v>
          </cell>
          <cell r="O2048" t="e">
            <v>#N/A</v>
          </cell>
          <cell r="P2048">
            <v>121119.265</v>
          </cell>
          <cell r="Q2048" t="e">
            <v>#N/A</v>
          </cell>
          <cell r="R2048">
            <v>121119.265</v>
          </cell>
        </row>
        <row r="2049">
          <cell r="G2049">
            <v>15.8</v>
          </cell>
          <cell r="O2049" t="e">
            <v>#N/A</v>
          </cell>
          <cell r="P2049">
            <v>111165.955</v>
          </cell>
          <cell r="Q2049" t="e">
            <v>#N/A</v>
          </cell>
          <cell r="R2049">
            <v>111165.955</v>
          </cell>
        </row>
        <row r="2050">
          <cell r="G2050">
            <v>14.8</v>
          </cell>
          <cell r="O2050" t="e">
            <v>#N/A</v>
          </cell>
          <cell r="P2050">
            <v>125959.75</v>
          </cell>
          <cell r="Q2050" t="e">
            <v>#N/A</v>
          </cell>
          <cell r="R2050">
            <v>125959.75</v>
          </cell>
        </row>
        <row r="2051">
          <cell r="G2051">
            <v>15.8</v>
          </cell>
          <cell r="O2051" t="e">
            <v>#N/A</v>
          </cell>
          <cell r="P2051">
            <v>130141.22500000001</v>
          </cell>
          <cell r="Q2051" t="e">
            <v>#N/A</v>
          </cell>
          <cell r="R2051">
            <v>130141.22500000001</v>
          </cell>
        </row>
        <row r="2052">
          <cell r="G2052">
            <v>15.9</v>
          </cell>
          <cell r="O2052" t="e">
            <v>#N/A</v>
          </cell>
          <cell r="P2052">
            <v>127945.31</v>
          </cell>
          <cell r="Q2052" t="e">
            <v>#N/A</v>
          </cell>
          <cell r="R2052">
            <v>127945.31</v>
          </cell>
        </row>
        <row r="2053">
          <cell r="G2053">
            <v>18.100000000000001</v>
          </cell>
          <cell r="O2053" t="e">
            <v>#N/A</v>
          </cell>
          <cell r="P2053">
            <v>121914.44</v>
          </cell>
          <cell r="Q2053" t="e">
            <v>#N/A</v>
          </cell>
          <cell r="R2053">
            <v>121914.44</v>
          </cell>
        </row>
        <row r="2054">
          <cell r="G2054">
            <v>18.100000000000001</v>
          </cell>
          <cell r="O2054" t="e">
            <v>#N/A</v>
          </cell>
          <cell r="P2054">
            <v>124640.09</v>
          </cell>
          <cell r="Q2054" t="e">
            <v>#N/A</v>
          </cell>
          <cell r="R2054">
            <v>124640.09</v>
          </cell>
        </row>
        <row r="2055">
          <cell r="G2055">
            <v>14.9</v>
          </cell>
          <cell r="O2055" t="e">
            <v>#N/A</v>
          </cell>
          <cell r="P2055">
            <v>113755.18</v>
          </cell>
          <cell r="Q2055" t="e">
            <v>#N/A</v>
          </cell>
          <cell r="R2055">
            <v>113755.18</v>
          </cell>
        </row>
        <row r="2056">
          <cell r="G2056">
            <v>15</v>
          </cell>
          <cell r="O2056" t="e">
            <v>#N/A</v>
          </cell>
          <cell r="P2056">
            <v>111034.745</v>
          </cell>
          <cell r="Q2056" t="e">
            <v>#N/A</v>
          </cell>
          <cell r="R2056">
            <v>111034.745</v>
          </cell>
        </row>
        <row r="2057">
          <cell r="G2057">
            <v>16.3</v>
          </cell>
          <cell r="O2057" t="e">
            <v>#N/A</v>
          </cell>
          <cell r="P2057">
            <v>121520.57</v>
          </cell>
          <cell r="Q2057" t="e">
            <v>#N/A</v>
          </cell>
          <cell r="R2057">
            <v>121520.57</v>
          </cell>
        </row>
        <row r="2058">
          <cell r="G2058">
            <v>17.2</v>
          </cell>
          <cell r="O2058" t="e">
            <v>#N/A</v>
          </cell>
          <cell r="P2058">
            <v>119321.855</v>
          </cell>
          <cell r="Q2058" t="e">
            <v>#N/A</v>
          </cell>
          <cell r="R2058">
            <v>119321.855</v>
          </cell>
        </row>
        <row r="2059">
          <cell r="G2059">
            <v>12.7</v>
          </cell>
          <cell r="O2059" t="e">
            <v>#N/A</v>
          </cell>
          <cell r="P2059">
            <v>129884.75</v>
          </cell>
          <cell r="Q2059" t="e">
            <v>#N/A</v>
          </cell>
          <cell r="R2059">
            <v>129884.75</v>
          </cell>
        </row>
        <row r="2060">
          <cell r="G2060">
            <v>15.7</v>
          </cell>
          <cell r="O2060" t="e">
            <v>#N/A</v>
          </cell>
          <cell r="P2060">
            <v>123490.855</v>
          </cell>
          <cell r="Q2060" t="e">
            <v>#N/A</v>
          </cell>
          <cell r="R2060">
            <v>123490.855</v>
          </cell>
        </row>
        <row r="2061">
          <cell r="G2061">
            <v>14.1</v>
          </cell>
          <cell r="O2061" t="e">
            <v>#N/A</v>
          </cell>
          <cell r="P2061">
            <v>125707.04</v>
          </cell>
          <cell r="Q2061" t="e">
            <v>#N/A</v>
          </cell>
          <cell r="R2061">
            <v>125707.04</v>
          </cell>
        </row>
        <row r="2062">
          <cell r="G2062">
            <v>11.1</v>
          </cell>
          <cell r="O2062" t="e">
            <v>#N/A</v>
          </cell>
          <cell r="P2062">
            <v>127131.37</v>
          </cell>
          <cell r="Q2062" t="e">
            <v>#N/A</v>
          </cell>
          <cell r="R2062">
            <v>127131.37</v>
          </cell>
        </row>
        <row r="2063">
          <cell r="G2063">
            <v>11.5</v>
          </cell>
          <cell r="O2063" t="e">
            <v>#N/A</v>
          </cell>
          <cell r="P2063">
            <v>117125.065</v>
          </cell>
          <cell r="Q2063" t="e">
            <v>#N/A</v>
          </cell>
          <cell r="R2063">
            <v>117125.065</v>
          </cell>
        </row>
        <row r="2064">
          <cell r="G2064">
            <v>12.4</v>
          </cell>
          <cell r="O2064" t="e">
            <v>#N/A</v>
          </cell>
          <cell r="P2064">
            <v>134984.79</v>
          </cell>
          <cell r="Q2064" t="e">
            <v>#N/A</v>
          </cell>
          <cell r="R2064">
            <v>134984.79</v>
          </cell>
        </row>
        <row r="2065">
          <cell r="G2065">
            <v>13</v>
          </cell>
          <cell r="O2065" t="e">
            <v>#N/A</v>
          </cell>
          <cell r="P2065">
            <v>138437.85500000001</v>
          </cell>
          <cell r="Q2065" t="e">
            <v>#N/A</v>
          </cell>
          <cell r="R2065">
            <v>138437.85500000001</v>
          </cell>
        </row>
        <row r="2066">
          <cell r="G2066">
            <v>14.5</v>
          </cell>
          <cell r="O2066" t="e">
            <v>#N/A</v>
          </cell>
          <cell r="P2066">
            <v>129322.31</v>
          </cell>
          <cell r="Q2066" t="e">
            <v>#N/A</v>
          </cell>
          <cell r="R2066">
            <v>129322.31</v>
          </cell>
        </row>
        <row r="2067">
          <cell r="G2067">
            <v>20.7</v>
          </cell>
          <cell r="O2067" t="e">
            <v>#N/A</v>
          </cell>
          <cell r="P2067">
            <v>119044.425</v>
          </cell>
          <cell r="Q2067" t="e">
            <v>#N/A</v>
          </cell>
          <cell r="R2067">
            <v>119044.425</v>
          </cell>
        </row>
        <row r="2068">
          <cell r="G2068">
            <v>17.600000000000001</v>
          </cell>
          <cell r="O2068" t="e">
            <v>#N/A</v>
          </cell>
          <cell r="P2068">
            <v>118809.08</v>
          </cell>
          <cell r="Q2068" t="e">
            <v>#N/A</v>
          </cell>
          <cell r="R2068">
            <v>118809.08</v>
          </cell>
        </row>
        <row r="2069">
          <cell r="G2069">
            <v>19.3</v>
          </cell>
          <cell r="O2069" t="e">
            <v>#N/A</v>
          </cell>
          <cell r="P2069">
            <v>100166.88499999999</v>
          </cell>
          <cell r="Q2069" t="e">
            <v>#N/A</v>
          </cell>
          <cell r="R2069">
            <v>100166.88499999999</v>
          </cell>
        </row>
        <row r="2070">
          <cell r="G2070">
            <v>19.8</v>
          </cell>
          <cell r="O2070" t="e">
            <v>#N/A</v>
          </cell>
          <cell r="P2070">
            <v>98917.175000000003</v>
          </cell>
          <cell r="Q2070" t="e">
            <v>#N/A</v>
          </cell>
          <cell r="R2070">
            <v>98917.175000000003</v>
          </cell>
        </row>
        <row r="2071">
          <cell r="G2071">
            <v>12.5</v>
          </cell>
          <cell r="O2071" t="e">
            <v>#N/A</v>
          </cell>
          <cell r="P2071">
            <v>121605.395</v>
          </cell>
          <cell r="Q2071" t="e">
            <v>#N/A</v>
          </cell>
          <cell r="R2071">
            <v>121605.395</v>
          </cell>
        </row>
        <row r="2072">
          <cell r="G2072">
            <v>15.7</v>
          </cell>
          <cell r="O2072" t="e">
            <v>#N/A</v>
          </cell>
          <cell r="P2072">
            <v>119645.18</v>
          </cell>
          <cell r="Q2072" t="e">
            <v>#N/A</v>
          </cell>
          <cell r="R2072">
            <v>119645.18</v>
          </cell>
        </row>
        <row r="2073">
          <cell r="G2073">
            <v>22</v>
          </cell>
          <cell r="O2073" t="e">
            <v>#N/A</v>
          </cell>
          <cell r="P2073">
            <v>113547.67</v>
          </cell>
          <cell r="Q2073" t="e">
            <v>#N/A</v>
          </cell>
          <cell r="R2073">
            <v>113547.67</v>
          </cell>
        </row>
        <row r="2074">
          <cell r="G2074">
            <v>19.899999999999999</v>
          </cell>
          <cell r="O2074" t="e">
            <v>#N/A</v>
          </cell>
          <cell r="P2074">
            <v>109327.46</v>
          </cell>
          <cell r="Q2074" t="e">
            <v>#N/A</v>
          </cell>
          <cell r="R2074">
            <v>109327.46</v>
          </cell>
        </row>
        <row r="2075">
          <cell r="G2075">
            <v>17.3</v>
          </cell>
          <cell r="O2075" t="e">
            <v>#N/A</v>
          </cell>
          <cell r="P2075">
            <v>114865.645</v>
          </cell>
          <cell r="Q2075" t="e">
            <v>#N/A</v>
          </cell>
          <cell r="R2075">
            <v>114865.645</v>
          </cell>
        </row>
        <row r="2076">
          <cell r="G2076">
            <v>16.600000000000001</v>
          </cell>
          <cell r="O2076" t="e">
            <v>#N/A</v>
          </cell>
          <cell r="P2076">
            <v>105534.01</v>
          </cell>
          <cell r="Q2076" t="e">
            <v>#N/A</v>
          </cell>
          <cell r="R2076">
            <v>105534.01</v>
          </cell>
        </row>
        <row r="2077">
          <cell r="G2077">
            <v>19.2</v>
          </cell>
          <cell r="O2077" t="e">
            <v>#N/A</v>
          </cell>
          <cell r="P2077">
            <v>95865.14</v>
          </cell>
          <cell r="Q2077" t="e">
            <v>#N/A</v>
          </cell>
          <cell r="R2077">
            <v>95865.14</v>
          </cell>
        </row>
        <row r="2078">
          <cell r="G2078">
            <v>22.9</v>
          </cell>
          <cell r="O2078" t="e">
            <v>#N/A</v>
          </cell>
          <cell r="P2078">
            <v>99778.2</v>
          </cell>
          <cell r="Q2078" t="e">
            <v>#N/A</v>
          </cell>
          <cell r="R2078">
            <v>99778.2</v>
          </cell>
        </row>
        <row r="2079">
          <cell r="G2079">
            <v>19.899999999999999</v>
          </cell>
          <cell r="O2079" t="e">
            <v>#N/A</v>
          </cell>
          <cell r="P2079">
            <v>112421.09</v>
          </cell>
          <cell r="Q2079" t="e">
            <v>#N/A</v>
          </cell>
          <cell r="R2079">
            <v>112421.09</v>
          </cell>
        </row>
        <row r="2080">
          <cell r="G2080">
            <v>15.6</v>
          </cell>
          <cell r="O2080" t="e">
            <v>#N/A</v>
          </cell>
          <cell r="P2080">
            <v>112140.47</v>
          </cell>
          <cell r="Q2080" t="e">
            <v>#N/A</v>
          </cell>
          <cell r="R2080">
            <v>112140.47</v>
          </cell>
        </row>
        <row r="2081">
          <cell r="G2081">
            <v>21.4</v>
          </cell>
          <cell r="O2081" t="e">
            <v>#N/A</v>
          </cell>
          <cell r="P2081">
            <v>109328.33500000001</v>
          </cell>
          <cell r="Q2081" t="e">
            <v>#N/A</v>
          </cell>
          <cell r="R2081">
            <v>109328.33500000001</v>
          </cell>
        </row>
        <row r="2082">
          <cell r="G2082">
            <v>19.399999999999999</v>
          </cell>
          <cell r="O2082" t="e">
            <v>#N/A</v>
          </cell>
          <cell r="P2082">
            <v>106643.05</v>
          </cell>
          <cell r="Q2082" t="e">
            <v>#N/A</v>
          </cell>
          <cell r="R2082">
            <v>106643.05</v>
          </cell>
        </row>
        <row r="2083">
          <cell r="G2083">
            <v>16</v>
          </cell>
          <cell r="O2083" t="e">
            <v>#N/A</v>
          </cell>
          <cell r="P2083">
            <v>111644.6</v>
          </cell>
          <cell r="Q2083" t="e">
            <v>#N/A</v>
          </cell>
          <cell r="R2083">
            <v>111644.6</v>
          </cell>
        </row>
        <row r="2084">
          <cell r="G2084">
            <v>17.2</v>
          </cell>
          <cell r="O2084" t="e">
            <v>#N/A</v>
          </cell>
          <cell r="P2084">
            <v>96225.91</v>
          </cell>
          <cell r="Q2084" t="e">
            <v>#N/A</v>
          </cell>
          <cell r="R2084">
            <v>96225.91</v>
          </cell>
        </row>
        <row r="2085">
          <cell r="G2085">
            <v>16.600000000000001</v>
          </cell>
          <cell r="O2085" t="e">
            <v>#N/A</v>
          </cell>
          <cell r="P2085">
            <v>107196.61</v>
          </cell>
          <cell r="Q2085" t="e">
            <v>#N/A</v>
          </cell>
          <cell r="R2085">
            <v>107196.61</v>
          </cell>
        </row>
        <row r="2086">
          <cell r="G2086">
            <v>15.8</v>
          </cell>
          <cell r="O2086" t="e">
            <v>#N/A</v>
          </cell>
          <cell r="P2086">
            <v>113008.77</v>
          </cell>
          <cell r="Q2086" t="e">
            <v>#N/A</v>
          </cell>
          <cell r="R2086">
            <v>113008.77</v>
          </cell>
        </row>
        <row r="2087">
          <cell r="G2087">
            <v>22.8</v>
          </cell>
          <cell r="O2087" t="e">
            <v>#N/A</v>
          </cell>
          <cell r="P2087">
            <v>110807.72</v>
          </cell>
          <cell r="Q2087" t="e">
            <v>#N/A</v>
          </cell>
          <cell r="R2087">
            <v>110807.72</v>
          </cell>
        </row>
        <row r="2088">
          <cell r="G2088">
            <v>15.5</v>
          </cell>
          <cell r="O2088" t="e">
            <v>#N/A</v>
          </cell>
          <cell r="P2088">
            <v>115643.44</v>
          </cell>
          <cell r="Q2088" t="e">
            <v>#N/A</v>
          </cell>
          <cell r="R2088">
            <v>115643.44</v>
          </cell>
        </row>
        <row r="2089">
          <cell r="G2089">
            <v>18.7</v>
          </cell>
          <cell r="O2089" t="e">
            <v>#N/A</v>
          </cell>
          <cell r="P2089">
            <v>112335.7</v>
          </cell>
          <cell r="Q2089" t="e">
            <v>#N/A</v>
          </cell>
          <cell r="R2089">
            <v>112335.7</v>
          </cell>
        </row>
        <row r="2090">
          <cell r="G2090">
            <v>26.3</v>
          </cell>
          <cell r="O2090" t="e">
            <v>#N/A</v>
          </cell>
          <cell r="P2090">
            <v>93384</v>
          </cell>
          <cell r="Q2090" t="e">
            <v>#N/A</v>
          </cell>
          <cell r="R2090">
            <v>93384</v>
          </cell>
        </row>
        <row r="2091">
          <cell r="G2091">
            <v>22</v>
          </cell>
          <cell r="O2091" t="e">
            <v>#N/A</v>
          </cell>
          <cell r="P2091">
            <v>86891.23</v>
          </cell>
          <cell r="Q2091" t="e">
            <v>#N/A</v>
          </cell>
          <cell r="R2091">
            <v>86891.23</v>
          </cell>
        </row>
        <row r="2092">
          <cell r="G2092">
            <v>19.8</v>
          </cell>
          <cell r="O2092" t="e">
            <v>#N/A</v>
          </cell>
          <cell r="P2092">
            <v>100977.95</v>
          </cell>
          <cell r="Q2092" t="e">
            <v>#N/A</v>
          </cell>
          <cell r="R2092">
            <v>100977.95</v>
          </cell>
        </row>
        <row r="2093">
          <cell r="G2093">
            <v>18.899999999999999</v>
          </cell>
          <cell r="O2093" t="e">
            <v>#N/A</v>
          </cell>
          <cell r="P2093">
            <v>103200.64</v>
          </cell>
          <cell r="Q2093" t="e">
            <v>#N/A</v>
          </cell>
          <cell r="R2093">
            <v>103200.64</v>
          </cell>
        </row>
        <row r="2094">
          <cell r="G2094">
            <v>15.1</v>
          </cell>
          <cell r="O2094" t="e">
            <v>#N/A</v>
          </cell>
          <cell r="P2094">
            <v>112412.44500000001</v>
          </cell>
          <cell r="Q2094" t="e">
            <v>#N/A</v>
          </cell>
          <cell r="R2094">
            <v>112412.44500000001</v>
          </cell>
        </row>
        <row r="2095">
          <cell r="G2095">
            <v>15</v>
          </cell>
          <cell r="O2095" t="e">
            <v>#N/A</v>
          </cell>
          <cell r="P2095">
            <v>117535.715</v>
          </cell>
          <cell r="Q2095" t="e">
            <v>#N/A</v>
          </cell>
          <cell r="R2095">
            <v>117535.715</v>
          </cell>
        </row>
        <row r="2096">
          <cell r="G2096">
            <v>11.9</v>
          </cell>
          <cell r="O2096" t="e">
            <v>#N/A</v>
          </cell>
          <cell r="P2096">
            <v>126354.68</v>
          </cell>
          <cell r="Q2096" t="e">
            <v>#N/A</v>
          </cell>
          <cell r="R2096">
            <v>126354.68</v>
          </cell>
        </row>
        <row r="2097">
          <cell r="G2097">
            <v>13.4</v>
          </cell>
          <cell r="O2097" t="e">
            <v>#N/A</v>
          </cell>
          <cell r="P2097">
            <v>106694.965</v>
          </cell>
          <cell r="Q2097" t="e">
            <v>#N/A</v>
          </cell>
          <cell r="R2097">
            <v>106694.965</v>
          </cell>
        </row>
        <row r="2098">
          <cell r="G2098">
            <v>13.4</v>
          </cell>
          <cell r="O2098" t="e">
            <v>#N/A</v>
          </cell>
          <cell r="P2098">
            <v>101703.49</v>
          </cell>
          <cell r="Q2098" t="e">
            <v>#N/A</v>
          </cell>
          <cell r="R2098">
            <v>101703.49</v>
          </cell>
        </row>
        <row r="2099">
          <cell r="G2099">
            <v>13.6</v>
          </cell>
          <cell r="O2099" t="e">
            <v>#N/A</v>
          </cell>
          <cell r="P2099">
            <v>114651.14</v>
          </cell>
          <cell r="Q2099" t="e">
            <v>#N/A</v>
          </cell>
          <cell r="R2099">
            <v>114651.14</v>
          </cell>
        </row>
        <row r="2100">
          <cell r="G2100">
            <v>21</v>
          </cell>
          <cell r="O2100" t="e">
            <v>#N/A</v>
          </cell>
          <cell r="P2100">
            <v>112076.46</v>
          </cell>
          <cell r="Q2100" t="e">
            <v>#N/A</v>
          </cell>
          <cell r="R2100">
            <v>112076.46</v>
          </cell>
        </row>
        <row r="2101">
          <cell r="G2101">
            <v>19.399999999999999</v>
          </cell>
          <cell r="O2101" t="e">
            <v>#N/A</v>
          </cell>
          <cell r="P2101">
            <v>113620.21</v>
          </cell>
          <cell r="Q2101" t="e">
            <v>#N/A</v>
          </cell>
          <cell r="R2101">
            <v>113620.21</v>
          </cell>
        </row>
        <row r="2102">
          <cell r="G2102">
            <v>19.5</v>
          </cell>
          <cell r="O2102" t="e">
            <v>#N/A</v>
          </cell>
          <cell r="P2102">
            <v>106641.79</v>
          </cell>
          <cell r="Q2102" t="e">
            <v>#N/A</v>
          </cell>
          <cell r="R2102">
            <v>106641.79</v>
          </cell>
        </row>
        <row r="2103">
          <cell r="G2103">
            <v>26</v>
          </cell>
          <cell r="O2103" t="e">
            <v>#N/A</v>
          </cell>
          <cell r="P2103">
            <v>99585.835000000006</v>
          </cell>
          <cell r="Q2103" t="e">
            <v>#N/A</v>
          </cell>
          <cell r="R2103">
            <v>99585.835000000006</v>
          </cell>
        </row>
        <row r="2104">
          <cell r="G2104">
            <v>29.4</v>
          </cell>
          <cell r="O2104" t="e">
            <v>#N/A</v>
          </cell>
          <cell r="P2104">
            <v>92277.024999999994</v>
          </cell>
          <cell r="Q2104" t="e">
            <v>#N/A</v>
          </cell>
          <cell r="R2104">
            <v>92277.024999999994</v>
          </cell>
        </row>
        <row r="2105">
          <cell r="G2105">
            <v>29.5</v>
          </cell>
          <cell r="O2105" t="e">
            <v>#N/A</v>
          </cell>
          <cell r="P2105">
            <v>94081.565000000002</v>
          </cell>
          <cell r="Q2105" t="e">
            <v>#N/A</v>
          </cell>
          <cell r="R2105">
            <v>94081.565000000002</v>
          </cell>
        </row>
        <row r="2106">
          <cell r="G2106">
            <v>12.7</v>
          </cell>
          <cell r="O2106" t="e">
            <v>#N/A</v>
          </cell>
          <cell r="P2106">
            <v>113610.03</v>
          </cell>
          <cell r="Q2106" t="e">
            <v>#N/A</v>
          </cell>
          <cell r="R2106">
            <v>113610.03</v>
          </cell>
        </row>
        <row r="2107">
          <cell r="G2107">
            <v>12.6</v>
          </cell>
          <cell r="O2107" t="e">
            <v>#N/A</v>
          </cell>
          <cell r="P2107">
            <v>122607.56</v>
          </cell>
          <cell r="Q2107" t="e">
            <v>#N/A</v>
          </cell>
          <cell r="R2107">
            <v>122607.56</v>
          </cell>
        </row>
      </sheetData>
      <sheetData sheetId="2"/>
      <sheetData sheetId="3"/>
      <sheetData sheetId="4"/>
      <sheetData sheetId="5"/>
      <sheetData sheetId="6"/>
      <sheetData sheetId="7">
        <row r="1">
          <cell r="A1" t="str">
            <v>date</v>
          </cell>
          <cell r="B1" t="str">
            <v>school_day</v>
          </cell>
          <cell r="C1" t="str">
            <v>holiday</v>
          </cell>
        </row>
        <row r="2">
          <cell r="A2">
            <v>42005</v>
          </cell>
          <cell r="B2" t="str">
            <v>N</v>
          </cell>
          <cell r="C2" t="str">
            <v>Y</v>
          </cell>
        </row>
        <row r="3">
          <cell r="A3">
            <v>42006</v>
          </cell>
          <cell r="B3" t="str">
            <v>N</v>
          </cell>
          <cell r="C3" t="str">
            <v>N</v>
          </cell>
        </row>
        <row r="4">
          <cell r="A4">
            <v>42007</v>
          </cell>
          <cell r="B4" t="str">
            <v>N</v>
          </cell>
          <cell r="C4" t="str">
            <v>N</v>
          </cell>
        </row>
        <row r="5">
          <cell r="A5">
            <v>42008</v>
          </cell>
          <cell r="B5" t="str">
            <v>N</v>
          </cell>
          <cell r="C5" t="str">
            <v>N</v>
          </cell>
        </row>
        <row r="6">
          <cell r="A6">
            <v>42009</v>
          </cell>
          <cell r="B6" t="str">
            <v>N</v>
          </cell>
          <cell r="C6" t="str">
            <v>N</v>
          </cell>
        </row>
        <row r="7">
          <cell r="A7">
            <v>42010</v>
          </cell>
          <cell r="B7" t="str">
            <v>N</v>
          </cell>
          <cell r="C7" t="str">
            <v>N</v>
          </cell>
        </row>
        <row r="8">
          <cell r="A8">
            <v>42011</v>
          </cell>
          <cell r="B8" t="str">
            <v>N</v>
          </cell>
          <cell r="C8" t="str">
            <v>N</v>
          </cell>
        </row>
        <row r="9">
          <cell r="A9">
            <v>42012</v>
          </cell>
          <cell r="B9" t="str">
            <v>N</v>
          </cell>
          <cell r="C9" t="str">
            <v>N</v>
          </cell>
        </row>
        <row r="10">
          <cell r="A10">
            <v>42013</v>
          </cell>
          <cell r="B10" t="str">
            <v>N</v>
          </cell>
          <cell r="C10" t="str">
            <v>N</v>
          </cell>
        </row>
        <row r="11">
          <cell r="A11">
            <v>42014</v>
          </cell>
          <cell r="B11" t="str">
            <v>N</v>
          </cell>
          <cell r="C11" t="str">
            <v>N</v>
          </cell>
        </row>
        <row r="12">
          <cell r="A12">
            <v>42015</v>
          </cell>
          <cell r="B12" t="str">
            <v>N</v>
          </cell>
          <cell r="C12" t="str">
            <v>N</v>
          </cell>
        </row>
        <row r="13">
          <cell r="A13">
            <v>42016</v>
          </cell>
          <cell r="B13" t="str">
            <v>N</v>
          </cell>
          <cell r="C13" t="str">
            <v>N</v>
          </cell>
        </row>
        <row r="14">
          <cell r="A14">
            <v>42017</v>
          </cell>
          <cell r="B14" t="str">
            <v>N</v>
          </cell>
          <cell r="C14" t="str">
            <v>N</v>
          </cell>
        </row>
        <row r="15">
          <cell r="A15">
            <v>42018</v>
          </cell>
          <cell r="B15" t="str">
            <v>N</v>
          </cell>
          <cell r="C15" t="str">
            <v>N</v>
          </cell>
        </row>
        <row r="16">
          <cell r="A16">
            <v>42019</v>
          </cell>
          <cell r="B16" t="str">
            <v>N</v>
          </cell>
          <cell r="C16" t="str">
            <v>N</v>
          </cell>
        </row>
        <row r="17">
          <cell r="A17">
            <v>42020</v>
          </cell>
          <cell r="B17" t="str">
            <v>N</v>
          </cell>
          <cell r="C17" t="str">
            <v>N</v>
          </cell>
        </row>
        <row r="18">
          <cell r="A18">
            <v>42021</v>
          </cell>
          <cell r="B18" t="str">
            <v>N</v>
          </cell>
          <cell r="C18" t="str">
            <v>N</v>
          </cell>
        </row>
        <row r="19">
          <cell r="A19">
            <v>42022</v>
          </cell>
          <cell r="B19" t="str">
            <v>N</v>
          </cell>
          <cell r="C19" t="str">
            <v>N</v>
          </cell>
        </row>
        <row r="20">
          <cell r="A20">
            <v>42023</v>
          </cell>
          <cell r="B20" t="str">
            <v>N</v>
          </cell>
          <cell r="C20" t="str">
            <v>N</v>
          </cell>
        </row>
        <row r="21">
          <cell r="A21">
            <v>42024</v>
          </cell>
          <cell r="B21" t="str">
            <v>N</v>
          </cell>
          <cell r="C21" t="str">
            <v>N</v>
          </cell>
        </row>
        <row r="22">
          <cell r="A22">
            <v>42025</v>
          </cell>
          <cell r="B22" t="str">
            <v>N</v>
          </cell>
          <cell r="C22" t="str">
            <v>N</v>
          </cell>
        </row>
        <row r="23">
          <cell r="A23">
            <v>42026</v>
          </cell>
          <cell r="B23" t="str">
            <v>N</v>
          </cell>
          <cell r="C23" t="str">
            <v>N</v>
          </cell>
        </row>
        <row r="24">
          <cell r="A24">
            <v>42027</v>
          </cell>
          <cell r="B24" t="str">
            <v>N</v>
          </cell>
          <cell r="C24" t="str">
            <v>N</v>
          </cell>
        </row>
        <row r="25">
          <cell r="A25">
            <v>42028</v>
          </cell>
          <cell r="B25" t="str">
            <v>N</v>
          </cell>
          <cell r="C25" t="str">
            <v>N</v>
          </cell>
        </row>
        <row r="26">
          <cell r="A26">
            <v>42029</v>
          </cell>
          <cell r="B26" t="str">
            <v>N</v>
          </cell>
          <cell r="C26" t="str">
            <v>N</v>
          </cell>
        </row>
        <row r="27">
          <cell r="A27">
            <v>42030</v>
          </cell>
          <cell r="B27" t="str">
            <v>N</v>
          </cell>
          <cell r="C27" t="str">
            <v>Y</v>
          </cell>
        </row>
        <row r="28">
          <cell r="A28">
            <v>42031</v>
          </cell>
          <cell r="B28" t="str">
            <v>N</v>
          </cell>
          <cell r="C28" t="str">
            <v>N</v>
          </cell>
        </row>
        <row r="29">
          <cell r="A29">
            <v>42032</v>
          </cell>
          <cell r="B29" t="str">
            <v>N</v>
          </cell>
          <cell r="C29" t="str">
            <v>N</v>
          </cell>
        </row>
        <row r="30">
          <cell r="A30">
            <v>42033</v>
          </cell>
          <cell r="B30" t="str">
            <v>Y</v>
          </cell>
          <cell r="C30" t="str">
            <v>N</v>
          </cell>
        </row>
        <row r="31">
          <cell r="A31">
            <v>42034</v>
          </cell>
          <cell r="B31" t="str">
            <v>Y</v>
          </cell>
          <cell r="C31" t="str">
            <v>N</v>
          </cell>
        </row>
        <row r="32">
          <cell r="A32">
            <v>42035</v>
          </cell>
          <cell r="B32" t="str">
            <v>Y</v>
          </cell>
          <cell r="C32" t="str">
            <v>N</v>
          </cell>
        </row>
        <row r="33">
          <cell r="A33">
            <v>42036</v>
          </cell>
          <cell r="B33" t="str">
            <v>Y</v>
          </cell>
          <cell r="C33" t="str">
            <v>N</v>
          </cell>
        </row>
        <row r="34">
          <cell r="A34">
            <v>42037</v>
          </cell>
          <cell r="B34" t="str">
            <v>Y</v>
          </cell>
          <cell r="C34" t="str">
            <v>N</v>
          </cell>
        </row>
        <row r="35">
          <cell r="A35">
            <v>42038</v>
          </cell>
          <cell r="B35" t="str">
            <v>Y</v>
          </cell>
          <cell r="C35" t="str">
            <v>N</v>
          </cell>
        </row>
        <row r="36">
          <cell r="A36">
            <v>42039</v>
          </cell>
          <cell r="B36" t="str">
            <v>Y</v>
          </cell>
          <cell r="C36" t="str">
            <v>N</v>
          </cell>
        </row>
        <row r="37">
          <cell r="A37">
            <v>42040</v>
          </cell>
          <cell r="B37" t="str">
            <v>Y</v>
          </cell>
          <cell r="C37" t="str">
            <v>N</v>
          </cell>
        </row>
        <row r="38">
          <cell r="A38">
            <v>42041</v>
          </cell>
          <cell r="B38" t="str">
            <v>Y</v>
          </cell>
          <cell r="C38" t="str">
            <v>N</v>
          </cell>
        </row>
        <row r="39">
          <cell r="A39">
            <v>42042</v>
          </cell>
          <cell r="B39" t="str">
            <v>Y</v>
          </cell>
          <cell r="C39" t="str">
            <v>N</v>
          </cell>
        </row>
        <row r="40">
          <cell r="A40">
            <v>42043</v>
          </cell>
          <cell r="B40" t="str">
            <v>Y</v>
          </cell>
          <cell r="C40" t="str">
            <v>N</v>
          </cell>
        </row>
        <row r="41">
          <cell r="A41">
            <v>42044</v>
          </cell>
          <cell r="B41" t="str">
            <v>Y</v>
          </cell>
          <cell r="C41" t="str">
            <v>N</v>
          </cell>
        </row>
        <row r="42">
          <cell r="A42">
            <v>42045</v>
          </cell>
          <cell r="B42" t="str">
            <v>Y</v>
          </cell>
          <cell r="C42" t="str">
            <v>N</v>
          </cell>
        </row>
        <row r="43">
          <cell r="A43">
            <v>42046</v>
          </cell>
          <cell r="B43" t="str">
            <v>Y</v>
          </cell>
          <cell r="C43" t="str">
            <v>N</v>
          </cell>
        </row>
        <row r="44">
          <cell r="A44">
            <v>42047</v>
          </cell>
          <cell r="B44" t="str">
            <v>Y</v>
          </cell>
          <cell r="C44" t="str">
            <v>N</v>
          </cell>
        </row>
        <row r="45">
          <cell r="A45">
            <v>42048</v>
          </cell>
          <cell r="B45" t="str">
            <v>Y</v>
          </cell>
          <cell r="C45" t="str">
            <v>N</v>
          </cell>
        </row>
        <row r="46">
          <cell r="A46">
            <v>42049</v>
          </cell>
          <cell r="B46" t="str">
            <v>Y</v>
          </cell>
          <cell r="C46" t="str">
            <v>N</v>
          </cell>
        </row>
        <row r="47">
          <cell r="A47">
            <v>42050</v>
          </cell>
          <cell r="B47" t="str">
            <v>Y</v>
          </cell>
          <cell r="C47" t="str">
            <v>N</v>
          </cell>
        </row>
        <row r="48">
          <cell r="A48">
            <v>42051</v>
          </cell>
          <cell r="B48" t="str">
            <v>Y</v>
          </cell>
          <cell r="C48" t="str">
            <v>N</v>
          </cell>
        </row>
        <row r="49">
          <cell r="A49">
            <v>42052</v>
          </cell>
          <cell r="B49" t="str">
            <v>Y</v>
          </cell>
          <cell r="C49" t="str">
            <v>N</v>
          </cell>
        </row>
        <row r="50">
          <cell r="A50">
            <v>42053</v>
          </cell>
          <cell r="B50" t="str">
            <v>Y</v>
          </cell>
          <cell r="C50" t="str">
            <v>N</v>
          </cell>
        </row>
        <row r="51">
          <cell r="A51">
            <v>42054</v>
          </cell>
          <cell r="B51" t="str">
            <v>Y</v>
          </cell>
          <cell r="C51" t="str">
            <v>N</v>
          </cell>
        </row>
        <row r="52">
          <cell r="A52">
            <v>42055</v>
          </cell>
          <cell r="B52" t="str">
            <v>Y</v>
          </cell>
          <cell r="C52" t="str">
            <v>N</v>
          </cell>
        </row>
        <row r="53">
          <cell r="A53">
            <v>42056</v>
          </cell>
          <cell r="B53" t="str">
            <v>Y</v>
          </cell>
          <cell r="C53" t="str">
            <v>N</v>
          </cell>
        </row>
        <row r="54">
          <cell r="A54">
            <v>42057</v>
          </cell>
          <cell r="B54" t="str">
            <v>Y</v>
          </cell>
          <cell r="C54" t="str">
            <v>N</v>
          </cell>
        </row>
        <row r="55">
          <cell r="A55">
            <v>42058</v>
          </cell>
          <cell r="B55" t="str">
            <v>Y</v>
          </cell>
          <cell r="C55" t="str">
            <v>N</v>
          </cell>
        </row>
        <row r="56">
          <cell r="A56">
            <v>42059</v>
          </cell>
          <cell r="B56" t="str">
            <v>Y</v>
          </cell>
          <cell r="C56" t="str">
            <v>N</v>
          </cell>
        </row>
        <row r="57">
          <cell r="A57">
            <v>42060</v>
          </cell>
          <cell r="B57" t="str">
            <v>Y</v>
          </cell>
          <cell r="C57" t="str">
            <v>N</v>
          </cell>
        </row>
        <row r="58">
          <cell r="A58">
            <v>42061</v>
          </cell>
          <cell r="B58" t="str">
            <v>Y</v>
          </cell>
          <cell r="C58" t="str">
            <v>N</v>
          </cell>
        </row>
        <row r="59">
          <cell r="A59">
            <v>42062</v>
          </cell>
          <cell r="B59" t="str">
            <v>Y</v>
          </cell>
          <cell r="C59" t="str">
            <v>N</v>
          </cell>
        </row>
        <row r="60">
          <cell r="A60">
            <v>42063</v>
          </cell>
          <cell r="B60" t="str">
            <v>Y</v>
          </cell>
          <cell r="C60" t="str">
            <v>N</v>
          </cell>
        </row>
        <row r="61">
          <cell r="A61">
            <v>42064</v>
          </cell>
          <cell r="B61" t="str">
            <v>Y</v>
          </cell>
          <cell r="C61" t="str">
            <v>N</v>
          </cell>
        </row>
        <row r="62">
          <cell r="A62">
            <v>42065</v>
          </cell>
          <cell r="B62" t="str">
            <v>Y</v>
          </cell>
          <cell r="C62" t="str">
            <v>N</v>
          </cell>
        </row>
        <row r="63">
          <cell r="A63">
            <v>42066</v>
          </cell>
          <cell r="B63" t="str">
            <v>Y</v>
          </cell>
          <cell r="C63" t="str">
            <v>N</v>
          </cell>
        </row>
        <row r="64">
          <cell r="A64">
            <v>42067</v>
          </cell>
          <cell r="B64" t="str">
            <v>Y</v>
          </cell>
          <cell r="C64" t="str">
            <v>N</v>
          </cell>
        </row>
        <row r="65">
          <cell r="A65">
            <v>42068</v>
          </cell>
          <cell r="B65" t="str">
            <v>Y</v>
          </cell>
          <cell r="C65" t="str">
            <v>N</v>
          </cell>
        </row>
        <row r="66">
          <cell r="A66">
            <v>42069</v>
          </cell>
          <cell r="B66" t="str">
            <v>Y</v>
          </cell>
          <cell r="C66" t="str">
            <v>N</v>
          </cell>
        </row>
        <row r="67">
          <cell r="A67">
            <v>42070</v>
          </cell>
          <cell r="B67" t="str">
            <v>Y</v>
          </cell>
          <cell r="C67" t="str">
            <v>N</v>
          </cell>
        </row>
        <row r="68">
          <cell r="A68">
            <v>42071</v>
          </cell>
          <cell r="B68" t="str">
            <v>Y</v>
          </cell>
          <cell r="C68" t="str">
            <v>N</v>
          </cell>
        </row>
        <row r="69">
          <cell r="A69">
            <v>42072</v>
          </cell>
          <cell r="B69" t="str">
            <v>Y</v>
          </cell>
          <cell r="C69" t="str">
            <v>Y</v>
          </cell>
        </row>
        <row r="70">
          <cell r="A70">
            <v>42073</v>
          </cell>
          <cell r="B70" t="str">
            <v>Y</v>
          </cell>
          <cell r="C70" t="str">
            <v>N</v>
          </cell>
        </row>
        <row r="71">
          <cell r="A71">
            <v>42074</v>
          </cell>
          <cell r="B71" t="str">
            <v>Y</v>
          </cell>
          <cell r="C71" t="str">
            <v>N</v>
          </cell>
        </row>
        <row r="72">
          <cell r="A72">
            <v>42075</v>
          </cell>
          <cell r="B72" t="str">
            <v>Y</v>
          </cell>
          <cell r="C72" t="str">
            <v>N</v>
          </cell>
        </row>
        <row r="73">
          <cell r="A73">
            <v>42076</v>
          </cell>
          <cell r="B73" t="str">
            <v>Y</v>
          </cell>
          <cell r="C73" t="str">
            <v>N</v>
          </cell>
        </row>
        <row r="74">
          <cell r="A74">
            <v>42077</v>
          </cell>
          <cell r="B74" t="str">
            <v>Y</v>
          </cell>
          <cell r="C74" t="str">
            <v>N</v>
          </cell>
        </row>
        <row r="75">
          <cell r="A75">
            <v>42078</v>
          </cell>
          <cell r="B75" t="str">
            <v>Y</v>
          </cell>
          <cell r="C75" t="str">
            <v>N</v>
          </cell>
        </row>
        <row r="76">
          <cell r="A76">
            <v>42079</v>
          </cell>
          <cell r="B76" t="str">
            <v>Y</v>
          </cell>
          <cell r="C76" t="str">
            <v>N</v>
          </cell>
        </row>
        <row r="77">
          <cell r="A77">
            <v>42080</v>
          </cell>
          <cell r="B77" t="str">
            <v>Y</v>
          </cell>
          <cell r="C77" t="str">
            <v>N</v>
          </cell>
        </row>
        <row r="78">
          <cell r="A78">
            <v>42081</v>
          </cell>
          <cell r="B78" t="str">
            <v>Y</v>
          </cell>
          <cell r="C78" t="str">
            <v>N</v>
          </cell>
        </row>
        <row r="79">
          <cell r="A79">
            <v>42082</v>
          </cell>
          <cell r="B79" t="str">
            <v>Y</v>
          </cell>
          <cell r="C79" t="str">
            <v>N</v>
          </cell>
        </row>
        <row r="80">
          <cell r="A80">
            <v>42083</v>
          </cell>
          <cell r="B80" t="str">
            <v>Y</v>
          </cell>
          <cell r="C80" t="str">
            <v>N</v>
          </cell>
        </row>
        <row r="81">
          <cell r="A81">
            <v>42084</v>
          </cell>
          <cell r="B81" t="str">
            <v>Y</v>
          </cell>
          <cell r="C81" t="str">
            <v>N</v>
          </cell>
        </row>
        <row r="82">
          <cell r="A82">
            <v>42085</v>
          </cell>
          <cell r="B82" t="str">
            <v>Y</v>
          </cell>
          <cell r="C82" t="str">
            <v>N</v>
          </cell>
        </row>
        <row r="83">
          <cell r="A83">
            <v>42086</v>
          </cell>
          <cell r="B83" t="str">
            <v>Y</v>
          </cell>
          <cell r="C83" t="str">
            <v>N</v>
          </cell>
        </row>
        <row r="84">
          <cell r="A84">
            <v>42087</v>
          </cell>
          <cell r="B84" t="str">
            <v>Y</v>
          </cell>
          <cell r="C84" t="str">
            <v>N</v>
          </cell>
        </row>
        <row r="85">
          <cell r="A85">
            <v>42088</v>
          </cell>
          <cell r="B85" t="str">
            <v>Y</v>
          </cell>
          <cell r="C85" t="str">
            <v>N</v>
          </cell>
        </row>
        <row r="86">
          <cell r="A86">
            <v>42089</v>
          </cell>
          <cell r="B86" t="str">
            <v>Y</v>
          </cell>
          <cell r="C86" t="str">
            <v>N</v>
          </cell>
        </row>
        <row r="87">
          <cell r="A87">
            <v>42090</v>
          </cell>
          <cell r="B87" t="str">
            <v>N</v>
          </cell>
          <cell r="C87" t="str">
            <v>N</v>
          </cell>
        </row>
        <row r="88">
          <cell r="A88">
            <v>42091</v>
          </cell>
          <cell r="B88" t="str">
            <v>N</v>
          </cell>
          <cell r="C88" t="str">
            <v>N</v>
          </cell>
        </row>
        <row r="89">
          <cell r="A89">
            <v>42092</v>
          </cell>
          <cell r="B89" t="str">
            <v>N</v>
          </cell>
          <cell r="C89" t="str">
            <v>N</v>
          </cell>
        </row>
        <row r="90">
          <cell r="A90">
            <v>42093</v>
          </cell>
          <cell r="B90" t="str">
            <v>N</v>
          </cell>
          <cell r="C90" t="str">
            <v>N</v>
          </cell>
        </row>
        <row r="91">
          <cell r="A91">
            <v>42094</v>
          </cell>
          <cell r="B91" t="str">
            <v>N</v>
          </cell>
          <cell r="C91" t="str">
            <v>N</v>
          </cell>
        </row>
        <row r="92">
          <cell r="A92">
            <v>42095</v>
          </cell>
          <cell r="B92" t="str">
            <v>N</v>
          </cell>
          <cell r="C92" t="str">
            <v>N</v>
          </cell>
        </row>
        <row r="93">
          <cell r="A93">
            <v>42096</v>
          </cell>
          <cell r="B93" t="str">
            <v>N</v>
          </cell>
          <cell r="C93" t="str">
            <v>N</v>
          </cell>
        </row>
        <row r="94">
          <cell r="A94">
            <v>42097</v>
          </cell>
          <cell r="B94" t="str">
            <v>N</v>
          </cell>
          <cell r="C94" t="str">
            <v>Y</v>
          </cell>
        </row>
        <row r="95">
          <cell r="A95">
            <v>42098</v>
          </cell>
          <cell r="B95" t="str">
            <v>N</v>
          </cell>
          <cell r="C95" t="str">
            <v>Y</v>
          </cell>
        </row>
        <row r="96">
          <cell r="A96">
            <v>42099</v>
          </cell>
          <cell r="B96" t="str">
            <v>N</v>
          </cell>
          <cell r="C96" t="str">
            <v>N</v>
          </cell>
        </row>
        <row r="97">
          <cell r="A97">
            <v>42100</v>
          </cell>
          <cell r="B97" t="str">
            <v>N</v>
          </cell>
          <cell r="C97" t="str">
            <v>Y</v>
          </cell>
        </row>
        <row r="98">
          <cell r="A98">
            <v>42101</v>
          </cell>
          <cell r="B98" t="str">
            <v>N</v>
          </cell>
          <cell r="C98" t="str">
            <v>N</v>
          </cell>
        </row>
        <row r="99">
          <cell r="A99">
            <v>42102</v>
          </cell>
          <cell r="B99" t="str">
            <v>N</v>
          </cell>
          <cell r="C99" t="str">
            <v>N</v>
          </cell>
        </row>
        <row r="100">
          <cell r="A100">
            <v>42103</v>
          </cell>
          <cell r="B100" t="str">
            <v>N</v>
          </cell>
          <cell r="C100" t="str">
            <v>N</v>
          </cell>
        </row>
        <row r="101">
          <cell r="A101">
            <v>42104</v>
          </cell>
          <cell r="B101" t="str">
            <v>N</v>
          </cell>
          <cell r="C101" t="str">
            <v>N</v>
          </cell>
        </row>
        <row r="102">
          <cell r="A102">
            <v>42105</v>
          </cell>
          <cell r="B102" t="str">
            <v>N</v>
          </cell>
          <cell r="C102" t="str">
            <v>N</v>
          </cell>
        </row>
        <row r="103">
          <cell r="A103">
            <v>42106</v>
          </cell>
          <cell r="B103" t="str">
            <v>N</v>
          </cell>
          <cell r="C103" t="str">
            <v>N</v>
          </cell>
        </row>
        <row r="104">
          <cell r="A104">
            <v>42107</v>
          </cell>
          <cell r="B104" t="str">
            <v>N</v>
          </cell>
          <cell r="C104" t="str">
            <v>N</v>
          </cell>
        </row>
        <row r="105">
          <cell r="A105">
            <v>42108</v>
          </cell>
          <cell r="B105" t="str">
            <v>Y</v>
          </cell>
          <cell r="C105" t="str">
            <v>N</v>
          </cell>
        </row>
        <row r="106">
          <cell r="A106">
            <v>42109</v>
          </cell>
          <cell r="B106" t="str">
            <v>Y</v>
          </cell>
          <cell r="C106" t="str">
            <v>N</v>
          </cell>
        </row>
        <row r="107">
          <cell r="A107">
            <v>42110</v>
          </cell>
          <cell r="B107" t="str">
            <v>Y</v>
          </cell>
          <cell r="C107" t="str">
            <v>N</v>
          </cell>
        </row>
        <row r="108">
          <cell r="A108">
            <v>42111</v>
          </cell>
          <cell r="B108" t="str">
            <v>Y</v>
          </cell>
          <cell r="C108" t="str">
            <v>N</v>
          </cell>
        </row>
        <row r="109">
          <cell r="A109">
            <v>42112</v>
          </cell>
          <cell r="B109" t="str">
            <v>Y</v>
          </cell>
          <cell r="C109" t="str">
            <v>N</v>
          </cell>
        </row>
        <row r="110">
          <cell r="A110">
            <v>42113</v>
          </cell>
          <cell r="B110" t="str">
            <v>Y</v>
          </cell>
          <cell r="C110" t="str">
            <v>N</v>
          </cell>
        </row>
        <row r="111">
          <cell r="A111">
            <v>42114</v>
          </cell>
          <cell r="B111" t="str">
            <v>Y</v>
          </cell>
          <cell r="C111" t="str">
            <v>N</v>
          </cell>
        </row>
        <row r="112">
          <cell r="A112">
            <v>42115</v>
          </cell>
          <cell r="B112" t="str">
            <v>Y</v>
          </cell>
          <cell r="C112" t="str">
            <v>N</v>
          </cell>
        </row>
        <row r="113">
          <cell r="A113">
            <v>42116</v>
          </cell>
          <cell r="B113" t="str">
            <v>Y</v>
          </cell>
          <cell r="C113" t="str">
            <v>N</v>
          </cell>
        </row>
        <row r="114">
          <cell r="A114">
            <v>42117</v>
          </cell>
          <cell r="B114" t="str">
            <v>Y</v>
          </cell>
          <cell r="C114" t="str">
            <v>N</v>
          </cell>
        </row>
        <row r="115">
          <cell r="A115">
            <v>42118</v>
          </cell>
          <cell r="B115" t="str">
            <v>Y</v>
          </cell>
          <cell r="C115" t="str">
            <v>N</v>
          </cell>
        </row>
        <row r="116">
          <cell r="A116">
            <v>42119</v>
          </cell>
          <cell r="B116" t="str">
            <v>Y</v>
          </cell>
          <cell r="C116" t="str">
            <v>Y</v>
          </cell>
        </row>
        <row r="117">
          <cell r="A117">
            <v>42120</v>
          </cell>
          <cell r="B117" t="str">
            <v>Y</v>
          </cell>
          <cell r="C117" t="str">
            <v>N</v>
          </cell>
        </row>
        <row r="118">
          <cell r="A118">
            <v>42121</v>
          </cell>
          <cell r="B118" t="str">
            <v>Y</v>
          </cell>
          <cell r="C118" t="str">
            <v>N</v>
          </cell>
        </row>
        <row r="119">
          <cell r="A119">
            <v>42122</v>
          </cell>
          <cell r="B119" t="str">
            <v>Y</v>
          </cell>
          <cell r="C119" t="str">
            <v>N</v>
          </cell>
        </row>
        <row r="120">
          <cell r="A120">
            <v>42123</v>
          </cell>
          <cell r="B120" t="str">
            <v>Y</v>
          </cell>
          <cell r="C120" t="str">
            <v>N</v>
          </cell>
        </row>
        <row r="121">
          <cell r="A121">
            <v>42124</v>
          </cell>
          <cell r="B121" t="str">
            <v>Y</v>
          </cell>
          <cell r="C121" t="str">
            <v>N</v>
          </cell>
        </row>
        <row r="122">
          <cell r="A122">
            <v>42125</v>
          </cell>
          <cell r="B122" t="str">
            <v>Y</v>
          </cell>
          <cell r="C122" t="str">
            <v>N</v>
          </cell>
        </row>
        <row r="123">
          <cell r="A123">
            <v>42126</v>
          </cell>
          <cell r="B123" t="str">
            <v>Y</v>
          </cell>
          <cell r="C123" t="str">
            <v>N</v>
          </cell>
        </row>
        <row r="124">
          <cell r="A124">
            <v>42127</v>
          </cell>
          <cell r="B124" t="str">
            <v>Y</v>
          </cell>
          <cell r="C124" t="str">
            <v>N</v>
          </cell>
        </row>
        <row r="125">
          <cell r="A125">
            <v>42128</v>
          </cell>
          <cell r="B125" t="str">
            <v>Y</v>
          </cell>
          <cell r="C125" t="str">
            <v>N</v>
          </cell>
        </row>
        <row r="126">
          <cell r="A126">
            <v>42129</v>
          </cell>
          <cell r="B126" t="str">
            <v>Y</v>
          </cell>
          <cell r="C126" t="str">
            <v>N</v>
          </cell>
        </row>
        <row r="127">
          <cell r="A127">
            <v>42130</v>
          </cell>
          <cell r="B127" t="str">
            <v>Y</v>
          </cell>
          <cell r="C127" t="str">
            <v>N</v>
          </cell>
        </row>
        <row r="128">
          <cell r="A128">
            <v>42131</v>
          </cell>
          <cell r="B128" t="str">
            <v>Y</v>
          </cell>
          <cell r="C128" t="str">
            <v>N</v>
          </cell>
        </row>
        <row r="129">
          <cell r="A129">
            <v>42132</v>
          </cell>
          <cell r="B129" t="str">
            <v>Y</v>
          </cell>
          <cell r="C129" t="str">
            <v>N</v>
          </cell>
        </row>
        <row r="130">
          <cell r="A130">
            <v>42133</v>
          </cell>
          <cell r="B130" t="str">
            <v>Y</v>
          </cell>
          <cell r="C130" t="str">
            <v>N</v>
          </cell>
        </row>
        <row r="131">
          <cell r="A131">
            <v>42134</v>
          </cell>
          <cell r="B131" t="str">
            <v>Y</v>
          </cell>
          <cell r="C131" t="str">
            <v>N</v>
          </cell>
        </row>
        <row r="132">
          <cell r="A132">
            <v>42135</v>
          </cell>
          <cell r="B132" t="str">
            <v>Y</v>
          </cell>
          <cell r="C132" t="str">
            <v>N</v>
          </cell>
        </row>
        <row r="133">
          <cell r="A133">
            <v>42136</v>
          </cell>
          <cell r="B133" t="str">
            <v>Y</v>
          </cell>
          <cell r="C133" t="str">
            <v>N</v>
          </cell>
        </row>
        <row r="134">
          <cell r="A134">
            <v>42137</v>
          </cell>
          <cell r="B134" t="str">
            <v>Y</v>
          </cell>
          <cell r="C134" t="str">
            <v>N</v>
          </cell>
        </row>
        <row r="135">
          <cell r="A135">
            <v>42138</v>
          </cell>
          <cell r="B135" t="str">
            <v>Y</v>
          </cell>
          <cell r="C135" t="str">
            <v>N</v>
          </cell>
        </row>
        <row r="136">
          <cell r="A136">
            <v>42139</v>
          </cell>
          <cell r="B136" t="str">
            <v>Y</v>
          </cell>
          <cell r="C136" t="str">
            <v>N</v>
          </cell>
        </row>
        <row r="137">
          <cell r="A137">
            <v>42140</v>
          </cell>
          <cell r="B137" t="str">
            <v>Y</v>
          </cell>
          <cell r="C137" t="str">
            <v>N</v>
          </cell>
        </row>
        <row r="138">
          <cell r="A138">
            <v>42141</v>
          </cell>
          <cell r="B138" t="str">
            <v>Y</v>
          </cell>
          <cell r="C138" t="str">
            <v>N</v>
          </cell>
        </row>
        <row r="139">
          <cell r="A139">
            <v>42142</v>
          </cell>
          <cell r="B139" t="str">
            <v>Y</v>
          </cell>
          <cell r="C139" t="str">
            <v>N</v>
          </cell>
        </row>
        <row r="140">
          <cell r="A140">
            <v>42143</v>
          </cell>
          <cell r="B140" t="str">
            <v>Y</v>
          </cell>
          <cell r="C140" t="str">
            <v>N</v>
          </cell>
        </row>
        <row r="141">
          <cell r="A141">
            <v>42144</v>
          </cell>
          <cell r="B141" t="str">
            <v>Y</v>
          </cell>
          <cell r="C141" t="str">
            <v>N</v>
          </cell>
        </row>
        <row r="142">
          <cell r="A142">
            <v>42145</v>
          </cell>
          <cell r="B142" t="str">
            <v>Y</v>
          </cell>
          <cell r="C142" t="str">
            <v>N</v>
          </cell>
        </row>
        <row r="143">
          <cell r="A143">
            <v>42146</v>
          </cell>
          <cell r="B143" t="str">
            <v>Y</v>
          </cell>
          <cell r="C143" t="str">
            <v>N</v>
          </cell>
        </row>
        <row r="144">
          <cell r="A144">
            <v>42147</v>
          </cell>
          <cell r="B144" t="str">
            <v>Y</v>
          </cell>
          <cell r="C144" t="str">
            <v>N</v>
          </cell>
        </row>
        <row r="145">
          <cell r="A145">
            <v>42148</v>
          </cell>
          <cell r="B145" t="str">
            <v>Y</v>
          </cell>
          <cell r="C145" t="str">
            <v>N</v>
          </cell>
        </row>
        <row r="146">
          <cell r="A146">
            <v>42149</v>
          </cell>
          <cell r="B146" t="str">
            <v>Y</v>
          </cell>
          <cell r="C146" t="str">
            <v>N</v>
          </cell>
        </row>
        <row r="147">
          <cell r="A147">
            <v>42150</v>
          </cell>
          <cell r="B147" t="str">
            <v>Y</v>
          </cell>
          <cell r="C147" t="str">
            <v>N</v>
          </cell>
        </row>
        <row r="148">
          <cell r="A148">
            <v>42151</v>
          </cell>
          <cell r="B148" t="str">
            <v>Y</v>
          </cell>
          <cell r="C148" t="str">
            <v>N</v>
          </cell>
        </row>
        <row r="149">
          <cell r="A149">
            <v>42152</v>
          </cell>
          <cell r="B149" t="str">
            <v>Y</v>
          </cell>
          <cell r="C149" t="str">
            <v>N</v>
          </cell>
        </row>
        <row r="150">
          <cell r="A150">
            <v>42153</v>
          </cell>
          <cell r="B150" t="str">
            <v>Y</v>
          </cell>
          <cell r="C150" t="str">
            <v>N</v>
          </cell>
        </row>
        <row r="151">
          <cell r="A151">
            <v>42154</v>
          </cell>
          <cell r="B151" t="str">
            <v>Y</v>
          </cell>
          <cell r="C151" t="str">
            <v>N</v>
          </cell>
        </row>
        <row r="152">
          <cell r="A152">
            <v>42155</v>
          </cell>
          <cell r="B152" t="str">
            <v>Y</v>
          </cell>
          <cell r="C152" t="str">
            <v>N</v>
          </cell>
        </row>
        <row r="153">
          <cell r="A153">
            <v>42156</v>
          </cell>
          <cell r="B153" t="str">
            <v>Y</v>
          </cell>
          <cell r="C153" t="str">
            <v>N</v>
          </cell>
        </row>
        <row r="154">
          <cell r="A154">
            <v>42157</v>
          </cell>
          <cell r="B154" t="str">
            <v>Y</v>
          </cell>
          <cell r="C154" t="str">
            <v>N</v>
          </cell>
        </row>
        <row r="155">
          <cell r="A155">
            <v>42158</v>
          </cell>
          <cell r="B155" t="str">
            <v>Y</v>
          </cell>
          <cell r="C155" t="str">
            <v>N</v>
          </cell>
        </row>
        <row r="156">
          <cell r="A156">
            <v>42159</v>
          </cell>
          <cell r="B156" t="str">
            <v>Y</v>
          </cell>
          <cell r="C156" t="str">
            <v>N</v>
          </cell>
        </row>
        <row r="157">
          <cell r="A157">
            <v>42160</v>
          </cell>
          <cell r="B157" t="str">
            <v>Y</v>
          </cell>
          <cell r="C157" t="str">
            <v>N</v>
          </cell>
        </row>
        <row r="158">
          <cell r="A158">
            <v>42161</v>
          </cell>
          <cell r="B158" t="str">
            <v>Y</v>
          </cell>
          <cell r="C158" t="str">
            <v>N</v>
          </cell>
        </row>
        <row r="159">
          <cell r="A159">
            <v>42162</v>
          </cell>
          <cell r="B159" t="str">
            <v>Y</v>
          </cell>
          <cell r="C159" t="str">
            <v>N</v>
          </cell>
        </row>
        <row r="160">
          <cell r="A160">
            <v>42163</v>
          </cell>
          <cell r="B160" t="str">
            <v>Y</v>
          </cell>
          <cell r="C160" t="str">
            <v>Y</v>
          </cell>
        </row>
        <row r="161">
          <cell r="A161">
            <v>42164</v>
          </cell>
          <cell r="B161" t="str">
            <v>Y</v>
          </cell>
          <cell r="C161" t="str">
            <v>N</v>
          </cell>
        </row>
        <row r="162">
          <cell r="A162">
            <v>42165</v>
          </cell>
          <cell r="B162" t="str">
            <v>Y</v>
          </cell>
          <cell r="C162" t="str">
            <v>N</v>
          </cell>
        </row>
        <row r="163">
          <cell r="A163">
            <v>42166</v>
          </cell>
          <cell r="B163" t="str">
            <v>Y</v>
          </cell>
          <cell r="C163" t="str">
            <v>N</v>
          </cell>
        </row>
        <row r="164">
          <cell r="A164">
            <v>42167</v>
          </cell>
          <cell r="B164" t="str">
            <v>Y</v>
          </cell>
          <cell r="C164" t="str">
            <v>N</v>
          </cell>
        </row>
        <row r="165">
          <cell r="A165">
            <v>42168</v>
          </cell>
          <cell r="B165" t="str">
            <v>Y</v>
          </cell>
          <cell r="C165" t="str">
            <v>N</v>
          </cell>
        </row>
        <row r="166">
          <cell r="A166">
            <v>42169</v>
          </cell>
          <cell r="B166" t="str">
            <v>Y</v>
          </cell>
          <cell r="C166" t="str">
            <v>N</v>
          </cell>
        </row>
        <row r="167">
          <cell r="A167">
            <v>42170</v>
          </cell>
          <cell r="B167" t="str">
            <v>Y</v>
          </cell>
          <cell r="C167" t="str">
            <v>N</v>
          </cell>
        </row>
        <row r="168">
          <cell r="A168">
            <v>42171</v>
          </cell>
          <cell r="B168" t="str">
            <v>Y</v>
          </cell>
          <cell r="C168" t="str">
            <v>N</v>
          </cell>
        </row>
        <row r="169">
          <cell r="A169">
            <v>42172</v>
          </cell>
          <cell r="B169" t="str">
            <v>Y</v>
          </cell>
          <cell r="C169" t="str">
            <v>N</v>
          </cell>
        </row>
        <row r="170">
          <cell r="A170">
            <v>42173</v>
          </cell>
          <cell r="B170" t="str">
            <v>Y</v>
          </cell>
          <cell r="C170" t="str">
            <v>N</v>
          </cell>
        </row>
        <row r="171">
          <cell r="A171">
            <v>42174</v>
          </cell>
          <cell r="B171" t="str">
            <v>Y</v>
          </cell>
          <cell r="C171" t="str">
            <v>N</v>
          </cell>
        </row>
        <row r="172">
          <cell r="A172">
            <v>42175</v>
          </cell>
          <cell r="B172" t="str">
            <v>Y</v>
          </cell>
          <cell r="C172" t="str">
            <v>N</v>
          </cell>
        </row>
        <row r="173">
          <cell r="A173">
            <v>42176</v>
          </cell>
          <cell r="B173" t="str">
            <v>Y</v>
          </cell>
          <cell r="C173" t="str">
            <v>N</v>
          </cell>
        </row>
        <row r="174">
          <cell r="A174">
            <v>42177</v>
          </cell>
          <cell r="B174" t="str">
            <v>Y</v>
          </cell>
          <cell r="C174" t="str">
            <v>N</v>
          </cell>
        </row>
        <row r="175">
          <cell r="A175">
            <v>42178</v>
          </cell>
          <cell r="B175" t="str">
            <v>Y</v>
          </cell>
          <cell r="C175" t="str">
            <v>N</v>
          </cell>
        </row>
        <row r="176">
          <cell r="A176">
            <v>42179</v>
          </cell>
          <cell r="B176" t="str">
            <v>Y</v>
          </cell>
          <cell r="C176" t="str">
            <v>N</v>
          </cell>
        </row>
        <row r="177">
          <cell r="A177">
            <v>42180</v>
          </cell>
          <cell r="B177" t="str">
            <v>Y</v>
          </cell>
          <cell r="C177" t="str">
            <v>N</v>
          </cell>
        </row>
        <row r="178">
          <cell r="A178">
            <v>42181</v>
          </cell>
          <cell r="B178" t="str">
            <v>N</v>
          </cell>
          <cell r="C178" t="str">
            <v>N</v>
          </cell>
        </row>
        <row r="179">
          <cell r="A179">
            <v>42182</v>
          </cell>
          <cell r="B179" t="str">
            <v>N</v>
          </cell>
          <cell r="C179" t="str">
            <v>N</v>
          </cell>
        </row>
        <row r="180">
          <cell r="A180">
            <v>42183</v>
          </cell>
          <cell r="B180" t="str">
            <v>N</v>
          </cell>
          <cell r="C180" t="str">
            <v>N</v>
          </cell>
        </row>
        <row r="181">
          <cell r="A181">
            <v>42184</v>
          </cell>
          <cell r="B181" t="str">
            <v>N</v>
          </cell>
          <cell r="C181" t="str">
            <v>N</v>
          </cell>
        </row>
        <row r="182">
          <cell r="A182">
            <v>42185</v>
          </cell>
          <cell r="B182" t="str">
            <v>N</v>
          </cell>
          <cell r="C182" t="str">
            <v>N</v>
          </cell>
        </row>
        <row r="183">
          <cell r="A183">
            <v>42186</v>
          </cell>
          <cell r="B183" t="str">
            <v>N</v>
          </cell>
          <cell r="C183" t="str">
            <v>N</v>
          </cell>
        </row>
        <row r="184">
          <cell r="A184">
            <v>42187</v>
          </cell>
          <cell r="B184" t="str">
            <v>N</v>
          </cell>
          <cell r="C184" t="str">
            <v>N</v>
          </cell>
        </row>
        <row r="185">
          <cell r="A185">
            <v>42188</v>
          </cell>
          <cell r="B185" t="str">
            <v>N</v>
          </cell>
          <cell r="C185" t="str">
            <v>N</v>
          </cell>
        </row>
        <row r="186">
          <cell r="A186">
            <v>42189</v>
          </cell>
          <cell r="B186" t="str">
            <v>N</v>
          </cell>
          <cell r="C186" t="str">
            <v>N</v>
          </cell>
        </row>
        <row r="187">
          <cell r="A187">
            <v>42190</v>
          </cell>
          <cell r="B187" t="str">
            <v>N</v>
          </cell>
          <cell r="C187" t="str">
            <v>N</v>
          </cell>
        </row>
        <row r="188">
          <cell r="A188">
            <v>42191</v>
          </cell>
          <cell r="B188" t="str">
            <v>N</v>
          </cell>
          <cell r="C188" t="str">
            <v>N</v>
          </cell>
        </row>
        <row r="189">
          <cell r="A189">
            <v>42192</v>
          </cell>
          <cell r="B189" t="str">
            <v>N</v>
          </cell>
          <cell r="C189" t="str">
            <v>N</v>
          </cell>
        </row>
        <row r="190">
          <cell r="A190">
            <v>42193</v>
          </cell>
          <cell r="B190" t="str">
            <v>N</v>
          </cell>
          <cell r="C190" t="str">
            <v>N</v>
          </cell>
        </row>
        <row r="191">
          <cell r="A191">
            <v>42194</v>
          </cell>
          <cell r="B191" t="str">
            <v>N</v>
          </cell>
          <cell r="C191" t="str">
            <v>N</v>
          </cell>
        </row>
        <row r="192">
          <cell r="A192">
            <v>42195</v>
          </cell>
          <cell r="B192" t="str">
            <v>N</v>
          </cell>
          <cell r="C192" t="str">
            <v>N</v>
          </cell>
        </row>
        <row r="193">
          <cell r="A193">
            <v>42196</v>
          </cell>
          <cell r="B193" t="str">
            <v>N</v>
          </cell>
          <cell r="C193" t="str">
            <v>N</v>
          </cell>
        </row>
        <row r="194">
          <cell r="A194">
            <v>42197</v>
          </cell>
          <cell r="B194" t="str">
            <v>N</v>
          </cell>
          <cell r="C194" t="str">
            <v>N</v>
          </cell>
        </row>
        <row r="195">
          <cell r="A195">
            <v>42198</v>
          </cell>
          <cell r="B195" t="str">
            <v>N</v>
          </cell>
          <cell r="C195" t="str">
            <v>N</v>
          </cell>
        </row>
        <row r="196">
          <cell r="A196">
            <v>42199</v>
          </cell>
          <cell r="B196" t="str">
            <v>Y</v>
          </cell>
          <cell r="C196" t="str">
            <v>N</v>
          </cell>
        </row>
        <row r="197">
          <cell r="A197">
            <v>42200</v>
          </cell>
          <cell r="B197" t="str">
            <v>Y</v>
          </cell>
          <cell r="C197" t="str">
            <v>N</v>
          </cell>
        </row>
        <row r="198">
          <cell r="A198">
            <v>42201</v>
          </cell>
          <cell r="B198" t="str">
            <v>Y</v>
          </cell>
          <cell r="C198" t="str">
            <v>N</v>
          </cell>
        </row>
        <row r="199">
          <cell r="A199">
            <v>42202</v>
          </cell>
          <cell r="B199" t="str">
            <v>Y</v>
          </cell>
          <cell r="C199" t="str">
            <v>N</v>
          </cell>
        </row>
        <row r="200">
          <cell r="A200">
            <v>42203</v>
          </cell>
          <cell r="B200" t="str">
            <v>Y</v>
          </cell>
          <cell r="C200" t="str">
            <v>N</v>
          </cell>
        </row>
        <row r="201">
          <cell r="A201">
            <v>42204</v>
          </cell>
          <cell r="B201" t="str">
            <v>Y</v>
          </cell>
          <cell r="C201" t="str">
            <v>N</v>
          </cell>
        </row>
        <row r="202">
          <cell r="A202">
            <v>42205</v>
          </cell>
          <cell r="B202" t="str">
            <v>Y</v>
          </cell>
          <cell r="C202" t="str">
            <v>N</v>
          </cell>
        </row>
        <row r="203">
          <cell r="A203">
            <v>42206</v>
          </cell>
          <cell r="B203" t="str">
            <v>Y</v>
          </cell>
          <cell r="C203" t="str">
            <v>N</v>
          </cell>
        </row>
        <row r="204">
          <cell r="A204">
            <v>42207</v>
          </cell>
          <cell r="B204" t="str">
            <v>Y</v>
          </cell>
          <cell r="C204" t="str">
            <v>N</v>
          </cell>
        </row>
        <row r="205">
          <cell r="A205">
            <v>42208</v>
          </cell>
          <cell r="B205" t="str">
            <v>Y</v>
          </cell>
          <cell r="C205" t="str">
            <v>N</v>
          </cell>
        </row>
        <row r="206">
          <cell r="A206">
            <v>42209</v>
          </cell>
          <cell r="B206" t="str">
            <v>Y</v>
          </cell>
          <cell r="C206" t="str">
            <v>N</v>
          </cell>
        </row>
        <row r="207">
          <cell r="A207">
            <v>42210</v>
          </cell>
          <cell r="B207" t="str">
            <v>Y</v>
          </cell>
          <cell r="C207" t="str">
            <v>N</v>
          </cell>
        </row>
        <row r="208">
          <cell r="A208">
            <v>42211</v>
          </cell>
          <cell r="B208" t="str">
            <v>Y</v>
          </cell>
          <cell r="C208" t="str">
            <v>N</v>
          </cell>
        </row>
        <row r="209">
          <cell r="A209">
            <v>42212</v>
          </cell>
          <cell r="B209" t="str">
            <v>Y</v>
          </cell>
          <cell r="C209" t="str">
            <v>N</v>
          </cell>
        </row>
        <row r="210">
          <cell r="A210">
            <v>42213</v>
          </cell>
          <cell r="B210" t="str">
            <v>Y</v>
          </cell>
          <cell r="C210" t="str">
            <v>N</v>
          </cell>
        </row>
        <row r="211">
          <cell r="A211">
            <v>42214</v>
          </cell>
          <cell r="B211" t="str">
            <v>Y</v>
          </cell>
          <cell r="C211" t="str">
            <v>N</v>
          </cell>
        </row>
        <row r="212">
          <cell r="A212">
            <v>42215</v>
          </cell>
          <cell r="B212" t="str">
            <v>Y</v>
          </cell>
          <cell r="C212" t="str">
            <v>N</v>
          </cell>
        </row>
        <row r="213">
          <cell r="A213">
            <v>42216</v>
          </cell>
          <cell r="B213" t="str">
            <v>Y</v>
          </cell>
          <cell r="C213" t="str">
            <v>N</v>
          </cell>
        </row>
        <row r="214">
          <cell r="A214">
            <v>42217</v>
          </cell>
          <cell r="B214" t="str">
            <v>Y</v>
          </cell>
          <cell r="C214" t="str">
            <v>N</v>
          </cell>
        </row>
        <row r="215">
          <cell r="A215">
            <v>42218</v>
          </cell>
          <cell r="B215" t="str">
            <v>Y</v>
          </cell>
          <cell r="C215" t="str">
            <v>N</v>
          </cell>
        </row>
        <row r="216">
          <cell r="A216">
            <v>42219</v>
          </cell>
          <cell r="B216" t="str">
            <v>Y</v>
          </cell>
          <cell r="C216" t="str">
            <v>N</v>
          </cell>
        </row>
        <row r="217">
          <cell r="A217">
            <v>42220</v>
          </cell>
          <cell r="B217" t="str">
            <v>Y</v>
          </cell>
          <cell r="C217" t="str">
            <v>N</v>
          </cell>
        </row>
        <row r="218">
          <cell r="A218">
            <v>42221</v>
          </cell>
          <cell r="B218" t="str">
            <v>Y</v>
          </cell>
          <cell r="C218" t="str">
            <v>N</v>
          </cell>
        </row>
        <row r="219">
          <cell r="A219">
            <v>42222</v>
          </cell>
          <cell r="B219" t="str">
            <v>Y</v>
          </cell>
          <cell r="C219" t="str">
            <v>N</v>
          </cell>
        </row>
        <row r="220">
          <cell r="A220">
            <v>42223</v>
          </cell>
          <cell r="B220" t="str">
            <v>Y</v>
          </cell>
          <cell r="C220" t="str">
            <v>N</v>
          </cell>
        </row>
        <row r="221">
          <cell r="A221">
            <v>42224</v>
          </cell>
          <cell r="B221" t="str">
            <v>Y</v>
          </cell>
          <cell r="C221" t="str">
            <v>N</v>
          </cell>
        </row>
        <row r="222">
          <cell r="A222">
            <v>42225</v>
          </cell>
          <cell r="B222" t="str">
            <v>Y</v>
          </cell>
          <cell r="C222" t="str">
            <v>N</v>
          </cell>
        </row>
        <row r="223">
          <cell r="A223">
            <v>42226</v>
          </cell>
          <cell r="B223" t="str">
            <v>Y</v>
          </cell>
          <cell r="C223" t="str">
            <v>N</v>
          </cell>
        </row>
        <row r="224">
          <cell r="A224">
            <v>42227</v>
          </cell>
          <cell r="B224" t="str">
            <v>Y</v>
          </cell>
          <cell r="C224" t="str">
            <v>N</v>
          </cell>
        </row>
        <row r="225">
          <cell r="A225">
            <v>42228</v>
          </cell>
          <cell r="B225" t="str">
            <v>Y</v>
          </cell>
          <cell r="C225" t="str">
            <v>N</v>
          </cell>
        </row>
        <row r="226">
          <cell r="A226">
            <v>42229</v>
          </cell>
          <cell r="B226" t="str">
            <v>Y</v>
          </cell>
          <cell r="C226" t="str">
            <v>N</v>
          </cell>
        </row>
        <row r="227">
          <cell r="A227">
            <v>42230</v>
          </cell>
          <cell r="B227" t="str">
            <v>Y</v>
          </cell>
          <cell r="C227" t="str">
            <v>N</v>
          </cell>
        </row>
        <row r="228">
          <cell r="A228">
            <v>42231</v>
          </cell>
          <cell r="B228" t="str">
            <v>Y</v>
          </cell>
          <cell r="C228" t="str">
            <v>N</v>
          </cell>
        </row>
        <row r="229">
          <cell r="A229">
            <v>42232</v>
          </cell>
          <cell r="B229" t="str">
            <v>Y</v>
          </cell>
          <cell r="C229" t="str">
            <v>N</v>
          </cell>
        </row>
        <row r="230">
          <cell r="A230">
            <v>42233</v>
          </cell>
          <cell r="B230" t="str">
            <v>Y</v>
          </cell>
          <cell r="C230" t="str">
            <v>N</v>
          </cell>
        </row>
        <row r="231">
          <cell r="A231">
            <v>42234</v>
          </cell>
          <cell r="B231" t="str">
            <v>Y</v>
          </cell>
          <cell r="C231" t="str">
            <v>N</v>
          </cell>
        </row>
        <row r="232">
          <cell r="A232">
            <v>42235</v>
          </cell>
          <cell r="B232" t="str">
            <v>Y</v>
          </cell>
          <cell r="C232" t="str">
            <v>N</v>
          </cell>
        </row>
        <row r="233">
          <cell r="A233">
            <v>42236</v>
          </cell>
          <cell r="B233" t="str">
            <v>Y</v>
          </cell>
          <cell r="C233" t="str">
            <v>N</v>
          </cell>
        </row>
        <row r="234">
          <cell r="A234">
            <v>42237</v>
          </cell>
          <cell r="B234" t="str">
            <v>Y</v>
          </cell>
          <cell r="C234" t="str">
            <v>N</v>
          </cell>
        </row>
        <row r="235">
          <cell r="A235">
            <v>42238</v>
          </cell>
          <cell r="B235" t="str">
            <v>Y</v>
          </cell>
          <cell r="C235" t="str">
            <v>N</v>
          </cell>
        </row>
        <row r="236">
          <cell r="A236">
            <v>42239</v>
          </cell>
          <cell r="B236" t="str">
            <v>Y</v>
          </cell>
          <cell r="C236" t="str">
            <v>N</v>
          </cell>
        </row>
        <row r="237">
          <cell r="A237">
            <v>42240</v>
          </cell>
          <cell r="B237" t="str">
            <v>Y</v>
          </cell>
          <cell r="C237" t="str">
            <v>N</v>
          </cell>
        </row>
        <row r="238">
          <cell r="A238">
            <v>42241</v>
          </cell>
          <cell r="B238" t="str">
            <v>Y</v>
          </cell>
          <cell r="C238" t="str">
            <v>N</v>
          </cell>
        </row>
        <row r="239">
          <cell r="A239">
            <v>42242</v>
          </cell>
          <cell r="B239" t="str">
            <v>Y</v>
          </cell>
          <cell r="C239" t="str">
            <v>N</v>
          </cell>
        </row>
        <row r="240">
          <cell r="A240">
            <v>42243</v>
          </cell>
          <cell r="B240" t="str">
            <v>Y</v>
          </cell>
          <cell r="C240" t="str">
            <v>N</v>
          </cell>
        </row>
        <row r="241">
          <cell r="A241">
            <v>42244</v>
          </cell>
          <cell r="B241" t="str">
            <v>Y</v>
          </cell>
          <cell r="C241" t="str">
            <v>N</v>
          </cell>
        </row>
        <row r="242">
          <cell r="A242">
            <v>42245</v>
          </cell>
          <cell r="B242" t="str">
            <v>Y</v>
          </cell>
          <cell r="C242" t="str">
            <v>N</v>
          </cell>
        </row>
        <row r="243">
          <cell r="A243">
            <v>42246</v>
          </cell>
          <cell r="B243" t="str">
            <v>Y</v>
          </cell>
          <cell r="C243" t="str">
            <v>N</v>
          </cell>
        </row>
        <row r="244">
          <cell r="A244">
            <v>42247</v>
          </cell>
          <cell r="B244" t="str">
            <v>Y</v>
          </cell>
          <cell r="C244" t="str">
            <v>N</v>
          </cell>
        </row>
        <row r="245">
          <cell r="A245">
            <v>42248</v>
          </cell>
          <cell r="B245" t="str">
            <v>Y</v>
          </cell>
          <cell r="C245" t="str">
            <v>N</v>
          </cell>
        </row>
        <row r="246">
          <cell r="A246">
            <v>42249</v>
          </cell>
          <cell r="B246" t="str">
            <v>Y</v>
          </cell>
          <cell r="C246" t="str">
            <v>N</v>
          </cell>
        </row>
        <row r="247">
          <cell r="A247">
            <v>42250</v>
          </cell>
          <cell r="B247" t="str">
            <v>Y</v>
          </cell>
          <cell r="C247" t="str">
            <v>N</v>
          </cell>
        </row>
        <row r="248">
          <cell r="A248">
            <v>42251</v>
          </cell>
          <cell r="B248" t="str">
            <v>Y</v>
          </cell>
          <cell r="C248" t="str">
            <v>N</v>
          </cell>
        </row>
        <row r="249">
          <cell r="A249">
            <v>42252</v>
          </cell>
          <cell r="B249" t="str">
            <v>Y</v>
          </cell>
          <cell r="C249" t="str">
            <v>N</v>
          </cell>
        </row>
        <row r="250">
          <cell r="A250">
            <v>42253</v>
          </cell>
          <cell r="B250" t="str">
            <v>Y</v>
          </cell>
          <cell r="C250" t="str">
            <v>N</v>
          </cell>
        </row>
        <row r="251">
          <cell r="A251">
            <v>42254</v>
          </cell>
          <cell r="B251" t="str">
            <v>Y</v>
          </cell>
          <cell r="C251" t="str">
            <v>N</v>
          </cell>
        </row>
        <row r="252">
          <cell r="A252">
            <v>42255</v>
          </cell>
          <cell r="B252" t="str">
            <v>Y</v>
          </cell>
          <cell r="C252" t="str">
            <v>N</v>
          </cell>
        </row>
        <row r="253">
          <cell r="A253">
            <v>42256</v>
          </cell>
          <cell r="B253" t="str">
            <v>Y</v>
          </cell>
          <cell r="C253" t="str">
            <v>N</v>
          </cell>
        </row>
        <row r="254">
          <cell r="A254">
            <v>42257</v>
          </cell>
          <cell r="B254" t="str">
            <v>Y</v>
          </cell>
          <cell r="C254" t="str">
            <v>N</v>
          </cell>
        </row>
        <row r="255">
          <cell r="A255">
            <v>42258</v>
          </cell>
          <cell r="B255" t="str">
            <v>Y</v>
          </cell>
          <cell r="C255" t="str">
            <v>N</v>
          </cell>
        </row>
        <row r="256">
          <cell r="A256">
            <v>42259</v>
          </cell>
          <cell r="B256" t="str">
            <v>Y</v>
          </cell>
          <cell r="C256" t="str">
            <v>N</v>
          </cell>
        </row>
        <row r="257">
          <cell r="A257">
            <v>42260</v>
          </cell>
          <cell r="B257" t="str">
            <v>Y</v>
          </cell>
          <cell r="C257" t="str">
            <v>N</v>
          </cell>
        </row>
        <row r="258">
          <cell r="A258">
            <v>42261</v>
          </cell>
          <cell r="B258" t="str">
            <v>Y</v>
          </cell>
          <cell r="C258" t="str">
            <v>N</v>
          </cell>
        </row>
        <row r="259">
          <cell r="A259">
            <v>42262</v>
          </cell>
          <cell r="B259" t="str">
            <v>Y</v>
          </cell>
          <cell r="C259" t="str">
            <v>N</v>
          </cell>
        </row>
        <row r="260">
          <cell r="A260">
            <v>42263</v>
          </cell>
          <cell r="B260" t="str">
            <v>Y</v>
          </cell>
          <cell r="C260" t="str">
            <v>N</v>
          </cell>
        </row>
        <row r="261">
          <cell r="A261">
            <v>42264</v>
          </cell>
          <cell r="B261" t="str">
            <v>Y</v>
          </cell>
          <cell r="C261" t="str">
            <v>N</v>
          </cell>
        </row>
        <row r="262">
          <cell r="A262">
            <v>42265</v>
          </cell>
          <cell r="B262" t="str">
            <v>N</v>
          </cell>
          <cell r="C262" t="str">
            <v>N</v>
          </cell>
        </row>
        <row r="263">
          <cell r="A263">
            <v>42266</v>
          </cell>
          <cell r="B263" t="str">
            <v>N</v>
          </cell>
          <cell r="C263" t="str">
            <v>N</v>
          </cell>
        </row>
        <row r="264">
          <cell r="A264">
            <v>42267</v>
          </cell>
          <cell r="B264" t="str">
            <v>N</v>
          </cell>
          <cell r="C264" t="str">
            <v>N</v>
          </cell>
        </row>
        <row r="265">
          <cell r="A265">
            <v>42268</v>
          </cell>
          <cell r="B265" t="str">
            <v>N</v>
          </cell>
          <cell r="C265" t="str">
            <v>N</v>
          </cell>
        </row>
        <row r="266">
          <cell r="A266">
            <v>42269</v>
          </cell>
          <cell r="B266" t="str">
            <v>N</v>
          </cell>
          <cell r="C266" t="str">
            <v>N</v>
          </cell>
        </row>
        <row r="267">
          <cell r="A267">
            <v>42270</v>
          </cell>
          <cell r="B267" t="str">
            <v>N</v>
          </cell>
          <cell r="C267" t="str">
            <v>N</v>
          </cell>
        </row>
        <row r="268">
          <cell r="A268">
            <v>42271</v>
          </cell>
          <cell r="B268" t="str">
            <v>N</v>
          </cell>
          <cell r="C268" t="str">
            <v>N</v>
          </cell>
        </row>
        <row r="269">
          <cell r="A269">
            <v>42272</v>
          </cell>
          <cell r="B269" t="str">
            <v>N</v>
          </cell>
          <cell r="C269" t="str">
            <v>N</v>
          </cell>
        </row>
        <row r="270">
          <cell r="A270">
            <v>42273</v>
          </cell>
          <cell r="B270" t="str">
            <v>N</v>
          </cell>
          <cell r="C270" t="str">
            <v>N</v>
          </cell>
        </row>
        <row r="271">
          <cell r="A271">
            <v>42274</v>
          </cell>
          <cell r="B271" t="str">
            <v>N</v>
          </cell>
          <cell r="C271" t="str">
            <v>N</v>
          </cell>
        </row>
        <row r="272">
          <cell r="A272">
            <v>42275</v>
          </cell>
          <cell r="B272" t="str">
            <v>N</v>
          </cell>
          <cell r="C272" t="str">
            <v>N</v>
          </cell>
        </row>
        <row r="273">
          <cell r="A273">
            <v>42276</v>
          </cell>
          <cell r="B273" t="str">
            <v>N</v>
          </cell>
          <cell r="C273" t="str">
            <v>N</v>
          </cell>
        </row>
        <row r="274">
          <cell r="A274">
            <v>42277</v>
          </cell>
          <cell r="B274" t="str">
            <v>N</v>
          </cell>
          <cell r="C274" t="str">
            <v>N</v>
          </cell>
        </row>
        <row r="275">
          <cell r="A275">
            <v>42278</v>
          </cell>
          <cell r="B275" t="str">
            <v>N</v>
          </cell>
          <cell r="C275" t="str">
            <v>N</v>
          </cell>
        </row>
        <row r="276">
          <cell r="A276">
            <v>42279</v>
          </cell>
          <cell r="B276" t="str">
            <v>N</v>
          </cell>
          <cell r="C276" t="str">
            <v>Y</v>
          </cell>
        </row>
        <row r="277">
          <cell r="A277">
            <v>42280</v>
          </cell>
          <cell r="B277" t="str">
            <v>N</v>
          </cell>
          <cell r="C277" t="str">
            <v>N</v>
          </cell>
        </row>
        <row r="278">
          <cell r="A278">
            <v>42281</v>
          </cell>
          <cell r="B278" t="str">
            <v>N</v>
          </cell>
          <cell r="C278" t="str">
            <v>N</v>
          </cell>
        </row>
        <row r="279">
          <cell r="A279">
            <v>42282</v>
          </cell>
          <cell r="B279" t="str">
            <v>N</v>
          </cell>
          <cell r="C279" t="str">
            <v>N</v>
          </cell>
        </row>
        <row r="280">
          <cell r="A280">
            <v>42283</v>
          </cell>
          <cell r="B280" t="str">
            <v>Y</v>
          </cell>
          <cell r="C280" t="str">
            <v>N</v>
          </cell>
        </row>
        <row r="281">
          <cell r="A281">
            <v>42284</v>
          </cell>
          <cell r="B281" t="str">
            <v>Y</v>
          </cell>
          <cell r="C281" t="str">
            <v>N</v>
          </cell>
        </row>
        <row r="282">
          <cell r="A282">
            <v>42285</v>
          </cell>
          <cell r="B282" t="str">
            <v>Y</v>
          </cell>
          <cell r="C282" t="str">
            <v>N</v>
          </cell>
        </row>
        <row r="283">
          <cell r="A283">
            <v>42286</v>
          </cell>
          <cell r="B283" t="str">
            <v>Y</v>
          </cell>
          <cell r="C283" t="str">
            <v>N</v>
          </cell>
        </row>
        <row r="284">
          <cell r="A284">
            <v>42287</v>
          </cell>
          <cell r="B284" t="str">
            <v>Y</v>
          </cell>
          <cell r="C284" t="str">
            <v>N</v>
          </cell>
        </row>
        <row r="285">
          <cell r="A285">
            <v>42288</v>
          </cell>
          <cell r="B285" t="str">
            <v>Y</v>
          </cell>
          <cell r="C285" t="str">
            <v>N</v>
          </cell>
        </row>
        <row r="286">
          <cell r="A286">
            <v>42289</v>
          </cell>
          <cell r="B286" t="str">
            <v>Y</v>
          </cell>
          <cell r="C286" t="str">
            <v>N</v>
          </cell>
        </row>
        <row r="287">
          <cell r="A287">
            <v>42290</v>
          </cell>
          <cell r="B287" t="str">
            <v>Y</v>
          </cell>
          <cell r="C287" t="str">
            <v>N</v>
          </cell>
        </row>
        <row r="288">
          <cell r="A288">
            <v>42291</v>
          </cell>
          <cell r="B288" t="str">
            <v>Y</v>
          </cell>
          <cell r="C288" t="str">
            <v>N</v>
          </cell>
        </row>
        <row r="289">
          <cell r="A289">
            <v>42292</v>
          </cell>
          <cell r="B289" t="str">
            <v>Y</v>
          </cell>
          <cell r="C289" t="str">
            <v>N</v>
          </cell>
        </row>
        <row r="290">
          <cell r="A290">
            <v>42293</v>
          </cell>
          <cell r="B290" t="str">
            <v>Y</v>
          </cell>
          <cell r="C290" t="str">
            <v>N</v>
          </cell>
        </row>
        <row r="291">
          <cell r="A291">
            <v>42294</v>
          </cell>
          <cell r="B291" t="str">
            <v>Y</v>
          </cell>
          <cell r="C291" t="str">
            <v>N</v>
          </cell>
        </row>
        <row r="292">
          <cell r="A292">
            <v>42295</v>
          </cell>
          <cell r="B292" t="str">
            <v>Y</v>
          </cell>
          <cell r="C292" t="str">
            <v>N</v>
          </cell>
        </row>
        <row r="293">
          <cell r="A293">
            <v>42296</v>
          </cell>
          <cell r="B293" t="str">
            <v>Y</v>
          </cell>
          <cell r="C293" t="str">
            <v>N</v>
          </cell>
        </row>
        <row r="294">
          <cell r="A294">
            <v>42297</v>
          </cell>
          <cell r="B294" t="str">
            <v>Y</v>
          </cell>
          <cell r="C294" t="str">
            <v>N</v>
          </cell>
        </row>
        <row r="295">
          <cell r="A295">
            <v>42298</v>
          </cell>
          <cell r="B295" t="str">
            <v>Y</v>
          </cell>
          <cell r="C295" t="str">
            <v>N</v>
          </cell>
        </row>
        <row r="296">
          <cell r="A296">
            <v>42299</v>
          </cell>
          <cell r="B296" t="str">
            <v>Y</v>
          </cell>
          <cell r="C296" t="str">
            <v>N</v>
          </cell>
        </row>
        <row r="297">
          <cell r="A297">
            <v>42300</v>
          </cell>
          <cell r="B297" t="str">
            <v>Y</v>
          </cell>
          <cell r="C297" t="str">
            <v>N</v>
          </cell>
        </row>
        <row r="298">
          <cell r="A298">
            <v>42301</v>
          </cell>
          <cell r="B298" t="str">
            <v>Y</v>
          </cell>
          <cell r="C298" t="str">
            <v>N</v>
          </cell>
        </row>
        <row r="299">
          <cell r="A299">
            <v>42302</v>
          </cell>
          <cell r="B299" t="str">
            <v>Y</v>
          </cell>
          <cell r="C299" t="str">
            <v>N</v>
          </cell>
        </row>
        <row r="300">
          <cell r="A300">
            <v>42303</v>
          </cell>
          <cell r="B300" t="str">
            <v>Y</v>
          </cell>
          <cell r="C300" t="str">
            <v>N</v>
          </cell>
        </row>
        <row r="301">
          <cell r="A301">
            <v>42304</v>
          </cell>
          <cell r="B301" t="str">
            <v>Y</v>
          </cell>
          <cell r="C301" t="str">
            <v>N</v>
          </cell>
        </row>
        <row r="302">
          <cell r="A302">
            <v>42305</v>
          </cell>
          <cell r="B302" t="str">
            <v>Y</v>
          </cell>
          <cell r="C302" t="str">
            <v>N</v>
          </cell>
        </row>
        <row r="303">
          <cell r="A303">
            <v>42306</v>
          </cell>
          <cell r="B303" t="str">
            <v>Y</v>
          </cell>
          <cell r="C303" t="str">
            <v>N</v>
          </cell>
        </row>
        <row r="304">
          <cell r="A304">
            <v>42307</v>
          </cell>
          <cell r="B304" t="str">
            <v>Y</v>
          </cell>
          <cell r="C304" t="str">
            <v>N</v>
          </cell>
        </row>
        <row r="305">
          <cell r="A305">
            <v>42308</v>
          </cell>
          <cell r="B305" t="str">
            <v>Y</v>
          </cell>
          <cell r="C305" t="str">
            <v>N</v>
          </cell>
        </row>
        <row r="306">
          <cell r="A306">
            <v>42309</v>
          </cell>
          <cell r="B306" t="str">
            <v>Y</v>
          </cell>
          <cell r="C306" t="str">
            <v>N</v>
          </cell>
        </row>
        <row r="307">
          <cell r="A307">
            <v>42310</v>
          </cell>
          <cell r="B307" t="str">
            <v>Y</v>
          </cell>
          <cell r="C307" t="str">
            <v>N</v>
          </cell>
        </row>
        <row r="308">
          <cell r="A308">
            <v>42311</v>
          </cell>
          <cell r="B308" t="str">
            <v>Y</v>
          </cell>
          <cell r="C308" t="str">
            <v>Y</v>
          </cell>
        </row>
        <row r="309">
          <cell r="A309">
            <v>42312</v>
          </cell>
          <cell r="B309" t="str">
            <v>Y</v>
          </cell>
          <cell r="C309" t="str">
            <v>N</v>
          </cell>
        </row>
        <row r="310">
          <cell r="A310">
            <v>42313</v>
          </cell>
          <cell r="B310" t="str">
            <v>Y</v>
          </cell>
          <cell r="C310" t="str">
            <v>N</v>
          </cell>
        </row>
        <row r="311">
          <cell r="A311">
            <v>42314</v>
          </cell>
          <cell r="B311" t="str">
            <v>Y</v>
          </cell>
          <cell r="C311" t="str">
            <v>N</v>
          </cell>
        </row>
        <row r="312">
          <cell r="A312">
            <v>42315</v>
          </cell>
          <cell r="B312" t="str">
            <v>Y</v>
          </cell>
          <cell r="C312" t="str">
            <v>N</v>
          </cell>
        </row>
        <row r="313">
          <cell r="A313">
            <v>42316</v>
          </cell>
          <cell r="B313" t="str">
            <v>Y</v>
          </cell>
          <cell r="C313" t="str">
            <v>N</v>
          </cell>
        </row>
        <row r="314">
          <cell r="A314">
            <v>42317</v>
          </cell>
          <cell r="B314" t="str">
            <v>Y</v>
          </cell>
          <cell r="C314" t="str">
            <v>N</v>
          </cell>
        </row>
        <row r="315">
          <cell r="A315">
            <v>42318</v>
          </cell>
          <cell r="B315" t="str">
            <v>Y</v>
          </cell>
          <cell r="C315" t="str">
            <v>N</v>
          </cell>
        </row>
        <row r="316">
          <cell r="A316">
            <v>42319</v>
          </cell>
          <cell r="B316" t="str">
            <v>Y</v>
          </cell>
          <cell r="C316" t="str">
            <v>N</v>
          </cell>
        </row>
        <row r="317">
          <cell r="A317">
            <v>42320</v>
          </cell>
          <cell r="B317" t="str">
            <v>Y</v>
          </cell>
          <cell r="C317" t="str">
            <v>N</v>
          </cell>
        </row>
        <row r="318">
          <cell r="A318">
            <v>42321</v>
          </cell>
          <cell r="B318" t="str">
            <v>Y</v>
          </cell>
          <cell r="C318" t="str">
            <v>N</v>
          </cell>
        </row>
        <row r="319">
          <cell r="A319">
            <v>42322</v>
          </cell>
          <cell r="B319" t="str">
            <v>Y</v>
          </cell>
          <cell r="C319" t="str">
            <v>N</v>
          </cell>
        </row>
        <row r="320">
          <cell r="A320">
            <v>42323</v>
          </cell>
          <cell r="B320" t="str">
            <v>Y</v>
          </cell>
          <cell r="C320" t="str">
            <v>N</v>
          </cell>
        </row>
        <row r="321">
          <cell r="A321">
            <v>42324</v>
          </cell>
          <cell r="B321" t="str">
            <v>Y</v>
          </cell>
          <cell r="C321" t="str">
            <v>N</v>
          </cell>
        </row>
        <row r="322">
          <cell r="A322">
            <v>42325</v>
          </cell>
          <cell r="B322" t="str">
            <v>Y</v>
          </cell>
          <cell r="C322" t="str">
            <v>N</v>
          </cell>
        </row>
        <row r="323">
          <cell r="A323">
            <v>42326</v>
          </cell>
          <cell r="B323" t="str">
            <v>Y</v>
          </cell>
          <cell r="C323" t="str">
            <v>N</v>
          </cell>
        </row>
        <row r="324">
          <cell r="A324">
            <v>42327</v>
          </cell>
          <cell r="B324" t="str">
            <v>Y</v>
          </cell>
          <cell r="C324" t="str">
            <v>N</v>
          </cell>
        </row>
        <row r="325">
          <cell r="A325">
            <v>42328</v>
          </cell>
          <cell r="B325" t="str">
            <v>Y</v>
          </cell>
          <cell r="C325" t="str">
            <v>N</v>
          </cell>
        </row>
        <row r="326">
          <cell r="A326">
            <v>42329</v>
          </cell>
          <cell r="B326" t="str">
            <v>Y</v>
          </cell>
          <cell r="C326" t="str">
            <v>N</v>
          </cell>
        </row>
        <row r="327">
          <cell r="A327">
            <v>42330</v>
          </cell>
          <cell r="B327" t="str">
            <v>Y</v>
          </cell>
          <cell r="C327" t="str">
            <v>N</v>
          </cell>
        </row>
        <row r="328">
          <cell r="A328">
            <v>42331</v>
          </cell>
          <cell r="B328" t="str">
            <v>Y</v>
          </cell>
          <cell r="C328" t="str">
            <v>N</v>
          </cell>
        </row>
        <row r="329">
          <cell r="A329">
            <v>42332</v>
          </cell>
          <cell r="B329" t="str">
            <v>Y</v>
          </cell>
          <cell r="C329" t="str">
            <v>N</v>
          </cell>
        </row>
        <row r="330">
          <cell r="A330">
            <v>42333</v>
          </cell>
          <cell r="B330" t="str">
            <v>Y</v>
          </cell>
          <cell r="C330" t="str">
            <v>N</v>
          </cell>
        </row>
        <row r="331">
          <cell r="A331">
            <v>42334</v>
          </cell>
          <cell r="B331" t="str">
            <v>Y</v>
          </cell>
          <cell r="C331" t="str">
            <v>N</v>
          </cell>
        </row>
        <row r="332">
          <cell r="A332">
            <v>42335</v>
          </cell>
          <cell r="B332" t="str">
            <v>Y</v>
          </cell>
          <cell r="C332" t="str">
            <v>N</v>
          </cell>
        </row>
        <row r="333">
          <cell r="A333">
            <v>42336</v>
          </cell>
          <cell r="B333" t="str">
            <v>Y</v>
          </cell>
          <cell r="C333" t="str">
            <v>N</v>
          </cell>
        </row>
        <row r="334">
          <cell r="A334">
            <v>42337</v>
          </cell>
          <cell r="B334" t="str">
            <v>Y</v>
          </cell>
          <cell r="C334" t="str">
            <v>N</v>
          </cell>
        </row>
        <row r="335">
          <cell r="A335">
            <v>42338</v>
          </cell>
          <cell r="B335" t="str">
            <v>Y</v>
          </cell>
          <cell r="C335" t="str">
            <v>N</v>
          </cell>
        </row>
        <row r="336">
          <cell r="A336">
            <v>42339</v>
          </cell>
          <cell r="B336" t="str">
            <v>Y</v>
          </cell>
          <cell r="C336" t="str">
            <v>N</v>
          </cell>
        </row>
        <row r="337">
          <cell r="A337">
            <v>42340</v>
          </cell>
          <cell r="B337" t="str">
            <v>Y</v>
          </cell>
          <cell r="C337" t="str">
            <v>N</v>
          </cell>
        </row>
        <row r="338">
          <cell r="A338">
            <v>42341</v>
          </cell>
          <cell r="B338" t="str">
            <v>Y</v>
          </cell>
          <cell r="C338" t="str">
            <v>N</v>
          </cell>
        </row>
        <row r="339">
          <cell r="A339">
            <v>42342</v>
          </cell>
          <cell r="B339" t="str">
            <v>Y</v>
          </cell>
          <cell r="C339" t="str">
            <v>N</v>
          </cell>
        </row>
        <row r="340">
          <cell r="A340">
            <v>42343</v>
          </cell>
          <cell r="B340" t="str">
            <v>Y</v>
          </cell>
          <cell r="C340" t="str">
            <v>N</v>
          </cell>
        </row>
        <row r="341">
          <cell r="A341">
            <v>42344</v>
          </cell>
          <cell r="B341" t="str">
            <v>Y</v>
          </cell>
          <cell r="C341" t="str">
            <v>N</v>
          </cell>
        </row>
        <row r="342">
          <cell r="A342">
            <v>42345</v>
          </cell>
          <cell r="B342" t="str">
            <v>Y</v>
          </cell>
          <cell r="C342" t="str">
            <v>N</v>
          </cell>
        </row>
        <row r="343">
          <cell r="A343">
            <v>42346</v>
          </cell>
          <cell r="B343" t="str">
            <v>Y</v>
          </cell>
          <cell r="C343" t="str">
            <v>N</v>
          </cell>
        </row>
        <row r="344">
          <cell r="A344">
            <v>42347</v>
          </cell>
          <cell r="B344" t="str">
            <v>Y</v>
          </cell>
          <cell r="C344" t="str">
            <v>N</v>
          </cell>
        </row>
        <row r="345">
          <cell r="A345">
            <v>42348</v>
          </cell>
          <cell r="B345" t="str">
            <v>Y</v>
          </cell>
          <cell r="C345" t="str">
            <v>N</v>
          </cell>
        </row>
        <row r="346">
          <cell r="A346">
            <v>42349</v>
          </cell>
          <cell r="B346" t="str">
            <v>Y</v>
          </cell>
          <cell r="C346" t="str">
            <v>N</v>
          </cell>
        </row>
        <row r="347">
          <cell r="A347">
            <v>42350</v>
          </cell>
          <cell r="B347" t="str">
            <v>Y</v>
          </cell>
          <cell r="C347" t="str">
            <v>N</v>
          </cell>
        </row>
        <row r="348">
          <cell r="A348">
            <v>42351</v>
          </cell>
          <cell r="B348" t="str">
            <v>Y</v>
          </cell>
          <cell r="C348" t="str">
            <v>N</v>
          </cell>
        </row>
        <row r="349">
          <cell r="A349">
            <v>42352</v>
          </cell>
          <cell r="B349" t="str">
            <v>Y</v>
          </cell>
          <cell r="C349" t="str">
            <v>N</v>
          </cell>
        </row>
        <row r="350">
          <cell r="A350">
            <v>42353</v>
          </cell>
          <cell r="B350" t="str">
            <v>Y</v>
          </cell>
          <cell r="C350" t="str">
            <v>N</v>
          </cell>
        </row>
        <row r="351">
          <cell r="A351">
            <v>42354</v>
          </cell>
          <cell r="B351" t="str">
            <v>Y</v>
          </cell>
          <cell r="C351" t="str">
            <v>N</v>
          </cell>
        </row>
        <row r="352">
          <cell r="A352">
            <v>42355</v>
          </cell>
          <cell r="B352" t="str">
            <v>Y</v>
          </cell>
          <cell r="C352" t="str">
            <v>N</v>
          </cell>
        </row>
        <row r="353">
          <cell r="A353">
            <v>42356</v>
          </cell>
          <cell r="B353" t="str">
            <v>N</v>
          </cell>
          <cell r="C353" t="str">
            <v>N</v>
          </cell>
        </row>
        <row r="354">
          <cell r="A354">
            <v>42357</v>
          </cell>
          <cell r="B354" t="str">
            <v>N</v>
          </cell>
          <cell r="C354" t="str">
            <v>N</v>
          </cell>
        </row>
        <row r="355">
          <cell r="A355">
            <v>42358</v>
          </cell>
          <cell r="B355" t="str">
            <v>N</v>
          </cell>
          <cell r="C355" t="str">
            <v>N</v>
          </cell>
        </row>
        <row r="356">
          <cell r="A356">
            <v>42359</v>
          </cell>
          <cell r="B356" t="str">
            <v>N</v>
          </cell>
          <cell r="C356" t="str">
            <v>N</v>
          </cell>
        </row>
        <row r="357">
          <cell r="A357">
            <v>42360</v>
          </cell>
          <cell r="B357" t="str">
            <v>N</v>
          </cell>
          <cell r="C357" t="str">
            <v>N</v>
          </cell>
        </row>
        <row r="358">
          <cell r="A358">
            <v>42361</v>
          </cell>
          <cell r="B358" t="str">
            <v>N</v>
          </cell>
          <cell r="C358" t="str">
            <v>N</v>
          </cell>
        </row>
        <row r="359">
          <cell r="A359">
            <v>42362</v>
          </cell>
          <cell r="B359" t="str">
            <v>N</v>
          </cell>
          <cell r="C359" t="str">
            <v>N</v>
          </cell>
        </row>
        <row r="360">
          <cell r="A360">
            <v>42363</v>
          </cell>
          <cell r="B360" t="str">
            <v>N</v>
          </cell>
          <cell r="C360" t="str">
            <v>Y</v>
          </cell>
        </row>
        <row r="361">
          <cell r="A361">
            <v>42364</v>
          </cell>
          <cell r="B361" t="str">
            <v>N</v>
          </cell>
          <cell r="C361" t="str">
            <v>Y</v>
          </cell>
        </row>
        <row r="362">
          <cell r="A362">
            <v>42365</v>
          </cell>
          <cell r="B362" t="str">
            <v>N</v>
          </cell>
          <cell r="C362" t="str">
            <v>N</v>
          </cell>
        </row>
        <row r="363">
          <cell r="A363">
            <v>42366</v>
          </cell>
          <cell r="B363" t="str">
            <v>N</v>
          </cell>
          <cell r="C363" t="str">
            <v>Y</v>
          </cell>
        </row>
        <row r="364">
          <cell r="A364">
            <v>42367</v>
          </cell>
          <cell r="B364" t="str">
            <v>N</v>
          </cell>
          <cell r="C364" t="str">
            <v>N</v>
          </cell>
        </row>
        <row r="365">
          <cell r="A365">
            <v>42368</v>
          </cell>
          <cell r="B365" t="str">
            <v>N</v>
          </cell>
          <cell r="C365" t="str">
            <v>N</v>
          </cell>
        </row>
        <row r="366">
          <cell r="A366">
            <v>42369</v>
          </cell>
          <cell r="B366" t="str">
            <v>N</v>
          </cell>
          <cell r="C366" t="str">
            <v>N</v>
          </cell>
        </row>
        <row r="367">
          <cell r="A367">
            <v>42370</v>
          </cell>
          <cell r="B367" t="str">
            <v>N</v>
          </cell>
          <cell r="C367" t="str">
            <v>Y</v>
          </cell>
        </row>
        <row r="368">
          <cell r="A368">
            <v>42371</v>
          </cell>
          <cell r="B368" t="str">
            <v>N</v>
          </cell>
          <cell r="C368" t="str">
            <v>N</v>
          </cell>
        </row>
        <row r="369">
          <cell r="A369">
            <v>42372</v>
          </cell>
          <cell r="B369" t="str">
            <v>N</v>
          </cell>
          <cell r="C369" t="str">
            <v>N</v>
          </cell>
        </row>
        <row r="370">
          <cell r="A370">
            <v>42373</v>
          </cell>
          <cell r="B370" t="str">
            <v>N</v>
          </cell>
          <cell r="C370" t="str">
            <v>N</v>
          </cell>
        </row>
        <row r="371">
          <cell r="A371">
            <v>42374</v>
          </cell>
          <cell r="B371" t="str">
            <v>N</v>
          </cell>
          <cell r="C371" t="str">
            <v>N</v>
          </cell>
        </row>
        <row r="372">
          <cell r="A372">
            <v>42375</v>
          </cell>
          <cell r="B372" t="str">
            <v>N</v>
          </cell>
          <cell r="C372" t="str">
            <v>N</v>
          </cell>
        </row>
        <row r="373">
          <cell r="A373">
            <v>42376</v>
          </cell>
          <cell r="B373" t="str">
            <v>N</v>
          </cell>
          <cell r="C373" t="str">
            <v>N</v>
          </cell>
        </row>
        <row r="374">
          <cell r="A374">
            <v>42377</v>
          </cell>
          <cell r="B374" t="str">
            <v>N</v>
          </cell>
          <cell r="C374" t="str">
            <v>N</v>
          </cell>
        </row>
        <row r="375">
          <cell r="A375">
            <v>42378</v>
          </cell>
          <cell r="B375" t="str">
            <v>N</v>
          </cell>
          <cell r="C375" t="str">
            <v>N</v>
          </cell>
        </row>
        <row r="376">
          <cell r="A376">
            <v>42379</v>
          </cell>
          <cell r="B376" t="str">
            <v>N</v>
          </cell>
          <cell r="C376" t="str">
            <v>N</v>
          </cell>
        </row>
        <row r="377">
          <cell r="A377">
            <v>42380</v>
          </cell>
          <cell r="B377" t="str">
            <v>N</v>
          </cell>
          <cell r="C377" t="str">
            <v>N</v>
          </cell>
        </row>
        <row r="378">
          <cell r="A378">
            <v>42381</v>
          </cell>
          <cell r="B378" t="str">
            <v>N</v>
          </cell>
          <cell r="C378" t="str">
            <v>N</v>
          </cell>
        </row>
        <row r="379">
          <cell r="A379">
            <v>42382</v>
          </cell>
          <cell r="B379" t="str">
            <v>N</v>
          </cell>
          <cell r="C379" t="str">
            <v>N</v>
          </cell>
        </row>
        <row r="380">
          <cell r="A380">
            <v>42383</v>
          </cell>
          <cell r="B380" t="str">
            <v>N</v>
          </cell>
          <cell r="C380" t="str">
            <v>N</v>
          </cell>
        </row>
        <row r="381">
          <cell r="A381">
            <v>42384</v>
          </cell>
          <cell r="B381" t="str">
            <v>N</v>
          </cell>
          <cell r="C381" t="str">
            <v>N</v>
          </cell>
        </row>
        <row r="382">
          <cell r="A382">
            <v>42385</v>
          </cell>
          <cell r="B382" t="str">
            <v>N</v>
          </cell>
          <cell r="C382" t="str">
            <v>N</v>
          </cell>
        </row>
        <row r="383">
          <cell r="A383">
            <v>42386</v>
          </cell>
          <cell r="B383" t="str">
            <v>N</v>
          </cell>
          <cell r="C383" t="str">
            <v>N</v>
          </cell>
        </row>
        <row r="384">
          <cell r="A384">
            <v>42387</v>
          </cell>
          <cell r="B384" t="str">
            <v>N</v>
          </cell>
          <cell r="C384" t="str">
            <v>N</v>
          </cell>
        </row>
        <row r="385">
          <cell r="A385">
            <v>42388</v>
          </cell>
          <cell r="B385" t="str">
            <v>N</v>
          </cell>
          <cell r="C385" t="str">
            <v>N</v>
          </cell>
        </row>
        <row r="386">
          <cell r="A386">
            <v>42389</v>
          </cell>
          <cell r="B386" t="str">
            <v>N</v>
          </cell>
          <cell r="C386" t="str">
            <v>N</v>
          </cell>
        </row>
        <row r="387">
          <cell r="A387">
            <v>42390</v>
          </cell>
          <cell r="B387" t="str">
            <v>N</v>
          </cell>
          <cell r="C387" t="str">
            <v>N</v>
          </cell>
        </row>
        <row r="388">
          <cell r="A388">
            <v>42391</v>
          </cell>
          <cell r="B388" t="str">
            <v>N</v>
          </cell>
          <cell r="C388" t="str">
            <v>N</v>
          </cell>
        </row>
        <row r="389">
          <cell r="A389">
            <v>42392</v>
          </cell>
          <cell r="B389" t="str">
            <v>N</v>
          </cell>
          <cell r="C389" t="str">
            <v>N</v>
          </cell>
        </row>
        <row r="390">
          <cell r="A390">
            <v>42393</v>
          </cell>
          <cell r="B390" t="str">
            <v>N</v>
          </cell>
          <cell r="C390" t="str">
            <v>N</v>
          </cell>
        </row>
        <row r="391">
          <cell r="A391">
            <v>42394</v>
          </cell>
          <cell r="B391" t="str">
            <v>N</v>
          </cell>
          <cell r="C391" t="str">
            <v>N</v>
          </cell>
        </row>
        <row r="392">
          <cell r="A392">
            <v>42395</v>
          </cell>
          <cell r="B392" t="str">
            <v>N</v>
          </cell>
          <cell r="C392" t="str">
            <v>Y</v>
          </cell>
        </row>
        <row r="393">
          <cell r="A393">
            <v>42396</v>
          </cell>
          <cell r="B393" t="str">
            <v>N</v>
          </cell>
          <cell r="C393" t="str">
            <v>N</v>
          </cell>
        </row>
        <row r="394">
          <cell r="A394">
            <v>42397</v>
          </cell>
          <cell r="B394" t="str">
            <v>Y</v>
          </cell>
          <cell r="C394" t="str">
            <v>N</v>
          </cell>
        </row>
        <row r="395">
          <cell r="A395">
            <v>42398</v>
          </cell>
          <cell r="B395" t="str">
            <v>Y</v>
          </cell>
          <cell r="C395" t="str">
            <v>N</v>
          </cell>
        </row>
        <row r="396">
          <cell r="A396">
            <v>42399</v>
          </cell>
          <cell r="B396" t="str">
            <v>Y</v>
          </cell>
          <cell r="C396" t="str">
            <v>N</v>
          </cell>
        </row>
        <row r="397">
          <cell r="A397">
            <v>42400</v>
          </cell>
          <cell r="B397" t="str">
            <v>Y</v>
          </cell>
          <cell r="C397" t="str">
            <v>N</v>
          </cell>
        </row>
        <row r="398">
          <cell r="A398">
            <v>42401</v>
          </cell>
          <cell r="B398" t="str">
            <v>Y</v>
          </cell>
          <cell r="C398" t="str">
            <v>N</v>
          </cell>
        </row>
        <row r="399">
          <cell r="A399">
            <v>42402</v>
          </cell>
          <cell r="B399" t="str">
            <v>Y</v>
          </cell>
          <cell r="C399" t="str">
            <v>N</v>
          </cell>
        </row>
        <row r="400">
          <cell r="A400">
            <v>42403</v>
          </cell>
          <cell r="B400" t="str">
            <v>Y</v>
          </cell>
          <cell r="C400" t="str">
            <v>N</v>
          </cell>
        </row>
        <row r="401">
          <cell r="A401">
            <v>42404</v>
          </cell>
          <cell r="B401" t="str">
            <v>Y</v>
          </cell>
          <cell r="C401" t="str">
            <v>N</v>
          </cell>
        </row>
        <row r="402">
          <cell r="A402">
            <v>42405</v>
          </cell>
          <cell r="B402" t="str">
            <v>Y</v>
          </cell>
          <cell r="C402" t="str">
            <v>N</v>
          </cell>
        </row>
        <row r="403">
          <cell r="A403">
            <v>42406</v>
          </cell>
          <cell r="B403" t="str">
            <v>Y</v>
          </cell>
          <cell r="C403" t="str">
            <v>N</v>
          </cell>
        </row>
        <row r="404">
          <cell r="A404">
            <v>42407</v>
          </cell>
          <cell r="B404" t="str">
            <v>Y</v>
          </cell>
          <cell r="C404" t="str">
            <v>N</v>
          </cell>
        </row>
        <row r="405">
          <cell r="A405">
            <v>42408</v>
          </cell>
          <cell r="B405" t="str">
            <v>Y</v>
          </cell>
          <cell r="C405" t="str">
            <v>N</v>
          </cell>
        </row>
        <row r="406">
          <cell r="A406">
            <v>42409</v>
          </cell>
          <cell r="B406" t="str">
            <v>Y</v>
          </cell>
          <cell r="C406" t="str">
            <v>N</v>
          </cell>
        </row>
        <row r="407">
          <cell r="A407">
            <v>42410</v>
          </cell>
          <cell r="B407" t="str">
            <v>Y</v>
          </cell>
          <cell r="C407" t="str">
            <v>N</v>
          </cell>
        </row>
        <row r="408">
          <cell r="A408">
            <v>42411</v>
          </cell>
          <cell r="B408" t="str">
            <v>Y</v>
          </cell>
          <cell r="C408" t="str">
            <v>N</v>
          </cell>
        </row>
        <row r="409">
          <cell r="A409">
            <v>42412</v>
          </cell>
          <cell r="B409" t="str">
            <v>Y</v>
          </cell>
          <cell r="C409" t="str">
            <v>N</v>
          </cell>
        </row>
        <row r="410">
          <cell r="A410">
            <v>42413</v>
          </cell>
          <cell r="B410" t="str">
            <v>Y</v>
          </cell>
          <cell r="C410" t="str">
            <v>N</v>
          </cell>
        </row>
        <row r="411">
          <cell r="A411">
            <v>42414</v>
          </cell>
          <cell r="B411" t="str">
            <v>Y</v>
          </cell>
          <cell r="C411" t="str">
            <v>N</v>
          </cell>
        </row>
        <row r="412">
          <cell r="A412">
            <v>42415</v>
          </cell>
          <cell r="B412" t="str">
            <v>Y</v>
          </cell>
          <cell r="C412" t="str">
            <v>N</v>
          </cell>
        </row>
        <row r="413">
          <cell r="A413">
            <v>42416</v>
          </cell>
          <cell r="B413" t="str">
            <v>Y</v>
          </cell>
          <cell r="C413" t="str">
            <v>N</v>
          </cell>
        </row>
        <row r="414">
          <cell r="A414">
            <v>42417</v>
          </cell>
          <cell r="B414" t="str">
            <v>Y</v>
          </cell>
          <cell r="C414" t="str">
            <v>N</v>
          </cell>
        </row>
        <row r="415">
          <cell r="A415">
            <v>42418</v>
          </cell>
          <cell r="B415" t="str">
            <v>Y</v>
          </cell>
          <cell r="C415" t="str">
            <v>N</v>
          </cell>
        </row>
        <row r="416">
          <cell r="A416">
            <v>42419</v>
          </cell>
          <cell r="B416" t="str">
            <v>Y</v>
          </cell>
          <cell r="C416" t="str">
            <v>N</v>
          </cell>
        </row>
        <row r="417">
          <cell r="A417">
            <v>42420</v>
          </cell>
          <cell r="B417" t="str">
            <v>Y</v>
          </cell>
          <cell r="C417" t="str">
            <v>N</v>
          </cell>
        </row>
        <row r="418">
          <cell r="A418">
            <v>42421</v>
          </cell>
          <cell r="B418" t="str">
            <v>Y</v>
          </cell>
          <cell r="C418" t="str">
            <v>N</v>
          </cell>
        </row>
        <row r="419">
          <cell r="A419">
            <v>42422</v>
          </cell>
          <cell r="B419" t="str">
            <v>Y</v>
          </cell>
          <cell r="C419" t="str">
            <v>N</v>
          </cell>
        </row>
        <row r="420">
          <cell r="A420">
            <v>42423</v>
          </cell>
          <cell r="B420" t="str">
            <v>Y</v>
          </cell>
          <cell r="C420" t="str">
            <v>N</v>
          </cell>
        </row>
        <row r="421">
          <cell r="A421">
            <v>42424</v>
          </cell>
          <cell r="B421" t="str">
            <v>Y</v>
          </cell>
          <cell r="C421" t="str">
            <v>N</v>
          </cell>
        </row>
        <row r="422">
          <cell r="A422">
            <v>42425</v>
          </cell>
          <cell r="B422" t="str">
            <v>Y</v>
          </cell>
          <cell r="C422" t="str">
            <v>N</v>
          </cell>
        </row>
        <row r="423">
          <cell r="A423">
            <v>42426</v>
          </cell>
          <cell r="B423" t="str">
            <v>Y</v>
          </cell>
          <cell r="C423" t="str">
            <v>N</v>
          </cell>
        </row>
        <row r="424">
          <cell r="A424">
            <v>42427</v>
          </cell>
          <cell r="B424" t="str">
            <v>Y</v>
          </cell>
          <cell r="C424" t="str">
            <v>N</v>
          </cell>
        </row>
        <row r="425">
          <cell r="A425">
            <v>42428</v>
          </cell>
          <cell r="B425" t="str">
            <v>Y</v>
          </cell>
          <cell r="C425" t="str">
            <v>N</v>
          </cell>
        </row>
        <row r="426">
          <cell r="A426">
            <v>42429</v>
          </cell>
          <cell r="B426" t="str">
            <v>Y</v>
          </cell>
          <cell r="C426" t="str">
            <v>N</v>
          </cell>
        </row>
        <row r="427">
          <cell r="A427">
            <v>42430</v>
          </cell>
          <cell r="B427" t="str">
            <v>Y</v>
          </cell>
          <cell r="C427" t="str">
            <v>N</v>
          </cell>
        </row>
        <row r="428">
          <cell r="A428">
            <v>42431</v>
          </cell>
          <cell r="B428" t="str">
            <v>Y</v>
          </cell>
          <cell r="C428" t="str">
            <v>N</v>
          </cell>
        </row>
        <row r="429">
          <cell r="A429">
            <v>42432</v>
          </cell>
          <cell r="B429" t="str">
            <v>Y</v>
          </cell>
          <cell r="C429" t="str">
            <v>N</v>
          </cell>
        </row>
        <row r="430">
          <cell r="A430">
            <v>42433</v>
          </cell>
          <cell r="B430" t="str">
            <v>Y</v>
          </cell>
          <cell r="C430" t="str">
            <v>N</v>
          </cell>
        </row>
        <row r="431">
          <cell r="A431">
            <v>42434</v>
          </cell>
          <cell r="B431" t="str">
            <v>Y</v>
          </cell>
          <cell r="C431" t="str">
            <v>N</v>
          </cell>
        </row>
        <row r="432">
          <cell r="A432">
            <v>42435</v>
          </cell>
          <cell r="B432" t="str">
            <v>Y</v>
          </cell>
          <cell r="C432" t="str">
            <v>N</v>
          </cell>
        </row>
        <row r="433">
          <cell r="A433">
            <v>42436</v>
          </cell>
          <cell r="B433" t="str">
            <v>Y</v>
          </cell>
          <cell r="C433" t="str">
            <v>N</v>
          </cell>
        </row>
        <row r="434">
          <cell r="A434">
            <v>42437</v>
          </cell>
          <cell r="B434" t="str">
            <v>Y</v>
          </cell>
          <cell r="C434" t="str">
            <v>N</v>
          </cell>
        </row>
        <row r="435">
          <cell r="A435">
            <v>42438</v>
          </cell>
          <cell r="B435" t="str">
            <v>Y</v>
          </cell>
          <cell r="C435" t="str">
            <v>N</v>
          </cell>
        </row>
        <row r="436">
          <cell r="A436">
            <v>42439</v>
          </cell>
          <cell r="B436" t="str">
            <v>Y</v>
          </cell>
          <cell r="C436" t="str">
            <v>N</v>
          </cell>
        </row>
        <row r="437">
          <cell r="A437">
            <v>42440</v>
          </cell>
          <cell r="B437" t="str">
            <v>Y</v>
          </cell>
          <cell r="C437" t="str">
            <v>N</v>
          </cell>
        </row>
        <row r="438">
          <cell r="A438">
            <v>42441</v>
          </cell>
          <cell r="B438" t="str">
            <v>Y</v>
          </cell>
          <cell r="C438" t="str">
            <v>N</v>
          </cell>
        </row>
        <row r="439">
          <cell r="A439">
            <v>42442</v>
          </cell>
          <cell r="B439" t="str">
            <v>Y</v>
          </cell>
          <cell r="C439" t="str">
            <v>N</v>
          </cell>
        </row>
        <row r="440">
          <cell r="A440">
            <v>42443</v>
          </cell>
          <cell r="B440" t="str">
            <v>Y</v>
          </cell>
          <cell r="C440" t="str">
            <v>Y</v>
          </cell>
        </row>
        <row r="441">
          <cell r="A441">
            <v>42444</v>
          </cell>
          <cell r="B441" t="str">
            <v>Y</v>
          </cell>
          <cell r="C441" t="str">
            <v>N</v>
          </cell>
        </row>
        <row r="442">
          <cell r="A442">
            <v>42445</v>
          </cell>
          <cell r="B442" t="str">
            <v>Y</v>
          </cell>
          <cell r="C442" t="str">
            <v>N</v>
          </cell>
        </row>
        <row r="443">
          <cell r="A443">
            <v>42446</v>
          </cell>
          <cell r="B443" t="str">
            <v>Y</v>
          </cell>
          <cell r="C443" t="str">
            <v>N</v>
          </cell>
        </row>
        <row r="444">
          <cell r="A444">
            <v>42447</v>
          </cell>
          <cell r="B444" t="str">
            <v>Y</v>
          </cell>
          <cell r="C444" t="str">
            <v>N</v>
          </cell>
        </row>
        <row r="445">
          <cell r="A445">
            <v>42448</v>
          </cell>
          <cell r="B445" t="str">
            <v>Y</v>
          </cell>
          <cell r="C445" t="str">
            <v>N</v>
          </cell>
        </row>
        <row r="446">
          <cell r="A446">
            <v>42449</v>
          </cell>
          <cell r="B446" t="str">
            <v>Y</v>
          </cell>
          <cell r="C446" t="str">
            <v>N</v>
          </cell>
        </row>
        <row r="447">
          <cell r="A447">
            <v>42450</v>
          </cell>
          <cell r="B447" t="str">
            <v>Y</v>
          </cell>
          <cell r="C447" t="str">
            <v>N</v>
          </cell>
        </row>
        <row r="448">
          <cell r="A448">
            <v>42451</v>
          </cell>
          <cell r="B448" t="str">
            <v>Y</v>
          </cell>
          <cell r="C448" t="str">
            <v>N</v>
          </cell>
        </row>
        <row r="449">
          <cell r="A449">
            <v>42452</v>
          </cell>
          <cell r="B449" t="str">
            <v>Y</v>
          </cell>
          <cell r="C449" t="str">
            <v>N</v>
          </cell>
        </row>
        <row r="450">
          <cell r="A450">
            <v>42453</v>
          </cell>
          <cell r="B450" t="str">
            <v>N</v>
          </cell>
          <cell r="C450" t="str">
            <v>N</v>
          </cell>
        </row>
        <row r="451">
          <cell r="A451">
            <v>42454</v>
          </cell>
          <cell r="B451" t="str">
            <v>N</v>
          </cell>
          <cell r="C451" t="str">
            <v>Y</v>
          </cell>
        </row>
        <row r="452">
          <cell r="A452">
            <v>42455</v>
          </cell>
          <cell r="B452" t="str">
            <v>N</v>
          </cell>
          <cell r="C452" t="str">
            <v>Y</v>
          </cell>
        </row>
        <row r="453">
          <cell r="A453">
            <v>42456</v>
          </cell>
          <cell r="B453" t="str">
            <v>N</v>
          </cell>
          <cell r="C453" t="str">
            <v>Y</v>
          </cell>
        </row>
        <row r="454">
          <cell r="A454">
            <v>42457</v>
          </cell>
          <cell r="B454" t="str">
            <v>N</v>
          </cell>
          <cell r="C454" t="str">
            <v>Y</v>
          </cell>
        </row>
        <row r="455">
          <cell r="A455">
            <v>42458</v>
          </cell>
          <cell r="B455" t="str">
            <v>N</v>
          </cell>
          <cell r="C455" t="str">
            <v>N</v>
          </cell>
        </row>
        <row r="456">
          <cell r="A456">
            <v>42459</v>
          </cell>
          <cell r="B456" t="str">
            <v>N</v>
          </cell>
          <cell r="C456" t="str">
            <v>N</v>
          </cell>
        </row>
        <row r="457">
          <cell r="A457">
            <v>42460</v>
          </cell>
          <cell r="B457" t="str">
            <v>N</v>
          </cell>
          <cell r="C457" t="str">
            <v>N</v>
          </cell>
        </row>
        <row r="458">
          <cell r="A458">
            <v>42461</v>
          </cell>
          <cell r="B458" t="str">
            <v>N</v>
          </cell>
          <cell r="C458" t="str">
            <v>N</v>
          </cell>
        </row>
        <row r="459">
          <cell r="A459">
            <v>42462</v>
          </cell>
          <cell r="B459" t="str">
            <v>N</v>
          </cell>
          <cell r="C459" t="str">
            <v>N</v>
          </cell>
        </row>
        <row r="460">
          <cell r="A460">
            <v>42463</v>
          </cell>
          <cell r="B460" t="str">
            <v>N</v>
          </cell>
          <cell r="C460" t="str">
            <v>N</v>
          </cell>
        </row>
        <row r="461">
          <cell r="A461">
            <v>42464</v>
          </cell>
          <cell r="B461" t="str">
            <v>N</v>
          </cell>
          <cell r="C461" t="str">
            <v>N</v>
          </cell>
        </row>
        <row r="462">
          <cell r="A462">
            <v>42465</v>
          </cell>
          <cell r="B462" t="str">
            <v>N</v>
          </cell>
          <cell r="C462" t="str">
            <v>N</v>
          </cell>
        </row>
        <row r="463">
          <cell r="A463">
            <v>42466</v>
          </cell>
          <cell r="B463" t="str">
            <v>N</v>
          </cell>
          <cell r="C463" t="str">
            <v>N</v>
          </cell>
        </row>
        <row r="464">
          <cell r="A464">
            <v>42467</v>
          </cell>
          <cell r="B464" t="str">
            <v>N</v>
          </cell>
          <cell r="C464" t="str">
            <v>N</v>
          </cell>
        </row>
        <row r="465">
          <cell r="A465">
            <v>42468</v>
          </cell>
          <cell r="B465" t="str">
            <v>N</v>
          </cell>
          <cell r="C465" t="str">
            <v>N</v>
          </cell>
        </row>
        <row r="466">
          <cell r="A466">
            <v>42469</v>
          </cell>
          <cell r="B466" t="str">
            <v>N</v>
          </cell>
          <cell r="C466" t="str">
            <v>N</v>
          </cell>
        </row>
        <row r="467">
          <cell r="A467">
            <v>42470</v>
          </cell>
          <cell r="B467" t="str">
            <v>N</v>
          </cell>
          <cell r="C467" t="str">
            <v>N</v>
          </cell>
        </row>
        <row r="468">
          <cell r="A468">
            <v>42471</v>
          </cell>
          <cell r="B468" t="str">
            <v>N</v>
          </cell>
          <cell r="C468" t="str">
            <v>N</v>
          </cell>
        </row>
        <row r="469">
          <cell r="A469">
            <v>42472</v>
          </cell>
          <cell r="B469" t="str">
            <v>Y</v>
          </cell>
          <cell r="C469" t="str">
            <v>N</v>
          </cell>
        </row>
        <row r="470">
          <cell r="A470">
            <v>42473</v>
          </cell>
          <cell r="B470" t="str">
            <v>Y</v>
          </cell>
          <cell r="C470" t="str">
            <v>N</v>
          </cell>
        </row>
        <row r="471">
          <cell r="A471">
            <v>42474</v>
          </cell>
          <cell r="B471" t="str">
            <v>Y</v>
          </cell>
          <cell r="C471" t="str">
            <v>N</v>
          </cell>
        </row>
        <row r="472">
          <cell r="A472">
            <v>42475</v>
          </cell>
          <cell r="B472" t="str">
            <v>Y</v>
          </cell>
          <cell r="C472" t="str">
            <v>N</v>
          </cell>
        </row>
        <row r="473">
          <cell r="A473">
            <v>42476</v>
          </cell>
          <cell r="B473" t="str">
            <v>Y</v>
          </cell>
          <cell r="C473" t="str">
            <v>N</v>
          </cell>
        </row>
        <row r="474">
          <cell r="A474">
            <v>42477</v>
          </cell>
          <cell r="B474" t="str">
            <v>Y</v>
          </cell>
          <cell r="C474" t="str">
            <v>N</v>
          </cell>
        </row>
        <row r="475">
          <cell r="A475">
            <v>42478</v>
          </cell>
          <cell r="B475" t="str">
            <v>Y</v>
          </cell>
          <cell r="C475" t="str">
            <v>N</v>
          </cell>
        </row>
        <row r="476">
          <cell r="A476">
            <v>42479</v>
          </cell>
          <cell r="B476" t="str">
            <v>Y</v>
          </cell>
          <cell r="C476" t="str">
            <v>N</v>
          </cell>
        </row>
        <row r="477">
          <cell r="A477">
            <v>42480</v>
          </cell>
          <cell r="B477" t="str">
            <v>Y</v>
          </cell>
          <cell r="C477" t="str">
            <v>N</v>
          </cell>
        </row>
        <row r="478">
          <cell r="A478">
            <v>42481</v>
          </cell>
          <cell r="B478" t="str">
            <v>Y</v>
          </cell>
          <cell r="C478" t="str">
            <v>N</v>
          </cell>
        </row>
        <row r="479">
          <cell r="A479">
            <v>42482</v>
          </cell>
          <cell r="B479" t="str">
            <v>Y</v>
          </cell>
          <cell r="C479" t="str">
            <v>N</v>
          </cell>
        </row>
        <row r="480">
          <cell r="A480">
            <v>42483</v>
          </cell>
          <cell r="B480" t="str">
            <v>Y</v>
          </cell>
          <cell r="C480" t="str">
            <v>N</v>
          </cell>
        </row>
        <row r="481">
          <cell r="A481">
            <v>42484</v>
          </cell>
          <cell r="B481" t="str">
            <v>Y</v>
          </cell>
          <cell r="C481" t="str">
            <v>N</v>
          </cell>
        </row>
        <row r="482">
          <cell r="A482">
            <v>42485</v>
          </cell>
          <cell r="B482" t="str">
            <v>Y</v>
          </cell>
          <cell r="C482" t="str">
            <v>Y</v>
          </cell>
        </row>
        <row r="483">
          <cell r="A483">
            <v>42486</v>
          </cell>
          <cell r="B483" t="str">
            <v>Y</v>
          </cell>
          <cell r="C483" t="str">
            <v>N</v>
          </cell>
        </row>
        <row r="484">
          <cell r="A484">
            <v>42487</v>
          </cell>
          <cell r="B484" t="str">
            <v>Y</v>
          </cell>
          <cell r="C484" t="str">
            <v>N</v>
          </cell>
        </row>
        <row r="485">
          <cell r="A485">
            <v>42488</v>
          </cell>
          <cell r="B485" t="str">
            <v>Y</v>
          </cell>
          <cell r="C485" t="str">
            <v>N</v>
          </cell>
        </row>
        <row r="486">
          <cell r="A486">
            <v>42489</v>
          </cell>
          <cell r="B486" t="str">
            <v>Y</v>
          </cell>
          <cell r="C486" t="str">
            <v>N</v>
          </cell>
        </row>
        <row r="487">
          <cell r="A487">
            <v>42490</v>
          </cell>
          <cell r="B487" t="str">
            <v>Y</v>
          </cell>
          <cell r="C487" t="str">
            <v>N</v>
          </cell>
        </row>
        <row r="488">
          <cell r="A488">
            <v>42491</v>
          </cell>
          <cell r="B488" t="str">
            <v>Y</v>
          </cell>
          <cell r="C488" t="str">
            <v>N</v>
          </cell>
        </row>
        <row r="489">
          <cell r="A489">
            <v>42492</v>
          </cell>
          <cell r="B489" t="str">
            <v>Y</v>
          </cell>
          <cell r="C489" t="str">
            <v>N</v>
          </cell>
        </row>
        <row r="490">
          <cell r="A490">
            <v>42493</v>
          </cell>
          <cell r="B490" t="str">
            <v>Y</v>
          </cell>
          <cell r="C490" t="str">
            <v>N</v>
          </cell>
        </row>
        <row r="491">
          <cell r="A491">
            <v>42494</v>
          </cell>
          <cell r="B491" t="str">
            <v>Y</v>
          </cell>
          <cell r="C491" t="str">
            <v>N</v>
          </cell>
        </row>
        <row r="492">
          <cell r="A492">
            <v>42495</v>
          </cell>
          <cell r="B492" t="str">
            <v>Y</v>
          </cell>
          <cell r="C492" t="str">
            <v>N</v>
          </cell>
        </row>
        <row r="493">
          <cell r="A493">
            <v>42496</v>
          </cell>
          <cell r="B493" t="str">
            <v>Y</v>
          </cell>
          <cell r="C493" t="str">
            <v>N</v>
          </cell>
        </row>
        <row r="494">
          <cell r="A494">
            <v>42497</v>
          </cell>
          <cell r="B494" t="str">
            <v>Y</v>
          </cell>
          <cell r="C494" t="str">
            <v>N</v>
          </cell>
        </row>
        <row r="495">
          <cell r="A495">
            <v>42498</v>
          </cell>
          <cell r="B495" t="str">
            <v>Y</v>
          </cell>
          <cell r="C495" t="str">
            <v>N</v>
          </cell>
        </row>
        <row r="496">
          <cell r="A496">
            <v>42499</v>
          </cell>
          <cell r="B496" t="str">
            <v>Y</v>
          </cell>
          <cell r="C496" t="str">
            <v>N</v>
          </cell>
        </row>
        <row r="497">
          <cell r="A497">
            <v>42500</v>
          </cell>
          <cell r="B497" t="str">
            <v>Y</v>
          </cell>
          <cell r="C497" t="str">
            <v>N</v>
          </cell>
        </row>
        <row r="498">
          <cell r="A498">
            <v>42501</v>
          </cell>
          <cell r="B498" t="str">
            <v>Y</v>
          </cell>
          <cell r="C498" t="str">
            <v>N</v>
          </cell>
        </row>
        <row r="499">
          <cell r="A499">
            <v>42502</v>
          </cell>
          <cell r="B499" t="str">
            <v>Y</v>
          </cell>
          <cell r="C499" t="str">
            <v>N</v>
          </cell>
        </row>
        <row r="500">
          <cell r="A500">
            <v>42503</v>
          </cell>
          <cell r="B500" t="str">
            <v>Y</v>
          </cell>
          <cell r="C500" t="str">
            <v>N</v>
          </cell>
        </row>
        <row r="501">
          <cell r="A501">
            <v>42504</v>
          </cell>
          <cell r="B501" t="str">
            <v>Y</v>
          </cell>
          <cell r="C501" t="str">
            <v>N</v>
          </cell>
        </row>
        <row r="502">
          <cell r="A502">
            <v>42505</v>
          </cell>
          <cell r="B502" t="str">
            <v>Y</v>
          </cell>
          <cell r="C502" t="str">
            <v>N</v>
          </cell>
        </row>
        <row r="503">
          <cell r="A503">
            <v>42506</v>
          </cell>
          <cell r="B503" t="str">
            <v>Y</v>
          </cell>
          <cell r="C503" t="str">
            <v>N</v>
          </cell>
        </row>
        <row r="504">
          <cell r="A504">
            <v>42507</v>
          </cell>
          <cell r="B504" t="str">
            <v>Y</v>
          </cell>
          <cell r="C504" t="str">
            <v>N</v>
          </cell>
        </row>
        <row r="505">
          <cell r="A505">
            <v>42508</v>
          </cell>
          <cell r="B505" t="str">
            <v>Y</v>
          </cell>
          <cell r="C505" t="str">
            <v>N</v>
          </cell>
        </row>
        <row r="506">
          <cell r="A506">
            <v>42509</v>
          </cell>
          <cell r="B506" t="str">
            <v>Y</v>
          </cell>
          <cell r="C506" t="str">
            <v>N</v>
          </cell>
        </row>
        <row r="507">
          <cell r="A507">
            <v>42510</v>
          </cell>
          <cell r="B507" t="str">
            <v>Y</v>
          </cell>
          <cell r="C507" t="str">
            <v>N</v>
          </cell>
        </row>
        <row r="508">
          <cell r="A508">
            <v>42511</v>
          </cell>
          <cell r="B508" t="str">
            <v>Y</v>
          </cell>
          <cell r="C508" t="str">
            <v>N</v>
          </cell>
        </row>
        <row r="509">
          <cell r="A509">
            <v>42512</v>
          </cell>
          <cell r="B509" t="str">
            <v>Y</v>
          </cell>
          <cell r="C509" t="str">
            <v>N</v>
          </cell>
        </row>
        <row r="510">
          <cell r="A510">
            <v>42513</v>
          </cell>
          <cell r="B510" t="str">
            <v>Y</v>
          </cell>
          <cell r="C510" t="str">
            <v>N</v>
          </cell>
        </row>
        <row r="511">
          <cell r="A511">
            <v>42514</v>
          </cell>
          <cell r="B511" t="str">
            <v>Y</v>
          </cell>
          <cell r="C511" t="str">
            <v>N</v>
          </cell>
        </row>
        <row r="512">
          <cell r="A512">
            <v>42515</v>
          </cell>
          <cell r="B512" t="str">
            <v>Y</v>
          </cell>
          <cell r="C512" t="str">
            <v>N</v>
          </cell>
        </row>
        <row r="513">
          <cell r="A513">
            <v>42516</v>
          </cell>
          <cell r="B513" t="str">
            <v>Y</v>
          </cell>
          <cell r="C513" t="str">
            <v>N</v>
          </cell>
        </row>
        <row r="514">
          <cell r="A514">
            <v>42517</v>
          </cell>
          <cell r="B514" t="str">
            <v>Y</v>
          </cell>
          <cell r="C514" t="str">
            <v>N</v>
          </cell>
        </row>
        <row r="515">
          <cell r="A515">
            <v>42518</v>
          </cell>
          <cell r="B515" t="str">
            <v>Y</v>
          </cell>
          <cell r="C515" t="str">
            <v>N</v>
          </cell>
        </row>
        <row r="516">
          <cell r="A516">
            <v>42519</v>
          </cell>
          <cell r="B516" t="str">
            <v>Y</v>
          </cell>
          <cell r="C516" t="str">
            <v>N</v>
          </cell>
        </row>
        <row r="517">
          <cell r="A517">
            <v>42520</v>
          </cell>
          <cell r="B517" t="str">
            <v>Y</v>
          </cell>
          <cell r="C517" t="str">
            <v>N</v>
          </cell>
        </row>
        <row r="518">
          <cell r="A518">
            <v>42521</v>
          </cell>
          <cell r="B518" t="str">
            <v>Y</v>
          </cell>
          <cell r="C518" t="str">
            <v>N</v>
          </cell>
        </row>
        <row r="519">
          <cell r="A519">
            <v>42522</v>
          </cell>
          <cell r="B519" t="str">
            <v>Y</v>
          </cell>
          <cell r="C519" t="str">
            <v>N</v>
          </cell>
        </row>
        <row r="520">
          <cell r="A520">
            <v>42523</v>
          </cell>
          <cell r="B520" t="str">
            <v>Y</v>
          </cell>
          <cell r="C520" t="str">
            <v>N</v>
          </cell>
        </row>
        <row r="521">
          <cell r="A521">
            <v>42524</v>
          </cell>
          <cell r="B521" t="str">
            <v>Y</v>
          </cell>
          <cell r="C521" t="str">
            <v>N</v>
          </cell>
        </row>
        <row r="522">
          <cell r="A522">
            <v>42525</v>
          </cell>
          <cell r="B522" t="str">
            <v>Y</v>
          </cell>
          <cell r="C522" t="str">
            <v>N</v>
          </cell>
        </row>
        <row r="523">
          <cell r="A523">
            <v>42526</v>
          </cell>
          <cell r="B523" t="str">
            <v>Y</v>
          </cell>
          <cell r="C523" t="str">
            <v>N</v>
          </cell>
        </row>
        <row r="524">
          <cell r="A524">
            <v>42527</v>
          </cell>
          <cell r="B524" t="str">
            <v>Y</v>
          </cell>
          <cell r="C524" t="str">
            <v>N</v>
          </cell>
        </row>
        <row r="525">
          <cell r="A525">
            <v>42528</v>
          </cell>
          <cell r="B525" t="str">
            <v>Y</v>
          </cell>
          <cell r="C525" t="str">
            <v>N</v>
          </cell>
        </row>
        <row r="526">
          <cell r="A526">
            <v>42529</v>
          </cell>
          <cell r="B526" t="str">
            <v>Y</v>
          </cell>
          <cell r="C526" t="str">
            <v>N</v>
          </cell>
        </row>
        <row r="527">
          <cell r="A527">
            <v>42530</v>
          </cell>
          <cell r="B527" t="str">
            <v>Y</v>
          </cell>
          <cell r="C527" t="str">
            <v>N</v>
          </cell>
        </row>
        <row r="528">
          <cell r="A528">
            <v>42531</v>
          </cell>
          <cell r="B528" t="str">
            <v>Y</v>
          </cell>
          <cell r="C528" t="str">
            <v>N</v>
          </cell>
        </row>
        <row r="529">
          <cell r="A529">
            <v>42532</v>
          </cell>
          <cell r="B529" t="str">
            <v>Y</v>
          </cell>
          <cell r="C529" t="str">
            <v>N</v>
          </cell>
        </row>
        <row r="530">
          <cell r="A530">
            <v>42533</v>
          </cell>
          <cell r="B530" t="str">
            <v>Y</v>
          </cell>
          <cell r="C530" t="str">
            <v>N</v>
          </cell>
        </row>
        <row r="531">
          <cell r="A531">
            <v>42534</v>
          </cell>
          <cell r="B531" t="str">
            <v>Y</v>
          </cell>
          <cell r="C531" t="str">
            <v>Y</v>
          </cell>
        </row>
        <row r="532">
          <cell r="A532">
            <v>42535</v>
          </cell>
          <cell r="B532" t="str">
            <v>Y</v>
          </cell>
          <cell r="C532" t="str">
            <v>N</v>
          </cell>
        </row>
        <row r="533">
          <cell r="A533">
            <v>42536</v>
          </cell>
          <cell r="B533" t="str">
            <v>Y</v>
          </cell>
          <cell r="C533" t="str">
            <v>N</v>
          </cell>
        </row>
        <row r="534">
          <cell r="A534">
            <v>42537</v>
          </cell>
          <cell r="B534" t="str">
            <v>Y</v>
          </cell>
          <cell r="C534" t="str">
            <v>N</v>
          </cell>
        </row>
        <row r="535">
          <cell r="A535">
            <v>42538</v>
          </cell>
          <cell r="B535" t="str">
            <v>Y</v>
          </cell>
          <cell r="C535" t="str">
            <v>N</v>
          </cell>
        </row>
        <row r="536">
          <cell r="A536">
            <v>42539</v>
          </cell>
          <cell r="B536" t="str">
            <v>Y</v>
          </cell>
          <cell r="C536" t="str">
            <v>N</v>
          </cell>
        </row>
        <row r="537">
          <cell r="A537">
            <v>42540</v>
          </cell>
          <cell r="B537" t="str">
            <v>Y</v>
          </cell>
          <cell r="C537" t="str">
            <v>N</v>
          </cell>
        </row>
        <row r="538">
          <cell r="A538">
            <v>42541</v>
          </cell>
          <cell r="B538" t="str">
            <v>Y</v>
          </cell>
          <cell r="C538" t="str">
            <v>N</v>
          </cell>
        </row>
        <row r="539">
          <cell r="A539">
            <v>42542</v>
          </cell>
          <cell r="B539" t="str">
            <v>Y</v>
          </cell>
          <cell r="C539" t="str">
            <v>N</v>
          </cell>
        </row>
        <row r="540">
          <cell r="A540">
            <v>42543</v>
          </cell>
          <cell r="B540" t="str">
            <v>Y</v>
          </cell>
          <cell r="C540" t="str">
            <v>N</v>
          </cell>
        </row>
        <row r="541">
          <cell r="A541">
            <v>42544</v>
          </cell>
          <cell r="B541" t="str">
            <v>Y</v>
          </cell>
          <cell r="C541" t="str">
            <v>N</v>
          </cell>
        </row>
        <row r="542">
          <cell r="A542">
            <v>42545</v>
          </cell>
          <cell r="B542" t="str">
            <v>N</v>
          </cell>
          <cell r="C542" t="str">
            <v>N</v>
          </cell>
        </row>
        <row r="543">
          <cell r="A543">
            <v>42546</v>
          </cell>
          <cell r="B543" t="str">
            <v>N</v>
          </cell>
          <cell r="C543" t="str">
            <v>N</v>
          </cell>
        </row>
        <row r="544">
          <cell r="A544">
            <v>42547</v>
          </cell>
          <cell r="B544" t="str">
            <v>N</v>
          </cell>
          <cell r="C544" t="str">
            <v>N</v>
          </cell>
        </row>
        <row r="545">
          <cell r="A545">
            <v>42548</v>
          </cell>
          <cell r="B545" t="str">
            <v>N</v>
          </cell>
          <cell r="C545" t="str">
            <v>N</v>
          </cell>
        </row>
        <row r="546">
          <cell r="A546">
            <v>42549</v>
          </cell>
          <cell r="B546" t="str">
            <v>N</v>
          </cell>
          <cell r="C546" t="str">
            <v>N</v>
          </cell>
        </row>
        <row r="547">
          <cell r="A547">
            <v>42550</v>
          </cell>
          <cell r="B547" t="str">
            <v>N</v>
          </cell>
          <cell r="C547" t="str">
            <v>N</v>
          </cell>
        </row>
        <row r="548">
          <cell r="A548">
            <v>42551</v>
          </cell>
          <cell r="B548" t="str">
            <v>N</v>
          </cell>
          <cell r="C548" t="str">
            <v>N</v>
          </cell>
        </row>
        <row r="549">
          <cell r="A549">
            <v>42552</v>
          </cell>
          <cell r="B549" t="str">
            <v>N</v>
          </cell>
          <cell r="C549" t="str">
            <v>N</v>
          </cell>
        </row>
        <row r="550">
          <cell r="A550">
            <v>42553</v>
          </cell>
          <cell r="B550" t="str">
            <v>N</v>
          </cell>
          <cell r="C550" t="str">
            <v>N</v>
          </cell>
        </row>
        <row r="551">
          <cell r="A551">
            <v>42554</v>
          </cell>
          <cell r="B551" t="str">
            <v>N</v>
          </cell>
          <cell r="C551" t="str">
            <v>N</v>
          </cell>
        </row>
        <row r="552">
          <cell r="A552">
            <v>42555</v>
          </cell>
          <cell r="B552" t="str">
            <v>N</v>
          </cell>
          <cell r="C552" t="str">
            <v>N</v>
          </cell>
        </row>
        <row r="553">
          <cell r="A553">
            <v>42556</v>
          </cell>
          <cell r="B553" t="str">
            <v>N</v>
          </cell>
          <cell r="C553" t="str">
            <v>N</v>
          </cell>
        </row>
        <row r="554">
          <cell r="A554">
            <v>42557</v>
          </cell>
          <cell r="B554" t="str">
            <v>N</v>
          </cell>
          <cell r="C554" t="str">
            <v>N</v>
          </cell>
        </row>
        <row r="555">
          <cell r="A555">
            <v>42558</v>
          </cell>
          <cell r="B555" t="str">
            <v>N</v>
          </cell>
          <cell r="C555" t="str">
            <v>N</v>
          </cell>
        </row>
        <row r="556">
          <cell r="A556">
            <v>42559</v>
          </cell>
          <cell r="B556" t="str">
            <v>N</v>
          </cell>
          <cell r="C556" t="str">
            <v>N</v>
          </cell>
        </row>
        <row r="557">
          <cell r="A557">
            <v>42560</v>
          </cell>
          <cell r="B557" t="str">
            <v>N</v>
          </cell>
          <cell r="C557" t="str">
            <v>N</v>
          </cell>
        </row>
        <row r="558">
          <cell r="A558">
            <v>42561</v>
          </cell>
          <cell r="B558" t="str">
            <v>N</v>
          </cell>
          <cell r="C558" t="str">
            <v>N</v>
          </cell>
        </row>
        <row r="559">
          <cell r="A559">
            <v>42562</v>
          </cell>
          <cell r="B559" t="str">
            <v>N</v>
          </cell>
          <cell r="C559" t="str">
            <v>N</v>
          </cell>
        </row>
        <row r="560">
          <cell r="A560">
            <v>42563</v>
          </cell>
          <cell r="B560" t="str">
            <v>Y</v>
          </cell>
          <cell r="C560" t="str">
            <v>N</v>
          </cell>
        </row>
        <row r="561">
          <cell r="A561">
            <v>42564</v>
          </cell>
          <cell r="B561" t="str">
            <v>Y</v>
          </cell>
          <cell r="C561" t="str">
            <v>N</v>
          </cell>
        </row>
        <row r="562">
          <cell r="A562">
            <v>42565</v>
          </cell>
          <cell r="B562" t="str">
            <v>Y</v>
          </cell>
          <cell r="C562" t="str">
            <v>N</v>
          </cell>
        </row>
        <row r="563">
          <cell r="A563">
            <v>42566</v>
          </cell>
          <cell r="B563" t="str">
            <v>Y</v>
          </cell>
          <cell r="C563" t="str">
            <v>N</v>
          </cell>
        </row>
        <row r="564">
          <cell r="A564">
            <v>42567</v>
          </cell>
          <cell r="B564" t="str">
            <v>Y</v>
          </cell>
          <cell r="C564" t="str">
            <v>N</v>
          </cell>
        </row>
        <row r="565">
          <cell r="A565">
            <v>42568</v>
          </cell>
          <cell r="B565" t="str">
            <v>Y</v>
          </cell>
          <cell r="C565" t="str">
            <v>N</v>
          </cell>
        </row>
        <row r="566">
          <cell r="A566">
            <v>42569</v>
          </cell>
          <cell r="B566" t="str">
            <v>Y</v>
          </cell>
          <cell r="C566" t="str">
            <v>N</v>
          </cell>
        </row>
        <row r="567">
          <cell r="A567">
            <v>42570</v>
          </cell>
          <cell r="B567" t="str">
            <v>Y</v>
          </cell>
          <cell r="C567" t="str">
            <v>N</v>
          </cell>
        </row>
        <row r="568">
          <cell r="A568">
            <v>42571</v>
          </cell>
          <cell r="B568" t="str">
            <v>Y</v>
          </cell>
          <cell r="C568" t="str">
            <v>N</v>
          </cell>
        </row>
        <row r="569">
          <cell r="A569">
            <v>42572</v>
          </cell>
          <cell r="B569" t="str">
            <v>Y</v>
          </cell>
          <cell r="C569" t="str">
            <v>N</v>
          </cell>
        </row>
        <row r="570">
          <cell r="A570">
            <v>42573</v>
          </cell>
          <cell r="B570" t="str">
            <v>Y</v>
          </cell>
          <cell r="C570" t="str">
            <v>N</v>
          </cell>
        </row>
        <row r="571">
          <cell r="A571">
            <v>42574</v>
          </cell>
          <cell r="B571" t="str">
            <v>Y</v>
          </cell>
          <cell r="C571" t="str">
            <v>N</v>
          </cell>
        </row>
        <row r="572">
          <cell r="A572">
            <v>42575</v>
          </cell>
          <cell r="B572" t="str">
            <v>Y</v>
          </cell>
          <cell r="C572" t="str">
            <v>N</v>
          </cell>
        </row>
        <row r="573">
          <cell r="A573">
            <v>42576</v>
          </cell>
          <cell r="B573" t="str">
            <v>Y</v>
          </cell>
          <cell r="C573" t="str">
            <v>N</v>
          </cell>
        </row>
        <row r="574">
          <cell r="A574">
            <v>42577</v>
          </cell>
          <cell r="B574" t="str">
            <v>Y</v>
          </cell>
          <cell r="C574" t="str">
            <v>N</v>
          </cell>
        </row>
        <row r="575">
          <cell r="A575">
            <v>42578</v>
          </cell>
          <cell r="B575" t="str">
            <v>Y</v>
          </cell>
          <cell r="C575" t="str">
            <v>N</v>
          </cell>
        </row>
        <row r="576">
          <cell r="A576">
            <v>42579</v>
          </cell>
          <cell r="B576" t="str">
            <v>Y</v>
          </cell>
          <cell r="C576" t="str">
            <v>N</v>
          </cell>
        </row>
        <row r="577">
          <cell r="A577">
            <v>42580</v>
          </cell>
          <cell r="B577" t="str">
            <v>Y</v>
          </cell>
          <cell r="C577" t="str">
            <v>N</v>
          </cell>
        </row>
        <row r="578">
          <cell r="A578">
            <v>42581</v>
          </cell>
          <cell r="B578" t="str">
            <v>Y</v>
          </cell>
          <cell r="C578" t="str">
            <v>N</v>
          </cell>
        </row>
        <row r="579">
          <cell r="A579">
            <v>42582</v>
          </cell>
          <cell r="B579" t="str">
            <v>Y</v>
          </cell>
          <cell r="C579" t="str">
            <v>N</v>
          </cell>
        </row>
        <row r="580">
          <cell r="A580">
            <v>42583</v>
          </cell>
          <cell r="B580" t="str">
            <v>Y</v>
          </cell>
          <cell r="C580" t="str">
            <v>N</v>
          </cell>
        </row>
        <row r="581">
          <cell r="A581">
            <v>42584</v>
          </cell>
          <cell r="B581" t="str">
            <v>Y</v>
          </cell>
          <cell r="C581" t="str">
            <v>N</v>
          </cell>
        </row>
        <row r="582">
          <cell r="A582">
            <v>42585</v>
          </cell>
          <cell r="B582" t="str">
            <v>Y</v>
          </cell>
          <cell r="C582" t="str">
            <v>N</v>
          </cell>
        </row>
        <row r="583">
          <cell r="A583">
            <v>42586</v>
          </cell>
          <cell r="B583" t="str">
            <v>Y</v>
          </cell>
          <cell r="C583" t="str">
            <v>N</v>
          </cell>
        </row>
        <row r="584">
          <cell r="A584">
            <v>42587</v>
          </cell>
          <cell r="B584" t="str">
            <v>Y</v>
          </cell>
          <cell r="C584" t="str">
            <v>N</v>
          </cell>
        </row>
        <row r="585">
          <cell r="A585">
            <v>42588</v>
          </cell>
          <cell r="B585" t="str">
            <v>Y</v>
          </cell>
          <cell r="C585" t="str">
            <v>N</v>
          </cell>
        </row>
        <row r="586">
          <cell r="A586">
            <v>42589</v>
          </cell>
          <cell r="B586" t="str">
            <v>Y</v>
          </cell>
          <cell r="C586" t="str">
            <v>N</v>
          </cell>
        </row>
        <row r="587">
          <cell r="A587">
            <v>42590</v>
          </cell>
          <cell r="B587" t="str">
            <v>Y</v>
          </cell>
          <cell r="C587" t="str">
            <v>N</v>
          </cell>
        </row>
        <row r="588">
          <cell r="A588">
            <v>42591</v>
          </cell>
          <cell r="B588" t="str">
            <v>Y</v>
          </cell>
          <cell r="C588" t="str">
            <v>N</v>
          </cell>
        </row>
        <row r="589">
          <cell r="A589">
            <v>42592</v>
          </cell>
          <cell r="B589" t="str">
            <v>Y</v>
          </cell>
          <cell r="C589" t="str">
            <v>N</v>
          </cell>
        </row>
        <row r="590">
          <cell r="A590">
            <v>42593</v>
          </cell>
          <cell r="B590" t="str">
            <v>Y</v>
          </cell>
          <cell r="C590" t="str">
            <v>N</v>
          </cell>
        </row>
        <row r="591">
          <cell r="A591">
            <v>42594</v>
          </cell>
          <cell r="B591" t="str">
            <v>Y</v>
          </cell>
          <cell r="C591" t="str">
            <v>N</v>
          </cell>
        </row>
        <row r="592">
          <cell r="A592">
            <v>42595</v>
          </cell>
          <cell r="B592" t="str">
            <v>Y</v>
          </cell>
          <cell r="C592" t="str">
            <v>N</v>
          </cell>
        </row>
        <row r="593">
          <cell r="A593">
            <v>42596</v>
          </cell>
          <cell r="B593" t="str">
            <v>Y</v>
          </cell>
          <cell r="C593" t="str">
            <v>N</v>
          </cell>
        </row>
        <row r="594">
          <cell r="A594">
            <v>42597</v>
          </cell>
          <cell r="B594" t="str">
            <v>Y</v>
          </cell>
          <cell r="C594" t="str">
            <v>N</v>
          </cell>
        </row>
        <row r="595">
          <cell r="A595">
            <v>42598</v>
          </cell>
          <cell r="B595" t="str">
            <v>Y</v>
          </cell>
          <cell r="C595" t="str">
            <v>N</v>
          </cell>
        </row>
        <row r="596">
          <cell r="A596">
            <v>42599</v>
          </cell>
          <cell r="B596" t="str">
            <v>Y</v>
          </cell>
          <cell r="C596" t="str">
            <v>N</v>
          </cell>
        </row>
        <row r="597">
          <cell r="A597">
            <v>42600</v>
          </cell>
          <cell r="B597" t="str">
            <v>Y</v>
          </cell>
          <cell r="C597" t="str">
            <v>N</v>
          </cell>
        </row>
        <row r="598">
          <cell r="A598">
            <v>42601</v>
          </cell>
          <cell r="B598" t="str">
            <v>Y</v>
          </cell>
          <cell r="C598" t="str">
            <v>N</v>
          </cell>
        </row>
        <row r="599">
          <cell r="A599">
            <v>42602</v>
          </cell>
          <cell r="B599" t="str">
            <v>Y</v>
          </cell>
          <cell r="C599" t="str">
            <v>N</v>
          </cell>
        </row>
        <row r="600">
          <cell r="A600">
            <v>42603</v>
          </cell>
          <cell r="B600" t="str">
            <v>Y</v>
          </cell>
          <cell r="C600" t="str">
            <v>N</v>
          </cell>
        </row>
        <row r="601">
          <cell r="A601">
            <v>42604</v>
          </cell>
          <cell r="B601" t="str">
            <v>Y</v>
          </cell>
          <cell r="C601" t="str">
            <v>N</v>
          </cell>
        </row>
        <row r="602">
          <cell r="A602">
            <v>42605</v>
          </cell>
          <cell r="B602" t="str">
            <v>Y</v>
          </cell>
          <cell r="C602" t="str">
            <v>N</v>
          </cell>
        </row>
        <row r="603">
          <cell r="A603">
            <v>42606</v>
          </cell>
          <cell r="B603" t="str">
            <v>Y</v>
          </cell>
          <cell r="C603" t="str">
            <v>N</v>
          </cell>
        </row>
        <row r="604">
          <cell r="A604">
            <v>42607</v>
          </cell>
          <cell r="B604" t="str">
            <v>Y</v>
          </cell>
          <cell r="C604" t="str">
            <v>N</v>
          </cell>
        </row>
        <row r="605">
          <cell r="A605">
            <v>42608</v>
          </cell>
          <cell r="B605" t="str">
            <v>Y</v>
          </cell>
          <cell r="C605" t="str">
            <v>N</v>
          </cell>
        </row>
        <row r="606">
          <cell r="A606">
            <v>42609</v>
          </cell>
          <cell r="B606" t="str">
            <v>Y</v>
          </cell>
          <cell r="C606" t="str">
            <v>N</v>
          </cell>
        </row>
        <row r="607">
          <cell r="A607">
            <v>42610</v>
          </cell>
          <cell r="B607" t="str">
            <v>Y</v>
          </cell>
          <cell r="C607" t="str">
            <v>N</v>
          </cell>
        </row>
        <row r="608">
          <cell r="A608">
            <v>42611</v>
          </cell>
          <cell r="B608" t="str">
            <v>Y</v>
          </cell>
          <cell r="C608" t="str">
            <v>N</v>
          </cell>
        </row>
        <row r="609">
          <cell r="A609">
            <v>42612</v>
          </cell>
          <cell r="B609" t="str">
            <v>Y</v>
          </cell>
          <cell r="C609" t="str">
            <v>N</v>
          </cell>
        </row>
        <row r="610">
          <cell r="A610">
            <v>42613</v>
          </cell>
          <cell r="B610" t="str">
            <v>Y</v>
          </cell>
          <cell r="C610" t="str">
            <v>N</v>
          </cell>
        </row>
        <row r="611">
          <cell r="A611">
            <v>42614</v>
          </cell>
          <cell r="B611" t="str">
            <v>Y</v>
          </cell>
          <cell r="C611" t="str">
            <v>N</v>
          </cell>
        </row>
        <row r="612">
          <cell r="A612">
            <v>42615</v>
          </cell>
          <cell r="B612" t="str">
            <v>Y</v>
          </cell>
          <cell r="C612" t="str">
            <v>N</v>
          </cell>
        </row>
        <row r="613">
          <cell r="A613">
            <v>42616</v>
          </cell>
          <cell r="B613" t="str">
            <v>Y</v>
          </cell>
          <cell r="C613" t="str">
            <v>N</v>
          </cell>
        </row>
        <row r="614">
          <cell r="A614">
            <v>42617</v>
          </cell>
          <cell r="B614" t="str">
            <v>Y</v>
          </cell>
          <cell r="C614" t="str">
            <v>N</v>
          </cell>
        </row>
        <row r="615">
          <cell r="A615">
            <v>42618</v>
          </cell>
          <cell r="B615" t="str">
            <v>Y</v>
          </cell>
          <cell r="C615" t="str">
            <v>N</v>
          </cell>
        </row>
        <row r="616">
          <cell r="A616">
            <v>42619</v>
          </cell>
          <cell r="B616" t="str">
            <v>Y</v>
          </cell>
          <cell r="C616" t="str">
            <v>N</v>
          </cell>
        </row>
        <row r="617">
          <cell r="A617">
            <v>42620</v>
          </cell>
          <cell r="B617" t="str">
            <v>Y</v>
          </cell>
          <cell r="C617" t="str">
            <v>N</v>
          </cell>
        </row>
        <row r="618">
          <cell r="A618">
            <v>42621</v>
          </cell>
          <cell r="B618" t="str">
            <v>Y</v>
          </cell>
          <cell r="C618" t="str">
            <v>N</v>
          </cell>
        </row>
        <row r="619">
          <cell r="A619">
            <v>42622</v>
          </cell>
          <cell r="B619" t="str">
            <v>Y</v>
          </cell>
          <cell r="C619" t="str">
            <v>N</v>
          </cell>
        </row>
        <row r="620">
          <cell r="A620">
            <v>42623</v>
          </cell>
          <cell r="B620" t="str">
            <v>Y</v>
          </cell>
          <cell r="C620" t="str">
            <v>N</v>
          </cell>
        </row>
        <row r="621">
          <cell r="A621">
            <v>42624</v>
          </cell>
          <cell r="B621" t="str">
            <v>Y</v>
          </cell>
          <cell r="C621" t="str">
            <v>N</v>
          </cell>
        </row>
        <row r="622">
          <cell r="A622">
            <v>42625</v>
          </cell>
          <cell r="B622" t="str">
            <v>Y</v>
          </cell>
          <cell r="C622" t="str">
            <v>N</v>
          </cell>
        </row>
        <row r="623">
          <cell r="A623">
            <v>42626</v>
          </cell>
          <cell r="B623" t="str">
            <v>Y</v>
          </cell>
          <cell r="C623" t="str">
            <v>N</v>
          </cell>
        </row>
        <row r="624">
          <cell r="A624">
            <v>42627</v>
          </cell>
          <cell r="B624" t="str">
            <v>Y</v>
          </cell>
          <cell r="C624" t="str">
            <v>N</v>
          </cell>
        </row>
        <row r="625">
          <cell r="A625">
            <v>42628</v>
          </cell>
          <cell r="B625" t="str">
            <v>Y</v>
          </cell>
          <cell r="C625" t="str">
            <v>N</v>
          </cell>
        </row>
        <row r="626">
          <cell r="A626">
            <v>42629</v>
          </cell>
          <cell r="B626" t="str">
            <v>N</v>
          </cell>
          <cell r="C626" t="str">
            <v>N</v>
          </cell>
        </row>
        <row r="627">
          <cell r="A627">
            <v>42630</v>
          </cell>
          <cell r="B627" t="str">
            <v>N</v>
          </cell>
          <cell r="C627" t="str">
            <v>N</v>
          </cell>
        </row>
        <row r="628">
          <cell r="A628">
            <v>42631</v>
          </cell>
          <cell r="B628" t="str">
            <v>N</v>
          </cell>
          <cell r="C628" t="str">
            <v>N</v>
          </cell>
        </row>
        <row r="629">
          <cell r="A629">
            <v>42632</v>
          </cell>
          <cell r="B629" t="str">
            <v>N</v>
          </cell>
          <cell r="C629" t="str">
            <v>N</v>
          </cell>
        </row>
        <row r="630">
          <cell r="A630">
            <v>42633</v>
          </cell>
          <cell r="B630" t="str">
            <v>N</v>
          </cell>
          <cell r="C630" t="str">
            <v>N</v>
          </cell>
        </row>
        <row r="631">
          <cell r="A631">
            <v>42634</v>
          </cell>
          <cell r="B631" t="str">
            <v>N</v>
          </cell>
          <cell r="C631" t="str">
            <v>N</v>
          </cell>
        </row>
        <row r="632">
          <cell r="A632">
            <v>42635</v>
          </cell>
          <cell r="B632" t="str">
            <v>N</v>
          </cell>
          <cell r="C632" t="str">
            <v>N</v>
          </cell>
        </row>
        <row r="633">
          <cell r="A633">
            <v>42636</v>
          </cell>
          <cell r="B633" t="str">
            <v>N</v>
          </cell>
          <cell r="C633" t="str">
            <v>N</v>
          </cell>
        </row>
        <row r="634">
          <cell r="A634">
            <v>42637</v>
          </cell>
          <cell r="B634" t="str">
            <v>N</v>
          </cell>
          <cell r="C634" t="str">
            <v>N</v>
          </cell>
        </row>
        <row r="635">
          <cell r="A635">
            <v>42638</v>
          </cell>
          <cell r="B635" t="str">
            <v>N</v>
          </cell>
          <cell r="C635" t="str">
            <v>N</v>
          </cell>
        </row>
        <row r="636">
          <cell r="A636">
            <v>42639</v>
          </cell>
          <cell r="B636" t="str">
            <v>N</v>
          </cell>
          <cell r="C636" t="str">
            <v>N</v>
          </cell>
        </row>
        <row r="637">
          <cell r="A637">
            <v>42640</v>
          </cell>
          <cell r="B637" t="str">
            <v>N</v>
          </cell>
          <cell r="C637" t="str">
            <v>N</v>
          </cell>
        </row>
        <row r="638">
          <cell r="A638">
            <v>42641</v>
          </cell>
          <cell r="B638" t="str">
            <v>N</v>
          </cell>
          <cell r="C638" t="str">
            <v>N</v>
          </cell>
        </row>
        <row r="639">
          <cell r="A639">
            <v>42642</v>
          </cell>
          <cell r="B639" t="str">
            <v>N</v>
          </cell>
          <cell r="C639" t="str">
            <v>N</v>
          </cell>
        </row>
        <row r="640">
          <cell r="A640">
            <v>42643</v>
          </cell>
          <cell r="B640" t="str">
            <v>N</v>
          </cell>
          <cell r="C640" t="str">
            <v>Y</v>
          </cell>
        </row>
        <row r="641">
          <cell r="A641">
            <v>42644</v>
          </cell>
          <cell r="B641" t="str">
            <v>N</v>
          </cell>
          <cell r="C641" t="str">
            <v>N</v>
          </cell>
        </row>
        <row r="642">
          <cell r="A642">
            <v>42645</v>
          </cell>
          <cell r="B642" t="str">
            <v>N</v>
          </cell>
          <cell r="C642" t="str">
            <v>N</v>
          </cell>
        </row>
        <row r="643">
          <cell r="A643">
            <v>42646</v>
          </cell>
          <cell r="B643" t="str">
            <v>N</v>
          </cell>
          <cell r="C643" t="str">
            <v>N</v>
          </cell>
        </row>
        <row r="644">
          <cell r="A644">
            <v>42647</v>
          </cell>
          <cell r="B644" t="str">
            <v>Y</v>
          </cell>
          <cell r="C644" t="str">
            <v>N</v>
          </cell>
        </row>
        <row r="645">
          <cell r="A645">
            <v>42648</v>
          </cell>
          <cell r="B645" t="str">
            <v>Y</v>
          </cell>
          <cell r="C645" t="str">
            <v>N</v>
          </cell>
        </row>
        <row r="646">
          <cell r="A646">
            <v>42649</v>
          </cell>
          <cell r="B646" t="str">
            <v>Y</v>
          </cell>
          <cell r="C646" t="str">
            <v>N</v>
          </cell>
        </row>
        <row r="647">
          <cell r="A647">
            <v>42650</v>
          </cell>
          <cell r="B647" t="str">
            <v>Y</v>
          </cell>
          <cell r="C647" t="str">
            <v>N</v>
          </cell>
        </row>
        <row r="648">
          <cell r="A648">
            <v>42651</v>
          </cell>
          <cell r="B648" t="str">
            <v>Y</v>
          </cell>
          <cell r="C648" t="str">
            <v>N</v>
          </cell>
        </row>
        <row r="649">
          <cell r="A649">
            <v>42652</v>
          </cell>
          <cell r="B649" t="str">
            <v>Y</v>
          </cell>
          <cell r="C649" t="str">
            <v>N</v>
          </cell>
        </row>
        <row r="650">
          <cell r="A650">
            <v>42653</v>
          </cell>
          <cell r="B650" t="str">
            <v>Y</v>
          </cell>
          <cell r="C650" t="str">
            <v>N</v>
          </cell>
        </row>
        <row r="651">
          <cell r="A651">
            <v>42654</v>
          </cell>
          <cell r="B651" t="str">
            <v>Y</v>
          </cell>
          <cell r="C651" t="str">
            <v>N</v>
          </cell>
        </row>
        <row r="652">
          <cell r="A652">
            <v>42655</v>
          </cell>
          <cell r="B652" t="str">
            <v>Y</v>
          </cell>
          <cell r="C652" t="str">
            <v>N</v>
          </cell>
        </row>
        <row r="653">
          <cell r="A653">
            <v>42656</v>
          </cell>
          <cell r="B653" t="str">
            <v>Y</v>
          </cell>
          <cell r="C653" t="str">
            <v>N</v>
          </cell>
        </row>
        <row r="654">
          <cell r="A654">
            <v>42657</v>
          </cell>
          <cell r="B654" t="str">
            <v>Y</v>
          </cell>
          <cell r="C654" t="str">
            <v>N</v>
          </cell>
        </row>
        <row r="655">
          <cell r="A655">
            <v>42658</v>
          </cell>
          <cell r="B655" t="str">
            <v>Y</v>
          </cell>
          <cell r="C655" t="str">
            <v>N</v>
          </cell>
        </row>
        <row r="656">
          <cell r="A656">
            <v>42659</v>
          </cell>
          <cell r="B656" t="str">
            <v>Y</v>
          </cell>
          <cell r="C656" t="str">
            <v>N</v>
          </cell>
        </row>
        <row r="657">
          <cell r="A657">
            <v>42660</v>
          </cell>
          <cell r="B657" t="str">
            <v>Y</v>
          </cell>
          <cell r="C657" t="str">
            <v>N</v>
          </cell>
        </row>
        <row r="658">
          <cell r="A658">
            <v>42661</v>
          </cell>
          <cell r="B658" t="str">
            <v>Y</v>
          </cell>
          <cell r="C658" t="str">
            <v>N</v>
          </cell>
        </row>
        <row r="659">
          <cell r="A659">
            <v>42662</v>
          </cell>
          <cell r="B659" t="str">
            <v>Y</v>
          </cell>
          <cell r="C659" t="str">
            <v>N</v>
          </cell>
        </row>
        <row r="660">
          <cell r="A660">
            <v>42663</v>
          </cell>
          <cell r="B660" t="str">
            <v>Y</v>
          </cell>
          <cell r="C660" t="str">
            <v>N</v>
          </cell>
        </row>
        <row r="661">
          <cell r="A661">
            <v>42664</v>
          </cell>
          <cell r="B661" t="str">
            <v>Y</v>
          </cell>
          <cell r="C661" t="str">
            <v>N</v>
          </cell>
        </row>
        <row r="662">
          <cell r="A662">
            <v>42665</v>
          </cell>
          <cell r="B662" t="str">
            <v>Y</v>
          </cell>
          <cell r="C662" t="str">
            <v>N</v>
          </cell>
        </row>
        <row r="663">
          <cell r="A663">
            <v>42666</v>
          </cell>
          <cell r="B663" t="str">
            <v>Y</v>
          </cell>
          <cell r="C663" t="str">
            <v>N</v>
          </cell>
        </row>
        <row r="664">
          <cell r="A664">
            <v>42667</v>
          </cell>
          <cell r="B664" t="str">
            <v>Y</v>
          </cell>
          <cell r="C664" t="str">
            <v>N</v>
          </cell>
        </row>
        <row r="665">
          <cell r="A665">
            <v>42668</v>
          </cell>
          <cell r="B665" t="str">
            <v>Y</v>
          </cell>
          <cell r="C665" t="str">
            <v>N</v>
          </cell>
        </row>
        <row r="666">
          <cell r="A666">
            <v>42669</v>
          </cell>
          <cell r="B666" t="str">
            <v>Y</v>
          </cell>
          <cell r="C666" t="str">
            <v>N</v>
          </cell>
        </row>
        <row r="667">
          <cell r="A667">
            <v>42670</v>
          </cell>
          <cell r="B667" t="str">
            <v>Y</v>
          </cell>
          <cell r="C667" t="str">
            <v>N</v>
          </cell>
        </row>
        <row r="668">
          <cell r="A668">
            <v>42671</v>
          </cell>
          <cell r="B668" t="str">
            <v>Y</v>
          </cell>
          <cell r="C668" t="str">
            <v>N</v>
          </cell>
        </row>
        <row r="669">
          <cell r="A669">
            <v>42672</v>
          </cell>
          <cell r="B669" t="str">
            <v>Y</v>
          </cell>
          <cell r="C669" t="str">
            <v>N</v>
          </cell>
        </row>
        <row r="670">
          <cell r="A670">
            <v>42673</v>
          </cell>
          <cell r="B670" t="str">
            <v>Y</v>
          </cell>
          <cell r="C670" t="str">
            <v>N</v>
          </cell>
        </row>
        <row r="671">
          <cell r="A671">
            <v>42674</v>
          </cell>
          <cell r="B671" t="str">
            <v>Y</v>
          </cell>
          <cell r="C671" t="str">
            <v>N</v>
          </cell>
        </row>
        <row r="672">
          <cell r="A672">
            <v>42675</v>
          </cell>
          <cell r="B672" t="str">
            <v>Y</v>
          </cell>
          <cell r="C672" t="str">
            <v>Y</v>
          </cell>
        </row>
        <row r="673">
          <cell r="A673">
            <v>42676</v>
          </cell>
          <cell r="B673" t="str">
            <v>Y</v>
          </cell>
          <cell r="C673" t="str">
            <v>N</v>
          </cell>
        </row>
        <row r="674">
          <cell r="A674">
            <v>42677</v>
          </cell>
          <cell r="B674" t="str">
            <v>Y</v>
          </cell>
          <cell r="C674" t="str">
            <v>N</v>
          </cell>
        </row>
        <row r="675">
          <cell r="A675">
            <v>42678</v>
          </cell>
          <cell r="B675" t="str">
            <v>Y</v>
          </cell>
          <cell r="C675" t="str">
            <v>N</v>
          </cell>
        </row>
        <row r="676">
          <cell r="A676">
            <v>42679</v>
          </cell>
          <cell r="B676" t="str">
            <v>Y</v>
          </cell>
          <cell r="C676" t="str">
            <v>N</v>
          </cell>
        </row>
        <row r="677">
          <cell r="A677">
            <v>42680</v>
          </cell>
          <cell r="B677" t="str">
            <v>Y</v>
          </cell>
          <cell r="C677" t="str">
            <v>N</v>
          </cell>
        </row>
        <row r="678">
          <cell r="A678">
            <v>42681</v>
          </cell>
          <cell r="B678" t="str">
            <v>Y</v>
          </cell>
          <cell r="C678" t="str">
            <v>N</v>
          </cell>
        </row>
        <row r="679">
          <cell r="A679">
            <v>42682</v>
          </cell>
          <cell r="B679" t="str">
            <v>Y</v>
          </cell>
          <cell r="C679" t="str">
            <v>N</v>
          </cell>
        </row>
        <row r="680">
          <cell r="A680">
            <v>42683</v>
          </cell>
          <cell r="B680" t="str">
            <v>Y</v>
          </cell>
          <cell r="C680" t="str">
            <v>N</v>
          </cell>
        </row>
        <row r="681">
          <cell r="A681">
            <v>42684</v>
          </cell>
          <cell r="B681" t="str">
            <v>Y</v>
          </cell>
          <cell r="C681" t="str">
            <v>N</v>
          </cell>
        </row>
        <row r="682">
          <cell r="A682">
            <v>42685</v>
          </cell>
          <cell r="B682" t="str">
            <v>Y</v>
          </cell>
          <cell r="C682" t="str">
            <v>N</v>
          </cell>
        </row>
        <row r="683">
          <cell r="A683">
            <v>42686</v>
          </cell>
          <cell r="B683" t="str">
            <v>Y</v>
          </cell>
          <cell r="C683" t="str">
            <v>N</v>
          </cell>
        </row>
        <row r="684">
          <cell r="A684">
            <v>42687</v>
          </cell>
          <cell r="B684" t="str">
            <v>Y</v>
          </cell>
          <cell r="C684" t="str">
            <v>N</v>
          </cell>
        </row>
        <row r="685">
          <cell r="A685">
            <v>42688</v>
          </cell>
          <cell r="B685" t="str">
            <v>Y</v>
          </cell>
          <cell r="C685" t="str">
            <v>N</v>
          </cell>
        </row>
        <row r="686">
          <cell r="A686">
            <v>42689</v>
          </cell>
          <cell r="B686" t="str">
            <v>Y</v>
          </cell>
          <cell r="C686" t="str">
            <v>N</v>
          </cell>
        </row>
        <row r="687">
          <cell r="A687">
            <v>42690</v>
          </cell>
          <cell r="B687" t="str">
            <v>Y</v>
          </cell>
          <cell r="C687" t="str">
            <v>N</v>
          </cell>
        </row>
        <row r="688">
          <cell r="A688">
            <v>42691</v>
          </cell>
          <cell r="B688" t="str">
            <v>Y</v>
          </cell>
          <cell r="C688" t="str">
            <v>N</v>
          </cell>
        </row>
        <row r="689">
          <cell r="A689">
            <v>42692</v>
          </cell>
          <cell r="B689" t="str">
            <v>Y</v>
          </cell>
          <cell r="C689" t="str">
            <v>N</v>
          </cell>
        </row>
        <row r="690">
          <cell r="A690">
            <v>42693</v>
          </cell>
          <cell r="B690" t="str">
            <v>Y</v>
          </cell>
          <cell r="C690" t="str">
            <v>N</v>
          </cell>
        </row>
        <row r="691">
          <cell r="A691">
            <v>42694</v>
          </cell>
          <cell r="B691" t="str">
            <v>Y</v>
          </cell>
          <cell r="C691" t="str">
            <v>N</v>
          </cell>
        </row>
        <row r="692">
          <cell r="A692">
            <v>42695</v>
          </cell>
          <cell r="B692" t="str">
            <v>Y</v>
          </cell>
          <cell r="C692" t="str">
            <v>N</v>
          </cell>
        </row>
        <row r="693">
          <cell r="A693">
            <v>42696</v>
          </cell>
          <cell r="B693" t="str">
            <v>Y</v>
          </cell>
          <cell r="C693" t="str">
            <v>N</v>
          </cell>
        </row>
        <row r="694">
          <cell r="A694">
            <v>42697</v>
          </cell>
          <cell r="B694" t="str">
            <v>Y</v>
          </cell>
          <cell r="C694" t="str">
            <v>N</v>
          </cell>
        </row>
        <row r="695">
          <cell r="A695">
            <v>42698</v>
          </cell>
          <cell r="B695" t="str">
            <v>Y</v>
          </cell>
          <cell r="C695" t="str">
            <v>N</v>
          </cell>
        </row>
        <row r="696">
          <cell r="A696">
            <v>42699</v>
          </cell>
          <cell r="B696" t="str">
            <v>Y</v>
          </cell>
          <cell r="C696" t="str">
            <v>N</v>
          </cell>
        </row>
        <row r="697">
          <cell r="A697">
            <v>42700</v>
          </cell>
          <cell r="B697" t="str">
            <v>Y</v>
          </cell>
          <cell r="C697" t="str">
            <v>N</v>
          </cell>
        </row>
        <row r="698">
          <cell r="A698">
            <v>42701</v>
          </cell>
          <cell r="B698" t="str">
            <v>Y</v>
          </cell>
          <cell r="C698" t="str">
            <v>N</v>
          </cell>
        </row>
        <row r="699">
          <cell r="A699">
            <v>42702</v>
          </cell>
          <cell r="B699" t="str">
            <v>Y</v>
          </cell>
          <cell r="C699" t="str">
            <v>N</v>
          </cell>
        </row>
        <row r="700">
          <cell r="A700">
            <v>42703</v>
          </cell>
          <cell r="B700" t="str">
            <v>Y</v>
          </cell>
          <cell r="C700" t="str">
            <v>N</v>
          </cell>
        </row>
        <row r="701">
          <cell r="A701">
            <v>42704</v>
          </cell>
          <cell r="B701" t="str">
            <v>Y</v>
          </cell>
          <cell r="C701" t="str">
            <v>N</v>
          </cell>
        </row>
        <row r="702">
          <cell r="A702">
            <v>42705</v>
          </cell>
          <cell r="B702" t="str">
            <v>Y</v>
          </cell>
          <cell r="C702" t="str">
            <v>N</v>
          </cell>
        </row>
        <row r="703">
          <cell r="A703">
            <v>42706</v>
          </cell>
          <cell r="B703" t="str">
            <v>Y</v>
          </cell>
          <cell r="C703" t="str">
            <v>N</v>
          </cell>
        </row>
        <row r="704">
          <cell r="A704">
            <v>42707</v>
          </cell>
          <cell r="B704" t="str">
            <v>Y</v>
          </cell>
          <cell r="C704" t="str">
            <v>N</v>
          </cell>
        </row>
        <row r="705">
          <cell r="A705">
            <v>42708</v>
          </cell>
          <cell r="B705" t="str">
            <v>Y</v>
          </cell>
          <cell r="C705" t="str">
            <v>N</v>
          </cell>
        </row>
        <row r="706">
          <cell r="A706">
            <v>42709</v>
          </cell>
          <cell r="B706" t="str">
            <v>Y</v>
          </cell>
          <cell r="C706" t="str">
            <v>N</v>
          </cell>
        </row>
        <row r="707">
          <cell r="A707">
            <v>42710</v>
          </cell>
          <cell r="B707" t="str">
            <v>Y</v>
          </cell>
          <cell r="C707" t="str">
            <v>N</v>
          </cell>
        </row>
        <row r="708">
          <cell r="A708">
            <v>42711</v>
          </cell>
          <cell r="B708" t="str">
            <v>Y</v>
          </cell>
          <cell r="C708" t="str">
            <v>N</v>
          </cell>
        </row>
        <row r="709">
          <cell r="A709">
            <v>42712</v>
          </cell>
          <cell r="B709" t="str">
            <v>Y</v>
          </cell>
          <cell r="C709" t="str">
            <v>N</v>
          </cell>
        </row>
        <row r="710">
          <cell r="A710">
            <v>42713</v>
          </cell>
          <cell r="B710" t="str">
            <v>Y</v>
          </cell>
          <cell r="C710" t="str">
            <v>N</v>
          </cell>
        </row>
        <row r="711">
          <cell r="A711">
            <v>42714</v>
          </cell>
          <cell r="B711" t="str">
            <v>Y</v>
          </cell>
          <cell r="C711" t="str">
            <v>N</v>
          </cell>
        </row>
        <row r="712">
          <cell r="A712">
            <v>42715</v>
          </cell>
          <cell r="B712" t="str">
            <v>Y</v>
          </cell>
          <cell r="C712" t="str">
            <v>N</v>
          </cell>
        </row>
        <row r="713">
          <cell r="A713">
            <v>42716</v>
          </cell>
          <cell r="B713" t="str">
            <v>Y</v>
          </cell>
          <cell r="C713" t="str">
            <v>N</v>
          </cell>
        </row>
        <row r="714">
          <cell r="A714">
            <v>42717</v>
          </cell>
          <cell r="B714" t="str">
            <v>Y</v>
          </cell>
          <cell r="C714" t="str">
            <v>N</v>
          </cell>
        </row>
        <row r="715">
          <cell r="A715">
            <v>42718</v>
          </cell>
          <cell r="B715" t="str">
            <v>Y</v>
          </cell>
          <cell r="C715" t="str">
            <v>N</v>
          </cell>
        </row>
        <row r="716">
          <cell r="A716">
            <v>42719</v>
          </cell>
          <cell r="B716" t="str">
            <v>Y</v>
          </cell>
          <cell r="C716" t="str">
            <v>N</v>
          </cell>
        </row>
        <row r="717">
          <cell r="A717">
            <v>42720</v>
          </cell>
          <cell r="B717" t="str">
            <v>Y</v>
          </cell>
          <cell r="C717" t="str">
            <v>N</v>
          </cell>
        </row>
        <row r="718">
          <cell r="A718">
            <v>42721</v>
          </cell>
          <cell r="B718" t="str">
            <v>Y</v>
          </cell>
          <cell r="C718" t="str">
            <v>N</v>
          </cell>
        </row>
        <row r="719">
          <cell r="A719">
            <v>42722</v>
          </cell>
          <cell r="B719" t="str">
            <v>Y</v>
          </cell>
          <cell r="C719" t="str">
            <v>N</v>
          </cell>
        </row>
        <row r="720">
          <cell r="A720">
            <v>42723</v>
          </cell>
          <cell r="B720" t="str">
            <v>Y</v>
          </cell>
          <cell r="C720" t="str">
            <v>N</v>
          </cell>
        </row>
        <row r="721">
          <cell r="A721">
            <v>42724</v>
          </cell>
          <cell r="B721" t="str">
            <v>N</v>
          </cell>
          <cell r="C721" t="str">
            <v>N</v>
          </cell>
        </row>
        <row r="722">
          <cell r="A722">
            <v>42725</v>
          </cell>
          <cell r="B722" t="str">
            <v>N</v>
          </cell>
          <cell r="C722" t="str">
            <v>N</v>
          </cell>
        </row>
        <row r="723">
          <cell r="A723">
            <v>42726</v>
          </cell>
          <cell r="B723" t="str">
            <v>N</v>
          </cell>
          <cell r="C723" t="str">
            <v>N</v>
          </cell>
        </row>
        <row r="724">
          <cell r="A724">
            <v>42727</v>
          </cell>
          <cell r="B724" t="str">
            <v>N</v>
          </cell>
          <cell r="C724" t="str">
            <v>N</v>
          </cell>
        </row>
        <row r="725">
          <cell r="A725">
            <v>42728</v>
          </cell>
          <cell r="B725" t="str">
            <v>N</v>
          </cell>
          <cell r="C725" t="str">
            <v>N</v>
          </cell>
        </row>
        <row r="726">
          <cell r="A726">
            <v>42729</v>
          </cell>
          <cell r="B726" t="str">
            <v>N</v>
          </cell>
          <cell r="C726" t="str">
            <v>N</v>
          </cell>
        </row>
        <row r="727">
          <cell r="A727">
            <v>42730</v>
          </cell>
          <cell r="B727" t="str">
            <v>N</v>
          </cell>
          <cell r="C727" t="str">
            <v>Y</v>
          </cell>
        </row>
        <row r="728">
          <cell r="A728">
            <v>42731</v>
          </cell>
          <cell r="B728" t="str">
            <v>N</v>
          </cell>
          <cell r="C728" t="str">
            <v>Y</v>
          </cell>
        </row>
        <row r="729">
          <cell r="A729">
            <v>42732</v>
          </cell>
          <cell r="B729" t="str">
            <v>N</v>
          </cell>
          <cell r="C729" t="str">
            <v>N</v>
          </cell>
        </row>
        <row r="730">
          <cell r="A730">
            <v>42733</v>
          </cell>
          <cell r="B730" t="str">
            <v>N</v>
          </cell>
          <cell r="C730" t="str">
            <v>N</v>
          </cell>
        </row>
        <row r="731">
          <cell r="A731">
            <v>42734</v>
          </cell>
          <cell r="B731" t="str">
            <v>N</v>
          </cell>
          <cell r="C731" t="str">
            <v>N</v>
          </cell>
        </row>
        <row r="732">
          <cell r="A732">
            <v>42735</v>
          </cell>
          <cell r="B732" t="str">
            <v>N</v>
          </cell>
          <cell r="C732" t="str">
            <v>N</v>
          </cell>
        </row>
        <row r="733">
          <cell r="A733">
            <v>42736</v>
          </cell>
          <cell r="B733" t="str">
            <v>N</v>
          </cell>
          <cell r="C733" t="str">
            <v>Y</v>
          </cell>
        </row>
        <row r="734">
          <cell r="A734">
            <v>42737</v>
          </cell>
          <cell r="B734" t="str">
            <v>N</v>
          </cell>
          <cell r="C734" t="str">
            <v>Y</v>
          </cell>
        </row>
        <row r="735">
          <cell r="A735">
            <v>42738</v>
          </cell>
          <cell r="B735" t="str">
            <v>N</v>
          </cell>
          <cell r="C735" t="str">
            <v>N</v>
          </cell>
        </row>
        <row r="736">
          <cell r="A736">
            <v>42739</v>
          </cell>
          <cell r="B736" t="str">
            <v>N</v>
          </cell>
          <cell r="C736" t="str">
            <v>N</v>
          </cell>
        </row>
        <row r="737">
          <cell r="A737">
            <v>42740</v>
          </cell>
          <cell r="B737" t="str">
            <v>N</v>
          </cell>
          <cell r="C737" t="str">
            <v>N</v>
          </cell>
        </row>
        <row r="738">
          <cell r="A738">
            <v>42741</v>
          </cell>
          <cell r="B738" t="str">
            <v>N</v>
          </cell>
          <cell r="C738" t="str">
            <v>N</v>
          </cell>
        </row>
        <row r="739">
          <cell r="A739">
            <v>42742</v>
          </cell>
          <cell r="B739" t="str">
            <v>N</v>
          </cell>
          <cell r="C739" t="str">
            <v>N</v>
          </cell>
        </row>
        <row r="740">
          <cell r="A740">
            <v>42743</v>
          </cell>
          <cell r="B740" t="str">
            <v>N</v>
          </cell>
          <cell r="C740" t="str">
            <v>N</v>
          </cell>
        </row>
        <row r="741">
          <cell r="A741">
            <v>42744</v>
          </cell>
          <cell r="B741" t="str">
            <v>N</v>
          </cell>
          <cell r="C741" t="str">
            <v>N</v>
          </cell>
        </row>
        <row r="742">
          <cell r="A742">
            <v>42745</v>
          </cell>
          <cell r="B742" t="str">
            <v>N</v>
          </cell>
          <cell r="C742" t="str">
            <v>N</v>
          </cell>
        </row>
        <row r="743">
          <cell r="A743">
            <v>42746</v>
          </cell>
          <cell r="B743" t="str">
            <v>N</v>
          </cell>
          <cell r="C743" t="str">
            <v>N</v>
          </cell>
        </row>
        <row r="744">
          <cell r="A744">
            <v>42747</v>
          </cell>
          <cell r="B744" t="str">
            <v>N</v>
          </cell>
          <cell r="C744" t="str">
            <v>N</v>
          </cell>
        </row>
        <row r="745">
          <cell r="A745">
            <v>42748</v>
          </cell>
          <cell r="B745" t="str">
            <v>N</v>
          </cell>
          <cell r="C745" t="str">
            <v>N</v>
          </cell>
        </row>
        <row r="746">
          <cell r="A746">
            <v>42749</v>
          </cell>
          <cell r="B746" t="str">
            <v>N</v>
          </cell>
          <cell r="C746" t="str">
            <v>N</v>
          </cell>
        </row>
        <row r="747">
          <cell r="A747">
            <v>42750</v>
          </cell>
          <cell r="B747" t="str">
            <v>N</v>
          </cell>
          <cell r="C747" t="str">
            <v>N</v>
          </cell>
        </row>
        <row r="748">
          <cell r="A748">
            <v>42751</v>
          </cell>
          <cell r="B748" t="str">
            <v>N</v>
          </cell>
          <cell r="C748" t="str">
            <v>N</v>
          </cell>
        </row>
        <row r="749">
          <cell r="A749">
            <v>42752</v>
          </cell>
          <cell r="B749" t="str">
            <v>N</v>
          </cell>
          <cell r="C749" t="str">
            <v>N</v>
          </cell>
        </row>
        <row r="750">
          <cell r="A750">
            <v>42753</v>
          </cell>
          <cell r="B750" t="str">
            <v>N</v>
          </cell>
          <cell r="C750" t="str">
            <v>N</v>
          </cell>
        </row>
        <row r="751">
          <cell r="A751">
            <v>42754</v>
          </cell>
          <cell r="B751" t="str">
            <v>N</v>
          </cell>
          <cell r="C751" t="str">
            <v>N</v>
          </cell>
        </row>
        <row r="752">
          <cell r="A752">
            <v>42755</v>
          </cell>
          <cell r="B752" t="str">
            <v>N</v>
          </cell>
          <cell r="C752" t="str">
            <v>N</v>
          </cell>
        </row>
        <row r="753">
          <cell r="A753">
            <v>42756</v>
          </cell>
          <cell r="B753" t="str">
            <v>N</v>
          </cell>
          <cell r="C753" t="str">
            <v>N</v>
          </cell>
        </row>
        <row r="754">
          <cell r="A754">
            <v>42757</v>
          </cell>
          <cell r="B754" t="str">
            <v>N</v>
          </cell>
          <cell r="C754" t="str">
            <v>N</v>
          </cell>
        </row>
        <row r="755">
          <cell r="A755">
            <v>42758</v>
          </cell>
          <cell r="B755" t="str">
            <v>N</v>
          </cell>
          <cell r="C755" t="str">
            <v>N</v>
          </cell>
        </row>
        <row r="756">
          <cell r="A756">
            <v>42759</v>
          </cell>
          <cell r="B756" t="str">
            <v>N</v>
          </cell>
          <cell r="C756" t="str">
            <v>N</v>
          </cell>
        </row>
        <row r="757">
          <cell r="A757">
            <v>42760</v>
          </cell>
          <cell r="B757" t="str">
            <v>N</v>
          </cell>
          <cell r="C757" t="str">
            <v>N</v>
          </cell>
        </row>
        <row r="758">
          <cell r="A758">
            <v>42761</v>
          </cell>
          <cell r="B758" t="str">
            <v>N</v>
          </cell>
          <cell r="C758" t="str">
            <v>Y</v>
          </cell>
        </row>
        <row r="759">
          <cell r="A759">
            <v>42762</v>
          </cell>
          <cell r="B759" t="str">
            <v>N</v>
          </cell>
          <cell r="C759" t="str">
            <v>N</v>
          </cell>
        </row>
        <row r="760">
          <cell r="A760">
            <v>42763</v>
          </cell>
          <cell r="B760" t="str">
            <v>N</v>
          </cell>
          <cell r="C760" t="str">
            <v>N</v>
          </cell>
        </row>
        <row r="761">
          <cell r="A761">
            <v>42764</v>
          </cell>
          <cell r="B761" t="str">
            <v>N</v>
          </cell>
          <cell r="C761" t="str">
            <v>N</v>
          </cell>
        </row>
        <row r="762">
          <cell r="A762">
            <v>42765</v>
          </cell>
          <cell r="B762" t="str">
            <v>N</v>
          </cell>
          <cell r="C762" t="str">
            <v>N</v>
          </cell>
        </row>
        <row r="763">
          <cell r="A763">
            <v>42766</v>
          </cell>
          <cell r="B763" t="str">
            <v>Y</v>
          </cell>
          <cell r="C763" t="str">
            <v>N</v>
          </cell>
        </row>
        <row r="764">
          <cell r="A764">
            <v>42767</v>
          </cell>
          <cell r="B764" t="str">
            <v>Y</v>
          </cell>
          <cell r="C764" t="str">
            <v>N</v>
          </cell>
        </row>
        <row r="765">
          <cell r="A765">
            <v>42768</v>
          </cell>
          <cell r="B765" t="str">
            <v>Y</v>
          </cell>
          <cell r="C765" t="str">
            <v>N</v>
          </cell>
        </row>
        <row r="766">
          <cell r="A766">
            <v>42769</v>
          </cell>
          <cell r="B766" t="str">
            <v>Y</v>
          </cell>
          <cell r="C766" t="str">
            <v>N</v>
          </cell>
        </row>
        <row r="767">
          <cell r="A767">
            <v>42770</v>
          </cell>
          <cell r="B767" t="str">
            <v>Y</v>
          </cell>
          <cell r="C767" t="str">
            <v>N</v>
          </cell>
        </row>
        <row r="768">
          <cell r="A768">
            <v>42771</v>
          </cell>
          <cell r="B768" t="str">
            <v>Y</v>
          </cell>
          <cell r="C768" t="str">
            <v>N</v>
          </cell>
        </row>
        <row r="769">
          <cell r="A769">
            <v>42772</v>
          </cell>
          <cell r="B769" t="str">
            <v>Y</v>
          </cell>
          <cell r="C769" t="str">
            <v>N</v>
          </cell>
        </row>
        <row r="770">
          <cell r="A770">
            <v>42773</v>
          </cell>
          <cell r="B770" t="str">
            <v>Y</v>
          </cell>
          <cell r="C770" t="str">
            <v>N</v>
          </cell>
        </row>
        <row r="771">
          <cell r="A771">
            <v>42774</v>
          </cell>
          <cell r="B771" t="str">
            <v>Y</v>
          </cell>
          <cell r="C771" t="str">
            <v>N</v>
          </cell>
        </row>
        <row r="772">
          <cell r="A772">
            <v>42775</v>
          </cell>
          <cell r="B772" t="str">
            <v>Y</v>
          </cell>
          <cell r="C772" t="str">
            <v>N</v>
          </cell>
        </row>
        <row r="773">
          <cell r="A773">
            <v>42776</v>
          </cell>
          <cell r="B773" t="str">
            <v>Y</v>
          </cell>
          <cell r="C773" t="str">
            <v>N</v>
          </cell>
        </row>
        <row r="774">
          <cell r="A774">
            <v>42777</v>
          </cell>
          <cell r="B774" t="str">
            <v>Y</v>
          </cell>
          <cell r="C774" t="str">
            <v>N</v>
          </cell>
        </row>
        <row r="775">
          <cell r="A775">
            <v>42778</v>
          </cell>
          <cell r="B775" t="str">
            <v>Y</v>
          </cell>
          <cell r="C775" t="str">
            <v>N</v>
          </cell>
        </row>
        <row r="776">
          <cell r="A776">
            <v>42779</v>
          </cell>
          <cell r="B776" t="str">
            <v>Y</v>
          </cell>
          <cell r="C776" t="str">
            <v>N</v>
          </cell>
        </row>
        <row r="777">
          <cell r="A777">
            <v>42780</v>
          </cell>
          <cell r="B777" t="str">
            <v>Y</v>
          </cell>
          <cell r="C777" t="str">
            <v>N</v>
          </cell>
        </row>
        <row r="778">
          <cell r="A778">
            <v>42781</v>
          </cell>
          <cell r="B778" t="str">
            <v>Y</v>
          </cell>
          <cell r="C778" t="str">
            <v>N</v>
          </cell>
        </row>
        <row r="779">
          <cell r="A779">
            <v>42782</v>
          </cell>
          <cell r="B779" t="str">
            <v>Y</v>
          </cell>
          <cell r="C779" t="str">
            <v>N</v>
          </cell>
        </row>
        <row r="780">
          <cell r="A780">
            <v>42783</v>
          </cell>
          <cell r="B780" t="str">
            <v>Y</v>
          </cell>
          <cell r="C780" t="str">
            <v>N</v>
          </cell>
        </row>
        <row r="781">
          <cell r="A781">
            <v>42784</v>
          </cell>
          <cell r="B781" t="str">
            <v>Y</v>
          </cell>
          <cell r="C781" t="str">
            <v>N</v>
          </cell>
        </row>
        <row r="782">
          <cell r="A782">
            <v>42785</v>
          </cell>
          <cell r="B782" t="str">
            <v>Y</v>
          </cell>
          <cell r="C782" t="str">
            <v>N</v>
          </cell>
        </row>
        <row r="783">
          <cell r="A783">
            <v>42786</v>
          </cell>
          <cell r="B783" t="str">
            <v>Y</v>
          </cell>
          <cell r="C783" t="str">
            <v>N</v>
          </cell>
        </row>
        <row r="784">
          <cell r="A784">
            <v>42787</v>
          </cell>
          <cell r="B784" t="str">
            <v>Y</v>
          </cell>
          <cell r="C784" t="str">
            <v>N</v>
          </cell>
        </row>
        <row r="785">
          <cell r="A785">
            <v>42788</v>
          </cell>
          <cell r="B785" t="str">
            <v>Y</v>
          </cell>
          <cell r="C785" t="str">
            <v>N</v>
          </cell>
        </row>
        <row r="786">
          <cell r="A786">
            <v>42789</v>
          </cell>
          <cell r="B786" t="str">
            <v>Y</v>
          </cell>
          <cell r="C786" t="str">
            <v>N</v>
          </cell>
        </row>
        <row r="787">
          <cell r="A787">
            <v>42790</v>
          </cell>
          <cell r="B787" t="str">
            <v>Y</v>
          </cell>
          <cell r="C787" t="str">
            <v>N</v>
          </cell>
        </row>
        <row r="788">
          <cell r="A788">
            <v>42791</v>
          </cell>
          <cell r="B788" t="str">
            <v>Y</v>
          </cell>
          <cell r="C788" t="str">
            <v>N</v>
          </cell>
        </row>
        <row r="789">
          <cell r="A789">
            <v>42792</v>
          </cell>
          <cell r="B789" t="str">
            <v>Y</v>
          </cell>
          <cell r="C789" t="str">
            <v>N</v>
          </cell>
        </row>
        <row r="790">
          <cell r="A790">
            <v>42793</v>
          </cell>
          <cell r="B790" t="str">
            <v>Y</v>
          </cell>
          <cell r="C790" t="str">
            <v>N</v>
          </cell>
        </row>
        <row r="791">
          <cell r="A791">
            <v>42794</v>
          </cell>
          <cell r="B791" t="str">
            <v>Y</v>
          </cell>
          <cell r="C791" t="str">
            <v>N</v>
          </cell>
        </row>
        <row r="792">
          <cell r="A792">
            <v>42795</v>
          </cell>
          <cell r="B792" t="str">
            <v>Y</v>
          </cell>
          <cell r="C792" t="str">
            <v>N</v>
          </cell>
        </row>
        <row r="793">
          <cell r="A793">
            <v>42796</v>
          </cell>
          <cell r="B793" t="str">
            <v>Y</v>
          </cell>
          <cell r="C793" t="str">
            <v>N</v>
          </cell>
        </row>
        <row r="794">
          <cell r="A794">
            <v>42797</v>
          </cell>
          <cell r="B794" t="str">
            <v>Y</v>
          </cell>
          <cell r="C794" t="str">
            <v>N</v>
          </cell>
        </row>
        <row r="795">
          <cell r="A795">
            <v>42798</v>
          </cell>
          <cell r="B795" t="str">
            <v>Y</v>
          </cell>
          <cell r="C795" t="str">
            <v>N</v>
          </cell>
        </row>
        <row r="796">
          <cell r="A796">
            <v>42799</v>
          </cell>
          <cell r="B796" t="str">
            <v>Y</v>
          </cell>
          <cell r="C796" t="str">
            <v>N</v>
          </cell>
        </row>
        <row r="797">
          <cell r="A797">
            <v>42800</v>
          </cell>
          <cell r="B797" t="str">
            <v>Y</v>
          </cell>
          <cell r="C797" t="str">
            <v>N</v>
          </cell>
        </row>
        <row r="798">
          <cell r="A798">
            <v>42801</v>
          </cell>
          <cell r="B798" t="str">
            <v>Y</v>
          </cell>
          <cell r="C798" t="str">
            <v>N</v>
          </cell>
        </row>
        <row r="799">
          <cell r="A799">
            <v>42802</v>
          </cell>
          <cell r="B799" t="str">
            <v>Y</v>
          </cell>
          <cell r="C799" t="str">
            <v>N</v>
          </cell>
        </row>
        <row r="800">
          <cell r="A800">
            <v>42803</v>
          </cell>
          <cell r="B800" t="str">
            <v>Y</v>
          </cell>
          <cell r="C800" t="str">
            <v>N</v>
          </cell>
        </row>
        <row r="801">
          <cell r="A801">
            <v>42804</v>
          </cell>
          <cell r="B801" t="str">
            <v>Y</v>
          </cell>
          <cell r="C801" t="str">
            <v>N</v>
          </cell>
        </row>
        <row r="802">
          <cell r="A802">
            <v>42805</v>
          </cell>
          <cell r="B802" t="str">
            <v>Y</v>
          </cell>
          <cell r="C802" t="str">
            <v>N</v>
          </cell>
        </row>
        <row r="803">
          <cell r="A803">
            <v>42806</v>
          </cell>
          <cell r="B803" t="str">
            <v>Y</v>
          </cell>
          <cell r="C803" t="str">
            <v>N</v>
          </cell>
        </row>
        <row r="804">
          <cell r="A804">
            <v>42807</v>
          </cell>
          <cell r="B804" t="str">
            <v>Y</v>
          </cell>
          <cell r="C804" t="str">
            <v>Y</v>
          </cell>
        </row>
        <row r="805">
          <cell r="A805">
            <v>42808</v>
          </cell>
          <cell r="B805" t="str">
            <v>Y</v>
          </cell>
          <cell r="C805" t="str">
            <v>N</v>
          </cell>
        </row>
        <row r="806">
          <cell r="A806">
            <v>42809</v>
          </cell>
          <cell r="B806" t="str">
            <v>Y</v>
          </cell>
          <cell r="C806" t="str">
            <v>N</v>
          </cell>
        </row>
        <row r="807">
          <cell r="A807">
            <v>42810</v>
          </cell>
          <cell r="B807" t="str">
            <v>Y</v>
          </cell>
          <cell r="C807" t="str">
            <v>N</v>
          </cell>
        </row>
        <row r="808">
          <cell r="A808">
            <v>42811</v>
          </cell>
          <cell r="B808" t="str">
            <v>Y</v>
          </cell>
          <cell r="C808" t="str">
            <v>N</v>
          </cell>
        </row>
        <row r="809">
          <cell r="A809">
            <v>42812</v>
          </cell>
          <cell r="B809" t="str">
            <v>Y</v>
          </cell>
          <cell r="C809" t="str">
            <v>N</v>
          </cell>
        </row>
        <row r="810">
          <cell r="A810">
            <v>42813</v>
          </cell>
          <cell r="B810" t="str">
            <v>Y</v>
          </cell>
          <cell r="C810" t="str">
            <v>N</v>
          </cell>
        </row>
        <row r="811">
          <cell r="A811">
            <v>42814</v>
          </cell>
          <cell r="B811" t="str">
            <v>Y</v>
          </cell>
          <cell r="C811" t="str">
            <v>N</v>
          </cell>
        </row>
        <row r="812">
          <cell r="A812">
            <v>42815</v>
          </cell>
          <cell r="B812" t="str">
            <v>Y</v>
          </cell>
          <cell r="C812" t="str">
            <v>N</v>
          </cell>
        </row>
        <row r="813">
          <cell r="A813">
            <v>42816</v>
          </cell>
          <cell r="B813" t="str">
            <v>Y</v>
          </cell>
          <cell r="C813" t="str">
            <v>N</v>
          </cell>
        </row>
        <row r="814">
          <cell r="A814">
            <v>42817</v>
          </cell>
          <cell r="B814" t="str">
            <v>Y</v>
          </cell>
          <cell r="C814" t="str">
            <v>N</v>
          </cell>
        </row>
        <row r="815">
          <cell r="A815">
            <v>42818</v>
          </cell>
          <cell r="B815" t="str">
            <v>Y</v>
          </cell>
          <cell r="C815" t="str">
            <v>N</v>
          </cell>
        </row>
        <row r="816">
          <cell r="A816">
            <v>42819</v>
          </cell>
          <cell r="B816" t="str">
            <v>Y</v>
          </cell>
          <cell r="C816" t="str">
            <v>N</v>
          </cell>
        </row>
        <row r="817">
          <cell r="A817">
            <v>42820</v>
          </cell>
          <cell r="B817" t="str">
            <v>Y</v>
          </cell>
          <cell r="C817" t="str">
            <v>N</v>
          </cell>
        </row>
        <row r="818">
          <cell r="A818">
            <v>42821</v>
          </cell>
          <cell r="B818" t="str">
            <v>Y</v>
          </cell>
          <cell r="C818" t="str">
            <v>N</v>
          </cell>
        </row>
        <row r="819">
          <cell r="A819">
            <v>42822</v>
          </cell>
          <cell r="B819" t="str">
            <v>Y</v>
          </cell>
          <cell r="C819" t="str">
            <v>N</v>
          </cell>
        </row>
        <row r="820">
          <cell r="A820">
            <v>42823</v>
          </cell>
          <cell r="B820" t="str">
            <v>Y</v>
          </cell>
          <cell r="C820" t="str">
            <v>N</v>
          </cell>
        </row>
        <row r="821">
          <cell r="A821">
            <v>42824</v>
          </cell>
          <cell r="B821" t="str">
            <v>Y</v>
          </cell>
          <cell r="C821" t="str">
            <v>N</v>
          </cell>
        </row>
        <row r="822">
          <cell r="A822">
            <v>42825</v>
          </cell>
          <cell r="B822" t="str">
            <v>N</v>
          </cell>
          <cell r="C822" t="str">
            <v>N</v>
          </cell>
        </row>
        <row r="823">
          <cell r="A823">
            <v>42826</v>
          </cell>
          <cell r="B823" t="str">
            <v>N</v>
          </cell>
          <cell r="C823" t="str">
            <v>N</v>
          </cell>
        </row>
        <row r="824">
          <cell r="A824">
            <v>42827</v>
          </cell>
          <cell r="B824" t="str">
            <v>N</v>
          </cell>
          <cell r="C824" t="str">
            <v>N</v>
          </cell>
        </row>
        <row r="825">
          <cell r="A825">
            <v>42828</v>
          </cell>
          <cell r="B825" t="str">
            <v>N</v>
          </cell>
          <cell r="C825" t="str">
            <v>N</v>
          </cell>
        </row>
        <row r="826">
          <cell r="A826">
            <v>42829</v>
          </cell>
          <cell r="B826" t="str">
            <v>N</v>
          </cell>
          <cell r="C826" t="str">
            <v>N</v>
          </cell>
        </row>
        <row r="827">
          <cell r="A827">
            <v>42830</v>
          </cell>
          <cell r="B827" t="str">
            <v>N</v>
          </cell>
          <cell r="C827" t="str">
            <v>N</v>
          </cell>
        </row>
        <row r="828">
          <cell r="A828">
            <v>42831</v>
          </cell>
          <cell r="B828" t="str">
            <v>N</v>
          </cell>
          <cell r="C828" t="str">
            <v>N</v>
          </cell>
        </row>
        <row r="829">
          <cell r="A829">
            <v>42832</v>
          </cell>
          <cell r="B829" t="str">
            <v>N</v>
          </cell>
          <cell r="C829" t="str">
            <v>N</v>
          </cell>
        </row>
        <row r="830">
          <cell r="A830">
            <v>42833</v>
          </cell>
          <cell r="B830" t="str">
            <v>N</v>
          </cell>
          <cell r="C830" t="str">
            <v>N</v>
          </cell>
        </row>
        <row r="831">
          <cell r="A831">
            <v>42834</v>
          </cell>
          <cell r="B831" t="str">
            <v>N</v>
          </cell>
          <cell r="C831" t="str">
            <v>N</v>
          </cell>
        </row>
        <row r="832">
          <cell r="A832">
            <v>42835</v>
          </cell>
          <cell r="B832" t="str">
            <v>N</v>
          </cell>
          <cell r="C832" t="str">
            <v>N</v>
          </cell>
        </row>
        <row r="833">
          <cell r="A833">
            <v>42836</v>
          </cell>
          <cell r="B833" t="str">
            <v>N</v>
          </cell>
          <cell r="C833" t="str">
            <v>N</v>
          </cell>
        </row>
        <row r="834">
          <cell r="A834">
            <v>42837</v>
          </cell>
          <cell r="B834" t="str">
            <v>N</v>
          </cell>
          <cell r="C834" t="str">
            <v>N</v>
          </cell>
        </row>
        <row r="835">
          <cell r="A835">
            <v>42838</v>
          </cell>
          <cell r="B835" t="str">
            <v>N</v>
          </cell>
          <cell r="C835" t="str">
            <v>N</v>
          </cell>
        </row>
        <row r="836">
          <cell r="A836">
            <v>42839</v>
          </cell>
          <cell r="B836" t="str">
            <v>N</v>
          </cell>
          <cell r="C836" t="str">
            <v>Y</v>
          </cell>
        </row>
        <row r="837">
          <cell r="A837">
            <v>42840</v>
          </cell>
          <cell r="B837" t="str">
            <v>N</v>
          </cell>
          <cell r="C837" t="str">
            <v>Y</v>
          </cell>
        </row>
        <row r="838">
          <cell r="A838">
            <v>42841</v>
          </cell>
          <cell r="B838" t="str">
            <v>N</v>
          </cell>
          <cell r="C838" t="str">
            <v>Y</v>
          </cell>
        </row>
        <row r="839">
          <cell r="A839">
            <v>42842</v>
          </cell>
          <cell r="B839" t="str">
            <v>N</v>
          </cell>
          <cell r="C839" t="str">
            <v>Y</v>
          </cell>
        </row>
        <row r="840">
          <cell r="A840">
            <v>42843</v>
          </cell>
          <cell r="B840" t="str">
            <v>N</v>
          </cell>
          <cell r="C840" t="str">
            <v>N</v>
          </cell>
        </row>
        <row r="841">
          <cell r="A841">
            <v>42844</v>
          </cell>
          <cell r="B841" t="str">
            <v>Y</v>
          </cell>
          <cell r="C841" t="str">
            <v>N</v>
          </cell>
        </row>
        <row r="842">
          <cell r="A842">
            <v>42845</v>
          </cell>
          <cell r="B842" t="str">
            <v>Y</v>
          </cell>
          <cell r="C842" t="str">
            <v>N</v>
          </cell>
        </row>
        <row r="843">
          <cell r="A843">
            <v>42846</v>
          </cell>
          <cell r="B843" t="str">
            <v>Y</v>
          </cell>
          <cell r="C843" t="str">
            <v>N</v>
          </cell>
        </row>
        <row r="844">
          <cell r="A844">
            <v>42847</v>
          </cell>
          <cell r="B844" t="str">
            <v>Y</v>
          </cell>
          <cell r="C844" t="str">
            <v>N</v>
          </cell>
        </row>
        <row r="845">
          <cell r="A845">
            <v>42848</v>
          </cell>
          <cell r="B845" t="str">
            <v>Y</v>
          </cell>
          <cell r="C845" t="str">
            <v>N</v>
          </cell>
        </row>
        <row r="846">
          <cell r="A846">
            <v>42849</v>
          </cell>
          <cell r="B846" t="str">
            <v>Y</v>
          </cell>
          <cell r="C846" t="str">
            <v>N</v>
          </cell>
        </row>
        <row r="847">
          <cell r="A847">
            <v>42850</v>
          </cell>
          <cell r="B847" t="str">
            <v>Y</v>
          </cell>
          <cell r="C847" t="str">
            <v>Y</v>
          </cell>
        </row>
        <row r="848">
          <cell r="A848">
            <v>42851</v>
          </cell>
          <cell r="B848" t="str">
            <v>Y</v>
          </cell>
          <cell r="C848" t="str">
            <v>N</v>
          </cell>
        </row>
        <row r="849">
          <cell r="A849">
            <v>42852</v>
          </cell>
          <cell r="B849" t="str">
            <v>Y</v>
          </cell>
          <cell r="C849" t="str">
            <v>N</v>
          </cell>
        </row>
        <row r="850">
          <cell r="A850">
            <v>42853</v>
          </cell>
          <cell r="B850" t="str">
            <v>Y</v>
          </cell>
          <cell r="C850" t="str">
            <v>N</v>
          </cell>
        </row>
        <row r="851">
          <cell r="A851">
            <v>42854</v>
          </cell>
          <cell r="B851" t="str">
            <v>Y</v>
          </cell>
          <cell r="C851" t="str">
            <v>N</v>
          </cell>
        </row>
        <row r="852">
          <cell r="A852">
            <v>42855</v>
          </cell>
          <cell r="B852" t="str">
            <v>Y</v>
          </cell>
          <cell r="C852" t="str">
            <v>N</v>
          </cell>
        </row>
        <row r="853">
          <cell r="A853">
            <v>42856</v>
          </cell>
          <cell r="B853" t="str">
            <v>Y</v>
          </cell>
          <cell r="C853" t="str">
            <v>N</v>
          </cell>
        </row>
        <row r="854">
          <cell r="A854">
            <v>42857</v>
          </cell>
          <cell r="B854" t="str">
            <v>Y</v>
          </cell>
          <cell r="C854" t="str">
            <v>N</v>
          </cell>
        </row>
        <row r="855">
          <cell r="A855">
            <v>42858</v>
          </cell>
          <cell r="B855" t="str">
            <v>Y</v>
          </cell>
          <cell r="C855" t="str">
            <v>N</v>
          </cell>
        </row>
        <row r="856">
          <cell r="A856">
            <v>42859</v>
          </cell>
          <cell r="B856" t="str">
            <v>Y</v>
          </cell>
          <cell r="C856" t="str">
            <v>N</v>
          </cell>
        </row>
        <row r="857">
          <cell r="A857">
            <v>42860</v>
          </cell>
          <cell r="B857" t="str">
            <v>Y</v>
          </cell>
          <cell r="C857" t="str">
            <v>N</v>
          </cell>
        </row>
        <row r="858">
          <cell r="A858">
            <v>42861</v>
          </cell>
          <cell r="B858" t="str">
            <v>Y</v>
          </cell>
          <cell r="C858" t="str">
            <v>N</v>
          </cell>
        </row>
        <row r="859">
          <cell r="A859">
            <v>42862</v>
          </cell>
          <cell r="B859" t="str">
            <v>Y</v>
          </cell>
          <cell r="C859" t="str">
            <v>N</v>
          </cell>
        </row>
        <row r="860">
          <cell r="A860">
            <v>42863</v>
          </cell>
          <cell r="B860" t="str">
            <v>Y</v>
          </cell>
          <cell r="C860" t="str">
            <v>N</v>
          </cell>
        </row>
        <row r="861">
          <cell r="A861">
            <v>42864</v>
          </cell>
          <cell r="B861" t="str">
            <v>Y</v>
          </cell>
          <cell r="C861" t="str">
            <v>N</v>
          </cell>
        </row>
        <row r="862">
          <cell r="A862">
            <v>42865</v>
          </cell>
          <cell r="B862" t="str">
            <v>Y</v>
          </cell>
          <cell r="C862" t="str">
            <v>N</v>
          </cell>
        </row>
        <row r="863">
          <cell r="A863">
            <v>42866</v>
          </cell>
          <cell r="B863" t="str">
            <v>Y</v>
          </cell>
          <cell r="C863" t="str">
            <v>N</v>
          </cell>
        </row>
        <row r="864">
          <cell r="A864">
            <v>42867</v>
          </cell>
          <cell r="B864" t="str">
            <v>Y</v>
          </cell>
          <cell r="C864" t="str">
            <v>N</v>
          </cell>
        </row>
        <row r="865">
          <cell r="A865">
            <v>42868</v>
          </cell>
          <cell r="B865" t="str">
            <v>Y</v>
          </cell>
          <cell r="C865" t="str">
            <v>N</v>
          </cell>
        </row>
        <row r="866">
          <cell r="A866">
            <v>42869</v>
          </cell>
          <cell r="B866" t="str">
            <v>Y</v>
          </cell>
          <cell r="C866" t="str">
            <v>N</v>
          </cell>
        </row>
        <row r="867">
          <cell r="A867">
            <v>42870</v>
          </cell>
          <cell r="B867" t="str">
            <v>Y</v>
          </cell>
          <cell r="C867" t="str">
            <v>N</v>
          </cell>
        </row>
        <row r="868">
          <cell r="A868">
            <v>42871</v>
          </cell>
          <cell r="B868" t="str">
            <v>Y</v>
          </cell>
          <cell r="C868" t="str">
            <v>N</v>
          </cell>
        </row>
        <row r="869">
          <cell r="A869">
            <v>42872</v>
          </cell>
          <cell r="B869" t="str">
            <v>Y</v>
          </cell>
          <cell r="C869" t="str">
            <v>N</v>
          </cell>
        </row>
        <row r="870">
          <cell r="A870">
            <v>42873</v>
          </cell>
          <cell r="B870" t="str">
            <v>Y</v>
          </cell>
          <cell r="C870" t="str">
            <v>N</v>
          </cell>
        </row>
        <row r="871">
          <cell r="A871">
            <v>42874</v>
          </cell>
          <cell r="B871" t="str">
            <v>Y</v>
          </cell>
          <cell r="C871" t="str">
            <v>N</v>
          </cell>
        </row>
        <row r="872">
          <cell r="A872">
            <v>42875</v>
          </cell>
          <cell r="B872" t="str">
            <v>Y</v>
          </cell>
          <cell r="C872" t="str">
            <v>N</v>
          </cell>
        </row>
        <row r="873">
          <cell r="A873">
            <v>42876</v>
          </cell>
          <cell r="B873" t="str">
            <v>Y</v>
          </cell>
          <cell r="C873" t="str">
            <v>N</v>
          </cell>
        </row>
        <row r="874">
          <cell r="A874">
            <v>42877</v>
          </cell>
          <cell r="B874" t="str">
            <v>Y</v>
          </cell>
          <cell r="C874" t="str">
            <v>N</v>
          </cell>
        </row>
        <row r="875">
          <cell r="A875">
            <v>42878</v>
          </cell>
          <cell r="B875" t="str">
            <v>Y</v>
          </cell>
          <cell r="C875" t="str">
            <v>N</v>
          </cell>
        </row>
        <row r="876">
          <cell r="A876">
            <v>42879</v>
          </cell>
          <cell r="B876" t="str">
            <v>Y</v>
          </cell>
          <cell r="C876" t="str">
            <v>N</v>
          </cell>
        </row>
        <row r="877">
          <cell r="A877">
            <v>42880</v>
          </cell>
          <cell r="B877" t="str">
            <v>Y</v>
          </cell>
          <cell r="C877" t="str">
            <v>N</v>
          </cell>
        </row>
        <row r="878">
          <cell r="A878">
            <v>42881</v>
          </cell>
          <cell r="B878" t="str">
            <v>Y</v>
          </cell>
          <cell r="C878" t="str">
            <v>N</v>
          </cell>
        </row>
        <row r="879">
          <cell r="A879">
            <v>42882</v>
          </cell>
          <cell r="B879" t="str">
            <v>Y</v>
          </cell>
          <cell r="C879" t="str">
            <v>N</v>
          </cell>
        </row>
        <row r="880">
          <cell r="A880">
            <v>42883</v>
          </cell>
          <cell r="B880" t="str">
            <v>Y</v>
          </cell>
          <cell r="C880" t="str">
            <v>N</v>
          </cell>
        </row>
        <row r="881">
          <cell r="A881">
            <v>42884</v>
          </cell>
          <cell r="B881" t="str">
            <v>Y</v>
          </cell>
          <cell r="C881" t="str">
            <v>N</v>
          </cell>
        </row>
        <row r="882">
          <cell r="A882">
            <v>42885</v>
          </cell>
          <cell r="B882" t="str">
            <v>Y</v>
          </cell>
          <cell r="C882" t="str">
            <v>N</v>
          </cell>
        </row>
        <row r="883">
          <cell r="A883">
            <v>42886</v>
          </cell>
          <cell r="B883" t="str">
            <v>Y</v>
          </cell>
          <cell r="C883" t="str">
            <v>N</v>
          </cell>
        </row>
        <row r="884">
          <cell r="A884">
            <v>42887</v>
          </cell>
          <cell r="B884" t="str">
            <v>Y</v>
          </cell>
          <cell r="C884" t="str">
            <v>N</v>
          </cell>
        </row>
        <row r="885">
          <cell r="A885">
            <v>42888</v>
          </cell>
          <cell r="B885" t="str">
            <v>Y</v>
          </cell>
          <cell r="C885" t="str">
            <v>N</v>
          </cell>
        </row>
        <row r="886">
          <cell r="A886">
            <v>42889</v>
          </cell>
          <cell r="B886" t="str">
            <v>Y</v>
          </cell>
          <cell r="C886" t="str">
            <v>N</v>
          </cell>
        </row>
        <row r="887">
          <cell r="A887">
            <v>42890</v>
          </cell>
          <cell r="B887" t="str">
            <v>Y</v>
          </cell>
          <cell r="C887" t="str">
            <v>N</v>
          </cell>
        </row>
        <row r="888">
          <cell r="A888">
            <v>42891</v>
          </cell>
          <cell r="B888" t="str">
            <v>Y</v>
          </cell>
          <cell r="C888" t="str">
            <v>N</v>
          </cell>
        </row>
        <row r="889">
          <cell r="A889">
            <v>42892</v>
          </cell>
          <cell r="B889" t="str">
            <v>Y</v>
          </cell>
          <cell r="C889" t="str">
            <v>N</v>
          </cell>
        </row>
        <row r="890">
          <cell r="A890">
            <v>42893</v>
          </cell>
          <cell r="B890" t="str">
            <v>Y</v>
          </cell>
          <cell r="C890" t="str">
            <v>N</v>
          </cell>
        </row>
        <row r="891">
          <cell r="A891">
            <v>42894</v>
          </cell>
          <cell r="B891" t="str">
            <v>Y</v>
          </cell>
          <cell r="C891" t="str">
            <v>N</v>
          </cell>
        </row>
        <row r="892">
          <cell r="A892">
            <v>42895</v>
          </cell>
          <cell r="B892" t="str">
            <v>Y</v>
          </cell>
          <cell r="C892" t="str">
            <v>N</v>
          </cell>
        </row>
        <row r="893">
          <cell r="A893">
            <v>42896</v>
          </cell>
          <cell r="B893" t="str">
            <v>Y</v>
          </cell>
          <cell r="C893" t="str">
            <v>N</v>
          </cell>
        </row>
        <row r="894">
          <cell r="A894">
            <v>42897</v>
          </cell>
          <cell r="B894" t="str">
            <v>Y</v>
          </cell>
          <cell r="C894" t="str">
            <v>N</v>
          </cell>
        </row>
        <row r="895">
          <cell r="A895">
            <v>42898</v>
          </cell>
          <cell r="B895" t="str">
            <v>Y</v>
          </cell>
          <cell r="C895" t="str">
            <v>Y</v>
          </cell>
        </row>
        <row r="896">
          <cell r="A896">
            <v>42899</v>
          </cell>
          <cell r="B896" t="str">
            <v>Y</v>
          </cell>
          <cell r="C896" t="str">
            <v>N</v>
          </cell>
        </row>
        <row r="897">
          <cell r="A897">
            <v>42900</v>
          </cell>
          <cell r="B897" t="str">
            <v>Y</v>
          </cell>
          <cell r="C897" t="str">
            <v>N</v>
          </cell>
        </row>
        <row r="898">
          <cell r="A898">
            <v>42901</v>
          </cell>
          <cell r="B898" t="str">
            <v>Y</v>
          </cell>
          <cell r="C898" t="str">
            <v>N</v>
          </cell>
        </row>
        <row r="899">
          <cell r="A899">
            <v>42902</v>
          </cell>
          <cell r="B899" t="str">
            <v>Y</v>
          </cell>
          <cell r="C899" t="str">
            <v>N</v>
          </cell>
        </row>
        <row r="900">
          <cell r="A900">
            <v>42903</v>
          </cell>
          <cell r="B900" t="str">
            <v>Y</v>
          </cell>
          <cell r="C900" t="str">
            <v>N</v>
          </cell>
        </row>
        <row r="901">
          <cell r="A901">
            <v>42904</v>
          </cell>
          <cell r="B901" t="str">
            <v>Y</v>
          </cell>
          <cell r="C901" t="str">
            <v>N</v>
          </cell>
        </row>
        <row r="902">
          <cell r="A902">
            <v>42905</v>
          </cell>
          <cell r="B902" t="str">
            <v>Y</v>
          </cell>
          <cell r="C902" t="str">
            <v>N</v>
          </cell>
        </row>
        <row r="903">
          <cell r="A903">
            <v>42906</v>
          </cell>
          <cell r="B903" t="str">
            <v>Y</v>
          </cell>
          <cell r="C903" t="str">
            <v>N</v>
          </cell>
        </row>
        <row r="904">
          <cell r="A904">
            <v>42907</v>
          </cell>
          <cell r="B904" t="str">
            <v>Y</v>
          </cell>
          <cell r="C904" t="str">
            <v>N</v>
          </cell>
        </row>
        <row r="905">
          <cell r="A905">
            <v>42908</v>
          </cell>
          <cell r="B905" t="str">
            <v>Y</v>
          </cell>
          <cell r="C905" t="str">
            <v>N</v>
          </cell>
        </row>
        <row r="906">
          <cell r="A906">
            <v>42909</v>
          </cell>
          <cell r="B906" t="str">
            <v>Y</v>
          </cell>
          <cell r="C906" t="str">
            <v>N</v>
          </cell>
        </row>
        <row r="907">
          <cell r="A907">
            <v>42910</v>
          </cell>
          <cell r="B907" t="str">
            <v>Y</v>
          </cell>
          <cell r="C907" t="str">
            <v>N</v>
          </cell>
        </row>
        <row r="908">
          <cell r="A908">
            <v>42911</v>
          </cell>
          <cell r="B908" t="str">
            <v>Y</v>
          </cell>
          <cell r="C908" t="str">
            <v>N</v>
          </cell>
        </row>
        <row r="909">
          <cell r="A909">
            <v>42912</v>
          </cell>
          <cell r="B909" t="str">
            <v>Y</v>
          </cell>
          <cell r="C909" t="str">
            <v>N</v>
          </cell>
        </row>
        <row r="910">
          <cell r="A910">
            <v>42913</v>
          </cell>
          <cell r="B910" t="str">
            <v>Y</v>
          </cell>
          <cell r="C910" t="str">
            <v>N</v>
          </cell>
        </row>
        <row r="911">
          <cell r="A911">
            <v>42914</v>
          </cell>
          <cell r="B911" t="str">
            <v>Y</v>
          </cell>
          <cell r="C911" t="str">
            <v>N</v>
          </cell>
        </row>
        <row r="912">
          <cell r="A912">
            <v>42915</v>
          </cell>
          <cell r="B912" t="str">
            <v>Y</v>
          </cell>
          <cell r="C912" t="str">
            <v>N</v>
          </cell>
        </row>
        <row r="913">
          <cell r="A913">
            <v>42916</v>
          </cell>
          <cell r="B913" t="str">
            <v>N</v>
          </cell>
          <cell r="C913" t="str">
            <v>N</v>
          </cell>
        </row>
        <row r="914">
          <cell r="A914">
            <v>42917</v>
          </cell>
          <cell r="B914" t="str">
            <v>N</v>
          </cell>
          <cell r="C914" t="str">
            <v>N</v>
          </cell>
        </row>
        <row r="915">
          <cell r="A915">
            <v>42918</v>
          </cell>
          <cell r="B915" t="str">
            <v>N</v>
          </cell>
          <cell r="C915" t="str">
            <v>N</v>
          </cell>
        </row>
        <row r="916">
          <cell r="A916">
            <v>42919</v>
          </cell>
          <cell r="B916" t="str">
            <v>N</v>
          </cell>
          <cell r="C916" t="str">
            <v>N</v>
          </cell>
        </row>
        <row r="917">
          <cell r="A917">
            <v>42920</v>
          </cell>
          <cell r="B917" t="str">
            <v>N</v>
          </cell>
          <cell r="C917" t="str">
            <v>N</v>
          </cell>
        </row>
        <row r="918">
          <cell r="A918">
            <v>42921</v>
          </cell>
          <cell r="B918" t="str">
            <v>N</v>
          </cell>
          <cell r="C918" t="str">
            <v>N</v>
          </cell>
        </row>
        <row r="919">
          <cell r="A919">
            <v>42922</v>
          </cell>
          <cell r="B919" t="str">
            <v>N</v>
          </cell>
          <cell r="C919" t="str">
            <v>N</v>
          </cell>
        </row>
        <row r="920">
          <cell r="A920">
            <v>42923</v>
          </cell>
          <cell r="B920" t="str">
            <v>N</v>
          </cell>
          <cell r="C920" t="str">
            <v>N</v>
          </cell>
        </row>
        <row r="921">
          <cell r="A921">
            <v>42924</v>
          </cell>
          <cell r="B921" t="str">
            <v>N</v>
          </cell>
          <cell r="C921" t="str">
            <v>N</v>
          </cell>
        </row>
        <row r="922">
          <cell r="A922">
            <v>42925</v>
          </cell>
          <cell r="B922" t="str">
            <v>N</v>
          </cell>
          <cell r="C922" t="str">
            <v>N</v>
          </cell>
        </row>
        <row r="923">
          <cell r="A923">
            <v>42926</v>
          </cell>
          <cell r="B923" t="str">
            <v>N</v>
          </cell>
          <cell r="C923" t="str">
            <v>N</v>
          </cell>
        </row>
        <row r="924">
          <cell r="A924">
            <v>42927</v>
          </cell>
          <cell r="B924" t="str">
            <v>N</v>
          </cell>
          <cell r="C924" t="str">
            <v>N</v>
          </cell>
        </row>
        <row r="925">
          <cell r="A925">
            <v>42928</v>
          </cell>
          <cell r="B925" t="str">
            <v>N</v>
          </cell>
          <cell r="C925" t="str">
            <v>N</v>
          </cell>
        </row>
        <row r="926">
          <cell r="A926">
            <v>42929</v>
          </cell>
          <cell r="B926" t="str">
            <v>N</v>
          </cell>
          <cell r="C926" t="str">
            <v>N</v>
          </cell>
        </row>
        <row r="927">
          <cell r="A927">
            <v>42930</v>
          </cell>
          <cell r="B927" t="str">
            <v>N</v>
          </cell>
          <cell r="C927" t="str">
            <v>N</v>
          </cell>
        </row>
        <row r="928">
          <cell r="A928">
            <v>42931</v>
          </cell>
          <cell r="B928" t="str">
            <v>N</v>
          </cell>
          <cell r="C928" t="str">
            <v>N</v>
          </cell>
        </row>
        <row r="929">
          <cell r="A929">
            <v>42932</v>
          </cell>
          <cell r="B929" t="str">
            <v>N</v>
          </cell>
          <cell r="C929" t="str">
            <v>N</v>
          </cell>
        </row>
        <row r="930">
          <cell r="A930">
            <v>42933</v>
          </cell>
          <cell r="B930" t="str">
            <v>N</v>
          </cell>
          <cell r="C930" t="str">
            <v>N</v>
          </cell>
        </row>
        <row r="931">
          <cell r="A931">
            <v>42934</v>
          </cell>
          <cell r="B931" t="str">
            <v>Y</v>
          </cell>
          <cell r="C931" t="str">
            <v>N</v>
          </cell>
        </row>
        <row r="932">
          <cell r="A932">
            <v>42935</v>
          </cell>
          <cell r="B932" t="str">
            <v>Y</v>
          </cell>
          <cell r="C932" t="str">
            <v>N</v>
          </cell>
        </row>
        <row r="933">
          <cell r="A933">
            <v>42936</v>
          </cell>
          <cell r="B933" t="str">
            <v>Y</v>
          </cell>
          <cell r="C933" t="str">
            <v>N</v>
          </cell>
        </row>
        <row r="934">
          <cell r="A934">
            <v>42937</v>
          </cell>
          <cell r="B934" t="str">
            <v>Y</v>
          </cell>
          <cell r="C934" t="str">
            <v>N</v>
          </cell>
        </row>
        <row r="935">
          <cell r="A935">
            <v>42938</v>
          </cell>
          <cell r="B935" t="str">
            <v>Y</v>
          </cell>
          <cell r="C935" t="str">
            <v>N</v>
          </cell>
        </row>
        <row r="936">
          <cell r="A936">
            <v>42939</v>
          </cell>
          <cell r="B936" t="str">
            <v>Y</v>
          </cell>
          <cell r="C936" t="str">
            <v>N</v>
          </cell>
        </row>
        <row r="937">
          <cell r="A937">
            <v>42940</v>
          </cell>
          <cell r="B937" t="str">
            <v>Y</v>
          </cell>
          <cell r="C937" t="str">
            <v>N</v>
          </cell>
        </row>
        <row r="938">
          <cell r="A938">
            <v>42941</v>
          </cell>
          <cell r="B938" t="str">
            <v>Y</v>
          </cell>
          <cell r="C938" t="str">
            <v>N</v>
          </cell>
        </row>
        <row r="939">
          <cell r="A939">
            <v>42942</v>
          </cell>
          <cell r="B939" t="str">
            <v>Y</v>
          </cell>
          <cell r="C939" t="str">
            <v>N</v>
          </cell>
        </row>
        <row r="940">
          <cell r="A940">
            <v>42943</v>
          </cell>
          <cell r="B940" t="str">
            <v>Y</v>
          </cell>
          <cell r="C940" t="str">
            <v>N</v>
          </cell>
        </row>
        <row r="941">
          <cell r="A941">
            <v>42944</v>
          </cell>
          <cell r="B941" t="str">
            <v>Y</v>
          </cell>
          <cell r="C941" t="str">
            <v>N</v>
          </cell>
        </row>
        <row r="942">
          <cell r="A942">
            <v>42945</v>
          </cell>
          <cell r="B942" t="str">
            <v>Y</v>
          </cell>
          <cell r="C942" t="str">
            <v>N</v>
          </cell>
        </row>
        <row r="943">
          <cell r="A943">
            <v>42946</v>
          </cell>
          <cell r="B943" t="str">
            <v>Y</v>
          </cell>
          <cell r="C943" t="str">
            <v>N</v>
          </cell>
        </row>
        <row r="944">
          <cell r="A944">
            <v>42947</v>
          </cell>
          <cell r="B944" t="str">
            <v>Y</v>
          </cell>
          <cell r="C944" t="str">
            <v>N</v>
          </cell>
        </row>
        <row r="945">
          <cell r="A945">
            <v>42948</v>
          </cell>
          <cell r="B945" t="str">
            <v>Y</v>
          </cell>
          <cell r="C945" t="str">
            <v>N</v>
          </cell>
        </row>
        <row r="946">
          <cell r="A946">
            <v>42949</v>
          </cell>
          <cell r="B946" t="str">
            <v>Y</v>
          </cell>
          <cell r="C946" t="str">
            <v>N</v>
          </cell>
        </row>
        <row r="947">
          <cell r="A947">
            <v>42950</v>
          </cell>
          <cell r="B947" t="str">
            <v>Y</v>
          </cell>
          <cell r="C947" t="str">
            <v>N</v>
          </cell>
        </row>
        <row r="948">
          <cell r="A948">
            <v>42951</v>
          </cell>
          <cell r="B948" t="str">
            <v>Y</v>
          </cell>
          <cell r="C948" t="str">
            <v>N</v>
          </cell>
        </row>
        <row r="949">
          <cell r="A949">
            <v>42952</v>
          </cell>
          <cell r="B949" t="str">
            <v>Y</v>
          </cell>
          <cell r="C949" t="str">
            <v>N</v>
          </cell>
        </row>
        <row r="950">
          <cell r="A950">
            <v>42953</v>
          </cell>
          <cell r="B950" t="str">
            <v>Y</v>
          </cell>
          <cell r="C950" t="str">
            <v>N</v>
          </cell>
        </row>
        <row r="951">
          <cell r="A951">
            <v>42954</v>
          </cell>
          <cell r="B951" t="str">
            <v>Y</v>
          </cell>
          <cell r="C951" t="str">
            <v>N</v>
          </cell>
        </row>
        <row r="952">
          <cell r="A952">
            <v>42955</v>
          </cell>
          <cell r="B952" t="str">
            <v>Y</v>
          </cell>
          <cell r="C952" t="str">
            <v>N</v>
          </cell>
        </row>
        <row r="953">
          <cell r="A953">
            <v>42956</v>
          </cell>
          <cell r="B953" t="str">
            <v>Y</v>
          </cell>
          <cell r="C953" t="str">
            <v>N</v>
          </cell>
        </row>
        <row r="954">
          <cell r="A954">
            <v>42957</v>
          </cell>
          <cell r="B954" t="str">
            <v>Y</v>
          </cell>
          <cell r="C954" t="str">
            <v>N</v>
          </cell>
        </row>
        <row r="955">
          <cell r="A955">
            <v>42958</v>
          </cell>
          <cell r="B955" t="str">
            <v>Y</v>
          </cell>
          <cell r="C955" t="str">
            <v>N</v>
          </cell>
        </row>
        <row r="956">
          <cell r="A956">
            <v>42959</v>
          </cell>
          <cell r="B956" t="str">
            <v>Y</v>
          </cell>
          <cell r="C956" t="str">
            <v>N</v>
          </cell>
        </row>
        <row r="957">
          <cell r="A957">
            <v>42960</v>
          </cell>
          <cell r="B957" t="str">
            <v>Y</v>
          </cell>
          <cell r="C957" t="str">
            <v>N</v>
          </cell>
        </row>
        <row r="958">
          <cell r="A958">
            <v>42961</v>
          </cell>
          <cell r="B958" t="str">
            <v>Y</v>
          </cell>
          <cell r="C958" t="str">
            <v>N</v>
          </cell>
        </row>
        <row r="959">
          <cell r="A959">
            <v>42962</v>
          </cell>
          <cell r="B959" t="str">
            <v>Y</v>
          </cell>
          <cell r="C959" t="str">
            <v>N</v>
          </cell>
        </row>
        <row r="960">
          <cell r="A960">
            <v>42963</v>
          </cell>
          <cell r="B960" t="str">
            <v>Y</v>
          </cell>
          <cell r="C960" t="str">
            <v>N</v>
          </cell>
        </row>
        <row r="961">
          <cell r="A961">
            <v>42964</v>
          </cell>
          <cell r="B961" t="str">
            <v>Y</v>
          </cell>
          <cell r="C961" t="str">
            <v>N</v>
          </cell>
        </row>
        <row r="962">
          <cell r="A962">
            <v>42965</v>
          </cell>
          <cell r="B962" t="str">
            <v>Y</v>
          </cell>
          <cell r="C962" t="str">
            <v>N</v>
          </cell>
        </row>
        <row r="963">
          <cell r="A963">
            <v>42966</v>
          </cell>
          <cell r="B963" t="str">
            <v>Y</v>
          </cell>
          <cell r="C963" t="str">
            <v>N</v>
          </cell>
        </row>
        <row r="964">
          <cell r="A964">
            <v>42967</v>
          </cell>
          <cell r="B964" t="str">
            <v>Y</v>
          </cell>
          <cell r="C964" t="str">
            <v>N</v>
          </cell>
        </row>
        <row r="965">
          <cell r="A965">
            <v>42968</v>
          </cell>
          <cell r="B965" t="str">
            <v>Y</v>
          </cell>
          <cell r="C965" t="str">
            <v>N</v>
          </cell>
        </row>
        <row r="966">
          <cell r="A966">
            <v>42969</v>
          </cell>
          <cell r="B966" t="str">
            <v>Y</v>
          </cell>
          <cell r="C966" t="str">
            <v>N</v>
          </cell>
        </row>
        <row r="967">
          <cell r="A967">
            <v>42970</v>
          </cell>
          <cell r="B967" t="str">
            <v>Y</v>
          </cell>
          <cell r="C967" t="str">
            <v>N</v>
          </cell>
        </row>
        <row r="968">
          <cell r="A968">
            <v>42971</v>
          </cell>
          <cell r="B968" t="str">
            <v>Y</v>
          </cell>
          <cell r="C968" t="str">
            <v>N</v>
          </cell>
        </row>
        <row r="969">
          <cell r="A969">
            <v>42972</v>
          </cell>
          <cell r="B969" t="str">
            <v>Y</v>
          </cell>
          <cell r="C969" t="str">
            <v>N</v>
          </cell>
        </row>
        <row r="970">
          <cell r="A970">
            <v>42973</v>
          </cell>
          <cell r="B970" t="str">
            <v>Y</v>
          </cell>
          <cell r="C970" t="str">
            <v>N</v>
          </cell>
        </row>
        <row r="971">
          <cell r="A971">
            <v>42974</v>
          </cell>
          <cell r="B971" t="str">
            <v>Y</v>
          </cell>
          <cell r="C971" t="str">
            <v>N</v>
          </cell>
        </row>
        <row r="972">
          <cell r="A972">
            <v>42975</v>
          </cell>
          <cell r="B972" t="str">
            <v>Y</v>
          </cell>
          <cell r="C972" t="str">
            <v>N</v>
          </cell>
        </row>
        <row r="973">
          <cell r="A973">
            <v>42976</v>
          </cell>
          <cell r="B973" t="str">
            <v>Y</v>
          </cell>
          <cell r="C973" t="str">
            <v>N</v>
          </cell>
        </row>
        <row r="974">
          <cell r="A974">
            <v>42977</v>
          </cell>
          <cell r="B974" t="str">
            <v>Y</v>
          </cell>
          <cell r="C974" t="str">
            <v>N</v>
          </cell>
        </row>
        <row r="975">
          <cell r="A975">
            <v>42978</v>
          </cell>
          <cell r="B975" t="str">
            <v>Y</v>
          </cell>
          <cell r="C975" t="str">
            <v>N</v>
          </cell>
        </row>
        <row r="976">
          <cell r="A976">
            <v>42979</v>
          </cell>
          <cell r="B976" t="str">
            <v>Y</v>
          </cell>
          <cell r="C976" t="str">
            <v>N</v>
          </cell>
        </row>
        <row r="977">
          <cell r="A977">
            <v>42980</v>
          </cell>
          <cell r="B977" t="str">
            <v>Y</v>
          </cell>
          <cell r="C977" t="str">
            <v>N</v>
          </cell>
        </row>
        <row r="978">
          <cell r="A978">
            <v>42981</v>
          </cell>
          <cell r="B978" t="str">
            <v>Y</v>
          </cell>
          <cell r="C978" t="str">
            <v>N</v>
          </cell>
        </row>
        <row r="979">
          <cell r="A979">
            <v>42982</v>
          </cell>
          <cell r="B979" t="str">
            <v>Y</v>
          </cell>
          <cell r="C979" t="str">
            <v>N</v>
          </cell>
        </row>
        <row r="980">
          <cell r="A980">
            <v>42983</v>
          </cell>
          <cell r="B980" t="str">
            <v>Y</v>
          </cell>
          <cell r="C980" t="str">
            <v>N</v>
          </cell>
        </row>
        <row r="981">
          <cell r="A981">
            <v>42984</v>
          </cell>
          <cell r="B981" t="str">
            <v>Y</v>
          </cell>
          <cell r="C981" t="str">
            <v>N</v>
          </cell>
        </row>
        <row r="982">
          <cell r="A982">
            <v>42985</v>
          </cell>
          <cell r="B982" t="str">
            <v>Y</v>
          </cell>
          <cell r="C982" t="str">
            <v>N</v>
          </cell>
        </row>
        <row r="983">
          <cell r="A983">
            <v>42986</v>
          </cell>
          <cell r="B983" t="str">
            <v>Y</v>
          </cell>
          <cell r="C983" t="str">
            <v>N</v>
          </cell>
        </row>
        <row r="984">
          <cell r="A984">
            <v>42987</v>
          </cell>
          <cell r="B984" t="str">
            <v>Y</v>
          </cell>
          <cell r="C984" t="str">
            <v>N</v>
          </cell>
        </row>
        <row r="985">
          <cell r="A985">
            <v>42988</v>
          </cell>
          <cell r="B985" t="str">
            <v>Y</v>
          </cell>
          <cell r="C985" t="str">
            <v>N</v>
          </cell>
        </row>
        <row r="986">
          <cell r="A986">
            <v>42989</v>
          </cell>
          <cell r="B986" t="str">
            <v>Y</v>
          </cell>
          <cell r="C986" t="str">
            <v>N</v>
          </cell>
        </row>
        <row r="987">
          <cell r="A987">
            <v>42990</v>
          </cell>
          <cell r="B987" t="str">
            <v>Y</v>
          </cell>
          <cell r="C987" t="str">
            <v>N</v>
          </cell>
        </row>
        <row r="988">
          <cell r="A988">
            <v>42991</v>
          </cell>
          <cell r="B988" t="str">
            <v>Y</v>
          </cell>
          <cell r="C988" t="str">
            <v>N</v>
          </cell>
        </row>
        <row r="989">
          <cell r="A989">
            <v>42992</v>
          </cell>
          <cell r="B989" t="str">
            <v>Y</v>
          </cell>
          <cell r="C989" t="str">
            <v>N</v>
          </cell>
        </row>
        <row r="990">
          <cell r="A990">
            <v>42993</v>
          </cell>
          <cell r="B990" t="str">
            <v>Y</v>
          </cell>
          <cell r="C990" t="str">
            <v>N</v>
          </cell>
        </row>
        <row r="991">
          <cell r="A991">
            <v>42994</v>
          </cell>
          <cell r="B991" t="str">
            <v>Y</v>
          </cell>
          <cell r="C991" t="str">
            <v>N</v>
          </cell>
        </row>
        <row r="992">
          <cell r="A992">
            <v>42995</v>
          </cell>
          <cell r="B992" t="str">
            <v>Y</v>
          </cell>
          <cell r="C992" t="str">
            <v>N</v>
          </cell>
        </row>
        <row r="993">
          <cell r="A993">
            <v>42996</v>
          </cell>
          <cell r="B993" t="str">
            <v>Y</v>
          </cell>
          <cell r="C993" t="str">
            <v>N</v>
          </cell>
        </row>
        <row r="994">
          <cell r="A994">
            <v>42997</v>
          </cell>
          <cell r="B994" t="str">
            <v>Y</v>
          </cell>
          <cell r="C994" t="str">
            <v>N</v>
          </cell>
        </row>
        <row r="995">
          <cell r="A995">
            <v>42998</v>
          </cell>
          <cell r="B995" t="str">
            <v>Y</v>
          </cell>
          <cell r="C995" t="str">
            <v>N</v>
          </cell>
        </row>
        <row r="996">
          <cell r="A996">
            <v>42999</v>
          </cell>
          <cell r="B996" t="str">
            <v>Y</v>
          </cell>
          <cell r="C996" t="str">
            <v>N</v>
          </cell>
        </row>
        <row r="997">
          <cell r="A997">
            <v>43000</v>
          </cell>
          <cell r="B997" t="str">
            <v>N</v>
          </cell>
          <cell r="C997" t="str">
            <v>N</v>
          </cell>
        </row>
        <row r="998">
          <cell r="A998">
            <v>43001</v>
          </cell>
          <cell r="B998" t="str">
            <v>N</v>
          </cell>
          <cell r="C998" t="str">
            <v>N</v>
          </cell>
        </row>
        <row r="999">
          <cell r="A999">
            <v>43002</v>
          </cell>
          <cell r="B999" t="str">
            <v>N</v>
          </cell>
          <cell r="C999" t="str">
            <v>N</v>
          </cell>
        </row>
        <row r="1000">
          <cell r="A1000">
            <v>43003</v>
          </cell>
          <cell r="B1000" t="str">
            <v>N</v>
          </cell>
          <cell r="C1000" t="str">
            <v>N</v>
          </cell>
        </row>
        <row r="1001">
          <cell r="A1001">
            <v>43004</v>
          </cell>
          <cell r="B1001" t="str">
            <v>N</v>
          </cell>
          <cell r="C1001" t="str">
            <v>N</v>
          </cell>
        </row>
        <row r="1002">
          <cell r="A1002">
            <v>43005</v>
          </cell>
          <cell r="B1002" t="str">
            <v>N</v>
          </cell>
          <cell r="C1002" t="str">
            <v>N</v>
          </cell>
        </row>
        <row r="1003">
          <cell r="A1003">
            <v>43006</v>
          </cell>
          <cell r="B1003" t="str">
            <v>N</v>
          </cell>
          <cell r="C1003" t="str">
            <v>N</v>
          </cell>
        </row>
        <row r="1004">
          <cell r="A1004">
            <v>43007</v>
          </cell>
          <cell r="B1004" t="str">
            <v>N</v>
          </cell>
          <cell r="C1004" t="str">
            <v>Y</v>
          </cell>
        </row>
        <row r="1005">
          <cell r="A1005">
            <v>43008</v>
          </cell>
          <cell r="B1005" t="str">
            <v>N</v>
          </cell>
          <cell r="C1005" t="str">
            <v>N</v>
          </cell>
        </row>
        <row r="1006">
          <cell r="A1006">
            <v>43009</v>
          </cell>
          <cell r="B1006" t="str">
            <v>N</v>
          </cell>
          <cell r="C1006" t="str">
            <v>N</v>
          </cell>
        </row>
        <row r="1007">
          <cell r="A1007">
            <v>43010</v>
          </cell>
          <cell r="B1007" t="str">
            <v>N</v>
          </cell>
          <cell r="C1007" t="str">
            <v>N</v>
          </cell>
        </row>
        <row r="1008">
          <cell r="A1008">
            <v>43011</v>
          </cell>
          <cell r="B1008" t="str">
            <v>N</v>
          </cell>
          <cell r="C1008" t="str">
            <v>N</v>
          </cell>
        </row>
        <row r="1009">
          <cell r="A1009">
            <v>43012</v>
          </cell>
          <cell r="B1009" t="str">
            <v>N</v>
          </cell>
          <cell r="C1009" t="str">
            <v>N</v>
          </cell>
        </row>
        <row r="1010">
          <cell r="A1010">
            <v>43013</v>
          </cell>
          <cell r="B1010" t="str">
            <v>N</v>
          </cell>
          <cell r="C1010" t="str">
            <v>N</v>
          </cell>
        </row>
        <row r="1011">
          <cell r="A1011">
            <v>43014</v>
          </cell>
          <cell r="B1011" t="str">
            <v>N</v>
          </cell>
          <cell r="C1011" t="str">
            <v>N</v>
          </cell>
        </row>
        <row r="1012">
          <cell r="A1012">
            <v>43015</v>
          </cell>
          <cell r="B1012" t="str">
            <v>N</v>
          </cell>
          <cell r="C1012" t="str">
            <v>N</v>
          </cell>
        </row>
        <row r="1013">
          <cell r="A1013">
            <v>43016</v>
          </cell>
          <cell r="B1013" t="str">
            <v>N</v>
          </cell>
          <cell r="C1013" t="str">
            <v>N</v>
          </cell>
        </row>
        <row r="1014">
          <cell r="A1014">
            <v>43017</v>
          </cell>
          <cell r="B1014" t="str">
            <v>N</v>
          </cell>
          <cell r="C1014" t="str">
            <v>N</v>
          </cell>
        </row>
        <row r="1015">
          <cell r="A1015">
            <v>43018</v>
          </cell>
          <cell r="B1015" t="str">
            <v>Y</v>
          </cell>
          <cell r="C1015" t="str">
            <v>N</v>
          </cell>
        </row>
        <row r="1016">
          <cell r="A1016">
            <v>43019</v>
          </cell>
          <cell r="B1016" t="str">
            <v>Y</v>
          </cell>
          <cell r="C1016" t="str">
            <v>N</v>
          </cell>
        </row>
        <row r="1017">
          <cell r="A1017">
            <v>43020</v>
          </cell>
          <cell r="B1017" t="str">
            <v>Y</v>
          </cell>
          <cell r="C1017" t="str">
            <v>N</v>
          </cell>
        </row>
        <row r="1018">
          <cell r="A1018">
            <v>43021</v>
          </cell>
          <cell r="B1018" t="str">
            <v>Y</v>
          </cell>
          <cell r="C1018" t="str">
            <v>N</v>
          </cell>
        </row>
        <row r="1019">
          <cell r="A1019">
            <v>43022</v>
          </cell>
          <cell r="B1019" t="str">
            <v>Y</v>
          </cell>
          <cell r="C1019" t="str">
            <v>N</v>
          </cell>
        </row>
        <row r="1020">
          <cell r="A1020">
            <v>43023</v>
          </cell>
          <cell r="B1020" t="str">
            <v>Y</v>
          </cell>
          <cell r="C1020" t="str">
            <v>N</v>
          </cell>
        </row>
        <row r="1021">
          <cell r="A1021">
            <v>43024</v>
          </cell>
          <cell r="B1021" t="str">
            <v>Y</v>
          </cell>
          <cell r="C1021" t="str">
            <v>N</v>
          </cell>
        </row>
        <row r="1022">
          <cell r="A1022">
            <v>43025</v>
          </cell>
          <cell r="B1022" t="str">
            <v>Y</v>
          </cell>
          <cell r="C1022" t="str">
            <v>N</v>
          </cell>
        </row>
        <row r="1023">
          <cell r="A1023">
            <v>43026</v>
          </cell>
          <cell r="B1023" t="str">
            <v>Y</v>
          </cell>
          <cell r="C1023" t="str">
            <v>N</v>
          </cell>
        </row>
        <row r="1024">
          <cell r="A1024">
            <v>43027</v>
          </cell>
          <cell r="B1024" t="str">
            <v>Y</v>
          </cell>
          <cell r="C1024" t="str">
            <v>N</v>
          </cell>
        </row>
        <row r="1025">
          <cell r="A1025">
            <v>43028</v>
          </cell>
          <cell r="B1025" t="str">
            <v>Y</v>
          </cell>
          <cell r="C1025" t="str">
            <v>N</v>
          </cell>
        </row>
        <row r="1026">
          <cell r="A1026">
            <v>43029</v>
          </cell>
          <cell r="B1026" t="str">
            <v>Y</v>
          </cell>
          <cell r="C1026" t="str">
            <v>N</v>
          </cell>
        </row>
        <row r="1027">
          <cell r="A1027">
            <v>43030</v>
          </cell>
          <cell r="B1027" t="str">
            <v>Y</v>
          </cell>
          <cell r="C1027" t="str">
            <v>N</v>
          </cell>
        </row>
        <row r="1028">
          <cell r="A1028">
            <v>43031</v>
          </cell>
          <cell r="B1028" t="str">
            <v>Y</v>
          </cell>
          <cell r="C1028" t="str">
            <v>N</v>
          </cell>
        </row>
        <row r="1029">
          <cell r="A1029">
            <v>43032</v>
          </cell>
          <cell r="B1029" t="str">
            <v>Y</v>
          </cell>
          <cell r="C1029" t="str">
            <v>N</v>
          </cell>
        </row>
        <row r="1030">
          <cell r="A1030">
            <v>43033</v>
          </cell>
          <cell r="B1030" t="str">
            <v>Y</v>
          </cell>
          <cell r="C1030" t="str">
            <v>N</v>
          </cell>
        </row>
        <row r="1031">
          <cell r="A1031">
            <v>43034</v>
          </cell>
          <cell r="B1031" t="str">
            <v>Y</v>
          </cell>
          <cell r="C1031" t="str">
            <v>N</v>
          </cell>
        </row>
        <row r="1032">
          <cell r="A1032">
            <v>43035</v>
          </cell>
          <cell r="B1032" t="str">
            <v>Y</v>
          </cell>
          <cell r="C1032" t="str">
            <v>N</v>
          </cell>
        </row>
        <row r="1033">
          <cell r="A1033">
            <v>43036</v>
          </cell>
          <cell r="B1033" t="str">
            <v>Y</v>
          </cell>
          <cell r="C1033" t="str">
            <v>N</v>
          </cell>
        </row>
        <row r="1034">
          <cell r="A1034">
            <v>43037</v>
          </cell>
          <cell r="B1034" t="str">
            <v>Y</v>
          </cell>
          <cell r="C1034" t="str">
            <v>N</v>
          </cell>
        </row>
        <row r="1035">
          <cell r="A1035">
            <v>43038</v>
          </cell>
          <cell r="B1035" t="str">
            <v>Y</v>
          </cell>
          <cell r="C1035" t="str">
            <v>N</v>
          </cell>
        </row>
        <row r="1036">
          <cell r="A1036">
            <v>43039</v>
          </cell>
          <cell r="B1036" t="str">
            <v>Y</v>
          </cell>
          <cell r="C1036" t="str">
            <v>N</v>
          </cell>
        </row>
        <row r="1037">
          <cell r="A1037">
            <v>43040</v>
          </cell>
          <cell r="B1037" t="str">
            <v>Y</v>
          </cell>
          <cell r="C1037" t="str">
            <v>N</v>
          </cell>
        </row>
        <row r="1038">
          <cell r="A1038">
            <v>43041</v>
          </cell>
          <cell r="B1038" t="str">
            <v>Y</v>
          </cell>
          <cell r="C1038" t="str">
            <v>N</v>
          </cell>
        </row>
        <row r="1039">
          <cell r="A1039">
            <v>43042</v>
          </cell>
          <cell r="B1039" t="str">
            <v>Y</v>
          </cell>
          <cell r="C1039" t="str">
            <v>N</v>
          </cell>
        </row>
        <row r="1040">
          <cell r="A1040">
            <v>43043</v>
          </cell>
          <cell r="B1040" t="str">
            <v>Y</v>
          </cell>
          <cell r="C1040" t="str">
            <v>N</v>
          </cell>
        </row>
        <row r="1041">
          <cell r="A1041">
            <v>43044</v>
          </cell>
          <cell r="B1041" t="str">
            <v>Y</v>
          </cell>
          <cell r="C1041" t="str">
            <v>N</v>
          </cell>
        </row>
        <row r="1042">
          <cell r="A1042">
            <v>43045</v>
          </cell>
          <cell r="B1042" t="str">
            <v>Y</v>
          </cell>
          <cell r="C1042" t="str">
            <v>N</v>
          </cell>
        </row>
        <row r="1043">
          <cell r="A1043">
            <v>43046</v>
          </cell>
          <cell r="B1043" t="str">
            <v>Y</v>
          </cell>
          <cell r="C1043" t="str">
            <v>Y</v>
          </cell>
        </row>
        <row r="1044">
          <cell r="A1044">
            <v>43047</v>
          </cell>
          <cell r="B1044" t="str">
            <v>Y</v>
          </cell>
          <cell r="C1044" t="str">
            <v>N</v>
          </cell>
        </row>
        <row r="1045">
          <cell r="A1045">
            <v>43048</v>
          </cell>
          <cell r="B1045" t="str">
            <v>Y</v>
          </cell>
          <cell r="C1045" t="str">
            <v>N</v>
          </cell>
        </row>
        <row r="1046">
          <cell r="A1046">
            <v>43049</v>
          </cell>
          <cell r="B1046" t="str">
            <v>Y</v>
          </cell>
          <cell r="C1046" t="str">
            <v>N</v>
          </cell>
        </row>
        <row r="1047">
          <cell r="A1047">
            <v>43050</v>
          </cell>
          <cell r="B1047" t="str">
            <v>Y</v>
          </cell>
          <cell r="C1047" t="str">
            <v>N</v>
          </cell>
        </row>
        <row r="1048">
          <cell r="A1048">
            <v>43051</v>
          </cell>
          <cell r="B1048" t="str">
            <v>Y</v>
          </cell>
          <cell r="C1048" t="str">
            <v>N</v>
          </cell>
        </row>
        <row r="1049">
          <cell r="A1049">
            <v>43052</v>
          </cell>
          <cell r="B1049" t="str">
            <v>Y</v>
          </cell>
          <cell r="C1049" t="str">
            <v>N</v>
          </cell>
        </row>
        <row r="1050">
          <cell r="A1050">
            <v>43053</v>
          </cell>
          <cell r="B1050" t="str">
            <v>Y</v>
          </cell>
          <cell r="C1050" t="str">
            <v>N</v>
          </cell>
        </row>
        <row r="1051">
          <cell r="A1051">
            <v>43054</v>
          </cell>
          <cell r="B1051" t="str">
            <v>Y</v>
          </cell>
          <cell r="C1051" t="str">
            <v>N</v>
          </cell>
        </row>
        <row r="1052">
          <cell r="A1052">
            <v>43055</v>
          </cell>
          <cell r="B1052" t="str">
            <v>Y</v>
          </cell>
          <cell r="C1052" t="str">
            <v>N</v>
          </cell>
        </row>
        <row r="1053">
          <cell r="A1053">
            <v>43056</v>
          </cell>
          <cell r="B1053" t="str">
            <v>Y</v>
          </cell>
          <cell r="C1053" t="str">
            <v>N</v>
          </cell>
        </row>
        <row r="1054">
          <cell r="A1054">
            <v>43057</v>
          </cell>
          <cell r="B1054" t="str">
            <v>Y</v>
          </cell>
          <cell r="C1054" t="str">
            <v>N</v>
          </cell>
        </row>
        <row r="1055">
          <cell r="A1055">
            <v>43058</v>
          </cell>
          <cell r="B1055" t="str">
            <v>Y</v>
          </cell>
          <cell r="C1055" t="str">
            <v>N</v>
          </cell>
        </row>
        <row r="1056">
          <cell r="A1056">
            <v>43059</v>
          </cell>
          <cell r="B1056" t="str">
            <v>Y</v>
          </cell>
          <cell r="C1056" t="str">
            <v>N</v>
          </cell>
        </row>
        <row r="1057">
          <cell r="A1057">
            <v>43060</v>
          </cell>
          <cell r="B1057" t="str">
            <v>Y</v>
          </cell>
          <cell r="C1057" t="str">
            <v>N</v>
          </cell>
        </row>
        <row r="1058">
          <cell r="A1058">
            <v>43061</v>
          </cell>
          <cell r="B1058" t="str">
            <v>Y</v>
          </cell>
          <cell r="C1058" t="str">
            <v>N</v>
          </cell>
        </row>
        <row r="1059">
          <cell r="A1059">
            <v>43062</v>
          </cell>
          <cell r="B1059" t="str">
            <v>Y</v>
          </cell>
          <cell r="C1059" t="str">
            <v>N</v>
          </cell>
        </row>
        <row r="1060">
          <cell r="A1060">
            <v>43063</v>
          </cell>
          <cell r="B1060" t="str">
            <v>Y</v>
          </cell>
          <cell r="C1060" t="str">
            <v>N</v>
          </cell>
        </row>
        <row r="1061">
          <cell r="A1061">
            <v>43064</v>
          </cell>
          <cell r="B1061" t="str">
            <v>Y</v>
          </cell>
          <cell r="C1061" t="str">
            <v>N</v>
          </cell>
        </row>
        <row r="1062">
          <cell r="A1062">
            <v>43065</v>
          </cell>
          <cell r="B1062" t="str">
            <v>Y</v>
          </cell>
          <cell r="C1062" t="str">
            <v>N</v>
          </cell>
        </row>
        <row r="1063">
          <cell r="A1063">
            <v>43066</v>
          </cell>
          <cell r="B1063" t="str">
            <v>Y</v>
          </cell>
          <cell r="C1063" t="str">
            <v>N</v>
          </cell>
        </row>
        <row r="1064">
          <cell r="A1064">
            <v>43067</v>
          </cell>
          <cell r="B1064" t="str">
            <v>Y</v>
          </cell>
          <cell r="C1064" t="str">
            <v>N</v>
          </cell>
        </row>
        <row r="1065">
          <cell r="A1065">
            <v>43068</v>
          </cell>
          <cell r="B1065" t="str">
            <v>Y</v>
          </cell>
          <cell r="C1065" t="str">
            <v>N</v>
          </cell>
        </row>
        <row r="1066">
          <cell r="A1066">
            <v>43069</v>
          </cell>
          <cell r="B1066" t="str">
            <v>Y</v>
          </cell>
          <cell r="C1066" t="str">
            <v>N</v>
          </cell>
        </row>
        <row r="1067">
          <cell r="A1067">
            <v>43070</v>
          </cell>
          <cell r="B1067" t="str">
            <v>Y</v>
          </cell>
          <cell r="C1067" t="str">
            <v>N</v>
          </cell>
        </row>
        <row r="1068">
          <cell r="A1068">
            <v>43071</v>
          </cell>
          <cell r="B1068" t="str">
            <v>Y</v>
          </cell>
          <cell r="C1068" t="str">
            <v>N</v>
          </cell>
        </row>
        <row r="1069">
          <cell r="A1069">
            <v>43072</v>
          </cell>
          <cell r="B1069" t="str">
            <v>Y</v>
          </cell>
          <cell r="C1069" t="str">
            <v>N</v>
          </cell>
        </row>
        <row r="1070">
          <cell r="A1070">
            <v>43073</v>
          </cell>
          <cell r="B1070" t="str">
            <v>Y</v>
          </cell>
          <cell r="C1070" t="str">
            <v>N</v>
          </cell>
        </row>
        <row r="1071">
          <cell r="A1071">
            <v>43074</v>
          </cell>
          <cell r="B1071" t="str">
            <v>Y</v>
          </cell>
          <cell r="C1071" t="str">
            <v>N</v>
          </cell>
        </row>
        <row r="1072">
          <cell r="A1072">
            <v>43075</v>
          </cell>
          <cell r="B1072" t="str">
            <v>Y</v>
          </cell>
          <cell r="C1072" t="str">
            <v>N</v>
          </cell>
        </row>
        <row r="1073">
          <cell r="A1073">
            <v>43076</v>
          </cell>
          <cell r="B1073" t="str">
            <v>Y</v>
          </cell>
          <cell r="C1073" t="str">
            <v>N</v>
          </cell>
        </row>
        <row r="1074">
          <cell r="A1074">
            <v>43077</v>
          </cell>
          <cell r="B1074" t="str">
            <v>Y</v>
          </cell>
          <cell r="C1074" t="str">
            <v>N</v>
          </cell>
        </row>
        <row r="1075">
          <cell r="A1075">
            <v>43078</v>
          </cell>
          <cell r="B1075" t="str">
            <v>Y</v>
          </cell>
          <cell r="C1075" t="str">
            <v>N</v>
          </cell>
        </row>
        <row r="1076">
          <cell r="A1076">
            <v>43079</v>
          </cell>
          <cell r="B1076" t="str">
            <v>Y</v>
          </cell>
          <cell r="C1076" t="str">
            <v>N</v>
          </cell>
        </row>
        <row r="1077">
          <cell r="A1077">
            <v>43080</v>
          </cell>
          <cell r="B1077" t="str">
            <v>Y</v>
          </cell>
          <cell r="C1077" t="str">
            <v>N</v>
          </cell>
        </row>
        <row r="1078">
          <cell r="A1078">
            <v>43081</v>
          </cell>
          <cell r="B1078" t="str">
            <v>Y</v>
          </cell>
          <cell r="C1078" t="str">
            <v>N</v>
          </cell>
        </row>
        <row r="1079">
          <cell r="A1079">
            <v>43082</v>
          </cell>
          <cell r="B1079" t="str">
            <v>Y</v>
          </cell>
          <cell r="C1079" t="str">
            <v>N</v>
          </cell>
        </row>
        <row r="1080">
          <cell r="A1080">
            <v>43083</v>
          </cell>
          <cell r="B1080" t="str">
            <v>Y</v>
          </cell>
          <cell r="C1080" t="str">
            <v>N</v>
          </cell>
        </row>
        <row r="1081">
          <cell r="A1081">
            <v>43084</v>
          </cell>
          <cell r="B1081" t="str">
            <v>Y</v>
          </cell>
          <cell r="C1081" t="str">
            <v>N</v>
          </cell>
        </row>
        <row r="1082">
          <cell r="A1082">
            <v>43085</v>
          </cell>
          <cell r="B1082" t="str">
            <v>Y</v>
          </cell>
          <cell r="C1082" t="str">
            <v>N</v>
          </cell>
        </row>
        <row r="1083">
          <cell r="A1083">
            <v>43086</v>
          </cell>
          <cell r="B1083" t="str">
            <v>Y</v>
          </cell>
          <cell r="C1083" t="str">
            <v>N</v>
          </cell>
        </row>
        <row r="1084">
          <cell r="A1084">
            <v>43087</v>
          </cell>
          <cell r="B1084" t="str">
            <v>Y</v>
          </cell>
          <cell r="C1084" t="str">
            <v>N</v>
          </cell>
        </row>
        <row r="1085">
          <cell r="A1085">
            <v>43088</v>
          </cell>
          <cell r="B1085" t="str">
            <v>Y</v>
          </cell>
          <cell r="C1085" t="str">
            <v>N</v>
          </cell>
        </row>
        <row r="1086">
          <cell r="A1086">
            <v>43089</v>
          </cell>
          <cell r="B1086" t="str">
            <v>Y</v>
          </cell>
          <cell r="C1086" t="str">
            <v>N</v>
          </cell>
        </row>
        <row r="1087">
          <cell r="A1087">
            <v>43090</v>
          </cell>
          <cell r="B1087" t="str">
            <v>Y</v>
          </cell>
          <cell r="C1087" t="str">
            <v>N</v>
          </cell>
        </row>
        <row r="1088">
          <cell r="A1088">
            <v>43091</v>
          </cell>
          <cell r="B1088" t="str">
            <v>N</v>
          </cell>
          <cell r="C1088" t="str">
            <v>N</v>
          </cell>
        </row>
        <row r="1089">
          <cell r="A1089">
            <v>43092</v>
          </cell>
          <cell r="B1089" t="str">
            <v>N</v>
          </cell>
          <cell r="C1089" t="str">
            <v>N</v>
          </cell>
        </row>
        <row r="1090">
          <cell r="A1090">
            <v>43093</v>
          </cell>
          <cell r="B1090" t="str">
            <v>N</v>
          </cell>
          <cell r="C1090" t="str">
            <v>N</v>
          </cell>
        </row>
        <row r="1091">
          <cell r="A1091">
            <v>43094</v>
          </cell>
          <cell r="B1091" t="str">
            <v>N</v>
          </cell>
          <cell r="C1091" t="str">
            <v>Y</v>
          </cell>
        </row>
        <row r="1092">
          <cell r="A1092">
            <v>43095</v>
          </cell>
          <cell r="B1092" t="str">
            <v>N</v>
          </cell>
          <cell r="C1092" t="str">
            <v>Y</v>
          </cell>
        </row>
        <row r="1093">
          <cell r="A1093">
            <v>43096</v>
          </cell>
          <cell r="B1093" t="str">
            <v>N</v>
          </cell>
          <cell r="C1093" t="str">
            <v>N</v>
          </cell>
        </row>
        <row r="1094">
          <cell r="A1094">
            <v>43097</v>
          </cell>
          <cell r="B1094" t="str">
            <v>N</v>
          </cell>
          <cell r="C1094" t="str">
            <v>N</v>
          </cell>
        </row>
        <row r="1095">
          <cell r="A1095">
            <v>43098</v>
          </cell>
          <cell r="B1095" t="str">
            <v>N</v>
          </cell>
          <cell r="C1095" t="str">
            <v>N</v>
          </cell>
        </row>
        <row r="1096">
          <cell r="A1096">
            <v>43099</v>
          </cell>
          <cell r="B1096" t="str">
            <v>N</v>
          </cell>
          <cell r="C1096" t="str">
            <v>N</v>
          </cell>
        </row>
        <row r="1097">
          <cell r="A1097">
            <v>43100</v>
          </cell>
          <cell r="B1097" t="str">
            <v>N</v>
          </cell>
          <cell r="C1097" t="str">
            <v>N</v>
          </cell>
        </row>
        <row r="1098">
          <cell r="A1098">
            <v>43101</v>
          </cell>
          <cell r="B1098" t="str">
            <v>N</v>
          </cell>
          <cell r="C1098" t="str">
            <v>Y</v>
          </cell>
        </row>
        <row r="1099">
          <cell r="A1099">
            <v>43102</v>
          </cell>
          <cell r="B1099" t="str">
            <v>N</v>
          </cell>
          <cell r="C1099" t="str">
            <v>N</v>
          </cell>
        </row>
        <row r="1100">
          <cell r="A1100">
            <v>43103</v>
          </cell>
          <cell r="B1100" t="str">
            <v>N</v>
          </cell>
          <cell r="C1100" t="str">
            <v>N</v>
          </cell>
        </row>
        <row r="1101">
          <cell r="A1101">
            <v>43104</v>
          </cell>
          <cell r="B1101" t="str">
            <v>N</v>
          </cell>
          <cell r="C1101" t="str">
            <v>N</v>
          </cell>
        </row>
        <row r="1102">
          <cell r="A1102">
            <v>43105</v>
          </cell>
          <cell r="B1102" t="str">
            <v>N</v>
          </cell>
          <cell r="C1102" t="str">
            <v>N</v>
          </cell>
        </row>
        <row r="1103">
          <cell r="A1103">
            <v>43106</v>
          </cell>
          <cell r="B1103" t="str">
            <v>N</v>
          </cell>
          <cell r="C1103" t="str">
            <v>N</v>
          </cell>
        </row>
        <row r="1104">
          <cell r="A1104">
            <v>43107</v>
          </cell>
          <cell r="B1104" t="str">
            <v>N</v>
          </cell>
          <cell r="C1104" t="str">
            <v>N</v>
          </cell>
        </row>
        <row r="1105">
          <cell r="A1105">
            <v>43108</v>
          </cell>
          <cell r="B1105" t="str">
            <v>N</v>
          </cell>
          <cell r="C1105" t="str">
            <v>N</v>
          </cell>
        </row>
        <row r="1106">
          <cell r="A1106">
            <v>43109</v>
          </cell>
          <cell r="B1106" t="str">
            <v>N</v>
          </cell>
          <cell r="C1106" t="str">
            <v>N</v>
          </cell>
        </row>
        <row r="1107">
          <cell r="A1107">
            <v>43110</v>
          </cell>
          <cell r="B1107" t="str">
            <v>N</v>
          </cell>
          <cell r="C1107" t="str">
            <v>N</v>
          </cell>
        </row>
        <row r="1108">
          <cell r="A1108">
            <v>43111</v>
          </cell>
          <cell r="B1108" t="str">
            <v>N</v>
          </cell>
          <cell r="C1108" t="str">
            <v>N</v>
          </cell>
        </row>
        <row r="1109">
          <cell r="A1109">
            <v>43112</v>
          </cell>
          <cell r="B1109" t="str">
            <v>N</v>
          </cell>
          <cell r="C1109" t="str">
            <v>N</v>
          </cell>
        </row>
        <row r="1110">
          <cell r="A1110">
            <v>43113</v>
          </cell>
          <cell r="B1110" t="str">
            <v>N</v>
          </cell>
          <cell r="C1110" t="str">
            <v>N</v>
          </cell>
        </row>
        <row r="1111">
          <cell r="A1111">
            <v>43114</v>
          </cell>
          <cell r="B1111" t="str">
            <v>N</v>
          </cell>
          <cell r="C1111" t="str">
            <v>N</v>
          </cell>
        </row>
        <row r="1112">
          <cell r="A1112">
            <v>43115</v>
          </cell>
          <cell r="B1112" t="str">
            <v>N</v>
          </cell>
          <cell r="C1112" t="str">
            <v>N</v>
          </cell>
        </row>
        <row r="1113">
          <cell r="A1113">
            <v>43116</v>
          </cell>
          <cell r="B1113" t="str">
            <v>N</v>
          </cell>
          <cell r="C1113" t="str">
            <v>N</v>
          </cell>
        </row>
        <row r="1114">
          <cell r="A1114">
            <v>43117</v>
          </cell>
          <cell r="B1114" t="str">
            <v>N</v>
          </cell>
          <cell r="C1114" t="str">
            <v>N</v>
          </cell>
        </row>
        <row r="1115">
          <cell r="A1115">
            <v>43118</v>
          </cell>
          <cell r="B1115" t="str">
            <v>N</v>
          </cell>
          <cell r="C1115" t="str">
            <v>N</v>
          </cell>
        </row>
        <row r="1116">
          <cell r="A1116">
            <v>43119</v>
          </cell>
          <cell r="B1116" t="str">
            <v>N</v>
          </cell>
          <cell r="C1116" t="str">
            <v>N</v>
          </cell>
        </row>
        <row r="1117">
          <cell r="A1117">
            <v>43120</v>
          </cell>
          <cell r="B1117" t="str">
            <v>N</v>
          </cell>
          <cell r="C1117" t="str">
            <v>N</v>
          </cell>
        </row>
        <row r="1118">
          <cell r="A1118">
            <v>43121</v>
          </cell>
          <cell r="B1118" t="str">
            <v>N</v>
          </cell>
          <cell r="C1118" t="str">
            <v>N</v>
          </cell>
        </row>
        <row r="1119">
          <cell r="A1119">
            <v>43122</v>
          </cell>
          <cell r="B1119" t="str">
            <v>N</v>
          </cell>
          <cell r="C1119" t="str">
            <v>N</v>
          </cell>
        </row>
        <row r="1120">
          <cell r="A1120">
            <v>43123</v>
          </cell>
          <cell r="B1120" t="str">
            <v>N</v>
          </cell>
          <cell r="C1120" t="str">
            <v>N</v>
          </cell>
        </row>
        <row r="1121">
          <cell r="A1121">
            <v>43124</v>
          </cell>
          <cell r="B1121" t="str">
            <v>N</v>
          </cell>
          <cell r="C1121" t="str">
            <v>N</v>
          </cell>
        </row>
        <row r="1122">
          <cell r="A1122">
            <v>43125</v>
          </cell>
          <cell r="B1122" t="str">
            <v>N</v>
          </cell>
          <cell r="C1122" t="str">
            <v>N</v>
          </cell>
        </row>
        <row r="1123">
          <cell r="A1123">
            <v>43126</v>
          </cell>
          <cell r="B1123" t="str">
            <v>N</v>
          </cell>
          <cell r="C1123" t="str">
            <v>Y</v>
          </cell>
        </row>
        <row r="1124">
          <cell r="A1124">
            <v>43127</v>
          </cell>
          <cell r="B1124" t="str">
            <v>N</v>
          </cell>
          <cell r="C1124" t="str">
            <v>N</v>
          </cell>
        </row>
        <row r="1125">
          <cell r="A1125">
            <v>43128</v>
          </cell>
          <cell r="B1125" t="str">
            <v>N</v>
          </cell>
          <cell r="C1125" t="str">
            <v>N</v>
          </cell>
        </row>
        <row r="1126">
          <cell r="A1126">
            <v>43129</v>
          </cell>
          <cell r="B1126" t="str">
            <v>N</v>
          </cell>
          <cell r="C1126" t="str">
            <v>N</v>
          </cell>
        </row>
        <row r="1127">
          <cell r="A1127">
            <v>43130</v>
          </cell>
          <cell r="B1127" t="str">
            <v>N</v>
          </cell>
          <cell r="C1127" t="str">
            <v>N</v>
          </cell>
        </row>
        <row r="1128">
          <cell r="A1128">
            <v>43131</v>
          </cell>
          <cell r="B1128" t="str">
            <v>Y</v>
          </cell>
          <cell r="C1128" t="str">
            <v>N</v>
          </cell>
        </row>
        <row r="1129">
          <cell r="A1129">
            <v>43132</v>
          </cell>
          <cell r="B1129" t="str">
            <v>Y</v>
          </cell>
          <cell r="C1129" t="str">
            <v>N</v>
          </cell>
        </row>
        <row r="1130">
          <cell r="A1130">
            <v>43133</v>
          </cell>
          <cell r="B1130" t="str">
            <v>Y</v>
          </cell>
          <cell r="C1130" t="str">
            <v>N</v>
          </cell>
        </row>
        <row r="1131">
          <cell r="A1131">
            <v>43134</v>
          </cell>
          <cell r="B1131" t="str">
            <v>Y</v>
          </cell>
          <cell r="C1131" t="str">
            <v>N</v>
          </cell>
        </row>
        <row r="1132">
          <cell r="A1132">
            <v>43135</v>
          </cell>
          <cell r="B1132" t="str">
            <v>Y</v>
          </cell>
          <cell r="C1132" t="str">
            <v>N</v>
          </cell>
        </row>
        <row r="1133">
          <cell r="A1133">
            <v>43136</v>
          </cell>
          <cell r="B1133" t="str">
            <v>Y</v>
          </cell>
          <cell r="C1133" t="str">
            <v>N</v>
          </cell>
        </row>
        <row r="1134">
          <cell r="A1134">
            <v>43137</v>
          </cell>
          <cell r="B1134" t="str">
            <v>Y</v>
          </cell>
          <cell r="C1134" t="str">
            <v>N</v>
          </cell>
        </row>
        <row r="1135">
          <cell r="A1135">
            <v>43138</v>
          </cell>
          <cell r="B1135" t="str">
            <v>Y</v>
          </cell>
          <cell r="C1135" t="str">
            <v>N</v>
          </cell>
        </row>
        <row r="1136">
          <cell r="A1136">
            <v>43139</v>
          </cell>
          <cell r="B1136" t="str">
            <v>Y</v>
          </cell>
          <cell r="C1136" t="str">
            <v>N</v>
          </cell>
        </row>
        <row r="1137">
          <cell r="A1137">
            <v>43140</v>
          </cell>
          <cell r="B1137" t="str">
            <v>Y</v>
          </cell>
          <cell r="C1137" t="str">
            <v>N</v>
          </cell>
        </row>
        <row r="1138">
          <cell r="A1138">
            <v>43141</v>
          </cell>
          <cell r="B1138" t="str">
            <v>Y</v>
          </cell>
          <cell r="C1138" t="str">
            <v>N</v>
          </cell>
        </row>
        <row r="1139">
          <cell r="A1139">
            <v>43142</v>
          </cell>
          <cell r="B1139" t="str">
            <v>Y</v>
          </cell>
          <cell r="C1139" t="str">
            <v>N</v>
          </cell>
        </row>
        <row r="1140">
          <cell r="A1140">
            <v>43143</v>
          </cell>
          <cell r="B1140" t="str">
            <v>Y</v>
          </cell>
          <cell r="C1140" t="str">
            <v>N</v>
          </cell>
        </row>
        <row r="1141">
          <cell r="A1141">
            <v>43144</v>
          </cell>
          <cell r="B1141" t="str">
            <v>Y</v>
          </cell>
          <cell r="C1141" t="str">
            <v>N</v>
          </cell>
        </row>
        <row r="1142">
          <cell r="A1142">
            <v>43145</v>
          </cell>
          <cell r="B1142" t="str">
            <v>Y</v>
          </cell>
          <cell r="C1142" t="str">
            <v>N</v>
          </cell>
        </row>
        <row r="1143">
          <cell r="A1143">
            <v>43146</v>
          </cell>
          <cell r="B1143" t="str">
            <v>Y</v>
          </cell>
          <cell r="C1143" t="str">
            <v>N</v>
          </cell>
        </row>
        <row r="1144">
          <cell r="A1144">
            <v>43147</v>
          </cell>
          <cell r="B1144" t="str">
            <v>Y</v>
          </cell>
          <cell r="C1144" t="str">
            <v>N</v>
          </cell>
        </row>
        <row r="1145">
          <cell r="A1145">
            <v>43148</v>
          </cell>
          <cell r="B1145" t="str">
            <v>Y</v>
          </cell>
          <cell r="C1145" t="str">
            <v>N</v>
          </cell>
        </row>
        <row r="1146">
          <cell r="A1146">
            <v>43149</v>
          </cell>
          <cell r="B1146" t="str">
            <v>Y</v>
          </cell>
          <cell r="C1146" t="str">
            <v>N</v>
          </cell>
        </row>
        <row r="1147">
          <cell r="A1147">
            <v>43150</v>
          </cell>
          <cell r="B1147" t="str">
            <v>Y</v>
          </cell>
          <cell r="C1147" t="str">
            <v>N</v>
          </cell>
        </row>
        <row r="1148">
          <cell r="A1148">
            <v>43151</v>
          </cell>
          <cell r="B1148" t="str">
            <v>Y</v>
          </cell>
          <cell r="C1148" t="str">
            <v>N</v>
          </cell>
        </row>
        <row r="1149">
          <cell r="A1149">
            <v>43152</v>
          </cell>
          <cell r="B1149" t="str">
            <v>Y</v>
          </cell>
          <cell r="C1149" t="str">
            <v>N</v>
          </cell>
        </row>
        <row r="1150">
          <cell r="A1150">
            <v>43153</v>
          </cell>
          <cell r="B1150" t="str">
            <v>Y</v>
          </cell>
          <cell r="C1150" t="str">
            <v>N</v>
          </cell>
        </row>
        <row r="1151">
          <cell r="A1151">
            <v>43154</v>
          </cell>
          <cell r="B1151" t="str">
            <v>Y</v>
          </cell>
          <cell r="C1151" t="str">
            <v>N</v>
          </cell>
        </row>
        <row r="1152">
          <cell r="A1152">
            <v>43155</v>
          </cell>
          <cell r="B1152" t="str">
            <v>Y</v>
          </cell>
          <cell r="C1152" t="str">
            <v>N</v>
          </cell>
        </row>
        <row r="1153">
          <cell r="A1153">
            <v>43156</v>
          </cell>
          <cell r="B1153" t="str">
            <v>Y</v>
          </cell>
          <cell r="C1153" t="str">
            <v>N</v>
          </cell>
        </row>
        <row r="1154">
          <cell r="A1154">
            <v>43157</v>
          </cell>
          <cell r="B1154" t="str">
            <v>Y</v>
          </cell>
          <cell r="C1154" t="str">
            <v>N</v>
          </cell>
        </row>
        <row r="1155">
          <cell r="A1155">
            <v>43158</v>
          </cell>
          <cell r="B1155" t="str">
            <v>Y</v>
          </cell>
          <cell r="C1155" t="str">
            <v>N</v>
          </cell>
        </row>
        <row r="1156">
          <cell r="A1156">
            <v>43159</v>
          </cell>
          <cell r="B1156" t="str">
            <v>Y</v>
          </cell>
          <cell r="C1156" t="str">
            <v>N</v>
          </cell>
        </row>
        <row r="1157">
          <cell r="A1157">
            <v>43160</v>
          </cell>
          <cell r="B1157" t="str">
            <v>Y</v>
          </cell>
          <cell r="C1157" t="str">
            <v>N</v>
          </cell>
        </row>
        <row r="1158">
          <cell r="A1158">
            <v>43161</v>
          </cell>
          <cell r="B1158" t="str">
            <v>Y</v>
          </cell>
          <cell r="C1158" t="str">
            <v>N</v>
          </cell>
        </row>
        <row r="1159">
          <cell r="A1159">
            <v>43162</v>
          </cell>
          <cell r="B1159" t="str">
            <v>Y</v>
          </cell>
          <cell r="C1159" t="str">
            <v>N</v>
          </cell>
        </row>
        <row r="1160">
          <cell r="A1160">
            <v>43163</v>
          </cell>
          <cell r="B1160" t="str">
            <v>Y</v>
          </cell>
          <cell r="C1160" t="str">
            <v>N</v>
          </cell>
        </row>
        <row r="1161">
          <cell r="A1161">
            <v>43164</v>
          </cell>
          <cell r="B1161" t="str">
            <v>Y</v>
          </cell>
          <cell r="C1161" t="str">
            <v>N</v>
          </cell>
        </row>
        <row r="1162">
          <cell r="A1162">
            <v>43165</v>
          </cell>
          <cell r="B1162" t="str">
            <v>Y</v>
          </cell>
          <cell r="C1162" t="str">
            <v>N</v>
          </cell>
        </row>
        <row r="1163">
          <cell r="A1163">
            <v>43166</v>
          </cell>
          <cell r="B1163" t="str">
            <v>Y</v>
          </cell>
          <cell r="C1163" t="str">
            <v>N</v>
          </cell>
        </row>
        <row r="1164">
          <cell r="A1164">
            <v>43167</v>
          </cell>
          <cell r="B1164" t="str">
            <v>Y</v>
          </cell>
          <cell r="C1164" t="str">
            <v>N</v>
          </cell>
        </row>
        <row r="1165">
          <cell r="A1165">
            <v>43168</v>
          </cell>
          <cell r="B1165" t="str">
            <v>Y</v>
          </cell>
          <cell r="C1165" t="str">
            <v>N</v>
          </cell>
        </row>
        <row r="1166">
          <cell r="A1166">
            <v>43169</v>
          </cell>
          <cell r="B1166" t="str">
            <v>Y</v>
          </cell>
          <cell r="C1166" t="str">
            <v>N</v>
          </cell>
        </row>
        <row r="1167">
          <cell r="A1167">
            <v>43170</v>
          </cell>
          <cell r="B1167" t="str">
            <v>Y</v>
          </cell>
          <cell r="C1167" t="str">
            <v>N</v>
          </cell>
        </row>
        <row r="1168">
          <cell r="A1168">
            <v>43171</v>
          </cell>
          <cell r="B1168" t="str">
            <v>Y</v>
          </cell>
          <cell r="C1168" t="str">
            <v>Y</v>
          </cell>
        </row>
        <row r="1169">
          <cell r="A1169">
            <v>43172</v>
          </cell>
          <cell r="B1169" t="str">
            <v>Y</v>
          </cell>
          <cell r="C1169" t="str">
            <v>N</v>
          </cell>
        </row>
        <row r="1170">
          <cell r="A1170">
            <v>43173</v>
          </cell>
          <cell r="B1170" t="str">
            <v>Y</v>
          </cell>
          <cell r="C1170" t="str">
            <v>N</v>
          </cell>
        </row>
        <row r="1171">
          <cell r="A1171">
            <v>43174</v>
          </cell>
          <cell r="B1171" t="str">
            <v>Y</v>
          </cell>
          <cell r="C1171" t="str">
            <v>N</v>
          </cell>
        </row>
        <row r="1172">
          <cell r="A1172">
            <v>43175</v>
          </cell>
          <cell r="B1172" t="str">
            <v>Y</v>
          </cell>
          <cell r="C1172" t="str">
            <v>N</v>
          </cell>
        </row>
        <row r="1173">
          <cell r="A1173">
            <v>43176</v>
          </cell>
          <cell r="B1173" t="str">
            <v>Y</v>
          </cell>
          <cell r="C1173" t="str">
            <v>N</v>
          </cell>
        </row>
        <row r="1174">
          <cell r="A1174">
            <v>43177</v>
          </cell>
          <cell r="B1174" t="str">
            <v>Y</v>
          </cell>
          <cell r="C1174" t="str">
            <v>N</v>
          </cell>
        </row>
        <row r="1175">
          <cell r="A1175">
            <v>43178</v>
          </cell>
          <cell r="B1175" t="str">
            <v>Y</v>
          </cell>
          <cell r="C1175" t="str">
            <v>N</v>
          </cell>
        </row>
        <row r="1176">
          <cell r="A1176">
            <v>43179</v>
          </cell>
          <cell r="B1176" t="str">
            <v>Y</v>
          </cell>
          <cell r="C1176" t="str">
            <v>N</v>
          </cell>
        </row>
        <row r="1177">
          <cell r="A1177">
            <v>43180</v>
          </cell>
          <cell r="B1177" t="str">
            <v>Y</v>
          </cell>
          <cell r="C1177" t="str">
            <v>N</v>
          </cell>
        </row>
        <row r="1178">
          <cell r="A1178">
            <v>43181</v>
          </cell>
          <cell r="B1178" t="str">
            <v>Y</v>
          </cell>
          <cell r="C1178" t="str">
            <v>N</v>
          </cell>
        </row>
        <row r="1179">
          <cell r="A1179">
            <v>43182</v>
          </cell>
          <cell r="B1179" t="str">
            <v>Y</v>
          </cell>
          <cell r="C1179" t="str">
            <v>N</v>
          </cell>
        </row>
        <row r="1180">
          <cell r="A1180">
            <v>43183</v>
          </cell>
          <cell r="B1180" t="str">
            <v>Y</v>
          </cell>
          <cell r="C1180" t="str">
            <v>N</v>
          </cell>
        </row>
        <row r="1181">
          <cell r="A1181">
            <v>43184</v>
          </cell>
          <cell r="B1181" t="str">
            <v>Y</v>
          </cell>
          <cell r="C1181" t="str">
            <v>N</v>
          </cell>
        </row>
        <row r="1182">
          <cell r="A1182">
            <v>43185</v>
          </cell>
          <cell r="B1182" t="str">
            <v>Y</v>
          </cell>
          <cell r="C1182" t="str">
            <v>N</v>
          </cell>
        </row>
        <row r="1183">
          <cell r="A1183">
            <v>43186</v>
          </cell>
          <cell r="B1183" t="str">
            <v>Y</v>
          </cell>
          <cell r="C1183" t="str">
            <v>N</v>
          </cell>
        </row>
        <row r="1184">
          <cell r="A1184">
            <v>43187</v>
          </cell>
          <cell r="B1184" t="str">
            <v>Y</v>
          </cell>
          <cell r="C1184" t="str">
            <v>N</v>
          </cell>
        </row>
        <row r="1185">
          <cell r="A1185">
            <v>43188</v>
          </cell>
          <cell r="B1185" t="str">
            <v>N</v>
          </cell>
          <cell r="C1185" t="str">
            <v>N</v>
          </cell>
        </row>
        <row r="1186">
          <cell r="A1186">
            <v>43189</v>
          </cell>
          <cell r="B1186" t="str">
            <v>N</v>
          </cell>
          <cell r="C1186" t="str">
            <v>Y</v>
          </cell>
        </row>
        <row r="1187">
          <cell r="A1187">
            <v>43190</v>
          </cell>
          <cell r="B1187" t="str">
            <v>N</v>
          </cell>
          <cell r="C1187" t="str">
            <v>Y</v>
          </cell>
        </row>
        <row r="1188">
          <cell r="A1188">
            <v>43191</v>
          </cell>
          <cell r="B1188" t="str">
            <v>N</v>
          </cell>
          <cell r="C1188" t="str">
            <v>Y</v>
          </cell>
        </row>
        <row r="1189">
          <cell r="A1189">
            <v>43192</v>
          </cell>
          <cell r="B1189" t="str">
            <v>N</v>
          </cell>
          <cell r="C1189" t="str">
            <v>Y</v>
          </cell>
        </row>
        <row r="1190">
          <cell r="A1190">
            <v>43193</v>
          </cell>
          <cell r="B1190" t="str">
            <v>N</v>
          </cell>
          <cell r="C1190" t="str">
            <v>N</v>
          </cell>
        </row>
        <row r="1191">
          <cell r="A1191">
            <v>43194</v>
          </cell>
          <cell r="B1191" t="str">
            <v>N</v>
          </cell>
          <cell r="C1191" t="str">
            <v>N</v>
          </cell>
        </row>
        <row r="1192">
          <cell r="A1192">
            <v>43195</v>
          </cell>
          <cell r="B1192" t="str">
            <v>N</v>
          </cell>
          <cell r="C1192" t="str">
            <v>N</v>
          </cell>
        </row>
        <row r="1193">
          <cell r="A1193">
            <v>43196</v>
          </cell>
          <cell r="B1193" t="str">
            <v>N</v>
          </cell>
          <cell r="C1193" t="str">
            <v>N</v>
          </cell>
        </row>
        <row r="1194">
          <cell r="A1194">
            <v>43197</v>
          </cell>
          <cell r="B1194" t="str">
            <v>N</v>
          </cell>
          <cell r="C1194" t="str">
            <v>N</v>
          </cell>
        </row>
        <row r="1195">
          <cell r="A1195">
            <v>43198</v>
          </cell>
          <cell r="B1195" t="str">
            <v>N</v>
          </cell>
          <cell r="C1195" t="str">
            <v>N</v>
          </cell>
        </row>
        <row r="1196">
          <cell r="A1196">
            <v>43199</v>
          </cell>
          <cell r="B1196" t="str">
            <v>N</v>
          </cell>
          <cell r="C1196" t="str">
            <v>N</v>
          </cell>
        </row>
        <row r="1197">
          <cell r="A1197">
            <v>43200</v>
          </cell>
          <cell r="B1197" t="str">
            <v>N</v>
          </cell>
          <cell r="C1197" t="str">
            <v>N</v>
          </cell>
        </row>
        <row r="1198">
          <cell r="A1198">
            <v>43201</v>
          </cell>
          <cell r="B1198" t="str">
            <v>N</v>
          </cell>
          <cell r="C1198" t="str">
            <v>N</v>
          </cell>
        </row>
        <row r="1199">
          <cell r="A1199">
            <v>43202</v>
          </cell>
          <cell r="B1199" t="str">
            <v>N</v>
          </cell>
          <cell r="C1199" t="str">
            <v>N</v>
          </cell>
        </row>
        <row r="1200">
          <cell r="A1200">
            <v>43203</v>
          </cell>
          <cell r="B1200" t="str">
            <v>N</v>
          </cell>
          <cell r="C1200" t="str">
            <v>N</v>
          </cell>
        </row>
        <row r="1201">
          <cell r="A1201">
            <v>43204</v>
          </cell>
          <cell r="B1201" t="str">
            <v>N</v>
          </cell>
          <cell r="C1201" t="str">
            <v>N</v>
          </cell>
        </row>
        <row r="1202">
          <cell r="A1202">
            <v>43205</v>
          </cell>
          <cell r="B1202" t="str">
            <v>N</v>
          </cell>
          <cell r="C1202" t="str">
            <v>N</v>
          </cell>
        </row>
        <row r="1203">
          <cell r="A1203">
            <v>43206</v>
          </cell>
          <cell r="B1203" t="str">
            <v>N</v>
          </cell>
          <cell r="C1203" t="str">
            <v>N</v>
          </cell>
        </row>
        <row r="1204">
          <cell r="A1204">
            <v>43207</v>
          </cell>
          <cell r="B1204" t="str">
            <v>Y</v>
          </cell>
          <cell r="C1204" t="str">
            <v>N</v>
          </cell>
        </row>
        <row r="1205">
          <cell r="A1205">
            <v>43208</v>
          </cell>
          <cell r="B1205" t="str">
            <v>Y</v>
          </cell>
          <cell r="C1205" t="str">
            <v>N</v>
          </cell>
        </row>
        <row r="1206">
          <cell r="A1206">
            <v>43209</v>
          </cell>
          <cell r="B1206" t="str">
            <v>Y</v>
          </cell>
          <cell r="C1206" t="str">
            <v>N</v>
          </cell>
        </row>
        <row r="1207">
          <cell r="A1207">
            <v>43210</v>
          </cell>
          <cell r="B1207" t="str">
            <v>Y</v>
          </cell>
          <cell r="C1207" t="str">
            <v>N</v>
          </cell>
        </row>
        <row r="1208">
          <cell r="A1208">
            <v>43211</v>
          </cell>
          <cell r="B1208" t="str">
            <v>Y</v>
          </cell>
          <cell r="C1208" t="str">
            <v>N</v>
          </cell>
        </row>
        <row r="1209">
          <cell r="A1209">
            <v>43212</v>
          </cell>
          <cell r="B1209" t="str">
            <v>Y</v>
          </cell>
          <cell r="C1209" t="str">
            <v>N</v>
          </cell>
        </row>
        <row r="1210">
          <cell r="A1210">
            <v>43213</v>
          </cell>
          <cell r="B1210" t="str">
            <v>Y</v>
          </cell>
          <cell r="C1210" t="str">
            <v>N</v>
          </cell>
        </row>
        <row r="1211">
          <cell r="A1211">
            <v>43214</v>
          </cell>
          <cell r="B1211" t="str">
            <v>Y</v>
          </cell>
          <cell r="C1211" t="str">
            <v>N</v>
          </cell>
        </row>
        <row r="1212">
          <cell r="A1212">
            <v>43215</v>
          </cell>
          <cell r="B1212" t="str">
            <v>Y</v>
          </cell>
          <cell r="C1212" t="str">
            <v>Y</v>
          </cell>
        </row>
        <row r="1213">
          <cell r="A1213">
            <v>43216</v>
          </cell>
          <cell r="B1213" t="str">
            <v>Y</v>
          </cell>
          <cell r="C1213" t="str">
            <v>N</v>
          </cell>
        </row>
        <row r="1214">
          <cell r="A1214">
            <v>43217</v>
          </cell>
          <cell r="B1214" t="str">
            <v>Y</v>
          </cell>
          <cell r="C1214" t="str">
            <v>N</v>
          </cell>
        </row>
        <row r="1215">
          <cell r="A1215">
            <v>43218</v>
          </cell>
          <cell r="B1215" t="str">
            <v>Y</v>
          </cell>
          <cell r="C1215" t="str">
            <v>N</v>
          </cell>
        </row>
        <row r="1216">
          <cell r="A1216">
            <v>43219</v>
          </cell>
          <cell r="B1216" t="str">
            <v>Y</v>
          </cell>
          <cell r="C1216" t="str">
            <v>N</v>
          </cell>
        </row>
        <row r="1217">
          <cell r="A1217">
            <v>43220</v>
          </cell>
          <cell r="B1217" t="str">
            <v>Y</v>
          </cell>
          <cell r="C1217" t="str">
            <v>N</v>
          </cell>
        </row>
        <row r="1218">
          <cell r="A1218">
            <v>43221</v>
          </cell>
          <cell r="B1218" t="str">
            <v>Y</v>
          </cell>
          <cell r="C1218" t="str">
            <v>N</v>
          </cell>
        </row>
        <row r="1219">
          <cell r="A1219">
            <v>43222</v>
          </cell>
          <cell r="B1219" t="str">
            <v>Y</v>
          </cell>
          <cell r="C1219" t="str">
            <v>N</v>
          </cell>
        </row>
        <row r="1220">
          <cell r="A1220">
            <v>43223</v>
          </cell>
          <cell r="B1220" t="str">
            <v>Y</v>
          </cell>
          <cell r="C1220" t="str">
            <v>N</v>
          </cell>
        </row>
        <row r="1221">
          <cell r="A1221">
            <v>43224</v>
          </cell>
          <cell r="B1221" t="str">
            <v>Y</v>
          </cell>
          <cell r="C1221" t="str">
            <v>N</v>
          </cell>
        </row>
        <row r="1222">
          <cell r="A1222">
            <v>43225</v>
          </cell>
          <cell r="B1222" t="str">
            <v>Y</v>
          </cell>
          <cell r="C1222" t="str">
            <v>N</v>
          </cell>
        </row>
        <row r="1223">
          <cell r="A1223">
            <v>43226</v>
          </cell>
          <cell r="B1223" t="str">
            <v>Y</v>
          </cell>
          <cell r="C1223" t="str">
            <v>N</v>
          </cell>
        </row>
        <row r="1224">
          <cell r="A1224">
            <v>43227</v>
          </cell>
          <cell r="B1224" t="str">
            <v>Y</v>
          </cell>
          <cell r="C1224" t="str">
            <v>N</v>
          </cell>
        </row>
        <row r="1225">
          <cell r="A1225">
            <v>43228</v>
          </cell>
          <cell r="B1225" t="str">
            <v>Y</v>
          </cell>
          <cell r="C1225" t="str">
            <v>N</v>
          </cell>
        </row>
        <row r="1226">
          <cell r="A1226">
            <v>43229</v>
          </cell>
          <cell r="B1226" t="str">
            <v>Y</v>
          </cell>
          <cell r="C1226" t="str">
            <v>N</v>
          </cell>
        </row>
        <row r="1227">
          <cell r="A1227">
            <v>43230</v>
          </cell>
          <cell r="B1227" t="str">
            <v>Y</v>
          </cell>
          <cell r="C1227" t="str">
            <v>N</v>
          </cell>
        </row>
        <row r="1228">
          <cell r="A1228">
            <v>43231</v>
          </cell>
          <cell r="B1228" t="str">
            <v>Y</v>
          </cell>
          <cell r="C1228" t="str">
            <v>N</v>
          </cell>
        </row>
        <row r="1229">
          <cell r="A1229">
            <v>43232</v>
          </cell>
          <cell r="B1229" t="str">
            <v>Y</v>
          </cell>
          <cell r="C1229" t="str">
            <v>N</v>
          </cell>
        </row>
        <row r="1230">
          <cell r="A1230">
            <v>43233</v>
          </cell>
          <cell r="B1230" t="str">
            <v>Y</v>
          </cell>
          <cell r="C1230" t="str">
            <v>N</v>
          </cell>
        </row>
        <row r="1231">
          <cell r="A1231">
            <v>43234</v>
          </cell>
          <cell r="B1231" t="str">
            <v>Y</v>
          </cell>
          <cell r="C1231" t="str">
            <v>N</v>
          </cell>
        </row>
        <row r="1232">
          <cell r="A1232">
            <v>43235</v>
          </cell>
          <cell r="B1232" t="str">
            <v>Y</v>
          </cell>
          <cell r="C1232" t="str">
            <v>N</v>
          </cell>
        </row>
        <row r="1233">
          <cell r="A1233">
            <v>43236</v>
          </cell>
          <cell r="B1233" t="str">
            <v>Y</v>
          </cell>
          <cell r="C1233" t="str">
            <v>N</v>
          </cell>
        </row>
        <row r="1234">
          <cell r="A1234">
            <v>43237</v>
          </cell>
          <cell r="B1234" t="str">
            <v>Y</v>
          </cell>
          <cell r="C1234" t="str">
            <v>N</v>
          </cell>
        </row>
        <row r="1235">
          <cell r="A1235">
            <v>43238</v>
          </cell>
          <cell r="B1235" t="str">
            <v>Y</v>
          </cell>
          <cell r="C1235" t="str">
            <v>N</v>
          </cell>
        </row>
        <row r="1236">
          <cell r="A1236">
            <v>43239</v>
          </cell>
          <cell r="B1236" t="str">
            <v>Y</v>
          </cell>
          <cell r="C1236" t="str">
            <v>N</v>
          </cell>
        </row>
        <row r="1237">
          <cell r="A1237">
            <v>43240</v>
          </cell>
          <cell r="B1237" t="str">
            <v>Y</v>
          </cell>
          <cell r="C1237" t="str">
            <v>N</v>
          </cell>
        </row>
        <row r="1238">
          <cell r="A1238">
            <v>43241</v>
          </cell>
          <cell r="B1238" t="str">
            <v>Y</v>
          </cell>
          <cell r="C1238" t="str">
            <v>N</v>
          </cell>
        </row>
        <row r="1239">
          <cell r="A1239">
            <v>43242</v>
          </cell>
          <cell r="B1239" t="str">
            <v>Y</v>
          </cell>
          <cell r="C1239" t="str">
            <v>N</v>
          </cell>
        </row>
        <row r="1240">
          <cell r="A1240">
            <v>43243</v>
          </cell>
          <cell r="B1240" t="str">
            <v>Y</v>
          </cell>
          <cell r="C1240" t="str">
            <v>N</v>
          </cell>
        </row>
        <row r="1241">
          <cell r="A1241">
            <v>43244</v>
          </cell>
          <cell r="B1241" t="str">
            <v>Y</v>
          </cell>
          <cell r="C1241" t="str">
            <v>N</v>
          </cell>
        </row>
        <row r="1242">
          <cell r="A1242">
            <v>43245</v>
          </cell>
          <cell r="B1242" t="str">
            <v>Y</v>
          </cell>
          <cell r="C1242" t="str">
            <v>N</v>
          </cell>
        </row>
        <row r="1243">
          <cell r="A1243">
            <v>43246</v>
          </cell>
          <cell r="B1243" t="str">
            <v>Y</v>
          </cell>
          <cell r="C1243" t="str">
            <v>N</v>
          </cell>
        </row>
        <row r="1244">
          <cell r="A1244">
            <v>43247</v>
          </cell>
          <cell r="B1244" t="str">
            <v>Y</v>
          </cell>
          <cell r="C1244" t="str">
            <v>N</v>
          </cell>
        </row>
        <row r="1245">
          <cell r="A1245">
            <v>43248</v>
          </cell>
          <cell r="B1245" t="str">
            <v>Y</v>
          </cell>
          <cell r="C1245" t="str">
            <v>N</v>
          </cell>
        </row>
        <row r="1246">
          <cell r="A1246">
            <v>43249</v>
          </cell>
          <cell r="B1246" t="str">
            <v>Y</v>
          </cell>
          <cell r="C1246" t="str">
            <v>N</v>
          </cell>
        </row>
        <row r="1247">
          <cell r="A1247">
            <v>43250</v>
          </cell>
          <cell r="B1247" t="str">
            <v>Y</v>
          </cell>
          <cell r="C1247" t="str">
            <v>N</v>
          </cell>
        </row>
        <row r="1248">
          <cell r="A1248">
            <v>43251</v>
          </cell>
          <cell r="B1248" t="str">
            <v>Y</v>
          </cell>
          <cell r="C1248" t="str">
            <v>N</v>
          </cell>
        </row>
        <row r="1249">
          <cell r="A1249">
            <v>43252</v>
          </cell>
          <cell r="B1249" t="str">
            <v>Y</v>
          </cell>
          <cell r="C1249" t="str">
            <v>N</v>
          </cell>
        </row>
        <row r="1250">
          <cell r="A1250">
            <v>43253</v>
          </cell>
          <cell r="B1250" t="str">
            <v>Y</v>
          </cell>
          <cell r="C1250" t="str">
            <v>N</v>
          </cell>
        </row>
        <row r="1251">
          <cell r="A1251">
            <v>43254</v>
          </cell>
          <cell r="B1251" t="str">
            <v>Y</v>
          </cell>
          <cell r="C1251" t="str">
            <v>N</v>
          </cell>
        </row>
        <row r="1252">
          <cell r="A1252">
            <v>43255</v>
          </cell>
          <cell r="B1252" t="str">
            <v>Y</v>
          </cell>
          <cell r="C1252" t="str">
            <v>N</v>
          </cell>
        </row>
        <row r="1253">
          <cell r="A1253">
            <v>43256</v>
          </cell>
          <cell r="B1253" t="str">
            <v>Y</v>
          </cell>
          <cell r="C1253" t="str">
            <v>N</v>
          </cell>
        </row>
        <row r="1254">
          <cell r="A1254">
            <v>43257</v>
          </cell>
          <cell r="B1254" t="str">
            <v>Y</v>
          </cell>
          <cell r="C1254" t="str">
            <v>N</v>
          </cell>
        </row>
        <row r="1255">
          <cell r="A1255">
            <v>43258</v>
          </cell>
          <cell r="B1255" t="str">
            <v>Y</v>
          </cell>
          <cell r="C1255" t="str">
            <v>N</v>
          </cell>
        </row>
        <row r="1256">
          <cell r="A1256">
            <v>43259</v>
          </cell>
          <cell r="B1256" t="str">
            <v>Y</v>
          </cell>
          <cell r="C1256" t="str">
            <v>N</v>
          </cell>
        </row>
        <row r="1257">
          <cell r="A1257">
            <v>43260</v>
          </cell>
          <cell r="B1257" t="str">
            <v>Y</v>
          </cell>
          <cell r="C1257" t="str">
            <v>N</v>
          </cell>
        </row>
        <row r="1258">
          <cell r="A1258">
            <v>43261</v>
          </cell>
          <cell r="B1258" t="str">
            <v>Y</v>
          </cell>
          <cell r="C1258" t="str">
            <v>N</v>
          </cell>
        </row>
        <row r="1259">
          <cell r="A1259">
            <v>43262</v>
          </cell>
          <cell r="B1259" t="str">
            <v>Y</v>
          </cell>
          <cell r="C1259" t="str">
            <v>Y</v>
          </cell>
        </row>
        <row r="1260">
          <cell r="A1260">
            <v>43263</v>
          </cell>
          <cell r="B1260" t="str">
            <v>Y</v>
          </cell>
          <cell r="C1260" t="str">
            <v>N</v>
          </cell>
        </row>
        <row r="1261">
          <cell r="A1261">
            <v>43264</v>
          </cell>
          <cell r="B1261" t="str">
            <v>Y</v>
          </cell>
          <cell r="C1261" t="str">
            <v>N</v>
          </cell>
        </row>
        <row r="1262">
          <cell r="A1262">
            <v>43265</v>
          </cell>
          <cell r="B1262" t="str">
            <v>Y</v>
          </cell>
          <cell r="C1262" t="str">
            <v>N</v>
          </cell>
        </row>
        <row r="1263">
          <cell r="A1263">
            <v>43266</v>
          </cell>
          <cell r="B1263" t="str">
            <v>Y</v>
          </cell>
          <cell r="C1263" t="str">
            <v>N</v>
          </cell>
        </row>
        <row r="1264">
          <cell r="A1264">
            <v>43267</v>
          </cell>
          <cell r="B1264" t="str">
            <v>Y</v>
          </cell>
          <cell r="C1264" t="str">
            <v>N</v>
          </cell>
        </row>
        <row r="1265">
          <cell r="A1265">
            <v>43268</v>
          </cell>
          <cell r="B1265" t="str">
            <v>Y</v>
          </cell>
          <cell r="C1265" t="str">
            <v>N</v>
          </cell>
        </row>
        <row r="1266">
          <cell r="A1266">
            <v>43269</v>
          </cell>
          <cell r="B1266" t="str">
            <v>Y</v>
          </cell>
          <cell r="C1266" t="str">
            <v>N</v>
          </cell>
        </row>
        <row r="1267">
          <cell r="A1267">
            <v>43270</v>
          </cell>
          <cell r="B1267" t="str">
            <v>Y</v>
          </cell>
          <cell r="C1267" t="str">
            <v>N</v>
          </cell>
        </row>
        <row r="1268">
          <cell r="A1268">
            <v>43271</v>
          </cell>
          <cell r="B1268" t="str">
            <v>Y</v>
          </cell>
          <cell r="C1268" t="str">
            <v>N</v>
          </cell>
        </row>
        <row r="1269">
          <cell r="A1269">
            <v>43272</v>
          </cell>
          <cell r="B1269" t="str">
            <v>Y</v>
          </cell>
          <cell r="C1269" t="str">
            <v>N</v>
          </cell>
        </row>
        <row r="1270">
          <cell r="A1270">
            <v>43273</v>
          </cell>
          <cell r="B1270" t="str">
            <v>Y</v>
          </cell>
          <cell r="C1270" t="str">
            <v>N</v>
          </cell>
        </row>
        <row r="1271">
          <cell r="A1271">
            <v>43274</v>
          </cell>
          <cell r="B1271" t="str">
            <v>Y</v>
          </cell>
          <cell r="C1271" t="str">
            <v>N</v>
          </cell>
        </row>
        <row r="1272">
          <cell r="A1272">
            <v>43275</v>
          </cell>
          <cell r="B1272" t="str">
            <v>Y</v>
          </cell>
          <cell r="C1272" t="str">
            <v>N</v>
          </cell>
        </row>
        <row r="1273">
          <cell r="A1273">
            <v>43276</v>
          </cell>
          <cell r="B1273" t="str">
            <v>Y</v>
          </cell>
          <cell r="C1273" t="str">
            <v>N</v>
          </cell>
        </row>
        <row r="1274">
          <cell r="A1274">
            <v>43277</v>
          </cell>
          <cell r="B1274" t="str">
            <v>Y</v>
          </cell>
          <cell r="C1274" t="str">
            <v>N</v>
          </cell>
        </row>
        <row r="1275">
          <cell r="A1275">
            <v>43278</v>
          </cell>
          <cell r="B1275" t="str">
            <v>Y</v>
          </cell>
          <cell r="C1275" t="str">
            <v>N</v>
          </cell>
        </row>
        <row r="1276">
          <cell r="A1276">
            <v>43279</v>
          </cell>
          <cell r="B1276" t="str">
            <v>Y</v>
          </cell>
          <cell r="C1276" t="str">
            <v>N</v>
          </cell>
        </row>
        <row r="1277">
          <cell r="A1277">
            <v>43280</v>
          </cell>
          <cell r="B1277" t="str">
            <v>N</v>
          </cell>
          <cell r="C1277" t="str">
            <v>N</v>
          </cell>
        </row>
        <row r="1278">
          <cell r="A1278">
            <v>43281</v>
          </cell>
          <cell r="B1278" t="str">
            <v>N</v>
          </cell>
          <cell r="C1278" t="str">
            <v>N</v>
          </cell>
        </row>
        <row r="1279">
          <cell r="A1279">
            <v>43282</v>
          </cell>
          <cell r="B1279" t="str">
            <v>N</v>
          </cell>
          <cell r="C1279" t="str">
            <v>N</v>
          </cell>
        </row>
        <row r="1280">
          <cell r="A1280">
            <v>43283</v>
          </cell>
          <cell r="B1280" t="str">
            <v>N</v>
          </cell>
          <cell r="C1280" t="str">
            <v>N</v>
          </cell>
        </row>
        <row r="1281">
          <cell r="A1281">
            <v>43284</v>
          </cell>
          <cell r="B1281" t="str">
            <v>N</v>
          </cell>
          <cell r="C1281" t="str">
            <v>N</v>
          </cell>
        </row>
        <row r="1282">
          <cell r="A1282">
            <v>43285</v>
          </cell>
          <cell r="B1282" t="str">
            <v>N</v>
          </cell>
          <cell r="C1282" t="str">
            <v>N</v>
          </cell>
        </row>
        <row r="1283">
          <cell r="A1283">
            <v>43286</v>
          </cell>
          <cell r="B1283" t="str">
            <v>N</v>
          </cell>
          <cell r="C1283" t="str">
            <v>N</v>
          </cell>
        </row>
        <row r="1284">
          <cell r="A1284">
            <v>43287</v>
          </cell>
          <cell r="B1284" t="str">
            <v>N</v>
          </cell>
          <cell r="C1284" t="str">
            <v>N</v>
          </cell>
        </row>
        <row r="1285">
          <cell r="A1285">
            <v>43288</v>
          </cell>
          <cell r="B1285" t="str">
            <v>N</v>
          </cell>
          <cell r="C1285" t="str">
            <v>N</v>
          </cell>
        </row>
        <row r="1286">
          <cell r="A1286">
            <v>43289</v>
          </cell>
          <cell r="B1286" t="str">
            <v>N</v>
          </cell>
          <cell r="C1286" t="str">
            <v>N</v>
          </cell>
        </row>
        <row r="1287">
          <cell r="A1287">
            <v>43290</v>
          </cell>
          <cell r="B1287" t="str">
            <v>N</v>
          </cell>
          <cell r="C1287" t="str">
            <v>N</v>
          </cell>
        </row>
        <row r="1288">
          <cell r="A1288">
            <v>43291</v>
          </cell>
          <cell r="B1288" t="str">
            <v>N</v>
          </cell>
          <cell r="C1288" t="str">
            <v>N</v>
          </cell>
        </row>
        <row r="1289">
          <cell r="A1289">
            <v>43292</v>
          </cell>
          <cell r="B1289" t="str">
            <v>N</v>
          </cell>
          <cell r="C1289" t="str">
            <v>N</v>
          </cell>
        </row>
        <row r="1290">
          <cell r="A1290">
            <v>43293</v>
          </cell>
          <cell r="B1290" t="str">
            <v>N</v>
          </cell>
          <cell r="C1290" t="str">
            <v>N</v>
          </cell>
        </row>
        <row r="1291">
          <cell r="A1291">
            <v>43294</v>
          </cell>
          <cell r="B1291" t="str">
            <v>N</v>
          </cell>
          <cell r="C1291" t="str">
            <v>N</v>
          </cell>
        </row>
        <row r="1292">
          <cell r="A1292">
            <v>43295</v>
          </cell>
          <cell r="B1292" t="str">
            <v>N</v>
          </cell>
          <cell r="C1292" t="str">
            <v>N</v>
          </cell>
        </row>
        <row r="1293">
          <cell r="A1293">
            <v>43296</v>
          </cell>
          <cell r="B1293" t="str">
            <v>N</v>
          </cell>
          <cell r="C1293" t="str">
            <v>N</v>
          </cell>
        </row>
        <row r="1294">
          <cell r="A1294">
            <v>43297</v>
          </cell>
          <cell r="B1294" t="str">
            <v>N</v>
          </cell>
          <cell r="C1294" t="str">
            <v>N</v>
          </cell>
        </row>
        <row r="1295">
          <cell r="A1295">
            <v>43298</v>
          </cell>
          <cell r="B1295" t="str">
            <v>Y</v>
          </cell>
          <cell r="C1295" t="str">
            <v>N</v>
          </cell>
        </row>
        <row r="1296">
          <cell r="A1296">
            <v>43299</v>
          </cell>
          <cell r="B1296" t="str">
            <v>Y</v>
          </cell>
          <cell r="C1296" t="str">
            <v>N</v>
          </cell>
        </row>
        <row r="1297">
          <cell r="A1297">
            <v>43300</v>
          </cell>
          <cell r="B1297" t="str">
            <v>Y</v>
          </cell>
          <cell r="C1297" t="str">
            <v>N</v>
          </cell>
        </row>
        <row r="1298">
          <cell r="A1298">
            <v>43301</v>
          </cell>
          <cell r="B1298" t="str">
            <v>Y</v>
          </cell>
          <cell r="C1298" t="str">
            <v>N</v>
          </cell>
        </row>
        <row r="1299">
          <cell r="A1299">
            <v>43302</v>
          </cell>
          <cell r="B1299" t="str">
            <v>Y</v>
          </cell>
          <cell r="C1299" t="str">
            <v>N</v>
          </cell>
        </row>
        <row r="1300">
          <cell r="A1300">
            <v>43303</v>
          </cell>
          <cell r="B1300" t="str">
            <v>Y</v>
          </cell>
          <cell r="C1300" t="str">
            <v>N</v>
          </cell>
        </row>
        <row r="1301">
          <cell r="A1301">
            <v>43304</v>
          </cell>
          <cell r="B1301" t="str">
            <v>Y</v>
          </cell>
          <cell r="C1301" t="str">
            <v>N</v>
          </cell>
        </row>
        <row r="1302">
          <cell r="A1302">
            <v>43305</v>
          </cell>
          <cell r="B1302" t="str">
            <v>Y</v>
          </cell>
          <cell r="C1302" t="str">
            <v>N</v>
          </cell>
        </row>
        <row r="1303">
          <cell r="A1303">
            <v>43306</v>
          </cell>
          <cell r="B1303" t="str">
            <v>Y</v>
          </cell>
          <cell r="C1303" t="str">
            <v>N</v>
          </cell>
        </row>
        <row r="1304">
          <cell r="A1304">
            <v>43307</v>
          </cell>
          <cell r="B1304" t="str">
            <v>Y</v>
          </cell>
          <cell r="C1304" t="str">
            <v>N</v>
          </cell>
        </row>
        <row r="1305">
          <cell r="A1305">
            <v>43308</v>
          </cell>
          <cell r="B1305" t="str">
            <v>Y</v>
          </cell>
          <cell r="C1305" t="str">
            <v>N</v>
          </cell>
        </row>
        <row r="1306">
          <cell r="A1306">
            <v>43309</v>
          </cell>
          <cell r="B1306" t="str">
            <v>Y</v>
          </cell>
          <cell r="C1306" t="str">
            <v>N</v>
          </cell>
        </row>
        <row r="1307">
          <cell r="A1307">
            <v>43310</v>
          </cell>
          <cell r="B1307" t="str">
            <v>Y</v>
          </cell>
          <cell r="C1307" t="str">
            <v>N</v>
          </cell>
        </row>
        <row r="1308">
          <cell r="A1308">
            <v>43311</v>
          </cell>
          <cell r="B1308" t="str">
            <v>Y</v>
          </cell>
          <cell r="C1308" t="str">
            <v>N</v>
          </cell>
        </row>
        <row r="1309">
          <cell r="A1309">
            <v>43312</v>
          </cell>
          <cell r="B1309" t="str">
            <v>Y</v>
          </cell>
          <cell r="C1309" t="str">
            <v>N</v>
          </cell>
        </row>
        <row r="1310">
          <cell r="A1310">
            <v>43313</v>
          </cell>
          <cell r="B1310" t="str">
            <v>Y</v>
          </cell>
          <cell r="C1310" t="str">
            <v>N</v>
          </cell>
        </row>
        <row r="1311">
          <cell r="A1311">
            <v>43314</v>
          </cell>
          <cell r="B1311" t="str">
            <v>Y</v>
          </cell>
          <cell r="C1311" t="str">
            <v>N</v>
          </cell>
        </row>
        <row r="1312">
          <cell r="A1312">
            <v>43315</v>
          </cell>
          <cell r="B1312" t="str">
            <v>Y</v>
          </cell>
          <cell r="C1312" t="str">
            <v>N</v>
          </cell>
        </row>
        <row r="1313">
          <cell r="A1313">
            <v>43316</v>
          </cell>
          <cell r="B1313" t="str">
            <v>Y</v>
          </cell>
          <cell r="C1313" t="str">
            <v>N</v>
          </cell>
        </row>
        <row r="1314">
          <cell r="A1314">
            <v>43317</v>
          </cell>
          <cell r="B1314" t="str">
            <v>Y</v>
          </cell>
          <cell r="C1314" t="str">
            <v>N</v>
          </cell>
        </row>
        <row r="1315">
          <cell r="A1315">
            <v>43318</v>
          </cell>
          <cell r="B1315" t="str">
            <v>Y</v>
          </cell>
          <cell r="C1315" t="str">
            <v>N</v>
          </cell>
        </row>
        <row r="1316">
          <cell r="A1316">
            <v>43319</v>
          </cell>
          <cell r="B1316" t="str">
            <v>Y</v>
          </cell>
          <cell r="C1316" t="str">
            <v>N</v>
          </cell>
        </row>
        <row r="1317">
          <cell r="A1317">
            <v>43320</v>
          </cell>
          <cell r="B1317" t="str">
            <v>Y</v>
          </cell>
          <cell r="C1317" t="str">
            <v>N</v>
          </cell>
        </row>
        <row r="1318">
          <cell r="A1318">
            <v>43321</v>
          </cell>
          <cell r="B1318" t="str">
            <v>Y</v>
          </cell>
          <cell r="C1318" t="str">
            <v>N</v>
          </cell>
        </row>
        <row r="1319">
          <cell r="A1319">
            <v>43322</v>
          </cell>
          <cell r="B1319" t="str">
            <v>Y</v>
          </cell>
          <cell r="C1319" t="str">
            <v>N</v>
          </cell>
        </row>
        <row r="1320">
          <cell r="A1320">
            <v>43323</v>
          </cell>
          <cell r="B1320" t="str">
            <v>Y</v>
          </cell>
          <cell r="C1320" t="str">
            <v>N</v>
          </cell>
        </row>
        <row r="1321">
          <cell r="A1321">
            <v>43324</v>
          </cell>
          <cell r="B1321" t="str">
            <v>Y</v>
          </cell>
          <cell r="C1321" t="str">
            <v>N</v>
          </cell>
        </row>
        <row r="1322">
          <cell r="A1322">
            <v>43325</v>
          </cell>
          <cell r="B1322" t="str">
            <v>Y</v>
          </cell>
          <cell r="C1322" t="str">
            <v>N</v>
          </cell>
        </row>
        <row r="1323">
          <cell r="A1323">
            <v>43326</v>
          </cell>
          <cell r="B1323" t="str">
            <v>Y</v>
          </cell>
          <cell r="C1323" t="str">
            <v>N</v>
          </cell>
        </row>
        <row r="1324">
          <cell r="A1324">
            <v>43327</v>
          </cell>
          <cell r="B1324" t="str">
            <v>Y</v>
          </cell>
          <cell r="C1324" t="str">
            <v>N</v>
          </cell>
        </row>
        <row r="1325">
          <cell r="A1325">
            <v>43328</v>
          </cell>
          <cell r="B1325" t="str">
            <v>Y</v>
          </cell>
          <cell r="C1325" t="str">
            <v>N</v>
          </cell>
        </row>
        <row r="1326">
          <cell r="A1326">
            <v>43329</v>
          </cell>
          <cell r="B1326" t="str">
            <v>Y</v>
          </cell>
          <cell r="C1326" t="str">
            <v>N</v>
          </cell>
        </row>
        <row r="1327">
          <cell r="A1327">
            <v>43330</v>
          </cell>
          <cell r="B1327" t="str">
            <v>Y</v>
          </cell>
          <cell r="C1327" t="str">
            <v>N</v>
          </cell>
        </row>
        <row r="1328">
          <cell r="A1328">
            <v>43331</v>
          </cell>
          <cell r="B1328" t="str">
            <v>Y</v>
          </cell>
          <cell r="C1328" t="str">
            <v>N</v>
          </cell>
        </row>
        <row r="1329">
          <cell r="A1329">
            <v>43332</v>
          </cell>
          <cell r="B1329" t="str">
            <v>Y</v>
          </cell>
          <cell r="C1329" t="str">
            <v>N</v>
          </cell>
        </row>
        <row r="1330">
          <cell r="A1330">
            <v>43333</v>
          </cell>
          <cell r="B1330" t="str">
            <v>Y</v>
          </cell>
          <cell r="C1330" t="str">
            <v>N</v>
          </cell>
        </row>
        <row r="1331">
          <cell r="A1331">
            <v>43334</v>
          </cell>
          <cell r="B1331" t="str">
            <v>Y</v>
          </cell>
          <cell r="C1331" t="str">
            <v>N</v>
          </cell>
        </row>
        <row r="1332">
          <cell r="A1332">
            <v>43335</v>
          </cell>
          <cell r="B1332" t="str">
            <v>Y</v>
          </cell>
          <cell r="C1332" t="str">
            <v>N</v>
          </cell>
        </row>
        <row r="1333">
          <cell r="A1333">
            <v>43336</v>
          </cell>
          <cell r="B1333" t="str">
            <v>Y</v>
          </cell>
          <cell r="C1333" t="str">
            <v>N</v>
          </cell>
        </row>
        <row r="1334">
          <cell r="A1334">
            <v>43337</v>
          </cell>
          <cell r="B1334" t="str">
            <v>Y</v>
          </cell>
          <cell r="C1334" t="str">
            <v>N</v>
          </cell>
        </row>
        <row r="1335">
          <cell r="A1335">
            <v>43338</v>
          </cell>
          <cell r="B1335" t="str">
            <v>Y</v>
          </cell>
          <cell r="C1335" t="str">
            <v>N</v>
          </cell>
        </row>
        <row r="1336">
          <cell r="A1336">
            <v>43339</v>
          </cell>
          <cell r="B1336" t="str">
            <v>Y</v>
          </cell>
          <cell r="C1336" t="str">
            <v>N</v>
          </cell>
        </row>
        <row r="1337">
          <cell r="A1337">
            <v>43340</v>
          </cell>
          <cell r="B1337" t="str">
            <v>Y</v>
          </cell>
          <cell r="C1337" t="str">
            <v>N</v>
          </cell>
        </row>
        <row r="1338">
          <cell r="A1338">
            <v>43341</v>
          </cell>
          <cell r="B1338" t="str">
            <v>Y</v>
          </cell>
          <cell r="C1338" t="str">
            <v>N</v>
          </cell>
        </row>
        <row r="1339">
          <cell r="A1339">
            <v>43342</v>
          </cell>
          <cell r="B1339" t="str">
            <v>Y</v>
          </cell>
          <cell r="C1339" t="str">
            <v>N</v>
          </cell>
        </row>
        <row r="1340">
          <cell r="A1340">
            <v>43343</v>
          </cell>
          <cell r="B1340" t="str">
            <v>Y</v>
          </cell>
          <cell r="C1340" t="str">
            <v>N</v>
          </cell>
        </row>
        <row r="1341">
          <cell r="A1341">
            <v>43344</v>
          </cell>
          <cell r="B1341" t="str">
            <v>Y</v>
          </cell>
          <cell r="C1341" t="str">
            <v>N</v>
          </cell>
        </row>
        <row r="1342">
          <cell r="A1342">
            <v>43345</v>
          </cell>
          <cell r="B1342" t="str">
            <v>Y</v>
          </cell>
          <cell r="C1342" t="str">
            <v>N</v>
          </cell>
        </row>
        <row r="1343">
          <cell r="A1343">
            <v>43346</v>
          </cell>
          <cell r="B1343" t="str">
            <v>Y</v>
          </cell>
          <cell r="C1343" t="str">
            <v>N</v>
          </cell>
        </row>
        <row r="1344">
          <cell r="A1344">
            <v>43347</v>
          </cell>
          <cell r="B1344" t="str">
            <v>Y</v>
          </cell>
          <cell r="C1344" t="str">
            <v>N</v>
          </cell>
        </row>
        <row r="1345">
          <cell r="A1345">
            <v>43348</v>
          </cell>
          <cell r="B1345" t="str">
            <v>Y</v>
          </cell>
          <cell r="C1345" t="str">
            <v>N</v>
          </cell>
        </row>
        <row r="1346">
          <cell r="A1346">
            <v>43349</v>
          </cell>
          <cell r="B1346" t="str">
            <v>Y</v>
          </cell>
          <cell r="C1346" t="str">
            <v>N</v>
          </cell>
        </row>
        <row r="1347">
          <cell r="A1347">
            <v>43350</v>
          </cell>
          <cell r="B1347" t="str">
            <v>Y</v>
          </cell>
          <cell r="C1347" t="str">
            <v>N</v>
          </cell>
        </row>
        <row r="1348">
          <cell r="A1348">
            <v>43351</v>
          </cell>
          <cell r="B1348" t="str">
            <v>Y</v>
          </cell>
          <cell r="C1348" t="str">
            <v>N</v>
          </cell>
        </row>
        <row r="1349">
          <cell r="A1349">
            <v>43352</v>
          </cell>
          <cell r="B1349" t="str">
            <v>Y</v>
          </cell>
          <cell r="C1349" t="str">
            <v>N</v>
          </cell>
        </row>
        <row r="1350">
          <cell r="A1350">
            <v>43353</v>
          </cell>
          <cell r="B1350" t="str">
            <v>Y</v>
          </cell>
          <cell r="C1350" t="str">
            <v>N</v>
          </cell>
        </row>
        <row r="1351">
          <cell r="A1351">
            <v>43354</v>
          </cell>
          <cell r="B1351" t="str">
            <v>Y</v>
          </cell>
          <cell r="C1351" t="str">
            <v>N</v>
          </cell>
        </row>
        <row r="1352">
          <cell r="A1352">
            <v>43355</v>
          </cell>
          <cell r="B1352" t="str">
            <v>Y</v>
          </cell>
          <cell r="C1352" t="str">
            <v>N</v>
          </cell>
        </row>
        <row r="1353">
          <cell r="A1353">
            <v>43356</v>
          </cell>
          <cell r="B1353" t="str">
            <v>Y</v>
          </cell>
          <cell r="C1353" t="str">
            <v>N</v>
          </cell>
        </row>
        <row r="1354">
          <cell r="A1354">
            <v>43357</v>
          </cell>
          <cell r="B1354" t="str">
            <v>Y</v>
          </cell>
          <cell r="C1354" t="str">
            <v>N</v>
          </cell>
        </row>
        <row r="1355">
          <cell r="A1355">
            <v>43358</v>
          </cell>
          <cell r="B1355" t="str">
            <v>Y</v>
          </cell>
          <cell r="C1355" t="str">
            <v>N</v>
          </cell>
        </row>
        <row r="1356">
          <cell r="A1356">
            <v>43359</v>
          </cell>
          <cell r="B1356" t="str">
            <v>Y</v>
          </cell>
          <cell r="C1356" t="str">
            <v>N</v>
          </cell>
        </row>
        <row r="1357">
          <cell r="A1357">
            <v>43360</v>
          </cell>
          <cell r="B1357" t="str">
            <v>Y</v>
          </cell>
          <cell r="C1357" t="str">
            <v>N</v>
          </cell>
        </row>
        <row r="1358">
          <cell r="A1358">
            <v>43361</v>
          </cell>
          <cell r="B1358" t="str">
            <v>Y</v>
          </cell>
          <cell r="C1358" t="str">
            <v>N</v>
          </cell>
        </row>
        <row r="1359">
          <cell r="A1359">
            <v>43362</v>
          </cell>
          <cell r="B1359" t="str">
            <v>Y</v>
          </cell>
          <cell r="C1359" t="str">
            <v>N</v>
          </cell>
        </row>
        <row r="1360">
          <cell r="A1360">
            <v>43363</v>
          </cell>
          <cell r="B1360" t="str">
            <v>Y</v>
          </cell>
          <cell r="C1360" t="str">
            <v>N</v>
          </cell>
        </row>
        <row r="1361">
          <cell r="A1361">
            <v>43364</v>
          </cell>
          <cell r="B1361" t="str">
            <v>N</v>
          </cell>
          <cell r="C1361" t="str">
            <v>N</v>
          </cell>
        </row>
        <row r="1362">
          <cell r="A1362">
            <v>43365</v>
          </cell>
          <cell r="B1362" t="str">
            <v>N</v>
          </cell>
          <cell r="C1362" t="str">
            <v>N</v>
          </cell>
        </row>
        <row r="1363">
          <cell r="A1363">
            <v>43366</v>
          </cell>
          <cell r="B1363" t="str">
            <v>N</v>
          </cell>
          <cell r="C1363" t="str">
            <v>N</v>
          </cell>
        </row>
        <row r="1364">
          <cell r="A1364">
            <v>43367</v>
          </cell>
          <cell r="B1364" t="str">
            <v>N</v>
          </cell>
          <cell r="C1364" t="str">
            <v>N</v>
          </cell>
        </row>
        <row r="1365">
          <cell r="A1365">
            <v>43368</v>
          </cell>
          <cell r="B1365" t="str">
            <v>N</v>
          </cell>
          <cell r="C1365" t="str">
            <v>N</v>
          </cell>
        </row>
        <row r="1366">
          <cell r="A1366">
            <v>43369</v>
          </cell>
          <cell r="B1366" t="str">
            <v>N</v>
          </cell>
          <cell r="C1366" t="str">
            <v>N</v>
          </cell>
        </row>
        <row r="1367">
          <cell r="A1367">
            <v>43370</v>
          </cell>
          <cell r="B1367" t="str">
            <v>N</v>
          </cell>
          <cell r="C1367" t="str">
            <v>N</v>
          </cell>
        </row>
        <row r="1368">
          <cell r="A1368">
            <v>43371</v>
          </cell>
          <cell r="B1368" t="str">
            <v>N</v>
          </cell>
          <cell r="C1368" t="str">
            <v>Y</v>
          </cell>
        </row>
        <row r="1369">
          <cell r="A1369">
            <v>43372</v>
          </cell>
          <cell r="B1369" t="str">
            <v>N</v>
          </cell>
          <cell r="C1369" t="str">
            <v>N</v>
          </cell>
        </row>
        <row r="1370">
          <cell r="A1370">
            <v>43373</v>
          </cell>
          <cell r="B1370" t="str">
            <v>N</v>
          </cell>
          <cell r="C1370" t="str">
            <v>N</v>
          </cell>
        </row>
        <row r="1371">
          <cell r="A1371">
            <v>43374</v>
          </cell>
          <cell r="B1371" t="str">
            <v>N</v>
          </cell>
          <cell r="C1371" t="str">
            <v>N</v>
          </cell>
        </row>
        <row r="1372">
          <cell r="A1372">
            <v>43375</v>
          </cell>
          <cell r="B1372" t="str">
            <v>N</v>
          </cell>
          <cell r="C1372" t="str">
            <v>N</v>
          </cell>
        </row>
        <row r="1373">
          <cell r="A1373">
            <v>43376</v>
          </cell>
          <cell r="B1373" t="str">
            <v>N</v>
          </cell>
          <cell r="C1373" t="str">
            <v>N</v>
          </cell>
        </row>
        <row r="1374">
          <cell r="A1374">
            <v>43377</v>
          </cell>
          <cell r="B1374" t="str">
            <v>N</v>
          </cell>
          <cell r="C1374" t="str">
            <v>N</v>
          </cell>
        </row>
        <row r="1375">
          <cell r="A1375">
            <v>43378</v>
          </cell>
          <cell r="B1375" t="str">
            <v>N</v>
          </cell>
          <cell r="C1375" t="str">
            <v>N</v>
          </cell>
        </row>
        <row r="1376">
          <cell r="A1376">
            <v>43379</v>
          </cell>
          <cell r="B1376" t="str">
            <v>N</v>
          </cell>
          <cell r="C1376" t="str">
            <v>N</v>
          </cell>
        </row>
        <row r="1377">
          <cell r="A1377">
            <v>43380</v>
          </cell>
          <cell r="B1377" t="str">
            <v>N</v>
          </cell>
          <cell r="C1377" t="str">
            <v>N</v>
          </cell>
        </row>
        <row r="1378">
          <cell r="A1378">
            <v>43381</v>
          </cell>
          <cell r="B1378" t="str">
            <v>N</v>
          </cell>
          <cell r="C1378" t="str">
            <v>N</v>
          </cell>
        </row>
        <row r="1379">
          <cell r="A1379">
            <v>43382</v>
          </cell>
          <cell r="B1379" t="str">
            <v>Y</v>
          </cell>
          <cell r="C1379" t="str">
            <v>N</v>
          </cell>
        </row>
        <row r="1380">
          <cell r="A1380">
            <v>43383</v>
          </cell>
          <cell r="B1380" t="str">
            <v>Y</v>
          </cell>
          <cell r="C1380" t="str">
            <v>N</v>
          </cell>
        </row>
        <row r="1381">
          <cell r="A1381">
            <v>43384</v>
          </cell>
          <cell r="B1381" t="str">
            <v>Y</v>
          </cell>
          <cell r="C1381" t="str">
            <v>N</v>
          </cell>
        </row>
        <row r="1382">
          <cell r="A1382">
            <v>43385</v>
          </cell>
          <cell r="B1382" t="str">
            <v>Y</v>
          </cell>
          <cell r="C1382" t="str">
            <v>N</v>
          </cell>
        </row>
        <row r="1383">
          <cell r="A1383">
            <v>43386</v>
          </cell>
          <cell r="B1383" t="str">
            <v>Y</v>
          </cell>
          <cell r="C1383" t="str">
            <v>N</v>
          </cell>
        </row>
        <row r="1384">
          <cell r="A1384">
            <v>43387</v>
          </cell>
          <cell r="B1384" t="str">
            <v>Y</v>
          </cell>
          <cell r="C1384" t="str">
            <v>N</v>
          </cell>
        </row>
        <row r="1385">
          <cell r="A1385">
            <v>43388</v>
          </cell>
          <cell r="B1385" t="str">
            <v>Y</v>
          </cell>
          <cell r="C1385" t="str">
            <v>N</v>
          </cell>
        </row>
        <row r="1386">
          <cell r="A1386">
            <v>43389</v>
          </cell>
          <cell r="B1386" t="str">
            <v>Y</v>
          </cell>
          <cell r="C1386" t="str">
            <v>N</v>
          </cell>
        </row>
        <row r="1387">
          <cell r="A1387">
            <v>43390</v>
          </cell>
          <cell r="B1387" t="str">
            <v>Y</v>
          </cell>
          <cell r="C1387" t="str">
            <v>N</v>
          </cell>
        </row>
        <row r="1388">
          <cell r="A1388">
            <v>43391</v>
          </cell>
          <cell r="B1388" t="str">
            <v>Y</v>
          </cell>
          <cell r="C1388" t="str">
            <v>N</v>
          </cell>
        </row>
        <row r="1389">
          <cell r="A1389">
            <v>43392</v>
          </cell>
          <cell r="B1389" t="str">
            <v>Y</v>
          </cell>
          <cell r="C1389" t="str">
            <v>N</v>
          </cell>
        </row>
        <row r="1390">
          <cell r="A1390">
            <v>43393</v>
          </cell>
          <cell r="B1390" t="str">
            <v>Y</v>
          </cell>
          <cell r="C1390" t="str">
            <v>N</v>
          </cell>
        </row>
        <row r="1391">
          <cell r="A1391">
            <v>43394</v>
          </cell>
          <cell r="B1391" t="str">
            <v>Y</v>
          </cell>
          <cell r="C1391" t="str">
            <v>N</v>
          </cell>
        </row>
        <row r="1392">
          <cell r="A1392">
            <v>43395</v>
          </cell>
          <cell r="B1392" t="str">
            <v>Y</v>
          </cell>
          <cell r="C1392" t="str">
            <v>N</v>
          </cell>
        </row>
        <row r="1393">
          <cell r="A1393">
            <v>43396</v>
          </cell>
          <cell r="B1393" t="str">
            <v>Y</v>
          </cell>
          <cell r="C1393" t="str">
            <v>N</v>
          </cell>
        </row>
        <row r="1394">
          <cell r="A1394">
            <v>43397</v>
          </cell>
          <cell r="B1394" t="str">
            <v>Y</v>
          </cell>
          <cell r="C1394" t="str">
            <v>N</v>
          </cell>
        </row>
        <row r="1395">
          <cell r="A1395">
            <v>43398</v>
          </cell>
          <cell r="B1395" t="str">
            <v>Y</v>
          </cell>
          <cell r="C1395" t="str">
            <v>N</v>
          </cell>
        </row>
        <row r="1396">
          <cell r="A1396">
            <v>43399</v>
          </cell>
          <cell r="B1396" t="str">
            <v>Y</v>
          </cell>
          <cell r="C1396" t="str">
            <v>N</v>
          </cell>
        </row>
        <row r="1397">
          <cell r="A1397">
            <v>43400</v>
          </cell>
          <cell r="B1397" t="str">
            <v>Y</v>
          </cell>
          <cell r="C1397" t="str">
            <v>N</v>
          </cell>
        </row>
        <row r="1398">
          <cell r="A1398">
            <v>43401</v>
          </cell>
          <cell r="B1398" t="str">
            <v>Y</v>
          </cell>
          <cell r="C1398" t="str">
            <v>N</v>
          </cell>
        </row>
        <row r="1399">
          <cell r="A1399">
            <v>43402</v>
          </cell>
          <cell r="B1399" t="str">
            <v>Y</v>
          </cell>
          <cell r="C1399" t="str">
            <v>N</v>
          </cell>
        </row>
        <row r="1400">
          <cell r="A1400">
            <v>43403</v>
          </cell>
          <cell r="B1400" t="str">
            <v>Y</v>
          </cell>
          <cell r="C1400" t="str">
            <v>N</v>
          </cell>
        </row>
        <row r="1401">
          <cell r="A1401">
            <v>43404</v>
          </cell>
          <cell r="B1401" t="str">
            <v>Y</v>
          </cell>
          <cell r="C1401" t="str">
            <v>N</v>
          </cell>
        </row>
        <row r="1402">
          <cell r="A1402">
            <v>43405</v>
          </cell>
          <cell r="B1402" t="str">
            <v>Y</v>
          </cell>
          <cell r="C1402" t="str">
            <v>N</v>
          </cell>
        </row>
        <row r="1403">
          <cell r="A1403">
            <v>43406</v>
          </cell>
          <cell r="B1403" t="str">
            <v>Y</v>
          </cell>
          <cell r="C1403" t="str">
            <v>N</v>
          </cell>
        </row>
        <row r="1404">
          <cell r="A1404">
            <v>43407</v>
          </cell>
          <cell r="B1404" t="str">
            <v>Y</v>
          </cell>
          <cell r="C1404" t="str">
            <v>N</v>
          </cell>
        </row>
        <row r="1405">
          <cell r="A1405">
            <v>43408</v>
          </cell>
          <cell r="B1405" t="str">
            <v>Y</v>
          </cell>
          <cell r="C1405" t="str">
            <v>N</v>
          </cell>
        </row>
        <row r="1406">
          <cell r="A1406">
            <v>43409</v>
          </cell>
          <cell r="B1406" t="str">
            <v>Y</v>
          </cell>
          <cell r="C1406" t="str">
            <v>N</v>
          </cell>
        </row>
        <row r="1407">
          <cell r="A1407">
            <v>43410</v>
          </cell>
          <cell r="B1407" t="str">
            <v>Y</v>
          </cell>
          <cell r="C1407" t="str">
            <v>Y</v>
          </cell>
        </row>
        <row r="1408">
          <cell r="A1408">
            <v>43411</v>
          </cell>
          <cell r="B1408" t="str">
            <v>Y</v>
          </cell>
          <cell r="C1408" t="str">
            <v>N</v>
          </cell>
        </row>
        <row r="1409">
          <cell r="A1409">
            <v>43412</v>
          </cell>
          <cell r="B1409" t="str">
            <v>Y</v>
          </cell>
          <cell r="C1409" t="str">
            <v>N</v>
          </cell>
        </row>
        <row r="1410">
          <cell r="A1410">
            <v>43413</v>
          </cell>
          <cell r="B1410" t="str">
            <v>Y</v>
          </cell>
          <cell r="C1410" t="str">
            <v>N</v>
          </cell>
        </row>
        <row r="1411">
          <cell r="A1411">
            <v>43414</v>
          </cell>
          <cell r="B1411" t="str">
            <v>Y</v>
          </cell>
          <cell r="C1411" t="str">
            <v>N</v>
          </cell>
        </row>
        <row r="1412">
          <cell r="A1412">
            <v>43415</v>
          </cell>
          <cell r="B1412" t="str">
            <v>Y</v>
          </cell>
          <cell r="C1412" t="str">
            <v>N</v>
          </cell>
        </row>
        <row r="1413">
          <cell r="A1413">
            <v>43416</v>
          </cell>
          <cell r="B1413" t="str">
            <v>Y</v>
          </cell>
          <cell r="C1413" t="str">
            <v>N</v>
          </cell>
        </row>
        <row r="1414">
          <cell r="A1414">
            <v>43417</v>
          </cell>
          <cell r="B1414" t="str">
            <v>Y</v>
          </cell>
          <cell r="C1414" t="str">
            <v>N</v>
          </cell>
        </row>
        <row r="1415">
          <cell r="A1415">
            <v>43418</v>
          </cell>
          <cell r="B1415" t="str">
            <v>Y</v>
          </cell>
          <cell r="C1415" t="str">
            <v>N</v>
          </cell>
        </row>
        <row r="1416">
          <cell r="A1416">
            <v>43419</v>
          </cell>
          <cell r="B1416" t="str">
            <v>Y</v>
          </cell>
          <cell r="C1416" t="str">
            <v>N</v>
          </cell>
        </row>
        <row r="1417">
          <cell r="A1417">
            <v>43420</v>
          </cell>
          <cell r="B1417" t="str">
            <v>Y</v>
          </cell>
          <cell r="C1417" t="str">
            <v>N</v>
          </cell>
        </row>
        <row r="1418">
          <cell r="A1418">
            <v>43421</v>
          </cell>
          <cell r="B1418" t="str">
            <v>Y</v>
          </cell>
          <cell r="C1418" t="str">
            <v>N</v>
          </cell>
        </row>
        <row r="1419">
          <cell r="A1419">
            <v>43422</v>
          </cell>
          <cell r="B1419" t="str">
            <v>Y</v>
          </cell>
          <cell r="C1419" t="str">
            <v>N</v>
          </cell>
        </row>
        <row r="1420">
          <cell r="A1420">
            <v>43423</v>
          </cell>
          <cell r="B1420" t="str">
            <v>Y</v>
          </cell>
          <cell r="C1420" t="str">
            <v>N</v>
          </cell>
        </row>
        <row r="1421">
          <cell r="A1421">
            <v>43424</v>
          </cell>
          <cell r="B1421" t="str">
            <v>Y</v>
          </cell>
          <cell r="C1421" t="str">
            <v>N</v>
          </cell>
        </row>
        <row r="1422">
          <cell r="A1422">
            <v>43425</v>
          </cell>
          <cell r="B1422" t="str">
            <v>Y</v>
          </cell>
          <cell r="C1422" t="str">
            <v>N</v>
          </cell>
        </row>
        <row r="1423">
          <cell r="A1423">
            <v>43426</v>
          </cell>
          <cell r="B1423" t="str">
            <v>Y</v>
          </cell>
          <cell r="C1423" t="str">
            <v>N</v>
          </cell>
        </row>
        <row r="1424">
          <cell r="A1424">
            <v>43427</v>
          </cell>
          <cell r="B1424" t="str">
            <v>Y</v>
          </cell>
          <cell r="C1424" t="str">
            <v>N</v>
          </cell>
        </row>
        <row r="1425">
          <cell r="A1425">
            <v>43428</v>
          </cell>
          <cell r="B1425" t="str">
            <v>Y</v>
          </cell>
          <cell r="C1425" t="str">
            <v>N</v>
          </cell>
        </row>
        <row r="1426">
          <cell r="A1426">
            <v>43429</v>
          </cell>
          <cell r="B1426" t="str">
            <v>Y</v>
          </cell>
          <cell r="C1426" t="str">
            <v>N</v>
          </cell>
        </row>
        <row r="1427">
          <cell r="A1427">
            <v>43430</v>
          </cell>
          <cell r="B1427" t="str">
            <v>Y</v>
          </cell>
          <cell r="C1427" t="str">
            <v>N</v>
          </cell>
        </row>
        <row r="1428">
          <cell r="A1428">
            <v>43431</v>
          </cell>
          <cell r="B1428" t="str">
            <v>Y</v>
          </cell>
          <cell r="C1428" t="str">
            <v>N</v>
          </cell>
        </row>
        <row r="1429">
          <cell r="A1429">
            <v>43432</v>
          </cell>
          <cell r="B1429" t="str">
            <v>Y</v>
          </cell>
          <cell r="C1429" t="str">
            <v>N</v>
          </cell>
        </row>
        <row r="1430">
          <cell r="A1430">
            <v>43433</v>
          </cell>
          <cell r="B1430" t="str">
            <v>Y</v>
          </cell>
          <cell r="C1430" t="str">
            <v>N</v>
          </cell>
        </row>
        <row r="1431">
          <cell r="A1431">
            <v>43434</v>
          </cell>
          <cell r="B1431" t="str">
            <v>Y</v>
          </cell>
          <cell r="C1431" t="str">
            <v>N</v>
          </cell>
        </row>
        <row r="1432">
          <cell r="A1432">
            <v>43435</v>
          </cell>
          <cell r="B1432" t="str">
            <v>Y</v>
          </cell>
          <cell r="C1432" t="str">
            <v>N</v>
          </cell>
        </row>
        <row r="1433">
          <cell r="A1433">
            <v>43436</v>
          </cell>
          <cell r="B1433" t="str">
            <v>Y</v>
          </cell>
          <cell r="C1433" t="str">
            <v>N</v>
          </cell>
        </row>
        <row r="1434">
          <cell r="A1434">
            <v>43437</v>
          </cell>
          <cell r="B1434" t="str">
            <v>Y</v>
          </cell>
          <cell r="C1434" t="str">
            <v>N</v>
          </cell>
        </row>
        <row r="1435">
          <cell r="A1435">
            <v>43438</v>
          </cell>
          <cell r="B1435" t="str">
            <v>Y</v>
          </cell>
          <cell r="C1435" t="str">
            <v>N</v>
          </cell>
        </row>
        <row r="1436">
          <cell r="A1436">
            <v>43439</v>
          </cell>
          <cell r="B1436" t="str">
            <v>Y</v>
          </cell>
          <cell r="C1436" t="str">
            <v>N</v>
          </cell>
        </row>
        <row r="1437">
          <cell r="A1437">
            <v>43440</v>
          </cell>
          <cell r="B1437" t="str">
            <v>Y</v>
          </cell>
          <cell r="C1437" t="str">
            <v>N</v>
          </cell>
        </row>
        <row r="1438">
          <cell r="A1438">
            <v>43441</v>
          </cell>
          <cell r="B1438" t="str">
            <v>Y</v>
          </cell>
          <cell r="C1438" t="str">
            <v>N</v>
          </cell>
        </row>
        <row r="1439">
          <cell r="A1439">
            <v>43442</v>
          </cell>
          <cell r="B1439" t="str">
            <v>Y</v>
          </cell>
          <cell r="C1439" t="str">
            <v>N</v>
          </cell>
        </row>
        <row r="1440">
          <cell r="A1440">
            <v>43443</v>
          </cell>
          <cell r="B1440" t="str">
            <v>Y</v>
          </cell>
          <cell r="C1440" t="str">
            <v>N</v>
          </cell>
        </row>
        <row r="1441">
          <cell r="A1441">
            <v>43444</v>
          </cell>
          <cell r="B1441" t="str">
            <v>Y</v>
          </cell>
          <cell r="C1441" t="str">
            <v>N</v>
          </cell>
        </row>
        <row r="1442">
          <cell r="A1442">
            <v>43445</v>
          </cell>
          <cell r="B1442" t="str">
            <v>Y</v>
          </cell>
          <cell r="C1442" t="str">
            <v>N</v>
          </cell>
        </row>
        <row r="1443">
          <cell r="A1443">
            <v>43446</v>
          </cell>
          <cell r="B1443" t="str">
            <v>Y</v>
          </cell>
          <cell r="C1443" t="str">
            <v>N</v>
          </cell>
        </row>
        <row r="1444">
          <cell r="A1444">
            <v>43447</v>
          </cell>
          <cell r="B1444" t="str">
            <v>Y</v>
          </cell>
          <cell r="C1444" t="str">
            <v>N</v>
          </cell>
        </row>
        <row r="1445">
          <cell r="A1445">
            <v>43448</v>
          </cell>
          <cell r="B1445" t="str">
            <v>Y</v>
          </cell>
          <cell r="C1445" t="str">
            <v>N</v>
          </cell>
        </row>
        <row r="1446">
          <cell r="A1446">
            <v>43449</v>
          </cell>
          <cell r="B1446" t="str">
            <v>Y</v>
          </cell>
          <cell r="C1446" t="str">
            <v>N</v>
          </cell>
        </row>
        <row r="1447">
          <cell r="A1447">
            <v>43450</v>
          </cell>
          <cell r="B1447" t="str">
            <v>Y</v>
          </cell>
          <cell r="C1447" t="str">
            <v>N</v>
          </cell>
        </row>
        <row r="1448">
          <cell r="A1448">
            <v>43451</v>
          </cell>
          <cell r="B1448" t="str">
            <v>Y</v>
          </cell>
          <cell r="C1448" t="str">
            <v>N</v>
          </cell>
        </row>
        <row r="1449">
          <cell r="A1449">
            <v>43452</v>
          </cell>
          <cell r="B1449" t="str">
            <v>Y</v>
          </cell>
          <cell r="C1449" t="str">
            <v>N</v>
          </cell>
        </row>
        <row r="1450">
          <cell r="A1450">
            <v>43453</v>
          </cell>
          <cell r="B1450" t="str">
            <v>Y</v>
          </cell>
          <cell r="C1450" t="str">
            <v>N</v>
          </cell>
        </row>
        <row r="1451">
          <cell r="A1451">
            <v>43454</v>
          </cell>
          <cell r="B1451" t="str">
            <v>Y</v>
          </cell>
          <cell r="C1451" t="str">
            <v>N</v>
          </cell>
        </row>
        <row r="1452">
          <cell r="A1452">
            <v>43455</v>
          </cell>
          <cell r="B1452" t="str">
            <v>N</v>
          </cell>
          <cell r="C1452" t="str">
            <v>N</v>
          </cell>
        </row>
        <row r="1453">
          <cell r="A1453">
            <v>43456</v>
          </cell>
          <cell r="B1453" t="str">
            <v>N</v>
          </cell>
          <cell r="C1453" t="str">
            <v>N</v>
          </cell>
        </row>
        <row r="1454">
          <cell r="A1454">
            <v>43457</v>
          </cell>
          <cell r="B1454" t="str">
            <v>N</v>
          </cell>
          <cell r="C1454" t="str">
            <v>N</v>
          </cell>
        </row>
        <row r="1455">
          <cell r="A1455">
            <v>43458</v>
          </cell>
          <cell r="B1455" t="str">
            <v>N</v>
          </cell>
          <cell r="C1455" t="str">
            <v>N</v>
          </cell>
        </row>
        <row r="1456">
          <cell r="A1456">
            <v>43459</v>
          </cell>
          <cell r="B1456" t="str">
            <v>N</v>
          </cell>
          <cell r="C1456" t="str">
            <v>Y</v>
          </cell>
        </row>
        <row r="1457">
          <cell r="A1457">
            <v>43460</v>
          </cell>
          <cell r="B1457" t="str">
            <v>N</v>
          </cell>
          <cell r="C1457" t="str">
            <v>Y</v>
          </cell>
        </row>
        <row r="1458">
          <cell r="A1458">
            <v>43461</v>
          </cell>
          <cell r="B1458" t="str">
            <v>N</v>
          </cell>
          <cell r="C1458" t="str">
            <v>N</v>
          </cell>
        </row>
        <row r="1459">
          <cell r="A1459">
            <v>43462</v>
          </cell>
          <cell r="B1459" t="str">
            <v>N</v>
          </cell>
          <cell r="C1459" t="str">
            <v>N</v>
          </cell>
        </row>
        <row r="1460">
          <cell r="A1460">
            <v>43463</v>
          </cell>
          <cell r="B1460" t="str">
            <v>N</v>
          </cell>
          <cell r="C1460" t="str">
            <v>N</v>
          </cell>
        </row>
        <row r="1461">
          <cell r="A1461">
            <v>43464</v>
          </cell>
          <cell r="B1461" t="str">
            <v>N</v>
          </cell>
          <cell r="C1461" t="str">
            <v>N</v>
          </cell>
        </row>
        <row r="1462">
          <cell r="A1462">
            <v>43465</v>
          </cell>
          <cell r="B1462" t="str">
            <v>N</v>
          </cell>
          <cell r="C1462" t="str">
            <v>N</v>
          </cell>
        </row>
        <row r="1463">
          <cell r="A1463">
            <v>43466</v>
          </cell>
          <cell r="B1463" t="str">
            <v>N</v>
          </cell>
          <cell r="C1463" t="str">
            <v>Y</v>
          </cell>
        </row>
        <row r="1464">
          <cell r="A1464">
            <v>43467</v>
          </cell>
          <cell r="B1464" t="str">
            <v>N</v>
          </cell>
          <cell r="C1464" t="str">
            <v>N</v>
          </cell>
        </row>
        <row r="1465">
          <cell r="A1465">
            <v>43468</v>
          </cell>
          <cell r="B1465" t="str">
            <v>N</v>
          </cell>
          <cell r="C1465" t="str">
            <v>N</v>
          </cell>
        </row>
        <row r="1466">
          <cell r="A1466">
            <v>43469</v>
          </cell>
          <cell r="B1466" t="str">
            <v>N</v>
          </cell>
          <cell r="C1466" t="str">
            <v>N</v>
          </cell>
        </row>
        <row r="1467">
          <cell r="A1467">
            <v>43470</v>
          </cell>
          <cell r="B1467" t="str">
            <v>N</v>
          </cell>
          <cell r="C1467" t="str">
            <v>N</v>
          </cell>
        </row>
        <row r="1468">
          <cell r="A1468">
            <v>43471</v>
          </cell>
          <cell r="B1468" t="str">
            <v>N</v>
          </cell>
          <cell r="C1468" t="str">
            <v>N</v>
          </cell>
        </row>
        <row r="1469">
          <cell r="A1469">
            <v>43472</v>
          </cell>
          <cell r="B1469" t="str">
            <v>N</v>
          </cell>
          <cell r="C1469" t="str">
            <v>N</v>
          </cell>
        </row>
        <row r="1470">
          <cell r="A1470">
            <v>43473</v>
          </cell>
          <cell r="B1470" t="str">
            <v>N</v>
          </cell>
          <cell r="C1470" t="str">
            <v>N</v>
          </cell>
        </row>
        <row r="1471">
          <cell r="A1471">
            <v>43474</v>
          </cell>
          <cell r="B1471" t="str">
            <v>N</v>
          </cell>
          <cell r="C1471" t="str">
            <v>N</v>
          </cell>
        </row>
        <row r="1472">
          <cell r="A1472">
            <v>43475</v>
          </cell>
          <cell r="B1472" t="str">
            <v>N</v>
          </cell>
          <cell r="C1472" t="str">
            <v>N</v>
          </cell>
        </row>
        <row r="1473">
          <cell r="A1473">
            <v>43476</v>
          </cell>
          <cell r="B1473" t="str">
            <v>N</v>
          </cell>
          <cell r="C1473" t="str">
            <v>N</v>
          </cell>
        </row>
        <row r="1474">
          <cell r="A1474">
            <v>43477</v>
          </cell>
          <cell r="B1474" t="str">
            <v>N</v>
          </cell>
          <cell r="C1474" t="str">
            <v>N</v>
          </cell>
        </row>
        <row r="1475">
          <cell r="A1475">
            <v>43478</v>
          </cell>
          <cell r="B1475" t="str">
            <v>N</v>
          </cell>
          <cell r="C1475" t="str">
            <v>N</v>
          </cell>
        </row>
        <row r="1476">
          <cell r="A1476">
            <v>43479</v>
          </cell>
          <cell r="B1476" t="str">
            <v>N</v>
          </cell>
          <cell r="C1476" t="str">
            <v>N</v>
          </cell>
        </row>
        <row r="1477">
          <cell r="A1477">
            <v>43480</v>
          </cell>
          <cell r="B1477" t="str">
            <v>N</v>
          </cell>
          <cell r="C1477" t="str">
            <v>N</v>
          </cell>
        </row>
        <row r="1478">
          <cell r="A1478">
            <v>43481</v>
          </cell>
          <cell r="B1478" t="str">
            <v>N</v>
          </cell>
          <cell r="C1478" t="str">
            <v>N</v>
          </cell>
        </row>
        <row r="1479">
          <cell r="A1479">
            <v>43482</v>
          </cell>
          <cell r="B1479" t="str">
            <v>N</v>
          </cell>
          <cell r="C1479" t="str">
            <v>N</v>
          </cell>
        </row>
        <row r="1480">
          <cell r="A1480">
            <v>43483</v>
          </cell>
          <cell r="B1480" t="str">
            <v>N</v>
          </cell>
          <cell r="C1480" t="str">
            <v>N</v>
          </cell>
        </row>
        <row r="1481">
          <cell r="A1481">
            <v>43484</v>
          </cell>
          <cell r="B1481" t="str">
            <v>N</v>
          </cell>
          <cell r="C1481" t="str">
            <v>N</v>
          </cell>
        </row>
        <row r="1482">
          <cell r="A1482">
            <v>43485</v>
          </cell>
          <cell r="B1482" t="str">
            <v>N</v>
          </cell>
          <cell r="C1482" t="str">
            <v>N</v>
          </cell>
        </row>
        <row r="1483">
          <cell r="A1483">
            <v>43486</v>
          </cell>
          <cell r="B1483" t="str">
            <v>N</v>
          </cell>
          <cell r="C1483" t="str">
            <v>N</v>
          </cell>
        </row>
        <row r="1484">
          <cell r="A1484">
            <v>43487</v>
          </cell>
          <cell r="B1484" t="str">
            <v>N</v>
          </cell>
          <cell r="C1484" t="str">
            <v>N</v>
          </cell>
        </row>
        <row r="1485">
          <cell r="A1485">
            <v>43488</v>
          </cell>
          <cell r="B1485" t="str">
            <v>N</v>
          </cell>
          <cell r="C1485" t="str">
            <v>N</v>
          </cell>
        </row>
        <row r="1486">
          <cell r="A1486">
            <v>43489</v>
          </cell>
          <cell r="B1486" t="str">
            <v>N</v>
          </cell>
          <cell r="C1486" t="str">
            <v>N</v>
          </cell>
        </row>
        <row r="1487">
          <cell r="A1487">
            <v>43490</v>
          </cell>
          <cell r="B1487" t="str">
            <v>N</v>
          </cell>
          <cell r="C1487" t="str">
            <v>N</v>
          </cell>
        </row>
        <row r="1488">
          <cell r="A1488">
            <v>43491</v>
          </cell>
          <cell r="B1488" t="str">
            <v>N</v>
          </cell>
          <cell r="C1488" t="str">
            <v>Y</v>
          </cell>
        </row>
        <row r="1489">
          <cell r="A1489">
            <v>43492</v>
          </cell>
          <cell r="B1489" t="str">
            <v>N</v>
          </cell>
          <cell r="C1489" t="str">
            <v>N</v>
          </cell>
        </row>
        <row r="1490">
          <cell r="A1490">
            <v>43493</v>
          </cell>
          <cell r="B1490" t="str">
            <v>N</v>
          </cell>
          <cell r="C1490" t="str">
            <v>Y</v>
          </cell>
        </row>
        <row r="1491">
          <cell r="A1491">
            <v>43494</v>
          </cell>
          <cell r="B1491" t="str">
            <v>N</v>
          </cell>
          <cell r="C1491" t="str">
            <v>N</v>
          </cell>
        </row>
        <row r="1492">
          <cell r="A1492">
            <v>43495</v>
          </cell>
          <cell r="B1492" t="str">
            <v>N</v>
          </cell>
          <cell r="C1492" t="str">
            <v>N</v>
          </cell>
        </row>
        <row r="1493">
          <cell r="A1493">
            <v>43496</v>
          </cell>
          <cell r="B1493" t="str">
            <v>Y</v>
          </cell>
          <cell r="C1493" t="str">
            <v>N</v>
          </cell>
        </row>
        <row r="1494">
          <cell r="A1494">
            <v>43497</v>
          </cell>
          <cell r="B1494" t="str">
            <v>Y</v>
          </cell>
          <cell r="C1494" t="str">
            <v>N</v>
          </cell>
        </row>
        <row r="1495">
          <cell r="A1495">
            <v>43498</v>
          </cell>
          <cell r="B1495" t="str">
            <v>Y</v>
          </cell>
          <cell r="C1495" t="str">
            <v>N</v>
          </cell>
        </row>
        <row r="1496">
          <cell r="A1496">
            <v>43499</v>
          </cell>
          <cell r="B1496" t="str">
            <v>Y</v>
          </cell>
          <cell r="C1496" t="str">
            <v>N</v>
          </cell>
        </row>
        <row r="1497">
          <cell r="A1497">
            <v>43500</v>
          </cell>
          <cell r="B1497" t="str">
            <v>Y</v>
          </cell>
          <cell r="C1497" t="str">
            <v>N</v>
          </cell>
        </row>
        <row r="1498">
          <cell r="A1498">
            <v>43501</v>
          </cell>
          <cell r="B1498" t="str">
            <v>Y</v>
          </cell>
          <cell r="C1498" t="str">
            <v>N</v>
          </cell>
        </row>
        <row r="1499">
          <cell r="A1499">
            <v>43502</v>
          </cell>
          <cell r="B1499" t="str">
            <v>Y</v>
          </cell>
          <cell r="C1499" t="str">
            <v>N</v>
          </cell>
        </row>
        <row r="1500">
          <cell r="A1500">
            <v>43503</v>
          </cell>
          <cell r="B1500" t="str">
            <v>Y</v>
          </cell>
          <cell r="C1500" t="str">
            <v>N</v>
          </cell>
        </row>
        <row r="1501">
          <cell r="A1501">
            <v>43504</v>
          </cell>
          <cell r="B1501" t="str">
            <v>Y</v>
          </cell>
          <cell r="C1501" t="str">
            <v>N</v>
          </cell>
        </row>
        <row r="1502">
          <cell r="A1502">
            <v>43505</v>
          </cell>
          <cell r="B1502" t="str">
            <v>Y</v>
          </cell>
          <cell r="C1502" t="str">
            <v>N</v>
          </cell>
        </row>
        <row r="1503">
          <cell r="A1503">
            <v>43506</v>
          </cell>
          <cell r="B1503" t="str">
            <v>Y</v>
          </cell>
          <cell r="C1503" t="str">
            <v>N</v>
          </cell>
        </row>
        <row r="1504">
          <cell r="A1504">
            <v>43507</v>
          </cell>
          <cell r="B1504" t="str">
            <v>Y</v>
          </cell>
          <cell r="C1504" t="str">
            <v>N</v>
          </cell>
        </row>
        <row r="1505">
          <cell r="A1505">
            <v>43508</v>
          </cell>
          <cell r="B1505" t="str">
            <v>Y</v>
          </cell>
          <cell r="C1505" t="str">
            <v>N</v>
          </cell>
        </row>
        <row r="1506">
          <cell r="A1506">
            <v>43509</v>
          </cell>
          <cell r="B1506" t="str">
            <v>Y</v>
          </cell>
          <cell r="C1506" t="str">
            <v>N</v>
          </cell>
        </row>
        <row r="1507">
          <cell r="A1507">
            <v>43510</v>
          </cell>
          <cell r="B1507" t="str">
            <v>Y</v>
          </cell>
          <cell r="C1507" t="str">
            <v>N</v>
          </cell>
        </row>
        <row r="1508">
          <cell r="A1508">
            <v>43511</v>
          </cell>
          <cell r="B1508" t="str">
            <v>Y</v>
          </cell>
          <cell r="C1508" t="str">
            <v>N</v>
          </cell>
        </row>
        <row r="1509">
          <cell r="A1509">
            <v>43512</v>
          </cell>
          <cell r="B1509" t="str">
            <v>Y</v>
          </cell>
          <cell r="C1509" t="str">
            <v>N</v>
          </cell>
        </row>
        <row r="1510">
          <cell r="A1510">
            <v>43513</v>
          </cell>
          <cell r="B1510" t="str">
            <v>Y</v>
          </cell>
          <cell r="C1510" t="str">
            <v>N</v>
          </cell>
        </row>
        <row r="1511">
          <cell r="A1511">
            <v>43514</v>
          </cell>
          <cell r="B1511" t="str">
            <v>Y</v>
          </cell>
          <cell r="C1511" t="str">
            <v>N</v>
          </cell>
        </row>
        <row r="1512">
          <cell r="A1512">
            <v>43515</v>
          </cell>
          <cell r="B1512" t="str">
            <v>Y</v>
          </cell>
          <cell r="C1512" t="str">
            <v>N</v>
          </cell>
        </row>
        <row r="1513">
          <cell r="A1513">
            <v>43516</v>
          </cell>
          <cell r="B1513" t="str">
            <v>Y</v>
          </cell>
          <cell r="C1513" t="str">
            <v>N</v>
          </cell>
        </row>
        <row r="1514">
          <cell r="A1514">
            <v>43517</v>
          </cell>
          <cell r="B1514" t="str">
            <v>Y</v>
          </cell>
          <cell r="C1514" t="str">
            <v>N</v>
          </cell>
        </row>
        <row r="1515">
          <cell r="A1515">
            <v>43518</v>
          </cell>
          <cell r="B1515" t="str">
            <v>Y</v>
          </cell>
          <cell r="C1515" t="str">
            <v>N</v>
          </cell>
        </row>
        <row r="1516">
          <cell r="A1516">
            <v>43519</v>
          </cell>
          <cell r="B1516" t="str">
            <v>Y</v>
          </cell>
          <cell r="C1516" t="str">
            <v>N</v>
          </cell>
        </row>
        <row r="1517">
          <cell r="A1517">
            <v>43520</v>
          </cell>
          <cell r="B1517" t="str">
            <v>Y</v>
          </cell>
          <cell r="C1517" t="str">
            <v>N</v>
          </cell>
        </row>
        <row r="1518">
          <cell r="A1518">
            <v>43521</v>
          </cell>
          <cell r="B1518" t="str">
            <v>Y</v>
          </cell>
          <cell r="C1518" t="str">
            <v>N</v>
          </cell>
        </row>
        <row r="1519">
          <cell r="A1519">
            <v>43522</v>
          </cell>
          <cell r="B1519" t="str">
            <v>Y</v>
          </cell>
          <cell r="C1519" t="str">
            <v>N</v>
          </cell>
        </row>
        <row r="1520">
          <cell r="A1520">
            <v>43523</v>
          </cell>
          <cell r="B1520" t="str">
            <v>Y</v>
          </cell>
          <cell r="C1520" t="str">
            <v>N</v>
          </cell>
        </row>
        <row r="1521">
          <cell r="A1521">
            <v>43524</v>
          </cell>
          <cell r="B1521" t="str">
            <v>Y</v>
          </cell>
          <cell r="C1521" t="str">
            <v>N</v>
          </cell>
        </row>
        <row r="1522">
          <cell r="A1522">
            <v>43525</v>
          </cell>
          <cell r="B1522" t="str">
            <v>Y</v>
          </cell>
          <cell r="C1522" t="str">
            <v>N</v>
          </cell>
        </row>
        <row r="1523">
          <cell r="A1523">
            <v>43526</v>
          </cell>
          <cell r="B1523" t="str">
            <v>Y</v>
          </cell>
          <cell r="C1523" t="str">
            <v>N</v>
          </cell>
        </row>
        <row r="1524">
          <cell r="A1524">
            <v>43527</v>
          </cell>
          <cell r="B1524" t="str">
            <v>Y</v>
          </cell>
          <cell r="C1524" t="str">
            <v>N</v>
          </cell>
        </row>
        <row r="1525">
          <cell r="A1525">
            <v>43528</v>
          </cell>
          <cell r="B1525" t="str">
            <v>Y</v>
          </cell>
          <cell r="C1525" t="str">
            <v>N</v>
          </cell>
        </row>
        <row r="1526">
          <cell r="A1526">
            <v>43529</v>
          </cell>
          <cell r="B1526" t="str">
            <v>Y</v>
          </cell>
          <cell r="C1526" t="str">
            <v>N</v>
          </cell>
        </row>
        <row r="1527">
          <cell r="A1527">
            <v>43530</v>
          </cell>
          <cell r="B1527" t="str">
            <v>Y</v>
          </cell>
          <cell r="C1527" t="str">
            <v>N</v>
          </cell>
        </row>
        <row r="1528">
          <cell r="A1528">
            <v>43531</v>
          </cell>
          <cell r="B1528" t="str">
            <v>Y</v>
          </cell>
          <cell r="C1528" t="str">
            <v>N</v>
          </cell>
        </row>
        <row r="1529">
          <cell r="A1529">
            <v>43532</v>
          </cell>
          <cell r="B1529" t="str">
            <v>Y</v>
          </cell>
          <cell r="C1529" t="str">
            <v>N</v>
          </cell>
        </row>
        <row r="1530">
          <cell r="A1530">
            <v>43533</v>
          </cell>
          <cell r="B1530" t="str">
            <v>Y</v>
          </cell>
          <cell r="C1530" t="str">
            <v>N</v>
          </cell>
        </row>
        <row r="1531">
          <cell r="A1531">
            <v>43534</v>
          </cell>
          <cell r="B1531" t="str">
            <v>Y</v>
          </cell>
          <cell r="C1531" t="str">
            <v>N</v>
          </cell>
        </row>
        <row r="1532">
          <cell r="A1532">
            <v>43535</v>
          </cell>
          <cell r="B1532" t="str">
            <v>Y</v>
          </cell>
          <cell r="C1532" t="str">
            <v>Y</v>
          </cell>
        </row>
        <row r="1533">
          <cell r="A1533">
            <v>43536</v>
          </cell>
          <cell r="B1533" t="str">
            <v>Y</v>
          </cell>
          <cell r="C1533" t="str">
            <v>N</v>
          </cell>
        </row>
        <row r="1534">
          <cell r="A1534">
            <v>43537</v>
          </cell>
          <cell r="B1534" t="str">
            <v>Y</v>
          </cell>
          <cell r="C1534" t="str">
            <v>N</v>
          </cell>
        </row>
        <row r="1535">
          <cell r="A1535">
            <v>43538</v>
          </cell>
          <cell r="B1535" t="str">
            <v>Y</v>
          </cell>
          <cell r="C1535" t="str">
            <v>N</v>
          </cell>
        </row>
        <row r="1536">
          <cell r="A1536">
            <v>43539</v>
          </cell>
          <cell r="B1536" t="str">
            <v>Y</v>
          </cell>
          <cell r="C1536" t="str">
            <v>N</v>
          </cell>
        </row>
        <row r="1537">
          <cell r="A1537">
            <v>43540</v>
          </cell>
          <cell r="B1537" t="str">
            <v>Y</v>
          </cell>
          <cell r="C1537" t="str">
            <v>N</v>
          </cell>
        </row>
        <row r="1538">
          <cell r="A1538">
            <v>43541</v>
          </cell>
          <cell r="B1538" t="str">
            <v>Y</v>
          </cell>
          <cell r="C1538" t="str">
            <v>N</v>
          </cell>
        </row>
        <row r="1539">
          <cell r="A1539">
            <v>43542</v>
          </cell>
          <cell r="B1539" t="str">
            <v>Y</v>
          </cell>
          <cell r="C1539" t="str">
            <v>N</v>
          </cell>
        </row>
        <row r="1540">
          <cell r="A1540">
            <v>43543</v>
          </cell>
          <cell r="B1540" t="str">
            <v>Y</v>
          </cell>
          <cell r="C1540" t="str">
            <v>N</v>
          </cell>
        </row>
        <row r="1541">
          <cell r="A1541">
            <v>43544</v>
          </cell>
          <cell r="B1541" t="str">
            <v>Y</v>
          </cell>
          <cell r="C1541" t="str">
            <v>N</v>
          </cell>
        </row>
        <row r="1542">
          <cell r="A1542">
            <v>43545</v>
          </cell>
          <cell r="B1542" t="str">
            <v>Y</v>
          </cell>
          <cell r="C1542" t="str">
            <v>N</v>
          </cell>
        </row>
        <row r="1543">
          <cell r="A1543">
            <v>43546</v>
          </cell>
          <cell r="B1543" t="str">
            <v>Y</v>
          </cell>
          <cell r="C1543" t="str">
            <v>N</v>
          </cell>
        </row>
        <row r="1544">
          <cell r="A1544">
            <v>43547</v>
          </cell>
          <cell r="B1544" t="str">
            <v>Y</v>
          </cell>
          <cell r="C1544" t="str">
            <v>N</v>
          </cell>
        </row>
        <row r="1545">
          <cell r="A1545">
            <v>43548</v>
          </cell>
          <cell r="B1545" t="str">
            <v>Y</v>
          </cell>
          <cell r="C1545" t="str">
            <v>N</v>
          </cell>
        </row>
        <row r="1546">
          <cell r="A1546">
            <v>43549</v>
          </cell>
          <cell r="B1546" t="str">
            <v>Y</v>
          </cell>
          <cell r="C1546" t="str">
            <v>N</v>
          </cell>
        </row>
        <row r="1547">
          <cell r="A1547">
            <v>43550</v>
          </cell>
          <cell r="B1547" t="str">
            <v>Y</v>
          </cell>
          <cell r="C1547" t="str">
            <v>N</v>
          </cell>
        </row>
        <row r="1548">
          <cell r="A1548">
            <v>43551</v>
          </cell>
          <cell r="B1548" t="str">
            <v>Y</v>
          </cell>
          <cell r="C1548" t="str">
            <v>N</v>
          </cell>
        </row>
        <row r="1549">
          <cell r="A1549">
            <v>43552</v>
          </cell>
          <cell r="B1549" t="str">
            <v>Y</v>
          </cell>
          <cell r="C1549" t="str">
            <v>N</v>
          </cell>
        </row>
        <row r="1550">
          <cell r="A1550">
            <v>43553</v>
          </cell>
          <cell r="B1550" t="str">
            <v>Y</v>
          </cell>
          <cell r="C1550" t="str">
            <v>N</v>
          </cell>
        </row>
        <row r="1551">
          <cell r="A1551">
            <v>43554</v>
          </cell>
          <cell r="B1551" t="str">
            <v>Y</v>
          </cell>
          <cell r="C1551" t="str">
            <v>N</v>
          </cell>
        </row>
        <row r="1552">
          <cell r="A1552">
            <v>43555</v>
          </cell>
          <cell r="B1552" t="str">
            <v>Y</v>
          </cell>
          <cell r="C1552" t="str">
            <v>N</v>
          </cell>
        </row>
        <row r="1553">
          <cell r="A1553">
            <v>43556</v>
          </cell>
          <cell r="B1553" t="str">
            <v>Y</v>
          </cell>
          <cell r="C1553" t="str">
            <v>N</v>
          </cell>
        </row>
        <row r="1554">
          <cell r="A1554">
            <v>43557</v>
          </cell>
          <cell r="B1554" t="str">
            <v>Y</v>
          </cell>
          <cell r="C1554" t="str">
            <v>N</v>
          </cell>
        </row>
        <row r="1555">
          <cell r="A1555">
            <v>43558</v>
          </cell>
          <cell r="B1555" t="str">
            <v>Y</v>
          </cell>
          <cell r="C1555" t="str">
            <v>N</v>
          </cell>
        </row>
        <row r="1556">
          <cell r="A1556">
            <v>43559</v>
          </cell>
          <cell r="B1556" t="str">
            <v>Y</v>
          </cell>
          <cell r="C1556" t="str">
            <v>N</v>
          </cell>
        </row>
        <row r="1557">
          <cell r="A1557">
            <v>43560</v>
          </cell>
          <cell r="B1557" t="str">
            <v>N</v>
          </cell>
          <cell r="C1557" t="str">
            <v>N</v>
          </cell>
        </row>
        <row r="1558">
          <cell r="A1558">
            <v>43561</v>
          </cell>
          <cell r="B1558" t="str">
            <v>N</v>
          </cell>
          <cell r="C1558" t="str">
            <v>N</v>
          </cell>
        </row>
        <row r="1559">
          <cell r="A1559">
            <v>43562</v>
          </cell>
          <cell r="B1559" t="str">
            <v>N</v>
          </cell>
          <cell r="C1559" t="str">
            <v>N</v>
          </cell>
        </row>
        <row r="1560">
          <cell r="A1560">
            <v>43563</v>
          </cell>
          <cell r="B1560" t="str">
            <v>N</v>
          </cell>
          <cell r="C1560" t="str">
            <v>N</v>
          </cell>
        </row>
        <row r="1561">
          <cell r="A1561">
            <v>43564</v>
          </cell>
          <cell r="B1561" t="str">
            <v>N</v>
          </cell>
          <cell r="C1561" t="str">
            <v>N</v>
          </cell>
        </row>
        <row r="1562">
          <cell r="A1562">
            <v>43565</v>
          </cell>
          <cell r="B1562" t="str">
            <v>N</v>
          </cell>
          <cell r="C1562" t="str">
            <v>N</v>
          </cell>
        </row>
        <row r="1563">
          <cell r="A1563">
            <v>43566</v>
          </cell>
          <cell r="B1563" t="str">
            <v>N</v>
          </cell>
          <cell r="C1563" t="str">
            <v>N</v>
          </cell>
        </row>
        <row r="1564">
          <cell r="A1564">
            <v>43567</v>
          </cell>
          <cell r="B1564" t="str">
            <v>N</v>
          </cell>
          <cell r="C1564" t="str">
            <v>N</v>
          </cell>
        </row>
        <row r="1565">
          <cell r="A1565">
            <v>43568</v>
          </cell>
          <cell r="B1565" t="str">
            <v>N</v>
          </cell>
          <cell r="C1565" t="str">
            <v>N</v>
          </cell>
        </row>
        <row r="1566">
          <cell r="A1566">
            <v>43569</v>
          </cell>
          <cell r="B1566" t="str">
            <v>N</v>
          </cell>
          <cell r="C1566" t="str">
            <v>N</v>
          </cell>
        </row>
        <row r="1567">
          <cell r="A1567">
            <v>43570</v>
          </cell>
          <cell r="B1567" t="str">
            <v>N</v>
          </cell>
          <cell r="C1567" t="str">
            <v>N</v>
          </cell>
        </row>
        <row r="1568">
          <cell r="A1568">
            <v>43571</v>
          </cell>
          <cell r="B1568" t="str">
            <v>N</v>
          </cell>
          <cell r="C1568" t="str">
            <v>N</v>
          </cell>
        </row>
        <row r="1569">
          <cell r="A1569">
            <v>43572</v>
          </cell>
          <cell r="B1569" t="str">
            <v>N</v>
          </cell>
          <cell r="C1569" t="str">
            <v>N</v>
          </cell>
        </row>
        <row r="1570">
          <cell r="A1570">
            <v>43573</v>
          </cell>
          <cell r="B1570" t="str">
            <v>N</v>
          </cell>
          <cell r="C1570" t="str">
            <v>N</v>
          </cell>
        </row>
        <row r="1571">
          <cell r="A1571">
            <v>43574</v>
          </cell>
          <cell r="B1571" t="str">
            <v>N</v>
          </cell>
          <cell r="C1571" t="str">
            <v>Y</v>
          </cell>
        </row>
        <row r="1572">
          <cell r="A1572">
            <v>43575</v>
          </cell>
          <cell r="B1572" t="str">
            <v>N</v>
          </cell>
          <cell r="C1572" t="str">
            <v>Y</v>
          </cell>
        </row>
        <row r="1573">
          <cell r="A1573">
            <v>43576</v>
          </cell>
          <cell r="B1573" t="str">
            <v>N</v>
          </cell>
          <cell r="C1573" t="str">
            <v>Y</v>
          </cell>
        </row>
        <row r="1574">
          <cell r="A1574">
            <v>43577</v>
          </cell>
          <cell r="B1574" t="str">
            <v>N</v>
          </cell>
          <cell r="C1574" t="str">
            <v>Y</v>
          </cell>
        </row>
        <row r="1575">
          <cell r="A1575">
            <v>43578</v>
          </cell>
          <cell r="B1575" t="str">
            <v>N</v>
          </cell>
          <cell r="C1575" t="str">
            <v>N</v>
          </cell>
        </row>
        <row r="1576">
          <cell r="A1576">
            <v>43579</v>
          </cell>
          <cell r="B1576" t="str">
            <v>Y</v>
          </cell>
          <cell r="C1576" t="str">
            <v>N</v>
          </cell>
        </row>
        <row r="1577">
          <cell r="A1577">
            <v>43580</v>
          </cell>
          <cell r="B1577" t="str">
            <v>Y</v>
          </cell>
          <cell r="C1577" t="str">
            <v>Y</v>
          </cell>
        </row>
        <row r="1578">
          <cell r="A1578">
            <v>43581</v>
          </cell>
          <cell r="B1578" t="str">
            <v>Y</v>
          </cell>
          <cell r="C1578" t="str">
            <v>N</v>
          </cell>
        </row>
        <row r="1579">
          <cell r="A1579">
            <v>43582</v>
          </cell>
          <cell r="B1579" t="str">
            <v>Y</v>
          </cell>
          <cell r="C1579" t="str">
            <v>N</v>
          </cell>
        </row>
        <row r="1580">
          <cell r="A1580">
            <v>43583</v>
          </cell>
          <cell r="B1580" t="str">
            <v>Y</v>
          </cell>
          <cell r="C1580" t="str">
            <v>N</v>
          </cell>
        </row>
        <row r="1581">
          <cell r="A1581">
            <v>43584</v>
          </cell>
          <cell r="B1581" t="str">
            <v>Y</v>
          </cell>
          <cell r="C1581" t="str">
            <v>N</v>
          </cell>
        </row>
        <row r="1582">
          <cell r="A1582">
            <v>43585</v>
          </cell>
          <cell r="B1582" t="str">
            <v>Y</v>
          </cell>
          <cell r="C1582" t="str">
            <v>N</v>
          </cell>
        </row>
        <row r="1583">
          <cell r="A1583">
            <v>43586</v>
          </cell>
          <cell r="B1583" t="str">
            <v>Y</v>
          </cell>
          <cell r="C1583" t="str">
            <v>N</v>
          </cell>
        </row>
        <row r="1584">
          <cell r="A1584">
            <v>43587</v>
          </cell>
          <cell r="B1584" t="str">
            <v>Y</v>
          </cell>
          <cell r="C1584" t="str">
            <v>N</v>
          </cell>
        </row>
        <row r="1585">
          <cell r="A1585">
            <v>43588</v>
          </cell>
          <cell r="B1585" t="str">
            <v>Y</v>
          </cell>
          <cell r="C1585" t="str">
            <v>N</v>
          </cell>
        </row>
        <row r="1586">
          <cell r="A1586">
            <v>43589</v>
          </cell>
          <cell r="B1586" t="str">
            <v>Y</v>
          </cell>
          <cell r="C1586" t="str">
            <v>N</v>
          </cell>
        </row>
        <row r="1587">
          <cell r="A1587">
            <v>43590</v>
          </cell>
          <cell r="B1587" t="str">
            <v>Y</v>
          </cell>
          <cell r="C1587" t="str">
            <v>N</v>
          </cell>
        </row>
        <row r="1588">
          <cell r="A1588">
            <v>43591</v>
          </cell>
          <cell r="B1588" t="str">
            <v>Y</v>
          </cell>
          <cell r="C1588" t="str">
            <v>N</v>
          </cell>
        </row>
        <row r="1589">
          <cell r="A1589">
            <v>43592</v>
          </cell>
          <cell r="B1589" t="str">
            <v>Y</v>
          </cell>
          <cell r="C1589" t="str">
            <v>N</v>
          </cell>
        </row>
        <row r="1590">
          <cell r="A1590">
            <v>43593</v>
          </cell>
          <cell r="B1590" t="str">
            <v>Y</v>
          </cell>
          <cell r="C1590" t="str">
            <v>N</v>
          </cell>
        </row>
        <row r="1591">
          <cell r="A1591">
            <v>43594</v>
          </cell>
          <cell r="B1591" t="str">
            <v>Y</v>
          </cell>
          <cell r="C1591" t="str">
            <v>N</v>
          </cell>
        </row>
        <row r="1592">
          <cell r="A1592">
            <v>43595</v>
          </cell>
          <cell r="B1592" t="str">
            <v>Y</v>
          </cell>
          <cell r="C1592" t="str">
            <v>N</v>
          </cell>
        </row>
        <row r="1593">
          <cell r="A1593">
            <v>43596</v>
          </cell>
          <cell r="B1593" t="str">
            <v>Y</v>
          </cell>
          <cell r="C1593" t="str">
            <v>N</v>
          </cell>
        </row>
        <row r="1594">
          <cell r="A1594">
            <v>43597</v>
          </cell>
          <cell r="B1594" t="str">
            <v>Y</v>
          </cell>
          <cell r="C1594" t="str">
            <v>N</v>
          </cell>
        </row>
        <row r="1595">
          <cell r="A1595">
            <v>43598</v>
          </cell>
          <cell r="B1595" t="str">
            <v>Y</v>
          </cell>
          <cell r="C1595" t="str">
            <v>N</v>
          </cell>
        </row>
        <row r="1596">
          <cell r="A1596">
            <v>43599</v>
          </cell>
          <cell r="B1596" t="str">
            <v>Y</v>
          </cell>
          <cell r="C1596" t="str">
            <v>N</v>
          </cell>
        </row>
        <row r="1597">
          <cell r="A1597">
            <v>43600</v>
          </cell>
          <cell r="B1597" t="str">
            <v>Y</v>
          </cell>
          <cell r="C1597" t="str">
            <v>N</v>
          </cell>
        </row>
        <row r="1598">
          <cell r="A1598">
            <v>43601</v>
          </cell>
          <cell r="B1598" t="str">
            <v>Y</v>
          </cell>
          <cell r="C1598" t="str">
            <v>N</v>
          </cell>
        </row>
        <row r="1599">
          <cell r="A1599">
            <v>43602</v>
          </cell>
          <cell r="B1599" t="str">
            <v>Y</v>
          </cell>
          <cell r="C1599" t="str">
            <v>N</v>
          </cell>
        </row>
        <row r="1600">
          <cell r="A1600">
            <v>43603</v>
          </cell>
          <cell r="B1600" t="str">
            <v>Y</v>
          </cell>
          <cell r="C1600" t="str">
            <v>N</v>
          </cell>
        </row>
        <row r="1601">
          <cell r="A1601">
            <v>43604</v>
          </cell>
          <cell r="B1601" t="str">
            <v>Y</v>
          </cell>
          <cell r="C1601" t="str">
            <v>N</v>
          </cell>
        </row>
        <row r="1602">
          <cell r="A1602">
            <v>43605</v>
          </cell>
          <cell r="B1602" t="str">
            <v>Y</v>
          </cell>
          <cell r="C1602" t="str">
            <v>N</v>
          </cell>
        </row>
        <row r="1603">
          <cell r="A1603">
            <v>43606</v>
          </cell>
          <cell r="B1603" t="str">
            <v>Y</v>
          </cell>
          <cell r="C1603" t="str">
            <v>N</v>
          </cell>
        </row>
        <row r="1604">
          <cell r="A1604">
            <v>43607</v>
          </cell>
          <cell r="B1604" t="str">
            <v>Y</v>
          </cell>
          <cell r="C1604" t="str">
            <v>N</v>
          </cell>
        </row>
        <row r="1605">
          <cell r="A1605">
            <v>43608</v>
          </cell>
          <cell r="B1605" t="str">
            <v>Y</v>
          </cell>
          <cell r="C1605" t="str">
            <v>N</v>
          </cell>
        </row>
        <row r="1606">
          <cell r="A1606">
            <v>43609</v>
          </cell>
          <cell r="B1606" t="str">
            <v>Y</v>
          </cell>
          <cell r="C1606" t="str">
            <v>N</v>
          </cell>
        </row>
        <row r="1607">
          <cell r="A1607">
            <v>43610</v>
          </cell>
          <cell r="B1607" t="str">
            <v>Y</v>
          </cell>
          <cell r="C1607" t="str">
            <v>N</v>
          </cell>
        </row>
        <row r="1608">
          <cell r="A1608">
            <v>43611</v>
          </cell>
          <cell r="B1608" t="str">
            <v>Y</v>
          </cell>
          <cell r="C1608" t="str">
            <v>N</v>
          </cell>
        </row>
        <row r="1609">
          <cell r="A1609">
            <v>43612</v>
          </cell>
          <cell r="B1609" t="str">
            <v>Y</v>
          </cell>
          <cell r="C1609" t="str">
            <v>N</v>
          </cell>
        </row>
        <row r="1610">
          <cell r="A1610">
            <v>43613</v>
          </cell>
          <cell r="B1610" t="str">
            <v>Y</v>
          </cell>
          <cell r="C1610" t="str">
            <v>N</v>
          </cell>
        </row>
        <row r="1611">
          <cell r="A1611">
            <v>43614</v>
          </cell>
          <cell r="B1611" t="str">
            <v>Y</v>
          </cell>
          <cell r="C1611" t="str">
            <v>N</v>
          </cell>
        </row>
        <row r="1612">
          <cell r="A1612">
            <v>43615</v>
          </cell>
          <cell r="B1612" t="str">
            <v>Y</v>
          </cell>
          <cell r="C1612" t="str">
            <v>N</v>
          </cell>
        </row>
        <row r="1613">
          <cell r="A1613">
            <v>43616</v>
          </cell>
          <cell r="B1613" t="str">
            <v>Y</v>
          </cell>
          <cell r="C1613" t="str">
            <v>N</v>
          </cell>
        </row>
        <row r="1614">
          <cell r="A1614">
            <v>43617</v>
          </cell>
          <cell r="B1614" t="str">
            <v>Y</v>
          </cell>
          <cell r="C1614" t="str">
            <v>N</v>
          </cell>
        </row>
        <row r="1615">
          <cell r="A1615">
            <v>43618</v>
          </cell>
          <cell r="B1615" t="str">
            <v>Y</v>
          </cell>
          <cell r="C1615" t="str">
            <v>N</v>
          </cell>
        </row>
        <row r="1616">
          <cell r="A1616">
            <v>43619</v>
          </cell>
          <cell r="B1616" t="str">
            <v>Y</v>
          </cell>
          <cell r="C1616" t="str">
            <v>N</v>
          </cell>
        </row>
        <row r="1617">
          <cell r="A1617">
            <v>43620</v>
          </cell>
          <cell r="B1617" t="str">
            <v>Y</v>
          </cell>
          <cell r="C1617" t="str">
            <v>N</v>
          </cell>
        </row>
        <row r="1618">
          <cell r="A1618">
            <v>43621</v>
          </cell>
          <cell r="B1618" t="str">
            <v>Y</v>
          </cell>
          <cell r="C1618" t="str">
            <v>N</v>
          </cell>
        </row>
        <row r="1619">
          <cell r="A1619">
            <v>43622</v>
          </cell>
          <cell r="B1619" t="str">
            <v>Y</v>
          </cell>
          <cell r="C1619" t="str">
            <v>N</v>
          </cell>
        </row>
        <row r="1620">
          <cell r="A1620">
            <v>43623</v>
          </cell>
          <cell r="B1620" t="str">
            <v>Y</v>
          </cell>
          <cell r="C1620" t="str">
            <v>N</v>
          </cell>
        </row>
        <row r="1621">
          <cell r="A1621">
            <v>43624</v>
          </cell>
          <cell r="B1621" t="str">
            <v>Y</v>
          </cell>
          <cell r="C1621" t="str">
            <v>N</v>
          </cell>
        </row>
        <row r="1622">
          <cell r="A1622">
            <v>43625</v>
          </cell>
          <cell r="B1622" t="str">
            <v>Y</v>
          </cell>
          <cell r="C1622" t="str">
            <v>N</v>
          </cell>
        </row>
        <row r="1623">
          <cell r="A1623">
            <v>43626</v>
          </cell>
          <cell r="B1623" t="str">
            <v>Y</v>
          </cell>
          <cell r="C1623" t="str">
            <v>Y</v>
          </cell>
        </row>
        <row r="1624">
          <cell r="A1624">
            <v>43627</v>
          </cell>
          <cell r="B1624" t="str">
            <v>Y</v>
          </cell>
          <cell r="C1624" t="str">
            <v>N</v>
          </cell>
        </row>
        <row r="1625">
          <cell r="A1625">
            <v>43628</v>
          </cell>
          <cell r="B1625" t="str">
            <v>Y</v>
          </cell>
          <cell r="C1625" t="str">
            <v>N</v>
          </cell>
        </row>
        <row r="1626">
          <cell r="A1626">
            <v>43629</v>
          </cell>
          <cell r="B1626" t="str">
            <v>Y</v>
          </cell>
          <cell r="C1626" t="str">
            <v>N</v>
          </cell>
        </row>
        <row r="1627">
          <cell r="A1627">
            <v>43630</v>
          </cell>
          <cell r="B1627" t="str">
            <v>Y</v>
          </cell>
          <cell r="C1627" t="str">
            <v>N</v>
          </cell>
        </row>
        <row r="1628">
          <cell r="A1628">
            <v>43631</v>
          </cell>
          <cell r="B1628" t="str">
            <v>Y</v>
          </cell>
          <cell r="C1628" t="str">
            <v>N</v>
          </cell>
        </row>
        <row r="1629">
          <cell r="A1629">
            <v>43632</v>
          </cell>
          <cell r="B1629" t="str">
            <v>Y</v>
          </cell>
          <cell r="C1629" t="str">
            <v>N</v>
          </cell>
        </row>
        <row r="1630">
          <cell r="A1630">
            <v>43633</v>
          </cell>
          <cell r="B1630" t="str">
            <v>Y</v>
          </cell>
          <cell r="C1630" t="str">
            <v>N</v>
          </cell>
        </row>
        <row r="1631">
          <cell r="A1631">
            <v>43634</v>
          </cell>
          <cell r="B1631" t="str">
            <v>Y</v>
          </cell>
          <cell r="C1631" t="str">
            <v>N</v>
          </cell>
        </row>
        <row r="1632">
          <cell r="A1632">
            <v>43635</v>
          </cell>
          <cell r="B1632" t="str">
            <v>Y</v>
          </cell>
          <cell r="C1632" t="str">
            <v>N</v>
          </cell>
        </row>
        <row r="1633">
          <cell r="A1633">
            <v>43636</v>
          </cell>
          <cell r="B1633" t="str">
            <v>Y</v>
          </cell>
          <cell r="C1633" t="str">
            <v>N</v>
          </cell>
        </row>
        <row r="1634">
          <cell r="A1634">
            <v>43637</v>
          </cell>
          <cell r="B1634" t="str">
            <v>Y</v>
          </cell>
          <cell r="C1634" t="str">
            <v>N</v>
          </cell>
        </row>
        <row r="1635">
          <cell r="A1635">
            <v>43638</v>
          </cell>
          <cell r="B1635" t="str">
            <v>Y</v>
          </cell>
          <cell r="C1635" t="str">
            <v>N</v>
          </cell>
        </row>
        <row r="1636">
          <cell r="A1636">
            <v>43639</v>
          </cell>
          <cell r="B1636" t="str">
            <v>Y</v>
          </cell>
          <cell r="C1636" t="str">
            <v>N</v>
          </cell>
        </row>
        <row r="1637">
          <cell r="A1637">
            <v>43640</v>
          </cell>
          <cell r="B1637" t="str">
            <v>Y</v>
          </cell>
          <cell r="C1637" t="str">
            <v>N</v>
          </cell>
        </row>
        <row r="1638">
          <cell r="A1638">
            <v>43641</v>
          </cell>
          <cell r="B1638" t="str">
            <v>Y</v>
          </cell>
          <cell r="C1638" t="str">
            <v>N</v>
          </cell>
        </row>
        <row r="1639">
          <cell r="A1639">
            <v>43642</v>
          </cell>
          <cell r="B1639" t="str">
            <v>Y</v>
          </cell>
          <cell r="C1639" t="str">
            <v>N</v>
          </cell>
        </row>
        <row r="1640">
          <cell r="A1640">
            <v>43643</v>
          </cell>
          <cell r="B1640" t="str">
            <v>Y</v>
          </cell>
          <cell r="C1640" t="str">
            <v>N</v>
          </cell>
        </row>
        <row r="1641">
          <cell r="A1641">
            <v>43644</v>
          </cell>
          <cell r="B1641" t="str">
            <v>N</v>
          </cell>
          <cell r="C1641" t="str">
            <v>N</v>
          </cell>
        </row>
        <row r="1642">
          <cell r="A1642">
            <v>43645</v>
          </cell>
          <cell r="B1642" t="str">
            <v>N</v>
          </cell>
          <cell r="C1642" t="str">
            <v>N</v>
          </cell>
        </row>
        <row r="1643">
          <cell r="A1643">
            <v>43646</v>
          </cell>
          <cell r="B1643" t="str">
            <v>N</v>
          </cell>
          <cell r="C1643" t="str">
            <v>N</v>
          </cell>
        </row>
        <row r="1644">
          <cell r="A1644">
            <v>43647</v>
          </cell>
          <cell r="B1644" t="str">
            <v>N</v>
          </cell>
          <cell r="C1644" t="str">
            <v>N</v>
          </cell>
        </row>
        <row r="1645">
          <cell r="A1645">
            <v>43648</v>
          </cell>
          <cell r="B1645" t="str">
            <v>N</v>
          </cell>
          <cell r="C1645" t="str">
            <v>N</v>
          </cell>
        </row>
        <row r="1646">
          <cell r="A1646">
            <v>43649</v>
          </cell>
          <cell r="B1646" t="str">
            <v>N</v>
          </cell>
          <cell r="C1646" t="str">
            <v>N</v>
          </cell>
        </row>
        <row r="1647">
          <cell r="A1647">
            <v>43650</v>
          </cell>
          <cell r="B1647" t="str">
            <v>N</v>
          </cell>
          <cell r="C1647" t="str">
            <v>N</v>
          </cell>
        </row>
        <row r="1648">
          <cell r="A1648">
            <v>43651</v>
          </cell>
          <cell r="B1648" t="str">
            <v>N</v>
          </cell>
          <cell r="C1648" t="str">
            <v>N</v>
          </cell>
        </row>
        <row r="1649">
          <cell r="A1649">
            <v>43652</v>
          </cell>
          <cell r="B1649" t="str">
            <v>N</v>
          </cell>
          <cell r="C1649" t="str">
            <v>N</v>
          </cell>
        </row>
        <row r="1650">
          <cell r="A1650">
            <v>43653</v>
          </cell>
          <cell r="B1650" t="str">
            <v>N</v>
          </cell>
          <cell r="C1650" t="str">
            <v>N</v>
          </cell>
        </row>
        <row r="1651">
          <cell r="A1651">
            <v>43654</v>
          </cell>
          <cell r="B1651" t="str">
            <v>N</v>
          </cell>
          <cell r="C1651" t="str">
            <v>N</v>
          </cell>
        </row>
        <row r="1652">
          <cell r="A1652">
            <v>43655</v>
          </cell>
          <cell r="B1652" t="str">
            <v>N</v>
          </cell>
          <cell r="C1652" t="str">
            <v>N</v>
          </cell>
        </row>
        <row r="1653">
          <cell r="A1653">
            <v>43656</v>
          </cell>
          <cell r="B1653" t="str">
            <v>N</v>
          </cell>
          <cell r="C1653" t="str">
            <v>N</v>
          </cell>
        </row>
        <row r="1654">
          <cell r="A1654">
            <v>43657</v>
          </cell>
          <cell r="B1654" t="str">
            <v>N</v>
          </cell>
          <cell r="C1654" t="str">
            <v>N</v>
          </cell>
        </row>
        <row r="1655">
          <cell r="A1655">
            <v>43658</v>
          </cell>
          <cell r="B1655" t="str">
            <v>N</v>
          </cell>
          <cell r="C1655" t="str">
            <v>N</v>
          </cell>
        </row>
        <row r="1656">
          <cell r="A1656">
            <v>43659</v>
          </cell>
          <cell r="B1656" t="str">
            <v>N</v>
          </cell>
          <cell r="C1656" t="str">
            <v>N</v>
          </cell>
        </row>
        <row r="1657">
          <cell r="A1657">
            <v>43660</v>
          </cell>
          <cell r="B1657" t="str">
            <v>N</v>
          </cell>
          <cell r="C1657" t="str">
            <v>N</v>
          </cell>
        </row>
        <row r="1658">
          <cell r="A1658">
            <v>43661</v>
          </cell>
          <cell r="B1658" t="str">
            <v>N</v>
          </cell>
          <cell r="C1658" t="str">
            <v>N</v>
          </cell>
        </row>
        <row r="1659">
          <cell r="A1659">
            <v>43662</v>
          </cell>
          <cell r="B1659" t="str">
            <v>Y</v>
          </cell>
          <cell r="C1659" t="str">
            <v>N</v>
          </cell>
        </row>
        <row r="1660">
          <cell r="A1660">
            <v>43663</v>
          </cell>
          <cell r="B1660" t="str">
            <v>Y</v>
          </cell>
          <cell r="C1660" t="str">
            <v>N</v>
          </cell>
        </row>
        <row r="1661">
          <cell r="A1661">
            <v>43664</v>
          </cell>
          <cell r="B1661" t="str">
            <v>Y</v>
          </cell>
          <cell r="C1661" t="str">
            <v>N</v>
          </cell>
        </row>
        <row r="1662">
          <cell r="A1662">
            <v>43665</v>
          </cell>
          <cell r="B1662" t="str">
            <v>Y</v>
          </cell>
          <cell r="C1662" t="str">
            <v>N</v>
          </cell>
        </row>
        <row r="1663">
          <cell r="A1663">
            <v>43666</v>
          </cell>
          <cell r="B1663" t="str">
            <v>Y</v>
          </cell>
          <cell r="C1663" t="str">
            <v>N</v>
          </cell>
        </row>
        <row r="1664">
          <cell r="A1664">
            <v>43667</v>
          </cell>
          <cell r="B1664" t="str">
            <v>Y</v>
          </cell>
          <cell r="C1664" t="str">
            <v>N</v>
          </cell>
        </row>
        <row r="1665">
          <cell r="A1665">
            <v>43668</v>
          </cell>
          <cell r="B1665" t="str">
            <v>Y</v>
          </cell>
          <cell r="C1665" t="str">
            <v>N</v>
          </cell>
        </row>
        <row r="1666">
          <cell r="A1666">
            <v>43669</v>
          </cell>
          <cell r="B1666" t="str">
            <v>Y</v>
          </cell>
          <cell r="C1666" t="str">
            <v>N</v>
          </cell>
        </row>
        <row r="1667">
          <cell r="A1667">
            <v>43670</v>
          </cell>
          <cell r="B1667" t="str">
            <v>Y</v>
          </cell>
          <cell r="C1667" t="str">
            <v>N</v>
          </cell>
        </row>
        <row r="1668">
          <cell r="A1668">
            <v>43671</v>
          </cell>
          <cell r="B1668" t="str">
            <v>Y</v>
          </cell>
          <cell r="C1668" t="str">
            <v>N</v>
          </cell>
        </row>
        <row r="1669">
          <cell r="A1669">
            <v>43672</v>
          </cell>
          <cell r="B1669" t="str">
            <v>Y</v>
          </cell>
          <cell r="C1669" t="str">
            <v>N</v>
          </cell>
        </row>
        <row r="1670">
          <cell r="A1670">
            <v>43673</v>
          </cell>
          <cell r="B1670" t="str">
            <v>Y</v>
          </cell>
          <cell r="C1670" t="str">
            <v>N</v>
          </cell>
        </row>
        <row r="1671">
          <cell r="A1671">
            <v>43674</v>
          </cell>
          <cell r="B1671" t="str">
            <v>Y</v>
          </cell>
          <cell r="C1671" t="str">
            <v>N</v>
          </cell>
        </row>
        <row r="1672">
          <cell r="A1672">
            <v>43675</v>
          </cell>
          <cell r="B1672" t="str">
            <v>Y</v>
          </cell>
          <cell r="C1672" t="str">
            <v>N</v>
          </cell>
        </row>
        <row r="1673">
          <cell r="A1673">
            <v>43676</v>
          </cell>
          <cell r="B1673" t="str">
            <v>Y</v>
          </cell>
          <cell r="C1673" t="str">
            <v>N</v>
          </cell>
        </row>
        <row r="1674">
          <cell r="A1674">
            <v>43677</v>
          </cell>
          <cell r="B1674" t="str">
            <v>Y</v>
          </cell>
          <cell r="C1674" t="str">
            <v>N</v>
          </cell>
        </row>
        <row r="1675">
          <cell r="A1675">
            <v>43678</v>
          </cell>
          <cell r="B1675" t="str">
            <v>Y</v>
          </cell>
          <cell r="C1675" t="str">
            <v>N</v>
          </cell>
        </row>
        <row r="1676">
          <cell r="A1676">
            <v>43679</v>
          </cell>
          <cell r="B1676" t="str">
            <v>Y</v>
          </cell>
          <cell r="C1676" t="str">
            <v>N</v>
          </cell>
        </row>
        <row r="1677">
          <cell r="A1677">
            <v>43680</v>
          </cell>
          <cell r="B1677" t="str">
            <v>Y</v>
          </cell>
          <cell r="C1677" t="str">
            <v>N</v>
          </cell>
        </row>
        <row r="1678">
          <cell r="A1678">
            <v>43681</v>
          </cell>
          <cell r="B1678" t="str">
            <v>Y</v>
          </cell>
          <cell r="C1678" t="str">
            <v>N</v>
          </cell>
        </row>
        <row r="1679">
          <cell r="A1679">
            <v>43682</v>
          </cell>
          <cell r="B1679" t="str">
            <v>Y</v>
          </cell>
          <cell r="C1679" t="str">
            <v>N</v>
          </cell>
        </row>
        <row r="1680">
          <cell r="A1680">
            <v>43683</v>
          </cell>
          <cell r="B1680" t="str">
            <v>Y</v>
          </cell>
          <cell r="C1680" t="str">
            <v>N</v>
          </cell>
        </row>
        <row r="1681">
          <cell r="A1681">
            <v>43684</v>
          </cell>
          <cell r="B1681" t="str">
            <v>Y</v>
          </cell>
          <cell r="C1681" t="str">
            <v>N</v>
          </cell>
        </row>
        <row r="1682">
          <cell r="A1682">
            <v>43685</v>
          </cell>
          <cell r="B1682" t="str">
            <v>Y</v>
          </cell>
          <cell r="C1682" t="str">
            <v>N</v>
          </cell>
        </row>
        <row r="1683">
          <cell r="A1683">
            <v>43686</v>
          </cell>
          <cell r="B1683" t="str">
            <v>Y</v>
          </cell>
          <cell r="C1683" t="str">
            <v>N</v>
          </cell>
        </row>
        <row r="1684">
          <cell r="A1684">
            <v>43687</v>
          </cell>
          <cell r="B1684" t="str">
            <v>Y</v>
          </cell>
          <cell r="C1684" t="str">
            <v>N</v>
          </cell>
        </row>
        <row r="1685">
          <cell r="A1685">
            <v>43688</v>
          </cell>
          <cell r="B1685" t="str">
            <v>Y</v>
          </cell>
          <cell r="C1685" t="str">
            <v>N</v>
          </cell>
        </row>
        <row r="1686">
          <cell r="A1686">
            <v>43689</v>
          </cell>
          <cell r="B1686" t="str">
            <v>Y</v>
          </cell>
          <cell r="C1686" t="str">
            <v>N</v>
          </cell>
        </row>
        <row r="1687">
          <cell r="A1687">
            <v>43690</v>
          </cell>
          <cell r="B1687" t="str">
            <v>Y</v>
          </cell>
          <cell r="C1687" t="str">
            <v>N</v>
          </cell>
        </row>
        <row r="1688">
          <cell r="A1688">
            <v>43691</v>
          </cell>
          <cell r="B1688" t="str">
            <v>Y</v>
          </cell>
          <cell r="C1688" t="str">
            <v>N</v>
          </cell>
        </row>
        <row r="1689">
          <cell r="A1689">
            <v>43692</v>
          </cell>
          <cell r="B1689" t="str">
            <v>Y</v>
          </cell>
          <cell r="C1689" t="str">
            <v>N</v>
          </cell>
        </row>
        <row r="1690">
          <cell r="A1690">
            <v>43693</v>
          </cell>
          <cell r="B1690" t="str">
            <v>Y</v>
          </cell>
          <cell r="C1690" t="str">
            <v>N</v>
          </cell>
        </row>
        <row r="1691">
          <cell r="A1691">
            <v>43694</v>
          </cell>
          <cell r="B1691" t="str">
            <v>Y</v>
          </cell>
          <cell r="C1691" t="str">
            <v>N</v>
          </cell>
        </row>
        <row r="1692">
          <cell r="A1692">
            <v>43695</v>
          </cell>
          <cell r="B1692" t="str">
            <v>Y</v>
          </cell>
          <cell r="C1692" t="str">
            <v>N</v>
          </cell>
        </row>
        <row r="1693">
          <cell r="A1693">
            <v>43696</v>
          </cell>
          <cell r="B1693" t="str">
            <v>Y</v>
          </cell>
          <cell r="C1693" t="str">
            <v>N</v>
          </cell>
        </row>
        <row r="1694">
          <cell r="A1694">
            <v>43697</v>
          </cell>
          <cell r="B1694" t="str">
            <v>Y</v>
          </cell>
          <cell r="C1694" t="str">
            <v>N</v>
          </cell>
        </row>
        <row r="1695">
          <cell r="A1695">
            <v>43698</v>
          </cell>
          <cell r="B1695" t="str">
            <v>Y</v>
          </cell>
          <cell r="C1695" t="str">
            <v>N</v>
          </cell>
        </row>
        <row r="1696">
          <cell r="A1696">
            <v>43699</v>
          </cell>
          <cell r="B1696" t="str">
            <v>Y</v>
          </cell>
          <cell r="C1696" t="str">
            <v>N</v>
          </cell>
        </row>
        <row r="1697">
          <cell r="A1697">
            <v>43700</v>
          </cell>
          <cell r="B1697" t="str">
            <v>Y</v>
          </cell>
          <cell r="C1697" t="str">
            <v>N</v>
          </cell>
        </row>
        <row r="1698">
          <cell r="A1698">
            <v>43701</v>
          </cell>
          <cell r="B1698" t="str">
            <v>Y</v>
          </cell>
          <cell r="C1698" t="str">
            <v>N</v>
          </cell>
        </row>
        <row r="1699">
          <cell r="A1699">
            <v>43702</v>
          </cell>
          <cell r="B1699" t="str">
            <v>Y</v>
          </cell>
          <cell r="C1699" t="str">
            <v>N</v>
          </cell>
        </row>
        <row r="1700">
          <cell r="A1700">
            <v>43703</v>
          </cell>
          <cell r="B1700" t="str">
            <v>Y</v>
          </cell>
          <cell r="C1700" t="str">
            <v>N</v>
          </cell>
        </row>
        <row r="1701">
          <cell r="A1701">
            <v>43704</v>
          </cell>
          <cell r="B1701" t="str">
            <v>Y</v>
          </cell>
          <cell r="C1701" t="str">
            <v>N</v>
          </cell>
        </row>
        <row r="1702">
          <cell r="A1702">
            <v>43705</v>
          </cell>
          <cell r="B1702" t="str">
            <v>Y</v>
          </cell>
          <cell r="C1702" t="str">
            <v>N</v>
          </cell>
        </row>
        <row r="1703">
          <cell r="A1703">
            <v>43706</v>
          </cell>
          <cell r="B1703" t="str">
            <v>Y</v>
          </cell>
          <cell r="C1703" t="str">
            <v>N</v>
          </cell>
        </row>
        <row r="1704">
          <cell r="A1704">
            <v>43707</v>
          </cell>
          <cell r="B1704" t="str">
            <v>Y</v>
          </cell>
          <cell r="C1704" t="str">
            <v>N</v>
          </cell>
        </row>
        <row r="1705">
          <cell r="A1705">
            <v>43708</v>
          </cell>
          <cell r="B1705" t="str">
            <v>Y</v>
          </cell>
          <cell r="C1705" t="str">
            <v>N</v>
          </cell>
        </row>
        <row r="1706">
          <cell r="A1706">
            <v>43709</v>
          </cell>
          <cell r="B1706" t="str">
            <v>Y</v>
          </cell>
          <cell r="C1706" t="str">
            <v>N</v>
          </cell>
        </row>
        <row r="1707">
          <cell r="A1707">
            <v>43710</v>
          </cell>
          <cell r="B1707" t="str">
            <v>Y</v>
          </cell>
          <cell r="C1707" t="str">
            <v>N</v>
          </cell>
        </row>
        <row r="1708">
          <cell r="A1708">
            <v>43711</v>
          </cell>
          <cell r="B1708" t="str">
            <v>Y</v>
          </cell>
          <cell r="C1708" t="str">
            <v>N</v>
          </cell>
        </row>
        <row r="1709">
          <cell r="A1709">
            <v>43712</v>
          </cell>
          <cell r="B1709" t="str">
            <v>Y</v>
          </cell>
          <cell r="C1709" t="str">
            <v>N</v>
          </cell>
        </row>
        <row r="1710">
          <cell r="A1710">
            <v>43713</v>
          </cell>
          <cell r="B1710" t="str">
            <v>Y</v>
          </cell>
          <cell r="C1710" t="str">
            <v>N</v>
          </cell>
        </row>
        <row r="1711">
          <cell r="A1711">
            <v>43714</v>
          </cell>
          <cell r="B1711" t="str">
            <v>Y</v>
          </cell>
          <cell r="C1711" t="str">
            <v>N</v>
          </cell>
        </row>
        <row r="1712">
          <cell r="A1712">
            <v>43715</v>
          </cell>
          <cell r="B1712" t="str">
            <v>Y</v>
          </cell>
          <cell r="C1712" t="str">
            <v>N</v>
          </cell>
        </row>
        <row r="1713">
          <cell r="A1713">
            <v>43716</v>
          </cell>
          <cell r="B1713" t="str">
            <v>Y</v>
          </cell>
          <cell r="C1713" t="str">
            <v>N</v>
          </cell>
        </row>
        <row r="1714">
          <cell r="A1714">
            <v>43717</v>
          </cell>
          <cell r="B1714" t="str">
            <v>Y</v>
          </cell>
          <cell r="C1714" t="str">
            <v>N</v>
          </cell>
        </row>
        <row r="1715">
          <cell r="A1715">
            <v>43718</v>
          </cell>
          <cell r="B1715" t="str">
            <v>Y</v>
          </cell>
          <cell r="C1715" t="str">
            <v>N</v>
          </cell>
        </row>
        <row r="1716">
          <cell r="A1716">
            <v>43719</v>
          </cell>
          <cell r="B1716" t="str">
            <v>Y</v>
          </cell>
          <cell r="C1716" t="str">
            <v>N</v>
          </cell>
        </row>
        <row r="1717">
          <cell r="A1717">
            <v>43720</v>
          </cell>
          <cell r="B1717" t="str">
            <v>Y</v>
          </cell>
          <cell r="C1717" t="str">
            <v>N</v>
          </cell>
        </row>
        <row r="1718">
          <cell r="A1718">
            <v>43721</v>
          </cell>
          <cell r="B1718" t="str">
            <v>Y</v>
          </cell>
          <cell r="C1718" t="str">
            <v>N</v>
          </cell>
        </row>
        <row r="1719">
          <cell r="A1719">
            <v>43722</v>
          </cell>
          <cell r="B1719" t="str">
            <v>Y</v>
          </cell>
          <cell r="C1719" t="str">
            <v>N</v>
          </cell>
        </row>
        <row r="1720">
          <cell r="A1720">
            <v>43723</v>
          </cell>
          <cell r="B1720" t="str">
            <v>Y</v>
          </cell>
          <cell r="C1720" t="str">
            <v>N</v>
          </cell>
        </row>
        <row r="1721">
          <cell r="A1721">
            <v>43724</v>
          </cell>
          <cell r="B1721" t="str">
            <v>Y</v>
          </cell>
          <cell r="C1721" t="str">
            <v>N</v>
          </cell>
        </row>
        <row r="1722">
          <cell r="A1722">
            <v>43725</v>
          </cell>
          <cell r="B1722" t="str">
            <v>Y</v>
          </cell>
          <cell r="C1722" t="str">
            <v>N</v>
          </cell>
        </row>
        <row r="1723">
          <cell r="A1723">
            <v>43726</v>
          </cell>
          <cell r="B1723" t="str">
            <v>Y</v>
          </cell>
          <cell r="C1723" t="str">
            <v>N</v>
          </cell>
        </row>
        <row r="1724">
          <cell r="A1724">
            <v>43727</v>
          </cell>
          <cell r="B1724" t="str">
            <v>Y</v>
          </cell>
          <cell r="C1724" t="str">
            <v>N</v>
          </cell>
        </row>
        <row r="1725">
          <cell r="A1725">
            <v>43728</v>
          </cell>
          <cell r="B1725" t="str">
            <v>N</v>
          </cell>
          <cell r="C1725" t="str">
            <v>N</v>
          </cell>
        </row>
        <row r="1726">
          <cell r="A1726">
            <v>43729</v>
          </cell>
          <cell r="B1726" t="str">
            <v>N</v>
          </cell>
          <cell r="C1726" t="str">
            <v>N</v>
          </cell>
        </row>
        <row r="1727">
          <cell r="A1727">
            <v>43730</v>
          </cell>
          <cell r="B1727" t="str">
            <v>N</v>
          </cell>
          <cell r="C1727" t="str">
            <v>N</v>
          </cell>
        </row>
        <row r="1728">
          <cell r="A1728">
            <v>43731</v>
          </cell>
          <cell r="B1728" t="str">
            <v>N</v>
          </cell>
          <cell r="C1728" t="str">
            <v>N</v>
          </cell>
        </row>
        <row r="1729">
          <cell r="A1729">
            <v>43732</v>
          </cell>
          <cell r="B1729" t="str">
            <v>N</v>
          </cell>
          <cell r="C1729" t="str">
            <v>N</v>
          </cell>
        </row>
        <row r="1730">
          <cell r="A1730">
            <v>43733</v>
          </cell>
          <cell r="B1730" t="str">
            <v>N</v>
          </cell>
          <cell r="C1730" t="str">
            <v>N</v>
          </cell>
        </row>
        <row r="1731">
          <cell r="A1731">
            <v>43734</v>
          </cell>
          <cell r="B1731" t="str">
            <v>N</v>
          </cell>
          <cell r="C1731" t="str">
            <v>N</v>
          </cell>
        </row>
        <row r="1732">
          <cell r="A1732">
            <v>43735</v>
          </cell>
          <cell r="B1732" t="str">
            <v>N</v>
          </cell>
          <cell r="C1732" t="str">
            <v>Y</v>
          </cell>
        </row>
        <row r="1733">
          <cell r="A1733">
            <v>43736</v>
          </cell>
          <cell r="B1733" t="str">
            <v>N</v>
          </cell>
          <cell r="C1733" t="str">
            <v>N</v>
          </cell>
        </row>
        <row r="1734">
          <cell r="A1734">
            <v>43737</v>
          </cell>
          <cell r="B1734" t="str">
            <v>N</v>
          </cell>
          <cell r="C1734" t="str">
            <v>N</v>
          </cell>
        </row>
        <row r="1735">
          <cell r="A1735">
            <v>43738</v>
          </cell>
          <cell r="B1735" t="str">
            <v>N</v>
          </cell>
          <cell r="C1735" t="str">
            <v>N</v>
          </cell>
        </row>
        <row r="1736">
          <cell r="A1736">
            <v>43739</v>
          </cell>
          <cell r="B1736" t="str">
            <v>N</v>
          </cell>
          <cell r="C1736" t="str">
            <v>N</v>
          </cell>
        </row>
        <row r="1737">
          <cell r="A1737">
            <v>43740</v>
          </cell>
          <cell r="B1737" t="str">
            <v>N</v>
          </cell>
          <cell r="C1737" t="str">
            <v>N</v>
          </cell>
        </row>
        <row r="1738">
          <cell r="A1738">
            <v>43741</v>
          </cell>
          <cell r="B1738" t="str">
            <v>N</v>
          </cell>
          <cell r="C1738" t="str">
            <v>N</v>
          </cell>
        </row>
        <row r="1739">
          <cell r="A1739">
            <v>43742</v>
          </cell>
          <cell r="B1739" t="str">
            <v>N</v>
          </cell>
          <cell r="C1739" t="str">
            <v>N</v>
          </cell>
        </row>
        <row r="1740">
          <cell r="A1740">
            <v>43743</v>
          </cell>
          <cell r="B1740" t="str">
            <v>N</v>
          </cell>
          <cell r="C1740" t="str">
            <v>N</v>
          </cell>
        </row>
        <row r="1741">
          <cell r="A1741">
            <v>43744</v>
          </cell>
          <cell r="B1741" t="str">
            <v>N</v>
          </cell>
          <cell r="C1741" t="str">
            <v>N</v>
          </cell>
        </row>
        <row r="1742">
          <cell r="A1742">
            <v>43745</v>
          </cell>
          <cell r="B1742" t="str">
            <v>N</v>
          </cell>
          <cell r="C1742" t="str">
            <v>N</v>
          </cell>
        </row>
        <row r="1743">
          <cell r="A1743">
            <v>43746</v>
          </cell>
          <cell r="B1743" t="str">
            <v>Y</v>
          </cell>
          <cell r="C1743" t="str">
            <v>N</v>
          </cell>
        </row>
        <row r="1744">
          <cell r="A1744">
            <v>43747</v>
          </cell>
          <cell r="B1744" t="str">
            <v>Y</v>
          </cell>
          <cell r="C1744" t="str">
            <v>N</v>
          </cell>
        </row>
        <row r="1745">
          <cell r="A1745">
            <v>43748</v>
          </cell>
          <cell r="B1745" t="str">
            <v>Y</v>
          </cell>
          <cell r="C1745" t="str">
            <v>N</v>
          </cell>
        </row>
        <row r="1746">
          <cell r="A1746">
            <v>43749</v>
          </cell>
          <cell r="B1746" t="str">
            <v>Y</v>
          </cell>
          <cell r="C1746" t="str">
            <v>N</v>
          </cell>
        </row>
        <row r="1747">
          <cell r="A1747">
            <v>43750</v>
          </cell>
          <cell r="B1747" t="str">
            <v>Y</v>
          </cell>
          <cell r="C1747" t="str">
            <v>N</v>
          </cell>
        </row>
        <row r="1748">
          <cell r="A1748">
            <v>43751</v>
          </cell>
          <cell r="B1748" t="str">
            <v>Y</v>
          </cell>
          <cell r="C1748" t="str">
            <v>N</v>
          </cell>
        </row>
        <row r="1749">
          <cell r="A1749">
            <v>43752</v>
          </cell>
          <cell r="B1749" t="str">
            <v>Y</v>
          </cell>
          <cell r="C1749" t="str">
            <v>N</v>
          </cell>
        </row>
        <row r="1750">
          <cell r="A1750">
            <v>43753</v>
          </cell>
          <cell r="B1750" t="str">
            <v>Y</v>
          </cell>
          <cell r="C1750" t="str">
            <v>N</v>
          </cell>
        </row>
        <row r="1751">
          <cell r="A1751">
            <v>43754</v>
          </cell>
          <cell r="B1751" t="str">
            <v>Y</v>
          </cell>
          <cell r="C1751" t="str">
            <v>N</v>
          </cell>
        </row>
        <row r="1752">
          <cell r="A1752">
            <v>43755</v>
          </cell>
          <cell r="B1752" t="str">
            <v>Y</v>
          </cell>
          <cell r="C1752" t="str">
            <v>N</v>
          </cell>
        </row>
        <row r="1753">
          <cell r="A1753">
            <v>43756</v>
          </cell>
          <cell r="B1753" t="str">
            <v>Y</v>
          </cell>
          <cell r="C1753" t="str">
            <v>N</v>
          </cell>
        </row>
        <row r="1754">
          <cell r="A1754">
            <v>43757</v>
          </cell>
          <cell r="B1754" t="str">
            <v>Y</v>
          </cell>
          <cell r="C1754" t="str">
            <v>N</v>
          </cell>
        </row>
        <row r="1755">
          <cell r="A1755">
            <v>43758</v>
          </cell>
          <cell r="B1755" t="str">
            <v>Y</v>
          </cell>
          <cell r="C1755" t="str">
            <v>N</v>
          </cell>
        </row>
        <row r="1756">
          <cell r="A1756">
            <v>43759</v>
          </cell>
          <cell r="B1756" t="str">
            <v>Y</v>
          </cell>
          <cell r="C1756" t="str">
            <v>N</v>
          </cell>
        </row>
        <row r="1757">
          <cell r="A1757">
            <v>43760</v>
          </cell>
          <cell r="B1757" t="str">
            <v>Y</v>
          </cell>
          <cell r="C1757" t="str">
            <v>N</v>
          </cell>
        </row>
        <row r="1758">
          <cell r="A1758">
            <v>43761</v>
          </cell>
          <cell r="B1758" t="str">
            <v>Y</v>
          </cell>
          <cell r="C1758" t="str">
            <v>N</v>
          </cell>
        </row>
        <row r="1759">
          <cell r="A1759">
            <v>43762</v>
          </cell>
          <cell r="B1759" t="str">
            <v>Y</v>
          </cell>
          <cell r="C1759" t="str">
            <v>N</v>
          </cell>
        </row>
        <row r="1760">
          <cell r="A1760">
            <v>43763</v>
          </cell>
          <cell r="B1760" t="str">
            <v>Y</v>
          </cell>
          <cell r="C1760" t="str">
            <v>N</v>
          </cell>
        </row>
        <row r="1761">
          <cell r="A1761">
            <v>43764</v>
          </cell>
          <cell r="B1761" t="str">
            <v>Y</v>
          </cell>
          <cell r="C1761" t="str">
            <v>N</v>
          </cell>
        </row>
        <row r="1762">
          <cell r="A1762">
            <v>43765</v>
          </cell>
          <cell r="B1762" t="str">
            <v>Y</v>
          </cell>
          <cell r="C1762" t="str">
            <v>N</v>
          </cell>
        </row>
        <row r="1763">
          <cell r="A1763">
            <v>43766</v>
          </cell>
          <cell r="B1763" t="str">
            <v>Y</v>
          </cell>
          <cell r="C1763" t="str">
            <v>N</v>
          </cell>
        </row>
        <row r="1764">
          <cell r="A1764">
            <v>43767</v>
          </cell>
          <cell r="B1764" t="str">
            <v>Y</v>
          </cell>
          <cell r="C1764" t="str">
            <v>N</v>
          </cell>
        </row>
        <row r="1765">
          <cell r="A1765">
            <v>43768</v>
          </cell>
          <cell r="B1765" t="str">
            <v>Y</v>
          </cell>
          <cell r="C1765" t="str">
            <v>N</v>
          </cell>
        </row>
        <row r="1766">
          <cell r="A1766">
            <v>43769</v>
          </cell>
          <cell r="B1766" t="str">
            <v>Y</v>
          </cell>
          <cell r="C1766" t="str">
            <v>N</v>
          </cell>
        </row>
        <row r="1767">
          <cell r="A1767">
            <v>43770</v>
          </cell>
          <cell r="B1767" t="str">
            <v>Y</v>
          </cell>
          <cell r="C1767" t="str">
            <v>N</v>
          </cell>
        </row>
        <row r="1768">
          <cell r="A1768">
            <v>43771</v>
          </cell>
          <cell r="B1768" t="str">
            <v>Y</v>
          </cell>
          <cell r="C1768" t="str">
            <v>N</v>
          </cell>
        </row>
        <row r="1769">
          <cell r="A1769">
            <v>43772</v>
          </cell>
          <cell r="B1769" t="str">
            <v>Y</v>
          </cell>
          <cell r="C1769" t="str">
            <v>N</v>
          </cell>
        </row>
        <row r="1770">
          <cell r="A1770">
            <v>43773</v>
          </cell>
          <cell r="B1770" t="str">
            <v>Y</v>
          </cell>
          <cell r="C1770" t="str">
            <v>N</v>
          </cell>
        </row>
        <row r="1771">
          <cell r="A1771">
            <v>43774</v>
          </cell>
          <cell r="B1771" t="str">
            <v>Y</v>
          </cell>
          <cell r="C1771" t="str">
            <v>Y</v>
          </cell>
        </row>
        <row r="1772">
          <cell r="A1772">
            <v>43775</v>
          </cell>
          <cell r="B1772" t="str">
            <v>Y</v>
          </cell>
          <cell r="C1772" t="str">
            <v>N</v>
          </cell>
        </row>
        <row r="1773">
          <cell r="A1773">
            <v>43776</v>
          </cell>
          <cell r="B1773" t="str">
            <v>Y</v>
          </cell>
          <cell r="C1773" t="str">
            <v>N</v>
          </cell>
        </row>
        <row r="1774">
          <cell r="A1774">
            <v>43777</v>
          </cell>
          <cell r="B1774" t="str">
            <v>Y</v>
          </cell>
          <cell r="C1774" t="str">
            <v>N</v>
          </cell>
        </row>
        <row r="1775">
          <cell r="A1775">
            <v>43778</v>
          </cell>
          <cell r="B1775" t="str">
            <v>Y</v>
          </cell>
          <cell r="C1775" t="str">
            <v>N</v>
          </cell>
        </row>
        <row r="1776">
          <cell r="A1776">
            <v>43779</v>
          </cell>
          <cell r="B1776" t="str">
            <v>Y</v>
          </cell>
          <cell r="C1776" t="str">
            <v>N</v>
          </cell>
        </row>
        <row r="1777">
          <cell r="A1777">
            <v>43780</v>
          </cell>
          <cell r="B1777" t="str">
            <v>Y</v>
          </cell>
          <cell r="C1777" t="str">
            <v>N</v>
          </cell>
        </row>
        <row r="1778">
          <cell r="A1778">
            <v>43781</v>
          </cell>
          <cell r="B1778" t="str">
            <v>Y</v>
          </cell>
          <cell r="C1778" t="str">
            <v>N</v>
          </cell>
        </row>
        <row r="1779">
          <cell r="A1779">
            <v>43782</v>
          </cell>
          <cell r="B1779" t="str">
            <v>Y</v>
          </cell>
          <cell r="C1779" t="str">
            <v>N</v>
          </cell>
        </row>
        <row r="1780">
          <cell r="A1780">
            <v>43783</v>
          </cell>
          <cell r="B1780" t="str">
            <v>Y</v>
          </cell>
          <cell r="C1780" t="str">
            <v>N</v>
          </cell>
        </row>
        <row r="1781">
          <cell r="A1781">
            <v>43784</v>
          </cell>
          <cell r="B1781" t="str">
            <v>Y</v>
          </cell>
          <cell r="C1781" t="str">
            <v>N</v>
          </cell>
        </row>
        <row r="1782">
          <cell r="A1782">
            <v>43785</v>
          </cell>
          <cell r="B1782" t="str">
            <v>Y</v>
          </cell>
          <cell r="C1782" t="str">
            <v>N</v>
          </cell>
        </row>
        <row r="1783">
          <cell r="A1783">
            <v>43786</v>
          </cell>
          <cell r="B1783" t="str">
            <v>Y</v>
          </cell>
          <cell r="C1783" t="str">
            <v>N</v>
          </cell>
        </row>
        <row r="1784">
          <cell r="A1784">
            <v>43787</v>
          </cell>
          <cell r="B1784" t="str">
            <v>Y</v>
          </cell>
          <cell r="C1784" t="str">
            <v>N</v>
          </cell>
        </row>
        <row r="1785">
          <cell r="A1785">
            <v>43788</v>
          </cell>
          <cell r="B1785" t="str">
            <v>Y</v>
          </cell>
          <cell r="C1785" t="str">
            <v>N</v>
          </cell>
        </row>
        <row r="1786">
          <cell r="A1786">
            <v>43789</v>
          </cell>
          <cell r="B1786" t="str">
            <v>Y</v>
          </cell>
          <cell r="C1786" t="str">
            <v>N</v>
          </cell>
        </row>
        <row r="1787">
          <cell r="A1787">
            <v>43790</v>
          </cell>
          <cell r="B1787" t="str">
            <v>Y</v>
          </cell>
          <cell r="C1787" t="str">
            <v>N</v>
          </cell>
        </row>
        <row r="1788">
          <cell r="A1788">
            <v>43791</v>
          </cell>
          <cell r="B1788" t="str">
            <v>Y</v>
          </cell>
          <cell r="C1788" t="str">
            <v>N</v>
          </cell>
        </row>
        <row r="1789">
          <cell r="A1789">
            <v>43792</v>
          </cell>
          <cell r="B1789" t="str">
            <v>Y</v>
          </cell>
          <cell r="C1789" t="str">
            <v>N</v>
          </cell>
        </row>
        <row r="1790">
          <cell r="A1790">
            <v>43793</v>
          </cell>
          <cell r="B1790" t="str">
            <v>Y</v>
          </cell>
          <cell r="C1790" t="str">
            <v>N</v>
          </cell>
        </row>
        <row r="1791">
          <cell r="A1791">
            <v>43794</v>
          </cell>
          <cell r="B1791" t="str">
            <v>Y</v>
          </cell>
          <cell r="C1791" t="str">
            <v>N</v>
          </cell>
        </row>
        <row r="1792">
          <cell r="A1792">
            <v>43795</v>
          </cell>
          <cell r="B1792" t="str">
            <v>Y</v>
          </cell>
          <cell r="C1792" t="str">
            <v>N</v>
          </cell>
        </row>
        <row r="1793">
          <cell r="A1793">
            <v>43796</v>
          </cell>
          <cell r="B1793" t="str">
            <v>Y</v>
          </cell>
          <cell r="C1793" t="str">
            <v>N</v>
          </cell>
        </row>
        <row r="1794">
          <cell r="A1794">
            <v>43797</v>
          </cell>
          <cell r="B1794" t="str">
            <v>Y</v>
          </cell>
          <cell r="C1794" t="str">
            <v>N</v>
          </cell>
        </row>
        <row r="1795">
          <cell r="A1795">
            <v>43798</v>
          </cell>
          <cell r="B1795" t="str">
            <v>Y</v>
          </cell>
          <cell r="C1795" t="str">
            <v>N</v>
          </cell>
        </row>
        <row r="1796">
          <cell r="A1796">
            <v>43799</v>
          </cell>
          <cell r="B1796" t="str">
            <v>Y</v>
          </cell>
          <cell r="C1796" t="str">
            <v>N</v>
          </cell>
        </row>
        <row r="1797">
          <cell r="A1797">
            <v>43800</v>
          </cell>
          <cell r="B1797" t="str">
            <v>Y</v>
          </cell>
          <cell r="C1797" t="str">
            <v>N</v>
          </cell>
        </row>
        <row r="1798">
          <cell r="A1798">
            <v>43801</v>
          </cell>
          <cell r="B1798" t="str">
            <v>Y</v>
          </cell>
          <cell r="C1798" t="str">
            <v>N</v>
          </cell>
        </row>
        <row r="1799">
          <cell r="A1799">
            <v>43802</v>
          </cell>
          <cell r="B1799" t="str">
            <v>Y</v>
          </cell>
          <cell r="C1799" t="str">
            <v>N</v>
          </cell>
        </row>
        <row r="1800">
          <cell r="A1800">
            <v>43803</v>
          </cell>
          <cell r="B1800" t="str">
            <v>Y</v>
          </cell>
          <cell r="C1800" t="str">
            <v>N</v>
          </cell>
        </row>
        <row r="1801">
          <cell r="A1801">
            <v>43804</v>
          </cell>
          <cell r="B1801" t="str">
            <v>Y</v>
          </cell>
          <cell r="C1801" t="str">
            <v>N</v>
          </cell>
        </row>
        <row r="1802">
          <cell r="A1802">
            <v>43805</v>
          </cell>
          <cell r="B1802" t="str">
            <v>Y</v>
          </cell>
          <cell r="C1802" t="str">
            <v>N</v>
          </cell>
        </row>
        <row r="1803">
          <cell r="A1803">
            <v>43806</v>
          </cell>
          <cell r="B1803" t="str">
            <v>Y</v>
          </cell>
          <cell r="C1803" t="str">
            <v>N</v>
          </cell>
        </row>
        <row r="1804">
          <cell r="A1804">
            <v>43807</v>
          </cell>
          <cell r="B1804" t="str">
            <v>Y</v>
          </cell>
          <cell r="C1804" t="str">
            <v>N</v>
          </cell>
        </row>
        <row r="1805">
          <cell r="A1805">
            <v>43808</v>
          </cell>
          <cell r="B1805" t="str">
            <v>Y</v>
          </cell>
          <cell r="C1805" t="str">
            <v>N</v>
          </cell>
        </row>
        <row r="1806">
          <cell r="A1806">
            <v>43809</v>
          </cell>
          <cell r="B1806" t="str">
            <v>Y</v>
          </cell>
          <cell r="C1806" t="str">
            <v>N</v>
          </cell>
        </row>
        <row r="1807">
          <cell r="A1807">
            <v>43810</v>
          </cell>
          <cell r="B1807" t="str">
            <v>Y</v>
          </cell>
          <cell r="C1807" t="str">
            <v>N</v>
          </cell>
        </row>
        <row r="1808">
          <cell r="A1808">
            <v>43811</v>
          </cell>
          <cell r="B1808" t="str">
            <v>Y</v>
          </cell>
          <cell r="C1808" t="str">
            <v>N</v>
          </cell>
        </row>
        <row r="1809">
          <cell r="A1809">
            <v>43812</v>
          </cell>
          <cell r="B1809" t="str">
            <v>Y</v>
          </cell>
          <cell r="C1809" t="str">
            <v>N</v>
          </cell>
        </row>
        <row r="1810">
          <cell r="A1810">
            <v>43813</v>
          </cell>
          <cell r="B1810" t="str">
            <v>Y</v>
          </cell>
          <cell r="C1810" t="str">
            <v>N</v>
          </cell>
        </row>
        <row r="1811">
          <cell r="A1811">
            <v>43814</v>
          </cell>
          <cell r="B1811" t="str">
            <v>Y</v>
          </cell>
          <cell r="C1811" t="str">
            <v>N</v>
          </cell>
        </row>
        <row r="1812">
          <cell r="A1812">
            <v>43815</v>
          </cell>
          <cell r="B1812" t="str">
            <v>Y</v>
          </cell>
          <cell r="C1812" t="str">
            <v>N</v>
          </cell>
        </row>
        <row r="1813">
          <cell r="A1813">
            <v>43816</v>
          </cell>
          <cell r="B1813" t="str">
            <v>Y</v>
          </cell>
          <cell r="C1813" t="str">
            <v>N</v>
          </cell>
        </row>
        <row r="1814">
          <cell r="A1814">
            <v>43817</v>
          </cell>
          <cell r="B1814" t="str">
            <v>Y</v>
          </cell>
          <cell r="C1814" t="str">
            <v>N</v>
          </cell>
        </row>
        <row r="1815">
          <cell r="A1815">
            <v>43818</v>
          </cell>
          <cell r="B1815" t="str">
            <v>Y</v>
          </cell>
          <cell r="C1815" t="str">
            <v>N</v>
          </cell>
        </row>
        <row r="1816">
          <cell r="A1816">
            <v>43819</v>
          </cell>
          <cell r="B1816" t="str">
            <v>N</v>
          </cell>
          <cell r="C1816" t="str">
            <v>N</v>
          </cell>
        </row>
        <row r="1817">
          <cell r="A1817">
            <v>43820</v>
          </cell>
          <cell r="B1817" t="str">
            <v>N</v>
          </cell>
          <cell r="C1817" t="str">
            <v>N</v>
          </cell>
        </row>
        <row r="1818">
          <cell r="A1818">
            <v>43821</v>
          </cell>
          <cell r="B1818" t="str">
            <v>N</v>
          </cell>
          <cell r="C1818" t="str">
            <v>N</v>
          </cell>
        </row>
        <row r="1819">
          <cell r="A1819">
            <v>43822</v>
          </cell>
          <cell r="B1819" t="str">
            <v>N</v>
          </cell>
          <cell r="C1819" t="str">
            <v>N</v>
          </cell>
        </row>
        <row r="1820">
          <cell r="A1820">
            <v>43823</v>
          </cell>
          <cell r="B1820" t="str">
            <v>N</v>
          </cell>
          <cell r="C1820" t="str">
            <v>N</v>
          </cell>
        </row>
        <row r="1821">
          <cell r="A1821">
            <v>43824</v>
          </cell>
          <cell r="B1821" t="str">
            <v>N</v>
          </cell>
          <cell r="C1821" t="str">
            <v>Y</v>
          </cell>
        </row>
        <row r="1822">
          <cell r="A1822">
            <v>43825</v>
          </cell>
          <cell r="B1822" t="str">
            <v>N</v>
          </cell>
          <cell r="C1822" t="str">
            <v>Y</v>
          </cell>
        </row>
        <row r="1823">
          <cell r="A1823">
            <v>43826</v>
          </cell>
          <cell r="B1823" t="str">
            <v>N</v>
          </cell>
          <cell r="C1823" t="str">
            <v>N</v>
          </cell>
        </row>
        <row r="1824">
          <cell r="A1824">
            <v>43827</v>
          </cell>
          <cell r="B1824" t="str">
            <v>N</v>
          </cell>
          <cell r="C1824" t="str">
            <v>N</v>
          </cell>
        </row>
        <row r="1825">
          <cell r="A1825">
            <v>43828</v>
          </cell>
          <cell r="B1825" t="str">
            <v>N</v>
          </cell>
          <cell r="C1825" t="str">
            <v>N</v>
          </cell>
        </row>
        <row r="1826">
          <cell r="A1826">
            <v>43829</v>
          </cell>
          <cell r="B1826" t="str">
            <v>N</v>
          </cell>
          <cell r="C1826" t="str">
            <v>N</v>
          </cell>
        </row>
        <row r="1827">
          <cell r="A1827">
            <v>43830</v>
          </cell>
          <cell r="B1827" t="str">
            <v>N</v>
          </cell>
          <cell r="C1827" t="str">
            <v>N</v>
          </cell>
        </row>
        <row r="1828">
          <cell r="A1828">
            <v>43831</v>
          </cell>
          <cell r="B1828" t="str">
            <v>N</v>
          </cell>
          <cell r="C1828" t="str">
            <v>Y</v>
          </cell>
        </row>
        <row r="1829">
          <cell r="A1829">
            <v>43832</v>
          </cell>
          <cell r="B1829" t="str">
            <v>N</v>
          </cell>
          <cell r="C1829" t="str">
            <v>N</v>
          </cell>
        </row>
        <row r="1830">
          <cell r="A1830">
            <v>43833</v>
          </cell>
          <cell r="B1830" t="str">
            <v>N</v>
          </cell>
          <cell r="C1830" t="str">
            <v>N</v>
          </cell>
        </row>
        <row r="1831">
          <cell r="A1831">
            <v>43834</v>
          </cell>
          <cell r="B1831" t="str">
            <v>N</v>
          </cell>
          <cell r="C1831" t="str">
            <v>N</v>
          </cell>
        </row>
        <row r="1832">
          <cell r="A1832">
            <v>43835</v>
          </cell>
          <cell r="B1832" t="str">
            <v>N</v>
          </cell>
          <cell r="C1832" t="str">
            <v>N</v>
          </cell>
        </row>
        <row r="1833">
          <cell r="A1833">
            <v>43836</v>
          </cell>
          <cell r="B1833" t="str">
            <v>N</v>
          </cell>
          <cell r="C1833" t="str">
            <v>N</v>
          </cell>
        </row>
        <row r="1834">
          <cell r="A1834">
            <v>43837</v>
          </cell>
          <cell r="B1834" t="str">
            <v>N</v>
          </cell>
          <cell r="C1834" t="str">
            <v>N</v>
          </cell>
        </row>
        <row r="1835">
          <cell r="A1835">
            <v>43838</v>
          </cell>
          <cell r="B1835" t="str">
            <v>N</v>
          </cell>
          <cell r="C1835" t="str">
            <v>N</v>
          </cell>
        </row>
        <row r="1836">
          <cell r="A1836">
            <v>43839</v>
          </cell>
          <cell r="B1836" t="str">
            <v>N</v>
          </cell>
          <cell r="C1836" t="str">
            <v>N</v>
          </cell>
        </row>
        <row r="1837">
          <cell r="A1837">
            <v>43840</v>
          </cell>
          <cell r="B1837" t="str">
            <v>N</v>
          </cell>
          <cell r="C1837" t="str">
            <v>N</v>
          </cell>
        </row>
        <row r="1838">
          <cell r="A1838">
            <v>43841</v>
          </cell>
          <cell r="B1838" t="str">
            <v>N</v>
          </cell>
          <cell r="C1838" t="str">
            <v>N</v>
          </cell>
        </row>
        <row r="1839">
          <cell r="A1839">
            <v>43842</v>
          </cell>
          <cell r="B1839" t="str">
            <v>N</v>
          </cell>
          <cell r="C1839" t="str">
            <v>N</v>
          </cell>
        </row>
        <row r="1840">
          <cell r="A1840">
            <v>43843</v>
          </cell>
          <cell r="B1840" t="str">
            <v>N</v>
          </cell>
          <cell r="C1840" t="str">
            <v>N</v>
          </cell>
        </row>
        <row r="1841">
          <cell r="A1841">
            <v>43844</v>
          </cell>
          <cell r="B1841" t="str">
            <v>N</v>
          </cell>
          <cell r="C1841" t="str">
            <v>N</v>
          </cell>
        </row>
        <row r="1842">
          <cell r="A1842">
            <v>43845</v>
          </cell>
          <cell r="B1842" t="str">
            <v>N</v>
          </cell>
          <cell r="C1842" t="str">
            <v>N</v>
          </cell>
        </row>
        <row r="1843">
          <cell r="A1843">
            <v>43846</v>
          </cell>
          <cell r="B1843" t="str">
            <v>N</v>
          </cell>
          <cell r="C1843" t="str">
            <v>N</v>
          </cell>
        </row>
        <row r="1844">
          <cell r="A1844">
            <v>43847</v>
          </cell>
          <cell r="B1844" t="str">
            <v>N</v>
          </cell>
          <cell r="C1844" t="str">
            <v>N</v>
          </cell>
        </row>
        <row r="1845">
          <cell r="A1845">
            <v>43848</v>
          </cell>
          <cell r="B1845" t="str">
            <v>N</v>
          </cell>
          <cell r="C1845" t="str">
            <v>N</v>
          </cell>
        </row>
        <row r="1846">
          <cell r="A1846">
            <v>43849</v>
          </cell>
          <cell r="B1846" t="str">
            <v>N</v>
          </cell>
          <cell r="C1846" t="str">
            <v>N</v>
          </cell>
        </row>
        <row r="1847">
          <cell r="A1847">
            <v>43850</v>
          </cell>
          <cell r="B1847" t="str">
            <v>N</v>
          </cell>
          <cell r="C1847" t="str">
            <v>N</v>
          </cell>
        </row>
        <row r="1848">
          <cell r="A1848">
            <v>43851</v>
          </cell>
          <cell r="B1848" t="str">
            <v>N</v>
          </cell>
          <cell r="C1848" t="str">
            <v>N</v>
          </cell>
        </row>
        <row r="1849">
          <cell r="A1849">
            <v>43852</v>
          </cell>
          <cell r="B1849" t="str">
            <v>N</v>
          </cell>
          <cell r="C1849" t="str">
            <v>N</v>
          </cell>
        </row>
        <row r="1850">
          <cell r="A1850">
            <v>43853</v>
          </cell>
          <cell r="B1850" t="str">
            <v>N</v>
          </cell>
          <cell r="C1850" t="str">
            <v>N</v>
          </cell>
        </row>
        <row r="1851">
          <cell r="A1851">
            <v>43854</v>
          </cell>
          <cell r="B1851" t="str">
            <v>N</v>
          </cell>
          <cell r="C1851" t="str">
            <v>N</v>
          </cell>
        </row>
        <row r="1852">
          <cell r="A1852">
            <v>43855</v>
          </cell>
          <cell r="B1852" t="str">
            <v>N</v>
          </cell>
          <cell r="C1852" t="str">
            <v>N</v>
          </cell>
        </row>
        <row r="1853">
          <cell r="A1853">
            <v>43856</v>
          </cell>
          <cell r="B1853" t="str">
            <v>N</v>
          </cell>
          <cell r="C1853" t="str">
            <v>Y</v>
          </cell>
        </row>
        <row r="1854">
          <cell r="A1854">
            <v>43857</v>
          </cell>
          <cell r="B1854" t="str">
            <v>N</v>
          </cell>
          <cell r="C1854" t="str">
            <v>Y</v>
          </cell>
        </row>
        <row r="1855">
          <cell r="A1855">
            <v>43858</v>
          </cell>
          <cell r="B1855" t="str">
            <v>N</v>
          </cell>
          <cell r="C1855" t="str">
            <v>N</v>
          </cell>
        </row>
        <row r="1856">
          <cell r="A1856">
            <v>43859</v>
          </cell>
          <cell r="B1856" t="str">
            <v>N</v>
          </cell>
          <cell r="C1856" t="str">
            <v>N</v>
          </cell>
        </row>
        <row r="1857">
          <cell r="A1857">
            <v>43860</v>
          </cell>
          <cell r="B1857" t="str">
            <v>Y</v>
          </cell>
          <cell r="C1857" t="str">
            <v>N</v>
          </cell>
        </row>
        <row r="1858">
          <cell r="A1858">
            <v>43861</v>
          </cell>
          <cell r="B1858" t="str">
            <v>Y</v>
          </cell>
          <cell r="C1858" t="str">
            <v>N</v>
          </cell>
        </row>
        <row r="1859">
          <cell r="A1859">
            <v>43862</v>
          </cell>
          <cell r="B1859" t="str">
            <v>Y</v>
          </cell>
          <cell r="C1859" t="str">
            <v>N</v>
          </cell>
        </row>
        <row r="1860">
          <cell r="A1860">
            <v>43863</v>
          </cell>
          <cell r="B1860" t="str">
            <v>Y</v>
          </cell>
          <cell r="C1860" t="str">
            <v>N</v>
          </cell>
        </row>
        <row r="1861">
          <cell r="A1861">
            <v>43864</v>
          </cell>
          <cell r="B1861" t="str">
            <v>Y</v>
          </cell>
          <cell r="C1861" t="str">
            <v>N</v>
          </cell>
        </row>
        <row r="1862">
          <cell r="A1862">
            <v>43865</v>
          </cell>
          <cell r="B1862" t="str">
            <v>Y</v>
          </cell>
          <cell r="C1862" t="str">
            <v>N</v>
          </cell>
        </row>
        <row r="1863">
          <cell r="A1863">
            <v>43866</v>
          </cell>
          <cell r="B1863" t="str">
            <v>Y</v>
          </cell>
          <cell r="C1863" t="str">
            <v>N</v>
          </cell>
        </row>
        <row r="1864">
          <cell r="A1864">
            <v>43867</v>
          </cell>
          <cell r="B1864" t="str">
            <v>Y</v>
          </cell>
          <cell r="C1864" t="str">
            <v>N</v>
          </cell>
        </row>
        <row r="1865">
          <cell r="A1865">
            <v>43868</v>
          </cell>
          <cell r="B1865" t="str">
            <v>Y</v>
          </cell>
          <cell r="C1865" t="str">
            <v>N</v>
          </cell>
        </row>
        <row r="1866">
          <cell r="A1866">
            <v>43869</v>
          </cell>
          <cell r="B1866" t="str">
            <v>Y</v>
          </cell>
          <cell r="C1866" t="str">
            <v>N</v>
          </cell>
        </row>
        <row r="1867">
          <cell r="A1867">
            <v>43870</v>
          </cell>
          <cell r="B1867" t="str">
            <v>Y</v>
          </cell>
          <cell r="C1867" t="str">
            <v>N</v>
          </cell>
        </row>
        <row r="1868">
          <cell r="A1868">
            <v>43871</v>
          </cell>
          <cell r="B1868" t="str">
            <v>Y</v>
          </cell>
          <cell r="C1868" t="str">
            <v>N</v>
          </cell>
        </row>
        <row r="1869">
          <cell r="A1869">
            <v>43872</v>
          </cell>
          <cell r="B1869" t="str">
            <v>Y</v>
          </cell>
          <cell r="C1869" t="str">
            <v>N</v>
          </cell>
        </row>
        <row r="1870">
          <cell r="A1870">
            <v>43873</v>
          </cell>
          <cell r="B1870" t="str">
            <v>Y</v>
          </cell>
          <cell r="C1870" t="str">
            <v>N</v>
          </cell>
        </row>
        <row r="1871">
          <cell r="A1871">
            <v>43874</v>
          </cell>
          <cell r="B1871" t="str">
            <v>Y</v>
          </cell>
          <cell r="C1871" t="str">
            <v>N</v>
          </cell>
        </row>
        <row r="1872">
          <cell r="A1872">
            <v>43875</v>
          </cell>
          <cell r="B1872" t="str">
            <v>Y</v>
          </cell>
          <cell r="C1872" t="str">
            <v>N</v>
          </cell>
        </row>
        <row r="1873">
          <cell r="A1873">
            <v>43876</v>
          </cell>
          <cell r="B1873" t="str">
            <v>Y</v>
          </cell>
          <cell r="C1873" t="str">
            <v>N</v>
          </cell>
        </row>
        <row r="1874">
          <cell r="A1874">
            <v>43877</v>
          </cell>
          <cell r="B1874" t="str">
            <v>Y</v>
          </cell>
          <cell r="C1874" t="str">
            <v>N</v>
          </cell>
        </row>
        <row r="1875">
          <cell r="A1875">
            <v>43878</v>
          </cell>
          <cell r="B1875" t="str">
            <v>Y</v>
          </cell>
          <cell r="C1875" t="str">
            <v>N</v>
          </cell>
        </row>
        <row r="1876">
          <cell r="A1876">
            <v>43879</v>
          </cell>
          <cell r="B1876" t="str">
            <v>Y</v>
          </cell>
          <cell r="C1876" t="str">
            <v>N</v>
          </cell>
        </row>
        <row r="1877">
          <cell r="A1877">
            <v>43880</v>
          </cell>
          <cell r="B1877" t="str">
            <v>Y</v>
          </cell>
          <cell r="C1877" t="str">
            <v>N</v>
          </cell>
        </row>
        <row r="1878">
          <cell r="A1878">
            <v>43881</v>
          </cell>
          <cell r="B1878" t="str">
            <v>Y</v>
          </cell>
          <cell r="C1878" t="str">
            <v>N</v>
          </cell>
        </row>
        <row r="1879">
          <cell r="A1879">
            <v>43882</v>
          </cell>
          <cell r="B1879" t="str">
            <v>Y</v>
          </cell>
          <cell r="C1879" t="str">
            <v>N</v>
          </cell>
        </row>
        <row r="1880">
          <cell r="A1880">
            <v>43883</v>
          </cell>
          <cell r="B1880" t="str">
            <v>Y</v>
          </cell>
          <cell r="C1880" t="str">
            <v>N</v>
          </cell>
        </row>
        <row r="1881">
          <cell r="A1881">
            <v>43884</v>
          </cell>
          <cell r="B1881" t="str">
            <v>Y</v>
          </cell>
          <cell r="C1881" t="str">
            <v>N</v>
          </cell>
        </row>
        <row r="1882">
          <cell r="A1882">
            <v>43885</v>
          </cell>
          <cell r="B1882" t="str">
            <v>Y</v>
          </cell>
          <cell r="C1882" t="str">
            <v>N</v>
          </cell>
        </row>
        <row r="1883">
          <cell r="A1883">
            <v>43886</v>
          </cell>
          <cell r="B1883" t="str">
            <v>Y</v>
          </cell>
          <cell r="C1883" t="str">
            <v>N</v>
          </cell>
        </row>
        <row r="1884">
          <cell r="A1884">
            <v>43887</v>
          </cell>
          <cell r="B1884" t="str">
            <v>Y</v>
          </cell>
          <cell r="C1884" t="str">
            <v>N</v>
          </cell>
        </row>
        <row r="1885">
          <cell r="A1885">
            <v>43888</v>
          </cell>
          <cell r="B1885" t="str">
            <v>Y</v>
          </cell>
          <cell r="C1885" t="str">
            <v>N</v>
          </cell>
        </row>
        <row r="1886">
          <cell r="A1886">
            <v>43889</v>
          </cell>
          <cell r="B1886" t="str">
            <v>Y</v>
          </cell>
          <cell r="C1886" t="str">
            <v>N</v>
          </cell>
        </row>
        <row r="1887">
          <cell r="A1887">
            <v>43890</v>
          </cell>
          <cell r="B1887" t="str">
            <v>Y</v>
          </cell>
          <cell r="C1887" t="str">
            <v>N</v>
          </cell>
        </row>
        <row r="1888">
          <cell r="A1888">
            <v>43891</v>
          </cell>
          <cell r="B1888" t="str">
            <v>Y</v>
          </cell>
          <cell r="C1888" t="str">
            <v>N</v>
          </cell>
        </row>
        <row r="1889">
          <cell r="A1889">
            <v>43892</v>
          </cell>
          <cell r="B1889" t="str">
            <v>Y</v>
          </cell>
          <cell r="C1889" t="str">
            <v>N</v>
          </cell>
        </row>
        <row r="1890">
          <cell r="A1890">
            <v>43893</v>
          </cell>
          <cell r="B1890" t="str">
            <v>Y</v>
          </cell>
          <cell r="C1890" t="str">
            <v>N</v>
          </cell>
        </row>
        <row r="1891">
          <cell r="A1891">
            <v>43894</v>
          </cell>
          <cell r="B1891" t="str">
            <v>Y</v>
          </cell>
          <cell r="C1891" t="str">
            <v>N</v>
          </cell>
        </row>
        <row r="1892">
          <cell r="A1892">
            <v>43895</v>
          </cell>
          <cell r="B1892" t="str">
            <v>Y</v>
          </cell>
          <cell r="C1892" t="str">
            <v>N</v>
          </cell>
        </row>
        <row r="1893">
          <cell r="A1893">
            <v>43896</v>
          </cell>
          <cell r="B1893" t="str">
            <v>Y</v>
          </cell>
          <cell r="C1893" t="str">
            <v>N</v>
          </cell>
        </row>
        <row r="1894">
          <cell r="A1894">
            <v>43897</v>
          </cell>
          <cell r="B1894" t="str">
            <v>Y</v>
          </cell>
          <cell r="C1894" t="str">
            <v>N</v>
          </cell>
        </row>
        <row r="1895">
          <cell r="A1895">
            <v>43898</v>
          </cell>
          <cell r="B1895" t="str">
            <v>Y</v>
          </cell>
          <cell r="C1895" t="str">
            <v>N</v>
          </cell>
        </row>
        <row r="1896">
          <cell r="A1896">
            <v>43899</v>
          </cell>
          <cell r="B1896" t="str">
            <v>Y</v>
          </cell>
          <cell r="C1896" t="str">
            <v>Y</v>
          </cell>
        </row>
        <row r="1897">
          <cell r="A1897">
            <v>43900</v>
          </cell>
          <cell r="B1897" t="str">
            <v>Y</v>
          </cell>
          <cell r="C1897" t="str">
            <v>N</v>
          </cell>
        </row>
        <row r="1898">
          <cell r="A1898">
            <v>43901</v>
          </cell>
          <cell r="B1898" t="str">
            <v>Y</v>
          </cell>
          <cell r="C1898" t="str">
            <v>N</v>
          </cell>
        </row>
        <row r="1899">
          <cell r="A1899">
            <v>43902</v>
          </cell>
          <cell r="B1899" t="str">
            <v>Y</v>
          </cell>
          <cell r="C1899" t="str">
            <v>N</v>
          </cell>
        </row>
        <row r="1900">
          <cell r="A1900">
            <v>43903</v>
          </cell>
          <cell r="B1900" t="str">
            <v>Y</v>
          </cell>
          <cell r="C1900" t="str">
            <v>N</v>
          </cell>
        </row>
        <row r="1901">
          <cell r="A1901">
            <v>43904</v>
          </cell>
          <cell r="B1901" t="str">
            <v>Y</v>
          </cell>
          <cell r="C1901" t="str">
            <v>N</v>
          </cell>
        </row>
        <row r="1902">
          <cell r="A1902">
            <v>43905</v>
          </cell>
          <cell r="B1902" t="str">
            <v>Y</v>
          </cell>
          <cell r="C1902" t="str">
            <v>N</v>
          </cell>
        </row>
        <row r="1903">
          <cell r="A1903">
            <v>43906</v>
          </cell>
          <cell r="B1903" t="str">
            <v>Y</v>
          </cell>
          <cell r="C1903" t="str">
            <v>N</v>
          </cell>
        </row>
        <row r="1904">
          <cell r="A1904">
            <v>43907</v>
          </cell>
          <cell r="B1904" t="str">
            <v>Y</v>
          </cell>
          <cell r="C1904" t="str">
            <v>N</v>
          </cell>
        </row>
        <row r="1905">
          <cell r="A1905">
            <v>43908</v>
          </cell>
          <cell r="B1905" t="str">
            <v>Y</v>
          </cell>
          <cell r="C1905" t="str">
            <v>N</v>
          </cell>
        </row>
        <row r="1906">
          <cell r="A1906">
            <v>43909</v>
          </cell>
          <cell r="B1906" t="str">
            <v>Y</v>
          </cell>
          <cell r="C1906" t="str">
            <v>N</v>
          </cell>
        </row>
        <row r="1907">
          <cell r="A1907">
            <v>43910</v>
          </cell>
          <cell r="B1907" t="str">
            <v>Y</v>
          </cell>
          <cell r="C1907" t="str">
            <v>N</v>
          </cell>
        </row>
        <row r="1908">
          <cell r="A1908">
            <v>43911</v>
          </cell>
          <cell r="B1908" t="str">
            <v>Y</v>
          </cell>
          <cell r="C1908" t="str">
            <v>N</v>
          </cell>
        </row>
        <row r="1909">
          <cell r="A1909">
            <v>43912</v>
          </cell>
          <cell r="B1909" t="str">
            <v>Y</v>
          </cell>
          <cell r="C1909" t="str">
            <v>N</v>
          </cell>
        </row>
        <row r="1910">
          <cell r="A1910">
            <v>43913</v>
          </cell>
          <cell r="B1910" t="str">
            <v>Y</v>
          </cell>
          <cell r="C1910" t="str">
            <v>N</v>
          </cell>
        </row>
        <row r="1911">
          <cell r="A1911">
            <v>43914</v>
          </cell>
          <cell r="B1911" t="str">
            <v>N</v>
          </cell>
          <cell r="C1911" t="str">
            <v>N</v>
          </cell>
        </row>
        <row r="1912">
          <cell r="A1912">
            <v>43915</v>
          </cell>
          <cell r="B1912" t="str">
            <v>N</v>
          </cell>
          <cell r="C1912" t="str">
            <v>N</v>
          </cell>
        </row>
        <row r="1913">
          <cell r="A1913">
            <v>43916</v>
          </cell>
          <cell r="B1913" t="str">
            <v>N</v>
          </cell>
          <cell r="C1913" t="str">
            <v>N</v>
          </cell>
        </row>
        <row r="1914">
          <cell r="A1914">
            <v>43917</v>
          </cell>
          <cell r="B1914" t="str">
            <v>N</v>
          </cell>
          <cell r="C1914" t="str">
            <v>N</v>
          </cell>
        </row>
        <row r="1915">
          <cell r="A1915">
            <v>43918</v>
          </cell>
          <cell r="B1915" t="str">
            <v>N</v>
          </cell>
          <cell r="C1915" t="str">
            <v>N</v>
          </cell>
        </row>
        <row r="1916">
          <cell r="A1916">
            <v>43919</v>
          </cell>
          <cell r="B1916" t="str">
            <v>N</v>
          </cell>
          <cell r="C1916" t="str">
            <v>N</v>
          </cell>
        </row>
        <row r="1917">
          <cell r="A1917">
            <v>43920</v>
          </cell>
          <cell r="B1917" t="str">
            <v>N</v>
          </cell>
          <cell r="C1917" t="str">
            <v>N</v>
          </cell>
        </row>
        <row r="1918">
          <cell r="A1918">
            <v>43921</v>
          </cell>
          <cell r="B1918" t="str">
            <v>N</v>
          </cell>
          <cell r="C1918" t="str">
            <v>N</v>
          </cell>
        </row>
        <row r="1919">
          <cell r="A1919">
            <v>43922</v>
          </cell>
          <cell r="B1919" t="str">
            <v>N</v>
          </cell>
          <cell r="C1919" t="str">
            <v>N</v>
          </cell>
        </row>
        <row r="1920">
          <cell r="A1920">
            <v>43923</v>
          </cell>
          <cell r="B1920" t="str">
            <v>N</v>
          </cell>
          <cell r="C1920" t="str">
            <v>N</v>
          </cell>
        </row>
        <row r="1921">
          <cell r="A1921">
            <v>43924</v>
          </cell>
          <cell r="B1921" t="str">
            <v>N</v>
          </cell>
          <cell r="C1921" t="str">
            <v>N</v>
          </cell>
        </row>
        <row r="1922">
          <cell r="A1922">
            <v>43925</v>
          </cell>
          <cell r="B1922" t="str">
            <v>N</v>
          </cell>
          <cell r="C1922" t="str">
            <v>N</v>
          </cell>
        </row>
        <row r="1923">
          <cell r="A1923">
            <v>43926</v>
          </cell>
          <cell r="B1923" t="str">
            <v>N</v>
          </cell>
          <cell r="C1923" t="str">
            <v>N</v>
          </cell>
        </row>
        <row r="1924">
          <cell r="A1924">
            <v>43927</v>
          </cell>
          <cell r="B1924" t="str">
            <v>N</v>
          </cell>
          <cell r="C1924" t="str">
            <v>N</v>
          </cell>
        </row>
        <row r="1925">
          <cell r="A1925">
            <v>43928</v>
          </cell>
          <cell r="B1925" t="str">
            <v>N</v>
          </cell>
          <cell r="C1925" t="str">
            <v>N</v>
          </cell>
        </row>
        <row r="1926">
          <cell r="A1926">
            <v>43929</v>
          </cell>
          <cell r="B1926" t="str">
            <v>N</v>
          </cell>
          <cell r="C1926" t="str">
            <v>N</v>
          </cell>
        </row>
        <row r="1927">
          <cell r="A1927">
            <v>43930</v>
          </cell>
          <cell r="B1927" t="str">
            <v>N</v>
          </cell>
          <cell r="C1927" t="str">
            <v>N</v>
          </cell>
        </row>
        <row r="1928">
          <cell r="A1928">
            <v>43931</v>
          </cell>
          <cell r="B1928" t="str">
            <v>N</v>
          </cell>
          <cell r="C1928" t="str">
            <v>Y</v>
          </cell>
        </row>
        <row r="1929">
          <cell r="A1929">
            <v>43932</v>
          </cell>
          <cell r="B1929" t="str">
            <v>N</v>
          </cell>
          <cell r="C1929" t="str">
            <v>Y</v>
          </cell>
        </row>
        <row r="1930">
          <cell r="A1930">
            <v>43933</v>
          </cell>
          <cell r="B1930" t="str">
            <v>N</v>
          </cell>
          <cell r="C1930" t="str">
            <v>Y</v>
          </cell>
        </row>
        <row r="1931">
          <cell r="A1931">
            <v>43934</v>
          </cell>
          <cell r="B1931" t="str">
            <v>N</v>
          </cell>
          <cell r="C1931" t="str">
            <v>Y</v>
          </cell>
        </row>
        <row r="1932">
          <cell r="A1932">
            <v>43935</v>
          </cell>
          <cell r="B1932" t="str">
            <v>N</v>
          </cell>
          <cell r="C1932" t="str">
            <v>N</v>
          </cell>
        </row>
        <row r="1933">
          <cell r="A1933">
            <v>43936</v>
          </cell>
          <cell r="B1933" t="str">
            <v>N</v>
          </cell>
          <cell r="C1933" t="str">
            <v>N</v>
          </cell>
        </row>
        <row r="1934">
          <cell r="A1934">
            <v>43937</v>
          </cell>
          <cell r="B1934" t="str">
            <v>N</v>
          </cell>
          <cell r="C1934" t="str">
            <v>N</v>
          </cell>
        </row>
        <row r="1935">
          <cell r="A1935">
            <v>43938</v>
          </cell>
          <cell r="B1935" t="str">
            <v>N</v>
          </cell>
          <cell r="C1935" t="str">
            <v>N</v>
          </cell>
        </row>
        <row r="1936">
          <cell r="A1936">
            <v>43939</v>
          </cell>
          <cell r="B1936" t="str">
            <v>N</v>
          </cell>
          <cell r="C1936" t="str">
            <v>N</v>
          </cell>
        </row>
        <row r="1937">
          <cell r="A1937">
            <v>43940</v>
          </cell>
          <cell r="B1937" t="str">
            <v>N</v>
          </cell>
          <cell r="C1937" t="str">
            <v>N</v>
          </cell>
        </row>
        <row r="1938">
          <cell r="A1938">
            <v>43941</v>
          </cell>
          <cell r="B1938" t="str">
            <v>N</v>
          </cell>
          <cell r="C1938" t="str">
            <v>N</v>
          </cell>
        </row>
        <row r="1939">
          <cell r="A1939">
            <v>43942</v>
          </cell>
          <cell r="B1939" t="str">
            <v>N</v>
          </cell>
          <cell r="C1939" t="str">
            <v>N</v>
          </cell>
        </row>
        <row r="1940">
          <cell r="A1940">
            <v>43943</v>
          </cell>
          <cell r="B1940" t="str">
            <v>N</v>
          </cell>
          <cell r="C1940" t="str">
            <v>N</v>
          </cell>
        </row>
        <row r="1941">
          <cell r="A1941">
            <v>43944</v>
          </cell>
          <cell r="B1941" t="str">
            <v>N</v>
          </cell>
          <cell r="C1941" t="str">
            <v>N</v>
          </cell>
        </row>
        <row r="1942">
          <cell r="A1942">
            <v>43945</v>
          </cell>
          <cell r="B1942" t="str">
            <v>N</v>
          </cell>
          <cell r="C1942" t="str">
            <v>N</v>
          </cell>
        </row>
        <row r="1943">
          <cell r="A1943">
            <v>43946</v>
          </cell>
          <cell r="B1943" t="str">
            <v>N</v>
          </cell>
          <cell r="C1943" t="str">
            <v>Y</v>
          </cell>
        </row>
        <row r="1944">
          <cell r="A1944">
            <v>43947</v>
          </cell>
          <cell r="B1944" t="str">
            <v>N</v>
          </cell>
          <cell r="C1944" t="str">
            <v>N</v>
          </cell>
        </row>
        <row r="1945">
          <cell r="A1945">
            <v>43948</v>
          </cell>
          <cell r="B1945" t="str">
            <v>N</v>
          </cell>
          <cell r="C1945" t="str">
            <v>N</v>
          </cell>
        </row>
        <row r="1946">
          <cell r="A1946">
            <v>43949</v>
          </cell>
          <cell r="B1946" t="str">
            <v>N</v>
          </cell>
          <cell r="C1946" t="str">
            <v>N</v>
          </cell>
        </row>
        <row r="1947">
          <cell r="A1947">
            <v>43950</v>
          </cell>
          <cell r="B1947" t="str">
            <v>N</v>
          </cell>
          <cell r="C1947" t="str">
            <v>N</v>
          </cell>
        </row>
        <row r="1948">
          <cell r="A1948">
            <v>43951</v>
          </cell>
          <cell r="B1948" t="str">
            <v>N</v>
          </cell>
          <cell r="C1948" t="str">
            <v>N</v>
          </cell>
        </row>
        <row r="1949">
          <cell r="A1949">
            <v>43952</v>
          </cell>
          <cell r="B1949" t="str">
            <v>N</v>
          </cell>
          <cell r="C1949" t="str">
            <v>N</v>
          </cell>
        </row>
        <row r="1950">
          <cell r="A1950">
            <v>43953</v>
          </cell>
          <cell r="B1950" t="str">
            <v>N</v>
          </cell>
          <cell r="C1950" t="str">
            <v>N</v>
          </cell>
        </row>
        <row r="1951">
          <cell r="A1951">
            <v>43954</v>
          </cell>
          <cell r="B1951" t="str">
            <v>N</v>
          </cell>
          <cell r="C1951" t="str">
            <v>N</v>
          </cell>
        </row>
        <row r="1952">
          <cell r="A1952">
            <v>43955</v>
          </cell>
          <cell r="B1952" t="str">
            <v>N</v>
          </cell>
          <cell r="C1952" t="str">
            <v>N</v>
          </cell>
        </row>
        <row r="1953">
          <cell r="A1953">
            <v>43956</v>
          </cell>
          <cell r="B1953" t="str">
            <v>N</v>
          </cell>
          <cell r="C1953" t="str">
            <v>N</v>
          </cell>
        </row>
        <row r="1954">
          <cell r="A1954">
            <v>43957</v>
          </cell>
          <cell r="B1954" t="str">
            <v>N</v>
          </cell>
          <cell r="C1954" t="str">
            <v>N</v>
          </cell>
        </row>
        <row r="1955">
          <cell r="A1955">
            <v>43958</v>
          </cell>
          <cell r="B1955" t="str">
            <v>N</v>
          </cell>
          <cell r="C1955" t="str">
            <v>N</v>
          </cell>
        </row>
        <row r="1956">
          <cell r="A1956">
            <v>43959</v>
          </cell>
          <cell r="B1956" t="str">
            <v>N</v>
          </cell>
          <cell r="C1956" t="str">
            <v>N</v>
          </cell>
        </row>
        <row r="1957">
          <cell r="A1957">
            <v>43960</v>
          </cell>
          <cell r="B1957" t="str">
            <v>N</v>
          </cell>
          <cell r="C1957" t="str">
            <v>N</v>
          </cell>
        </row>
        <row r="1958">
          <cell r="A1958">
            <v>43961</v>
          </cell>
          <cell r="B1958" t="str">
            <v>N</v>
          </cell>
          <cell r="C1958" t="str">
            <v>N</v>
          </cell>
        </row>
        <row r="1959">
          <cell r="A1959">
            <v>43962</v>
          </cell>
          <cell r="B1959" t="str">
            <v>N</v>
          </cell>
          <cell r="C1959" t="str">
            <v>N</v>
          </cell>
        </row>
        <row r="1960">
          <cell r="A1960">
            <v>43963</v>
          </cell>
          <cell r="B1960" t="str">
            <v>N</v>
          </cell>
          <cell r="C1960" t="str">
            <v>N</v>
          </cell>
        </row>
        <row r="1961">
          <cell r="A1961">
            <v>43964</v>
          </cell>
          <cell r="B1961" t="str">
            <v>N</v>
          </cell>
          <cell r="C1961" t="str">
            <v>N</v>
          </cell>
        </row>
        <row r="1962">
          <cell r="A1962">
            <v>43965</v>
          </cell>
          <cell r="B1962" t="str">
            <v>N</v>
          </cell>
          <cell r="C1962" t="str">
            <v>N</v>
          </cell>
        </row>
        <row r="1963">
          <cell r="A1963">
            <v>43966</v>
          </cell>
          <cell r="B1963" t="str">
            <v>N</v>
          </cell>
          <cell r="C1963" t="str">
            <v>N</v>
          </cell>
        </row>
        <row r="1964">
          <cell r="A1964">
            <v>43967</v>
          </cell>
          <cell r="B1964" t="str">
            <v>N</v>
          </cell>
          <cell r="C1964" t="str">
            <v>N</v>
          </cell>
        </row>
        <row r="1965">
          <cell r="A1965">
            <v>43968</v>
          </cell>
          <cell r="B1965" t="str">
            <v>N</v>
          </cell>
          <cell r="C1965" t="str">
            <v>N</v>
          </cell>
        </row>
        <row r="1966">
          <cell r="A1966">
            <v>43969</v>
          </cell>
          <cell r="B1966" t="str">
            <v>N</v>
          </cell>
          <cell r="C1966" t="str">
            <v>N</v>
          </cell>
        </row>
        <row r="1967">
          <cell r="A1967">
            <v>43970</v>
          </cell>
          <cell r="B1967" t="str">
            <v>N</v>
          </cell>
          <cell r="C1967" t="str">
            <v>N</v>
          </cell>
        </row>
        <row r="1968">
          <cell r="A1968">
            <v>43971</v>
          </cell>
          <cell r="B1968" t="str">
            <v>N</v>
          </cell>
          <cell r="C1968" t="str">
            <v>N</v>
          </cell>
        </row>
        <row r="1969">
          <cell r="A1969">
            <v>43972</v>
          </cell>
          <cell r="B1969" t="str">
            <v>N</v>
          </cell>
          <cell r="C1969" t="str">
            <v>N</v>
          </cell>
        </row>
        <row r="1970">
          <cell r="A1970">
            <v>43973</v>
          </cell>
          <cell r="B1970" t="str">
            <v>N</v>
          </cell>
          <cell r="C1970" t="str">
            <v>N</v>
          </cell>
        </row>
        <row r="1971">
          <cell r="A1971">
            <v>43974</v>
          </cell>
          <cell r="B1971" t="str">
            <v>N</v>
          </cell>
          <cell r="C1971" t="str">
            <v>N</v>
          </cell>
        </row>
        <row r="1972">
          <cell r="A1972">
            <v>43975</v>
          </cell>
          <cell r="B1972" t="str">
            <v>N</v>
          </cell>
          <cell r="C1972" t="str">
            <v>N</v>
          </cell>
        </row>
        <row r="1973">
          <cell r="A1973">
            <v>43976</v>
          </cell>
          <cell r="B1973" t="str">
            <v>N</v>
          </cell>
          <cell r="C1973" t="str">
            <v>N</v>
          </cell>
        </row>
        <row r="1974">
          <cell r="A1974">
            <v>43977</v>
          </cell>
          <cell r="B1974" t="str">
            <v>N</v>
          </cell>
          <cell r="C1974" t="str">
            <v>N</v>
          </cell>
        </row>
        <row r="1975">
          <cell r="A1975">
            <v>43978</v>
          </cell>
          <cell r="B1975" t="str">
            <v>Y</v>
          </cell>
          <cell r="C1975" t="str">
            <v>N</v>
          </cell>
        </row>
        <row r="1976">
          <cell r="A1976">
            <v>43979</v>
          </cell>
          <cell r="B1976" t="str">
            <v>Y</v>
          </cell>
          <cell r="C1976" t="str">
            <v>N</v>
          </cell>
        </row>
        <row r="1977">
          <cell r="A1977">
            <v>43980</v>
          </cell>
          <cell r="B1977" t="str">
            <v>Y</v>
          </cell>
          <cell r="C1977" t="str">
            <v>N</v>
          </cell>
        </row>
        <row r="1978">
          <cell r="A1978">
            <v>43981</v>
          </cell>
          <cell r="B1978" t="str">
            <v>Y</v>
          </cell>
          <cell r="C1978" t="str">
            <v>N</v>
          </cell>
        </row>
        <row r="1979">
          <cell r="A1979">
            <v>43982</v>
          </cell>
          <cell r="B1979" t="str">
            <v>Y</v>
          </cell>
          <cell r="C1979" t="str">
            <v>N</v>
          </cell>
        </row>
        <row r="1980">
          <cell r="A1980">
            <v>43983</v>
          </cell>
          <cell r="B1980" t="str">
            <v>Y</v>
          </cell>
          <cell r="C1980" t="str">
            <v>N</v>
          </cell>
        </row>
        <row r="1981">
          <cell r="A1981">
            <v>43984</v>
          </cell>
          <cell r="B1981" t="str">
            <v>Y</v>
          </cell>
          <cell r="C1981" t="str">
            <v>N</v>
          </cell>
        </row>
        <row r="1982">
          <cell r="A1982">
            <v>43985</v>
          </cell>
          <cell r="B1982" t="str">
            <v>Y</v>
          </cell>
          <cell r="C1982" t="str">
            <v>N</v>
          </cell>
        </row>
        <row r="1983">
          <cell r="A1983">
            <v>43986</v>
          </cell>
          <cell r="B1983" t="str">
            <v>Y</v>
          </cell>
          <cell r="C1983" t="str">
            <v>N</v>
          </cell>
        </row>
        <row r="1984">
          <cell r="A1984">
            <v>43987</v>
          </cell>
          <cell r="B1984" t="str">
            <v>Y</v>
          </cell>
          <cell r="C1984" t="str">
            <v>N</v>
          </cell>
        </row>
        <row r="1985">
          <cell r="A1985">
            <v>43988</v>
          </cell>
          <cell r="B1985" t="str">
            <v>Y</v>
          </cell>
          <cell r="C1985" t="str">
            <v>N</v>
          </cell>
        </row>
        <row r="1986">
          <cell r="A1986">
            <v>43989</v>
          </cell>
          <cell r="B1986" t="str">
            <v>Y</v>
          </cell>
          <cell r="C1986" t="str">
            <v>N</v>
          </cell>
        </row>
        <row r="1987">
          <cell r="A1987">
            <v>43990</v>
          </cell>
          <cell r="B1987" t="str">
            <v>Y</v>
          </cell>
          <cell r="C1987" t="str">
            <v>Y</v>
          </cell>
        </row>
        <row r="1988">
          <cell r="A1988">
            <v>43991</v>
          </cell>
          <cell r="B1988" t="str">
            <v>Y</v>
          </cell>
          <cell r="C1988" t="str">
            <v>N</v>
          </cell>
        </row>
        <row r="1989">
          <cell r="A1989">
            <v>43992</v>
          </cell>
          <cell r="B1989" t="str">
            <v>Y</v>
          </cell>
          <cell r="C1989" t="str">
            <v>N</v>
          </cell>
        </row>
        <row r="1990">
          <cell r="A1990">
            <v>43993</v>
          </cell>
          <cell r="B1990" t="str">
            <v>Y</v>
          </cell>
          <cell r="C1990" t="str">
            <v>N</v>
          </cell>
        </row>
        <row r="1991">
          <cell r="A1991">
            <v>43994</v>
          </cell>
          <cell r="B1991" t="str">
            <v>Y</v>
          </cell>
          <cell r="C1991" t="str">
            <v>N</v>
          </cell>
        </row>
        <row r="1992">
          <cell r="A1992">
            <v>43995</v>
          </cell>
          <cell r="B1992" t="str">
            <v>Y</v>
          </cell>
          <cell r="C1992" t="str">
            <v>N</v>
          </cell>
        </row>
        <row r="1993">
          <cell r="A1993">
            <v>43996</v>
          </cell>
          <cell r="B1993" t="str">
            <v>Y</v>
          </cell>
          <cell r="C1993" t="str">
            <v>N</v>
          </cell>
        </row>
        <row r="1994">
          <cell r="A1994">
            <v>43997</v>
          </cell>
          <cell r="B1994" t="str">
            <v>Y</v>
          </cell>
          <cell r="C1994" t="str">
            <v>N</v>
          </cell>
        </row>
        <row r="1995">
          <cell r="A1995">
            <v>43998</v>
          </cell>
          <cell r="B1995" t="str">
            <v>Y</v>
          </cell>
          <cell r="C1995" t="str">
            <v>N</v>
          </cell>
        </row>
        <row r="1996">
          <cell r="A1996">
            <v>43999</v>
          </cell>
          <cell r="B1996" t="str">
            <v>Y</v>
          </cell>
          <cell r="C1996" t="str">
            <v>N</v>
          </cell>
        </row>
        <row r="1997">
          <cell r="A1997">
            <v>44000</v>
          </cell>
          <cell r="B1997" t="str">
            <v>Y</v>
          </cell>
          <cell r="C1997" t="str">
            <v>N</v>
          </cell>
        </row>
        <row r="1998">
          <cell r="A1998">
            <v>44001</v>
          </cell>
          <cell r="B1998" t="str">
            <v>Y</v>
          </cell>
          <cell r="C1998" t="str">
            <v>N</v>
          </cell>
        </row>
        <row r="1999">
          <cell r="A1999">
            <v>44002</v>
          </cell>
          <cell r="B1999" t="str">
            <v>Y</v>
          </cell>
          <cell r="C1999" t="str">
            <v>N</v>
          </cell>
        </row>
        <row r="2000">
          <cell r="A2000">
            <v>44003</v>
          </cell>
          <cell r="B2000" t="str">
            <v>Y</v>
          </cell>
          <cell r="C2000" t="str">
            <v>N</v>
          </cell>
        </row>
        <row r="2001">
          <cell r="A2001">
            <v>44004</v>
          </cell>
          <cell r="B2001" t="str">
            <v>Y</v>
          </cell>
          <cell r="C2001" t="str">
            <v>N</v>
          </cell>
        </row>
        <row r="2002">
          <cell r="A2002">
            <v>44005</v>
          </cell>
          <cell r="B2002" t="str">
            <v>Y</v>
          </cell>
          <cell r="C2002" t="str">
            <v>N</v>
          </cell>
        </row>
        <row r="2003">
          <cell r="A2003">
            <v>44006</v>
          </cell>
          <cell r="B2003" t="str">
            <v>Y</v>
          </cell>
          <cell r="C2003" t="str">
            <v>N</v>
          </cell>
        </row>
        <row r="2004">
          <cell r="A2004">
            <v>44007</v>
          </cell>
          <cell r="B2004" t="str">
            <v>Y</v>
          </cell>
          <cell r="C2004" t="str">
            <v>N</v>
          </cell>
        </row>
        <row r="2005">
          <cell r="A2005">
            <v>44008</v>
          </cell>
          <cell r="B2005" t="str">
            <v>N</v>
          </cell>
          <cell r="C2005" t="str">
            <v>N</v>
          </cell>
        </row>
        <row r="2006">
          <cell r="A2006">
            <v>44009</v>
          </cell>
          <cell r="B2006" t="str">
            <v>N</v>
          </cell>
          <cell r="C2006" t="str">
            <v>N</v>
          </cell>
        </row>
        <row r="2007">
          <cell r="A2007">
            <v>44010</v>
          </cell>
          <cell r="B2007" t="str">
            <v>N</v>
          </cell>
          <cell r="C2007" t="str">
            <v>N</v>
          </cell>
        </row>
        <row r="2008">
          <cell r="A2008">
            <v>44011</v>
          </cell>
          <cell r="B2008" t="str">
            <v>N</v>
          </cell>
          <cell r="C2008" t="str">
            <v>N</v>
          </cell>
        </row>
        <row r="2009">
          <cell r="A2009">
            <v>44012</v>
          </cell>
          <cell r="B2009" t="str">
            <v>N</v>
          </cell>
          <cell r="C2009" t="str">
            <v>N</v>
          </cell>
        </row>
        <row r="2010">
          <cell r="A2010">
            <v>44013</v>
          </cell>
          <cell r="B2010" t="str">
            <v>N</v>
          </cell>
          <cell r="C2010" t="str">
            <v>N</v>
          </cell>
        </row>
        <row r="2011">
          <cell r="A2011">
            <v>44014</v>
          </cell>
          <cell r="B2011" t="str">
            <v>N</v>
          </cell>
          <cell r="C2011" t="str">
            <v>N</v>
          </cell>
        </row>
        <row r="2012">
          <cell r="A2012">
            <v>44015</v>
          </cell>
          <cell r="B2012" t="str">
            <v>N</v>
          </cell>
          <cell r="C2012" t="str">
            <v>N</v>
          </cell>
        </row>
        <row r="2013">
          <cell r="A2013">
            <v>44016</v>
          </cell>
          <cell r="B2013" t="str">
            <v>N</v>
          </cell>
          <cell r="C2013" t="str">
            <v>N</v>
          </cell>
        </row>
        <row r="2014">
          <cell r="A2014">
            <v>44017</v>
          </cell>
          <cell r="B2014" t="str">
            <v>N</v>
          </cell>
          <cell r="C2014" t="str">
            <v>N</v>
          </cell>
        </row>
        <row r="2015">
          <cell r="A2015">
            <v>44018</v>
          </cell>
          <cell r="B2015" t="str">
            <v>N</v>
          </cell>
          <cell r="C2015" t="str">
            <v>N</v>
          </cell>
        </row>
        <row r="2016">
          <cell r="A2016">
            <v>44019</v>
          </cell>
          <cell r="B2016" t="str">
            <v>N</v>
          </cell>
          <cell r="C2016" t="str">
            <v>N</v>
          </cell>
        </row>
        <row r="2017">
          <cell r="A2017">
            <v>44020</v>
          </cell>
          <cell r="B2017" t="str">
            <v>N</v>
          </cell>
          <cell r="C2017" t="str">
            <v>N</v>
          </cell>
        </row>
        <row r="2018">
          <cell r="A2018">
            <v>44021</v>
          </cell>
          <cell r="B2018" t="str">
            <v>N</v>
          </cell>
          <cell r="C2018" t="str">
            <v>N</v>
          </cell>
        </row>
        <row r="2019">
          <cell r="A2019">
            <v>44022</v>
          </cell>
          <cell r="B2019" t="str">
            <v>N</v>
          </cell>
          <cell r="C2019" t="str">
            <v>N</v>
          </cell>
        </row>
        <row r="2020">
          <cell r="A2020">
            <v>44023</v>
          </cell>
          <cell r="B2020" t="str">
            <v>N</v>
          </cell>
          <cell r="C2020" t="str">
            <v>N</v>
          </cell>
        </row>
        <row r="2021">
          <cell r="A2021">
            <v>44024</v>
          </cell>
          <cell r="B2021" t="str">
            <v>N</v>
          </cell>
          <cell r="C2021" t="str">
            <v>N</v>
          </cell>
        </row>
        <row r="2022">
          <cell r="A2022">
            <v>44025</v>
          </cell>
          <cell r="B2022" t="str">
            <v>N</v>
          </cell>
          <cell r="C2022" t="str">
            <v>N</v>
          </cell>
        </row>
        <row r="2023">
          <cell r="A2023">
            <v>44026</v>
          </cell>
          <cell r="B2023" t="str">
            <v>Y</v>
          </cell>
          <cell r="C2023" t="str">
            <v>N</v>
          </cell>
        </row>
        <row r="2024">
          <cell r="A2024">
            <v>44027</v>
          </cell>
          <cell r="B2024" t="str">
            <v>Y</v>
          </cell>
          <cell r="C2024" t="str">
            <v>N</v>
          </cell>
        </row>
        <row r="2025">
          <cell r="A2025">
            <v>44028</v>
          </cell>
          <cell r="B2025" t="str">
            <v>Y</v>
          </cell>
          <cell r="C2025" t="str">
            <v>N</v>
          </cell>
        </row>
        <row r="2026">
          <cell r="A2026">
            <v>44029</v>
          </cell>
          <cell r="B2026" t="str">
            <v>Y</v>
          </cell>
          <cell r="C2026" t="str">
            <v>N</v>
          </cell>
        </row>
        <row r="2027">
          <cell r="A2027">
            <v>44030</v>
          </cell>
          <cell r="B2027" t="str">
            <v>Y</v>
          </cell>
          <cell r="C2027" t="str">
            <v>N</v>
          </cell>
        </row>
        <row r="2028">
          <cell r="A2028">
            <v>44031</v>
          </cell>
          <cell r="B2028" t="str">
            <v>Y</v>
          </cell>
          <cell r="C2028" t="str">
            <v>N</v>
          </cell>
        </row>
        <row r="2029">
          <cell r="A2029">
            <v>44032</v>
          </cell>
          <cell r="B2029" t="str">
            <v>Y</v>
          </cell>
          <cell r="C2029" t="str">
            <v>N</v>
          </cell>
        </row>
        <row r="2030">
          <cell r="A2030">
            <v>44033</v>
          </cell>
          <cell r="B2030" t="str">
            <v>Y</v>
          </cell>
          <cell r="C2030" t="str">
            <v>N</v>
          </cell>
        </row>
        <row r="2031">
          <cell r="A2031">
            <v>44034</v>
          </cell>
          <cell r="B2031" t="str">
            <v>Y</v>
          </cell>
          <cell r="C2031" t="str">
            <v>N</v>
          </cell>
        </row>
        <row r="2032">
          <cell r="A2032">
            <v>44035</v>
          </cell>
          <cell r="B2032" t="str">
            <v>Y</v>
          </cell>
          <cell r="C2032" t="str">
            <v>N</v>
          </cell>
        </row>
        <row r="2033">
          <cell r="A2033">
            <v>44036</v>
          </cell>
          <cell r="B2033" t="str">
            <v>Y</v>
          </cell>
          <cell r="C2033" t="str">
            <v>N</v>
          </cell>
        </row>
        <row r="2034">
          <cell r="A2034">
            <v>44037</v>
          </cell>
          <cell r="B2034" t="str">
            <v>Y</v>
          </cell>
          <cell r="C2034" t="str">
            <v>N</v>
          </cell>
        </row>
        <row r="2035">
          <cell r="A2035">
            <v>44038</v>
          </cell>
          <cell r="B2035" t="str">
            <v>Y</v>
          </cell>
          <cell r="C2035" t="str">
            <v>N</v>
          </cell>
        </row>
        <row r="2036">
          <cell r="A2036">
            <v>44039</v>
          </cell>
          <cell r="B2036" t="str">
            <v>Y</v>
          </cell>
          <cell r="C2036" t="str">
            <v>N</v>
          </cell>
        </row>
        <row r="2037">
          <cell r="A2037">
            <v>44040</v>
          </cell>
          <cell r="B2037" t="str">
            <v>Y</v>
          </cell>
          <cell r="C2037" t="str">
            <v>N</v>
          </cell>
        </row>
        <row r="2038">
          <cell r="A2038">
            <v>44041</v>
          </cell>
          <cell r="B2038" t="str">
            <v>Y</v>
          </cell>
          <cell r="C2038" t="str">
            <v>N</v>
          </cell>
        </row>
        <row r="2039">
          <cell r="A2039">
            <v>44042</v>
          </cell>
          <cell r="B2039" t="str">
            <v>Y</v>
          </cell>
          <cell r="C2039" t="str">
            <v>N</v>
          </cell>
        </row>
        <row r="2040">
          <cell r="A2040">
            <v>44043</v>
          </cell>
          <cell r="B2040" t="str">
            <v>Y</v>
          </cell>
          <cell r="C2040" t="str">
            <v>N</v>
          </cell>
        </row>
        <row r="2041">
          <cell r="A2041">
            <v>44044</v>
          </cell>
          <cell r="B2041" t="str">
            <v>Y</v>
          </cell>
          <cell r="C2041" t="str">
            <v>N</v>
          </cell>
        </row>
        <row r="2042">
          <cell r="A2042">
            <v>44045</v>
          </cell>
          <cell r="B2042" t="str">
            <v>Y</v>
          </cell>
          <cell r="C2042" t="str">
            <v>N</v>
          </cell>
        </row>
        <row r="2043">
          <cell r="A2043">
            <v>44046</v>
          </cell>
          <cell r="B2043" t="str">
            <v>Y</v>
          </cell>
          <cell r="C2043" t="str">
            <v>N</v>
          </cell>
        </row>
        <row r="2044">
          <cell r="A2044">
            <v>44047</v>
          </cell>
          <cell r="B2044" t="str">
            <v>N</v>
          </cell>
          <cell r="C2044" t="str">
            <v>N</v>
          </cell>
        </row>
        <row r="2045">
          <cell r="A2045">
            <v>44048</v>
          </cell>
          <cell r="B2045" t="str">
            <v>N</v>
          </cell>
          <cell r="C2045" t="str">
            <v>N</v>
          </cell>
        </row>
        <row r="2046">
          <cell r="A2046">
            <v>44049</v>
          </cell>
          <cell r="B2046" t="str">
            <v>N</v>
          </cell>
          <cell r="C2046" t="str">
            <v>N</v>
          </cell>
        </row>
        <row r="2047">
          <cell r="A2047">
            <v>44050</v>
          </cell>
          <cell r="B2047" t="str">
            <v>N</v>
          </cell>
          <cell r="C2047" t="str">
            <v>N</v>
          </cell>
        </row>
        <row r="2048">
          <cell r="A2048">
            <v>44051</v>
          </cell>
          <cell r="B2048" t="str">
            <v>N</v>
          </cell>
          <cell r="C2048" t="str">
            <v>N</v>
          </cell>
        </row>
        <row r="2049">
          <cell r="A2049">
            <v>44052</v>
          </cell>
          <cell r="B2049" t="str">
            <v>N</v>
          </cell>
          <cell r="C2049" t="str">
            <v>N</v>
          </cell>
        </row>
        <row r="2050">
          <cell r="A2050">
            <v>44053</v>
          </cell>
          <cell r="B2050" t="str">
            <v>N</v>
          </cell>
          <cell r="C2050" t="str">
            <v>N</v>
          </cell>
        </row>
        <row r="2051">
          <cell r="A2051">
            <v>44054</v>
          </cell>
          <cell r="B2051" t="str">
            <v>N</v>
          </cell>
          <cell r="C2051" t="str">
            <v>N</v>
          </cell>
        </row>
        <row r="2052">
          <cell r="A2052">
            <v>44055</v>
          </cell>
          <cell r="B2052" t="str">
            <v>N</v>
          </cell>
          <cell r="C2052" t="str">
            <v>N</v>
          </cell>
        </row>
        <row r="2053">
          <cell r="A2053">
            <v>44056</v>
          </cell>
          <cell r="B2053" t="str">
            <v>N</v>
          </cell>
          <cell r="C2053" t="str">
            <v>N</v>
          </cell>
        </row>
        <row r="2054">
          <cell r="A2054">
            <v>44057</v>
          </cell>
          <cell r="B2054" t="str">
            <v>N</v>
          </cell>
          <cell r="C2054" t="str">
            <v>N</v>
          </cell>
        </row>
        <row r="2055">
          <cell r="A2055">
            <v>44058</v>
          </cell>
          <cell r="B2055" t="str">
            <v>N</v>
          </cell>
          <cell r="C2055" t="str">
            <v>N</v>
          </cell>
        </row>
        <row r="2056">
          <cell r="A2056">
            <v>44059</v>
          </cell>
          <cell r="B2056" t="str">
            <v>N</v>
          </cell>
          <cell r="C2056" t="str">
            <v>N</v>
          </cell>
        </row>
        <row r="2057">
          <cell r="A2057">
            <v>44060</v>
          </cell>
          <cell r="B2057" t="str">
            <v>N</v>
          </cell>
          <cell r="C2057" t="str">
            <v>N</v>
          </cell>
        </row>
        <row r="2058">
          <cell r="A2058">
            <v>44061</v>
          </cell>
          <cell r="B2058" t="str">
            <v>N</v>
          </cell>
          <cell r="C2058" t="str">
            <v>N</v>
          </cell>
        </row>
        <row r="2059">
          <cell r="A2059">
            <v>44062</v>
          </cell>
          <cell r="B2059" t="str">
            <v>N</v>
          </cell>
          <cell r="C2059" t="str">
            <v>N</v>
          </cell>
        </row>
        <row r="2060">
          <cell r="A2060">
            <v>44063</v>
          </cell>
          <cell r="B2060" t="str">
            <v>N</v>
          </cell>
          <cell r="C2060" t="str">
            <v>N</v>
          </cell>
        </row>
        <row r="2061">
          <cell r="A2061">
            <v>44064</v>
          </cell>
          <cell r="B2061" t="str">
            <v>N</v>
          </cell>
          <cell r="C2061" t="str">
            <v>N</v>
          </cell>
        </row>
        <row r="2062">
          <cell r="A2062">
            <v>44065</v>
          </cell>
          <cell r="B2062" t="str">
            <v>N</v>
          </cell>
          <cell r="C2062" t="str">
            <v>N</v>
          </cell>
        </row>
        <row r="2063">
          <cell r="A2063">
            <v>44066</v>
          </cell>
          <cell r="B2063" t="str">
            <v>N</v>
          </cell>
          <cell r="C2063" t="str">
            <v>N</v>
          </cell>
        </row>
        <row r="2064">
          <cell r="A2064">
            <v>44067</v>
          </cell>
          <cell r="B2064" t="str">
            <v>N</v>
          </cell>
          <cell r="C2064" t="str">
            <v>N</v>
          </cell>
        </row>
        <row r="2065">
          <cell r="A2065">
            <v>44068</v>
          </cell>
          <cell r="B2065" t="str">
            <v>N</v>
          </cell>
          <cell r="C2065" t="str">
            <v>N</v>
          </cell>
        </row>
        <row r="2066">
          <cell r="A2066">
            <v>44069</v>
          </cell>
          <cell r="B2066" t="str">
            <v>N</v>
          </cell>
          <cell r="C2066" t="str">
            <v>N</v>
          </cell>
        </row>
        <row r="2067">
          <cell r="A2067">
            <v>44070</v>
          </cell>
          <cell r="B2067" t="str">
            <v>N</v>
          </cell>
          <cell r="C2067" t="str">
            <v>N</v>
          </cell>
        </row>
        <row r="2068">
          <cell r="A2068">
            <v>44071</v>
          </cell>
          <cell r="B2068" t="str">
            <v>N</v>
          </cell>
          <cell r="C2068" t="str">
            <v>N</v>
          </cell>
        </row>
        <row r="2069">
          <cell r="A2069">
            <v>44072</v>
          </cell>
          <cell r="B2069" t="str">
            <v>N</v>
          </cell>
          <cell r="C2069" t="str">
            <v>N</v>
          </cell>
        </row>
        <row r="2070">
          <cell r="A2070">
            <v>44073</v>
          </cell>
          <cell r="B2070" t="str">
            <v>N</v>
          </cell>
          <cell r="C2070" t="str">
            <v>N</v>
          </cell>
        </row>
        <row r="2071">
          <cell r="A2071">
            <v>44074</v>
          </cell>
          <cell r="B2071" t="str">
            <v>N</v>
          </cell>
          <cell r="C2071" t="str">
            <v>N</v>
          </cell>
        </row>
        <row r="2072">
          <cell r="A2072">
            <v>44075</v>
          </cell>
          <cell r="B2072" t="str">
            <v>N</v>
          </cell>
          <cell r="C2072" t="str">
            <v>N</v>
          </cell>
        </row>
        <row r="2073">
          <cell r="A2073">
            <v>44076</v>
          </cell>
          <cell r="B2073" t="str">
            <v>N</v>
          </cell>
          <cell r="C2073" t="str">
            <v>N</v>
          </cell>
        </row>
        <row r="2074">
          <cell r="A2074">
            <v>44077</v>
          </cell>
          <cell r="B2074" t="str">
            <v>N</v>
          </cell>
          <cell r="C2074" t="str">
            <v>N</v>
          </cell>
        </row>
        <row r="2075">
          <cell r="A2075">
            <v>44078</v>
          </cell>
          <cell r="B2075" t="str">
            <v>N</v>
          </cell>
          <cell r="C2075" t="str">
            <v>N</v>
          </cell>
        </row>
        <row r="2076">
          <cell r="A2076">
            <v>44079</v>
          </cell>
          <cell r="B2076" t="str">
            <v>N</v>
          </cell>
          <cell r="C2076" t="str">
            <v>N</v>
          </cell>
        </row>
        <row r="2077">
          <cell r="A2077">
            <v>44080</v>
          </cell>
          <cell r="B2077" t="str">
            <v>N</v>
          </cell>
          <cell r="C2077" t="str">
            <v>N</v>
          </cell>
        </row>
        <row r="2078">
          <cell r="A2078">
            <v>44081</v>
          </cell>
          <cell r="B2078" t="str">
            <v>N</v>
          </cell>
          <cell r="C2078" t="str">
            <v>N</v>
          </cell>
        </row>
        <row r="2079">
          <cell r="A2079">
            <v>44082</v>
          </cell>
          <cell r="B2079" t="str">
            <v>N</v>
          </cell>
          <cell r="C2079" t="str">
            <v>N</v>
          </cell>
        </row>
        <row r="2080">
          <cell r="A2080">
            <v>44083</v>
          </cell>
          <cell r="B2080" t="str">
            <v>N</v>
          </cell>
          <cell r="C2080" t="str">
            <v>N</v>
          </cell>
        </row>
        <row r="2081">
          <cell r="A2081">
            <v>44084</v>
          </cell>
          <cell r="B2081" t="str">
            <v>N</v>
          </cell>
          <cell r="C2081" t="str">
            <v>N</v>
          </cell>
        </row>
        <row r="2082">
          <cell r="A2082">
            <v>44085</v>
          </cell>
          <cell r="B2082" t="str">
            <v>N</v>
          </cell>
          <cell r="C2082" t="str">
            <v>N</v>
          </cell>
        </row>
        <row r="2083">
          <cell r="A2083">
            <v>44086</v>
          </cell>
          <cell r="B2083" t="str">
            <v>N</v>
          </cell>
          <cell r="C2083" t="str">
            <v>N</v>
          </cell>
        </row>
        <row r="2084">
          <cell r="A2084">
            <v>44087</v>
          </cell>
          <cell r="B2084" t="str">
            <v>N</v>
          </cell>
          <cell r="C2084" t="str">
            <v>N</v>
          </cell>
        </row>
        <row r="2085">
          <cell r="A2085">
            <v>44088</v>
          </cell>
          <cell r="B2085" t="str">
            <v>N</v>
          </cell>
          <cell r="C2085" t="str">
            <v>N</v>
          </cell>
        </row>
        <row r="2086">
          <cell r="A2086">
            <v>44089</v>
          </cell>
          <cell r="B2086" t="str">
            <v>N</v>
          </cell>
          <cell r="C2086" t="str">
            <v>N</v>
          </cell>
        </row>
        <row r="2087">
          <cell r="A2087">
            <v>44090</v>
          </cell>
          <cell r="B2087" t="str">
            <v>N</v>
          </cell>
          <cell r="C2087" t="str">
            <v>N</v>
          </cell>
        </row>
        <row r="2088">
          <cell r="A2088">
            <v>44091</v>
          </cell>
          <cell r="B2088" t="str">
            <v>N</v>
          </cell>
          <cell r="C2088" t="str">
            <v>N</v>
          </cell>
        </row>
        <row r="2089">
          <cell r="A2089">
            <v>44092</v>
          </cell>
          <cell r="B2089" t="str">
            <v>N</v>
          </cell>
          <cell r="C2089" t="str">
            <v>N</v>
          </cell>
        </row>
        <row r="2090">
          <cell r="A2090">
            <v>44093</v>
          </cell>
          <cell r="B2090" t="str">
            <v>N</v>
          </cell>
          <cell r="C2090" t="str">
            <v>N</v>
          </cell>
        </row>
        <row r="2091">
          <cell r="A2091">
            <v>44094</v>
          </cell>
          <cell r="B2091" t="str">
            <v>N</v>
          </cell>
          <cell r="C2091" t="str">
            <v>N</v>
          </cell>
        </row>
        <row r="2092">
          <cell r="A2092">
            <v>44095</v>
          </cell>
          <cell r="B2092" t="str">
            <v>N</v>
          </cell>
          <cell r="C2092" t="str">
            <v>N</v>
          </cell>
        </row>
        <row r="2093">
          <cell r="A2093">
            <v>44096</v>
          </cell>
          <cell r="B2093" t="str">
            <v>N</v>
          </cell>
          <cell r="C2093" t="str">
            <v>N</v>
          </cell>
        </row>
        <row r="2094">
          <cell r="A2094">
            <v>44097</v>
          </cell>
          <cell r="B2094" t="str">
            <v>N</v>
          </cell>
          <cell r="C2094" t="str">
            <v>N</v>
          </cell>
        </row>
        <row r="2095">
          <cell r="A2095">
            <v>44098</v>
          </cell>
          <cell r="B2095" t="str">
            <v>N</v>
          </cell>
          <cell r="C2095" t="str">
            <v>N</v>
          </cell>
        </row>
        <row r="2096">
          <cell r="A2096">
            <v>44099</v>
          </cell>
          <cell r="B2096" t="str">
            <v>N</v>
          </cell>
          <cell r="C2096" t="str">
            <v>N</v>
          </cell>
        </row>
        <row r="2097">
          <cell r="A2097">
            <v>44100</v>
          </cell>
          <cell r="B2097" t="str">
            <v>N</v>
          </cell>
          <cell r="C2097" t="str">
            <v>N</v>
          </cell>
        </row>
        <row r="2098">
          <cell r="A2098">
            <v>44101</v>
          </cell>
          <cell r="B2098" t="str">
            <v>N</v>
          </cell>
          <cell r="C2098" t="str">
            <v>N</v>
          </cell>
        </row>
        <row r="2099">
          <cell r="A2099">
            <v>44102</v>
          </cell>
          <cell r="B2099" t="str">
            <v>N</v>
          </cell>
          <cell r="C2099" t="str">
            <v>N</v>
          </cell>
        </row>
        <row r="2100">
          <cell r="A2100">
            <v>44103</v>
          </cell>
          <cell r="B2100" t="str">
            <v>N</v>
          </cell>
          <cell r="C2100" t="str">
            <v>N</v>
          </cell>
        </row>
        <row r="2101">
          <cell r="A2101">
            <v>44104</v>
          </cell>
          <cell r="B2101" t="str">
            <v>N</v>
          </cell>
          <cell r="C2101" t="str">
            <v>N</v>
          </cell>
        </row>
        <row r="2102">
          <cell r="A2102">
            <v>44105</v>
          </cell>
          <cell r="B2102" t="str">
            <v>N</v>
          </cell>
          <cell r="C2102" t="str">
            <v>N</v>
          </cell>
        </row>
        <row r="2103">
          <cell r="A2103">
            <v>44106</v>
          </cell>
          <cell r="B2103" t="str">
            <v>N</v>
          </cell>
          <cell r="C2103" t="str">
            <v>N</v>
          </cell>
        </row>
        <row r="2104">
          <cell r="A2104">
            <v>44107</v>
          </cell>
          <cell r="B2104" t="str">
            <v>N</v>
          </cell>
          <cell r="C2104" t="str">
            <v>N</v>
          </cell>
        </row>
        <row r="2105">
          <cell r="A2105">
            <v>44108</v>
          </cell>
          <cell r="B2105" t="str">
            <v>N</v>
          </cell>
          <cell r="C2105" t="str">
            <v>N</v>
          </cell>
        </row>
        <row r="2106">
          <cell r="A2106">
            <v>44109</v>
          </cell>
          <cell r="B2106" t="str">
            <v>N</v>
          </cell>
          <cell r="C2106" t="str">
            <v>N</v>
          </cell>
        </row>
        <row r="2107">
          <cell r="A2107">
            <v>44110</v>
          </cell>
          <cell r="B2107" t="str">
            <v>N</v>
          </cell>
          <cell r="C2107" t="str">
            <v>N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hab Tayea" refreshedDate="44871.67889988426" createdVersion="8" refreshedVersion="8" minRefreshableVersion="3" recordCount="2107" xr:uid="{8796775A-00C6-4B49-8AEB-8EDAD82DFF1E}">
  <cacheSource type="worksheet">
    <worksheetSource ref="A1:N1048576" sheet="Energy Demand"/>
  </cacheSource>
  <cacheFields count="18">
    <cacheField name="date" numFmtId="0">
      <sharedItems containsNonDate="0" containsDate="1" containsString="0" containsBlank="1" minDate="2015-01-01T00:00:00" maxDate="2020-10-07T00:00:00" count="2107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m/>
      </sharedItems>
      <fieldGroup par="15" base="0">
        <rangePr groupBy="months" startDate="2015-01-01T00:00:00" endDate="2020-10-0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/10/2020"/>
        </groupItems>
      </fieldGroup>
    </cacheField>
    <cacheField name="Day Of Week" numFmtId="0">
      <sharedItems containsBlank="1"/>
    </cacheField>
    <cacheField name="Week" numFmtId="0">
      <sharedItems containsString="0" containsBlank="1" containsNumber="1" containsInteger="1" minValue="1" maxValue="53"/>
    </cacheField>
    <cacheField name="Month" numFmtId="0">
      <sharedItems containsBlank="1" count="13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m/>
      </sharedItems>
    </cacheField>
    <cacheField name="Year" numFmtId="0">
      <sharedItems containsBlank="1" count="7">
        <s v="2015"/>
        <s v="2016"/>
        <s v="2017"/>
        <s v="2018"/>
        <s v="2019"/>
        <s v="2020"/>
        <m/>
      </sharedItems>
    </cacheField>
    <cacheField name="Min Temperature" numFmtId="0">
      <sharedItems containsString="0" containsBlank="1" containsNumber="1" minValue="0.6" maxValue="28"/>
    </cacheField>
    <cacheField name="Max Temperature" numFmtId="0">
      <sharedItems containsString="0" containsBlank="1" containsNumber="1" minValue="9" maxValue="43.5"/>
    </cacheField>
    <cacheField name="Solar 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0">
      <sharedItems containsString="0" containsBlank="1" containsNumber="1" minValue="85094.375" maxValue="170653.84"/>
    </cacheField>
    <cacheField name="RRP" numFmtId="0">
      <sharedItems containsString="0" containsBlank="1" containsNumber="1" minValue="-6.0760283690000003" maxValue="4549.6451049999996"/>
    </cacheField>
    <cacheField name="Revenue" numFmtId="0">
      <sharedItems containsString="0" containsBlank="1" containsNumber="1" minValue="-605086.3586105532" maxValue="709250294.69111621"/>
    </cacheField>
    <cacheField name="School Day" numFmtId="0">
      <sharedItems containsBlank="1"/>
    </cacheField>
    <cacheField name="Holiday" numFmtId="0">
      <sharedItems containsBlank="1"/>
    </cacheField>
    <cacheField name="Quarters" numFmtId="0" databaseField="0">
      <fieldGroup base="0">
        <rangePr groupBy="quarters" startDate="2015-01-01T00:00:00" endDate="2020-10-07T00:00:00"/>
        <groupItems count="6">
          <s v="&lt;01/01/2015"/>
          <s v="Qtr1"/>
          <s v="Qtr2"/>
          <s v="Qtr3"/>
          <s v="Qtr4"/>
          <s v="&gt;07/10/2020"/>
        </groupItems>
      </fieldGroup>
    </cacheField>
    <cacheField name="Years" numFmtId="0" databaseField="0">
      <fieldGroup base="0">
        <rangePr groupBy="years" startDate="2015-01-01T00:00:00" endDate="2020-10-07T00:00:00"/>
        <groupItems count="8">
          <s v="&lt;01/01/2015"/>
          <s v="2015"/>
          <s v="2016"/>
          <s v="2017"/>
          <s v="2018"/>
          <s v="2019"/>
          <s v="2020"/>
          <s v="&gt;07/10/2020"/>
        </groupItems>
      </fieldGroup>
    </cacheField>
    <cacheField name="cosst" numFmtId="0" formula="Revenue-RRP" databaseField="0"/>
    <cacheField name="avg cost" numFmtId="0" formula="Revenue-Demand*RRP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hab Tayea" refreshedDate="44873.516001388889" createdVersion="8" refreshedVersion="8" minRefreshableVersion="3" recordCount="2100" xr:uid="{F8ACB8CE-1155-482B-84A9-BABC57DF005A}">
  <cacheSource type="worksheet">
    <worksheetSource ref="A1:N2101" sheet="Energy Demand"/>
  </cacheSource>
  <cacheFields count="14">
    <cacheField name="date" numFmtId="14">
      <sharedItems containsSemiMixedTypes="0" containsNonDate="0" containsDate="1" containsString="0" minDate="2015-01-01T00:00:00" maxDate="2020-10-01T00:00:00"/>
    </cacheField>
    <cacheField name="Day Of Week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Week" numFmtId="0">
      <sharedItems containsMixedTypes="1" containsNumber="1" containsInteger="1" minValue="1" maxValue="53" count="10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s v="Formula47" f="1"/>
        <s v="Formula25" f="1"/>
        <s v="Formula4" f="1"/>
        <s v="Formula9" f="1"/>
        <s v="Formula31" f="1"/>
        <s v="Formula28" f="1"/>
        <s v="Formula34" f="1"/>
        <s v="Formula12" f="1"/>
        <s v="Formula40" f="1"/>
        <s v="Formula37" f="1"/>
        <s v="Formula15" f="1"/>
        <s v="Formula3" f="1"/>
        <s v="Formula8" f="1"/>
        <s v="Formula43" f="1"/>
        <s v="Formula21" f="1"/>
        <s v="Formula18" f="1"/>
        <s v="Formula46" f="1"/>
        <s v="Formula24" f="1"/>
        <s v="Formula52" f="1"/>
        <s v="Formula30" f="1"/>
        <s v="Formula49" f="1"/>
        <s v="Formula27" f="1"/>
        <s v="Formula2" f="1"/>
        <s v="Formula7" f="1"/>
        <s v="Formula33" f="1"/>
        <s v="Formula11" f="1"/>
        <s v="Formula36" f="1"/>
        <s v="Formula14" f="1"/>
        <s v="Formula42" f="1"/>
        <s v="Formula20" f="1"/>
        <s v="Formula39" f="1"/>
        <s v="Formula17" f="1"/>
        <s v="Formula1" f="1"/>
        <s v="Formula45" f="1"/>
        <s v="Formula6" f="1"/>
        <s v="Formula23" f="1"/>
        <s v="Formula51" f="1"/>
        <s v="Formula48" f="1"/>
        <s v="Formula26" f="1"/>
        <s v="Formula32" f="1"/>
        <s v="Formula10" f="1"/>
        <s v="Formula29" f="1"/>
        <s v="Formula35" f="1"/>
        <s v="Formula5" f="1"/>
        <s v="Formula13" f="1"/>
        <s v="Formula41" f="1"/>
        <s v="Formula38" f="1"/>
        <s v="Formula16" f="1"/>
        <s v="Formula44" f="1"/>
        <s v="Formula22" f="1"/>
        <s v="Formula19" f="1"/>
        <s v="Formula50" f="1"/>
      </sharedItems>
    </cacheField>
    <cacheField name="Month" numFmtId="14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14">
      <sharedItems count="6">
        <s v="2015"/>
        <s v="2016"/>
        <s v="2017"/>
        <s v="2018"/>
        <s v="2019"/>
        <s v="2020"/>
      </sharedItems>
    </cacheField>
    <cacheField name="Min Temperature" numFmtId="0">
      <sharedItems containsSemiMixedTypes="0" containsString="0" containsNumber="1" minValue="0.6" maxValue="28"/>
    </cacheField>
    <cacheField name="Max Temperature" numFmtId="0">
      <sharedItems containsSemiMixedTypes="0" containsString="0" containsNumber="1" minValue="9" maxValue="43.5"/>
    </cacheField>
    <cacheField name="Solar Exposure" numFmtId="0">
      <sharedItems containsString="0" containsBlank="1" containsNumber="1" minValue="0.7" maxValue="33.299999999999997"/>
    </cacheField>
    <cacheField name="Rainfall" numFmtId="0">
      <sharedItems containsString="0" containsBlank="1" containsNumber="1" minValue="0" maxValue="54.6"/>
    </cacheField>
    <cacheField name="Demand" numFmtId="164">
      <sharedItems containsSemiMixedTypes="0" containsString="0" containsNumber="1" minValue="85094.375" maxValue="170653.84"/>
    </cacheField>
    <cacheField name="RRP" numFmtId="165">
      <sharedItems containsSemiMixedTypes="0" containsString="0" containsNumber="1" minValue="-1.7614234529999999" maxValue="4549.6451049999996"/>
    </cacheField>
    <cacheField name="Revenue" numFmtId="165">
      <sharedItems containsSemiMixedTypes="0" containsString="0" containsNumber="1" minValue="-197728.29027452797" maxValue="709250294.69111621"/>
    </cacheField>
    <cacheField name="School Day" numFmtId="0">
      <sharedItems/>
    </cacheField>
    <cacheField name="Holiday" numFmtId="0">
      <sharedItems/>
    </cacheField>
  </cacheFields>
  <calculatedItems count="52">
    <calculatedItem>
      <pivotArea cacheIndex="1" outline="0" fieldPosition="0">
        <references count="1">
          <reference field="2" count="1">
            <x v="85"/>
          </reference>
        </references>
      </pivotArea>
    </calculatedItem>
    <calculatedItem>
      <pivotArea cacheIndex="1" outline="0" fieldPosition="0">
        <references count="1">
          <reference field="2" count="1">
            <x v="75"/>
          </reference>
        </references>
      </pivotArea>
    </calculatedItem>
    <calculatedItem>
      <pivotArea cacheIndex="1" outline="0" fieldPosition="0">
        <references count="1">
          <reference field="2" count="1">
            <x v="64"/>
          </reference>
        </references>
      </pivotArea>
    </calculatedItem>
    <calculatedItem>
      <pivotArea cacheIndex="1" outline="0" fieldPosition="0">
        <references count="1">
          <reference field="2" count="1">
            <x v="55"/>
          </reference>
        </references>
      </pivotArea>
    </calculatedItem>
    <calculatedItem>
      <pivotArea cacheIndex="1" outline="0" fieldPosition="0">
        <references count="1">
          <reference field="2" count="1">
            <x v="96"/>
          </reference>
        </references>
      </pivotArea>
    </calculatedItem>
    <calculatedItem>
      <pivotArea cacheIndex="1" outline="0" fieldPosition="0">
        <references count="1">
          <reference field="2" count="1">
            <x v="87"/>
          </reference>
        </references>
      </pivotArea>
    </calculatedItem>
    <calculatedItem>
      <pivotArea cacheIndex="1" outline="0" fieldPosition="0">
        <references count="1">
          <reference field="2" count="1">
            <x v="76"/>
          </reference>
        </references>
      </pivotArea>
    </calculatedItem>
    <calculatedItem>
      <pivotArea cacheIndex="1" outline="0" fieldPosition="0">
        <references count="1">
          <reference field="2" count="1">
            <x v="65"/>
          </reference>
        </references>
      </pivotArea>
    </calculatedItem>
    <calculatedItem>
      <pivotArea cacheIndex="1" outline="0" fieldPosition="0">
        <references count="1">
          <reference field="2" count="1">
            <x v="56"/>
          </reference>
        </references>
      </pivotArea>
    </calculatedItem>
    <calculatedItem>
      <pivotArea cacheIndex="1" outline="0" fieldPosition="0">
        <references count="1">
          <reference field="2" count="1">
            <x v="93"/>
          </reference>
        </references>
      </pivotArea>
    </calculatedItem>
    <calculatedItem>
      <pivotArea cacheIndex="1" outline="0" fieldPosition="0">
        <references count="1">
          <reference field="2" count="1">
            <x v="78"/>
          </reference>
        </references>
      </pivotArea>
    </calculatedItem>
    <calculatedItem>
      <pivotArea cacheIndex="1" outline="0" fieldPosition="0">
        <references count="1">
          <reference field="2" count="1">
            <x v="60"/>
          </reference>
        </references>
      </pivotArea>
    </calculatedItem>
    <calculatedItem>
      <pivotArea cacheIndex="1" outline="0" fieldPosition="0">
        <references count="1">
          <reference field="2" count="1">
            <x v="97"/>
          </reference>
        </references>
      </pivotArea>
    </calculatedItem>
    <calculatedItem>
      <pivotArea cacheIndex="1" outline="0" fieldPosition="0">
        <references count="1">
          <reference field="2" count="1">
            <x v="80"/>
          </reference>
        </references>
      </pivotArea>
    </calculatedItem>
    <calculatedItem>
      <pivotArea cacheIndex="1" outline="0" fieldPosition="0">
        <references count="1">
          <reference field="2" count="1">
            <x v="63"/>
          </reference>
        </references>
      </pivotArea>
    </calculatedItem>
    <calculatedItem>
      <pivotArea cacheIndex="1" outline="0" fieldPosition="0">
        <references count="1">
          <reference field="2" count="1">
            <x v="100"/>
          </reference>
        </references>
      </pivotArea>
    </calculatedItem>
    <calculatedItem>
      <pivotArea cacheIndex="1" outline="0" fieldPosition="0">
        <references count="1">
          <reference field="2" count="1">
            <x v="84"/>
          </reference>
        </references>
      </pivotArea>
    </calculatedItem>
    <calculatedItem>
      <pivotArea cacheIndex="1" outline="0" fieldPosition="0">
        <references count="1">
          <reference field="2" count="1">
            <x v="68"/>
          </reference>
        </references>
      </pivotArea>
    </calculatedItem>
    <calculatedItem>
      <pivotArea cacheIndex="1" outline="0" fieldPosition="0">
        <references count="1">
          <reference field="2" count="1">
            <x v="103"/>
          </reference>
        </references>
      </pivotArea>
    </calculatedItem>
    <calculatedItem>
      <pivotArea cacheIndex="1" outline="0" fieldPosition="0">
        <references count="1">
          <reference field="2" count="1">
            <x v="82"/>
          </reference>
        </references>
      </pivotArea>
    </calculatedItem>
    <calculatedItem>
      <pivotArea cacheIndex="1" outline="0" fieldPosition="0">
        <references count="1">
          <reference field="2" count="1">
            <x v="67"/>
          </reference>
        </references>
      </pivotArea>
    </calculatedItem>
    <calculatedItem>
      <pivotArea cacheIndex="1" outline="0" fieldPosition="0">
        <references count="1">
          <reference field="2" count="1">
            <x v="102"/>
          </reference>
        </references>
      </pivotArea>
    </calculatedItem>
    <calculatedItem>
      <pivotArea cacheIndex="1" outline="0" fieldPosition="0">
        <references count="1">
          <reference field="2" count="1">
            <x v="88"/>
          </reference>
        </references>
      </pivotArea>
    </calculatedItem>
    <calculatedItem>
      <pivotArea cacheIndex="1" outline="0" fieldPosition="0">
        <references count="1">
          <reference field="2" count="1">
            <x v="70"/>
          </reference>
        </references>
      </pivotArea>
    </calculatedItem>
    <calculatedItem>
      <pivotArea cacheIndex="1" outline="0" fieldPosition="0">
        <references count="1">
          <reference field="2" count="1">
            <x v="54"/>
          </reference>
        </references>
      </pivotArea>
    </calculatedItem>
    <calculatedItem>
      <pivotArea cacheIndex="1" outline="0" fieldPosition="0">
        <references count="1">
          <reference field="2" count="1">
            <x v="91"/>
          </reference>
        </references>
      </pivotArea>
    </calculatedItem>
    <calculatedItem>
      <pivotArea cacheIndex="1" outline="0" fieldPosition="0">
        <references count="1">
          <reference field="2" count="1">
            <x v="74"/>
          </reference>
        </references>
      </pivotArea>
    </calculatedItem>
    <calculatedItem>
      <pivotArea cacheIndex="1" outline="0" fieldPosition="0">
        <references count="1">
          <reference field="2" count="1">
            <x v="58"/>
          </reference>
        </references>
      </pivotArea>
    </calculatedItem>
    <calculatedItem>
      <pivotArea cacheIndex="1" outline="0" fieldPosition="0">
        <references count="1">
          <reference field="2" count="1">
            <x v="94"/>
          </reference>
        </references>
      </pivotArea>
    </calculatedItem>
    <calculatedItem>
      <pivotArea cacheIndex="1" outline="0" fieldPosition="0">
        <references count="1">
          <reference field="2" count="1">
            <x v="72"/>
          </reference>
        </references>
      </pivotArea>
    </calculatedItem>
    <calculatedItem>
      <pivotArea cacheIndex="1" outline="0" fieldPosition="0">
        <references count="1">
          <reference field="2" count="1">
            <x v="57"/>
          </reference>
        </references>
      </pivotArea>
    </calculatedItem>
    <calculatedItem>
      <pivotArea cacheIndex="1" outline="0" fieldPosition="0">
        <references count="1">
          <reference field="2" count="1">
            <x v="92"/>
          </reference>
        </references>
      </pivotArea>
    </calculatedItem>
    <calculatedItem>
      <pivotArea cacheIndex="1" outline="0" fieldPosition="0">
        <references count="1">
          <reference field="2" count="1">
            <x v="77"/>
          </reference>
        </references>
      </pivotArea>
    </calculatedItem>
    <calculatedItem>
      <pivotArea cacheIndex="1" outline="0" fieldPosition="0">
        <references count="1">
          <reference field="2" count="1">
            <x v="59"/>
          </reference>
        </references>
      </pivotArea>
    </calculatedItem>
    <calculatedItem>
      <pivotArea cacheIndex="1" outline="0" fieldPosition="0">
        <references count="1">
          <reference field="2" count="1">
            <x v="95"/>
          </reference>
        </references>
      </pivotArea>
    </calculatedItem>
    <calculatedItem>
      <pivotArea cacheIndex="1" outline="0" fieldPosition="0">
        <references count="1">
          <reference field="2" count="1">
            <x v="79"/>
          </reference>
        </references>
      </pivotArea>
    </calculatedItem>
    <calculatedItem>
      <pivotArea cacheIndex="1" outline="0" fieldPosition="0">
        <references count="1">
          <reference field="2" count="1">
            <x v="62"/>
          </reference>
        </references>
      </pivotArea>
    </calculatedItem>
    <calculatedItem>
      <pivotArea cacheIndex="1" outline="0" fieldPosition="0">
        <references count="1">
          <reference field="2" count="1">
            <x v="99"/>
          </reference>
        </references>
      </pivotArea>
    </calculatedItem>
    <calculatedItem>
      <pivotArea cacheIndex="1" outline="0" fieldPosition="0">
        <references count="1">
          <reference field="2" count="1">
            <x v="83"/>
          </reference>
        </references>
      </pivotArea>
    </calculatedItem>
    <calculatedItem>
      <pivotArea cacheIndex="1" outline="0" fieldPosition="0">
        <references count="1">
          <reference field="2" count="1">
            <x v="61"/>
          </reference>
        </references>
      </pivotArea>
    </calculatedItem>
    <calculatedItem>
      <pivotArea cacheIndex="1" outline="0" fieldPosition="0">
        <references count="1">
          <reference field="2" count="1">
            <x v="98"/>
          </reference>
        </references>
      </pivotArea>
    </calculatedItem>
    <calculatedItem>
      <pivotArea cacheIndex="1" outline="0" fieldPosition="0">
        <references count="1">
          <reference field="2" count="1">
            <x v="81"/>
          </reference>
        </references>
      </pivotArea>
    </calculatedItem>
    <calculatedItem>
      <pivotArea cacheIndex="1" outline="0" fieldPosition="0">
        <references count="1">
          <reference field="2" count="1">
            <x v="66"/>
          </reference>
        </references>
      </pivotArea>
    </calculatedItem>
    <calculatedItem>
      <pivotArea cacheIndex="1" outline="0" fieldPosition="0">
        <references count="1">
          <reference field="2" count="1">
            <x v="101"/>
          </reference>
        </references>
      </pivotArea>
    </calculatedItem>
    <calculatedItem>
      <pivotArea cacheIndex="1" outline="0" fieldPosition="0">
        <references count="1">
          <reference field="2" count="1">
            <x v="86"/>
          </reference>
        </references>
      </pivotArea>
    </calculatedItem>
    <calculatedItem>
      <pivotArea cacheIndex="1" outline="0" fieldPosition="0">
        <references count="1">
          <reference field="2" count="1">
            <x v="69"/>
          </reference>
        </references>
      </pivotArea>
    </calculatedItem>
    <calculatedItem>
      <pivotArea cacheIndex="1" outline="0" fieldPosition="0">
        <references count="1">
          <reference field="2" count="1">
            <x v="53"/>
          </reference>
        </references>
      </pivotArea>
    </calculatedItem>
    <calculatedItem>
      <pivotArea cacheIndex="1" outline="0" fieldPosition="0">
        <references count="1">
          <reference field="2" count="1">
            <x v="90"/>
          </reference>
        </references>
      </pivotArea>
    </calculatedItem>
    <calculatedItem>
      <pivotArea cacheIndex="1" outline="0" fieldPosition="0">
        <references count="1">
          <reference field="2" count="1">
            <x v="73"/>
          </reference>
        </references>
      </pivotArea>
    </calculatedItem>
    <calculatedItem>
      <pivotArea cacheIndex="1" outline="0" fieldPosition="0">
        <references count="1">
          <reference field="2" count="1">
            <x v="104"/>
          </reference>
        </references>
      </pivotArea>
    </calculatedItem>
    <calculatedItem>
      <pivotArea cacheIndex="1" outline="0" fieldPosition="0">
        <references count="1">
          <reference field="2" count="1">
            <x v="89"/>
          </reference>
        </references>
      </pivotArea>
    </calculatedItem>
    <calculatedItem>
      <pivotArea cacheIndex="1" outline="0" fieldPosition="0">
        <references count="1">
          <reference field="2" count="1">
            <x v="7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7">
  <r>
    <x v="0"/>
    <s v="Thursday"/>
    <n v="1"/>
    <x v="0"/>
    <x v="0"/>
    <n v="13.3"/>
    <n v="26.9"/>
    <n v="23.6"/>
    <n v="0"/>
    <n v="99635.03"/>
    <n v="25.633696430000001"/>
    <n v="2554014.1128139431"/>
    <s v="N"/>
    <s v="Y"/>
  </r>
  <r>
    <x v="1"/>
    <s v="Friday"/>
    <n v="1"/>
    <x v="0"/>
    <x v="0"/>
    <n v="15.4"/>
    <n v="38.799999999999997"/>
    <n v="26.8"/>
    <n v="0"/>
    <n v="129606.01"/>
    <n v="33.138987559999997"/>
    <n v="4295011.9530912349"/>
    <s v="N"/>
    <s v="N"/>
  </r>
  <r>
    <x v="2"/>
    <s v="Saturday"/>
    <n v="1"/>
    <x v="0"/>
    <x v="0"/>
    <n v="20"/>
    <n v="38.200000000000003"/>
    <n v="26.5"/>
    <n v="0"/>
    <n v="142300.54"/>
    <n v="34.564854830000002"/>
    <n v="4918597.5073306086"/>
    <s v="N"/>
    <s v="N"/>
  </r>
  <r>
    <x v="3"/>
    <s v="Sunday"/>
    <n v="2"/>
    <x v="0"/>
    <x v="0"/>
    <n v="16.3"/>
    <n v="21.4"/>
    <n v="25.2"/>
    <n v="4.2"/>
    <n v="104330.715"/>
    <n v="25.005560240000001"/>
    <n v="2608847.9788147719"/>
    <s v="N"/>
    <s v="N"/>
  </r>
  <r>
    <x v="4"/>
    <s v="Monday"/>
    <n v="2"/>
    <x v="0"/>
    <x v="0"/>
    <n v="15"/>
    <n v="22"/>
    <n v="30.7"/>
    <n v="0"/>
    <n v="118132.2"/>
    <n v="26.724176279999998"/>
    <n v="3156985.7371442155"/>
    <s v="N"/>
    <s v="N"/>
  </r>
  <r>
    <x v="5"/>
    <s v="Tuesday"/>
    <n v="2"/>
    <x v="0"/>
    <x v="0"/>
    <n v="17.7"/>
    <n v="26"/>
    <n v="31.6"/>
    <n v="0"/>
    <n v="130672.485"/>
    <n v="31.282310729999999"/>
    <n v="4087737.279631264"/>
    <s v="N"/>
    <s v="N"/>
  </r>
  <r>
    <x v="6"/>
    <s v="Wednesday"/>
    <n v="2"/>
    <x v="0"/>
    <x v="0"/>
    <n v="18.899999999999999"/>
    <n v="37.4"/>
    <n v="20.7"/>
    <n v="0"/>
    <n v="153514.82"/>
    <n v="48.312309380000002"/>
    <n v="7416655.4782550121"/>
    <s v="N"/>
    <s v="N"/>
  </r>
  <r>
    <x v="7"/>
    <s v="Thursday"/>
    <n v="2"/>
    <x v="0"/>
    <x v="0"/>
    <n v="23.1"/>
    <n v="28.2"/>
    <n v="13.5"/>
    <n v="19.399999999999999"/>
    <n v="142015.655"/>
    <n v="49.117280299999997"/>
    <n v="6975422.7336230958"/>
    <s v="N"/>
    <s v="N"/>
  </r>
  <r>
    <x v="8"/>
    <s v="Friday"/>
    <n v="2"/>
    <x v="0"/>
    <x v="0"/>
    <n v="16.5"/>
    <n v="18"/>
    <n v="3.1"/>
    <n v="1.2"/>
    <n v="121801.155"/>
    <n v="34.490675449999998"/>
    <n v="4201004.1065401444"/>
    <s v="N"/>
    <s v="N"/>
  </r>
  <r>
    <x v="9"/>
    <s v="Saturday"/>
    <n v="2"/>
    <x v="0"/>
    <x v="0"/>
    <n v="13.6"/>
    <n v="21.7"/>
    <n v="5.6"/>
    <n v="5.2"/>
    <n v="103043.66"/>
    <n v="20.229824900000001"/>
    <n v="2084555.1988551342"/>
    <s v="N"/>
    <s v="N"/>
  </r>
  <r>
    <x v="10"/>
    <s v="Sunday"/>
    <n v="3"/>
    <x v="0"/>
    <x v="0"/>
    <n v="15.6"/>
    <n v="27.5"/>
    <n v="29.9"/>
    <n v="0"/>
    <n v="99865.755000000005"/>
    <n v="18.23476806"/>
    <n v="1821028.8795617854"/>
    <s v="N"/>
    <s v="N"/>
  </r>
  <r>
    <x v="11"/>
    <s v="Monday"/>
    <n v="3"/>
    <x v="0"/>
    <x v="0"/>
    <n v="16.100000000000001"/>
    <n v="31.3"/>
    <n v="31.6"/>
    <n v="0"/>
    <n v="131261.125"/>
    <n v="33.694810169999997"/>
    <n v="4422818.6895756405"/>
    <s v="N"/>
    <s v="N"/>
  </r>
  <r>
    <x v="12"/>
    <s v="Tuesday"/>
    <n v="3"/>
    <x v="0"/>
    <x v="0"/>
    <n v="20.2"/>
    <n v="25.6"/>
    <n v="4.2"/>
    <n v="0"/>
    <n v="126527.36"/>
    <n v="27.53786427"/>
    <n v="3484293.2661214271"/>
    <s v="N"/>
    <s v="N"/>
  </r>
  <r>
    <x v="13"/>
    <s v="Wednesday"/>
    <n v="3"/>
    <x v="0"/>
    <x v="0"/>
    <n v="18.3"/>
    <n v="22.7"/>
    <n v="15.2"/>
    <n v="15.8"/>
    <n v="119741.62"/>
    <n v="29.018516609999999"/>
    <n v="3474724.1888783081"/>
    <s v="N"/>
    <s v="N"/>
  </r>
  <r>
    <x v="14"/>
    <s v="Thursday"/>
    <n v="3"/>
    <x v="0"/>
    <x v="0"/>
    <n v="15.8"/>
    <n v="20"/>
    <n v="14.6"/>
    <n v="0"/>
    <n v="118411.22"/>
    <n v="30.93653879"/>
    <n v="3663233.3007012238"/>
    <s v="N"/>
    <s v="N"/>
  </r>
  <r>
    <x v="15"/>
    <s v="Friday"/>
    <n v="3"/>
    <x v="0"/>
    <x v="0"/>
    <n v="13.1"/>
    <n v="27.3"/>
    <n v="30.3"/>
    <n v="0"/>
    <n v="116690.765"/>
    <n v="23.015190879999999"/>
    <n v="2685660.2304082229"/>
    <s v="N"/>
    <s v="N"/>
  </r>
  <r>
    <x v="16"/>
    <s v="Saturday"/>
    <n v="3"/>
    <x v="0"/>
    <x v="0"/>
    <n v="15.9"/>
    <n v="25"/>
    <n v="27.5"/>
    <n v="0"/>
    <n v="99371.31"/>
    <n v="18.99492729"/>
    <n v="1887550.8081620499"/>
    <s v="N"/>
    <s v="N"/>
  </r>
  <r>
    <x v="17"/>
    <s v="Sunday"/>
    <n v="4"/>
    <x v="0"/>
    <x v="0"/>
    <n v="15.3"/>
    <n v="19.5"/>
    <n v="23.4"/>
    <n v="0"/>
    <n v="97728.75"/>
    <n v="17.00868088"/>
    <n v="1662237.1215512999"/>
    <s v="N"/>
    <s v="N"/>
  </r>
  <r>
    <x v="18"/>
    <s v="Monday"/>
    <n v="4"/>
    <x v="0"/>
    <x v="0"/>
    <n v="13.5"/>
    <n v="23.6"/>
    <n v="29"/>
    <n v="0"/>
    <n v="116883.15"/>
    <n v="26.927876189999999"/>
    <n v="3147414.9918971984"/>
    <s v="N"/>
    <s v="N"/>
  </r>
  <r>
    <x v="19"/>
    <s v="Tuesday"/>
    <n v="4"/>
    <x v="0"/>
    <x v="0"/>
    <n v="13"/>
    <n v="30.4"/>
    <n v="19.600000000000001"/>
    <n v="0"/>
    <n v="128968.125"/>
    <n v="23.078074139999998"/>
    <n v="2976335.9504467873"/>
    <s v="N"/>
    <s v="N"/>
  </r>
  <r>
    <x v="20"/>
    <s v="Wednesday"/>
    <n v="4"/>
    <x v="0"/>
    <x v="0"/>
    <n v="19.7"/>
    <n v="33.1"/>
    <n v="25.8"/>
    <n v="0"/>
    <n v="148702.505"/>
    <n v="34.443415459999997"/>
    <n v="5121822.159657727"/>
    <s v="N"/>
    <s v="N"/>
  </r>
  <r>
    <x v="21"/>
    <s v="Thursday"/>
    <n v="4"/>
    <x v="0"/>
    <x v="0"/>
    <n v="18.7"/>
    <n v="35.799999999999997"/>
    <n v="23.1"/>
    <n v="0"/>
    <n v="153232.1"/>
    <n v="35.230761399999999"/>
    <n v="5398483.5539209396"/>
    <s v="N"/>
    <s v="N"/>
  </r>
  <r>
    <x v="22"/>
    <s v="Friday"/>
    <n v="4"/>
    <x v="0"/>
    <x v="0"/>
    <n v="20.2"/>
    <n v="25"/>
    <n v="28.6"/>
    <n v="0"/>
    <n v="138095.20000000001"/>
    <n v="40.604200220000003"/>
    <n v="5607245.1502209445"/>
    <s v="N"/>
    <s v="N"/>
  </r>
  <r>
    <x v="23"/>
    <s v="Saturday"/>
    <n v="4"/>
    <x v="0"/>
    <x v="0"/>
    <n v="15.8"/>
    <n v="26.3"/>
    <n v="30.3"/>
    <n v="0"/>
    <n v="116310.59"/>
    <n v="20.922000149999999"/>
    <n v="2433450.1814265884"/>
    <s v="N"/>
    <s v="N"/>
  </r>
  <r>
    <x v="24"/>
    <s v="Sunday"/>
    <n v="5"/>
    <x v="0"/>
    <x v="0"/>
    <n v="14.7"/>
    <n v="22"/>
    <n v="25.4"/>
    <n v="0"/>
    <n v="97959.46"/>
    <n v="16.5414177"/>
    <n v="1620388.3455264422"/>
    <s v="N"/>
    <s v="N"/>
  </r>
  <r>
    <x v="25"/>
    <s v="Monday"/>
    <n v="5"/>
    <x v="0"/>
    <x v="0"/>
    <n v="11.6"/>
    <n v="19.8"/>
    <n v="19.899999999999999"/>
    <n v="1"/>
    <n v="103769.48"/>
    <n v="16.9360128"/>
    <n v="1757441.2415293439"/>
    <s v="N"/>
    <s v="Y"/>
  </r>
  <r>
    <x v="26"/>
    <s v="Tuesday"/>
    <n v="5"/>
    <x v="0"/>
    <x v="0"/>
    <n v="11.7"/>
    <n v="19.100000000000001"/>
    <n v="17.7"/>
    <n v="0.6"/>
    <n v="118393.31"/>
    <n v="21.206288600000001"/>
    <n v="2510682.7001692662"/>
    <s v="N"/>
    <s v="N"/>
  </r>
  <r>
    <x v="27"/>
    <s v="Wednesday"/>
    <n v="5"/>
    <x v="0"/>
    <x v="0"/>
    <n v="13.3"/>
    <n v="25.4"/>
    <n v="27"/>
    <n v="0"/>
    <n v="116763.72500000001"/>
    <n v="17.02383824"/>
    <n v="1987766.766699844"/>
    <s v="N"/>
    <s v="N"/>
  </r>
  <r>
    <x v="28"/>
    <s v="Thursday"/>
    <n v="5"/>
    <x v="0"/>
    <x v="0"/>
    <n v="12.8"/>
    <n v="22.2"/>
    <n v="28.9"/>
    <n v="0"/>
    <n v="119313.73"/>
    <n v="19.624827360000001"/>
    <n v="2341511.3529276527"/>
    <s v="Y"/>
    <s v="N"/>
  </r>
  <r>
    <x v="29"/>
    <s v="Friday"/>
    <n v="5"/>
    <x v="0"/>
    <x v="0"/>
    <n v="13.1"/>
    <n v="21"/>
    <n v="27.6"/>
    <n v="0"/>
    <n v="121018.15"/>
    <n v="21.029356079999999"/>
    <n v="2544933.7684928519"/>
    <s v="Y"/>
    <s v="N"/>
  </r>
  <r>
    <x v="30"/>
    <s v="Saturday"/>
    <n v="5"/>
    <x v="0"/>
    <x v="0"/>
    <n v="14.3"/>
    <n v="20.2"/>
    <n v="26.2"/>
    <n v="0"/>
    <n v="103822.97"/>
    <n v="16.538846729999999"/>
    <n v="1717112.187883388"/>
    <s v="Y"/>
    <s v="N"/>
  </r>
  <r>
    <x v="31"/>
    <s v="Sunday"/>
    <n v="6"/>
    <x v="1"/>
    <x v="0"/>
    <n v="13.2"/>
    <n v="19"/>
    <n v="17.3"/>
    <n v="9.1999999999999993"/>
    <n v="100178.84"/>
    <n v="14.578844419999999"/>
    <n v="1460491.7225360726"/>
    <s v="Y"/>
    <s v="N"/>
  </r>
  <r>
    <x v="32"/>
    <s v="Monday"/>
    <n v="6"/>
    <x v="1"/>
    <x v="0"/>
    <n v="13.5"/>
    <n v="21.1"/>
    <n v="23.9"/>
    <n v="3.8"/>
    <n v="118694.16"/>
    <n v="22.270032189999998"/>
    <n v="2643322.7639650102"/>
    <s v="Y"/>
    <s v="N"/>
  </r>
  <r>
    <x v="33"/>
    <s v="Tuesday"/>
    <n v="6"/>
    <x v="1"/>
    <x v="0"/>
    <n v="16.100000000000001"/>
    <n v="20"/>
    <n v="22.7"/>
    <n v="0"/>
    <n v="122880.13"/>
    <n v="27.003832330000002"/>
    <n v="3318234.4272086034"/>
    <s v="Y"/>
    <s v="N"/>
  </r>
  <r>
    <x v="34"/>
    <s v="Wednesday"/>
    <n v="6"/>
    <x v="1"/>
    <x v="0"/>
    <n v="14.8"/>
    <n v="19"/>
    <n v="21.2"/>
    <n v="0"/>
    <n v="117398.03"/>
    <n v="27.809134199999999"/>
    <n v="3264737.5710856258"/>
    <s v="Y"/>
    <s v="N"/>
  </r>
  <r>
    <x v="35"/>
    <s v="Thursday"/>
    <n v="6"/>
    <x v="1"/>
    <x v="0"/>
    <n v="13.3"/>
    <n v="24.2"/>
    <n v="28.8"/>
    <n v="0"/>
    <n v="122279.425"/>
    <n v="31.384570740000001"/>
    <n v="3837687.2639590246"/>
    <s v="Y"/>
    <s v="N"/>
  </r>
  <r>
    <x v="36"/>
    <s v="Friday"/>
    <n v="6"/>
    <x v="1"/>
    <x v="0"/>
    <n v="14.5"/>
    <n v="35.700000000000003"/>
    <n v="28.4"/>
    <n v="0"/>
    <n v="141837.005"/>
    <n v="38.840180269999998"/>
    <n v="5508974.8431568909"/>
    <s v="Y"/>
    <s v="N"/>
  </r>
  <r>
    <x v="37"/>
    <s v="Saturday"/>
    <n v="6"/>
    <x v="1"/>
    <x v="0"/>
    <n v="18.8"/>
    <n v="35"/>
    <n v="16.100000000000001"/>
    <n v="0"/>
    <n v="132138.36499999999"/>
    <n v="28.761706780000001"/>
    <n v="3800524.9085186147"/>
    <s v="Y"/>
    <s v="N"/>
  </r>
  <r>
    <x v="38"/>
    <s v="Sunday"/>
    <n v="7"/>
    <x v="1"/>
    <x v="0"/>
    <n v="18.899999999999999"/>
    <n v="21.5"/>
    <n v="16.600000000000001"/>
    <n v="0"/>
    <n v="112108.215"/>
    <n v="23.974106599999999"/>
    <n v="2687694.2971457187"/>
    <s v="Y"/>
    <s v="N"/>
  </r>
  <r>
    <x v="39"/>
    <s v="Monday"/>
    <n v="7"/>
    <x v="1"/>
    <x v="0"/>
    <n v="13.6"/>
    <n v="28.3"/>
    <n v="28.6"/>
    <n v="0"/>
    <n v="126813.075"/>
    <n v="28.90913471"/>
    <n v="3666056.268164333"/>
    <s v="Y"/>
    <s v="N"/>
  </r>
  <r>
    <x v="40"/>
    <s v="Tuesday"/>
    <n v="7"/>
    <x v="1"/>
    <x v="0"/>
    <n v="16.399999999999999"/>
    <n v="27.8"/>
    <n v="27.7"/>
    <n v="0"/>
    <n v="145948.565"/>
    <n v="37.522599980000003"/>
    <n v="5476369.6221500291"/>
    <s v="Y"/>
    <s v="N"/>
  </r>
  <r>
    <x v="41"/>
    <s v="Wednesday"/>
    <n v="7"/>
    <x v="1"/>
    <x v="0"/>
    <n v="18.100000000000001"/>
    <n v="26.8"/>
    <n v="24.1"/>
    <n v="0"/>
    <n v="149322.85"/>
    <n v="32.655454300000002"/>
    <n v="4876205.5041207559"/>
    <s v="Y"/>
    <s v="N"/>
  </r>
  <r>
    <x v="42"/>
    <s v="Thursday"/>
    <n v="7"/>
    <x v="1"/>
    <x v="0"/>
    <n v="17.8"/>
    <n v="21.9"/>
    <n v="23.8"/>
    <n v="0"/>
    <n v="131376.78"/>
    <n v="26.576634940000002"/>
    <n v="3491552.7216526936"/>
    <s v="Y"/>
    <s v="N"/>
  </r>
  <r>
    <x v="43"/>
    <s v="Friday"/>
    <n v="7"/>
    <x v="1"/>
    <x v="0"/>
    <n v="16.100000000000001"/>
    <n v="32.4"/>
    <n v="14.9"/>
    <n v="0"/>
    <n v="136070.62"/>
    <n v="18.73697061"/>
    <n v="2549551.2078244779"/>
    <s v="Y"/>
    <s v="N"/>
  </r>
  <r>
    <x v="44"/>
    <s v="Saturday"/>
    <n v="7"/>
    <x v="1"/>
    <x v="0"/>
    <n v="19"/>
    <n v="25.1"/>
    <n v="20.8"/>
    <n v="19.600000000000001"/>
    <n v="119692.02499999999"/>
    <n v="20.240103229999999"/>
    <n v="2422578.9418077404"/>
    <s v="Y"/>
    <s v="N"/>
  </r>
  <r>
    <x v="45"/>
    <s v="Sunday"/>
    <n v="8"/>
    <x v="1"/>
    <x v="0"/>
    <n v="18.2"/>
    <n v="34.4"/>
    <n v="25.7"/>
    <n v="0.4"/>
    <n v="125287.71"/>
    <n v="24.584186939999999"/>
    <n v="3080096.4839245072"/>
    <s v="Y"/>
    <s v="N"/>
  </r>
  <r>
    <x v="46"/>
    <s v="Monday"/>
    <n v="8"/>
    <x v="1"/>
    <x v="0"/>
    <n v="17.399999999999999"/>
    <n v="24.6"/>
    <n v="26.3"/>
    <n v="0"/>
    <n v="131832.63"/>
    <n v="31.9490406"/>
    <n v="4211926.0482747778"/>
    <s v="Y"/>
    <s v="N"/>
  </r>
  <r>
    <x v="47"/>
    <s v="Tuesday"/>
    <n v="8"/>
    <x v="1"/>
    <x v="0"/>
    <n v="17.600000000000001"/>
    <n v="20.6"/>
    <n v="8.3000000000000007"/>
    <n v="0"/>
    <n v="127666.01"/>
    <n v="30.250149390000001"/>
    <n v="3861915.8745252336"/>
    <s v="Y"/>
    <s v="N"/>
  </r>
  <r>
    <x v="48"/>
    <s v="Wednesday"/>
    <n v="8"/>
    <x v="1"/>
    <x v="0"/>
    <n v="17.7"/>
    <n v="21.2"/>
    <n v="7.8"/>
    <n v="0"/>
    <n v="125972.765"/>
    <n v="30.235792750000002"/>
    <n v="3808886.414684454"/>
    <s v="Y"/>
    <s v="N"/>
  </r>
  <r>
    <x v="49"/>
    <s v="Thursday"/>
    <n v="8"/>
    <x v="1"/>
    <x v="0"/>
    <n v="18.2"/>
    <n v="26.9"/>
    <n v="24.7"/>
    <n v="0"/>
    <n v="139399.69"/>
    <n v="33.598960679999998"/>
    <n v="4683684.7031141892"/>
    <s v="Y"/>
    <s v="N"/>
  </r>
  <r>
    <x v="50"/>
    <s v="Friday"/>
    <n v="8"/>
    <x v="1"/>
    <x v="0"/>
    <n v="17.399999999999999"/>
    <n v="25.3"/>
    <n v="24.7"/>
    <n v="0"/>
    <n v="139465.67499999999"/>
    <n v="33.538671530000002"/>
    <n v="4677493.4635347323"/>
    <s v="Y"/>
    <s v="N"/>
  </r>
  <r>
    <x v="51"/>
    <s v="Saturday"/>
    <n v="8"/>
    <x v="1"/>
    <x v="0"/>
    <n v="18.100000000000001"/>
    <n v="36.1"/>
    <n v="20"/>
    <n v="0"/>
    <n v="136283.03"/>
    <n v="31.252819840000001"/>
    <n v="4259228.9838393154"/>
    <s v="Y"/>
    <s v="N"/>
  </r>
  <r>
    <x v="52"/>
    <s v="Sunday"/>
    <n v="9"/>
    <x v="1"/>
    <x v="0"/>
    <n v="20.3"/>
    <n v="35.299999999999997"/>
    <n v="11.7"/>
    <n v="1.6"/>
    <n v="138016.35"/>
    <n v="32.40972721"/>
    <n v="4473072.2540198835"/>
    <s v="Y"/>
    <s v="N"/>
  </r>
  <r>
    <x v="53"/>
    <s v="Monday"/>
    <n v="9"/>
    <x v="1"/>
    <x v="0"/>
    <n v="21.1"/>
    <n v="29.3"/>
    <n v="4.7"/>
    <n v="0"/>
    <n v="135255.815"/>
    <n v="28.417229129999999"/>
    <n v="3843595.4860198908"/>
    <s v="Y"/>
    <s v="N"/>
  </r>
  <r>
    <x v="54"/>
    <s v="Tuesday"/>
    <n v="9"/>
    <x v="1"/>
    <x v="0"/>
    <n v="15.9"/>
    <n v="20.100000000000001"/>
    <n v="21.4"/>
    <n v="3.2"/>
    <n v="120263.515"/>
    <n v="26.559011900000002"/>
    <n v="3194080.1260208287"/>
    <s v="Y"/>
    <s v="N"/>
  </r>
  <r>
    <x v="55"/>
    <s v="Wednesday"/>
    <n v="9"/>
    <x v="1"/>
    <x v="0"/>
    <n v="14"/>
    <n v="27"/>
    <n v="24.1"/>
    <n v="0"/>
    <n v="130062.755"/>
    <n v="33.323249590000003"/>
    <n v="4334113.6472280212"/>
    <s v="Y"/>
    <s v="N"/>
  </r>
  <r>
    <x v="56"/>
    <s v="Thursday"/>
    <n v="9"/>
    <x v="1"/>
    <x v="0"/>
    <n v="16"/>
    <n v="23.2"/>
    <n v="18.5"/>
    <n v="0"/>
    <n v="131525.85500000001"/>
    <n v="39.086578340000003"/>
    <n v="5140895.6351929819"/>
    <s v="Y"/>
    <s v="N"/>
  </r>
  <r>
    <x v="57"/>
    <s v="Friday"/>
    <n v="9"/>
    <x v="1"/>
    <x v="0"/>
    <n v="14.8"/>
    <n v="24.3"/>
    <n v="21.7"/>
    <n v="0"/>
    <n v="131069.4"/>
    <n v="36.339011550000002"/>
    <n v="4762932.4404515699"/>
    <s v="Y"/>
    <s v="N"/>
  </r>
  <r>
    <x v="58"/>
    <s v="Saturday"/>
    <n v="9"/>
    <x v="1"/>
    <x v="0"/>
    <n v="17.899999999999999"/>
    <n v="32.299999999999997"/>
    <n v="6.9"/>
    <n v="0"/>
    <n v="116275.73"/>
    <n v="25.143130729999999"/>
    <n v="2923535.8801161828"/>
    <s v="Y"/>
    <s v="N"/>
  </r>
  <r>
    <x v="59"/>
    <s v="Sunday"/>
    <n v="10"/>
    <x v="2"/>
    <x v="0"/>
    <n v="15.2"/>
    <n v="20.8"/>
    <n v="23.3"/>
    <n v="15.8"/>
    <n v="103462.78"/>
    <n v="24.58614815"/>
    <n v="2543751.2370908568"/>
    <s v="Y"/>
    <s v="N"/>
  </r>
  <r>
    <x v="60"/>
    <s v="Monday"/>
    <n v="10"/>
    <x v="2"/>
    <x v="0"/>
    <n v="11.6"/>
    <n v="23"/>
    <n v="22"/>
    <n v="0"/>
    <n v="123301.83500000001"/>
    <n v="33.166526230000002"/>
    <n v="4089493.5447346326"/>
    <s v="Y"/>
    <s v="N"/>
  </r>
  <r>
    <x v="61"/>
    <s v="Tuesday"/>
    <n v="10"/>
    <x v="2"/>
    <x v="0"/>
    <n v="15.5"/>
    <n v="22.7"/>
    <n v="21.2"/>
    <n v="0"/>
    <n v="126750.29"/>
    <n v="43.739457139999999"/>
    <n v="5543988.8769375701"/>
    <s v="Y"/>
    <s v="N"/>
  </r>
  <r>
    <x v="62"/>
    <s v="Wednesday"/>
    <n v="10"/>
    <x v="2"/>
    <x v="0"/>
    <n v="15.4"/>
    <n v="23.5"/>
    <n v="23"/>
    <n v="0"/>
    <n v="120764.185"/>
    <n v="37.252483910000002"/>
    <n v="4498765.8586167637"/>
    <s v="Y"/>
    <s v="N"/>
  </r>
  <r>
    <x v="63"/>
    <s v="Thursday"/>
    <n v="10"/>
    <x v="2"/>
    <x v="0"/>
    <n v="12.6"/>
    <n v="18.600000000000001"/>
    <n v="22.5"/>
    <n v="0.8"/>
    <n v="114967.345"/>
    <n v="25.322828099999999"/>
    <n v="2911298.3145483942"/>
    <s v="Y"/>
    <s v="N"/>
  </r>
  <r>
    <x v="64"/>
    <s v="Friday"/>
    <n v="10"/>
    <x v="2"/>
    <x v="0"/>
    <n v="14.1"/>
    <n v="21.1"/>
    <n v="10.8"/>
    <n v="0.2"/>
    <n v="117053.75"/>
    <n v="27.750521689999999"/>
    <n v="3248302.6282708375"/>
    <s v="Y"/>
    <s v="N"/>
  </r>
  <r>
    <x v="65"/>
    <s v="Saturday"/>
    <n v="10"/>
    <x v="2"/>
    <x v="0"/>
    <n v="15.4"/>
    <n v="22.6"/>
    <n v="10.8"/>
    <n v="0.2"/>
    <n v="108344.575"/>
    <n v="22.113214540000001"/>
    <n v="2395846.8312201207"/>
    <s v="Y"/>
    <s v="N"/>
  </r>
  <r>
    <x v="66"/>
    <s v="Sunday"/>
    <n v="11"/>
    <x v="2"/>
    <x v="0"/>
    <n v="16.2"/>
    <n v="24.4"/>
    <n v="20.399999999999999"/>
    <n v="0"/>
    <n v="106348.78"/>
    <n v="20.57443413"/>
    <n v="2188065.9689158616"/>
    <s v="Y"/>
    <s v="N"/>
  </r>
  <r>
    <x v="67"/>
    <s v="Monday"/>
    <n v="11"/>
    <x v="2"/>
    <x v="0"/>
    <n v="14.4"/>
    <n v="23.8"/>
    <n v="18.600000000000001"/>
    <n v="0"/>
    <n v="108282.48"/>
    <n v="23.80806827"/>
    <n v="2577996.6762849092"/>
    <s v="Y"/>
    <s v="Y"/>
  </r>
  <r>
    <x v="68"/>
    <s v="Tuesday"/>
    <n v="11"/>
    <x v="2"/>
    <x v="0"/>
    <n v="16.2"/>
    <n v="21.7"/>
    <n v="22.1"/>
    <n v="0"/>
    <n v="125828.53"/>
    <n v="31.763749180000001"/>
    <n v="3996785.8666081056"/>
    <s v="Y"/>
    <s v="N"/>
  </r>
  <r>
    <x v="69"/>
    <s v="Wednesday"/>
    <n v="11"/>
    <x v="2"/>
    <x v="0"/>
    <n v="11.2"/>
    <n v="23.8"/>
    <n v="22.3"/>
    <n v="0"/>
    <n v="124418.41499999999"/>
    <n v="33.59649288"/>
    <n v="4180022.3936883849"/>
    <s v="Y"/>
    <s v="N"/>
  </r>
  <r>
    <x v="70"/>
    <s v="Thursday"/>
    <n v="11"/>
    <x v="2"/>
    <x v="0"/>
    <n v="13"/>
    <n v="19.899999999999999"/>
    <n v="18.7"/>
    <n v="0"/>
    <n v="121683.65"/>
    <n v="26.040505889999999"/>
    <n v="3168703.8045416982"/>
    <s v="Y"/>
    <s v="N"/>
  </r>
  <r>
    <x v="71"/>
    <s v="Friday"/>
    <n v="11"/>
    <x v="2"/>
    <x v="0"/>
    <n v="14.4"/>
    <n v="20.399999999999999"/>
    <n v="21.2"/>
    <n v="0"/>
    <n v="120929.815"/>
    <n v="24.195363230000002"/>
    <n v="2925940.7992617027"/>
    <s v="Y"/>
    <s v="N"/>
  </r>
  <r>
    <x v="72"/>
    <s v="Saturday"/>
    <n v="11"/>
    <x v="2"/>
    <x v="0"/>
    <n v="9.4"/>
    <n v="30.1"/>
    <n v="20"/>
    <n v="0"/>
    <n v="108738.82"/>
    <n v="17.394529559999999"/>
    <n v="1891460.6188095191"/>
    <s v="Y"/>
    <s v="N"/>
  </r>
  <r>
    <x v="73"/>
    <s v="Sunday"/>
    <n v="12"/>
    <x v="2"/>
    <x v="0"/>
    <n v="13.1"/>
    <n v="18.3"/>
    <n v="17.5"/>
    <n v="2.2000000000000002"/>
    <n v="100170.295"/>
    <n v="14.373099399999999"/>
    <n v="1439757.606962323"/>
    <s v="Y"/>
    <s v="N"/>
  </r>
  <r>
    <x v="74"/>
    <s v="Monday"/>
    <n v="12"/>
    <x v="2"/>
    <x v="0"/>
    <n v="10.5"/>
    <n v="25.5"/>
    <n v="14.5"/>
    <n v="0"/>
    <n v="123787.075"/>
    <n v="22.66079993"/>
    <n v="2805114.1404949045"/>
    <s v="Y"/>
    <s v="N"/>
  </r>
  <r>
    <x v="75"/>
    <s v="Tuesday"/>
    <n v="12"/>
    <x v="2"/>
    <x v="0"/>
    <n v="13"/>
    <n v="26.2"/>
    <n v="4.8"/>
    <n v="0"/>
    <n v="125600.86"/>
    <n v="21.38556947"/>
    <n v="2686045.9170217444"/>
    <s v="Y"/>
    <s v="N"/>
  </r>
  <r>
    <x v="76"/>
    <s v="Wednesday"/>
    <n v="12"/>
    <x v="2"/>
    <x v="0"/>
    <n v="17.8"/>
    <n v="24.4"/>
    <n v="9.4"/>
    <n v="1.4"/>
    <n v="127975.815"/>
    <n v="24.43863773"/>
    <n v="3127554.5809864998"/>
    <s v="Y"/>
    <s v="N"/>
  </r>
  <r>
    <x v="77"/>
    <s v="Thursday"/>
    <n v="12"/>
    <x v="2"/>
    <x v="0"/>
    <n v="16.5"/>
    <n v="33.5"/>
    <n v="15.1"/>
    <n v="0"/>
    <n v="128319.45"/>
    <n v="24.568240979999999"/>
    <n v="3152583.1700210609"/>
    <s v="Y"/>
    <s v="N"/>
  </r>
  <r>
    <x v="78"/>
    <s v="Friday"/>
    <n v="12"/>
    <x v="2"/>
    <x v="0"/>
    <n v="14.2"/>
    <n v="19.600000000000001"/>
    <n v="19.899999999999999"/>
    <n v="0"/>
    <n v="119491.32"/>
    <n v="24.06816285"/>
    <n v="2875936.5489214621"/>
    <s v="Y"/>
    <s v="N"/>
  </r>
  <r>
    <x v="79"/>
    <s v="Saturday"/>
    <n v="12"/>
    <x v="2"/>
    <x v="0"/>
    <n v="11.9"/>
    <n v="22.7"/>
    <n v="20.8"/>
    <n v="0"/>
    <n v="106754.8"/>
    <n v="20.473714609999998"/>
    <n v="2185667.3084476278"/>
    <s v="Y"/>
    <s v="N"/>
  </r>
  <r>
    <x v="80"/>
    <s v="Sunday"/>
    <n v="13"/>
    <x v="2"/>
    <x v="0"/>
    <n v="11.3"/>
    <n v="28.8"/>
    <n v="19.899999999999999"/>
    <n v="0"/>
    <n v="106555.03"/>
    <n v="18.918695589999999"/>
    <n v="2015882.1761533176"/>
    <s v="Y"/>
    <s v="N"/>
  </r>
  <r>
    <x v="81"/>
    <s v="Monday"/>
    <n v="13"/>
    <x v="2"/>
    <x v="0"/>
    <n v="13.6"/>
    <n v="27"/>
    <n v="3.9"/>
    <n v="0"/>
    <n v="122810.05"/>
    <n v="26.68562798"/>
    <n v="3277263.3065051991"/>
    <s v="Y"/>
    <s v="N"/>
  </r>
  <r>
    <x v="82"/>
    <s v="Tuesday"/>
    <n v="13"/>
    <x v="2"/>
    <x v="0"/>
    <n v="12.6"/>
    <n v="15.3"/>
    <n v="3.8"/>
    <n v="1.4"/>
    <n v="123234.935"/>
    <n v="34.05849946"/>
    <n v="4197196.9671506351"/>
    <s v="Y"/>
    <s v="N"/>
  </r>
  <r>
    <x v="83"/>
    <s v="Wednesday"/>
    <n v="13"/>
    <x v="2"/>
    <x v="0"/>
    <n v="13"/>
    <n v="20.399999999999999"/>
    <n v="13.8"/>
    <n v="0.4"/>
    <n v="122268.86"/>
    <n v="28.548754240000001"/>
    <n v="3490623.6353449663"/>
    <s v="Y"/>
    <s v="N"/>
  </r>
  <r>
    <x v="84"/>
    <s v="Thursday"/>
    <n v="13"/>
    <x v="2"/>
    <x v="0"/>
    <n v="9.8000000000000007"/>
    <n v="18"/>
    <n v="9.9"/>
    <n v="0.4"/>
    <n v="121998.2"/>
    <n v="21.971362899999999"/>
    <n v="2680466.7253467799"/>
    <s v="Y"/>
    <s v="N"/>
  </r>
  <r>
    <x v="85"/>
    <s v="Friday"/>
    <n v="13"/>
    <x v="2"/>
    <x v="0"/>
    <n v="11.6"/>
    <n v="18.100000000000001"/>
    <n v="11.2"/>
    <n v="0.2"/>
    <n v="122346.33500000001"/>
    <n v="25.771600379999999"/>
    <n v="3153060.8535776073"/>
    <s v="N"/>
    <s v="N"/>
  </r>
  <r>
    <x v="86"/>
    <s v="Saturday"/>
    <n v="13"/>
    <x v="2"/>
    <x v="0"/>
    <n v="12.7"/>
    <n v="19.100000000000001"/>
    <n v="14.4"/>
    <n v="0"/>
    <n v="112187.715"/>
    <n v="29.271368689999999"/>
    <n v="3283887.9682536433"/>
    <s v="N"/>
    <s v="N"/>
  </r>
  <r>
    <x v="87"/>
    <s v="Sunday"/>
    <n v="14"/>
    <x v="2"/>
    <x v="0"/>
    <n v="8.5"/>
    <n v="22.7"/>
    <n v="18.600000000000001"/>
    <n v="0"/>
    <n v="106418.66499999999"/>
    <n v="24.672716350000002"/>
    <n v="2625637.5358906728"/>
    <s v="N"/>
    <s v="N"/>
  </r>
  <r>
    <x v="88"/>
    <s v="Monday"/>
    <n v="14"/>
    <x v="2"/>
    <x v="0"/>
    <n v="10.6"/>
    <n v="23.1"/>
    <n v="18.100000000000001"/>
    <n v="0"/>
    <n v="123061.87"/>
    <n v="33.750362699999997"/>
    <n v="4153382.7470402485"/>
    <s v="N"/>
    <s v="N"/>
  </r>
  <r>
    <x v="89"/>
    <s v="Tuesday"/>
    <n v="14"/>
    <x v="2"/>
    <x v="0"/>
    <n v="11.2"/>
    <n v="25.3"/>
    <n v="18.100000000000001"/>
    <n v="0"/>
    <n v="125795.325"/>
    <n v="31.836569579999999"/>
    <n v="4004891.6172012133"/>
    <s v="N"/>
    <s v="N"/>
  </r>
  <r>
    <x v="90"/>
    <s v="Wednesday"/>
    <n v="14"/>
    <x v="3"/>
    <x v="0"/>
    <n v="13.3"/>
    <n v="29"/>
    <n v="10.7"/>
    <n v="0"/>
    <n v="122042.265"/>
    <n v="26.167805860000001"/>
    <n v="3193578.2972346731"/>
    <s v="N"/>
    <s v="N"/>
  </r>
  <r>
    <x v="91"/>
    <s v="Thursday"/>
    <n v="14"/>
    <x v="3"/>
    <x v="0"/>
    <n v="12.8"/>
    <n v="17.2"/>
    <n v="17.5"/>
    <n v="0.2"/>
    <n v="113838.41"/>
    <n v="23.46025058"/>
    <n v="2670677.6242287778"/>
    <s v="N"/>
    <s v="N"/>
  </r>
  <r>
    <x v="92"/>
    <s v="Friday"/>
    <n v="14"/>
    <x v="3"/>
    <x v="0"/>
    <n v="8"/>
    <n v="20.9"/>
    <n v="17.399999999999999"/>
    <n v="0"/>
    <n v="98891.06"/>
    <n v="20.9393785"/>
    <n v="2070717.3356062099"/>
    <s v="N"/>
    <s v="Y"/>
  </r>
  <r>
    <x v="93"/>
    <s v="Saturday"/>
    <n v="14"/>
    <x v="3"/>
    <x v="0"/>
    <n v="8.5"/>
    <n v="23.5"/>
    <n v="16.2"/>
    <n v="0"/>
    <n v="103999.17"/>
    <n v="23.188056169999999"/>
    <n v="2411538.5955933789"/>
    <s v="N"/>
    <s v="Y"/>
  </r>
  <r>
    <x v="94"/>
    <s v="Sunday"/>
    <n v="15"/>
    <x v="3"/>
    <x v="0"/>
    <n v="10.199999999999999"/>
    <n v="18.5"/>
    <n v="9.8000000000000007"/>
    <n v="0"/>
    <n v="103685.45"/>
    <n v="20.508650379999999"/>
    <n v="2126448.643542971"/>
    <s v="N"/>
    <s v="N"/>
  </r>
  <r>
    <x v="95"/>
    <s v="Monday"/>
    <n v="15"/>
    <x v="3"/>
    <x v="0"/>
    <n v="11.2"/>
    <n v="18.399999999999999"/>
    <n v="13"/>
    <n v="0"/>
    <n v="107383.37"/>
    <n v="17.04855264"/>
    <n v="1830731.0361055967"/>
    <s v="N"/>
    <s v="Y"/>
  </r>
  <r>
    <x v="96"/>
    <s v="Tuesday"/>
    <n v="15"/>
    <x v="3"/>
    <x v="0"/>
    <n v="12.4"/>
    <n v="17.3"/>
    <n v="3.9"/>
    <n v="0"/>
    <n v="120235.505"/>
    <n v="21.359459990000001"/>
    <n v="2568165.4584249454"/>
    <s v="N"/>
    <s v="N"/>
  </r>
  <r>
    <x v="97"/>
    <s v="Wednesday"/>
    <n v="15"/>
    <x v="3"/>
    <x v="0"/>
    <n v="13.3"/>
    <n v="17.7"/>
    <n v="12.6"/>
    <n v="5.6"/>
    <n v="122129.77499999999"/>
    <n v="25.208016520000001"/>
    <n v="3078649.3857838828"/>
    <s v="N"/>
    <s v="N"/>
  </r>
  <r>
    <x v="98"/>
    <s v="Thursday"/>
    <n v="15"/>
    <x v="3"/>
    <x v="0"/>
    <n v="8.6999999999999993"/>
    <n v="19.100000000000001"/>
    <n v="10.9"/>
    <n v="0"/>
    <n v="123990.76"/>
    <n v="25.207800370000001"/>
    <n v="3125534.3258045814"/>
    <s v="N"/>
    <s v="N"/>
  </r>
  <r>
    <x v="99"/>
    <s v="Friday"/>
    <n v="15"/>
    <x v="3"/>
    <x v="0"/>
    <n v="8.6"/>
    <n v="18.7"/>
    <n v="15.9"/>
    <n v="0"/>
    <n v="121753.11500000001"/>
    <n v="25.677110800000001"/>
    <n v="3126268.2241001423"/>
    <s v="N"/>
    <s v="N"/>
  </r>
  <r>
    <x v="100"/>
    <s v="Saturday"/>
    <n v="15"/>
    <x v="3"/>
    <x v="0"/>
    <n v="11.6"/>
    <n v="23.7"/>
    <n v="14.9"/>
    <n v="0"/>
    <n v="110034.16499999999"/>
    <n v="23.05591231"/>
    <n v="2536938.059344071"/>
    <s v="N"/>
    <s v="N"/>
  </r>
  <r>
    <x v="101"/>
    <s v="Sunday"/>
    <n v="16"/>
    <x v="3"/>
    <x v="0"/>
    <n v="12.1"/>
    <n v="18.3"/>
    <n v="13.4"/>
    <n v="0"/>
    <n v="103760.22500000001"/>
    <n v="22.053037190000001"/>
    <n v="2288228.100767768"/>
    <s v="N"/>
    <s v="N"/>
  </r>
  <r>
    <x v="102"/>
    <s v="Monday"/>
    <n v="16"/>
    <x v="3"/>
    <x v="0"/>
    <n v="7.3"/>
    <n v="19.100000000000001"/>
    <n v="14.9"/>
    <n v="0"/>
    <n v="125107.78"/>
    <n v="29.408289079999999"/>
    <n v="3679205.7603970421"/>
    <s v="N"/>
    <s v="N"/>
  </r>
  <r>
    <x v="103"/>
    <s v="Tuesday"/>
    <n v="16"/>
    <x v="3"/>
    <x v="0"/>
    <n v="10.5"/>
    <n v="24.7"/>
    <n v="8.4"/>
    <n v="1.6"/>
    <n v="127793.38"/>
    <n v="30.995175629999999"/>
    <n v="3960978.2574513294"/>
    <s v="Y"/>
    <s v="N"/>
  </r>
  <r>
    <x v="104"/>
    <s v="Wednesday"/>
    <n v="16"/>
    <x v="3"/>
    <x v="0"/>
    <n v="13.9"/>
    <n v="27.6"/>
    <n v="12.8"/>
    <n v="2.4"/>
    <n v="126673.935"/>
    <n v="31.090558479999999"/>
    <n v="3938363.3840092188"/>
    <s v="Y"/>
    <s v="N"/>
  </r>
  <r>
    <x v="105"/>
    <s v="Thursday"/>
    <n v="16"/>
    <x v="3"/>
    <x v="0"/>
    <n v="15.6"/>
    <n v="17.8"/>
    <n v="10.9"/>
    <n v="0"/>
    <n v="126937.94"/>
    <n v="40.68150885"/>
    <n v="5164026.9295107694"/>
    <s v="Y"/>
    <s v="N"/>
  </r>
  <r>
    <x v="106"/>
    <s v="Friday"/>
    <n v="16"/>
    <x v="3"/>
    <x v="0"/>
    <n v="10.1"/>
    <n v="17.100000000000001"/>
    <n v="7.5"/>
    <n v="0"/>
    <n v="131031.41499999999"/>
    <n v="33.987504819999998"/>
    <n v="4453430.8488839194"/>
    <s v="Y"/>
    <s v="N"/>
  </r>
  <r>
    <x v="107"/>
    <s v="Saturday"/>
    <n v="16"/>
    <x v="3"/>
    <x v="0"/>
    <n v="13.5"/>
    <n v="21.9"/>
    <n v="9.9"/>
    <n v="3.6"/>
    <n v="109763.985"/>
    <n v="26.14012894"/>
    <n v="2869244.7208682261"/>
    <s v="Y"/>
    <s v="N"/>
  </r>
  <r>
    <x v="108"/>
    <s v="Sunday"/>
    <n v="17"/>
    <x v="3"/>
    <x v="0"/>
    <n v="9.6999999999999993"/>
    <n v="14.7"/>
    <n v="11"/>
    <n v="6.4"/>
    <n v="107160.54"/>
    <n v="24.540694439999999"/>
    <n v="2629794.0681653973"/>
    <s v="Y"/>
    <s v="N"/>
  </r>
  <r>
    <x v="109"/>
    <s v="Monday"/>
    <n v="17"/>
    <x v="3"/>
    <x v="0"/>
    <n v="7"/>
    <n v="16.2"/>
    <n v="12.7"/>
    <n v="1.4"/>
    <n v="126696.19"/>
    <n v="33.677175830000003"/>
    <n v="4266769.8676210884"/>
    <s v="Y"/>
    <s v="N"/>
  </r>
  <r>
    <x v="110"/>
    <s v="Tuesday"/>
    <n v="17"/>
    <x v="3"/>
    <x v="0"/>
    <n v="6.5"/>
    <n v="17.7"/>
    <n v="13.8"/>
    <n v="0"/>
    <n v="127973.58500000001"/>
    <n v="30.473156899999999"/>
    <n v="3899759.1347604864"/>
    <s v="Y"/>
    <s v="N"/>
  </r>
  <r>
    <x v="111"/>
    <s v="Wednesday"/>
    <n v="17"/>
    <x v="3"/>
    <x v="0"/>
    <n v="9.1"/>
    <n v="19.5"/>
    <n v="7.1"/>
    <n v="0"/>
    <n v="128598.495"/>
    <n v="36.695283570000001"/>
    <n v="4718958.2407002272"/>
    <s v="Y"/>
    <s v="N"/>
  </r>
  <r>
    <x v="112"/>
    <s v="Thursday"/>
    <n v="17"/>
    <x v="3"/>
    <x v="0"/>
    <n v="12.2"/>
    <n v="19.2"/>
    <n v="7.5"/>
    <n v="0"/>
    <n v="126483.80499999999"/>
    <n v="35.422484740000002"/>
    <n v="4480370.6524696359"/>
    <s v="Y"/>
    <s v="N"/>
  </r>
  <r>
    <x v="113"/>
    <s v="Friday"/>
    <n v="17"/>
    <x v="3"/>
    <x v="0"/>
    <n v="14.4"/>
    <n v="21.1"/>
    <n v="7.8"/>
    <n v="0"/>
    <n v="126230.785"/>
    <n v="36.497936299999999"/>
    <n v="4607163.1500289952"/>
    <s v="Y"/>
    <s v="N"/>
  </r>
  <r>
    <x v="114"/>
    <s v="Saturday"/>
    <n v="17"/>
    <x v="3"/>
    <x v="0"/>
    <n v="11.6"/>
    <n v="15"/>
    <n v="3.5"/>
    <n v="3"/>
    <n v="111803.625"/>
    <n v="25.97830858"/>
    <n v="2904469.0706126024"/>
    <s v="Y"/>
    <s v="Y"/>
  </r>
  <r>
    <x v="115"/>
    <s v="Sunday"/>
    <n v="18"/>
    <x v="3"/>
    <x v="0"/>
    <n v="10.4"/>
    <n v="15.4"/>
    <n v="5.9"/>
    <n v="7"/>
    <n v="108217.82"/>
    <n v="28.955419760000002"/>
    <n v="3133492.4036121238"/>
    <s v="Y"/>
    <s v="N"/>
  </r>
  <r>
    <x v="116"/>
    <s v="Monday"/>
    <n v="18"/>
    <x v="3"/>
    <x v="0"/>
    <n v="10.5"/>
    <n v="15.1"/>
    <n v="8.3000000000000007"/>
    <n v="4"/>
    <n v="127855.22"/>
    <n v="48.673068360000002"/>
    <n v="6223105.8632428395"/>
    <s v="Y"/>
    <s v="N"/>
  </r>
  <r>
    <x v="117"/>
    <s v="Tuesday"/>
    <n v="18"/>
    <x v="3"/>
    <x v="0"/>
    <n v="10.1"/>
    <n v="16"/>
    <n v="8.9"/>
    <n v="1.6"/>
    <n v="132642.14000000001"/>
    <n v="46.268034399999998"/>
    <n v="6137091.0964096161"/>
    <s v="Y"/>
    <s v="N"/>
  </r>
  <r>
    <x v="118"/>
    <s v="Wednesday"/>
    <n v="18"/>
    <x v="3"/>
    <x v="0"/>
    <n v="7.4"/>
    <n v="17.100000000000001"/>
    <n v="12.6"/>
    <n v="0"/>
    <n v="132814.61499999999"/>
    <n v="39.829820890000001"/>
    <n v="5289982.3270243071"/>
    <s v="Y"/>
    <s v="N"/>
  </r>
  <r>
    <x v="119"/>
    <s v="Thursday"/>
    <n v="18"/>
    <x v="3"/>
    <x v="0"/>
    <n v="6.4"/>
    <n v="19.600000000000001"/>
    <n v="12.3"/>
    <n v="0"/>
    <n v="132669.57999999999"/>
    <n v="39.092652309999998"/>
    <n v="5186405.7630537292"/>
    <s v="Y"/>
    <s v="N"/>
  </r>
  <r>
    <x v="120"/>
    <s v="Friday"/>
    <n v="18"/>
    <x v="4"/>
    <x v="0"/>
    <n v="7.9"/>
    <n v="23.1"/>
    <n v="12.1"/>
    <n v="0"/>
    <n v="126304.44500000001"/>
    <n v="47.474462099999997"/>
    <n v="5996235.5872140341"/>
    <s v="Y"/>
    <s v="N"/>
  </r>
  <r>
    <x v="121"/>
    <s v="Saturday"/>
    <n v="18"/>
    <x v="4"/>
    <x v="0"/>
    <n v="11.6"/>
    <n v="22.2"/>
    <n v="6.1"/>
    <n v="0"/>
    <n v="108487.97500000001"/>
    <n v="25.852039900000001"/>
    <n v="2804635.4583702027"/>
    <s v="Y"/>
    <s v="N"/>
  </r>
  <r>
    <x v="122"/>
    <s v="Sunday"/>
    <n v="19"/>
    <x v="4"/>
    <x v="0"/>
    <n v="9.6999999999999993"/>
    <n v="18.2"/>
    <n v="11.2"/>
    <n v="0"/>
    <n v="109233.34"/>
    <n v="30.627063069999998"/>
    <n v="3345496.3935267534"/>
    <s v="Y"/>
    <s v="N"/>
  </r>
  <r>
    <x v="123"/>
    <s v="Monday"/>
    <n v="19"/>
    <x v="4"/>
    <x v="0"/>
    <n v="7.5"/>
    <n v="22.3"/>
    <n v="11.6"/>
    <n v="0"/>
    <n v="122375.47"/>
    <n v="28.803037939999999"/>
    <n v="3524785.3053353317"/>
    <s v="Y"/>
    <s v="N"/>
  </r>
  <r>
    <x v="124"/>
    <s v="Tuesday"/>
    <n v="19"/>
    <x v="4"/>
    <x v="0"/>
    <n v="9.1999999999999993"/>
    <n v="18.100000000000001"/>
    <n v="7.1"/>
    <n v="0.6"/>
    <n v="123734.86500000001"/>
    <n v="27.383343969999999"/>
    <n v="3388274.3693765141"/>
    <s v="Y"/>
    <s v="N"/>
  </r>
  <r>
    <x v="125"/>
    <s v="Wednesday"/>
    <n v="19"/>
    <x v="4"/>
    <x v="0"/>
    <n v="9.5"/>
    <n v="16.2"/>
    <n v="7.6"/>
    <n v="1.4"/>
    <n v="129121.86"/>
    <n v="26.022589379999999"/>
    <n v="3360085.1427618465"/>
    <s v="Y"/>
    <s v="N"/>
  </r>
  <r>
    <x v="126"/>
    <s v="Thursday"/>
    <n v="19"/>
    <x v="4"/>
    <x v="0"/>
    <n v="10.3"/>
    <n v="15.6"/>
    <n v="6.9"/>
    <n v="2.2000000000000002"/>
    <n v="131237.185"/>
    <n v="29.082030029999999"/>
    <n v="3816643.7552226651"/>
    <s v="Y"/>
    <s v="N"/>
  </r>
  <r>
    <x v="127"/>
    <s v="Friday"/>
    <n v="19"/>
    <x v="4"/>
    <x v="0"/>
    <n v="10.5"/>
    <n v="15.9"/>
    <n v="5.9"/>
    <n v="0.2"/>
    <n v="131138.73000000001"/>
    <n v="29.075609050000001"/>
    <n v="3812938.444793507"/>
    <s v="Y"/>
    <s v="N"/>
  </r>
  <r>
    <x v="128"/>
    <s v="Saturday"/>
    <n v="19"/>
    <x v="4"/>
    <x v="0"/>
    <n v="12.8"/>
    <n v="18.7"/>
    <n v="7.3"/>
    <n v="0"/>
    <n v="108377.05"/>
    <n v="19.602360470000001"/>
    <n v="2124446.0007752138"/>
    <s v="Y"/>
    <s v="N"/>
  </r>
  <r>
    <x v="129"/>
    <s v="Sunday"/>
    <n v="20"/>
    <x v="4"/>
    <x v="0"/>
    <n v="12.8"/>
    <n v="16.600000000000001"/>
    <n v="5.9"/>
    <n v="8.6"/>
    <n v="103811.28"/>
    <n v="13.279840760000001"/>
    <n v="1378597.2674917728"/>
    <s v="Y"/>
    <s v="N"/>
  </r>
  <r>
    <x v="130"/>
    <s v="Monday"/>
    <n v="20"/>
    <x v="4"/>
    <x v="0"/>
    <n v="12.4"/>
    <n v="15.9"/>
    <n v="7.9"/>
    <n v="2.6"/>
    <n v="123740.245"/>
    <n v="28.475489379999999"/>
    <n v="3523564.032376098"/>
    <s v="Y"/>
    <s v="N"/>
  </r>
  <r>
    <x v="131"/>
    <s v="Tuesday"/>
    <n v="20"/>
    <x v="4"/>
    <x v="0"/>
    <n v="12.8"/>
    <n v="17.399999999999999"/>
    <n v="5.9"/>
    <n v="0"/>
    <n v="129312.58"/>
    <n v="28.355358970000001"/>
    <n v="3666704.6252368428"/>
    <s v="Y"/>
    <s v="N"/>
  </r>
  <r>
    <x v="132"/>
    <s v="Wednesday"/>
    <n v="20"/>
    <x v="4"/>
    <x v="0"/>
    <n v="6.3"/>
    <n v="12.8"/>
    <n v="8.6999999999999993"/>
    <n v="6.8"/>
    <n v="136903.26999999999"/>
    <n v="33.602901799999998"/>
    <n v="4600347.1379088853"/>
    <s v="Y"/>
    <s v="N"/>
  </r>
  <r>
    <x v="133"/>
    <s v="Thursday"/>
    <n v="20"/>
    <x v="4"/>
    <x v="0"/>
    <n v="7.3"/>
    <n v="14.6"/>
    <n v="6.7"/>
    <n v="4.4000000000000004"/>
    <n v="135217.65"/>
    <n v="36.084976089999998"/>
    <n v="4879325.6671959879"/>
    <s v="Y"/>
    <s v="N"/>
  </r>
  <r>
    <x v="134"/>
    <s v="Friday"/>
    <n v="20"/>
    <x v="4"/>
    <x v="0"/>
    <n v="11.5"/>
    <n v="14.5"/>
    <n v="6.2"/>
    <n v="1.8"/>
    <n v="135172.41"/>
    <n v="32.888201889999998"/>
    <n v="4445577.5100378543"/>
    <s v="Y"/>
    <s v="N"/>
  </r>
  <r>
    <x v="135"/>
    <s v="Saturday"/>
    <n v="20"/>
    <x v="4"/>
    <x v="0"/>
    <n v="11.3"/>
    <n v="16.2"/>
    <n v="10.4"/>
    <n v="0"/>
    <n v="117136.63"/>
    <n v="35.11935553"/>
    <n v="4113762.9545560642"/>
    <s v="Y"/>
    <s v="N"/>
  </r>
  <r>
    <x v="136"/>
    <s v="Sunday"/>
    <n v="21"/>
    <x v="4"/>
    <x v="0"/>
    <n v="7.4"/>
    <n v="20.5"/>
    <n v="10.3"/>
    <n v="0"/>
    <n v="111897.08500000001"/>
    <n v="30.547599470000002"/>
    <n v="3418187.3344405452"/>
    <s v="Y"/>
    <s v="N"/>
  </r>
  <r>
    <x v="137"/>
    <s v="Monday"/>
    <n v="21"/>
    <x v="4"/>
    <x v="0"/>
    <n v="7.2"/>
    <n v="20.399999999999999"/>
    <n v="10.199999999999999"/>
    <n v="0"/>
    <n v="127524.8"/>
    <n v="39.33371288"/>
    <n v="5016023.8682794245"/>
    <s v="Y"/>
    <s v="N"/>
  </r>
  <r>
    <x v="138"/>
    <s v="Tuesday"/>
    <n v="21"/>
    <x v="4"/>
    <x v="0"/>
    <n v="9.9"/>
    <n v="16.2"/>
    <n v="3.2"/>
    <n v="0"/>
    <n v="133235.48000000001"/>
    <n v="34.038317739999997"/>
    <n v="4535111.6024814155"/>
    <s v="Y"/>
    <s v="N"/>
  </r>
  <r>
    <x v="139"/>
    <s v="Wednesday"/>
    <n v="21"/>
    <x v="4"/>
    <x v="0"/>
    <n v="13.6"/>
    <n v="18.100000000000001"/>
    <n v="6"/>
    <n v="2.4"/>
    <n v="127522.71"/>
    <n v="30.976086030000001"/>
    <n v="3950154.4357387414"/>
    <s v="Y"/>
    <s v="N"/>
  </r>
  <r>
    <x v="140"/>
    <s v="Thursday"/>
    <n v="21"/>
    <x v="4"/>
    <x v="0"/>
    <n v="10.3"/>
    <n v="13.6"/>
    <n v="3.5"/>
    <n v="6.2"/>
    <n v="135361.19500000001"/>
    <n v="35.621998429999998"/>
    <n v="4821836.2757729236"/>
    <s v="Y"/>
    <s v="N"/>
  </r>
  <r>
    <x v="141"/>
    <s v="Friday"/>
    <n v="21"/>
    <x v="4"/>
    <x v="0"/>
    <n v="9.1"/>
    <n v="14.1"/>
    <n v="6.7"/>
    <n v="0.4"/>
    <n v="133422.46"/>
    <n v="34.614105330000001"/>
    <n v="4618299.0838277116"/>
    <s v="Y"/>
    <s v="N"/>
  </r>
  <r>
    <x v="142"/>
    <s v="Saturday"/>
    <n v="21"/>
    <x v="4"/>
    <x v="0"/>
    <n v="10.4"/>
    <n v="13.3"/>
    <n v="7.7"/>
    <n v="0"/>
    <n v="119331.85"/>
    <n v="31.22698432"/>
    <n v="3726373.8088265923"/>
    <s v="Y"/>
    <s v="N"/>
  </r>
  <r>
    <x v="143"/>
    <s v="Sunday"/>
    <n v="22"/>
    <x v="4"/>
    <x v="0"/>
    <n v="6"/>
    <n v="15.6"/>
    <n v="8.6"/>
    <n v="0"/>
    <n v="118783.08500000001"/>
    <n v="31.493258560000001"/>
    <n v="3740866.408459458"/>
    <s v="Y"/>
    <s v="N"/>
  </r>
  <r>
    <x v="144"/>
    <s v="Monday"/>
    <n v="22"/>
    <x v="4"/>
    <x v="0"/>
    <n v="7.4"/>
    <n v="17.100000000000001"/>
    <n v="8.1"/>
    <n v="0"/>
    <n v="136690.92000000001"/>
    <n v="51.610330150000003"/>
    <n v="7054663.5097072395"/>
    <s v="Y"/>
    <s v="N"/>
  </r>
  <r>
    <x v="145"/>
    <s v="Tuesday"/>
    <n v="22"/>
    <x v="4"/>
    <x v="0"/>
    <n v="5.4"/>
    <n v="15.6"/>
    <n v="6.8"/>
    <n v="0"/>
    <n v="140886.995"/>
    <n v="46.401813629999999"/>
    <n v="6537412.0848807413"/>
    <s v="Y"/>
    <s v="N"/>
  </r>
  <r>
    <x v="146"/>
    <s v="Wednesday"/>
    <n v="22"/>
    <x v="4"/>
    <x v="0"/>
    <n v="7.9"/>
    <n v="18.7"/>
    <n v="7.4"/>
    <n v="0"/>
    <n v="133103.37"/>
    <n v="29.884071370000001"/>
    <n v="3977670.6086675171"/>
    <s v="Y"/>
    <s v="N"/>
  </r>
  <r>
    <x v="147"/>
    <s v="Thursday"/>
    <n v="22"/>
    <x v="4"/>
    <x v="0"/>
    <n v="13.1"/>
    <n v="19.7"/>
    <n v="8.4"/>
    <n v="0"/>
    <n v="127900.235"/>
    <n v="26.09688903"/>
    <n v="3337798.2397059221"/>
    <s v="Y"/>
    <s v="N"/>
  </r>
  <r>
    <x v="148"/>
    <s v="Friday"/>
    <n v="22"/>
    <x v="4"/>
    <x v="0"/>
    <n v="9.5"/>
    <n v="15.8"/>
    <n v="6.6"/>
    <n v="0"/>
    <n v="132338.94"/>
    <n v="29.803580050000001"/>
    <n v="3944174.1920221471"/>
    <s v="Y"/>
    <s v="N"/>
  </r>
  <r>
    <x v="149"/>
    <s v="Saturday"/>
    <n v="22"/>
    <x v="4"/>
    <x v="0"/>
    <n v="11"/>
    <n v="17.3"/>
    <n v="8"/>
    <n v="0"/>
    <n v="114669.79"/>
    <n v="19.048825789999999"/>
    <n v="2184324.8530858839"/>
    <s v="Y"/>
    <s v="N"/>
  </r>
  <r>
    <x v="150"/>
    <s v="Sunday"/>
    <n v="23"/>
    <x v="4"/>
    <x v="0"/>
    <n v="12.3"/>
    <n v="16.8"/>
    <n v="4.9000000000000004"/>
    <n v="0"/>
    <n v="113261.26"/>
    <n v="18.572714080000001"/>
    <n v="2103568.9983205409"/>
    <s v="Y"/>
    <s v="N"/>
  </r>
  <r>
    <x v="151"/>
    <s v="Monday"/>
    <n v="23"/>
    <x v="5"/>
    <x v="0"/>
    <n v="5.2"/>
    <n v="12.2"/>
    <n v="8.1"/>
    <n v="8.1999999999999993"/>
    <n v="140919.995"/>
    <n v="36.928126640000002"/>
    <n v="5203911.4214681666"/>
    <s v="Y"/>
    <s v="N"/>
  </r>
  <r>
    <x v="152"/>
    <s v="Tuesday"/>
    <n v="23"/>
    <x v="5"/>
    <x v="0"/>
    <n v="7.1"/>
    <n v="11.4"/>
    <n v="4.5999999999999996"/>
    <n v="4.2"/>
    <n v="148534.505"/>
    <n v="59.85603338"/>
    <n v="8890686.2893617768"/>
    <s v="Y"/>
    <s v="N"/>
  </r>
  <r>
    <x v="153"/>
    <s v="Wednesday"/>
    <n v="23"/>
    <x v="5"/>
    <x v="0"/>
    <n v="8.1"/>
    <n v="13.6"/>
    <n v="8.1999999999999993"/>
    <n v="0.8"/>
    <n v="146902.95000000001"/>
    <n v="50.5626836"/>
    <n v="7427807.3807566203"/>
    <s v="Y"/>
    <s v="N"/>
  </r>
  <r>
    <x v="154"/>
    <s v="Thursday"/>
    <n v="23"/>
    <x v="5"/>
    <x v="0"/>
    <n v="4.4000000000000004"/>
    <n v="11.3"/>
    <n v="5.5"/>
    <n v="0"/>
    <n v="147155.26500000001"/>
    <n v="33.050284789999999"/>
    <n v="4863523.4165979195"/>
    <s v="Y"/>
    <s v="N"/>
  </r>
  <r>
    <x v="155"/>
    <s v="Friday"/>
    <n v="23"/>
    <x v="5"/>
    <x v="0"/>
    <n v="7"/>
    <n v="15"/>
    <n v="7"/>
    <n v="4.2"/>
    <n v="142625.035"/>
    <n v="37.966538890000002"/>
    <n v="5414978.9380151117"/>
    <s v="Y"/>
    <s v="N"/>
  </r>
  <r>
    <x v="156"/>
    <s v="Saturday"/>
    <n v="23"/>
    <x v="5"/>
    <x v="0"/>
    <n v="9.1999999999999993"/>
    <n v="16.600000000000001"/>
    <n v="6.4"/>
    <n v="0.2"/>
    <n v="120128.295"/>
    <n v="30.181346850000001"/>
    <n v="3625633.7378941206"/>
    <s v="Y"/>
    <s v="N"/>
  </r>
  <r>
    <x v="157"/>
    <s v="Sunday"/>
    <n v="24"/>
    <x v="5"/>
    <x v="0"/>
    <n v="11.2"/>
    <n v="14.5"/>
    <n v="6.9"/>
    <n v="0"/>
    <n v="109609.685"/>
    <n v="23.380384849999999"/>
    <n v="2562716.6185872722"/>
    <s v="Y"/>
    <s v="N"/>
  </r>
  <r>
    <x v="158"/>
    <s v="Monday"/>
    <n v="24"/>
    <x v="5"/>
    <x v="0"/>
    <n v="11.1"/>
    <n v="18.5"/>
    <n v="8.1999999999999993"/>
    <n v="0"/>
    <n v="110715.815"/>
    <n v="24.357636500000002"/>
    <n v="2696775.5765712475"/>
    <s v="Y"/>
    <s v="Y"/>
  </r>
  <r>
    <x v="159"/>
    <s v="Tuesday"/>
    <n v="24"/>
    <x v="5"/>
    <x v="0"/>
    <n v="10.3"/>
    <n v="13.5"/>
    <n v="8.6"/>
    <n v="4"/>
    <n v="132854.13500000001"/>
    <n v="36.714275120000003"/>
    <n v="4877643.263219622"/>
    <s v="Y"/>
    <s v="N"/>
  </r>
  <r>
    <x v="160"/>
    <s v="Wednesday"/>
    <n v="24"/>
    <x v="5"/>
    <x v="0"/>
    <n v="7.5"/>
    <n v="13.4"/>
    <n v="7.1"/>
    <n v="0"/>
    <n v="144125.52499999999"/>
    <n v="39.766137469999997"/>
    <n v="5731315.4400859214"/>
    <s v="Y"/>
    <s v="N"/>
  </r>
  <r>
    <x v="161"/>
    <s v="Thursday"/>
    <n v="24"/>
    <x v="5"/>
    <x v="0"/>
    <n v="5.7"/>
    <n v="14"/>
    <n v="8.3000000000000007"/>
    <m/>
    <n v="143465.44500000001"/>
    <n v="37.481829380000001"/>
    <n v="5377347.3314157743"/>
    <s v="Y"/>
    <s v="N"/>
  </r>
  <r>
    <x v="162"/>
    <s v="Friday"/>
    <n v="24"/>
    <x v="5"/>
    <x v="0"/>
    <n v="5.2"/>
    <n v="13.1"/>
    <n v="6.9"/>
    <n v="0"/>
    <n v="145005.62"/>
    <n v="37.539372819999997"/>
    <n v="5443420.0301752482"/>
    <s v="Y"/>
    <s v="N"/>
  </r>
  <r>
    <x v="163"/>
    <s v="Saturday"/>
    <n v="24"/>
    <x v="5"/>
    <x v="0"/>
    <n v="6"/>
    <n v="18.2"/>
    <n v="8"/>
    <n v="0"/>
    <n v="123754.55"/>
    <n v="29.868588150000001"/>
    <n v="3696373.6856385828"/>
    <s v="Y"/>
    <s v="N"/>
  </r>
  <r>
    <x v="164"/>
    <s v="Sunday"/>
    <n v="25"/>
    <x v="5"/>
    <x v="0"/>
    <n v="5.8"/>
    <n v="17.399999999999999"/>
    <n v="8"/>
    <n v="0"/>
    <n v="119125.62"/>
    <n v="31.598182309999999"/>
    <n v="3764153.0585517818"/>
    <s v="Y"/>
    <s v="N"/>
  </r>
  <r>
    <x v="165"/>
    <s v="Monday"/>
    <n v="25"/>
    <x v="5"/>
    <x v="0"/>
    <n v="7.1"/>
    <n v="16.899999999999999"/>
    <n v="6.6"/>
    <n v="0"/>
    <n v="136054.14499999999"/>
    <n v="36.010981530000002"/>
    <n v="4899443.3026749417"/>
    <s v="Y"/>
    <s v="N"/>
  </r>
  <r>
    <x v="166"/>
    <s v="Tuesday"/>
    <n v="25"/>
    <x v="5"/>
    <x v="0"/>
    <n v="9.5"/>
    <n v="16.100000000000001"/>
    <n v="3.3"/>
    <n v="5"/>
    <n v="139073.785"/>
    <n v="36.942819380000003"/>
    <n v="5137777.719747954"/>
    <s v="Y"/>
    <s v="N"/>
  </r>
  <r>
    <x v="167"/>
    <s v="Wednesday"/>
    <n v="25"/>
    <x v="5"/>
    <x v="0"/>
    <n v="11.7"/>
    <n v="13.8"/>
    <n v="4.7"/>
    <n v="0"/>
    <n v="134290.46"/>
    <n v="39.278599130000003"/>
    <n v="5274741.1453232998"/>
    <s v="Y"/>
    <s v="N"/>
  </r>
  <r>
    <x v="168"/>
    <s v="Thursday"/>
    <n v="25"/>
    <x v="5"/>
    <x v="0"/>
    <n v="10.7"/>
    <n v="12.7"/>
    <n v="4.2"/>
    <n v="1"/>
    <n v="137073.77499999999"/>
    <n v="37.45776352"/>
    <n v="5134477.0487436876"/>
    <s v="Y"/>
    <s v="N"/>
  </r>
  <r>
    <x v="169"/>
    <s v="Friday"/>
    <n v="25"/>
    <x v="5"/>
    <x v="0"/>
    <n v="7"/>
    <n v="12.4"/>
    <n v="7.9"/>
    <n v="0.2"/>
    <n v="139781.245"/>
    <n v="38.550713739999999"/>
    <n v="5388666.7622158062"/>
    <s v="Y"/>
    <s v="N"/>
  </r>
  <r>
    <x v="170"/>
    <s v="Saturday"/>
    <n v="25"/>
    <x v="5"/>
    <x v="0"/>
    <n v="4.0999999999999996"/>
    <n v="11.6"/>
    <n v="7.1"/>
    <n v="0"/>
    <n v="129576.36"/>
    <n v="41.097683109999998"/>
    <n v="5325288.1818272797"/>
    <s v="Y"/>
    <s v="N"/>
  </r>
  <r>
    <x v="171"/>
    <s v="Sunday"/>
    <n v="26"/>
    <x v="5"/>
    <x v="0"/>
    <n v="2.2000000000000002"/>
    <n v="12.9"/>
    <n v="8.6"/>
    <n v="0"/>
    <n v="124910.57"/>
    <n v="33.902389839999998"/>
    <n v="4234766.839276609"/>
    <s v="Y"/>
    <s v="N"/>
  </r>
  <r>
    <x v="172"/>
    <s v="Monday"/>
    <n v="26"/>
    <x v="5"/>
    <x v="0"/>
    <n v="3.6"/>
    <n v="14.1"/>
    <n v="6.2"/>
    <n v="0"/>
    <n v="140431.35999999999"/>
    <n v="30.477831179999999"/>
    <n v="4280043.2824578043"/>
    <s v="Y"/>
    <s v="N"/>
  </r>
  <r>
    <x v="173"/>
    <s v="Tuesday"/>
    <n v="26"/>
    <x v="5"/>
    <x v="0"/>
    <n v="9.6"/>
    <n v="17.600000000000001"/>
    <n v="5.8"/>
    <n v="0"/>
    <n v="133171.4"/>
    <n v="30.238061600000002"/>
    <n v="4026844.9965582401"/>
    <s v="Y"/>
    <s v="N"/>
  </r>
  <r>
    <x v="174"/>
    <s v="Wednesday"/>
    <n v="26"/>
    <x v="5"/>
    <x v="0"/>
    <n v="12.2"/>
    <n v="16"/>
    <n v="7.7"/>
    <n v="0"/>
    <n v="135407.57"/>
    <n v="32.217778950000003"/>
    <n v="4362531.1584166521"/>
    <s v="Y"/>
    <s v="N"/>
  </r>
  <r>
    <x v="175"/>
    <s v="Thursday"/>
    <n v="26"/>
    <x v="5"/>
    <x v="0"/>
    <n v="9.6"/>
    <n v="14"/>
    <n v="6.3"/>
    <n v="0"/>
    <n v="137379.23000000001"/>
    <n v="33.054838169999996"/>
    <n v="4541048.2155692093"/>
    <s v="Y"/>
    <s v="N"/>
  </r>
  <r>
    <x v="176"/>
    <s v="Friday"/>
    <n v="26"/>
    <x v="5"/>
    <x v="0"/>
    <n v="10.5"/>
    <n v="16.899999999999999"/>
    <n v="7.1"/>
    <n v="0"/>
    <n v="135562.07500000001"/>
    <n v="31.92862512"/>
    <n v="4328310.6731643239"/>
    <s v="N"/>
    <s v="N"/>
  </r>
  <r>
    <x v="177"/>
    <s v="Saturday"/>
    <n v="26"/>
    <x v="5"/>
    <x v="0"/>
    <n v="8"/>
    <n v="14.1"/>
    <n v="5"/>
    <n v="0"/>
    <n v="124587.43"/>
    <n v="28.292540349999999"/>
    <n v="3524894.8903778004"/>
    <s v="N"/>
    <s v="N"/>
  </r>
  <r>
    <x v="178"/>
    <s v="Sunday"/>
    <n v="27"/>
    <x v="5"/>
    <x v="0"/>
    <n v="9.6"/>
    <n v="14.5"/>
    <n v="4.0999999999999996"/>
    <n v="0"/>
    <n v="119277.48"/>
    <n v="31.00149176"/>
    <n v="3697779.8133735647"/>
    <s v="N"/>
    <s v="N"/>
  </r>
  <r>
    <x v="179"/>
    <s v="Monday"/>
    <n v="27"/>
    <x v="5"/>
    <x v="0"/>
    <n v="6.9"/>
    <n v="12.3"/>
    <n v="5.6"/>
    <n v="0"/>
    <n v="139468.155"/>
    <n v="35.775398760000002"/>
    <n v="4989528.8594464883"/>
    <s v="N"/>
    <s v="N"/>
  </r>
  <r>
    <x v="180"/>
    <s v="Tuesday"/>
    <n v="27"/>
    <x v="5"/>
    <x v="0"/>
    <n v="5"/>
    <n v="14.2"/>
    <n v="7.9"/>
    <n v="0"/>
    <n v="143170.05499999999"/>
    <n v="37.625258199999998"/>
    <n v="5386810.2858832004"/>
    <s v="N"/>
    <s v="N"/>
  </r>
  <r>
    <x v="181"/>
    <s v="Wednesday"/>
    <n v="27"/>
    <x v="6"/>
    <x v="0"/>
    <n v="7.4"/>
    <n v="15"/>
    <n v="6.9"/>
    <n v="0"/>
    <n v="138931"/>
    <n v="29.520946160000001"/>
    <n v="4101374.5709549603"/>
    <s v="N"/>
    <s v="N"/>
  </r>
  <r>
    <x v="182"/>
    <s v="Thursday"/>
    <n v="27"/>
    <x v="6"/>
    <x v="0"/>
    <n v="10.3"/>
    <n v="11.9"/>
    <n v="7"/>
    <n v="0.6"/>
    <n v="138972.42499999999"/>
    <n v="35.618313800000003"/>
    <n v="4949963.4431969654"/>
    <s v="N"/>
    <s v="N"/>
  </r>
  <r>
    <x v="183"/>
    <s v="Friday"/>
    <n v="27"/>
    <x v="6"/>
    <x v="0"/>
    <n v="5.9"/>
    <n v="12"/>
    <n v="5"/>
    <n v="2.6"/>
    <n v="145713.81"/>
    <n v="42.629576239999999"/>
    <n v="6211717.9726158744"/>
    <s v="N"/>
    <s v="N"/>
  </r>
  <r>
    <x v="184"/>
    <s v="Saturday"/>
    <n v="27"/>
    <x v="6"/>
    <x v="0"/>
    <n v="7.3"/>
    <n v="10.6"/>
    <n v="2.8"/>
    <n v="0"/>
    <n v="130073.27"/>
    <n v="29.127825269999999"/>
    <n v="3788751.4808575329"/>
    <s v="N"/>
    <s v="N"/>
  </r>
  <r>
    <x v="185"/>
    <s v="Sunday"/>
    <n v="28"/>
    <x v="6"/>
    <x v="0"/>
    <n v="8.1999999999999993"/>
    <n v="14.9"/>
    <n v="8.1999999999999993"/>
    <n v="2"/>
    <n v="117312.925"/>
    <n v="24.00328983"/>
    <n v="2815896.1395800528"/>
    <s v="N"/>
    <s v="N"/>
  </r>
  <r>
    <x v="186"/>
    <s v="Monday"/>
    <n v="28"/>
    <x v="6"/>
    <x v="0"/>
    <n v="7.5"/>
    <n v="11.5"/>
    <n v="4.4000000000000004"/>
    <n v="1.6"/>
    <n v="143176.33499999999"/>
    <n v="36.041788840000002"/>
    <n v="5160331.2329551019"/>
    <s v="N"/>
    <s v="N"/>
  </r>
  <r>
    <x v="187"/>
    <s v="Tuesday"/>
    <n v="28"/>
    <x v="6"/>
    <x v="0"/>
    <n v="7.4"/>
    <n v="14.2"/>
    <n v="7"/>
    <n v="2.2000000000000002"/>
    <n v="143984.39000000001"/>
    <n v="37.297517450000001"/>
    <n v="5370260.2985526063"/>
    <s v="N"/>
    <s v="N"/>
  </r>
  <r>
    <x v="188"/>
    <s v="Wednesday"/>
    <n v="28"/>
    <x v="6"/>
    <x v="0"/>
    <n v="4.9000000000000004"/>
    <n v="14.8"/>
    <n v="8.5"/>
    <n v="0.2"/>
    <n v="141696.29500000001"/>
    <n v="40.583806850000002"/>
    <n v="5750575.0676406212"/>
    <s v="N"/>
    <s v="N"/>
  </r>
  <r>
    <x v="189"/>
    <s v="Thursday"/>
    <n v="28"/>
    <x v="6"/>
    <x v="0"/>
    <n v="6.5"/>
    <n v="13.4"/>
    <n v="3.5"/>
    <n v="0"/>
    <n v="141994.375"/>
    <n v="38.517273539999998"/>
    <n v="5469236.1830163375"/>
    <s v="N"/>
    <s v="N"/>
  </r>
  <r>
    <x v="190"/>
    <s v="Friday"/>
    <n v="28"/>
    <x v="6"/>
    <x v="0"/>
    <n v="7.6"/>
    <n v="14.3"/>
    <n v="5.8"/>
    <n v="0"/>
    <n v="136884.095"/>
    <n v="32.288455370000001"/>
    <n v="4419775.9922703402"/>
    <s v="N"/>
    <s v="N"/>
  </r>
  <r>
    <x v="191"/>
    <s v="Saturday"/>
    <n v="28"/>
    <x v="6"/>
    <x v="0"/>
    <n v="10.9"/>
    <n v="13.1"/>
    <n v="3.7"/>
    <n v="0.2"/>
    <n v="123971.705"/>
    <n v="30.621819909999999"/>
    <n v="3796239.2244456466"/>
    <s v="N"/>
    <s v="N"/>
  </r>
  <r>
    <x v="192"/>
    <s v="Sunday"/>
    <n v="29"/>
    <x v="6"/>
    <x v="0"/>
    <n v="3.4"/>
    <n v="12.3"/>
    <n v="2.9"/>
    <n v="1.6"/>
    <n v="124790.69500000001"/>
    <n v="33.152119050000003"/>
    <n v="4137075.9769722405"/>
    <s v="N"/>
    <s v="N"/>
  </r>
  <r>
    <x v="193"/>
    <s v="Monday"/>
    <n v="29"/>
    <x v="6"/>
    <x v="0"/>
    <n v="6.1"/>
    <n v="12.7"/>
    <n v="4.2"/>
    <n v="28.4"/>
    <n v="138680.33499999999"/>
    <n v="47.526301529999998"/>
    <n v="6590963.4174914118"/>
    <s v="N"/>
    <s v="N"/>
  </r>
  <r>
    <x v="194"/>
    <s v="Tuesday"/>
    <n v="29"/>
    <x v="6"/>
    <x v="0"/>
    <n v="8.1"/>
    <n v="9.8000000000000007"/>
    <n v="4.8"/>
    <n v="3.8"/>
    <n v="150671.10500000001"/>
    <n v="45.25558281"/>
    <n v="6818708.6694017053"/>
    <s v="Y"/>
    <s v="N"/>
  </r>
  <r>
    <x v="195"/>
    <s v="Wednesday"/>
    <n v="29"/>
    <x v="6"/>
    <x v="0"/>
    <n v="5.8"/>
    <n v="10.5"/>
    <n v="7.4"/>
    <n v="3.6"/>
    <n v="151270.54"/>
    <n v="50.497418199999998"/>
    <n v="7638771.7197198281"/>
    <s v="Y"/>
    <s v="N"/>
  </r>
  <r>
    <x v="196"/>
    <s v="Thursday"/>
    <n v="29"/>
    <x v="6"/>
    <x v="0"/>
    <n v="6.6"/>
    <n v="12.3"/>
    <n v="8.1"/>
    <n v="0.2"/>
    <n v="144797.98000000001"/>
    <n v="40.471707639999998"/>
    <n v="5860221.5134225674"/>
    <s v="Y"/>
    <s v="N"/>
  </r>
  <r>
    <x v="197"/>
    <s v="Friday"/>
    <n v="29"/>
    <x v="6"/>
    <x v="0"/>
    <n v="7.3"/>
    <n v="12.3"/>
    <n v="6.5"/>
    <n v="2.4"/>
    <n v="142965.48000000001"/>
    <n v="49.218506959999999"/>
    <n v="7036547.4724197416"/>
    <s v="Y"/>
    <s v="N"/>
  </r>
  <r>
    <x v="198"/>
    <s v="Saturday"/>
    <n v="29"/>
    <x v="6"/>
    <x v="0"/>
    <n v="6.1"/>
    <n v="11.5"/>
    <n v="9.5"/>
    <n v="0.4"/>
    <n v="130187.44500000001"/>
    <n v="44.097767079999997"/>
    <n v="5740975.6263503106"/>
    <s v="Y"/>
    <s v="N"/>
  </r>
  <r>
    <x v="199"/>
    <s v="Sunday"/>
    <n v="30"/>
    <x v="6"/>
    <x v="0"/>
    <n v="0.6"/>
    <n v="12.1"/>
    <n v="9.6999999999999993"/>
    <n v="0"/>
    <n v="131141.35500000001"/>
    <n v="43.573422479999998"/>
    <n v="5714277.6660146601"/>
    <s v="Y"/>
    <s v="N"/>
  </r>
  <r>
    <x v="200"/>
    <s v="Monday"/>
    <n v="30"/>
    <x v="6"/>
    <x v="0"/>
    <n v="1.8"/>
    <n v="14.7"/>
    <n v="9.6999999999999993"/>
    <n v="0"/>
    <n v="146154.37"/>
    <n v="41.79671269"/>
    <n v="6108772.2112779552"/>
    <s v="Y"/>
    <s v="N"/>
  </r>
  <r>
    <x v="201"/>
    <s v="Tuesday"/>
    <n v="30"/>
    <x v="6"/>
    <x v="0"/>
    <n v="4.2"/>
    <n v="17"/>
    <n v="8.6"/>
    <n v="0"/>
    <n v="138931.81"/>
    <n v="28.895489680000001"/>
    <n v="4014502.682078721"/>
    <s v="Y"/>
    <s v="N"/>
  </r>
  <r>
    <x v="202"/>
    <s v="Wednesday"/>
    <n v="30"/>
    <x v="6"/>
    <x v="0"/>
    <n v="11.4"/>
    <n v="16.600000000000001"/>
    <n v="6"/>
    <n v="1.6"/>
    <n v="138418.83499999999"/>
    <n v="33.707277519999998"/>
    <n v="4665722.0853400882"/>
    <s v="Y"/>
    <s v="N"/>
  </r>
  <r>
    <x v="203"/>
    <s v="Thursday"/>
    <n v="30"/>
    <x v="6"/>
    <x v="0"/>
    <n v="5.0999999999999996"/>
    <n v="16.100000000000001"/>
    <n v="9.5"/>
    <n v="0"/>
    <n v="142316.29500000001"/>
    <n v="33.975184839999997"/>
    <n v="4835222.428368968"/>
    <s v="Y"/>
    <s v="N"/>
  </r>
  <r>
    <x v="204"/>
    <s v="Friday"/>
    <n v="30"/>
    <x v="6"/>
    <x v="0"/>
    <n v="7.6"/>
    <n v="15"/>
    <n v="4.4000000000000004"/>
    <n v="1.2"/>
    <n v="136837.155"/>
    <n v="27.669824500000001"/>
    <n v="3786260.0639292975"/>
    <s v="Y"/>
    <s v="N"/>
  </r>
  <r>
    <x v="205"/>
    <s v="Saturday"/>
    <n v="30"/>
    <x v="6"/>
    <x v="0"/>
    <n v="9.4"/>
    <n v="13.3"/>
    <n v="7.7"/>
    <n v="0.8"/>
    <n v="121021.425"/>
    <n v="22.239188500000001"/>
    <n v="2691418.2831136128"/>
    <s v="Y"/>
    <s v="N"/>
  </r>
  <r>
    <x v="206"/>
    <s v="Sunday"/>
    <n v="31"/>
    <x v="6"/>
    <x v="0"/>
    <n v="8.1"/>
    <n v="11.6"/>
    <n v="8.5"/>
    <n v="3.2"/>
    <n v="120396.735"/>
    <n v="22.384246220000001"/>
    <n v="2694990.160324092"/>
    <s v="Y"/>
    <s v="N"/>
  </r>
  <r>
    <x v="207"/>
    <s v="Monday"/>
    <n v="31"/>
    <x v="6"/>
    <x v="0"/>
    <n v="6.2"/>
    <n v="13.9"/>
    <n v="9.6"/>
    <n v="0.8"/>
    <n v="142470.43"/>
    <n v="35.176217450000003"/>
    <n v="5011570.8258750038"/>
    <s v="Y"/>
    <s v="N"/>
  </r>
  <r>
    <x v="208"/>
    <s v="Tuesday"/>
    <n v="31"/>
    <x v="6"/>
    <x v="0"/>
    <n v="7.9"/>
    <n v="14.4"/>
    <n v="10.199999999999999"/>
    <n v="0"/>
    <n v="144008.37"/>
    <n v="40.752987930000003"/>
    <n v="5868771.3644289747"/>
    <s v="Y"/>
    <s v="N"/>
  </r>
  <r>
    <x v="209"/>
    <s v="Wednesday"/>
    <n v="31"/>
    <x v="6"/>
    <x v="0"/>
    <n v="8.4"/>
    <n v="14"/>
    <n v="9"/>
    <n v="0"/>
    <n v="142637.76000000001"/>
    <n v="37.23752124"/>
    <n v="5311476.6176260225"/>
    <s v="Y"/>
    <s v="N"/>
  </r>
  <r>
    <x v="210"/>
    <s v="Thursday"/>
    <n v="31"/>
    <x v="6"/>
    <x v="0"/>
    <n v="8.6"/>
    <n v="12.3"/>
    <n v="4.5"/>
    <n v="0"/>
    <n v="143544.10999999999"/>
    <n v="29.122837359999998"/>
    <n v="4180411.7695159488"/>
    <s v="Y"/>
    <s v="N"/>
  </r>
  <r>
    <x v="211"/>
    <s v="Friday"/>
    <n v="31"/>
    <x v="6"/>
    <x v="0"/>
    <n v="4.0999999999999996"/>
    <n v="14"/>
    <n v="10.8"/>
    <n v="0.6"/>
    <n v="139584.95499999999"/>
    <n v="35.059771089999998"/>
    <n v="4893816.5699079502"/>
    <s v="Y"/>
    <s v="N"/>
  </r>
  <r>
    <x v="212"/>
    <s v="Saturday"/>
    <n v="31"/>
    <x v="7"/>
    <x v="0"/>
    <n v="6.5"/>
    <n v="11.4"/>
    <n v="4.2"/>
    <n v="0.2"/>
    <n v="125032.57"/>
    <n v="29.880139589999999"/>
    <n v="3735990.6448964463"/>
    <s v="Y"/>
    <s v="N"/>
  </r>
  <r>
    <x v="213"/>
    <s v="Sunday"/>
    <n v="32"/>
    <x v="7"/>
    <x v="0"/>
    <n v="7.8"/>
    <n v="14.9"/>
    <n v="8.3000000000000007"/>
    <n v="0"/>
    <n v="117638.065"/>
    <n v="23.37418658"/>
    <n v="2749694.0802201675"/>
    <s v="Y"/>
    <s v="N"/>
  </r>
  <r>
    <x v="214"/>
    <s v="Monday"/>
    <n v="32"/>
    <x v="7"/>
    <x v="0"/>
    <n v="7.3"/>
    <n v="10.8"/>
    <n v="9.4"/>
    <n v="6.4"/>
    <n v="141451.72500000001"/>
    <n v="38.127978149999997"/>
    <n v="5393268.2800798081"/>
    <s v="Y"/>
    <s v="N"/>
  </r>
  <r>
    <x v="215"/>
    <s v="Tuesday"/>
    <n v="32"/>
    <x v="7"/>
    <x v="0"/>
    <n v="3.5"/>
    <n v="11.3"/>
    <n v="7.1"/>
    <n v="0"/>
    <n v="147550.185"/>
    <n v="44.673336380000002"/>
    <n v="6591559.0474362308"/>
    <s v="Y"/>
    <s v="N"/>
  </r>
  <r>
    <x v="216"/>
    <s v="Wednesday"/>
    <n v="32"/>
    <x v="7"/>
    <x v="0"/>
    <n v="6.6"/>
    <n v="10.8"/>
    <n v="8"/>
    <n v="1"/>
    <n v="142325.99"/>
    <n v="42.5957224"/>
    <n v="6062478.3603451755"/>
    <s v="Y"/>
    <s v="N"/>
  </r>
  <r>
    <x v="217"/>
    <s v="Thursday"/>
    <n v="32"/>
    <x v="7"/>
    <x v="0"/>
    <n v="7.1"/>
    <n v="12.8"/>
    <n v="7"/>
    <n v="1.6"/>
    <n v="143642.35500000001"/>
    <n v="48.945172849999999"/>
    <n v="7030599.8940560622"/>
    <s v="Y"/>
    <s v="N"/>
  </r>
  <r>
    <x v="218"/>
    <s v="Friday"/>
    <n v="32"/>
    <x v="7"/>
    <x v="0"/>
    <n v="9"/>
    <n v="13.1"/>
    <n v="9"/>
    <n v="1.4"/>
    <n v="143060.32999999999"/>
    <n v="42.78284919"/>
    <n v="6120528.5234616324"/>
    <s v="Y"/>
    <s v="N"/>
  </r>
  <r>
    <x v="219"/>
    <s v="Saturday"/>
    <n v="32"/>
    <x v="7"/>
    <x v="0"/>
    <n v="8.8000000000000007"/>
    <n v="12.6"/>
    <n v="6.6"/>
    <n v="0.4"/>
    <n v="125830.535"/>
    <n v="39.116059980000003"/>
    <n v="4921994.7543754894"/>
    <s v="Y"/>
    <s v="N"/>
  </r>
  <r>
    <x v="220"/>
    <s v="Sunday"/>
    <n v="33"/>
    <x v="7"/>
    <x v="0"/>
    <n v="7.7"/>
    <n v="13.3"/>
    <n v="6.9"/>
    <n v="0"/>
    <n v="120008.455"/>
    <n v="29.441329450000001"/>
    <n v="3533208.4604405002"/>
    <s v="Y"/>
    <s v="N"/>
  </r>
  <r>
    <x v="221"/>
    <s v="Monday"/>
    <n v="33"/>
    <x v="7"/>
    <x v="0"/>
    <n v="8.3000000000000007"/>
    <n v="16"/>
    <n v="10.7"/>
    <n v="0.2"/>
    <n v="130978.095"/>
    <n v="30.09105237"/>
    <n v="3941268.7159678354"/>
    <s v="Y"/>
    <s v="N"/>
  </r>
  <r>
    <x v="222"/>
    <s v="Tuesday"/>
    <n v="33"/>
    <x v="7"/>
    <x v="0"/>
    <n v="7.8"/>
    <n v="14.8"/>
    <n v="11.7"/>
    <n v="0.8"/>
    <n v="135616.125"/>
    <n v="31.943313530000001"/>
    <n v="4332028.4005986713"/>
    <s v="Y"/>
    <s v="N"/>
  </r>
  <r>
    <x v="223"/>
    <s v="Wednesday"/>
    <n v="33"/>
    <x v="7"/>
    <x v="0"/>
    <n v="9.3000000000000007"/>
    <n v="14.8"/>
    <n v="9.1999999999999993"/>
    <n v="0"/>
    <n v="138900.5"/>
    <n v="37.338413869999997"/>
    <n v="5186324.3557499349"/>
    <s v="Y"/>
    <s v="N"/>
  </r>
  <r>
    <x v="224"/>
    <s v="Thursday"/>
    <n v="33"/>
    <x v="7"/>
    <x v="0"/>
    <n v="8.4"/>
    <n v="13"/>
    <n v="7"/>
    <n v="0.2"/>
    <n v="140905.85"/>
    <n v="36.730540580000003"/>
    <n v="5175548.0413843933"/>
    <s v="Y"/>
    <s v="N"/>
  </r>
  <r>
    <x v="225"/>
    <s v="Friday"/>
    <n v="33"/>
    <x v="7"/>
    <x v="0"/>
    <n v="10.4"/>
    <n v="15.3"/>
    <n v="7.3"/>
    <n v="0"/>
    <n v="137838.92499999999"/>
    <n v="35.437737390000002"/>
    <n v="4884699.6262699058"/>
    <s v="Y"/>
    <s v="N"/>
  </r>
  <r>
    <x v="226"/>
    <s v="Saturday"/>
    <n v="33"/>
    <x v="7"/>
    <x v="0"/>
    <n v="10"/>
    <n v="14.9"/>
    <n v="10.9"/>
    <n v="0.4"/>
    <n v="122088.76"/>
    <n v="34.086154360000002"/>
    <n v="4161536.3189809937"/>
    <s v="Y"/>
    <s v="N"/>
  </r>
  <r>
    <x v="227"/>
    <s v="Sunday"/>
    <n v="34"/>
    <x v="7"/>
    <x v="0"/>
    <n v="4.7"/>
    <n v="17"/>
    <n v="9.5"/>
    <n v="0.2"/>
    <n v="116648.77"/>
    <n v="25.317649410000001"/>
    <n v="2953272.6629677261"/>
    <s v="Y"/>
    <s v="N"/>
  </r>
  <r>
    <x v="228"/>
    <s v="Monday"/>
    <n v="34"/>
    <x v="7"/>
    <x v="0"/>
    <n v="6.8"/>
    <n v="12.2"/>
    <n v="9.9"/>
    <n v="2.4"/>
    <n v="137008.71"/>
    <n v="31.793730230000001"/>
    <n v="4356017.9649003036"/>
    <s v="Y"/>
    <s v="N"/>
  </r>
  <r>
    <x v="229"/>
    <s v="Tuesday"/>
    <n v="34"/>
    <x v="7"/>
    <x v="0"/>
    <n v="6.1"/>
    <n v="11.1"/>
    <n v="9.8000000000000007"/>
    <n v="0.6"/>
    <n v="148093.96"/>
    <n v="45.286687059999998"/>
    <n v="6706684.8219961571"/>
    <s v="Y"/>
    <s v="N"/>
  </r>
  <r>
    <x v="230"/>
    <s v="Wednesday"/>
    <n v="34"/>
    <x v="7"/>
    <x v="0"/>
    <n v="5.5"/>
    <n v="12.7"/>
    <n v="10.199999999999999"/>
    <n v="0"/>
    <n v="144024.66"/>
    <n v="39.23515304"/>
    <n v="5650829.5766339665"/>
    <s v="Y"/>
    <s v="N"/>
  </r>
  <r>
    <x v="231"/>
    <s v="Thursday"/>
    <n v="34"/>
    <x v="7"/>
    <x v="0"/>
    <n v="6.1"/>
    <n v="17.100000000000001"/>
    <n v="12.7"/>
    <n v="0"/>
    <n v="131575.79"/>
    <n v="30.545000609999999"/>
    <n v="4018982.5858112322"/>
    <s v="Y"/>
    <s v="N"/>
  </r>
  <r>
    <x v="232"/>
    <s v="Friday"/>
    <n v="34"/>
    <x v="7"/>
    <x v="0"/>
    <n v="10.9"/>
    <n v="18.7"/>
    <n v="4.0999999999999996"/>
    <n v="0"/>
    <n v="126570.47"/>
    <n v="38.888472040000003"/>
    <n v="4922132.1836846592"/>
    <s v="Y"/>
    <s v="N"/>
  </r>
  <r>
    <x v="233"/>
    <s v="Saturday"/>
    <n v="34"/>
    <x v="7"/>
    <x v="0"/>
    <n v="11.8"/>
    <n v="18.8"/>
    <n v="11.8"/>
    <n v="0"/>
    <n v="112275.15"/>
    <n v="32.238321669999998"/>
    <n v="3619562.4012475"/>
    <s v="Y"/>
    <s v="N"/>
  </r>
  <r>
    <x v="234"/>
    <s v="Sunday"/>
    <n v="35"/>
    <x v="7"/>
    <x v="0"/>
    <n v="7.9"/>
    <n v="16.3"/>
    <n v="13.1"/>
    <n v="0"/>
    <n v="111793.015"/>
    <n v="29.441348720000001"/>
    <n v="3291337.1390751908"/>
    <s v="Y"/>
    <s v="N"/>
  </r>
  <r>
    <x v="235"/>
    <s v="Monday"/>
    <n v="35"/>
    <x v="7"/>
    <x v="0"/>
    <n v="8.5"/>
    <n v="14.5"/>
    <n v="9.6"/>
    <n v="0"/>
    <n v="128868.255"/>
    <n v="26.612662889999999"/>
    <n v="3429527.4275375572"/>
    <s v="Y"/>
    <s v="N"/>
  </r>
  <r>
    <x v="236"/>
    <s v="Tuesday"/>
    <n v="35"/>
    <x v="7"/>
    <x v="0"/>
    <n v="9.5"/>
    <n v="14.3"/>
    <n v="8.1"/>
    <n v="0"/>
    <n v="135051.54500000001"/>
    <n v="28.80467771"/>
    <n v="3890116.2279625623"/>
    <s v="Y"/>
    <s v="N"/>
  </r>
  <r>
    <x v="237"/>
    <s v="Wednesday"/>
    <n v="35"/>
    <x v="7"/>
    <x v="0"/>
    <n v="9.1999999999999993"/>
    <n v="14.6"/>
    <n v="7.8"/>
    <n v="0.2"/>
    <n v="135914.68"/>
    <n v="37.131774679999999"/>
    <n v="5046753.2734643025"/>
    <s v="Y"/>
    <s v="N"/>
  </r>
  <r>
    <x v="238"/>
    <s v="Thursday"/>
    <n v="35"/>
    <x v="7"/>
    <x v="0"/>
    <n v="9.8000000000000007"/>
    <n v="11.7"/>
    <n v="2.7"/>
    <n v="0.8"/>
    <n v="141159.76999999999"/>
    <n v="41.605335449999998"/>
    <n v="5872999.5828948459"/>
    <s v="Y"/>
    <s v="N"/>
  </r>
  <r>
    <x v="239"/>
    <s v="Friday"/>
    <n v="35"/>
    <x v="7"/>
    <x v="0"/>
    <n v="8.1"/>
    <n v="13.2"/>
    <n v="12.2"/>
    <n v="17.399999999999999"/>
    <n v="134755.505"/>
    <n v="38.179120070000003"/>
    <n v="5144846.6054884857"/>
    <s v="Y"/>
    <s v="N"/>
  </r>
  <r>
    <x v="240"/>
    <s v="Saturday"/>
    <n v="35"/>
    <x v="7"/>
    <x v="0"/>
    <n v="6.3"/>
    <n v="11.7"/>
    <n v="9.1"/>
    <n v="1.8"/>
    <n v="124448.5"/>
    <n v="35.474513610000002"/>
    <n v="4414750.0069940854"/>
    <s v="Y"/>
    <s v="N"/>
  </r>
  <r>
    <x v="241"/>
    <s v="Sunday"/>
    <n v="36"/>
    <x v="7"/>
    <x v="0"/>
    <n v="7.9"/>
    <n v="12.5"/>
    <n v="14.3"/>
    <n v="2.2000000000000002"/>
    <n v="116744.215"/>
    <n v="42.414179560000001"/>
    <n v="4951610.0976012452"/>
    <s v="Y"/>
    <s v="N"/>
  </r>
  <r>
    <x v="242"/>
    <s v="Monday"/>
    <n v="36"/>
    <x v="7"/>
    <x v="0"/>
    <n v="8.1"/>
    <n v="13"/>
    <n v="11.5"/>
    <n v="0"/>
    <n v="137724.89499999999"/>
    <n v="50.273287490000001"/>
    <n v="6923883.2408650629"/>
    <s v="Y"/>
    <s v="N"/>
  </r>
  <r>
    <x v="243"/>
    <s v="Tuesday"/>
    <n v="36"/>
    <x v="8"/>
    <x v="0"/>
    <n v="5.0999999999999996"/>
    <n v="16.2"/>
    <n v="15.7"/>
    <n v="0"/>
    <n v="134116.76999999999"/>
    <n v="50.145784390000003"/>
    <n v="6725390.6315032197"/>
    <s v="Y"/>
    <s v="N"/>
  </r>
  <r>
    <x v="244"/>
    <s v="Wednesday"/>
    <n v="36"/>
    <x v="8"/>
    <x v="0"/>
    <n v="8"/>
    <n v="18.8"/>
    <n v="10.5"/>
    <n v="0"/>
    <n v="132794.715"/>
    <n v="49.03831254"/>
    <n v="6512028.7378302263"/>
    <s v="Y"/>
    <s v="N"/>
  </r>
  <r>
    <x v="245"/>
    <s v="Thursday"/>
    <n v="36"/>
    <x v="8"/>
    <x v="0"/>
    <n v="10.6"/>
    <n v="14"/>
    <n v="8"/>
    <n v="4.4000000000000004"/>
    <n v="132096.33499999999"/>
    <n v="45.546264669999999"/>
    <n v="6016494.6358469836"/>
    <s v="Y"/>
    <s v="N"/>
  </r>
  <r>
    <x v="246"/>
    <s v="Friday"/>
    <n v="36"/>
    <x v="8"/>
    <x v="0"/>
    <n v="8.6999999999999993"/>
    <n v="13.7"/>
    <n v="13"/>
    <n v="0"/>
    <n v="131384.88"/>
    <n v="65.73690671"/>
    <n v="8636835.5996645447"/>
    <s v="Y"/>
    <s v="N"/>
  </r>
  <r>
    <x v="247"/>
    <s v="Saturday"/>
    <n v="36"/>
    <x v="8"/>
    <x v="0"/>
    <n v="10.199999999999999"/>
    <n v="14"/>
    <n v="14.8"/>
    <n v="0"/>
    <n v="115799.32"/>
    <n v="57.177569200000001"/>
    <n v="6621123.6326129446"/>
    <s v="Y"/>
    <s v="N"/>
  </r>
  <r>
    <x v="248"/>
    <s v="Sunday"/>
    <n v="37"/>
    <x v="8"/>
    <x v="0"/>
    <n v="5.8"/>
    <n v="16.600000000000001"/>
    <n v="11.8"/>
    <n v="0"/>
    <n v="109641.375"/>
    <n v="40.581765519999998"/>
    <n v="4449440.5715403901"/>
    <s v="Y"/>
    <s v="N"/>
  </r>
  <r>
    <x v="249"/>
    <s v="Monday"/>
    <n v="37"/>
    <x v="8"/>
    <x v="0"/>
    <n v="8.9"/>
    <n v="13.6"/>
    <n v="9.1999999999999993"/>
    <n v="3.6"/>
    <n v="131619.36499999999"/>
    <n v="38.52697878"/>
    <n v="5070896.4823920745"/>
    <s v="Y"/>
    <s v="N"/>
  </r>
  <r>
    <x v="250"/>
    <s v="Tuesday"/>
    <n v="37"/>
    <x v="8"/>
    <x v="0"/>
    <n v="8.8000000000000007"/>
    <n v="12.8"/>
    <n v="11.1"/>
    <n v="2"/>
    <n v="136340.70000000001"/>
    <n v="41.710381609999999"/>
    <n v="5686822.6259745276"/>
    <s v="Y"/>
    <s v="N"/>
  </r>
  <r>
    <x v="251"/>
    <s v="Wednesday"/>
    <n v="37"/>
    <x v="8"/>
    <x v="0"/>
    <n v="10"/>
    <n v="15.3"/>
    <n v="11.4"/>
    <n v="0"/>
    <n v="132977.45000000001"/>
    <n v="48.128104839999999"/>
    <n v="6399952.6549558584"/>
    <s v="Y"/>
    <s v="N"/>
  </r>
  <r>
    <x v="252"/>
    <s v="Thursday"/>
    <n v="37"/>
    <x v="8"/>
    <x v="0"/>
    <n v="10"/>
    <n v="15.7"/>
    <n v="17.3"/>
    <n v="0"/>
    <n v="133541.98000000001"/>
    <n v="48.919566619999998"/>
    <n v="6532815.7871767078"/>
    <s v="Y"/>
    <s v="N"/>
  </r>
  <r>
    <x v="253"/>
    <s v="Friday"/>
    <n v="37"/>
    <x v="8"/>
    <x v="0"/>
    <n v="5.0999999999999996"/>
    <n v="20.100000000000001"/>
    <n v="17.7"/>
    <n v="0"/>
    <n v="123968.9"/>
    <n v="36.08846518"/>
    <n v="4473847.3310529022"/>
    <s v="Y"/>
    <s v="N"/>
  </r>
  <r>
    <x v="254"/>
    <s v="Saturday"/>
    <n v="37"/>
    <x v="8"/>
    <x v="0"/>
    <n v="12.2"/>
    <n v="21.7"/>
    <n v="10.199999999999999"/>
    <n v="0"/>
    <n v="108790.005"/>
    <n v="37.654551560000002"/>
    <n v="4096438.852485158"/>
    <s v="Y"/>
    <s v="N"/>
  </r>
  <r>
    <x v="255"/>
    <s v="Sunday"/>
    <n v="38"/>
    <x v="8"/>
    <x v="0"/>
    <n v="13.2"/>
    <n v="25.5"/>
    <n v="17.100000000000001"/>
    <n v="0"/>
    <n v="99161.764999999999"/>
    <n v="30.359605869999999"/>
    <n v="3010512.1027735607"/>
    <s v="Y"/>
    <s v="N"/>
  </r>
  <r>
    <x v="256"/>
    <s v="Monday"/>
    <n v="38"/>
    <x v="8"/>
    <x v="0"/>
    <n v="15.4"/>
    <n v="26.7"/>
    <n v="17.8"/>
    <n v="0"/>
    <n v="116574.17"/>
    <n v="32.345654209999999"/>
    <n v="3770667.7926377556"/>
    <s v="Y"/>
    <s v="N"/>
  </r>
  <r>
    <x v="257"/>
    <s v="Tuesday"/>
    <n v="38"/>
    <x v="8"/>
    <x v="0"/>
    <n v="10.8"/>
    <n v="15.9"/>
    <n v="15"/>
    <n v="15.8"/>
    <n v="123750.5"/>
    <n v="34.506522410000002"/>
    <n v="4270199.4014987051"/>
    <s v="Y"/>
    <s v="N"/>
  </r>
  <r>
    <x v="258"/>
    <s v="Wednesday"/>
    <n v="38"/>
    <x v="8"/>
    <x v="0"/>
    <n v="8.9"/>
    <n v="14.8"/>
    <n v="17.600000000000001"/>
    <n v="0"/>
    <n v="131795.48499999999"/>
    <n v="38.966062469999997"/>
    <n v="5135551.1017739475"/>
    <s v="Y"/>
    <s v="N"/>
  </r>
  <r>
    <x v="259"/>
    <s v="Thursday"/>
    <n v="38"/>
    <x v="8"/>
    <x v="0"/>
    <n v="9"/>
    <n v="14.3"/>
    <n v="12.4"/>
    <n v="0.4"/>
    <n v="131050.675"/>
    <n v="40.639264369999999"/>
    <n v="5325803.02719195"/>
    <s v="Y"/>
    <s v="N"/>
  </r>
  <r>
    <x v="260"/>
    <s v="Friday"/>
    <n v="38"/>
    <x v="8"/>
    <x v="0"/>
    <n v="10.5"/>
    <n v="14.7"/>
    <n v="8.1"/>
    <n v="0"/>
    <n v="130764.58500000001"/>
    <n v="40.630081019999999"/>
    <n v="5312975.6830966771"/>
    <s v="N"/>
    <s v="N"/>
  </r>
  <r>
    <x v="261"/>
    <s v="Saturday"/>
    <n v="38"/>
    <x v="8"/>
    <x v="0"/>
    <n v="6.5"/>
    <n v="21.3"/>
    <n v="17"/>
    <n v="0"/>
    <n v="112377.185"/>
    <n v="47.826712030000003"/>
    <n v="5374631.2657370362"/>
    <s v="N"/>
    <s v="N"/>
  </r>
  <r>
    <x v="262"/>
    <s v="Sunday"/>
    <n v="39"/>
    <x v="8"/>
    <x v="0"/>
    <n v="8.5"/>
    <n v="22.9"/>
    <n v="17.3"/>
    <n v="0"/>
    <n v="103708.925"/>
    <n v="32.857727840000003"/>
    <n v="3407639.6322289724"/>
    <s v="N"/>
    <s v="N"/>
  </r>
  <r>
    <x v="263"/>
    <s v="Monday"/>
    <n v="39"/>
    <x v="8"/>
    <x v="0"/>
    <n v="14"/>
    <n v="18.100000000000001"/>
    <n v="6.7"/>
    <n v="0"/>
    <n v="120096.71"/>
    <n v="44.955977410000003"/>
    <n v="5399064.981775322"/>
    <s v="N"/>
    <s v="N"/>
  </r>
  <r>
    <x v="264"/>
    <s v="Tuesday"/>
    <n v="39"/>
    <x v="8"/>
    <x v="0"/>
    <n v="7.6"/>
    <n v="12.7"/>
    <n v="17.399999999999999"/>
    <n v="4.4000000000000004"/>
    <n v="127755.095"/>
    <n v="99.476166710000001"/>
    <n v="12708587.128271887"/>
    <s v="N"/>
    <s v="N"/>
  </r>
  <r>
    <x v="265"/>
    <s v="Wednesday"/>
    <n v="39"/>
    <x v="8"/>
    <x v="0"/>
    <n v="8.5"/>
    <n v="12.6"/>
    <n v="20.3"/>
    <n v="0"/>
    <n v="131866.73000000001"/>
    <n v="49.768610670000001"/>
    <n v="6562823.9456960093"/>
    <s v="N"/>
    <s v="N"/>
  </r>
  <r>
    <x v="266"/>
    <s v="Thursday"/>
    <n v="39"/>
    <x v="8"/>
    <x v="0"/>
    <n v="5.0999999999999996"/>
    <n v="14.3"/>
    <n v="18.2"/>
    <n v="0"/>
    <n v="130937.625"/>
    <n v="54.980526810000001"/>
    <n v="7199019.6017502267"/>
    <s v="N"/>
    <s v="N"/>
  </r>
  <r>
    <x v="267"/>
    <s v="Friday"/>
    <n v="39"/>
    <x v="8"/>
    <x v="0"/>
    <n v="5.8"/>
    <n v="19.100000000000001"/>
    <n v="20.2"/>
    <n v="0"/>
    <n v="124278.93"/>
    <n v="51.081001790000002"/>
    <n v="6348292.2457892848"/>
    <s v="N"/>
    <s v="N"/>
  </r>
  <r>
    <x v="268"/>
    <s v="Saturday"/>
    <n v="39"/>
    <x v="8"/>
    <x v="0"/>
    <n v="6.6"/>
    <n v="17.899999999999999"/>
    <n v="20.100000000000001"/>
    <n v="0"/>
    <n v="111064.49"/>
    <n v="48.78936994"/>
    <n v="5418766.4898074307"/>
    <s v="N"/>
    <s v="N"/>
  </r>
  <r>
    <x v="269"/>
    <s v="Sunday"/>
    <n v="40"/>
    <x v="8"/>
    <x v="0"/>
    <n v="9.8000000000000007"/>
    <n v="20.2"/>
    <n v="19.600000000000001"/>
    <n v="0"/>
    <n v="106431.815"/>
    <n v="43.931613710000001"/>
    <n v="4675721.3830341836"/>
    <s v="N"/>
    <s v="N"/>
  </r>
  <r>
    <x v="270"/>
    <s v="Monday"/>
    <n v="40"/>
    <x v="8"/>
    <x v="0"/>
    <n v="8.3000000000000007"/>
    <n v="21.4"/>
    <n v="13.6"/>
    <n v="0"/>
    <n v="121796.715"/>
    <n v="42.026015379999997"/>
    <n v="5118630.617823476"/>
    <s v="N"/>
    <s v="N"/>
  </r>
  <r>
    <x v="271"/>
    <s v="Tuesday"/>
    <n v="40"/>
    <x v="8"/>
    <x v="0"/>
    <n v="9"/>
    <n v="16.899999999999999"/>
    <n v="13.5"/>
    <n v="0"/>
    <n v="126691.8"/>
    <n v="37.640101250000001"/>
    <n v="4768692.1795447506"/>
    <s v="N"/>
    <s v="N"/>
  </r>
  <r>
    <x v="272"/>
    <s v="Wednesday"/>
    <n v="40"/>
    <x v="8"/>
    <x v="0"/>
    <n v="11.5"/>
    <n v="15.9"/>
    <n v="16.8"/>
    <n v="0"/>
    <n v="129641.245"/>
    <n v="41.98096898"/>
    <n v="5442465.0848735804"/>
    <s v="N"/>
    <s v="N"/>
  </r>
  <r>
    <x v="273"/>
    <s v="Thursday"/>
    <n v="40"/>
    <x v="9"/>
    <x v="0"/>
    <n v="6"/>
    <n v="21.6"/>
    <n v="21.7"/>
    <n v="0"/>
    <n v="124356.41499999999"/>
    <n v="34.809762990000003"/>
    <n v="4328817.332436081"/>
    <s v="N"/>
    <s v="N"/>
  </r>
  <r>
    <x v="274"/>
    <s v="Friday"/>
    <n v="40"/>
    <x v="9"/>
    <x v="0"/>
    <n v="9.9"/>
    <n v="28.6"/>
    <n v="21.7"/>
    <n v="0"/>
    <n v="107544.145"/>
    <n v="38.306983930000001"/>
    <n v="4119691.8342805901"/>
    <s v="N"/>
    <s v="Y"/>
  </r>
  <r>
    <x v="275"/>
    <s v="Saturday"/>
    <n v="40"/>
    <x v="9"/>
    <x v="0"/>
    <n v="16.3"/>
    <n v="31.3"/>
    <n v="22.2"/>
    <n v="0"/>
    <n v="100598.55"/>
    <n v="30.78069241"/>
    <n v="3096493.0244420054"/>
    <s v="N"/>
    <s v="N"/>
  </r>
  <r>
    <x v="276"/>
    <s v="Sunday"/>
    <n v="41"/>
    <x v="9"/>
    <x v="0"/>
    <n v="13.9"/>
    <n v="24.9"/>
    <n v="22.2"/>
    <n v="0"/>
    <n v="103828.88"/>
    <n v="36.56069849"/>
    <n v="3796056.3762343912"/>
    <s v="N"/>
    <s v="N"/>
  </r>
  <r>
    <x v="277"/>
    <s v="Monday"/>
    <n v="41"/>
    <x v="9"/>
    <x v="0"/>
    <n v="12.7"/>
    <n v="34.4"/>
    <n v="22"/>
    <n v="0"/>
    <n v="125194.87"/>
    <n v="38.972005189999997"/>
    <n v="4879095.1234013746"/>
    <s v="N"/>
    <s v="N"/>
  </r>
  <r>
    <x v="278"/>
    <s v="Tuesday"/>
    <n v="41"/>
    <x v="9"/>
    <x v="0"/>
    <n v="15.5"/>
    <n v="35.799999999999997"/>
    <n v="18.899999999999999"/>
    <n v="0"/>
    <n v="127225.245"/>
    <n v="36.244451439999999"/>
    <n v="4611209.2143446021"/>
    <s v="Y"/>
    <s v="N"/>
  </r>
  <r>
    <x v="279"/>
    <s v="Wednesday"/>
    <n v="41"/>
    <x v="9"/>
    <x v="0"/>
    <n v="11.8"/>
    <n v="16.2"/>
    <n v="23.6"/>
    <n v="0"/>
    <n v="117282.765"/>
    <n v="31.596406630000001"/>
    <n v="3705713.9336307319"/>
    <s v="Y"/>
    <s v="N"/>
  </r>
  <r>
    <x v="280"/>
    <s v="Thursday"/>
    <n v="41"/>
    <x v="9"/>
    <x v="0"/>
    <n v="7.6"/>
    <n v="18.600000000000001"/>
    <n v="23.3"/>
    <n v="0"/>
    <n v="122121.325"/>
    <n v="36.140982370000003"/>
    <n v="4413584.6538260402"/>
    <s v="Y"/>
    <s v="N"/>
  </r>
  <r>
    <x v="281"/>
    <s v="Friday"/>
    <n v="41"/>
    <x v="9"/>
    <x v="0"/>
    <n v="10.9"/>
    <n v="29.9"/>
    <n v="22"/>
    <n v="0"/>
    <n v="126989.905"/>
    <n v="41.415074920000002"/>
    <n v="5259296.429658683"/>
    <s v="Y"/>
    <s v="N"/>
  </r>
  <r>
    <x v="282"/>
    <s v="Saturday"/>
    <n v="41"/>
    <x v="9"/>
    <x v="0"/>
    <n v="17.5"/>
    <n v="29.2"/>
    <n v="11.9"/>
    <n v="0"/>
    <n v="112604.825"/>
    <n v="34.803176860000001"/>
    <n v="3919005.6397643494"/>
    <s v="Y"/>
    <s v="N"/>
  </r>
  <r>
    <x v="283"/>
    <s v="Sunday"/>
    <n v="42"/>
    <x v="9"/>
    <x v="0"/>
    <n v="16.899999999999999"/>
    <n v="19.2"/>
    <n v="19.600000000000001"/>
    <n v="0.4"/>
    <n v="105376.33500000001"/>
    <n v="29.90281083"/>
    <n v="3151048.6114637083"/>
    <s v="Y"/>
    <s v="N"/>
  </r>
  <r>
    <x v="284"/>
    <s v="Monday"/>
    <n v="42"/>
    <x v="9"/>
    <x v="0"/>
    <n v="11.3"/>
    <n v="16.100000000000001"/>
    <n v="13.4"/>
    <n v="0.6"/>
    <n v="120916.215"/>
    <n v="36.353623810000002"/>
    <n v="4395742.5926390793"/>
    <s v="Y"/>
    <s v="N"/>
  </r>
  <r>
    <x v="285"/>
    <s v="Tuesday"/>
    <n v="42"/>
    <x v="9"/>
    <x v="0"/>
    <n v="7.9"/>
    <n v="17.600000000000001"/>
    <n v="24.3"/>
    <n v="0.4"/>
    <n v="122830.38"/>
    <n v="41.49816809"/>
    <n v="5097235.7557985745"/>
    <s v="Y"/>
    <s v="N"/>
  </r>
  <r>
    <x v="286"/>
    <s v="Wednesday"/>
    <n v="42"/>
    <x v="9"/>
    <x v="0"/>
    <n v="11.2"/>
    <n v="28.6"/>
    <n v="24.4"/>
    <n v="0"/>
    <n v="126919.19500000001"/>
    <n v="45.563440200000002"/>
    <n v="5782875.1516146399"/>
    <s v="Y"/>
    <s v="N"/>
  </r>
  <r>
    <x v="287"/>
    <s v="Thursday"/>
    <n v="42"/>
    <x v="9"/>
    <x v="0"/>
    <n v="14.4"/>
    <n v="34"/>
    <n v="22.2"/>
    <n v="0"/>
    <n v="130260.37"/>
    <n v="39.066948680000003"/>
    <n v="5088875.1898278119"/>
    <s v="Y"/>
    <s v="N"/>
  </r>
  <r>
    <x v="288"/>
    <s v="Friday"/>
    <n v="42"/>
    <x v="9"/>
    <x v="0"/>
    <n v="17"/>
    <n v="23.8"/>
    <n v="8.4"/>
    <n v="0"/>
    <n v="123985.97"/>
    <n v="43.80436083"/>
    <n v="5431126.1677375548"/>
    <s v="Y"/>
    <s v="N"/>
  </r>
  <r>
    <x v="289"/>
    <s v="Saturday"/>
    <n v="42"/>
    <x v="9"/>
    <x v="0"/>
    <n v="11.5"/>
    <n v="20.5"/>
    <n v="20.399999999999999"/>
    <n v="0"/>
    <n v="104916.345"/>
    <n v="29.673610060000001"/>
    <n v="3113246.7104504309"/>
    <s v="Y"/>
    <s v="N"/>
  </r>
  <r>
    <x v="290"/>
    <s v="Sunday"/>
    <n v="43"/>
    <x v="9"/>
    <x v="0"/>
    <n v="12.6"/>
    <n v="17.7"/>
    <n v="24.2"/>
    <n v="0"/>
    <n v="100812.04"/>
    <n v="29.120867570000001"/>
    <n v="2935734.0663015428"/>
    <s v="Y"/>
    <s v="N"/>
  </r>
  <r>
    <x v="291"/>
    <s v="Monday"/>
    <n v="43"/>
    <x v="9"/>
    <x v="0"/>
    <n v="8.3000000000000007"/>
    <n v="26.7"/>
    <n v="25.8"/>
    <n v="0"/>
    <n v="120795"/>
    <n v="43.510676320000002"/>
    <n v="5255872.1460744003"/>
    <s v="Y"/>
    <s v="N"/>
  </r>
  <r>
    <x v="292"/>
    <s v="Tuesday"/>
    <n v="43"/>
    <x v="9"/>
    <x v="0"/>
    <n v="12.9"/>
    <n v="31.8"/>
    <n v="14.4"/>
    <n v="0"/>
    <n v="126655.49"/>
    <n v="43.332869199999998"/>
    <n v="5488345.7816319084"/>
    <s v="Y"/>
    <s v="N"/>
  </r>
  <r>
    <x v="293"/>
    <s v="Wednesday"/>
    <n v="43"/>
    <x v="9"/>
    <x v="0"/>
    <n v="17.600000000000001"/>
    <n v="18.3"/>
    <n v="7.3"/>
    <n v="2.4"/>
    <n v="122368.88499999999"/>
    <n v="39.681894030000002"/>
    <n v="4855829.1271392563"/>
    <s v="Y"/>
    <s v="N"/>
  </r>
  <r>
    <x v="294"/>
    <s v="Thursday"/>
    <n v="43"/>
    <x v="9"/>
    <x v="0"/>
    <n v="11.4"/>
    <n v="16.7"/>
    <n v="8.5"/>
    <n v="7"/>
    <n v="121471.64"/>
    <n v="44.033046460000001"/>
    <n v="5348766.3676923942"/>
    <s v="Y"/>
    <s v="N"/>
  </r>
  <r>
    <x v="295"/>
    <s v="Friday"/>
    <n v="43"/>
    <x v="9"/>
    <x v="0"/>
    <n v="11.8"/>
    <n v="16.399999999999999"/>
    <n v="21"/>
    <n v="0"/>
    <n v="120420.7"/>
    <n v="48.169896799999997"/>
    <n v="5800652.6915837592"/>
    <s v="Y"/>
    <s v="N"/>
  </r>
  <r>
    <x v="296"/>
    <s v="Saturday"/>
    <n v="43"/>
    <x v="9"/>
    <x v="0"/>
    <n v="9.1999999999999993"/>
    <n v="19.5"/>
    <n v="25.1"/>
    <n v="0"/>
    <n v="106813.03"/>
    <n v="32.192051970000001"/>
    <n v="3438530.6128331693"/>
    <s v="Y"/>
    <s v="N"/>
  </r>
  <r>
    <x v="297"/>
    <s v="Sunday"/>
    <n v="44"/>
    <x v="9"/>
    <x v="0"/>
    <n v="10.199999999999999"/>
    <n v="31.3"/>
    <n v="20.100000000000001"/>
    <n v="0"/>
    <n v="102279.745"/>
    <n v="17.4659695"/>
    <n v="1786414.9066377773"/>
    <s v="Y"/>
    <s v="N"/>
  </r>
  <r>
    <x v="298"/>
    <s v="Monday"/>
    <n v="44"/>
    <x v="9"/>
    <x v="0"/>
    <n v="14"/>
    <n v="15.9"/>
    <n v="14.5"/>
    <n v="0.2"/>
    <n v="115297.34"/>
    <n v="29.398516279999999"/>
    <n v="3389570.727030695"/>
    <s v="Y"/>
    <s v="N"/>
  </r>
  <r>
    <x v="299"/>
    <s v="Tuesday"/>
    <n v="44"/>
    <x v="9"/>
    <x v="0"/>
    <n v="10.4"/>
    <n v="23.3"/>
    <n v="28.1"/>
    <n v="0.2"/>
    <n v="116619.57"/>
    <n v="31.32939962"/>
    <n v="3653621.1120425635"/>
    <s v="Y"/>
    <s v="N"/>
  </r>
  <r>
    <x v="300"/>
    <s v="Wednesday"/>
    <n v="44"/>
    <x v="9"/>
    <x v="0"/>
    <n v="10.1"/>
    <n v="26.8"/>
    <n v="27.6"/>
    <n v="0"/>
    <n v="122887.41"/>
    <n v="39.51380992"/>
    <n v="4855749.7603011075"/>
    <s v="Y"/>
    <s v="N"/>
  </r>
  <r>
    <x v="301"/>
    <s v="Thursday"/>
    <n v="44"/>
    <x v="9"/>
    <x v="0"/>
    <n v="13.7"/>
    <n v="26.1"/>
    <n v="26.8"/>
    <n v="0"/>
    <n v="124222.935"/>
    <n v="62.320128279999999"/>
    <n v="7741589.2445181012"/>
    <s v="Y"/>
    <s v="N"/>
  </r>
  <r>
    <x v="302"/>
    <s v="Friday"/>
    <n v="44"/>
    <x v="9"/>
    <x v="0"/>
    <n v="12.6"/>
    <n v="27.4"/>
    <n v="22.6"/>
    <n v="0"/>
    <n v="121256.97"/>
    <n v="35.875550349999997"/>
    <n v="4350160.5325234393"/>
    <s v="Y"/>
    <s v="N"/>
  </r>
  <r>
    <x v="303"/>
    <s v="Saturday"/>
    <n v="44"/>
    <x v="9"/>
    <x v="0"/>
    <n v="15.7"/>
    <n v="25.9"/>
    <n v="13.5"/>
    <n v="1"/>
    <n v="106353.44"/>
    <n v="18.374790109999999"/>
    <n v="1954222.1374764785"/>
    <s v="Y"/>
    <s v="N"/>
  </r>
  <r>
    <x v="304"/>
    <s v="Sunday"/>
    <n v="45"/>
    <x v="10"/>
    <x v="0"/>
    <n v="16.399999999999999"/>
    <n v="26"/>
    <n v="10"/>
    <n v="4.4000000000000004"/>
    <n v="103629.645"/>
    <n v="14.68483973"/>
    <n v="1521784.728101796"/>
    <s v="Y"/>
    <s v="N"/>
  </r>
  <r>
    <x v="305"/>
    <s v="Monday"/>
    <n v="45"/>
    <x v="10"/>
    <x v="0"/>
    <n v="14.5"/>
    <n v="16"/>
    <n v="8.1999999999999993"/>
    <n v="0"/>
    <n v="113791.75"/>
    <n v="25.017848959999998"/>
    <n v="2846824.8143940796"/>
    <s v="Y"/>
    <s v="N"/>
  </r>
  <r>
    <x v="306"/>
    <s v="Tuesday"/>
    <n v="45"/>
    <x v="10"/>
    <x v="0"/>
    <n v="8"/>
    <n v="17.899999999999999"/>
    <n v="25.4"/>
    <n v="0.2"/>
    <n v="101793.035"/>
    <n v="14.15794771"/>
    <n v="1441180.4667721998"/>
    <s v="Y"/>
    <s v="Y"/>
  </r>
  <r>
    <x v="307"/>
    <s v="Wednesday"/>
    <n v="45"/>
    <x v="10"/>
    <x v="0"/>
    <n v="10.9"/>
    <n v="27.2"/>
    <n v="19.600000000000001"/>
    <n v="0"/>
    <n v="120177.94500000001"/>
    <n v="29.237633089999999"/>
    <n v="3513718.6614202"/>
    <s v="Y"/>
    <s v="N"/>
  </r>
  <r>
    <x v="308"/>
    <s v="Thursday"/>
    <n v="45"/>
    <x v="10"/>
    <x v="0"/>
    <n v="16.2"/>
    <n v="24.7"/>
    <n v="16.399999999999999"/>
    <n v="12.2"/>
    <n v="125985.465"/>
    <n v="34.576790760000002"/>
    <n v="4356173.0621063039"/>
    <s v="Y"/>
    <s v="N"/>
  </r>
  <r>
    <x v="309"/>
    <s v="Friday"/>
    <n v="45"/>
    <x v="10"/>
    <x v="0"/>
    <n v="16.600000000000001"/>
    <n v="18.7"/>
    <n v="3.7"/>
    <n v="17.600000000000001"/>
    <n v="120505.58500000001"/>
    <n v="30.642866869999999"/>
    <n v="3692636.5982464692"/>
    <s v="Y"/>
    <s v="N"/>
  </r>
  <r>
    <x v="310"/>
    <s v="Saturday"/>
    <n v="45"/>
    <x v="10"/>
    <x v="0"/>
    <n v="11.9"/>
    <n v="16.8"/>
    <n v="25.2"/>
    <n v="1.2"/>
    <n v="104269.79"/>
    <n v="18.27265483"/>
    <n v="1905285.8818665857"/>
    <s v="Y"/>
    <s v="N"/>
  </r>
  <r>
    <x v="311"/>
    <s v="Sunday"/>
    <n v="46"/>
    <x v="10"/>
    <x v="0"/>
    <n v="8.5"/>
    <n v="24.8"/>
    <n v="25.1"/>
    <n v="0"/>
    <n v="103793.08500000001"/>
    <n v="21.095360379999999"/>
    <n v="2189552.5330269723"/>
    <s v="Y"/>
    <s v="N"/>
  </r>
  <r>
    <x v="312"/>
    <s v="Monday"/>
    <n v="46"/>
    <x v="10"/>
    <x v="0"/>
    <n v="13.6"/>
    <n v="33.1"/>
    <n v="26.4"/>
    <n v="0"/>
    <n v="127234.72"/>
    <n v="35.054800229999998"/>
    <n v="4460187.6919199852"/>
    <s v="Y"/>
    <s v="N"/>
  </r>
  <r>
    <x v="313"/>
    <s v="Tuesday"/>
    <n v="46"/>
    <x v="10"/>
    <x v="0"/>
    <n v="15.2"/>
    <n v="16.399999999999999"/>
    <n v="5.3"/>
    <n v="0"/>
    <n v="121617.28"/>
    <n v="32.067076479999997"/>
    <n v="3899910.6190495742"/>
    <s v="Y"/>
    <s v="N"/>
  </r>
  <r>
    <x v="314"/>
    <s v="Wednesday"/>
    <n v="46"/>
    <x v="10"/>
    <x v="0"/>
    <n v="11.5"/>
    <n v="20.100000000000001"/>
    <n v="16"/>
    <n v="2"/>
    <n v="121566.645"/>
    <n v="35.224103849999999"/>
    <n v="4282076.1281760829"/>
    <s v="Y"/>
    <s v="N"/>
  </r>
  <r>
    <x v="315"/>
    <s v="Thursday"/>
    <n v="46"/>
    <x v="10"/>
    <x v="0"/>
    <n v="13.7"/>
    <n v="21.2"/>
    <n v="19.2"/>
    <n v="0"/>
    <n v="123775.16"/>
    <n v="38.485258739999999"/>
    <n v="4763519.0581848985"/>
    <s v="Y"/>
    <s v="N"/>
  </r>
  <r>
    <x v="316"/>
    <s v="Friday"/>
    <n v="46"/>
    <x v="10"/>
    <x v="0"/>
    <n v="13.5"/>
    <n v="18.2"/>
    <n v="26.1"/>
    <n v="0.4"/>
    <n v="117078.58500000001"/>
    <n v="32.823096649999997"/>
    <n v="3842881.7111002402"/>
    <s v="Y"/>
    <s v="N"/>
  </r>
  <r>
    <x v="317"/>
    <s v="Saturday"/>
    <n v="46"/>
    <x v="10"/>
    <x v="0"/>
    <n v="12.1"/>
    <n v="18.3"/>
    <n v="27.5"/>
    <n v="0.2"/>
    <n v="103646.63499999999"/>
    <n v="33.560938610000001"/>
    <n v="3478478.3543680771"/>
    <s v="Y"/>
    <s v="N"/>
  </r>
  <r>
    <x v="318"/>
    <s v="Sunday"/>
    <n v="47"/>
    <x v="10"/>
    <x v="0"/>
    <n v="13"/>
    <n v="18.5"/>
    <n v="27.6"/>
    <n v="0.2"/>
    <n v="99761.81"/>
    <n v="28.298071060000002"/>
    <n v="2823066.7884542188"/>
    <s v="Y"/>
    <s v="N"/>
  </r>
  <r>
    <x v="319"/>
    <s v="Monday"/>
    <n v="47"/>
    <x v="10"/>
    <x v="0"/>
    <n v="11.4"/>
    <n v="26.3"/>
    <n v="29.4"/>
    <n v="0.2"/>
    <n v="124557.22500000001"/>
    <n v="39.127373740000003"/>
    <n v="4873597.0945922723"/>
    <s v="Y"/>
    <s v="N"/>
  </r>
  <r>
    <x v="320"/>
    <s v="Tuesday"/>
    <n v="47"/>
    <x v="10"/>
    <x v="0"/>
    <n v="15.7"/>
    <n v="33.299999999999997"/>
    <n v="24"/>
    <n v="0"/>
    <n v="131442.20000000001"/>
    <n v="36.024547249999998"/>
    <n v="4735145.7445439501"/>
    <s v="Y"/>
    <s v="N"/>
  </r>
  <r>
    <x v="321"/>
    <s v="Wednesday"/>
    <n v="47"/>
    <x v="10"/>
    <x v="0"/>
    <n v="14.7"/>
    <n v="29.5"/>
    <n v="29.2"/>
    <n v="0"/>
    <n v="132353.755"/>
    <n v="60.680238269999997"/>
    <n v="8031257.3893292034"/>
    <s v="Y"/>
    <s v="N"/>
  </r>
  <r>
    <x v="322"/>
    <s v="Thursday"/>
    <n v="47"/>
    <x v="10"/>
    <x v="0"/>
    <n v="15.6"/>
    <n v="31.5"/>
    <n v="20.6"/>
    <n v="0"/>
    <n v="138118.70499999999"/>
    <n v="78.290968070000005"/>
    <n v="10813447.123024749"/>
    <s v="Y"/>
    <s v="N"/>
  </r>
  <r>
    <x v="323"/>
    <s v="Friday"/>
    <n v="47"/>
    <x v="10"/>
    <x v="0"/>
    <n v="15.4"/>
    <n v="19.100000000000001"/>
    <n v="6.4"/>
    <n v="0.4"/>
    <n v="123412.685"/>
    <n v="38.026497679999999"/>
    <n v="4692952.1798350709"/>
    <s v="Y"/>
    <s v="N"/>
  </r>
  <r>
    <x v="324"/>
    <s v="Saturday"/>
    <n v="47"/>
    <x v="10"/>
    <x v="0"/>
    <n v="12.2"/>
    <n v="17.5"/>
    <n v="20.9"/>
    <n v="3.6"/>
    <n v="102647.905"/>
    <n v="27.413622409999999"/>
    <n v="2813950.9088475509"/>
    <s v="Y"/>
    <s v="N"/>
  </r>
  <r>
    <x v="325"/>
    <s v="Sunday"/>
    <n v="48"/>
    <x v="10"/>
    <x v="0"/>
    <n v="13.5"/>
    <n v="20"/>
    <n v="27.3"/>
    <n v="0"/>
    <n v="98621.62"/>
    <n v="32.34590077"/>
    <n v="3190005.1342966473"/>
    <s v="Y"/>
    <s v="N"/>
  </r>
  <r>
    <x v="326"/>
    <s v="Monday"/>
    <n v="48"/>
    <x v="10"/>
    <x v="0"/>
    <n v="13.8"/>
    <n v="20.7"/>
    <n v="27.3"/>
    <n v="0"/>
    <n v="114406.825"/>
    <n v="41.368772450000002"/>
    <n v="4732869.9101519715"/>
    <s v="Y"/>
    <s v="N"/>
  </r>
  <r>
    <x v="327"/>
    <s v="Tuesday"/>
    <n v="48"/>
    <x v="10"/>
    <x v="0"/>
    <n v="13.6"/>
    <n v="24.5"/>
    <n v="30"/>
    <n v="0"/>
    <n v="118894.30499999999"/>
    <n v="48.52152976"/>
    <n v="5768933.5583520168"/>
    <s v="Y"/>
    <s v="N"/>
  </r>
  <r>
    <x v="328"/>
    <s v="Wednesday"/>
    <n v="48"/>
    <x v="10"/>
    <x v="0"/>
    <n v="13.5"/>
    <n v="33.299999999999997"/>
    <n v="9.3000000000000007"/>
    <n v="0"/>
    <n v="124728.875"/>
    <n v="60.69203392"/>
    <n v="7570049.1123034405"/>
    <s v="Y"/>
    <s v="N"/>
  </r>
  <r>
    <x v="329"/>
    <s v="Thursday"/>
    <n v="48"/>
    <x v="10"/>
    <x v="0"/>
    <n v="10.8"/>
    <n v="17.399999999999999"/>
    <n v="23.3"/>
    <n v="0"/>
    <n v="112907.145"/>
    <n v="30.494174109999999"/>
    <n v="3443010.137893016"/>
    <s v="Y"/>
    <s v="N"/>
  </r>
  <r>
    <x v="330"/>
    <s v="Friday"/>
    <n v="48"/>
    <x v="10"/>
    <x v="0"/>
    <n v="9"/>
    <n v="18.2"/>
    <n v="16.8"/>
    <n v="0.4"/>
    <n v="117492.82"/>
    <n v="40.366545459999998"/>
    <n v="4742779.259753597"/>
    <s v="Y"/>
    <s v="N"/>
  </r>
  <r>
    <x v="331"/>
    <s v="Saturday"/>
    <n v="48"/>
    <x v="10"/>
    <x v="0"/>
    <n v="12"/>
    <n v="20.100000000000001"/>
    <n v="27.1"/>
    <n v="0"/>
    <n v="105011.19500000001"/>
    <n v="43.326660840000002"/>
    <n v="4549784.4301681044"/>
    <s v="Y"/>
    <s v="N"/>
  </r>
  <r>
    <x v="332"/>
    <s v="Sunday"/>
    <n v="49"/>
    <x v="10"/>
    <x v="0"/>
    <n v="12.6"/>
    <n v="20.3"/>
    <n v="23.4"/>
    <n v="0"/>
    <n v="102162.53"/>
    <n v="39.12126473"/>
    <n v="3996727.3816165668"/>
    <s v="Y"/>
    <s v="N"/>
  </r>
  <r>
    <x v="333"/>
    <s v="Monday"/>
    <n v="49"/>
    <x v="10"/>
    <x v="0"/>
    <n v="10"/>
    <n v="32.200000000000003"/>
    <n v="26.6"/>
    <n v="0"/>
    <n v="122452.41499999999"/>
    <n v="45.57726057"/>
    <n v="5581045.625880776"/>
    <s v="Y"/>
    <s v="N"/>
  </r>
  <r>
    <x v="334"/>
    <s v="Tuesday"/>
    <n v="49"/>
    <x v="11"/>
    <x v="0"/>
    <n v="14.5"/>
    <n v="24.6"/>
    <n v="24.4"/>
    <n v="1.8"/>
    <n v="117115.62"/>
    <n v="37.920958990000003"/>
    <n v="4441136.6231084242"/>
    <s v="Y"/>
    <s v="N"/>
  </r>
  <r>
    <x v="335"/>
    <s v="Wednesday"/>
    <n v="49"/>
    <x v="11"/>
    <x v="0"/>
    <n v="9.1999999999999993"/>
    <n v="17.5"/>
    <n v="32.4"/>
    <n v="0"/>
    <n v="115230.125"/>
    <n v="37.470820799999998"/>
    <n v="4317767.3646366"/>
    <s v="Y"/>
    <s v="N"/>
  </r>
  <r>
    <x v="336"/>
    <s v="Thursday"/>
    <n v="49"/>
    <x v="11"/>
    <x v="0"/>
    <n v="12.2"/>
    <n v="21.3"/>
    <n v="30.1"/>
    <n v="0"/>
    <n v="121699.425"/>
    <n v="43.34422421"/>
    <n v="5274967.1634280793"/>
    <s v="Y"/>
    <s v="N"/>
  </r>
  <r>
    <x v="337"/>
    <s v="Friday"/>
    <n v="49"/>
    <x v="11"/>
    <x v="0"/>
    <n v="11.3"/>
    <n v="30.8"/>
    <n v="32.200000000000003"/>
    <n v="0"/>
    <n v="129148.52"/>
    <n v="66.533894050000001"/>
    <n v="8592753.9463943057"/>
    <s v="Y"/>
    <s v="N"/>
  </r>
  <r>
    <x v="338"/>
    <s v="Saturday"/>
    <n v="49"/>
    <x v="11"/>
    <x v="0"/>
    <n v="15.5"/>
    <n v="25.3"/>
    <n v="27.9"/>
    <n v="0"/>
    <n v="115606.005"/>
    <n v="36.906868619999997"/>
    <n v="4266655.6382180629"/>
    <s v="Y"/>
    <s v="N"/>
  </r>
  <r>
    <x v="339"/>
    <s v="Sunday"/>
    <n v="50"/>
    <x v="11"/>
    <x v="0"/>
    <n v="15.3"/>
    <n v="29.8"/>
    <n v="13.5"/>
    <n v="0"/>
    <n v="112025.29"/>
    <n v="36.78833221"/>
    <n v="4121223.5844415906"/>
    <s v="Y"/>
    <s v="N"/>
  </r>
  <r>
    <x v="340"/>
    <s v="Monday"/>
    <n v="50"/>
    <x v="11"/>
    <x v="0"/>
    <n v="18.100000000000001"/>
    <n v="27.3"/>
    <n v="8.6999999999999993"/>
    <n v="0"/>
    <n v="129059.645"/>
    <n v="53.369098719999997"/>
    <n v="6887796.9347731546"/>
    <s v="Y"/>
    <s v="N"/>
  </r>
  <r>
    <x v="341"/>
    <s v="Tuesday"/>
    <n v="50"/>
    <x v="11"/>
    <x v="0"/>
    <n v="20.3"/>
    <n v="35.4"/>
    <n v="19.8"/>
    <n v="0.8"/>
    <n v="136800.91"/>
    <n v="57.534246680000003"/>
    <n v="7870737.3019884797"/>
    <s v="Y"/>
    <s v="N"/>
  </r>
  <r>
    <x v="342"/>
    <s v="Wednesday"/>
    <n v="50"/>
    <x v="11"/>
    <x v="0"/>
    <n v="15.4"/>
    <n v="24.6"/>
    <n v="27"/>
    <n v="0"/>
    <n v="125965.02"/>
    <n v="49.73700573"/>
    <n v="6265122.9215195645"/>
    <s v="Y"/>
    <s v="N"/>
  </r>
  <r>
    <x v="343"/>
    <s v="Thursday"/>
    <n v="50"/>
    <x v="11"/>
    <x v="0"/>
    <n v="13.1"/>
    <n v="26"/>
    <n v="32"/>
    <n v="0"/>
    <n v="125807.495"/>
    <n v="50.806013669999999"/>
    <n v="6391777.3107584566"/>
    <s v="Y"/>
    <s v="N"/>
  </r>
  <r>
    <x v="344"/>
    <s v="Friday"/>
    <n v="50"/>
    <x v="11"/>
    <x v="0"/>
    <n v="14.2"/>
    <n v="19.2"/>
    <n v="13"/>
    <n v="0"/>
    <n v="116597.81"/>
    <n v="32.020129189999999"/>
    <n v="3733476.9394710734"/>
    <s v="Y"/>
    <s v="N"/>
  </r>
  <r>
    <x v="345"/>
    <s v="Saturday"/>
    <n v="50"/>
    <x v="11"/>
    <x v="0"/>
    <n v="10.1"/>
    <n v="18.3"/>
    <n v="27.9"/>
    <n v="2"/>
    <n v="106139.41"/>
    <n v="34.142897920000003"/>
    <n v="3623907.0409190278"/>
    <s v="Y"/>
    <s v="N"/>
  </r>
  <r>
    <x v="346"/>
    <s v="Sunday"/>
    <n v="51"/>
    <x v="11"/>
    <x v="0"/>
    <n v="10.3"/>
    <n v="28.3"/>
    <n v="28.6"/>
    <n v="0"/>
    <n v="105218.515"/>
    <n v="40.306829550000003"/>
    <n v="4241024.7496091183"/>
    <s v="Y"/>
    <s v="N"/>
  </r>
  <r>
    <x v="347"/>
    <s v="Monday"/>
    <n v="51"/>
    <x v="11"/>
    <x v="0"/>
    <n v="11.9"/>
    <n v="22.7"/>
    <n v="31.6"/>
    <n v="0"/>
    <n v="125784.96000000001"/>
    <n v="51.747829520000003"/>
    <n v="6509098.6662600199"/>
    <s v="Y"/>
    <s v="N"/>
  </r>
  <r>
    <x v="348"/>
    <s v="Tuesday"/>
    <n v="51"/>
    <x v="11"/>
    <x v="0"/>
    <n v="14.4"/>
    <n v="24.6"/>
    <n v="30.3"/>
    <n v="0"/>
    <n v="129077.41"/>
    <n v="51.660830169999997"/>
    <n v="6668246.1567934593"/>
    <s v="Y"/>
    <s v="N"/>
  </r>
  <r>
    <x v="349"/>
    <s v="Wednesday"/>
    <n v="51"/>
    <x v="11"/>
    <x v="0"/>
    <n v="15.6"/>
    <n v="27.5"/>
    <n v="32.5"/>
    <n v="0"/>
    <n v="135930.07999999999"/>
    <n v="78.645919989999996"/>
    <n v="10690346.195914298"/>
    <s v="Y"/>
    <s v="N"/>
  </r>
  <r>
    <x v="350"/>
    <s v="Thursday"/>
    <n v="51"/>
    <x v="11"/>
    <x v="0"/>
    <n v="16.899999999999999"/>
    <n v="37.200000000000003"/>
    <n v="33.1"/>
    <n v="0"/>
    <n v="152366.29999999999"/>
    <n v="188.0861252"/>
    <n v="28657986.978060756"/>
    <s v="Y"/>
    <s v="N"/>
  </r>
  <r>
    <x v="351"/>
    <s v="Friday"/>
    <n v="51"/>
    <x v="11"/>
    <x v="0"/>
    <n v="19.399999999999999"/>
    <n v="35.4"/>
    <n v="31.2"/>
    <n v="0"/>
    <n v="158052.89000000001"/>
    <n v="81.192486250000002"/>
    <n v="12832707.098097764"/>
    <s v="N"/>
    <s v="N"/>
  </r>
  <r>
    <x v="352"/>
    <s v="Saturday"/>
    <n v="51"/>
    <x v="11"/>
    <x v="0"/>
    <n v="19.2"/>
    <n v="41.2"/>
    <n v="20.5"/>
    <n v="0"/>
    <n v="154924.89000000001"/>
    <n v="69.328820820000004"/>
    <n v="10740759.939368211"/>
    <s v="N"/>
    <s v="N"/>
  </r>
  <r>
    <x v="353"/>
    <s v="Sunday"/>
    <n v="52"/>
    <x v="11"/>
    <x v="0"/>
    <n v="25.9"/>
    <n v="37.799999999999997"/>
    <n v="10.4"/>
    <n v="0"/>
    <n v="133421.03"/>
    <n v="54.649804289999999"/>
    <n v="7291433.1776702181"/>
    <s v="N"/>
    <s v="N"/>
  </r>
  <r>
    <x v="354"/>
    <s v="Monday"/>
    <n v="52"/>
    <x v="11"/>
    <x v="0"/>
    <n v="15"/>
    <n v="20.2"/>
    <n v="25.4"/>
    <n v="6"/>
    <n v="113802.21"/>
    <n v="49.621251919999999"/>
    <n v="5647008.1314627435"/>
    <s v="N"/>
    <s v="N"/>
  </r>
  <r>
    <x v="355"/>
    <s v="Tuesday"/>
    <n v="52"/>
    <x v="11"/>
    <x v="0"/>
    <n v="12"/>
    <n v="22.8"/>
    <n v="32.9"/>
    <n v="0"/>
    <n v="119477.515"/>
    <n v="37.53130427"/>
    <n v="4484146.9688884886"/>
    <s v="N"/>
    <s v="N"/>
  </r>
  <r>
    <x v="356"/>
    <s v="Wednesday"/>
    <n v="52"/>
    <x v="11"/>
    <x v="0"/>
    <n v="15.1"/>
    <n v="26"/>
    <n v="32.4"/>
    <n v="0"/>
    <n v="126553.11500000001"/>
    <n v="39.138220830000002"/>
    <n v="4953063.7615943858"/>
    <s v="N"/>
    <s v="N"/>
  </r>
  <r>
    <x v="357"/>
    <s v="Thursday"/>
    <n v="52"/>
    <x v="11"/>
    <x v="0"/>
    <n v="16.7"/>
    <n v="34.6"/>
    <n v="32.799999999999997"/>
    <n v="0.4"/>
    <n v="134583.25"/>
    <n v="50.81827517"/>
    <n v="6839288.6317729028"/>
    <s v="N"/>
    <s v="N"/>
  </r>
  <r>
    <x v="358"/>
    <s v="Friday"/>
    <n v="52"/>
    <x v="11"/>
    <x v="0"/>
    <n v="21.7"/>
    <n v="34.1"/>
    <n v="33.299999999999997"/>
    <n v="0"/>
    <n v="119950.37"/>
    <n v="22.115586239999999"/>
    <n v="2652772.7522549084"/>
    <s v="N"/>
    <s v="Y"/>
  </r>
  <r>
    <x v="359"/>
    <s v="Saturday"/>
    <n v="52"/>
    <x v="11"/>
    <x v="0"/>
    <n v="12.7"/>
    <n v="20"/>
    <n v="19.2"/>
    <n v="30.6"/>
    <n v="95093.294999999998"/>
    <n v="14.96710809"/>
    <n v="1423271.6248992565"/>
    <s v="N"/>
    <s v="Y"/>
  </r>
  <r>
    <x v="360"/>
    <s v="Sunday"/>
    <n v="53"/>
    <x v="11"/>
    <x v="0"/>
    <n v="11.9"/>
    <n v="19.399999999999999"/>
    <n v="27.6"/>
    <n v="5.2"/>
    <n v="96394.94"/>
    <n v="19.823183589999999"/>
    <n v="1910854.5927670347"/>
    <s v="N"/>
    <s v="N"/>
  </r>
  <r>
    <x v="361"/>
    <s v="Monday"/>
    <n v="53"/>
    <x v="11"/>
    <x v="0"/>
    <n v="12.8"/>
    <n v="20.8"/>
    <n v="33.200000000000003"/>
    <n v="0"/>
    <n v="100048.44"/>
    <n v="20.097539919999999"/>
    <n v="2010727.5168337247"/>
    <s v="N"/>
    <s v="Y"/>
  </r>
  <r>
    <x v="362"/>
    <s v="Tuesday"/>
    <n v="53"/>
    <x v="11"/>
    <x v="0"/>
    <n v="12.4"/>
    <n v="23.9"/>
    <n v="33"/>
    <n v="0"/>
    <n v="111647.54"/>
    <n v="27.33170157"/>
    <n v="3051517.2443046374"/>
    <s v="N"/>
    <s v="N"/>
  </r>
  <r>
    <x v="363"/>
    <s v="Wednesday"/>
    <n v="53"/>
    <x v="11"/>
    <x v="0"/>
    <n v="13.9"/>
    <n v="34.700000000000003"/>
    <n v="32.799999999999997"/>
    <n v="0"/>
    <n v="128552.13499999999"/>
    <n v="43.826874789999998"/>
    <n v="5634038.3246321762"/>
    <s v="N"/>
    <s v="N"/>
  </r>
  <r>
    <x v="364"/>
    <s v="Thursday"/>
    <n v="53"/>
    <x v="11"/>
    <x v="0"/>
    <n v="19.7"/>
    <n v="39.700000000000003"/>
    <n v="29.6"/>
    <n v="0"/>
    <n v="146473.83499999999"/>
    <n v="101.99155880000001"/>
    <n v="14939094.755063998"/>
    <s v="N"/>
    <s v="N"/>
  </r>
  <r>
    <x v="365"/>
    <s v="Friday"/>
    <n v="1"/>
    <x v="0"/>
    <x v="1"/>
    <n v="19.8"/>
    <n v="24.2"/>
    <n v="22"/>
    <n v="0"/>
    <n v="116040.925"/>
    <n v="32.527673360000001"/>
    <n v="3774541.3047922584"/>
    <s v="N"/>
    <s v="Y"/>
  </r>
  <r>
    <x v="366"/>
    <s v="Saturday"/>
    <n v="1"/>
    <x v="0"/>
    <x v="1"/>
    <n v="17.100000000000001"/>
    <n v="27.6"/>
    <n v="25.1"/>
    <n v="0"/>
    <n v="99622.64"/>
    <n v="21.894560760000001"/>
    <n v="2181193.9445516067"/>
    <s v="N"/>
    <s v="N"/>
  </r>
  <r>
    <x v="367"/>
    <s v="Sunday"/>
    <n v="2"/>
    <x v="0"/>
    <x v="1"/>
    <n v="17.5"/>
    <n v="27.1"/>
    <n v="25.7"/>
    <n v="0"/>
    <n v="97656.445000000007"/>
    <n v="19.895384799999999"/>
    <n v="1942912.551475036"/>
    <s v="N"/>
    <s v="N"/>
  </r>
  <r>
    <x v="368"/>
    <s v="Monday"/>
    <n v="2"/>
    <x v="0"/>
    <x v="1"/>
    <n v="16.3"/>
    <n v="26"/>
    <n v="15.3"/>
    <n v="0"/>
    <n v="110932.505"/>
    <n v="25.443479239999998"/>
    <n v="2822508.888008696"/>
    <s v="N"/>
    <s v="N"/>
  </r>
  <r>
    <x v="369"/>
    <s v="Tuesday"/>
    <n v="2"/>
    <x v="0"/>
    <x v="1"/>
    <n v="17.100000000000001"/>
    <n v="25.7"/>
    <n v="25.8"/>
    <n v="0"/>
    <n v="117873.58"/>
    <n v="29.917187370000001"/>
    <n v="3526445.9788326849"/>
    <s v="N"/>
    <s v="N"/>
  </r>
  <r>
    <x v="370"/>
    <s v="Wednesday"/>
    <n v="2"/>
    <x v="0"/>
    <x v="1"/>
    <n v="17.3"/>
    <n v="25.7"/>
    <n v="18.100000000000001"/>
    <n v="0"/>
    <n v="115064.265"/>
    <n v="31.790252049999999"/>
    <n v="3657921.986297993"/>
    <s v="N"/>
    <s v="N"/>
  </r>
  <r>
    <x v="371"/>
    <s v="Thursday"/>
    <n v="2"/>
    <x v="0"/>
    <x v="1"/>
    <n v="16.3"/>
    <n v="21.3"/>
    <n v="30.4"/>
    <n v="0"/>
    <n v="112392.69500000001"/>
    <n v="34.445069169999996"/>
    <n v="3871374.153477713"/>
    <s v="N"/>
    <s v="N"/>
  </r>
  <r>
    <x v="372"/>
    <s v="Friday"/>
    <n v="2"/>
    <x v="0"/>
    <x v="1"/>
    <n v="16.2"/>
    <n v="20.6"/>
    <n v="25.4"/>
    <n v="0"/>
    <n v="111879.54"/>
    <n v="36.888156160000001"/>
    <n v="4127029.9426289662"/>
    <s v="N"/>
    <s v="N"/>
  </r>
  <r>
    <x v="373"/>
    <s v="Saturday"/>
    <n v="2"/>
    <x v="0"/>
    <x v="1"/>
    <n v="16.8"/>
    <n v="21.4"/>
    <n v="21.3"/>
    <n v="0"/>
    <n v="105482.69500000001"/>
    <n v="41.987823249999998"/>
    <n v="4428988.753593659"/>
    <s v="N"/>
    <s v="N"/>
  </r>
  <r>
    <x v="374"/>
    <s v="Sunday"/>
    <n v="3"/>
    <x v="0"/>
    <x v="1"/>
    <n v="15.7"/>
    <n v="31.5"/>
    <n v="31.3"/>
    <n v="0"/>
    <n v="113049.145"/>
    <n v="44.479787029999997"/>
    <n v="5028401.8935235888"/>
    <s v="N"/>
    <s v="N"/>
  </r>
  <r>
    <x v="375"/>
    <s v="Monday"/>
    <n v="3"/>
    <x v="0"/>
    <x v="1"/>
    <n v="17.2"/>
    <n v="36.4"/>
    <n v="15.8"/>
    <n v="0"/>
    <n v="141133.08499999999"/>
    <n v="88.116100790000004"/>
    <n v="12436097.142663637"/>
    <s v="N"/>
    <s v="N"/>
  </r>
  <r>
    <x v="376"/>
    <s v="Tuesday"/>
    <n v="3"/>
    <x v="0"/>
    <x v="1"/>
    <n v="17.100000000000001"/>
    <n v="24.8"/>
    <n v="29.1"/>
    <n v="0.8"/>
    <n v="135006.10999999999"/>
    <n v="62.53997502"/>
    <n v="8443278.7469473705"/>
    <s v="N"/>
    <s v="N"/>
  </r>
  <r>
    <x v="377"/>
    <s v="Wednesday"/>
    <n v="3"/>
    <x v="0"/>
    <x v="1"/>
    <n v="16.8"/>
    <n v="42.2"/>
    <n v="25"/>
    <n v="0.2"/>
    <n v="160011.07500000001"/>
    <n v="545.73781959999997"/>
    <n v="87324095.182352066"/>
    <s v="N"/>
    <s v="N"/>
  </r>
  <r>
    <x v="378"/>
    <s v="Thursday"/>
    <n v="3"/>
    <x v="0"/>
    <x v="1"/>
    <n v="16.100000000000001"/>
    <n v="18.100000000000001"/>
    <n v="3.9"/>
    <n v="0.4"/>
    <n v="120396.33500000001"/>
    <n v="36.37140419"/>
    <n v="4378983.7632796438"/>
    <s v="N"/>
    <s v="N"/>
  </r>
  <r>
    <x v="379"/>
    <s v="Friday"/>
    <n v="3"/>
    <x v="0"/>
    <x v="1"/>
    <n v="13.6"/>
    <n v="19.2"/>
    <n v="19.7"/>
    <n v="1"/>
    <n v="113244.79"/>
    <n v="30.203903069999999"/>
    <n v="3420434.6603425052"/>
    <s v="N"/>
    <s v="N"/>
  </r>
  <r>
    <x v="380"/>
    <s v="Saturday"/>
    <n v="3"/>
    <x v="0"/>
    <x v="1"/>
    <n v="11.9"/>
    <n v="22.3"/>
    <n v="32.6"/>
    <n v="0"/>
    <n v="103046.17"/>
    <n v="23.67497011"/>
    <n v="2439614.9946999787"/>
    <s v="N"/>
    <s v="N"/>
  </r>
  <r>
    <x v="381"/>
    <s v="Sunday"/>
    <n v="4"/>
    <x v="0"/>
    <x v="1"/>
    <n v="14.9"/>
    <n v="32.700000000000003"/>
    <n v="31.5"/>
    <n v="0"/>
    <n v="114097.07"/>
    <n v="29.153261950000001"/>
    <n v="3326301.7694374868"/>
    <s v="N"/>
    <s v="N"/>
  </r>
  <r>
    <x v="382"/>
    <s v="Monday"/>
    <n v="4"/>
    <x v="0"/>
    <x v="1"/>
    <n v="18.600000000000001"/>
    <n v="35.299999999999997"/>
    <n v="30.4"/>
    <n v="0"/>
    <n v="147817.58499999999"/>
    <n v="43.409358019999999"/>
    <n v="6416666.4689167812"/>
    <s v="N"/>
    <s v="N"/>
  </r>
  <r>
    <x v="383"/>
    <s v="Tuesday"/>
    <n v="4"/>
    <x v="0"/>
    <x v="1"/>
    <n v="17.899999999999999"/>
    <n v="30.9"/>
    <n v="27.2"/>
    <n v="0"/>
    <n v="148612.37"/>
    <n v="49.257935250000003"/>
    <n v="7320338.4988090424"/>
    <s v="N"/>
    <s v="N"/>
  </r>
  <r>
    <x v="384"/>
    <s v="Wednesday"/>
    <n v="4"/>
    <x v="0"/>
    <x v="1"/>
    <n v="19.3"/>
    <n v="29.1"/>
    <n v="18.600000000000001"/>
    <n v="1"/>
    <n v="142471.51"/>
    <n v="53.300398770000001"/>
    <n v="7593788.2963640429"/>
    <s v="N"/>
    <s v="N"/>
  </r>
  <r>
    <x v="385"/>
    <s v="Thursday"/>
    <n v="4"/>
    <x v="0"/>
    <x v="1"/>
    <n v="19"/>
    <n v="26.7"/>
    <n v="14.9"/>
    <n v="0.8"/>
    <n v="139450.61499999999"/>
    <n v="55.470089539999996"/>
    <n v="7735338.100458066"/>
    <s v="N"/>
    <s v="N"/>
  </r>
  <r>
    <x v="386"/>
    <s v="Friday"/>
    <n v="4"/>
    <x v="0"/>
    <x v="1"/>
    <n v="17.5"/>
    <n v="22.8"/>
    <n v="6.5"/>
    <n v="1.6"/>
    <n v="129135.185"/>
    <n v="42.337732770000002"/>
    <n v="5467290.9537345124"/>
    <s v="N"/>
    <s v="N"/>
  </r>
  <r>
    <x v="387"/>
    <s v="Saturday"/>
    <n v="4"/>
    <x v="0"/>
    <x v="1"/>
    <n v="17.3"/>
    <n v="21.9"/>
    <n v="23.2"/>
    <n v="7"/>
    <n v="108097.845"/>
    <n v="26.975023329999999"/>
    <n v="2915941.8907977236"/>
    <s v="N"/>
    <s v="N"/>
  </r>
  <r>
    <x v="388"/>
    <s v="Sunday"/>
    <n v="5"/>
    <x v="0"/>
    <x v="1"/>
    <n v="16.2"/>
    <n v="22.2"/>
    <n v="23.4"/>
    <n v="5.2"/>
    <n v="103396.3"/>
    <n v="26.412209069999999"/>
    <n v="2730924.6926644412"/>
    <s v="N"/>
    <s v="N"/>
  </r>
  <r>
    <x v="389"/>
    <s v="Monday"/>
    <n v="5"/>
    <x v="0"/>
    <x v="1"/>
    <n v="16.7"/>
    <n v="20.9"/>
    <n v="25.7"/>
    <n v="0.4"/>
    <n v="112649.60000000001"/>
    <n v="27.59659014"/>
    <n v="3108744.8406349444"/>
    <s v="N"/>
    <s v="N"/>
  </r>
  <r>
    <x v="390"/>
    <s v="Tuesday"/>
    <n v="5"/>
    <x v="0"/>
    <x v="1"/>
    <n v="16.5"/>
    <n v="29.4"/>
    <n v="28.7"/>
    <n v="0"/>
    <n v="110152.815"/>
    <n v="25.276693940000001"/>
    <n v="2784298.9913844415"/>
    <s v="N"/>
    <s v="Y"/>
  </r>
  <r>
    <x v="391"/>
    <s v="Wednesday"/>
    <n v="5"/>
    <x v="0"/>
    <x v="1"/>
    <n v="19.3"/>
    <n v="29.5"/>
    <n v="22.2"/>
    <n v="0"/>
    <n v="133718.035"/>
    <n v="32.759849449999997"/>
    <n v="4380582.6953498302"/>
    <s v="N"/>
    <s v="N"/>
  </r>
  <r>
    <x v="392"/>
    <s v="Thursday"/>
    <n v="5"/>
    <x v="0"/>
    <x v="1"/>
    <n v="20.3"/>
    <n v="27.5"/>
    <n v="19"/>
    <n v="3.6"/>
    <n v="134169.82999999999"/>
    <n v="33.324968159999997"/>
    <n v="4471205.3127826117"/>
    <s v="Y"/>
    <s v="N"/>
  </r>
  <r>
    <x v="393"/>
    <s v="Friday"/>
    <n v="5"/>
    <x v="0"/>
    <x v="1"/>
    <n v="14.4"/>
    <n v="18.3"/>
    <n v="14.3"/>
    <n v="14.2"/>
    <n v="123615.21"/>
    <n v="32.693847210000001"/>
    <n v="4041456.7885720646"/>
    <s v="Y"/>
    <s v="N"/>
  </r>
  <r>
    <x v="394"/>
    <s v="Saturday"/>
    <n v="5"/>
    <x v="0"/>
    <x v="1"/>
    <n v="12.3"/>
    <n v="22.4"/>
    <n v="24"/>
    <n v="1.2"/>
    <n v="107579.345"/>
    <n v="23.84687233"/>
    <n v="2565430.9055600241"/>
    <s v="Y"/>
    <s v="N"/>
  </r>
  <r>
    <x v="395"/>
    <s v="Sunday"/>
    <n v="6"/>
    <x v="0"/>
    <x v="1"/>
    <n v="13.9"/>
    <n v="21.8"/>
    <n v="26.3"/>
    <n v="10.6"/>
    <n v="101279.65"/>
    <n v="23.47662571"/>
    <n v="2377704.4350898014"/>
    <s v="Y"/>
    <s v="N"/>
  </r>
  <r>
    <x v="396"/>
    <s v="Monday"/>
    <n v="6"/>
    <x v="1"/>
    <x v="1"/>
    <n v="12.5"/>
    <n v="23.6"/>
    <n v="29.4"/>
    <n v="0"/>
    <n v="121942.895"/>
    <n v="31.58876665"/>
    <n v="3852025.6547804517"/>
    <s v="Y"/>
    <s v="N"/>
  </r>
  <r>
    <x v="397"/>
    <s v="Tuesday"/>
    <n v="6"/>
    <x v="1"/>
    <x v="1"/>
    <n v="15.4"/>
    <n v="31.5"/>
    <n v="25.5"/>
    <n v="0"/>
    <n v="133989.155"/>
    <n v="35.64081616"/>
    <n v="4775482.8407887444"/>
    <s v="Y"/>
    <s v="N"/>
  </r>
  <r>
    <x v="398"/>
    <s v="Wednesday"/>
    <n v="6"/>
    <x v="1"/>
    <x v="1"/>
    <n v="18.100000000000001"/>
    <n v="21"/>
    <n v="11"/>
    <n v="0.6"/>
    <n v="122594.47500000001"/>
    <n v="27.876043979999999"/>
    <n v="3417448.9768050103"/>
    <s v="Y"/>
    <s v="N"/>
  </r>
  <r>
    <x v="399"/>
    <s v="Thursday"/>
    <n v="6"/>
    <x v="1"/>
    <x v="1"/>
    <n v="17.3"/>
    <n v="20.9"/>
    <n v="21.7"/>
    <n v="2.4"/>
    <n v="119919.605"/>
    <n v="22.3923782"/>
    <n v="2685285.1487546107"/>
    <s v="Y"/>
    <s v="N"/>
  </r>
  <r>
    <x v="400"/>
    <s v="Friday"/>
    <n v="6"/>
    <x v="1"/>
    <x v="1"/>
    <n v="15.3"/>
    <n v="29.4"/>
    <n v="29"/>
    <n v="0"/>
    <n v="126330.55"/>
    <n v="26.854502199999999"/>
    <n v="3392544.03290221"/>
    <s v="Y"/>
    <s v="N"/>
  </r>
  <r>
    <x v="401"/>
    <s v="Saturday"/>
    <n v="6"/>
    <x v="1"/>
    <x v="1"/>
    <n v="16.5"/>
    <n v="32.6"/>
    <n v="28.8"/>
    <n v="0"/>
    <n v="123737.01"/>
    <n v="28.72453436"/>
    <n v="3554287.9953486635"/>
    <s v="Y"/>
    <s v="N"/>
  </r>
  <r>
    <x v="402"/>
    <s v="Sunday"/>
    <n v="7"/>
    <x v="1"/>
    <x v="1"/>
    <n v="19.100000000000001"/>
    <n v="27.7"/>
    <n v="28.5"/>
    <n v="0"/>
    <n v="124436.81"/>
    <n v="33.49284634"/>
    <n v="4167742.9563697753"/>
    <s v="Y"/>
    <s v="N"/>
  </r>
  <r>
    <x v="403"/>
    <s v="Monday"/>
    <n v="7"/>
    <x v="1"/>
    <x v="1"/>
    <n v="19.2"/>
    <n v="22.9"/>
    <n v="23.3"/>
    <n v="0"/>
    <n v="129327.22500000001"/>
    <n v="33.908603100000001"/>
    <n v="4385305.5425493978"/>
    <s v="Y"/>
    <s v="N"/>
  </r>
  <r>
    <x v="404"/>
    <s v="Tuesday"/>
    <n v="7"/>
    <x v="1"/>
    <x v="1"/>
    <n v="17.399999999999999"/>
    <n v="22.7"/>
    <n v="27.7"/>
    <n v="0"/>
    <n v="131271.26500000001"/>
    <n v="38.705675849999999"/>
    <n v="5080943.0315094506"/>
    <s v="Y"/>
    <s v="N"/>
  </r>
  <r>
    <x v="405"/>
    <s v="Wednesday"/>
    <n v="7"/>
    <x v="1"/>
    <x v="1"/>
    <n v="17.399999999999999"/>
    <n v="23.3"/>
    <n v="25.3"/>
    <n v="0"/>
    <n v="132265.005"/>
    <n v="41.376079619999999"/>
    <n v="5472607.3778196983"/>
    <s v="Y"/>
    <s v="N"/>
  </r>
  <r>
    <x v="406"/>
    <s v="Thursday"/>
    <n v="7"/>
    <x v="1"/>
    <x v="1"/>
    <n v="18"/>
    <n v="23.8"/>
    <n v="27.6"/>
    <n v="0"/>
    <n v="131003.79"/>
    <n v="34.389933720000002"/>
    <n v="4505211.6551687988"/>
    <s v="Y"/>
    <s v="N"/>
  </r>
  <r>
    <x v="407"/>
    <s v="Friday"/>
    <n v="7"/>
    <x v="1"/>
    <x v="1"/>
    <n v="16.7"/>
    <n v="24.9"/>
    <n v="27.9"/>
    <n v="0"/>
    <n v="133845.51999999999"/>
    <n v="40.626650689999998"/>
    <n v="5437695.1874614079"/>
    <s v="Y"/>
    <s v="N"/>
  </r>
  <r>
    <x v="408"/>
    <s v="Saturday"/>
    <n v="7"/>
    <x v="1"/>
    <x v="1"/>
    <n v="17.7"/>
    <n v="30.3"/>
    <n v="23.4"/>
    <n v="0"/>
    <n v="120839.995"/>
    <n v="32.231397960000002"/>
    <n v="3894841.9683294105"/>
    <s v="Y"/>
    <s v="N"/>
  </r>
  <r>
    <x v="409"/>
    <s v="Sunday"/>
    <n v="8"/>
    <x v="1"/>
    <x v="1"/>
    <n v="16.399999999999999"/>
    <n v="24.5"/>
    <n v="22.9"/>
    <n v="0"/>
    <n v="104364.735"/>
    <n v="26.267269679999998"/>
    <n v="2741376.6393267345"/>
    <s v="Y"/>
    <s v="N"/>
  </r>
  <r>
    <x v="410"/>
    <s v="Monday"/>
    <n v="8"/>
    <x v="1"/>
    <x v="1"/>
    <n v="14"/>
    <n v="26.1"/>
    <n v="25.4"/>
    <n v="0"/>
    <n v="120863.325"/>
    <n v="32.56207053"/>
    <n v="3935560.113140312"/>
    <s v="Y"/>
    <s v="N"/>
  </r>
  <r>
    <x v="411"/>
    <s v="Tuesday"/>
    <n v="8"/>
    <x v="1"/>
    <x v="1"/>
    <n v="13.7"/>
    <n v="18.399999999999999"/>
    <n v="14.5"/>
    <n v="3.6"/>
    <n v="117062.035"/>
    <n v="29.585353430000001"/>
    <n v="3463321.6787100304"/>
    <s v="Y"/>
    <s v="N"/>
  </r>
  <r>
    <x v="412"/>
    <s v="Wednesday"/>
    <n v="8"/>
    <x v="1"/>
    <x v="1"/>
    <n v="12.7"/>
    <n v="21.1"/>
    <n v="16.2"/>
    <n v="0.6"/>
    <n v="119481.79"/>
    <n v="32.504514059999998"/>
    <n v="3883697.522968967"/>
    <s v="Y"/>
    <s v="N"/>
  </r>
  <r>
    <x v="413"/>
    <s v="Thursday"/>
    <n v="8"/>
    <x v="1"/>
    <x v="1"/>
    <n v="15.5"/>
    <n v="22.6"/>
    <n v="20.6"/>
    <n v="1.2"/>
    <n v="125964.185"/>
    <n v="47.404309140000002"/>
    <n v="5971245.1663081506"/>
    <s v="Y"/>
    <s v="N"/>
  </r>
  <r>
    <x v="414"/>
    <s v="Friday"/>
    <n v="8"/>
    <x v="1"/>
    <x v="1"/>
    <n v="15.8"/>
    <n v="22"/>
    <n v="11.2"/>
    <n v="0.2"/>
    <n v="122991.66"/>
    <n v="43.694896810000003"/>
    <n v="5374107.8921906054"/>
    <s v="Y"/>
    <s v="N"/>
  </r>
  <r>
    <x v="415"/>
    <s v="Saturday"/>
    <n v="8"/>
    <x v="1"/>
    <x v="1"/>
    <n v="15.8"/>
    <n v="20.8"/>
    <n v="23.8"/>
    <n v="0"/>
    <n v="105911.71"/>
    <n v="26.30452433"/>
    <n v="2785957.1525269044"/>
    <s v="Y"/>
    <s v="N"/>
  </r>
  <r>
    <x v="416"/>
    <s v="Sunday"/>
    <n v="9"/>
    <x v="1"/>
    <x v="1"/>
    <n v="12.6"/>
    <n v="24.7"/>
    <n v="26.5"/>
    <n v="0"/>
    <n v="107884.355"/>
    <n v="24.60568176"/>
    <n v="2654568.1060128645"/>
    <s v="Y"/>
    <s v="N"/>
  </r>
  <r>
    <x v="417"/>
    <s v="Monday"/>
    <n v="9"/>
    <x v="1"/>
    <x v="1"/>
    <n v="15.6"/>
    <n v="29.5"/>
    <n v="8.4"/>
    <n v="0"/>
    <n v="130527.325"/>
    <n v="55.280231450000002"/>
    <n v="7215580.7365493709"/>
    <s v="Y"/>
    <s v="N"/>
  </r>
  <r>
    <x v="418"/>
    <s v="Tuesday"/>
    <n v="9"/>
    <x v="1"/>
    <x v="1"/>
    <n v="18.100000000000001"/>
    <n v="39.4"/>
    <n v="19.399999999999999"/>
    <n v="0"/>
    <n v="156924.82999999999"/>
    <n v="66.960656470000004"/>
    <n v="10507789.633243149"/>
    <s v="Y"/>
    <s v="N"/>
  </r>
  <r>
    <x v="419"/>
    <s v="Wednesday"/>
    <n v="9"/>
    <x v="1"/>
    <x v="1"/>
    <n v="22.4"/>
    <n v="25.6"/>
    <n v="15.8"/>
    <n v="0"/>
    <n v="152419.41500000001"/>
    <n v="72.240699939999999"/>
    <n v="11010885.224045336"/>
    <s v="Y"/>
    <s v="N"/>
  </r>
  <r>
    <x v="420"/>
    <s v="Thursday"/>
    <n v="9"/>
    <x v="1"/>
    <x v="1"/>
    <n v="19.600000000000001"/>
    <n v="26.4"/>
    <n v="13.8"/>
    <n v="0.4"/>
    <n v="138064.85500000001"/>
    <n v="43.386786059999999"/>
    <n v="5990190.326289922"/>
    <s v="Y"/>
    <s v="N"/>
  </r>
  <r>
    <x v="421"/>
    <s v="Friday"/>
    <n v="9"/>
    <x v="1"/>
    <x v="1"/>
    <n v="15.5"/>
    <n v="23.5"/>
    <n v="19.3"/>
    <n v="0"/>
    <n v="122575.935"/>
    <n v="35.552542870000003"/>
    <n v="4357886.1839178335"/>
    <s v="Y"/>
    <s v="N"/>
  </r>
  <r>
    <x v="422"/>
    <s v="Saturday"/>
    <n v="9"/>
    <x v="1"/>
    <x v="1"/>
    <n v="17.7"/>
    <n v="22.2"/>
    <n v="17.7"/>
    <n v="0"/>
    <n v="110545.84"/>
    <n v="32.105705630000003"/>
    <n v="3549152.1976610795"/>
    <s v="Y"/>
    <s v="N"/>
  </r>
  <r>
    <x v="423"/>
    <s v="Sunday"/>
    <n v="10"/>
    <x v="1"/>
    <x v="1"/>
    <n v="17.7"/>
    <n v="22.7"/>
    <n v="21.5"/>
    <n v="0"/>
    <n v="105781.985"/>
    <n v="30.398442679999999"/>
    <n v="3215607.6075991197"/>
    <s v="Y"/>
    <s v="N"/>
  </r>
  <r>
    <x v="424"/>
    <s v="Monday"/>
    <n v="10"/>
    <x v="1"/>
    <x v="1"/>
    <n v="15"/>
    <n v="23.7"/>
    <n v="18.2"/>
    <n v="0"/>
    <n v="125400.08"/>
    <n v="41.258079010000003"/>
    <n v="5173766.4085003212"/>
    <s v="Y"/>
    <s v="N"/>
  </r>
  <r>
    <x v="425"/>
    <s v="Tuesday"/>
    <n v="10"/>
    <x v="2"/>
    <x v="1"/>
    <n v="17.3"/>
    <n v="33.700000000000003"/>
    <n v="23.4"/>
    <n v="0"/>
    <n v="142242.595"/>
    <n v="96.287619219999996"/>
    <n v="13696200.824224675"/>
    <s v="Y"/>
    <s v="N"/>
  </r>
  <r>
    <x v="426"/>
    <s v="Wednesday"/>
    <n v="10"/>
    <x v="2"/>
    <x v="1"/>
    <n v="17.600000000000001"/>
    <n v="34.700000000000003"/>
    <n v="22.6"/>
    <n v="0"/>
    <n v="145182.98000000001"/>
    <n v="53.911071139999997"/>
    <n v="7826969.963097197"/>
    <s v="Y"/>
    <s v="N"/>
  </r>
  <r>
    <x v="427"/>
    <s v="Thursday"/>
    <n v="10"/>
    <x v="2"/>
    <x v="1"/>
    <n v="17.399999999999999"/>
    <n v="23.9"/>
    <n v="21.8"/>
    <n v="0.2"/>
    <n v="136226.12"/>
    <n v="49.552162510000002"/>
    <n v="6750298.8363467613"/>
    <s v="Y"/>
    <s v="N"/>
  </r>
  <r>
    <x v="428"/>
    <s v="Friday"/>
    <n v="10"/>
    <x v="2"/>
    <x v="1"/>
    <n v="16.5"/>
    <n v="33"/>
    <n v="21.2"/>
    <n v="0.2"/>
    <n v="149376.57"/>
    <n v="43.227417260000003"/>
    <n v="6457163.3202575985"/>
    <s v="Y"/>
    <s v="N"/>
  </r>
  <r>
    <x v="429"/>
    <s v="Saturday"/>
    <n v="10"/>
    <x v="2"/>
    <x v="1"/>
    <n v="20.399999999999999"/>
    <n v="23.7"/>
    <n v="11.4"/>
    <n v="1.2"/>
    <n v="124692.315"/>
    <n v="37.425385800000001"/>
    <n v="4666657.9951701276"/>
    <s v="Y"/>
    <s v="N"/>
  </r>
  <r>
    <x v="430"/>
    <s v="Sunday"/>
    <n v="11"/>
    <x v="2"/>
    <x v="1"/>
    <n v="17.399999999999999"/>
    <n v="25.2"/>
    <n v="21.3"/>
    <n v="0"/>
    <n v="117707.95"/>
    <n v="41.320647800000003"/>
    <n v="4863768.7452100106"/>
    <s v="Y"/>
    <s v="N"/>
  </r>
  <r>
    <x v="431"/>
    <s v="Monday"/>
    <n v="11"/>
    <x v="2"/>
    <x v="1"/>
    <n v="18.600000000000001"/>
    <n v="24.9"/>
    <n v="7.9"/>
    <n v="3.2"/>
    <n v="131465.82500000001"/>
    <n v="41.149502560000002"/>
    <n v="5409753.3023900129"/>
    <s v="Y"/>
    <s v="N"/>
  </r>
  <r>
    <x v="432"/>
    <s v="Tuesday"/>
    <n v="11"/>
    <x v="2"/>
    <x v="1"/>
    <n v="19.899999999999999"/>
    <n v="38.9"/>
    <n v="20.8"/>
    <n v="0.6"/>
    <n v="160285.01500000001"/>
    <n v="253.0320323"/>
    <n v="40557243.09268599"/>
    <s v="Y"/>
    <s v="N"/>
  </r>
  <r>
    <x v="433"/>
    <s v="Wednesday"/>
    <n v="11"/>
    <x v="2"/>
    <x v="1"/>
    <n v="20.8"/>
    <n v="28.5"/>
    <n v="10.8"/>
    <n v="0"/>
    <n v="152599.125"/>
    <n v="66.411603389999996"/>
    <n v="10134352.567161033"/>
    <s v="Y"/>
    <s v="N"/>
  </r>
  <r>
    <x v="434"/>
    <s v="Thursday"/>
    <n v="11"/>
    <x v="2"/>
    <x v="1"/>
    <n v="18.100000000000001"/>
    <n v="22.1"/>
    <n v="3.9"/>
    <n v="0.6"/>
    <n v="135635.70499999999"/>
    <n v="46.521612349999998"/>
    <n v="6309991.6888289563"/>
    <s v="Y"/>
    <s v="N"/>
  </r>
  <r>
    <x v="435"/>
    <s v="Friday"/>
    <n v="11"/>
    <x v="2"/>
    <x v="1"/>
    <n v="18.8"/>
    <n v="26.1"/>
    <n v="19.600000000000001"/>
    <n v="8.4"/>
    <n v="141414.35"/>
    <n v="49.793533140000001"/>
    <n v="7041520.123196559"/>
    <s v="Y"/>
    <s v="N"/>
  </r>
  <r>
    <x v="436"/>
    <s v="Saturday"/>
    <n v="11"/>
    <x v="2"/>
    <x v="1"/>
    <n v="18.7"/>
    <n v="22.3"/>
    <n v="7"/>
    <n v="0.2"/>
    <n v="119690.755"/>
    <n v="37.321013860000001"/>
    <n v="4466980.3262688648"/>
    <s v="Y"/>
    <s v="N"/>
  </r>
  <r>
    <x v="437"/>
    <s v="Sunday"/>
    <n v="12"/>
    <x v="2"/>
    <x v="1"/>
    <n v="17.7"/>
    <n v="23.2"/>
    <n v="13.8"/>
    <n v="0"/>
    <n v="111329.62"/>
    <n v="30.086962100000001"/>
    <n v="3349570.0575474021"/>
    <s v="Y"/>
    <s v="N"/>
  </r>
  <r>
    <x v="438"/>
    <s v="Monday"/>
    <n v="12"/>
    <x v="2"/>
    <x v="1"/>
    <n v="18.399999999999999"/>
    <n v="21.3"/>
    <n v="10.6"/>
    <n v="0"/>
    <n v="105388.57"/>
    <n v="24.794429990000001"/>
    <n v="2613049.5206112145"/>
    <s v="Y"/>
    <s v="Y"/>
  </r>
  <r>
    <x v="439"/>
    <s v="Tuesday"/>
    <n v="12"/>
    <x v="2"/>
    <x v="1"/>
    <n v="15.1"/>
    <n v="26.8"/>
    <n v="20.7"/>
    <n v="0"/>
    <n v="123073.98"/>
    <n v="28.46012769"/>
    <n v="3502701.1861165059"/>
    <s v="Y"/>
    <s v="N"/>
  </r>
  <r>
    <x v="440"/>
    <s v="Wednesday"/>
    <n v="12"/>
    <x v="2"/>
    <x v="1"/>
    <n v="15.3"/>
    <n v="31.4"/>
    <n v="18.899999999999999"/>
    <n v="0"/>
    <n v="135047.625"/>
    <n v="54.353055810000001"/>
    <n v="7340251.0986329513"/>
    <s v="Y"/>
    <s v="N"/>
  </r>
  <r>
    <x v="441"/>
    <s v="Thursday"/>
    <n v="12"/>
    <x v="2"/>
    <x v="1"/>
    <n v="18.3"/>
    <n v="32.5"/>
    <n v="19.600000000000001"/>
    <n v="0"/>
    <n v="143184.80499999999"/>
    <n v="49.491101499999999"/>
    <n v="7086373.7175127072"/>
    <s v="Y"/>
    <s v="N"/>
  </r>
  <r>
    <x v="442"/>
    <s v="Friday"/>
    <n v="12"/>
    <x v="2"/>
    <x v="1"/>
    <n v="15.2"/>
    <n v="19.5"/>
    <n v="6.7"/>
    <n v="13.4"/>
    <n v="118189.72"/>
    <n v="33.972023620000002"/>
    <n v="4015143.9594811867"/>
    <s v="Y"/>
    <s v="N"/>
  </r>
  <r>
    <x v="443"/>
    <s v="Saturday"/>
    <n v="12"/>
    <x v="2"/>
    <x v="1"/>
    <n v="12"/>
    <n v="18.8"/>
    <n v="10.7"/>
    <n v="5.8"/>
    <n v="105484.1"/>
    <n v="48.717489980000003"/>
    <n v="5138920.5847993186"/>
    <s v="Y"/>
    <s v="N"/>
  </r>
  <r>
    <x v="444"/>
    <s v="Sunday"/>
    <n v="13"/>
    <x v="2"/>
    <x v="1"/>
    <n v="10.1"/>
    <n v="23.3"/>
    <n v="19"/>
    <n v="0.2"/>
    <n v="100394.06"/>
    <n v="47.175064120000002"/>
    <n v="4736096.2177671269"/>
    <s v="Y"/>
    <s v="N"/>
  </r>
  <r>
    <x v="445"/>
    <s v="Monday"/>
    <n v="13"/>
    <x v="2"/>
    <x v="1"/>
    <n v="11.2"/>
    <n v="23.5"/>
    <n v="19.7"/>
    <n v="0"/>
    <n v="117796.715"/>
    <n v="49.676549350000002"/>
    <n v="5851734.325965385"/>
    <s v="Y"/>
    <s v="N"/>
  </r>
  <r>
    <x v="446"/>
    <s v="Tuesday"/>
    <n v="13"/>
    <x v="2"/>
    <x v="1"/>
    <n v="11.4"/>
    <n v="24.3"/>
    <n v="21.1"/>
    <n v="0"/>
    <n v="124081.46"/>
    <n v="56.872748209999997"/>
    <n v="7056853.6321091866"/>
    <s v="Y"/>
    <s v="N"/>
  </r>
  <r>
    <x v="447"/>
    <s v="Wednesday"/>
    <n v="13"/>
    <x v="2"/>
    <x v="1"/>
    <n v="13.7"/>
    <n v="28.8"/>
    <n v="12.7"/>
    <n v="0"/>
    <n v="126074.895"/>
    <n v="44.262191379999997"/>
    <n v="5580351.1307034045"/>
    <s v="Y"/>
    <s v="N"/>
  </r>
  <r>
    <x v="448"/>
    <s v="Thursday"/>
    <n v="13"/>
    <x v="2"/>
    <x v="1"/>
    <n v="16.3"/>
    <n v="21.2"/>
    <n v="10.4"/>
    <n v="0"/>
    <n v="125072.73"/>
    <n v="42.354944320000001"/>
    <n v="5297448.5151003934"/>
    <s v="N"/>
    <s v="N"/>
  </r>
  <r>
    <x v="449"/>
    <s v="Friday"/>
    <n v="13"/>
    <x v="2"/>
    <x v="1"/>
    <n v="15.9"/>
    <n v="20.399999999999999"/>
    <n v="14.4"/>
    <n v="0"/>
    <n v="101740.89"/>
    <n v="30.221855479999999"/>
    <n v="3074798.4739865772"/>
    <s v="N"/>
    <s v="Y"/>
  </r>
  <r>
    <x v="450"/>
    <s v="Saturday"/>
    <n v="13"/>
    <x v="2"/>
    <x v="1"/>
    <n v="14.1"/>
    <n v="20.2"/>
    <n v="8.1999999999999993"/>
    <n v="0.4"/>
    <n v="102726.745"/>
    <n v="30.539497430000001"/>
    <n v="3137223.1649197652"/>
    <s v="N"/>
    <s v="Y"/>
  </r>
  <r>
    <x v="451"/>
    <s v="Sunday"/>
    <n v="14"/>
    <x v="2"/>
    <x v="1"/>
    <n v="14.3"/>
    <n v="19.899999999999999"/>
    <n v="14"/>
    <n v="1"/>
    <n v="98324.645000000004"/>
    <n v="25.861035210000001"/>
    <n v="2542777.1063557505"/>
    <s v="N"/>
    <s v="Y"/>
  </r>
  <r>
    <x v="452"/>
    <s v="Monday"/>
    <n v="14"/>
    <x v="2"/>
    <x v="1"/>
    <n v="9.4"/>
    <n v="19.2"/>
    <n v="13"/>
    <n v="0.2"/>
    <n v="102746.6"/>
    <n v="27.58617697"/>
    <n v="2834385.8906658022"/>
    <s v="N"/>
    <s v="Y"/>
  </r>
  <r>
    <x v="453"/>
    <s v="Tuesday"/>
    <n v="14"/>
    <x v="2"/>
    <x v="1"/>
    <n v="14.5"/>
    <n v="17.899999999999999"/>
    <n v="5.7"/>
    <n v="0"/>
    <n v="118281.13"/>
    <n v="31.070951350000001"/>
    <n v="3675107.2358530257"/>
    <s v="N"/>
    <s v="N"/>
  </r>
  <r>
    <x v="454"/>
    <s v="Wednesday"/>
    <n v="14"/>
    <x v="2"/>
    <x v="1"/>
    <n v="15.5"/>
    <n v="18.7"/>
    <n v="8.5"/>
    <n v="0"/>
    <n v="122625.21"/>
    <n v="29.062513819999999"/>
    <n v="3563796.8603054024"/>
    <s v="N"/>
    <s v="N"/>
  </r>
  <r>
    <x v="455"/>
    <s v="Thursday"/>
    <n v="14"/>
    <x v="2"/>
    <x v="1"/>
    <n v="11.3"/>
    <n v="22.7"/>
    <n v="17.100000000000001"/>
    <n v="0"/>
    <n v="122964.715"/>
    <n v="21.90202897"/>
    <n v="2693176.7502177935"/>
    <s v="N"/>
    <s v="N"/>
  </r>
  <r>
    <x v="456"/>
    <s v="Friday"/>
    <n v="14"/>
    <x v="3"/>
    <x v="1"/>
    <n v="13.1"/>
    <n v="26.5"/>
    <n v="16.7"/>
    <n v="0"/>
    <n v="116321.60000000001"/>
    <n v="14.49079665"/>
    <n v="1685592.65160264"/>
    <s v="N"/>
    <s v="N"/>
  </r>
  <r>
    <x v="457"/>
    <s v="Saturday"/>
    <n v="14"/>
    <x v="3"/>
    <x v="1"/>
    <n v="15.5"/>
    <n v="19.5"/>
    <n v="8.3000000000000007"/>
    <n v="0"/>
    <n v="102832.72"/>
    <n v="13.56898646"/>
    <n v="1395335.7853249712"/>
    <s v="N"/>
    <s v="N"/>
  </r>
  <r>
    <x v="458"/>
    <s v="Sunday"/>
    <n v="15"/>
    <x v="3"/>
    <x v="1"/>
    <n v="11.3"/>
    <n v="18.8"/>
    <n v="15.4"/>
    <n v="0"/>
    <n v="102084"/>
    <n v="15.80399954"/>
    <n v="1613335.4890413599"/>
    <s v="N"/>
    <s v="N"/>
  </r>
  <r>
    <x v="459"/>
    <s v="Monday"/>
    <n v="15"/>
    <x v="3"/>
    <x v="1"/>
    <n v="9.6999999999999993"/>
    <n v="21.2"/>
    <n v="18.399999999999999"/>
    <n v="0"/>
    <n v="120445.735"/>
    <n v="38.468550309999998"/>
    <n v="4633372.8164724279"/>
    <s v="N"/>
    <s v="N"/>
  </r>
  <r>
    <x v="460"/>
    <s v="Tuesday"/>
    <n v="15"/>
    <x v="3"/>
    <x v="1"/>
    <n v="12.3"/>
    <n v="29"/>
    <n v="17.100000000000001"/>
    <n v="0"/>
    <n v="120371.235"/>
    <n v="21.423208150000001"/>
    <n v="2578738.0226775655"/>
    <s v="N"/>
    <s v="N"/>
  </r>
  <r>
    <x v="461"/>
    <s v="Wednesday"/>
    <n v="15"/>
    <x v="3"/>
    <x v="1"/>
    <n v="13.6"/>
    <n v="15.6"/>
    <n v="3.9"/>
    <n v="12.8"/>
    <n v="125657.125"/>
    <n v="45.520804550000001"/>
    <n v="5720013.4274399187"/>
    <s v="N"/>
    <s v="N"/>
  </r>
  <r>
    <x v="462"/>
    <s v="Thursday"/>
    <n v="15"/>
    <x v="3"/>
    <x v="1"/>
    <n v="8.3000000000000007"/>
    <n v="18.399999999999999"/>
    <n v="13.1"/>
    <n v="6.8"/>
    <n v="125663.33"/>
    <n v="52.131968520000001"/>
    <n v="6551076.7636783719"/>
    <s v="N"/>
    <s v="N"/>
  </r>
  <r>
    <x v="463"/>
    <s v="Friday"/>
    <n v="15"/>
    <x v="3"/>
    <x v="1"/>
    <n v="11.9"/>
    <n v="20"/>
    <n v="9.6"/>
    <n v="0"/>
    <n v="124266.88499999999"/>
    <n v="75.357810740000005"/>
    <n v="9364480.4010793455"/>
    <s v="N"/>
    <s v="N"/>
  </r>
  <r>
    <x v="464"/>
    <s v="Saturday"/>
    <n v="15"/>
    <x v="3"/>
    <x v="1"/>
    <n v="10.4"/>
    <n v="22.3"/>
    <n v="13"/>
    <n v="0"/>
    <n v="109044.9"/>
    <n v="73.139144529999996"/>
    <n v="7975450.7013593959"/>
    <s v="N"/>
    <s v="N"/>
  </r>
  <r>
    <x v="465"/>
    <s v="Sunday"/>
    <n v="16"/>
    <x v="3"/>
    <x v="1"/>
    <n v="13.6"/>
    <n v="23.5"/>
    <n v="9.6"/>
    <n v="0"/>
    <n v="99845.345000000001"/>
    <n v="35.120545749999998"/>
    <n v="3506623.0069970335"/>
    <s v="N"/>
    <s v="N"/>
  </r>
  <r>
    <x v="466"/>
    <s v="Monday"/>
    <n v="16"/>
    <x v="3"/>
    <x v="1"/>
    <n v="14.5"/>
    <n v="20.100000000000001"/>
    <n v="14.1"/>
    <n v="0"/>
    <n v="118614.005"/>
    <n v="62.306510809999999"/>
    <n v="7390424.7847498944"/>
    <s v="N"/>
    <s v="N"/>
  </r>
  <r>
    <x v="467"/>
    <s v="Tuesday"/>
    <n v="16"/>
    <x v="3"/>
    <x v="1"/>
    <n v="14"/>
    <n v="18.7"/>
    <n v="13.5"/>
    <n v="0.2"/>
    <n v="123808.76"/>
    <n v="62.964552500000003"/>
    <n v="7795563.1689799"/>
    <s v="Y"/>
    <s v="N"/>
  </r>
  <r>
    <x v="468"/>
    <s v="Wednesday"/>
    <n v="16"/>
    <x v="3"/>
    <x v="1"/>
    <n v="11.3"/>
    <n v="20"/>
    <n v="12.6"/>
    <n v="0.2"/>
    <n v="124686.63"/>
    <n v="77.21022318"/>
    <n v="9627082.5298620835"/>
    <s v="Y"/>
    <s v="N"/>
  </r>
  <r>
    <x v="469"/>
    <s v="Thursday"/>
    <n v="16"/>
    <x v="3"/>
    <x v="1"/>
    <n v="11.6"/>
    <n v="27"/>
    <n v="12.7"/>
    <n v="0"/>
    <n v="126519.065"/>
    <n v="92.925207040000004"/>
    <n v="11756810.309632218"/>
    <s v="Y"/>
    <s v="N"/>
  </r>
  <r>
    <x v="470"/>
    <s v="Friday"/>
    <n v="16"/>
    <x v="3"/>
    <x v="1"/>
    <n v="13.4"/>
    <n v="27"/>
    <n v="15.9"/>
    <n v="0"/>
    <n v="124721.485"/>
    <n v="81.717847939999999"/>
    <n v="10191971.346080991"/>
    <s v="Y"/>
    <s v="N"/>
  </r>
  <r>
    <x v="471"/>
    <s v="Saturday"/>
    <n v="16"/>
    <x v="3"/>
    <x v="1"/>
    <n v="14"/>
    <n v="20.3"/>
    <n v="8.3000000000000007"/>
    <n v="0"/>
    <n v="108525.965"/>
    <n v="51.528968560000003"/>
    <n v="5592231.0384286605"/>
    <s v="Y"/>
    <s v="N"/>
  </r>
  <r>
    <x v="472"/>
    <s v="Sunday"/>
    <n v="17"/>
    <x v="3"/>
    <x v="1"/>
    <n v="13.1"/>
    <n v="19.8"/>
    <n v="14.7"/>
    <n v="0"/>
    <n v="100526.30499999999"/>
    <n v="39.129443080000001"/>
    <n v="3933538.3295402192"/>
    <s v="Y"/>
    <s v="N"/>
  </r>
  <r>
    <x v="473"/>
    <s v="Monday"/>
    <n v="17"/>
    <x v="3"/>
    <x v="1"/>
    <n v="9.8000000000000007"/>
    <n v="25"/>
    <n v="15"/>
    <n v="0"/>
    <n v="123441.82"/>
    <n v="61.629114919999999"/>
    <n v="7607610.110713955"/>
    <s v="Y"/>
    <s v="N"/>
  </r>
  <r>
    <x v="474"/>
    <s v="Tuesday"/>
    <n v="17"/>
    <x v="3"/>
    <x v="1"/>
    <n v="13.6"/>
    <n v="27.4"/>
    <n v="14.5"/>
    <n v="0"/>
    <n v="126846.44500000001"/>
    <n v="54.57119179"/>
    <n v="6922161.677974687"/>
    <s v="Y"/>
    <s v="N"/>
  </r>
  <r>
    <x v="475"/>
    <s v="Wednesday"/>
    <n v="17"/>
    <x v="3"/>
    <x v="1"/>
    <n v="15.3"/>
    <n v="28"/>
    <n v="14"/>
    <n v="0"/>
    <n v="125204.785"/>
    <n v="40.053662299999999"/>
    <n v="5014910.1767341057"/>
    <s v="Y"/>
    <s v="N"/>
  </r>
  <r>
    <x v="476"/>
    <s v="Thursday"/>
    <n v="17"/>
    <x v="3"/>
    <x v="1"/>
    <n v="17.100000000000001"/>
    <n v="24.2"/>
    <n v="5.6"/>
    <n v="0.4"/>
    <n v="125514.14"/>
    <n v="55.740468579999998"/>
    <n v="6996216.9770157207"/>
    <s v="Y"/>
    <s v="N"/>
  </r>
  <r>
    <x v="477"/>
    <s v="Friday"/>
    <n v="17"/>
    <x v="3"/>
    <x v="1"/>
    <n v="14.6"/>
    <n v="16.7"/>
    <n v="7.9"/>
    <n v="21.6"/>
    <n v="120124.30499999999"/>
    <n v="52.296555179999999"/>
    <n v="6282087.3448916497"/>
    <s v="Y"/>
    <s v="N"/>
  </r>
  <r>
    <x v="478"/>
    <s v="Saturday"/>
    <n v="17"/>
    <x v="3"/>
    <x v="1"/>
    <n v="12.3"/>
    <n v="18.600000000000001"/>
    <n v="8.5"/>
    <n v="0"/>
    <n v="108773.745"/>
    <n v="36.734526199999998"/>
    <n v="3995751.9855746184"/>
    <s v="Y"/>
    <s v="N"/>
  </r>
  <r>
    <x v="479"/>
    <s v="Sunday"/>
    <n v="18"/>
    <x v="3"/>
    <x v="1"/>
    <n v="9.1"/>
    <n v="20"/>
    <n v="14.8"/>
    <n v="0"/>
    <n v="105642.28"/>
    <n v="30.68045485"/>
    <n v="3241153.2017910578"/>
    <s v="Y"/>
    <s v="N"/>
  </r>
  <r>
    <x v="480"/>
    <s v="Monday"/>
    <n v="18"/>
    <x v="3"/>
    <x v="1"/>
    <n v="9.9"/>
    <n v="25"/>
    <n v="14.8"/>
    <n v="0"/>
    <n v="104072.435"/>
    <n v="39.087861220000001"/>
    <n v="4067968.8961074706"/>
    <s v="Y"/>
    <s v="Y"/>
  </r>
  <r>
    <x v="481"/>
    <s v="Tuesday"/>
    <n v="18"/>
    <x v="3"/>
    <x v="1"/>
    <n v="11.3"/>
    <n v="25.6"/>
    <n v="14.6"/>
    <n v="0"/>
    <n v="117437.66499999999"/>
    <n v="56.436415140000001"/>
    <n v="6627760.8150122482"/>
    <s v="Y"/>
    <s v="N"/>
  </r>
  <r>
    <x v="482"/>
    <s v="Wednesday"/>
    <n v="18"/>
    <x v="3"/>
    <x v="1"/>
    <n v="13"/>
    <n v="25.4"/>
    <n v="13.5"/>
    <n v="0"/>
    <n v="118531.5"/>
    <n v="19.411138099999999"/>
    <n v="2300831.3157001496"/>
    <s v="Y"/>
    <s v="N"/>
  </r>
  <r>
    <x v="483"/>
    <s v="Thursday"/>
    <n v="18"/>
    <x v="3"/>
    <x v="1"/>
    <n v="19.8"/>
    <n v="24.9"/>
    <n v="5.3"/>
    <n v="0"/>
    <n v="126847.02"/>
    <n v="60.581978929999998"/>
    <n v="7684643.4929732885"/>
    <s v="Y"/>
    <s v="N"/>
  </r>
  <r>
    <x v="484"/>
    <s v="Friday"/>
    <n v="18"/>
    <x v="3"/>
    <x v="1"/>
    <n v="16.899999999999999"/>
    <n v="20.6"/>
    <n v="3.7"/>
    <n v="0.4"/>
    <n v="122054.13"/>
    <n v="51.748341770000003"/>
    <n v="6316098.8336800104"/>
    <s v="Y"/>
    <s v="N"/>
  </r>
  <r>
    <x v="485"/>
    <s v="Saturday"/>
    <n v="18"/>
    <x v="3"/>
    <x v="1"/>
    <n v="16.399999999999999"/>
    <n v="24.1"/>
    <n v="12.7"/>
    <n v="6.2"/>
    <n v="103505.19500000001"/>
    <n v="27.107906180000001"/>
    <n v="2805809.1152026053"/>
    <s v="Y"/>
    <s v="N"/>
  </r>
  <r>
    <x v="486"/>
    <s v="Sunday"/>
    <n v="19"/>
    <x v="4"/>
    <x v="1"/>
    <n v="14.4"/>
    <n v="17"/>
    <n v="9"/>
    <n v="9.8000000000000007"/>
    <n v="98873.535000000003"/>
    <n v="31.87421762"/>
    <n v="3151516.571448687"/>
    <s v="Y"/>
    <s v="N"/>
  </r>
  <r>
    <x v="487"/>
    <s v="Monday"/>
    <n v="19"/>
    <x v="4"/>
    <x v="1"/>
    <n v="9"/>
    <n v="18.399999999999999"/>
    <n v="12.3"/>
    <n v="0.4"/>
    <n v="116969.63"/>
    <n v="37.348517579999999"/>
    <n v="4368642.2823810959"/>
    <s v="Y"/>
    <s v="N"/>
  </r>
  <r>
    <x v="488"/>
    <s v="Tuesday"/>
    <n v="19"/>
    <x v="4"/>
    <x v="1"/>
    <n v="12.3"/>
    <n v="20.100000000000001"/>
    <n v="8.8000000000000007"/>
    <n v="0"/>
    <n v="119014.44500000001"/>
    <n v="22.24291908"/>
    <n v="2647228.6694861106"/>
    <s v="Y"/>
    <s v="N"/>
  </r>
  <r>
    <x v="489"/>
    <s v="Wednesday"/>
    <n v="19"/>
    <x v="4"/>
    <x v="1"/>
    <n v="9.8000000000000007"/>
    <n v="18.2"/>
    <n v="11.8"/>
    <n v="0.2"/>
    <n v="124525.185"/>
    <n v="47.753842599999999"/>
    <n v="5946556.0842258809"/>
    <s v="Y"/>
    <s v="N"/>
  </r>
  <r>
    <x v="490"/>
    <s v="Thursday"/>
    <n v="19"/>
    <x v="4"/>
    <x v="1"/>
    <n v="12.6"/>
    <n v="20.5"/>
    <n v="12.3"/>
    <n v="0"/>
    <n v="118192.05499999999"/>
    <n v="27.232252970000001"/>
    <n v="3218635.9408041532"/>
    <s v="Y"/>
    <s v="N"/>
  </r>
  <r>
    <x v="491"/>
    <s v="Friday"/>
    <n v="19"/>
    <x v="4"/>
    <x v="1"/>
    <n v="15.9"/>
    <n v="24.7"/>
    <n v="13.2"/>
    <n v="0"/>
    <n v="120421.32"/>
    <n v="64.317056579999999"/>
    <n v="7745144.8518782863"/>
    <s v="Y"/>
    <s v="N"/>
  </r>
  <r>
    <x v="492"/>
    <s v="Saturday"/>
    <n v="19"/>
    <x v="4"/>
    <x v="1"/>
    <n v="11.4"/>
    <n v="25.7"/>
    <n v="12.6"/>
    <n v="0"/>
    <n v="106052.64"/>
    <n v="46.627024280000001"/>
    <n v="4944919.0202380996"/>
    <s v="Y"/>
    <s v="N"/>
  </r>
  <r>
    <x v="493"/>
    <s v="Sunday"/>
    <n v="20"/>
    <x v="4"/>
    <x v="1"/>
    <n v="15.5"/>
    <n v="20.399999999999999"/>
    <n v="3.5"/>
    <n v="5.4"/>
    <n v="103487.28"/>
    <n v="59.14011232"/>
    <n v="6120249.3628912894"/>
    <s v="Y"/>
    <s v="N"/>
  </r>
  <r>
    <x v="494"/>
    <s v="Monday"/>
    <n v="20"/>
    <x v="4"/>
    <x v="1"/>
    <n v="15.4"/>
    <n v="22.2"/>
    <n v="6.7"/>
    <n v="0.8"/>
    <n v="119781.13499999999"/>
    <n v="100.8140427"/>
    <n v="12075620.458544465"/>
    <s v="Y"/>
    <s v="N"/>
  </r>
  <r>
    <x v="495"/>
    <s v="Tuesday"/>
    <n v="20"/>
    <x v="4"/>
    <x v="1"/>
    <n v="13.7"/>
    <n v="17.2"/>
    <n v="7.6"/>
    <n v="12"/>
    <n v="119611.88"/>
    <n v="36.980106599999999"/>
    <n v="4423260.0730264084"/>
    <s v="Y"/>
    <s v="N"/>
  </r>
  <r>
    <x v="496"/>
    <s v="Wednesday"/>
    <n v="20"/>
    <x v="4"/>
    <x v="1"/>
    <n v="12.2"/>
    <n v="17.399999999999999"/>
    <n v="6.3"/>
    <n v="0.2"/>
    <n v="123616.28"/>
    <n v="59.849881660000001"/>
    <n v="7398419.7292494252"/>
    <s v="Y"/>
    <s v="N"/>
  </r>
  <r>
    <x v="497"/>
    <s v="Thursday"/>
    <n v="20"/>
    <x v="4"/>
    <x v="1"/>
    <n v="14.1"/>
    <n v="21.4"/>
    <n v="6.1"/>
    <n v="0.2"/>
    <n v="120693.53"/>
    <n v="53.796096839999997"/>
    <n v="6492840.8278414449"/>
    <s v="Y"/>
    <s v="N"/>
  </r>
  <r>
    <x v="498"/>
    <s v="Friday"/>
    <n v="20"/>
    <x v="4"/>
    <x v="1"/>
    <n v="15.9"/>
    <n v="21.6"/>
    <n v="9.9"/>
    <n v="0"/>
    <n v="118800.07"/>
    <n v="52.36555156"/>
    <n v="6221031.19091661"/>
    <s v="Y"/>
    <s v="N"/>
  </r>
  <r>
    <x v="499"/>
    <s v="Saturday"/>
    <n v="20"/>
    <x v="4"/>
    <x v="1"/>
    <n v="14.5"/>
    <n v="21.7"/>
    <n v="12.6"/>
    <n v="0"/>
    <n v="101945.995"/>
    <n v="28.278767370000001"/>
    <n v="2882907.0769081833"/>
    <s v="Y"/>
    <s v="N"/>
  </r>
  <r>
    <x v="500"/>
    <s v="Sunday"/>
    <n v="21"/>
    <x v="4"/>
    <x v="1"/>
    <n v="15"/>
    <n v="22"/>
    <n v="6.7"/>
    <n v="0"/>
    <n v="99697.62"/>
    <n v="37.076541059999997"/>
    <n v="3696442.9015142769"/>
    <s v="Y"/>
    <s v="N"/>
  </r>
  <r>
    <x v="501"/>
    <s v="Monday"/>
    <n v="21"/>
    <x v="4"/>
    <x v="1"/>
    <n v="7.7"/>
    <n v="19.600000000000001"/>
    <n v="8.9"/>
    <n v="0"/>
    <n v="121182.69500000001"/>
    <n v="41.916763160000002"/>
    <n v="5079586.3254055167"/>
    <s v="Y"/>
    <s v="N"/>
  </r>
  <r>
    <x v="502"/>
    <s v="Tuesday"/>
    <n v="21"/>
    <x v="4"/>
    <x v="1"/>
    <n v="11.4"/>
    <n v="17.100000000000001"/>
    <n v="5.4"/>
    <n v="0.2"/>
    <n v="124209.405"/>
    <n v="68.333326549999995"/>
    <n v="8487641.8324462026"/>
    <s v="Y"/>
    <s v="N"/>
  </r>
  <r>
    <x v="503"/>
    <s v="Wednesday"/>
    <n v="21"/>
    <x v="4"/>
    <x v="1"/>
    <n v="13"/>
    <n v="19.3"/>
    <n v="7.2"/>
    <n v="0"/>
    <n v="124352.215"/>
    <n v="70.588827640000005"/>
    <n v="8777877.0712872222"/>
    <s v="Y"/>
    <s v="N"/>
  </r>
  <r>
    <x v="504"/>
    <s v="Thursday"/>
    <n v="21"/>
    <x v="4"/>
    <x v="1"/>
    <n v="14.6"/>
    <n v="18.399999999999999"/>
    <n v="2.2000000000000002"/>
    <n v="0"/>
    <n v="124392.29"/>
    <n v="44.40335829"/>
    <n v="5523435.4213835839"/>
    <s v="Y"/>
    <s v="N"/>
  </r>
  <r>
    <x v="505"/>
    <s v="Friday"/>
    <n v="21"/>
    <x v="4"/>
    <x v="1"/>
    <n v="11.6"/>
    <n v="17.399999999999999"/>
    <n v="8.3000000000000007"/>
    <n v="1.8"/>
    <n v="127705.84"/>
    <n v="79.795907400000004"/>
    <n v="10190403.383079216"/>
    <s v="Y"/>
    <s v="N"/>
  </r>
  <r>
    <x v="506"/>
    <s v="Saturday"/>
    <n v="21"/>
    <x v="4"/>
    <x v="1"/>
    <n v="8.1"/>
    <n v="18.5"/>
    <n v="8.9"/>
    <n v="0"/>
    <n v="112336.78"/>
    <n v="45.745271420000002"/>
    <n v="5138876.4915488278"/>
    <s v="Y"/>
    <s v="N"/>
  </r>
  <r>
    <x v="507"/>
    <s v="Sunday"/>
    <n v="22"/>
    <x v="4"/>
    <x v="1"/>
    <n v="9.1999999999999993"/>
    <n v="22.2"/>
    <n v="8.5"/>
    <n v="0"/>
    <n v="101618.98"/>
    <n v="24.192652460000001"/>
    <n v="2458432.6664796909"/>
    <s v="Y"/>
    <s v="N"/>
  </r>
  <r>
    <x v="508"/>
    <s v="Monday"/>
    <n v="22"/>
    <x v="4"/>
    <x v="1"/>
    <n v="12.8"/>
    <n v="17.2"/>
    <n v="7.1"/>
    <n v="2.2000000000000002"/>
    <n v="121424.42"/>
    <n v="10.80151908"/>
    <n v="1311568.1894079335"/>
    <s v="Y"/>
    <s v="N"/>
  </r>
  <r>
    <x v="509"/>
    <s v="Tuesday"/>
    <n v="22"/>
    <x v="4"/>
    <x v="1"/>
    <n v="10.7"/>
    <n v="15.8"/>
    <n v="7.3"/>
    <n v="1.8"/>
    <n v="131916.405"/>
    <n v="45.213847149999999"/>
    <n v="5964448.1722474955"/>
    <s v="Y"/>
    <s v="N"/>
  </r>
  <r>
    <x v="510"/>
    <s v="Wednesday"/>
    <n v="22"/>
    <x v="4"/>
    <x v="1"/>
    <n v="7.6"/>
    <n v="15.6"/>
    <n v="4.9000000000000004"/>
    <n v="0"/>
    <n v="132170.04999999999"/>
    <n v="66.258534830000002"/>
    <n v="8757393.8614078406"/>
    <s v="Y"/>
    <s v="N"/>
  </r>
  <r>
    <x v="511"/>
    <s v="Thursday"/>
    <n v="22"/>
    <x v="4"/>
    <x v="1"/>
    <n v="10.3"/>
    <n v="12.5"/>
    <n v="3.1"/>
    <n v="12.4"/>
    <n v="137080.875"/>
    <n v="99.424833129999996"/>
    <n v="13629243.122189388"/>
    <s v="Y"/>
    <s v="N"/>
  </r>
  <r>
    <x v="512"/>
    <s v="Friday"/>
    <n v="22"/>
    <x v="4"/>
    <x v="1"/>
    <n v="9.1999999999999993"/>
    <n v="14.4"/>
    <n v="8"/>
    <n v="4.8"/>
    <n v="134317.62"/>
    <n v="68.193428539999999"/>
    <n v="9159579.0211328752"/>
    <s v="Y"/>
    <s v="N"/>
  </r>
  <r>
    <x v="513"/>
    <s v="Saturday"/>
    <n v="22"/>
    <x v="4"/>
    <x v="1"/>
    <n v="5.7"/>
    <n v="13.2"/>
    <n v="6.2"/>
    <n v="0.6"/>
    <n v="119938.795"/>
    <n v="81.990134580000003"/>
    <n v="9833797.9434130322"/>
    <s v="Y"/>
    <s v="N"/>
  </r>
  <r>
    <x v="514"/>
    <s v="Sunday"/>
    <n v="23"/>
    <x v="4"/>
    <x v="1"/>
    <n v="8.6999999999999993"/>
    <n v="13.9"/>
    <n v="6.5"/>
    <n v="4.2"/>
    <n v="118751.965"/>
    <n v="68.715474040000004"/>
    <n v="8160097.5681564892"/>
    <s v="Y"/>
    <s v="N"/>
  </r>
  <r>
    <x v="515"/>
    <s v="Monday"/>
    <n v="23"/>
    <x v="4"/>
    <x v="1"/>
    <n v="7.2"/>
    <n v="15.4"/>
    <n v="9.5"/>
    <n v="0"/>
    <n v="134983.95499999999"/>
    <n v="115.7846736"/>
    <n v="15629073.170912087"/>
    <s v="Y"/>
    <s v="N"/>
  </r>
  <r>
    <x v="516"/>
    <s v="Tuesday"/>
    <n v="23"/>
    <x v="4"/>
    <x v="1"/>
    <n v="3.6"/>
    <n v="17.399999999999999"/>
    <n v="9.5"/>
    <n v="0"/>
    <n v="140402.15"/>
    <n v="156.46472259999999"/>
    <n v="21967983.452193588"/>
    <s v="Y"/>
    <s v="N"/>
  </r>
  <r>
    <x v="517"/>
    <s v="Wednesday"/>
    <n v="23"/>
    <x v="5"/>
    <x v="1"/>
    <n v="4.8"/>
    <n v="17"/>
    <n v="8.1999999999999993"/>
    <n v="0"/>
    <n v="141195.03"/>
    <n v="168.85275920000001"/>
    <n v="23841170.400826778"/>
    <s v="Y"/>
    <s v="N"/>
  </r>
  <r>
    <x v="518"/>
    <s v="Thursday"/>
    <n v="23"/>
    <x v="5"/>
    <x v="1"/>
    <n v="4.8"/>
    <n v="12.8"/>
    <n v="9.1999999999999993"/>
    <n v="0"/>
    <n v="141292.56"/>
    <n v="180.9103503"/>
    <n v="25561286.524383768"/>
    <s v="Y"/>
    <s v="N"/>
  </r>
  <r>
    <x v="519"/>
    <s v="Friday"/>
    <n v="23"/>
    <x v="5"/>
    <x v="1"/>
    <n v="6.8"/>
    <n v="14.1"/>
    <n v="8.5"/>
    <n v="0"/>
    <n v="137717.255"/>
    <n v="175.85462989999999"/>
    <n v="24218216.908868924"/>
    <s v="Y"/>
    <s v="N"/>
  </r>
  <r>
    <x v="520"/>
    <s v="Saturday"/>
    <n v="23"/>
    <x v="5"/>
    <x v="1"/>
    <n v="9.8000000000000007"/>
    <n v="13.4"/>
    <n v="3.7"/>
    <n v="6.2"/>
    <n v="122764.33"/>
    <n v="126.74997190000001"/>
    <n v="15560375.377822328"/>
    <s v="Y"/>
    <s v="N"/>
  </r>
  <r>
    <x v="521"/>
    <s v="Sunday"/>
    <n v="24"/>
    <x v="5"/>
    <x v="1"/>
    <n v="10.5"/>
    <n v="14.1"/>
    <n v="3.3"/>
    <n v="3.4"/>
    <n v="116052.80499999999"/>
    <n v="122.7887776"/>
    <n v="14249982.063001167"/>
    <s v="Y"/>
    <s v="N"/>
  </r>
  <r>
    <x v="522"/>
    <s v="Monday"/>
    <n v="24"/>
    <x v="5"/>
    <x v="1"/>
    <n v="8.9"/>
    <n v="14.5"/>
    <n v="7.1"/>
    <n v="1.4"/>
    <n v="134829.755"/>
    <n v="107.44561210000001"/>
    <n v="14486865.555268036"/>
    <s v="Y"/>
    <s v="N"/>
  </r>
  <r>
    <x v="523"/>
    <s v="Tuesday"/>
    <n v="24"/>
    <x v="5"/>
    <x v="1"/>
    <n v="10.5"/>
    <n v="15.3"/>
    <n v="4.7"/>
    <n v="0"/>
    <n v="135306.005"/>
    <n v="88.326962910000006"/>
    <n v="11951168.485135276"/>
    <s v="Y"/>
    <s v="N"/>
  </r>
  <r>
    <x v="524"/>
    <s v="Wednesday"/>
    <n v="24"/>
    <x v="5"/>
    <x v="1"/>
    <n v="9.6999999999999993"/>
    <n v="14.7"/>
    <n v="4.7"/>
    <n v="1.2"/>
    <n v="137305.35500000001"/>
    <n v="91.315660199999996"/>
    <n v="12538129.140820371"/>
    <s v="Y"/>
    <s v="N"/>
  </r>
  <r>
    <x v="525"/>
    <s v="Thursday"/>
    <n v="24"/>
    <x v="5"/>
    <x v="1"/>
    <n v="10.8"/>
    <n v="17.5"/>
    <n v="6"/>
    <n v="1.4"/>
    <n v="132859.30499999999"/>
    <n v="50.238971939999999"/>
    <n v="6674714.8958629016"/>
    <s v="Y"/>
    <s v="N"/>
  </r>
  <r>
    <x v="526"/>
    <s v="Friday"/>
    <n v="24"/>
    <x v="5"/>
    <x v="1"/>
    <n v="10.4"/>
    <n v="15.8"/>
    <n v="6.6"/>
    <n v="0"/>
    <n v="132209.51500000001"/>
    <n v="47.425798780000001"/>
    <n v="6270141.8551913928"/>
    <s v="Y"/>
    <s v="N"/>
  </r>
  <r>
    <x v="527"/>
    <s v="Saturday"/>
    <n v="24"/>
    <x v="5"/>
    <x v="1"/>
    <n v="9"/>
    <n v="13.5"/>
    <n v="6.5"/>
    <n v="3"/>
    <n v="120753.43"/>
    <n v="55.590969579999999"/>
    <n v="6712800.2538106591"/>
    <s v="Y"/>
    <s v="N"/>
  </r>
  <r>
    <x v="528"/>
    <s v="Sunday"/>
    <n v="25"/>
    <x v="5"/>
    <x v="1"/>
    <n v="5"/>
    <n v="13.8"/>
    <n v="7.3"/>
    <n v="0.6"/>
    <n v="122771.53"/>
    <n v="77.215287989999993"/>
    <n v="9479839.0459229238"/>
    <s v="Y"/>
    <s v="N"/>
  </r>
  <r>
    <x v="529"/>
    <s v="Monday"/>
    <n v="25"/>
    <x v="5"/>
    <x v="1"/>
    <n v="3.8"/>
    <n v="13.4"/>
    <n v="9"/>
    <n v="0"/>
    <n v="122106.95"/>
    <n v="95.064774630000002"/>
    <n v="11608069.682506679"/>
    <s v="Y"/>
    <s v="Y"/>
  </r>
  <r>
    <x v="530"/>
    <s v="Tuesday"/>
    <n v="25"/>
    <x v="5"/>
    <x v="1"/>
    <n v="8.6"/>
    <n v="15.6"/>
    <n v="8.3000000000000007"/>
    <n v="0"/>
    <n v="138466.56"/>
    <n v="90.845109260000001"/>
    <n v="12579009.772056345"/>
    <s v="Y"/>
    <s v="N"/>
  </r>
  <r>
    <x v="531"/>
    <s v="Wednesday"/>
    <n v="25"/>
    <x v="5"/>
    <x v="1"/>
    <n v="6"/>
    <n v="17.899999999999999"/>
    <n v="9.1999999999999993"/>
    <n v="0"/>
    <n v="140904.59"/>
    <n v="92.416245849999996"/>
    <n v="13021873.23083345"/>
    <s v="Y"/>
    <s v="N"/>
  </r>
  <r>
    <x v="532"/>
    <s v="Thursday"/>
    <n v="25"/>
    <x v="5"/>
    <x v="1"/>
    <n v="7.8"/>
    <n v="14.3"/>
    <n v="5.0999999999999996"/>
    <n v="0"/>
    <n v="140741.16500000001"/>
    <n v="89.929148949999998"/>
    <n v="12656733.190681526"/>
    <s v="Y"/>
    <s v="N"/>
  </r>
  <r>
    <x v="533"/>
    <s v="Friday"/>
    <n v="25"/>
    <x v="5"/>
    <x v="1"/>
    <n v="9.3000000000000007"/>
    <n v="15.1"/>
    <n v="3.5"/>
    <n v="4.2"/>
    <n v="138023.10999999999"/>
    <n v="99.573674510000004"/>
    <n v="13743468.229997925"/>
    <s v="Y"/>
    <s v="N"/>
  </r>
  <r>
    <x v="534"/>
    <s v="Saturday"/>
    <n v="25"/>
    <x v="5"/>
    <x v="1"/>
    <n v="10"/>
    <n v="12.7"/>
    <n v="5.3"/>
    <n v="8.6"/>
    <n v="123162.185"/>
    <n v="62.934016130000003"/>
    <n v="7751090.9373960439"/>
    <s v="Y"/>
    <s v="N"/>
  </r>
  <r>
    <x v="535"/>
    <s v="Sunday"/>
    <n v="26"/>
    <x v="5"/>
    <x v="1"/>
    <n v="7.3"/>
    <n v="13.5"/>
    <n v="7.2"/>
    <n v="0.4"/>
    <n v="119662.16499999999"/>
    <n v="79.384821770000002"/>
    <n v="9499359.6411373317"/>
    <s v="Y"/>
    <s v="N"/>
  </r>
  <r>
    <x v="536"/>
    <s v="Monday"/>
    <n v="26"/>
    <x v="5"/>
    <x v="1"/>
    <n v="9.1"/>
    <n v="13.2"/>
    <n v="3.4"/>
    <n v="3.6"/>
    <n v="134435.11499999999"/>
    <n v="114.875078"/>
    <n v="15443244.321563968"/>
    <s v="Y"/>
    <s v="N"/>
  </r>
  <r>
    <x v="537"/>
    <s v="Tuesday"/>
    <n v="26"/>
    <x v="5"/>
    <x v="1"/>
    <n v="10.4"/>
    <n v="14.7"/>
    <n v="7"/>
    <n v="3.2"/>
    <n v="137511.315"/>
    <n v="62.154764110000002"/>
    <n v="8546983.3462809045"/>
    <s v="Y"/>
    <s v="N"/>
  </r>
  <r>
    <x v="538"/>
    <s v="Wednesday"/>
    <n v="26"/>
    <x v="5"/>
    <x v="1"/>
    <n v="11.2"/>
    <n v="15.4"/>
    <n v="6.6"/>
    <n v="0"/>
    <n v="133813.285"/>
    <n v="58.759038580000002"/>
    <n v="7862739.9758315356"/>
    <s v="Y"/>
    <s v="N"/>
  </r>
  <r>
    <x v="539"/>
    <s v="Thursday"/>
    <n v="26"/>
    <x v="5"/>
    <x v="1"/>
    <n v="10.4"/>
    <n v="14.8"/>
    <n v="7.2"/>
    <n v="0.6"/>
    <n v="136740.005"/>
    <n v="78.318980190000005"/>
    <n v="10709337.742775502"/>
    <s v="Y"/>
    <s v="N"/>
  </r>
  <r>
    <x v="540"/>
    <s v="Friday"/>
    <n v="26"/>
    <x v="5"/>
    <x v="1"/>
    <n v="6.9"/>
    <n v="10.7"/>
    <n v="5.8"/>
    <n v="13.8"/>
    <n v="144658.38"/>
    <n v="67.938496200000003"/>
    <n v="9827872.7999281567"/>
    <s v="N"/>
    <s v="N"/>
  </r>
  <r>
    <x v="541"/>
    <s v="Saturday"/>
    <n v="26"/>
    <x v="5"/>
    <x v="1"/>
    <n v="5.6"/>
    <n v="12.7"/>
    <n v="8.8000000000000007"/>
    <n v="2"/>
    <n v="131730.83499999999"/>
    <n v="99.763250799999994"/>
    <n v="13141896.330198416"/>
    <s v="N"/>
    <s v="N"/>
  </r>
  <r>
    <x v="542"/>
    <s v="Sunday"/>
    <n v="27"/>
    <x v="5"/>
    <x v="1"/>
    <n v="3"/>
    <n v="11.1"/>
    <n v="7.7"/>
    <n v="0.2"/>
    <n v="126455.935"/>
    <n v="120.4411006"/>
    <n v="15230491.98880206"/>
    <s v="N"/>
    <s v="N"/>
  </r>
  <r>
    <x v="543"/>
    <s v="Monday"/>
    <n v="27"/>
    <x v="5"/>
    <x v="1"/>
    <n v="4.8"/>
    <n v="10.6"/>
    <n v="4.7"/>
    <n v="0.2"/>
    <n v="148639.995"/>
    <n v="127.3466076"/>
    <n v="18928799.116930962"/>
    <s v="N"/>
    <s v="N"/>
  </r>
  <r>
    <x v="544"/>
    <s v="Tuesday"/>
    <n v="27"/>
    <x v="5"/>
    <x v="1"/>
    <n v="5"/>
    <n v="17"/>
    <n v="7.8"/>
    <n v="0.2"/>
    <n v="142146.31"/>
    <n v="110.28039029999999"/>
    <n v="15675950.546504792"/>
    <s v="N"/>
    <s v="N"/>
  </r>
  <r>
    <x v="545"/>
    <s v="Wednesday"/>
    <n v="27"/>
    <x v="5"/>
    <x v="1"/>
    <n v="8.9"/>
    <n v="15.8"/>
    <n v="8.9"/>
    <n v="0.2"/>
    <n v="136071.965"/>
    <n v="80.125243080000004"/>
    <n v="10902799.271998253"/>
    <s v="N"/>
    <s v="N"/>
  </r>
  <r>
    <x v="546"/>
    <s v="Thursday"/>
    <n v="27"/>
    <x v="5"/>
    <x v="1"/>
    <n v="10.3"/>
    <n v="11.7"/>
    <n v="5.6"/>
    <n v="0"/>
    <n v="141078.46"/>
    <n v="115.1178955"/>
    <n v="16240655.41558093"/>
    <s v="N"/>
    <s v="N"/>
  </r>
  <r>
    <x v="547"/>
    <s v="Friday"/>
    <n v="27"/>
    <x v="6"/>
    <x v="1"/>
    <n v="7.3"/>
    <n v="14.1"/>
    <n v="7.1"/>
    <n v="6.4"/>
    <n v="136676.715"/>
    <n v="117.7120479"/>
    <n v="16088496.022894649"/>
    <s v="N"/>
    <s v="N"/>
  </r>
  <r>
    <x v="548"/>
    <s v="Saturday"/>
    <n v="27"/>
    <x v="6"/>
    <x v="1"/>
    <n v="9.9"/>
    <n v="16.5"/>
    <n v="6.7"/>
    <n v="0.2"/>
    <n v="118683.565"/>
    <n v="90.456523779999998"/>
    <n v="10735702.719717676"/>
    <s v="N"/>
    <s v="N"/>
  </r>
  <r>
    <x v="549"/>
    <s v="Sunday"/>
    <n v="28"/>
    <x v="6"/>
    <x v="1"/>
    <n v="10.9"/>
    <n v="16.7"/>
    <n v="7.8"/>
    <n v="0"/>
    <n v="112556.405"/>
    <n v="68.597089170000004"/>
    <n v="7721041.7504396345"/>
    <s v="N"/>
    <s v="N"/>
  </r>
  <r>
    <x v="550"/>
    <s v="Monday"/>
    <n v="28"/>
    <x v="6"/>
    <x v="1"/>
    <n v="10.4"/>
    <n v="12.7"/>
    <n v="3.6"/>
    <n v="0"/>
    <n v="135712.245"/>
    <n v="124.1368856"/>
    <n v="16846895.432084173"/>
    <s v="N"/>
    <s v="N"/>
  </r>
  <r>
    <x v="551"/>
    <s v="Tuesday"/>
    <n v="28"/>
    <x v="6"/>
    <x v="1"/>
    <n v="8.1999999999999993"/>
    <n v="12.8"/>
    <n v="1.8"/>
    <n v="0.6"/>
    <n v="142401.79500000001"/>
    <n v="147.1876919"/>
    <n v="20959791.528466962"/>
    <s v="N"/>
    <s v="N"/>
  </r>
  <r>
    <x v="552"/>
    <s v="Wednesday"/>
    <n v="28"/>
    <x v="6"/>
    <x v="1"/>
    <n v="9.8000000000000007"/>
    <n v="13"/>
    <n v="4.5999999999999996"/>
    <n v="22.6"/>
    <n v="134056.095"/>
    <n v="116.6821116"/>
    <n v="15641948.237450201"/>
    <s v="N"/>
    <s v="N"/>
  </r>
  <r>
    <x v="553"/>
    <s v="Thursday"/>
    <n v="28"/>
    <x v="6"/>
    <x v="1"/>
    <n v="10.5"/>
    <n v="13.7"/>
    <n v="4.0999999999999996"/>
    <n v="3.8"/>
    <n v="138768.04500000001"/>
    <n v="176.91203619999999"/>
    <n v="24549737.40044323"/>
    <s v="N"/>
    <s v="N"/>
  </r>
  <r>
    <x v="554"/>
    <s v="Friday"/>
    <n v="28"/>
    <x v="6"/>
    <x v="1"/>
    <n v="9.6999999999999993"/>
    <n v="15.3"/>
    <n v="7.4"/>
    <n v="0.8"/>
    <n v="136690.04999999999"/>
    <n v="114.84420299999999"/>
    <n v="15698059.850280147"/>
    <s v="N"/>
    <s v="N"/>
  </r>
  <r>
    <x v="555"/>
    <s v="Saturday"/>
    <n v="28"/>
    <x v="6"/>
    <x v="1"/>
    <n v="5.3"/>
    <n v="15.2"/>
    <n v="9.5"/>
    <n v="0.2"/>
    <n v="122369.535"/>
    <n v="105.54857610000001"/>
    <n v="12915930.177269114"/>
    <s v="N"/>
    <s v="N"/>
  </r>
  <r>
    <x v="556"/>
    <s v="Sunday"/>
    <n v="29"/>
    <x v="6"/>
    <x v="1"/>
    <n v="6.5"/>
    <n v="14.2"/>
    <n v="3.6"/>
    <n v="0"/>
    <n v="119218.23"/>
    <n v="36.167212329999998"/>
    <n v="4311791.0380167756"/>
    <s v="N"/>
    <s v="N"/>
  </r>
  <r>
    <x v="557"/>
    <s v="Monday"/>
    <n v="29"/>
    <x v="6"/>
    <x v="1"/>
    <n v="8.3000000000000007"/>
    <n v="16"/>
    <n v="7.6"/>
    <n v="3.6"/>
    <n v="128207.125"/>
    <n v="44.858080039999997"/>
    <n v="5751125.4749482842"/>
    <s v="N"/>
    <s v="N"/>
  </r>
  <r>
    <x v="558"/>
    <s v="Tuesday"/>
    <n v="29"/>
    <x v="6"/>
    <x v="1"/>
    <n v="10.7"/>
    <n v="13.7"/>
    <n v="8.1"/>
    <n v="0"/>
    <n v="137582.19500000001"/>
    <n v="49.159485719999999"/>
    <n v="6763469.950428756"/>
    <s v="Y"/>
    <s v="N"/>
  </r>
  <r>
    <x v="559"/>
    <s v="Wednesday"/>
    <n v="29"/>
    <x v="6"/>
    <x v="1"/>
    <n v="4.5"/>
    <n v="12"/>
    <n v="9"/>
    <n v="0.4"/>
    <n v="145728.26"/>
    <n v="65.914964920000003"/>
    <n v="9605673.1457526404"/>
    <s v="Y"/>
    <s v="N"/>
  </r>
  <r>
    <x v="560"/>
    <s v="Thursday"/>
    <n v="29"/>
    <x v="6"/>
    <x v="1"/>
    <n v="6.6"/>
    <n v="14"/>
    <n v="7.8"/>
    <n v="1"/>
    <n v="144103.70499999999"/>
    <n v="76.117452619999995"/>
    <n v="10968806.937703956"/>
    <s v="Y"/>
    <s v="N"/>
  </r>
  <r>
    <x v="561"/>
    <s v="Friday"/>
    <n v="29"/>
    <x v="6"/>
    <x v="1"/>
    <n v="8.8000000000000007"/>
    <n v="14.1"/>
    <n v="7.2"/>
    <n v="0"/>
    <n v="141166.85"/>
    <n v="79.507600479999994"/>
    <n v="11223837.510820087"/>
    <s v="Y"/>
    <s v="N"/>
  </r>
  <r>
    <x v="562"/>
    <s v="Saturday"/>
    <n v="29"/>
    <x v="6"/>
    <x v="1"/>
    <n v="7.8"/>
    <n v="13.7"/>
    <n v="10.199999999999999"/>
    <n v="0"/>
    <n v="120659.15"/>
    <n v="73.694418769999999"/>
    <n v="8891905.9285322446"/>
    <s v="Y"/>
    <s v="N"/>
  </r>
  <r>
    <x v="563"/>
    <s v="Sunday"/>
    <n v="30"/>
    <x v="6"/>
    <x v="1"/>
    <n v="3.1"/>
    <n v="16.100000000000001"/>
    <n v="10.3"/>
    <n v="0"/>
    <n v="113418.125"/>
    <n v="48.788405300000001"/>
    <n v="5533489.4508660622"/>
    <s v="Y"/>
    <s v="N"/>
  </r>
  <r>
    <x v="564"/>
    <s v="Monday"/>
    <n v="30"/>
    <x v="6"/>
    <x v="1"/>
    <n v="9.6"/>
    <n v="17.7"/>
    <n v="8.8000000000000007"/>
    <n v="0"/>
    <n v="127367.015"/>
    <n v="43.891518699999999"/>
    <n v="5590331.7206356805"/>
    <s v="Y"/>
    <s v="N"/>
  </r>
  <r>
    <x v="565"/>
    <s v="Tuesday"/>
    <n v="30"/>
    <x v="6"/>
    <x v="1"/>
    <n v="12.6"/>
    <n v="16"/>
    <n v="5.7"/>
    <n v="0"/>
    <n v="137028.04999999999"/>
    <n v="49.453789790000002"/>
    <n v="6776556.3800336095"/>
    <s v="Y"/>
    <s v="N"/>
  </r>
  <r>
    <x v="566"/>
    <s v="Wednesday"/>
    <n v="30"/>
    <x v="6"/>
    <x v="1"/>
    <n v="9.8000000000000007"/>
    <n v="16.100000000000001"/>
    <n v="9.1999999999999993"/>
    <n v="1.8"/>
    <n v="136850.14000000001"/>
    <n v="52.331551939999997"/>
    <n v="7161580.2094062716"/>
    <s v="Y"/>
    <s v="N"/>
  </r>
  <r>
    <x v="567"/>
    <s v="Thursday"/>
    <n v="30"/>
    <x v="6"/>
    <x v="1"/>
    <n v="6.9"/>
    <n v="18.100000000000001"/>
    <n v="7.4"/>
    <n v="1.8"/>
    <n v="136127.125"/>
    <n v="44.92653284"/>
    <n v="6115719.7517272849"/>
    <s v="Y"/>
    <s v="N"/>
  </r>
  <r>
    <x v="568"/>
    <s v="Friday"/>
    <n v="30"/>
    <x v="6"/>
    <x v="1"/>
    <n v="9.1999999999999993"/>
    <n v="18.3"/>
    <n v="5.0999999999999996"/>
    <n v="7.8"/>
    <n v="128777.82"/>
    <n v="21.091718870000001"/>
    <n v="2716145.5761314635"/>
    <s v="Y"/>
    <s v="N"/>
  </r>
  <r>
    <x v="569"/>
    <s v="Saturday"/>
    <n v="30"/>
    <x v="6"/>
    <x v="1"/>
    <n v="7.5"/>
    <n v="11.6"/>
    <n v="9"/>
    <n v="2.8"/>
    <n v="119888.575"/>
    <n v="62.709286929999998"/>
    <n v="7518127.0493038241"/>
    <s v="Y"/>
    <s v="N"/>
  </r>
  <r>
    <x v="570"/>
    <s v="Sunday"/>
    <n v="31"/>
    <x v="6"/>
    <x v="1"/>
    <n v="4.7"/>
    <n v="11.4"/>
    <n v="10.3"/>
    <n v="0.8"/>
    <n v="120126.905"/>
    <n v="52.227008529999999"/>
    <n v="6273868.8921174994"/>
    <s v="Y"/>
    <s v="N"/>
  </r>
  <r>
    <x v="571"/>
    <s v="Monday"/>
    <n v="31"/>
    <x v="6"/>
    <x v="1"/>
    <n v="6.3"/>
    <n v="14.3"/>
    <n v="7.5"/>
    <n v="0"/>
    <n v="138134.63500000001"/>
    <n v="37.980186609999997"/>
    <n v="5246379.2146042371"/>
    <s v="Y"/>
    <s v="N"/>
  </r>
  <r>
    <x v="572"/>
    <s v="Tuesday"/>
    <n v="31"/>
    <x v="6"/>
    <x v="1"/>
    <n v="6.5"/>
    <n v="11"/>
    <n v="7.2"/>
    <n v="4.8"/>
    <n v="146465.69"/>
    <n v="47.971245959999997"/>
    <n v="7026141.6396911126"/>
    <s v="Y"/>
    <s v="N"/>
  </r>
  <r>
    <x v="573"/>
    <s v="Wednesday"/>
    <n v="31"/>
    <x v="6"/>
    <x v="1"/>
    <n v="7.5"/>
    <n v="12.9"/>
    <n v="6.9"/>
    <n v="0.4"/>
    <n v="143209.755"/>
    <n v="36.397462779999998"/>
    <n v="5212471.7273454191"/>
    <s v="Y"/>
    <s v="N"/>
  </r>
  <r>
    <x v="574"/>
    <s v="Thursday"/>
    <n v="31"/>
    <x v="6"/>
    <x v="1"/>
    <n v="6.9"/>
    <n v="15.2"/>
    <n v="6.3"/>
    <n v="0"/>
    <n v="142341.63500000001"/>
    <n v="41.561898749999997"/>
    <n v="5915988.6217794567"/>
    <s v="Y"/>
    <s v="N"/>
  </r>
  <r>
    <x v="575"/>
    <s v="Friday"/>
    <n v="31"/>
    <x v="6"/>
    <x v="1"/>
    <n v="10.199999999999999"/>
    <n v="15.3"/>
    <n v="5"/>
    <n v="0"/>
    <n v="139822.93"/>
    <n v="33.869681919999998"/>
    <n v="4735758.1642224248"/>
    <s v="Y"/>
    <s v="N"/>
  </r>
  <r>
    <x v="576"/>
    <s v="Saturday"/>
    <n v="31"/>
    <x v="6"/>
    <x v="1"/>
    <n v="9.1"/>
    <n v="13.8"/>
    <n v="8.5"/>
    <n v="2.4"/>
    <n v="121548.535"/>
    <n v="24.849528429999999"/>
    <n v="3020423.7761073499"/>
    <s v="Y"/>
    <s v="N"/>
  </r>
  <r>
    <x v="577"/>
    <s v="Sunday"/>
    <n v="32"/>
    <x v="6"/>
    <x v="1"/>
    <n v="10.3"/>
    <n v="17"/>
    <n v="11.3"/>
    <n v="2"/>
    <n v="114481.28"/>
    <n v="33.778252090000002"/>
    <n v="3866977.5354258753"/>
    <s v="Y"/>
    <s v="N"/>
  </r>
  <r>
    <x v="578"/>
    <s v="Monday"/>
    <n v="32"/>
    <x v="7"/>
    <x v="1"/>
    <n v="11.2"/>
    <n v="14.4"/>
    <n v="5.2"/>
    <n v="2.8"/>
    <n v="137934.845"/>
    <n v="45.979129370000003"/>
    <n v="6342124.0828858977"/>
    <s v="Y"/>
    <s v="N"/>
  </r>
  <r>
    <x v="579"/>
    <s v="Tuesday"/>
    <n v="32"/>
    <x v="7"/>
    <x v="1"/>
    <n v="8.5"/>
    <n v="13.4"/>
    <n v="11.2"/>
    <n v="14.4"/>
    <n v="137301.69"/>
    <n v="48.597990580000001"/>
    <n v="6672586.2372380802"/>
    <s v="Y"/>
    <s v="N"/>
  </r>
  <r>
    <x v="580"/>
    <s v="Wednesday"/>
    <n v="32"/>
    <x v="7"/>
    <x v="1"/>
    <n v="8.6999999999999993"/>
    <n v="12.8"/>
    <n v="8.4"/>
    <n v="2.8"/>
    <n v="140922.715"/>
    <n v="58.029549359999997"/>
    <n v="8177681.6460377118"/>
    <s v="Y"/>
    <s v="N"/>
  </r>
  <r>
    <x v="581"/>
    <s v="Thursday"/>
    <n v="32"/>
    <x v="7"/>
    <x v="1"/>
    <n v="4.9000000000000004"/>
    <n v="14.6"/>
    <n v="11.1"/>
    <n v="0.8"/>
    <n v="142671.51"/>
    <n v="51.565282189999998"/>
    <n v="7356896.6736234073"/>
    <s v="Y"/>
    <s v="N"/>
  </r>
  <r>
    <x v="582"/>
    <s v="Friday"/>
    <n v="32"/>
    <x v="7"/>
    <x v="1"/>
    <n v="3.4"/>
    <n v="14.6"/>
    <n v="8.6999999999999993"/>
    <n v="0"/>
    <n v="145491.32999999999"/>
    <n v="70.203116499999993"/>
    <n v="10213944.789729943"/>
    <s v="Y"/>
    <s v="N"/>
  </r>
  <r>
    <x v="583"/>
    <s v="Saturday"/>
    <n v="32"/>
    <x v="7"/>
    <x v="1"/>
    <n v="5.8"/>
    <n v="14.4"/>
    <n v="7"/>
    <n v="0"/>
    <n v="130907.095"/>
    <n v="54.398078300000002"/>
    <n v="7121094.4038355388"/>
    <s v="Y"/>
    <s v="N"/>
  </r>
  <r>
    <x v="584"/>
    <s v="Sunday"/>
    <n v="33"/>
    <x v="7"/>
    <x v="1"/>
    <n v="7.6"/>
    <n v="16.600000000000001"/>
    <n v="10.4"/>
    <n v="0"/>
    <n v="120379.285"/>
    <n v="32.884789920000003"/>
    <n v="3958647.4979448076"/>
    <s v="Y"/>
    <s v="N"/>
  </r>
  <r>
    <x v="585"/>
    <s v="Monday"/>
    <n v="33"/>
    <x v="7"/>
    <x v="1"/>
    <n v="5"/>
    <n v="14.2"/>
    <n v="8"/>
    <n v="0"/>
    <n v="138506.45000000001"/>
    <n v="35.117820729999998"/>
    <n v="4864044.681048709"/>
    <s v="Y"/>
    <s v="N"/>
  </r>
  <r>
    <x v="586"/>
    <s v="Tuesday"/>
    <n v="33"/>
    <x v="7"/>
    <x v="1"/>
    <n v="9.6999999999999993"/>
    <n v="18.899999999999999"/>
    <n v="7.8"/>
    <n v="0"/>
    <n v="132819.535"/>
    <n v="29.293519740000001"/>
    <n v="3890751.6703801211"/>
    <s v="Y"/>
    <s v="N"/>
  </r>
  <r>
    <x v="587"/>
    <s v="Wednesday"/>
    <n v="33"/>
    <x v="7"/>
    <x v="1"/>
    <n v="9.6"/>
    <n v="15.3"/>
    <n v="11.3"/>
    <n v="0"/>
    <n v="130616.67"/>
    <n v="22.419440789999999"/>
    <n v="2928352.6992519693"/>
    <s v="Y"/>
    <s v="N"/>
  </r>
  <r>
    <x v="588"/>
    <s v="Thursday"/>
    <n v="33"/>
    <x v="7"/>
    <x v="1"/>
    <n v="6.8"/>
    <n v="15.7"/>
    <n v="10.3"/>
    <n v="8.1999999999999993"/>
    <n v="138368.4"/>
    <n v="39.806463620000002"/>
    <n v="5507956.6807576083"/>
    <s v="Y"/>
    <s v="N"/>
  </r>
  <r>
    <x v="589"/>
    <s v="Friday"/>
    <n v="33"/>
    <x v="7"/>
    <x v="1"/>
    <n v="7.7"/>
    <n v="14.1"/>
    <n v="11.7"/>
    <n v="0"/>
    <n v="134885.67000000001"/>
    <n v="41.092200069999997"/>
    <n v="5542748.9382159971"/>
    <s v="Y"/>
    <s v="N"/>
  </r>
  <r>
    <x v="590"/>
    <s v="Saturday"/>
    <n v="33"/>
    <x v="7"/>
    <x v="1"/>
    <n v="7.9"/>
    <n v="15.1"/>
    <n v="9.5"/>
    <n v="1.6"/>
    <n v="120382.80499999999"/>
    <n v="38.810956079999997"/>
    <n v="4672171.7576422039"/>
    <s v="Y"/>
    <s v="N"/>
  </r>
  <r>
    <x v="591"/>
    <s v="Sunday"/>
    <n v="34"/>
    <x v="7"/>
    <x v="1"/>
    <n v="8.5"/>
    <n v="18.7"/>
    <n v="11.6"/>
    <n v="0.2"/>
    <n v="113066.245"/>
    <n v="33.061160000000001"/>
    <n v="3738101.2165441997"/>
    <s v="Y"/>
    <s v="N"/>
  </r>
  <r>
    <x v="592"/>
    <s v="Monday"/>
    <n v="34"/>
    <x v="7"/>
    <x v="1"/>
    <n v="10.199999999999999"/>
    <n v="18.100000000000001"/>
    <n v="13.4"/>
    <n v="0"/>
    <n v="127906.24000000001"/>
    <n v="39.838938429999999"/>
    <n v="5095648.8201728035"/>
    <s v="Y"/>
    <s v="N"/>
  </r>
  <r>
    <x v="593"/>
    <s v="Tuesday"/>
    <n v="34"/>
    <x v="7"/>
    <x v="1"/>
    <n v="10"/>
    <n v="18.2"/>
    <n v="13.5"/>
    <n v="0"/>
    <n v="124975.11"/>
    <n v="24.453904470000001"/>
    <n v="3056129.4010677417"/>
    <s v="Y"/>
    <s v="N"/>
  </r>
  <r>
    <x v="594"/>
    <s v="Wednesday"/>
    <n v="34"/>
    <x v="7"/>
    <x v="1"/>
    <n v="12.5"/>
    <n v="15.6"/>
    <n v="9.6"/>
    <n v="0.4"/>
    <n v="132561.22"/>
    <n v="40.89160699"/>
    <n v="5420641.3103549276"/>
    <s v="Y"/>
    <s v="N"/>
  </r>
  <r>
    <x v="595"/>
    <s v="Thursday"/>
    <n v="34"/>
    <x v="7"/>
    <x v="1"/>
    <n v="7.1"/>
    <n v="21.6"/>
    <n v="13.1"/>
    <n v="0"/>
    <n v="123434.505"/>
    <n v="27.471093289999999"/>
    <n v="3390880.8020599713"/>
    <s v="Y"/>
    <s v="N"/>
  </r>
  <r>
    <x v="596"/>
    <s v="Friday"/>
    <n v="34"/>
    <x v="7"/>
    <x v="1"/>
    <n v="15.3"/>
    <n v="16.399999999999999"/>
    <n v="2.7"/>
    <n v="0.2"/>
    <n v="132569.74"/>
    <n v="27.60134081"/>
    <n v="3659102.574833089"/>
    <s v="Y"/>
    <s v="N"/>
  </r>
  <r>
    <x v="597"/>
    <s v="Saturday"/>
    <n v="34"/>
    <x v="7"/>
    <x v="1"/>
    <n v="6.9"/>
    <n v="13.6"/>
    <n v="9.6999999999999993"/>
    <n v="9.4"/>
    <n v="121052.06"/>
    <n v="25.002466940000001"/>
    <n v="3026600.1281688963"/>
    <s v="Y"/>
    <s v="N"/>
  </r>
  <r>
    <x v="598"/>
    <s v="Sunday"/>
    <n v="35"/>
    <x v="7"/>
    <x v="1"/>
    <n v="9.5"/>
    <n v="14.8"/>
    <n v="7"/>
    <n v="1.2"/>
    <n v="119118.545"/>
    <n v="38.913255630000002"/>
    <n v="4635290.3918586588"/>
    <s v="Y"/>
    <s v="N"/>
  </r>
  <r>
    <x v="599"/>
    <s v="Monday"/>
    <n v="35"/>
    <x v="7"/>
    <x v="1"/>
    <n v="7.8"/>
    <n v="16"/>
    <n v="8.6999999999999993"/>
    <n v="5.6"/>
    <n v="139203.5"/>
    <n v="59.995340669999997"/>
    <n v="8351561.4049563445"/>
    <s v="Y"/>
    <s v="N"/>
  </r>
  <r>
    <x v="600"/>
    <s v="Tuesday"/>
    <n v="35"/>
    <x v="7"/>
    <x v="1"/>
    <n v="7"/>
    <n v="13.4"/>
    <n v="14.2"/>
    <n v="11"/>
    <n v="138640.39000000001"/>
    <n v="73.189593709999997"/>
    <n v="10147033.815895947"/>
    <s v="Y"/>
    <s v="N"/>
  </r>
  <r>
    <x v="601"/>
    <s v="Wednesday"/>
    <n v="35"/>
    <x v="7"/>
    <x v="1"/>
    <n v="3.7"/>
    <n v="12.7"/>
    <n v="14"/>
    <n v="0"/>
    <n v="141122.79500000001"/>
    <n v="114.0039598"/>
    <n v="16088557.448043643"/>
    <s v="Y"/>
    <s v="N"/>
  </r>
  <r>
    <x v="602"/>
    <s v="Thursday"/>
    <n v="35"/>
    <x v="7"/>
    <x v="1"/>
    <n v="6.5"/>
    <n v="13"/>
    <n v="13.5"/>
    <n v="1.2"/>
    <n v="139724.02499999999"/>
    <n v="74.663055139999997"/>
    <n v="10432222.582957737"/>
    <s v="Y"/>
    <s v="N"/>
  </r>
  <r>
    <x v="603"/>
    <s v="Friday"/>
    <n v="35"/>
    <x v="7"/>
    <x v="1"/>
    <n v="7.2"/>
    <n v="14.4"/>
    <n v="8.8000000000000007"/>
    <n v="0.6"/>
    <n v="139920.54500000001"/>
    <n v="67.627753299999995"/>
    <n v="9462512.098861549"/>
    <s v="Y"/>
    <s v="N"/>
  </r>
  <r>
    <x v="604"/>
    <s v="Saturday"/>
    <n v="35"/>
    <x v="7"/>
    <x v="1"/>
    <n v="9.3000000000000007"/>
    <n v="16.3"/>
    <n v="11.7"/>
    <n v="0"/>
    <n v="119573.22"/>
    <n v="31.80817961"/>
    <n v="3803406.4583060443"/>
    <s v="Y"/>
    <s v="N"/>
  </r>
  <r>
    <x v="605"/>
    <s v="Sunday"/>
    <n v="36"/>
    <x v="7"/>
    <x v="1"/>
    <n v="10.5"/>
    <n v="19"/>
    <n v="12.2"/>
    <n v="0"/>
    <n v="114832.425"/>
    <n v="29.447681029999998"/>
    <n v="3381548.6233013975"/>
    <s v="Y"/>
    <s v="N"/>
  </r>
  <r>
    <x v="606"/>
    <s v="Monday"/>
    <n v="36"/>
    <x v="7"/>
    <x v="1"/>
    <n v="8.6999999999999993"/>
    <n v="20.399999999999999"/>
    <n v="14.2"/>
    <n v="0"/>
    <n v="125055.69"/>
    <n v="39.142378899999997"/>
    <n v="4894977.2015809407"/>
    <s v="Y"/>
    <s v="N"/>
  </r>
  <r>
    <x v="607"/>
    <s v="Tuesday"/>
    <n v="36"/>
    <x v="7"/>
    <x v="1"/>
    <n v="10.199999999999999"/>
    <n v="16.8"/>
    <n v="5.2"/>
    <n v="0"/>
    <n v="133748.44"/>
    <n v="53.186931000000001"/>
    <n v="7113669.0496376399"/>
    <s v="Y"/>
    <s v="N"/>
  </r>
  <r>
    <x v="608"/>
    <s v="Wednesday"/>
    <n v="36"/>
    <x v="7"/>
    <x v="1"/>
    <n v="12.8"/>
    <n v="20.2"/>
    <n v="10.1"/>
    <n v="0.8"/>
    <n v="128834.065"/>
    <n v="32.559017400000002"/>
    <n v="4194710.5640477315"/>
    <s v="Y"/>
    <s v="N"/>
  </r>
  <r>
    <x v="609"/>
    <s v="Thursday"/>
    <n v="36"/>
    <x v="8"/>
    <x v="1"/>
    <n v="11.6"/>
    <n v="15.5"/>
    <n v="8.8000000000000007"/>
    <n v="0"/>
    <n v="134246.16500000001"/>
    <n v="46.808787860000002"/>
    <n v="6283900.2585035572"/>
    <s v="Y"/>
    <s v="N"/>
  </r>
  <r>
    <x v="610"/>
    <s v="Friday"/>
    <n v="36"/>
    <x v="8"/>
    <x v="1"/>
    <n v="9.6"/>
    <n v="15"/>
    <n v="9.6"/>
    <n v="0.4"/>
    <n v="135273.32500000001"/>
    <n v="52.636792880000002"/>
    <n v="7120353.9902139269"/>
    <s v="Y"/>
    <s v="N"/>
  </r>
  <r>
    <x v="611"/>
    <s v="Saturday"/>
    <n v="36"/>
    <x v="8"/>
    <x v="1"/>
    <n v="10"/>
    <n v="15.7"/>
    <n v="12.9"/>
    <n v="0.2"/>
    <n v="118621.96"/>
    <n v="35.270782859999997"/>
    <n v="4183889.3935876056"/>
    <s v="Y"/>
    <s v="N"/>
  </r>
  <r>
    <x v="612"/>
    <s v="Sunday"/>
    <n v="37"/>
    <x v="8"/>
    <x v="1"/>
    <n v="10.1"/>
    <n v="16.899999999999999"/>
    <n v="10"/>
    <n v="0.2"/>
    <n v="110986.005"/>
    <n v="24.51210764"/>
    <n v="2720500.9010935784"/>
    <s v="Y"/>
    <s v="N"/>
  </r>
  <r>
    <x v="613"/>
    <s v="Monday"/>
    <n v="37"/>
    <x v="8"/>
    <x v="1"/>
    <n v="12.8"/>
    <n v="18.399999999999999"/>
    <n v="11.7"/>
    <n v="0"/>
    <n v="127275.815"/>
    <n v="38.212469630000001"/>
    <n v="4863523.2153209988"/>
    <s v="Y"/>
    <s v="N"/>
  </r>
  <r>
    <x v="614"/>
    <s v="Tuesday"/>
    <n v="37"/>
    <x v="8"/>
    <x v="1"/>
    <n v="9.1999999999999993"/>
    <n v="21.5"/>
    <n v="15.8"/>
    <n v="0"/>
    <n v="129542.36500000001"/>
    <n v="28.692645949999999"/>
    <n v="3716913.214470672"/>
    <s v="Y"/>
    <s v="N"/>
  </r>
  <r>
    <x v="615"/>
    <s v="Wednesday"/>
    <n v="37"/>
    <x v="8"/>
    <x v="1"/>
    <n v="9.6"/>
    <n v="21"/>
    <n v="16.7"/>
    <n v="0"/>
    <n v="123307.02"/>
    <n v="24.182421389999998"/>
    <n v="2981862.3179851575"/>
    <s v="Y"/>
    <s v="N"/>
  </r>
  <r>
    <x v="616"/>
    <s v="Thursday"/>
    <n v="37"/>
    <x v="8"/>
    <x v="1"/>
    <n v="13.1"/>
    <n v="23.3"/>
    <n v="16"/>
    <n v="0"/>
    <n v="117722.95"/>
    <n v="12.50431916"/>
    <n v="1472045.339256722"/>
    <s v="Y"/>
    <s v="N"/>
  </r>
  <r>
    <x v="617"/>
    <s v="Friday"/>
    <n v="37"/>
    <x v="8"/>
    <x v="1"/>
    <n v="16"/>
    <n v="16.7"/>
    <n v="5.9"/>
    <n v="0.6"/>
    <n v="125432.605"/>
    <n v="23.40099927"/>
    <n v="2935248.2980391984"/>
    <s v="Y"/>
    <s v="N"/>
  </r>
  <r>
    <x v="618"/>
    <s v="Saturday"/>
    <n v="37"/>
    <x v="8"/>
    <x v="1"/>
    <n v="11.5"/>
    <n v="14.3"/>
    <n v="7.9"/>
    <n v="9.4"/>
    <n v="111412.995"/>
    <n v="38.559908849999999"/>
    <n v="4296074.9319055052"/>
    <s v="Y"/>
    <s v="N"/>
  </r>
  <r>
    <x v="619"/>
    <s v="Sunday"/>
    <n v="38"/>
    <x v="8"/>
    <x v="1"/>
    <n v="7.3"/>
    <n v="17"/>
    <n v="11.8"/>
    <n v="1.2"/>
    <n v="109125.215"/>
    <n v="50.347882009999999"/>
    <n v="5494223.4491358818"/>
    <s v="Y"/>
    <s v="N"/>
  </r>
  <r>
    <x v="620"/>
    <s v="Monday"/>
    <n v="38"/>
    <x v="8"/>
    <x v="1"/>
    <n v="9.9"/>
    <n v="13.6"/>
    <n v="7"/>
    <n v="1.6"/>
    <n v="130967.28"/>
    <n v="68.177203239999997"/>
    <n v="8928982.8663499877"/>
    <s v="Y"/>
    <s v="N"/>
  </r>
  <r>
    <x v="621"/>
    <s v="Tuesday"/>
    <n v="38"/>
    <x v="8"/>
    <x v="1"/>
    <n v="9.6"/>
    <n v="14.6"/>
    <n v="2.8"/>
    <n v="9"/>
    <n v="134720.155"/>
    <n v="62.068475560000003"/>
    <n v="8361874.6480569122"/>
    <s v="Y"/>
    <s v="N"/>
  </r>
  <r>
    <x v="622"/>
    <s v="Wednesday"/>
    <n v="38"/>
    <x v="8"/>
    <x v="1"/>
    <n v="10.5"/>
    <n v="16.100000000000001"/>
    <n v="13.2"/>
    <n v="20.6"/>
    <n v="130650.88"/>
    <n v="54.840524199999997"/>
    <n v="7164962.7463912955"/>
    <s v="Y"/>
    <s v="N"/>
  </r>
  <r>
    <x v="623"/>
    <s v="Thursday"/>
    <n v="38"/>
    <x v="8"/>
    <x v="1"/>
    <n v="8.6999999999999993"/>
    <n v="14.6"/>
    <n v="6.9"/>
    <n v="2"/>
    <n v="134234.45000000001"/>
    <n v="42.819917580000002"/>
    <n v="5747908.0853966316"/>
    <s v="Y"/>
    <s v="N"/>
  </r>
  <r>
    <x v="624"/>
    <s v="Friday"/>
    <n v="38"/>
    <x v="8"/>
    <x v="1"/>
    <n v="9"/>
    <n v="15.7"/>
    <n v="12.5"/>
    <n v="13.4"/>
    <n v="131734.10500000001"/>
    <n v="47.043747310000001"/>
    <n v="6197265.9477290083"/>
    <s v="N"/>
    <s v="N"/>
  </r>
  <r>
    <x v="625"/>
    <s v="Saturday"/>
    <n v="38"/>
    <x v="8"/>
    <x v="1"/>
    <n v="11.1"/>
    <n v="19.8"/>
    <n v="18.8"/>
    <n v="0"/>
    <n v="106709.54"/>
    <n v="36.028691260000002"/>
    <n v="3844605.0711566205"/>
    <s v="N"/>
    <s v="N"/>
  </r>
  <r>
    <x v="626"/>
    <s v="Sunday"/>
    <n v="39"/>
    <x v="8"/>
    <x v="1"/>
    <n v="10.8"/>
    <n v="12.5"/>
    <n v="5.5"/>
    <n v="0.4"/>
    <n v="110314.625"/>
    <n v="48.344866349999997"/>
    <n v="5333145.8020753684"/>
    <s v="N"/>
    <s v="N"/>
  </r>
  <r>
    <x v="627"/>
    <s v="Monday"/>
    <n v="39"/>
    <x v="8"/>
    <x v="1"/>
    <n v="8.5"/>
    <n v="16.3"/>
    <n v="16.2"/>
    <n v="0.2"/>
    <n v="127391.09"/>
    <n v="56.44254935"/>
    <n v="7190277.8840752915"/>
    <s v="N"/>
    <s v="N"/>
  </r>
  <r>
    <x v="628"/>
    <s v="Tuesday"/>
    <n v="39"/>
    <x v="8"/>
    <x v="1"/>
    <n v="9.1"/>
    <n v="18.8"/>
    <n v="18.5"/>
    <n v="0"/>
    <n v="122664.30499999999"/>
    <n v="43.177379569999999"/>
    <n v="5296323.256675248"/>
    <s v="N"/>
    <s v="N"/>
  </r>
  <r>
    <x v="629"/>
    <s v="Wednesday"/>
    <n v="39"/>
    <x v="8"/>
    <x v="1"/>
    <n v="10.9"/>
    <n v="15.2"/>
    <n v="8.8000000000000007"/>
    <n v="1.2"/>
    <n v="127208.57"/>
    <n v="52.28283459"/>
    <n v="6650824.6237404365"/>
    <s v="N"/>
    <s v="N"/>
  </r>
  <r>
    <x v="630"/>
    <s v="Thursday"/>
    <n v="39"/>
    <x v="8"/>
    <x v="1"/>
    <n v="9.6"/>
    <n v="13.4"/>
    <n v="9.9"/>
    <n v="1.2"/>
    <n v="131357.34"/>
    <n v="55.701872710000004"/>
    <n v="7316849.8322041919"/>
    <s v="N"/>
    <s v="N"/>
  </r>
  <r>
    <x v="631"/>
    <s v="Friday"/>
    <n v="39"/>
    <x v="8"/>
    <x v="1"/>
    <n v="9.8000000000000007"/>
    <n v="16.5"/>
    <n v="16.5"/>
    <n v="0.6"/>
    <n v="127420.43"/>
    <n v="46.538703269999999"/>
    <n v="5929981.5823058058"/>
    <s v="N"/>
    <s v="N"/>
  </r>
  <r>
    <x v="632"/>
    <s v="Saturday"/>
    <n v="39"/>
    <x v="8"/>
    <x v="1"/>
    <n v="10"/>
    <n v="20.100000000000001"/>
    <n v="18.399999999999999"/>
    <n v="0"/>
    <n v="106776.27499999999"/>
    <n v="43.556599820000002"/>
    <n v="4650811.4804452704"/>
    <s v="N"/>
    <s v="N"/>
  </r>
  <r>
    <x v="633"/>
    <s v="Sunday"/>
    <n v="40"/>
    <x v="8"/>
    <x v="1"/>
    <n v="9.5"/>
    <n v="14.7"/>
    <n v="17.100000000000001"/>
    <n v="5.8"/>
    <n v="105931.55499999999"/>
    <n v="37.698479470000002"/>
    <n v="3993458.5513926758"/>
    <s v="N"/>
    <s v="N"/>
  </r>
  <r>
    <x v="634"/>
    <s v="Monday"/>
    <n v="40"/>
    <x v="8"/>
    <x v="1"/>
    <n v="8.1"/>
    <n v="16.899999999999999"/>
    <n v="13.6"/>
    <n v="0.6"/>
    <n v="124343.19"/>
    <n v="47.67147027"/>
    <n v="5927622.6853619618"/>
    <s v="N"/>
    <s v="N"/>
  </r>
  <r>
    <x v="635"/>
    <s v="Tuesday"/>
    <n v="40"/>
    <x v="8"/>
    <x v="1"/>
    <n v="7.4"/>
    <n v="14.8"/>
    <n v="13.4"/>
    <n v="12.6"/>
    <n v="126888.77"/>
    <n v="49.794504430000003"/>
    <n v="6318363.4198822519"/>
    <s v="N"/>
    <s v="N"/>
  </r>
  <r>
    <x v="636"/>
    <s v="Wednesday"/>
    <n v="40"/>
    <x v="8"/>
    <x v="1"/>
    <n v="7.5"/>
    <n v="19.3"/>
    <n v="19.600000000000001"/>
    <n v="2.2000000000000002"/>
    <n v="121143.25"/>
    <n v="32.431714720000002"/>
    <n v="3928883.3242536401"/>
    <s v="N"/>
    <s v="N"/>
  </r>
  <r>
    <x v="637"/>
    <s v="Thursday"/>
    <n v="40"/>
    <x v="8"/>
    <x v="1"/>
    <n v="12.5"/>
    <n v="16.7"/>
    <n v="16.2"/>
    <n v="1.8"/>
    <n v="122858.49"/>
    <n v="37.596001049999998"/>
    <n v="4618987.9190414147"/>
    <s v="N"/>
    <s v="N"/>
  </r>
  <r>
    <x v="638"/>
    <s v="Friday"/>
    <n v="40"/>
    <x v="8"/>
    <x v="1"/>
    <n v="9.3000000000000007"/>
    <n v="16.399999999999999"/>
    <n v="16.600000000000001"/>
    <n v="2"/>
    <n v="113439.77499999999"/>
    <n v="33.063692619999998"/>
    <n v="3750737.8514819602"/>
    <s v="N"/>
    <s v="Y"/>
  </r>
  <r>
    <x v="639"/>
    <s v="Saturday"/>
    <n v="40"/>
    <x v="9"/>
    <x v="1"/>
    <n v="11.6"/>
    <n v="18.600000000000001"/>
    <n v="11.9"/>
    <n v="1.6"/>
    <n v="109181.26"/>
    <n v="20.48609587"/>
    <n v="2236697.7595673962"/>
    <s v="N"/>
    <s v="N"/>
  </r>
  <r>
    <x v="640"/>
    <s v="Sunday"/>
    <n v="41"/>
    <x v="9"/>
    <x v="1"/>
    <n v="12.1"/>
    <n v="24"/>
    <n v="18.7"/>
    <n v="0"/>
    <n v="97992.93"/>
    <n v="13.656870189999999"/>
    <n v="1338276.7245477566"/>
    <s v="N"/>
    <s v="N"/>
  </r>
  <r>
    <x v="641"/>
    <s v="Monday"/>
    <n v="41"/>
    <x v="9"/>
    <x v="1"/>
    <n v="11.1"/>
    <n v="15.9"/>
    <n v="13.7"/>
    <n v="9.1999999999999993"/>
    <n v="115839.01"/>
    <n v="21.601743630000001"/>
    <n v="2502324.5963730062"/>
    <s v="N"/>
    <s v="N"/>
  </r>
  <r>
    <x v="642"/>
    <s v="Tuesday"/>
    <n v="41"/>
    <x v="9"/>
    <x v="1"/>
    <n v="10.6"/>
    <n v="17.100000000000001"/>
    <n v="13.2"/>
    <n v="2"/>
    <n v="124089.47"/>
    <n v="23.001781319999999"/>
    <n v="2854278.8530547004"/>
    <s v="Y"/>
    <s v="N"/>
  </r>
  <r>
    <x v="643"/>
    <s v="Wednesday"/>
    <n v="41"/>
    <x v="9"/>
    <x v="1"/>
    <n v="8"/>
    <n v="17.100000000000001"/>
    <n v="7.5"/>
    <n v="2.8"/>
    <n v="128558.38499999999"/>
    <n v="41.115132719999998"/>
    <n v="5285695.0615438567"/>
    <s v="Y"/>
    <s v="N"/>
  </r>
  <r>
    <x v="644"/>
    <s v="Thursday"/>
    <n v="41"/>
    <x v="9"/>
    <x v="1"/>
    <n v="9.6999999999999993"/>
    <n v="27.2"/>
    <n v="22.6"/>
    <n v="0"/>
    <n v="115898.54"/>
    <n v="30.189572800000001"/>
    <n v="3498927.410743712"/>
    <s v="Y"/>
    <s v="N"/>
  </r>
  <r>
    <x v="645"/>
    <s v="Friday"/>
    <n v="41"/>
    <x v="9"/>
    <x v="1"/>
    <n v="14.1"/>
    <n v="22.5"/>
    <n v="7.8"/>
    <n v="0"/>
    <n v="116197.73"/>
    <n v="37.339104300000002"/>
    <n v="4338719.1598932389"/>
    <s v="Y"/>
    <s v="N"/>
  </r>
  <r>
    <x v="646"/>
    <s v="Saturday"/>
    <n v="41"/>
    <x v="9"/>
    <x v="1"/>
    <n v="9.6999999999999993"/>
    <n v="16.899999999999999"/>
    <n v="23"/>
    <n v="0"/>
    <n v="101300.77499999999"/>
    <n v="35.210343819999999"/>
    <n v="3566835.11698246"/>
    <s v="Y"/>
    <s v="N"/>
  </r>
  <r>
    <x v="647"/>
    <s v="Sunday"/>
    <n v="42"/>
    <x v="9"/>
    <x v="1"/>
    <n v="9.5"/>
    <n v="22"/>
    <n v="14.1"/>
    <n v="0"/>
    <n v="94954.16"/>
    <n v="15.90301462"/>
    <n v="1510057.3947098192"/>
    <s v="Y"/>
    <s v="N"/>
  </r>
  <r>
    <x v="648"/>
    <s v="Monday"/>
    <n v="42"/>
    <x v="9"/>
    <x v="1"/>
    <n v="13"/>
    <n v="16.8"/>
    <n v="18.399999999999999"/>
    <n v="0.8"/>
    <n v="116831.43"/>
    <n v="27.654717770000001"/>
    <n v="3230940.2233155109"/>
    <s v="Y"/>
    <s v="N"/>
  </r>
  <r>
    <x v="649"/>
    <s v="Tuesday"/>
    <n v="42"/>
    <x v="9"/>
    <x v="1"/>
    <n v="7.5"/>
    <n v="15.1"/>
    <n v="16.7"/>
    <n v="1.4"/>
    <n v="124665.82"/>
    <n v="38.199945730000003"/>
    <n v="4762227.5583859496"/>
    <s v="Y"/>
    <s v="N"/>
  </r>
  <r>
    <x v="650"/>
    <s v="Wednesday"/>
    <n v="42"/>
    <x v="9"/>
    <x v="1"/>
    <n v="10.199999999999999"/>
    <n v="15.4"/>
    <n v="12.9"/>
    <n v="0"/>
    <n v="128612.3"/>
    <n v="44.770645539999997"/>
    <n v="5758055.695384142"/>
    <s v="Y"/>
    <s v="N"/>
  </r>
  <r>
    <x v="651"/>
    <s v="Thursday"/>
    <n v="42"/>
    <x v="9"/>
    <x v="1"/>
    <n v="6.8"/>
    <n v="14.6"/>
    <n v="22.8"/>
    <n v="4.2"/>
    <n v="128242.765"/>
    <n v="58.353085180000001"/>
    <n v="7483360.9897637228"/>
    <s v="Y"/>
    <s v="N"/>
  </r>
  <r>
    <x v="652"/>
    <s v="Friday"/>
    <n v="42"/>
    <x v="9"/>
    <x v="1"/>
    <n v="5.2"/>
    <n v="22.7"/>
    <n v="24.5"/>
    <n v="0.2"/>
    <n v="121731.485"/>
    <n v="43.966506600000002"/>
    <n v="5352108.1386803016"/>
    <s v="Y"/>
    <s v="N"/>
  </r>
  <r>
    <x v="653"/>
    <s v="Saturday"/>
    <n v="42"/>
    <x v="9"/>
    <x v="1"/>
    <n v="9.4"/>
    <n v="24.8"/>
    <n v="21.8"/>
    <n v="0"/>
    <n v="97887.485000000001"/>
    <n v="12.698328739999999"/>
    <n v="1243007.4640618188"/>
    <s v="Y"/>
    <s v="N"/>
  </r>
  <r>
    <x v="654"/>
    <s v="Sunday"/>
    <n v="43"/>
    <x v="9"/>
    <x v="1"/>
    <n v="17.399999999999999"/>
    <n v="23.1"/>
    <n v="8"/>
    <n v="0"/>
    <n v="101793.035"/>
    <n v="22.029095420000001"/>
    <n v="2242408.4811064"/>
    <s v="Y"/>
    <s v="N"/>
  </r>
  <r>
    <x v="655"/>
    <s v="Monday"/>
    <n v="43"/>
    <x v="9"/>
    <x v="1"/>
    <n v="9.8000000000000007"/>
    <n v="18.899999999999999"/>
    <n v="14.8"/>
    <n v="9.8000000000000007"/>
    <n v="116042.845"/>
    <n v="29.59668164"/>
    <n v="3434483.1400648658"/>
    <s v="Y"/>
    <s v="N"/>
  </r>
  <r>
    <x v="656"/>
    <s v="Tuesday"/>
    <n v="43"/>
    <x v="9"/>
    <x v="1"/>
    <n v="9.6"/>
    <n v="16.600000000000001"/>
    <n v="16.5"/>
    <n v="1"/>
    <n v="123265.44"/>
    <n v="36.721212710000003"/>
    <n v="4526456.442031743"/>
    <s v="Y"/>
    <s v="N"/>
  </r>
  <r>
    <x v="657"/>
    <s v="Wednesday"/>
    <n v="43"/>
    <x v="9"/>
    <x v="1"/>
    <n v="7.5"/>
    <n v="16.5"/>
    <n v="22.1"/>
    <n v="2.6"/>
    <n v="126362.045"/>
    <n v="60.68302782"/>
    <n v="7668031.4921270916"/>
    <s v="Y"/>
    <s v="N"/>
  </r>
  <r>
    <x v="658"/>
    <s v="Thursday"/>
    <n v="43"/>
    <x v="9"/>
    <x v="1"/>
    <n v="6.8"/>
    <n v="21.8"/>
    <n v="25.6"/>
    <n v="0"/>
    <n v="114867.16"/>
    <n v="27.425826229999998"/>
    <n v="3150326.7696936065"/>
    <s v="Y"/>
    <s v="N"/>
  </r>
  <r>
    <x v="659"/>
    <s v="Friday"/>
    <n v="43"/>
    <x v="9"/>
    <x v="1"/>
    <n v="14.8"/>
    <n v="17.600000000000001"/>
    <n v="1.9"/>
    <n v="0"/>
    <n v="122975.285"/>
    <n v="43.244732259999999"/>
    <n v="5318033.2744221939"/>
    <s v="Y"/>
    <s v="N"/>
  </r>
  <r>
    <x v="660"/>
    <s v="Saturday"/>
    <n v="43"/>
    <x v="9"/>
    <x v="1"/>
    <n v="6.9"/>
    <n v="13.2"/>
    <n v="16.899999999999999"/>
    <n v="16.399999999999999"/>
    <n v="114184.19500000001"/>
    <n v="38.711130760000003"/>
    <n v="4420199.3033703389"/>
    <s v="Y"/>
    <s v="N"/>
  </r>
  <r>
    <x v="661"/>
    <s v="Sunday"/>
    <n v="44"/>
    <x v="9"/>
    <x v="1"/>
    <n v="7.9"/>
    <n v="14.1"/>
    <n v="18.7"/>
    <n v="8.8000000000000007"/>
    <n v="111289"/>
    <n v="40.91855691"/>
    <n v="4553785.2799569899"/>
    <s v="Y"/>
    <s v="N"/>
  </r>
  <r>
    <x v="662"/>
    <s v="Monday"/>
    <n v="44"/>
    <x v="9"/>
    <x v="1"/>
    <n v="9.4"/>
    <n v="17.100000000000001"/>
    <n v="20.3"/>
    <n v="0.4"/>
    <n v="125270.16499999999"/>
    <n v="66.513366149999996"/>
    <n v="8332140.3523159139"/>
    <s v="Y"/>
    <s v="N"/>
  </r>
  <r>
    <x v="663"/>
    <s v="Tuesday"/>
    <n v="44"/>
    <x v="9"/>
    <x v="1"/>
    <n v="9.6"/>
    <n v="25.7"/>
    <n v="23.1"/>
    <n v="0.2"/>
    <n v="117138.355"/>
    <n v="37.022146409999998"/>
    <n v="4336713.3290365553"/>
    <s v="Y"/>
    <s v="N"/>
  </r>
  <r>
    <x v="664"/>
    <s v="Wednesday"/>
    <n v="44"/>
    <x v="9"/>
    <x v="1"/>
    <n v="16.5"/>
    <n v="18.5"/>
    <n v="9"/>
    <n v="0"/>
    <n v="121605.395"/>
    <n v="55.416352840000002"/>
    <n v="6738927.476567572"/>
    <s v="Y"/>
    <s v="N"/>
  </r>
  <r>
    <x v="665"/>
    <s v="Thursday"/>
    <n v="44"/>
    <x v="9"/>
    <x v="1"/>
    <n v="10.1"/>
    <n v="15.4"/>
    <n v="25.8"/>
    <n v="0.2"/>
    <n v="120142.43"/>
    <n v="43.480540499999996"/>
    <n v="5223857.7933834139"/>
    <s v="Y"/>
    <s v="N"/>
  </r>
  <r>
    <x v="666"/>
    <s v="Friday"/>
    <n v="44"/>
    <x v="9"/>
    <x v="1"/>
    <n v="6.3"/>
    <n v="16.600000000000001"/>
    <n v="26.5"/>
    <n v="0"/>
    <n v="119820.71"/>
    <n v="54.509745119999998"/>
    <n v="6531396.3621974355"/>
    <s v="Y"/>
    <s v="N"/>
  </r>
  <r>
    <x v="667"/>
    <s v="Saturday"/>
    <n v="44"/>
    <x v="9"/>
    <x v="1"/>
    <n v="9.3000000000000007"/>
    <n v="25.6"/>
    <n v="25.8"/>
    <n v="0"/>
    <n v="104191.105"/>
    <n v="21.28564824"/>
    <n v="2217775.210766905"/>
    <s v="Y"/>
    <s v="N"/>
  </r>
  <r>
    <x v="668"/>
    <s v="Sunday"/>
    <n v="45"/>
    <x v="9"/>
    <x v="1"/>
    <n v="12.7"/>
    <n v="28"/>
    <n v="19.5"/>
    <n v="0"/>
    <n v="94325.72"/>
    <n v="6.8691345049999999"/>
    <n v="647936.05796096858"/>
    <s v="Y"/>
    <s v="N"/>
  </r>
  <r>
    <x v="669"/>
    <s v="Monday"/>
    <n v="45"/>
    <x v="9"/>
    <x v="1"/>
    <n v="7.9"/>
    <n v="17.5"/>
    <n v="19"/>
    <n v="1.8"/>
    <n v="110661.43"/>
    <n v="19.08090112"/>
    <n v="2111519.8036278016"/>
    <s v="Y"/>
    <s v="N"/>
  </r>
  <r>
    <x v="670"/>
    <s v="Tuesday"/>
    <n v="45"/>
    <x v="10"/>
    <x v="1"/>
    <n v="9.4"/>
    <n v="18.399999999999999"/>
    <n v="17.7"/>
    <n v="0.4"/>
    <n v="104976.21"/>
    <n v="17.418201960000001"/>
    <n v="1828496.8267753718"/>
    <s v="Y"/>
    <s v="Y"/>
  </r>
  <r>
    <x v="671"/>
    <s v="Wednesday"/>
    <n v="45"/>
    <x v="10"/>
    <x v="1"/>
    <n v="9.6999999999999993"/>
    <n v="18.5"/>
    <n v="13.3"/>
    <n v="0.4"/>
    <n v="119904.48"/>
    <n v="46.645669009999999"/>
    <n v="5593024.6868961649"/>
    <s v="Y"/>
    <s v="N"/>
  </r>
  <r>
    <x v="672"/>
    <s v="Thursday"/>
    <n v="45"/>
    <x v="10"/>
    <x v="1"/>
    <n v="10"/>
    <n v="19.100000000000001"/>
    <n v="28"/>
    <n v="0"/>
    <n v="118677.495"/>
    <n v="60.221047589999998"/>
    <n v="7146883.0742569864"/>
    <s v="Y"/>
    <s v="N"/>
  </r>
  <r>
    <x v="673"/>
    <s v="Friday"/>
    <n v="45"/>
    <x v="10"/>
    <x v="1"/>
    <n v="10.199999999999999"/>
    <n v="29.2"/>
    <n v="24.9"/>
    <n v="0"/>
    <n v="113666.485"/>
    <n v="25.952350200000001"/>
    <n v="2949912.4247230473"/>
    <s v="Y"/>
    <s v="N"/>
  </r>
  <r>
    <x v="674"/>
    <s v="Saturday"/>
    <n v="45"/>
    <x v="10"/>
    <x v="1"/>
    <n v="10"/>
    <n v="16.8"/>
    <n v="10.8"/>
    <n v="0"/>
    <n v="101810.75"/>
    <n v="15.26468717"/>
    <n v="1554109.2492930775"/>
    <s v="Y"/>
    <s v="N"/>
  </r>
  <r>
    <x v="675"/>
    <s v="Sunday"/>
    <n v="46"/>
    <x v="10"/>
    <x v="1"/>
    <n v="11.5"/>
    <n v="21.4"/>
    <n v="25.2"/>
    <n v="0"/>
    <n v="96934.925000000003"/>
    <n v="24.15876196"/>
    <n v="2341827.7786854529"/>
    <s v="Y"/>
    <s v="N"/>
  </r>
  <r>
    <x v="676"/>
    <s v="Monday"/>
    <n v="46"/>
    <x v="10"/>
    <x v="1"/>
    <n v="14.6"/>
    <n v="25.9"/>
    <n v="15.9"/>
    <n v="0"/>
    <n v="116230.34"/>
    <n v="30.36705791"/>
    <n v="3529573.4656789894"/>
    <s v="Y"/>
    <s v="N"/>
  </r>
  <r>
    <x v="677"/>
    <s v="Tuesday"/>
    <n v="46"/>
    <x v="10"/>
    <x v="1"/>
    <n v="11"/>
    <n v="18.2"/>
    <n v="28.9"/>
    <n v="0.2"/>
    <n v="117794.595"/>
    <n v="53.922003029999999"/>
    <n v="6351720.5085076224"/>
    <s v="Y"/>
    <s v="N"/>
  </r>
  <r>
    <x v="678"/>
    <s v="Wednesday"/>
    <n v="46"/>
    <x v="10"/>
    <x v="1"/>
    <n v="9.1999999999999993"/>
    <n v="17.399999999999999"/>
    <n v="22"/>
    <n v="0"/>
    <n v="122131.11500000001"/>
    <n v="55.662203390000002"/>
    <n v="6798086.9633774804"/>
    <s v="Y"/>
    <s v="N"/>
  </r>
  <r>
    <x v="679"/>
    <s v="Thursday"/>
    <n v="46"/>
    <x v="10"/>
    <x v="1"/>
    <n v="11.9"/>
    <n v="17.5"/>
    <n v="20.3"/>
    <n v="0"/>
    <n v="122634.53"/>
    <n v="48.706971459999998"/>
    <n v="5973156.5527205132"/>
    <s v="Y"/>
    <s v="N"/>
  </r>
  <r>
    <x v="680"/>
    <s v="Friday"/>
    <n v="46"/>
    <x v="10"/>
    <x v="1"/>
    <n v="8.4"/>
    <n v="23.8"/>
    <n v="29.1"/>
    <n v="0"/>
    <n v="117953.88499999999"/>
    <n v="26.823982910000002"/>
    <n v="3163992.9954081052"/>
    <s v="Y"/>
    <s v="N"/>
  </r>
  <r>
    <x v="681"/>
    <s v="Saturday"/>
    <n v="46"/>
    <x v="10"/>
    <x v="1"/>
    <n v="13.2"/>
    <n v="25.5"/>
    <n v="17"/>
    <n v="2"/>
    <n v="99907.32"/>
    <n v="10.832116259999999"/>
    <n v="1082207.7054650232"/>
    <s v="Y"/>
    <s v="N"/>
  </r>
  <r>
    <x v="682"/>
    <s v="Sunday"/>
    <n v="47"/>
    <x v="10"/>
    <x v="1"/>
    <n v="11.7"/>
    <n v="19"/>
    <n v="9.6999999999999993"/>
    <n v="2"/>
    <n v="96805.925000000003"/>
    <n v="10.725641830000001"/>
    <n v="1038305.6785718428"/>
    <s v="Y"/>
    <s v="N"/>
  </r>
  <r>
    <x v="683"/>
    <s v="Monday"/>
    <n v="47"/>
    <x v="10"/>
    <x v="1"/>
    <n v="11.5"/>
    <n v="15.9"/>
    <n v="14.8"/>
    <n v="8.6"/>
    <n v="116817.15"/>
    <n v="39.499737830000001"/>
    <n v="4614246.7990477839"/>
    <s v="Y"/>
    <s v="N"/>
  </r>
  <r>
    <x v="684"/>
    <s v="Tuesday"/>
    <n v="47"/>
    <x v="10"/>
    <x v="1"/>
    <n v="11"/>
    <n v="19.2"/>
    <n v="17.100000000000001"/>
    <n v="0"/>
    <n v="119905.59"/>
    <n v="26.908387489999999"/>
    <n v="3226466.0779370689"/>
    <s v="Y"/>
    <s v="N"/>
  </r>
  <r>
    <x v="685"/>
    <s v="Wednesday"/>
    <n v="47"/>
    <x v="10"/>
    <x v="1"/>
    <n v="11.9"/>
    <n v="21.6"/>
    <n v="25.8"/>
    <n v="0"/>
    <n v="122146.66"/>
    <n v="35.630684420000001"/>
    <n v="4352169.0954170376"/>
    <s v="Y"/>
    <s v="N"/>
  </r>
  <r>
    <x v="686"/>
    <s v="Thursday"/>
    <n v="47"/>
    <x v="10"/>
    <x v="1"/>
    <n v="12"/>
    <n v="31.4"/>
    <n v="28.8"/>
    <n v="0"/>
    <n v="122464.645"/>
    <n v="28.55507656"/>
    <n v="3496987.3138682214"/>
    <s v="Y"/>
    <s v="N"/>
  </r>
  <r>
    <x v="687"/>
    <s v="Friday"/>
    <n v="47"/>
    <x v="10"/>
    <x v="1"/>
    <n v="15.3"/>
    <n v="18.899999999999999"/>
    <n v="15.6"/>
    <n v="0"/>
    <n v="121441.05"/>
    <n v="31.775799320000001"/>
    <n v="3858886.4340100861"/>
    <s v="Y"/>
    <s v="N"/>
  </r>
  <r>
    <x v="688"/>
    <s v="Saturday"/>
    <n v="47"/>
    <x v="10"/>
    <x v="1"/>
    <n v="11.7"/>
    <n v="19.399999999999999"/>
    <n v="29.9"/>
    <n v="0"/>
    <n v="106868.5"/>
    <n v="24.655993039999998"/>
    <n v="2634948.9921952398"/>
    <s v="Y"/>
    <s v="N"/>
  </r>
  <r>
    <x v="689"/>
    <s v="Sunday"/>
    <n v="48"/>
    <x v="10"/>
    <x v="1"/>
    <n v="11.9"/>
    <n v="33.299999999999997"/>
    <n v="22.1"/>
    <n v="0"/>
    <n v="112098.33500000001"/>
    <n v="43.08594969"/>
    <n v="4829863.2221427662"/>
    <s v="Y"/>
    <s v="N"/>
  </r>
  <r>
    <x v="690"/>
    <s v="Monday"/>
    <n v="48"/>
    <x v="10"/>
    <x v="1"/>
    <n v="17.899999999999999"/>
    <n v="35"/>
    <n v="19.8"/>
    <n v="0"/>
    <n v="138681.815"/>
    <n v="51.0352654"/>
    <n v="7077663.2346787015"/>
    <s v="Y"/>
    <s v="N"/>
  </r>
  <r>
    <x v="691"/>
    <s v="Tuesday"/>
    <n v="48"/>
    <x v="10"/>
    <x v="1"/>
    <n v="14.5"/>
    <n v="14.9"/>
    <n v="1.5"/>
    <n v="8.6"/>
    <n v="126617.72"/>
    <n v="37.021291779999999"/>
    <n v="4687551.5566383414"/>
    <s v="Y"/>
    <s v="N"/>
  </r>
  <r>
    <x v="692"/>
    <s v="Wednesday"/>
    <n v="48"/>
    <x v="10"/>
    <x v="1"/>
    <n v="11"/>
    <n v="16.8"/>
    <n v="16.899999999999999"/>
    <n v="5.4"/>
    <n v="118119.01"/>
    <n v="41.912267790000001"/>
    <n v="4950635.578209688"/>
    <s v="Y"/>
    <s v="N"/>
  </r>
  <r>
    <x v="693"/>
    <s v="Thursday"/>
    <n v="48"/>
    <x v="10"/>
    <x v="1"/>
    <n v="10.3"/>
    <n v="17"/>
    <n v="21.6"/>
    <n v="2.2000000000000002"/>
    <n v="120308.545"/>
    <n v="38.059403269999997"/>
    <n v="4578871.4309819415"/>
    <s v="Y"/>
    <s v="N"/>
  </r>
  <r>
    <x v="694"/>
    <s v="Friday"/>
    <n v="48"/>
    <x v="10"/>
    <x v="1"/>
    <n v="10.9"/>
    <n v="17.899999999999999"/>
    <n v="15.7"/>
    <n v="0.8"/>
    <n v="116011.565"/>
    <n v="27.61649096"/>
    <n v="3203832.3360779523"/>
    <s v="Y"/>
    <s v="N"/>
  </r>
  <r>
    <x v="695"/>
    <s v="Saturday"/>
    <n v="48"/>
    <x v="10"/>
    <x v="1"/>
    <n v="12.2"/>
    <n v="17.399999999999999"/>
    <n v="18.8"/>
    <n v="0"/>
    <n v="104700.05499999999"/>
    <n v="23.790582969999999"/>
    <n v="2490875.3454410629"/>
    <s v="Y"/>
    <s v="N"/>
  </r>
  <r>
    <x v="696"/>
    <s v="Sunday"/>
    <n v="49"/>
    <x v="10"/>
    <x v="1"/>
    <n v="11.6"/>
    <n v="16.3"/>
    <n v="10.1"/>
    <n v="0.4"/>
    <n v="102718.9"/>
    <n v="37.00394515"/>
    <n v="3801004.5414683348"/>
    <s v="Y"/>
    <s v="N"/>
  </r>
  <r>
    <x v="697"/>
    <s v="Monday"/>
    <n v="49"/>
    <x v="10"/>
    <x v="1"/>
    <n v="12.2"/>
    <n v="19.600000000000001"/>
    <n v="24.4"/>
    <n v="0.2"/>
    <n v="118666.37"/>
    <n v="65.392779020000006"/>
    <n v="7759923.7105155578"/>
    <s v="Y"/>
    <s v="N"/>
  </r>
  <r>
    <x v="698"/>
    <s v="Tuesday"/>
    <n v="49"/>
    <x v="10"/>
    <x v="1"/>
    <n v="10.4"/>
    <n v="20"/>
    <n v="31"/>
    <n v="0.2"/>
    <n v="119169.17"/>
    <n v="63.429964150000004"/>
    <n v="7558896.1808852563"/>
    <s v="Y"/>
    <s v="N"/>
  </r>
  <r>
    <x v="699"/>
    <s v="Wednesday"/>
    <n v="49"/>
    <x v="10"/>
    <x v="1"/>
    <n v="13.3"/>
    <n v="18.899999999999999"/>
    <n v="9.6"/>
    <n v="0"/>
    <n v="121067.59"/>
    <n v="76.02598021"/>
    <n v="9204282.2014123928"/>
    <s v="Y"/>
    <s v="N"/>
  </r>
  <r>
    <x v="700"/>
    <s v="Thursday"/>
    <n v="49"/>
    <x v="11"/>
    <x v="1"/>
    <n v="12.9"/>
    <n v="21.9"/>
    <n v="28"/>
    <n v="0"/>
    <n v="113024.02"/>
    <n v="56.012306840000001"/>
    <n v="6330736.0885302974"/>
    <s v="Y"/>
    <s v="N"/>
  </r>
  <r>
    <x v="701"/>
    <s v="Friday"/>
    <n v="49"/>
    <x v="11"/>
    <x v="1"/>
    <n v="13"/>
    <n v="21.6"/>
    <n v="29.7"/>
    <n v="0"/>
    <n v="109318.355"/>
    <n v="41.499436780000003"/>
    <n v="4536650.1622160971"/>
    <s v="Y"/>
    <s v="N"/>
  </r>
  <r>
    <x v="702"/>
    <s v="Saturday"/>
    <n v="49"/>
    <x v="11"/>
    <x v="1"/>
    <n v="9.9"/>
    <n v="23.9"/>
    <n v="31.2"/>
    <n v="0"/>
    <n v="98899.494999999995"/>
    <n v="29.20305213"/>
    <n v="2888167.108115674"/>
    <s v="Y"/>
    <s v="N"/>
  </r>
  <r>
    <x v="703"/>
    <s v="Sunday"/>
    <n v="50"/>
    <x v="11"/>
    <x v="1"/>
    <n v="12.7"/>
    <n v="31.7"/>
    <n v="14.1"/>
    <n v="0"/>
    <n v="97300.36"/>
    <n v="43.732741949999998"/>
    <n v="4255211.5355221014"/>
    <s v="Y"/>
    <s v="N"/>
  </r>
  <r>
    <x v="704"/>
    <s v="Monday"/>
    <n v="50"/>
    <x v="11"/>
    <x v="1"/>
    <n v="16.899999999999999"/>
    <n v="21.5"/>
    <n v="21.6"/>
    <n v="2.4"/>
    <n v="109670"/>
    <n v="25.294384869999998"/>
    <n v="2774035.1886928999"/>
    <s v="Y"/>
    <s v="N"/>
  </r>
  <r>
    <x v="705"/>
    <s v="Tuesday"/>
    <n v="50"/>
    <x v="11"/>
    <x v="1"/>
    <n v="12.8"/>
    <n v="20.8"/>
    <n v="24.2"/>
    <n v="0"/>
    <n v="111228.06"/>
    <n v="48.412487810000002"/>
    <n v="5384827.0988799483"/>
    <s v="Y"/>
    <s v="N"/>
  </r>
  <r>
    <x v="706"/>
    <s v="Wednesday"/>
    <n v="50"/>
    <x v="11"/>
    <x v="1"/>
    <n v="10.5"/>
    <n v="28.3"/>
    <n v="30.8"/>
    <n v="0"/>
    <n v="112738.08"/>
    <n v="44.722059059999999"/>
    <n v="5041879.0720710047"/>
    <s v="Y"/>
    <s v="N"/>
  </r>
  <r>
    <x v="707"/>
    <s v="Thursday"/>
    <n v="50"/>
    <x v="11"/>
    <x v="1"/>
    <n v="15.4"/>
    <n v="23.2"/>
    <n v="11.6"/>
    <n v="2.2000000000000002"/>
    <n v="105445.65"/>
    <n v="25.853861729999998"/>
    <n v="2726177.2551299743"/>
    <s v="Y"/>
    <s v="N"/>
  </r>
  <r>
    <x v="708"/>
    <s v="Friday"/>
    <n v="50"/>
    <x v="11"/>
    <x v="1"/>
    <n v="10"/>
    <n v="17.3"/>
    <n v="23.2"/>
    <n v="6.6"/>
    <n v="105664.09"/>
    <n v="25.118195310000001"/>
    <n v="2654091.2498734179"/>
    <s v="Y"/>
    <s v="N"/>
  </r>
  <r>
    <x v="709"/>
    <s v="Saturday"/>
    <n v="50"/>
    <x v="11"/>
    <x v="1"/>
    <n v="11.2"/>
    <n v="18.8"/>
    <n v="24.2"/>
    <n v="0.2"/>
    <n v="98622.865000000005"/>
    <n v="19.31166859"/>
    <n v="1904572.0842763104"/>
    <s v="Y"/>
    <s v="N"/>
  </r>
  <r>
    <x v="710"/>
    <s v="Sunday"/>
    <n v="51"/>
    <x v="11"/>
    <x v="1"/>
    <n v="12.9"/>
    <n v="19.3"/>
    <n v="27"/>
    <n v="1"/>
    <n v="93673.19"/>
    <n v="16.396687880000002"/>
    <n v="1535930.0591539375"/>
    <s v="Y"/>
    <s v="N"/>
  </r>
  <r>
    <x v="711"/>
    <s v="Monday"/>
    <n v="51"/>
    <x v="11"/>
    <x v="1"/>
    <n v="10.7"/>
    <n v="32.799999999999997"/>
    <n v="30"/>
    <n v="0"/>
    <n v="120390.11"/>
    <n v="45.157572940000001"/>
    <n v="5436525.1735796239"/>
    <s v="Y"/>
    <s v="N"/>
  </r>
  <r>
    <x v="712"/>
    <s v="Tuesday"/>
    <n v="51"/>
    <x v="11"/>
    <x v="1"/>
    <n v="16.5"/>
    <n v="36.299999999999997"/>
    <n v="14.1"/>
    <n v="0"/>
    <n v="128831.65"/>
    <n v="44.693023539999999"/>
    <n v="5757875.9661470409"/>
    <s v="Y"/>
    <s v="N"/>
  </r>
  <r>
    <x v="713"/>
    <s v="Wednesday"/>
    <n v="51"/>
    <x v="11"/>
    <x v="1"/>
    <n v="15.7"/>
    <n v="19.3"/>
    <n v="21.3"/>
    <n v="0"/>
    <n v="111423.765"/>
    <n v="19.919106330000002"/>
    <n v="2219461.8227239326"/>
    <s v="Y"/>
    <s v="N"/>
  </r>
  <r>
    <x v="714"/>
    <s v="Thursday"/>
    <n v="51"/>
    <x v="11"/>
    <x v="1"/>
    <n v="11.7"/>
    <n v="18.600000000000001"/>
    <n v="30.8"/>
    <n v="0"/>
    <n v="107072.36"/>
    <n v="31.145308459999999"/>
    <n v="3334801.6797401654"/>
    <s v="Y"/>
    <s v="N"/>
  </r>
  <r>
    <x v="715"/>
    <s v="Friday"/>
    <n v="51"/>
    <x v="11"/>
    <x v="1"/>
    <n v="9.6999999999999993"/>
    <n v="25.5"/>
    <n v="20.5"/>
    <n v="0"/>
    <n v="113698.06"/>
    <n v="48.856884800000003"/>
    <n v="5554933.0194034884"/>
    <s v="Y"/>
    <s v="N"/>
  </r>
  <r>
    <x v="716"/>
    <s v="Saturday"/>
    <n v="51"/>
    <x v="11"/>
    <x v="1"/>
    <n v="15.1"/>
    <n v="20.9"/>
    <n v="22.5"/>
    <n v="0"/>
    <n v="90227.48"/>
    <n v="23.576231230000001"/>
    <n v="2127223.9317802005"/>
    <s v="Y"/>
    <s v="N"/>
  </r>
  <r>
    <x v="717"/>
    <s v="Sunday"/>
    <n v="52"/>
    <x v="11"/>
    <x v="1"/>
    <n v="10"/>
    <n v="17.5"/>
    <n v="30.3"/>
    <n v="0"/>
    <n v="90911.085000000006"/>
    <n v="26.49359939"/>
    <n v="2408561.8661002382"/>
    <s v="Y"/>
    <s v="N"/>
  </r>
  <r>
    <x v="718"/>
    <s v="Monday"/>
    <n v="52"/>
    <x v="11"/>
    <x v="1"/>
    <n v="8.8000000000000007"/>
    <n v="30.2"/>
    <n v="29.3"/>
    <n v="0"/>
    <n v="109260.30499999999"/>
    <n v="28.684832369999999"/>
    <n v="3134113.5336200725"/>
    <s v="Y"/>
    <s v="N"/>
  </r>
  <r>
    <x v="719"/>
    <s v="Tuesday"/>
    <n v="52"/>
    <x v="11"/>
    <x v="1"/>
    <n v="14.4"/>
    <n v="21.5"/>
    <n v="26"/>
    <n v="3"/>
    <n v="106451.255"/>
    <n v="16.129856849999999"/>
    <n v="1717043.5046528468"/>
    <s v="N"/>
    <s v="N"/>
  </r>
  <r>
    <x v="720"/>
    <s v="Wednesday"/>
    <n v="52"/>
    <x v="11"/>
    <x v="1"/>
    <n v="13.5"/>
    <n v="19.899999999999999"/>
    <n v="28.8"/>
    <n v="0.2"/>
    <n v="104389.51"/>
    <n v="21.34587505"/>
    <n v="2228285.4369907253"/>
    <s v="N"/>
    <s v="N"/>
  </r>
  <r>
    <x v="721"/>
    <s v="Thursday"/>
    <n v="52"/>
    <x v="11"/>
    <x v="1"/>
    <n v="14.6"/>
    <n v="20"/>
    <n v="29.6"/>
    <n v="0"/>
    <n v="105513.235"/>
    <n v="20.97623583"/>
    <n v="2213270.50054621"/>
    <s v="N"/>
    <s v="N"/>
  </r>
  <r>
    <x v="722"/>
    <s v="Friday"/>
    <n v="52"/>
    <x v="11"/>
    <x v="1"/>
    <n v="12.5"/>
    <n v="26.3"/>
    <n v="28.7"/>
    <n v="0"/>
    <n v="112247.94500000001"/>
    <n v="24.329345190000002"/>
    <n v="2730919.0007731351"/>
    <s v="N"/>
    <s v="N"/>
  </r>
  <r>
    <x v="723"/>
    <s v="Saturday"/>
    <n v="52"/>
    <x v="11"/>
    <x v="1"/>
    <n v="16.2"/>
    <n v="34.9"/>
    <n v="26.3"/>
    <n v="0.8"/>
    <n v="114843.875"/>
    <n v="34.693111190000003"/>
    <n v="3984291.3248654618"/>
    <s v="N"/>
    <s v="N"/>
  </r>
  <r>
    <x v="724"/>
    <s v="Sunday"/>
    <n v="53"/>
    <x v="11"/>
    <x v="1"/>
    <n v="16.399999999999999"/>
    <n v="36.299999999999997"/>
    <n v="32.299999999999997"/>
    <n v="0.2"/>
    <n v="114468.17"/>
    <n v="28.64742992"/>
    <n v="3279218.8781456463"/>
    <s v="N"/>
    <s v="N"/>
  </r>
  <r>
    <x v="725"/>
    <s v="Monday"/>
    <n v="53"/>
    <x v="11"/>
    <x v="1"/>
    <n v="25.4"/>
    <n v="29.3"/>
    <n v="10.199999999999999"/>
    <n v="0"/>
    <n v="106284.83"/>
    <n v="22.910355590000002"/>
    <n v="2435023.2491226997"/>
    <s v="N"/>
    <s v="Y"/>
  </r>
  <r>
    <x v="726"/>
    <s v="Tuesday"/>
    <n v="53"/>
    <x v="11"/>
    <x v="1"/>
    <n v="18"/>
    <n v="29.8"/>
    <n v="5.8"/>
    <n v="1.6"/>
    <n v="99701.43"/>
    <n v="23.813537400000001"/>
    <n v="2374243.7321384819"/>
    <s v="N"/>
    <s v="Y"/>
  </r>
  <r>
    <x v="727"/>
    <s v="Wednesday"/>
    <n v="53"/>
    <x v="11"/>
    <x v="1"/>
    <n v="20.3"/>
    <n v="38.200000000000003"/>
    <n v="15.1"/>
    <n v="1"/>
    <n v="123693.52"/>
    <n v="40.282509820000001"/>
    <n v="4982685.4340703664"/>
    <s v="N"/>
    <s v="N"/>
  </r>
  <r>
    <x v="728"/>
    <s v="Thursday"/>
    <n v="53"/>
    <x v="11"/>
    <x v="1"/>
    <n v="27"/>
    <n v="33.5"/>
    <n v="15.7"/>
    <n v="0"/>
    <n v="135571.79500000001"/>
    <n v="47.145005580000003"/>
    <n v="6391533.0317656174"/>
    <s v="N"/>
    <s v="N"/>
  </r>
  <r>
    <x v="729"/>
    <s v="Friday"/>
    <n v="53"/>
    <x v="11"/>
    <x v="1"/>
    <n v="20.100000000000001"/>
    <n v="27.8"/>
    <n v="28.8"/>
    <n v="20.399999999999999"/>
    <n v="112141.83"/>
    <n v="24.065077649999999"/>
    <n v="2698701.8467630995"/>
    <s v="N"/>
    <s v="N"/>
  </r>
  <r>
    <x v="730"/>
    <s v="Saturday"/>
    <n v="53"/>
    <x v="11"/>
    <x v="1"/>
    <n v="17.3"/>
    <n v="23.8"/>
    <n v="30.8"/>
    <n v="0"/>
    <n v="95728.15"/>
    <n v="17.59822922"/>
    <n v="1684645.9265065428"/>
    <s v="N"/>
    <s v="N"/>
  </r>
  <r>
    <x v="731"/>
    <s v="Sunday"/>
    <n v="1"/>
    <x v="0"/>
    <x v="2"/>
    <n v="16.8"/>
    <n v="21.1"/>
    <n v="8.5"/>
    <n v="0"/>
    <n v="89403.145000000004"/>
    <n v="25.846761099999998"/>
    <n v="2310781.7304036594"/>
    <s v="N"/>
    <s v="Y"/>
  </r>
  <r>
    <x v="732"/>
    <s v="Monday"/>
    <n v="1"/>
    <x v="0"/>
    <x v="2"/>
    <n v="14.8"/>
    <n v="17.8"/>
    <n v="7.8"/>
    <n v="0.4"/>
    <n v="86507.47"/>
    <n v="30.618702880000001"/>
    <n v="2648746.5208305139"/>
    <s v="N"/>
    <s v="Y"/>
  </r>
  <r>
    <x v="733"/>
    <s v="Tuesday"/>
    <n v="1"/>
    <x v="0"/>
    <x v="2"/>
    <n v="14.6"/>
    <n v="19.5"/>
    <n v="25.9"/>
    <n v="0.4"/>
    <n v="97564.744999999995"/>
    <n v="28.68695469"/>
    <n v="2798835.4191564037"/>
    <s v="N"/>
    <s v="N"/>
  </r>
  <r>
    <x v="734"/>
    <s v="Wednesday"/>
    <n v="1"/>
    <x v="0"/>
    <x v="2"/>
    <n v="13.3"/>
    <n v="29.3"/>
    <n v="31.6"/>
    <n v="0"/>
    <n v="116606.795"/>
    <n v="56.972780710000002"/>
    <n v="6643413.3608309245"/>
    <s v="N"/>
    <s v="N"/>
  </r>
  <r>
    <x v="735"/>
    <s v="Thursday"/>
    <n v="1"/>
    <x v="0"/>
    <x v="2"/>
    <n v="18.5"/>
    <n v="31.7"/>
    <n v="29.7"/>
    <n v="0"/>
    <n v="128079.845"/>
    <n v="73.458259870000006"/>
    <n v="9408522.5381193217"/>
    <s v="N"/>
    <s v="N"/>
  </r>
  <r>
    <x v="736"/>
    <s v="Friday"/>
    <n v="1"/>
    <x v="0"/>
    <x v="2"/>
    <n v="18.3"/>
    <n v="35.200000000000003"/>
    <n v="30.1"/>
    <n v="0"/>
    <n v="136308.73499999999"/>
    <n v="97.699200840000003"/>
    <n v="13317254.477011336"/>
    <s v="N"/>
    <s v="N"/>
  </r>
  <r>
    <x v="737"/>
    <s v="Saturday"/>
    <n v="1"/>
    <x v="0"/>
    <x v="2"/>
    <n v="20.9"/>
    <n v="36.700000000000003"/>
    <n v="28.5"/>
    <n v="0"/>
    <n v="134955.01999999999"/>
    <n v="77.602997990000006"/>
    <n v="10472914.14580041"/>
    <s v="N"/>
    <s v="N"/>
  </r>
  <r>
    <x v="738"/>
    <s v="Sunday"/>
    <n v="2"/>
    <x v="0"/>
    <x v="2"/>
    <n v="28"/>
    <n v="33.1"/>
    <n v="29.3"/>
    <n v="0"/>
    <n v="122777.02499999999"/>
    <n v="69.224810730000002"/>
    <n v="8499216.3176174778"/>
    <s v="N"/>
    <s v="N"/>
  </r>
  <r>
    <x v="739"/>
    <s v="Monday"/>
    <n v="2"/>
    <x v="0"/>
    <x v="2"/>
    <n v="18.5"/>
    <n v="24.4"/>
    <n v="14.3"/>
    <n v="0"/>
    <n v="116211.99"/>
    <n v="68.099525220000004"/>
    <n v="7913981.3438713886"/>
    <s v="N"/>
    <s v="N"/>
  </r>
  <r>
    <x v="740"/>
    <s v="Tuesday"/>
    <n v="2"/>
    <x v="0"/>
    <x v="2"/>
    <n v="17.7"/>
    <n v="26.2"/>
    <n v="28.6"/>
    <n v="0"/>
    <n v="120366.32"/>
    <n v="72.813056849999995"/>
    <n v="8764239.700985292"/>
    <s v="N"/>
    <s v="N"/>
  </r>
  <r>
    <x v="741"/>
    <s v="Wednesday"/>
    <n v="2"/>
    <x v="0"/>
    <x v="2"/>
    <n v="16.600000000000001"/>
    <n v="24.3"/>
    <n v="25.9"/>
    <n v="0"/>
    <n v="111595.855"/>
    <n v="65.744510939999998"/>
    <n v="7336814.9099061536"/>
    <s v="N"/>
    <s v="N"/>
  </r>
  <r>
    <x v="742"/>
    <s v="Thursday"/>
    <n v="2"/>
    <x v="0"/>
    <x v="2"/>
    <n v="14.9"/>
    <n v="26.5"/>
    <n v="30.7"/>
    <n v="0"/>
    <n v="118783.94500000001"/>
    <n v="70.490405460000005"/>
    <n v="8373128.4451883407"/>
    <s v="N"/>
    <s v="N"/>
  </r>
  <r>
    <x v="743"/>
    <s v="Friday"/>
    <n v="2"/>
    <x v="0"/>
    <x v="2"/>
    <n v="17.5"/>
    <n v="28.8"/>
    <n v="1.3"/>
    <n v="1.4"/>
    <n v="111341.675"/>
    <n v="70.012194559999998"/>
    <n v="7795275.0127362879"/>
    <s v="N"/>
    <s v="N"/>
  </r>
  <r>
    <x v="744"/>
    <s v="Saturday"/>
    <n v="2"/>
    <x v="0"/>
    <x v="2"/>
    <n v="15.2"/>
    <n v="23.5"/>
    <n v="16.5"/>
    <n v="2.6"/>
    <n v="88996.625"/>
    <n v="42.294834850000001"/>
    <n v="3764097.5565823815"/>
    <s v="N"/>
    <s v="N"/>
  </r>
  <r>
    <x v="745"/>
    <s v="Sunday"/>
    <n v="3"/>
    <x v="0"/>
    <x v="2"/>
    <n v="15.2"/>
    <n v="21.5"/>
    <n v="22.7"/>
    <n v="0"/>
    <n v="90294"/>
    <n v="55.444296340000001"/>
    <n v="5006287.2937239604"/>
    <s v="N"/>
    <s v="N"/>
  </r>
  <r>
    <x v="746"/>
    <s v="Monday"/>
    <n v="3"/>
    <x v="0"/>
    <x v="2"/>
    <n v="12.2"/>
    <n v="32.700000000000003"/>
    <n v="30.5"/>
    <n v="0"/>
    <n v="120928.705"/>
    <n v="108.1670628"/>
    <n v="13080502.828057675"/>
    <s v="N"/>
    <s v="N"/>
  </r>
  <r>
    <x v="747"/>
    <s v="Tuesday"/>
    <n v="3"/>
    <x v="0"/>
    <x v="2"/>
    <n v="16.399999999999999"/>
    <n v="37.799999999999997"/>
    <n v="25.5"/>
    <n v="0"/>
    <n v="140517.65"/>
    <n v="129.23765750000001"/>
    <n v="18160171.923404876"/>
    <s v="N"/>
    <s v="N"/>
  </r>
  <r>
    <x v="748"/>
    <s v="Wednesday"/>
    <n v="3"/>
    <x v="0"/>
    <x v="2"/>
    <n v="15.6"/>
    <n v="20.8"/>
    <n v="27.5"/>
    <n v="0"/>
    <n v="111211.35"/>
    <n v="75.16561944"/>
    <n v="8359270.0115086446"/>
    <s v="N"/>
    <s v="N"/>
  </r>
  <r>
    <x v="749"/>
    <s v="Thursday"/>
    <n v="3"/>
    <x v="0"/>
    <x v="2"/>
    <n v="11"/>
    <n v="23.4"/>
    <n v="29.7"/>
    <n v="0"/>
    <n v="112371.41"/>
    <n v="62.885130349999997"/>
    <n v="7066490.7654632935"/>
    <s v="N"/>
    <s v="N"/>
  </r>
  <r>
    <x v="750"/>
    <s v="Friday"/>
    <n v="3"/>
    <x v="0"/>
    <x v="2"/>
    <n v="16.100000000000001"/>
    <n v="20.8"/>
    <n v="13.2"/>
    <n v="22.6"/>
    <n v="107937.685"/>
    <n v="38.993116039999997"/>
    <n v="4208826.6762939673"/>
    <s v="N"/>
    <s v="N"/>
  </r>
  <r>
    <x v="751"/>
    <s v="Saturday"/>
    <n v="3"/>
    <x v="0"/>
    <x v="2"/>
    <n v="15.3"/>
    <n v="22.6"/>
    <n v="25.1"/>
    <n v="0.6"/>
    <n v="96779.07"/>
    <n v="46.479114430000003"/>
    <n v="4498205.4689589804"/>
    <s v="N"/>
    <s v="N"/>
  </r>
  <r>
    <x v="752"/>
    <s v="Sunday"/>
    <n v="4"/>
    <x v="0"/>
    <x v="2"/>
    <n v="12.7"/>
    <n v="29.6"/>
    <n v="30.3"/>
    <n v="0"/>
    <n v="103291.61"/>
    <n v="60.78453185"/>
    <n v="6278532.1578827789"/>
    <s v="N"/>
    <s v="N"/>
  </r>
  <r>
    <x v="753"/>
    <s v="Monday"/>
    <n v="4"/>
    <x v="0"/>
    <x v="2"/>
    <n v="17.8"/>
    <n v="36.700000000000003"/>
    <n v="19.2"/>
    <n v="0"/>
    <n v="141332.05499999999"/>
    <n v="79.114397690000004"/>
    <n v="11181400.405614953"/>
    <s v="N"/>
    <s v="N"/>
  </r>
  <r>
    <x v="754"/>
    <s v="Tuesday"/>
    <n v="4"/>
    <x v="0"/>
    <x v="2"/>
    <n v="19.100000000000001"/>
    <n v="22"/>
    <n v="27.6"/>
    <n v="0.6"/>
    <n v="115664.16"/>
    <n v="59.817182150000001"/>
    <n v="6918704.1269467445"/>
    <s v="N"/>
    <s v="N"/>
  </r>
  <r>
    <x v="755"/>
    <s v="Wednesday"/>
    <n v="4"/>
    <x v="0"/>
    <x v="2"/>
    <n v="13.5"/>
    <n v="21.1"/>
    <n v="29.8"/>
    <n v="0"/>
    <n v="111936.7"/>
    <n v="58.875132450000002"/>
    <n v="6590288.0385159152"/>
    <s v="N"/>
    <s v="N"/>
  </r>
  <r>
    <x v="756"/>
    <s v="Thursday"/>
    <n v="4"/>
    <x v="0"/>
    <x v="2"/>
    <n v="16.399999999999999"/>
    <n v="21.2"/>
    <n v="16.899999999999999"/>
    <n v="0"/>
    <n v="98590.06"/>
    <n v="37.844897750000001"/>
    <n v="3731130.7398663652"/>
    <s v="N"/>
    <s v="Y"/>
  </r>
  <r>
    <x v="757"/>
    <s v="Friday"/>
    <n v="4"/>
    <x v="0"/>
    <x v="2"/>
    <n v="17"/>
    <n v="23.6"/>
    <n v="29.3"/>
    <n v="0"/>
    <n v="112513.82"/>
    <n v="69.657181960000003"/>
    <n v="7837395.6327546882"/>
    <s v="N"/>
    <s v="N"/>
  </r>
  <r>
    <x v="758"/>
    <s v="Saturday"/>
    <n v="4"/>
    <x v="0"/>
    <x v="2"/>
    <n v="15"/>
    <n v="29.2"/>
    <n v="29.2"/>
    <n v="0"/>
    <n v="108336.53"/>
    <n v="74.062542859999994"/>
    <n v="8023678.8964286754"/>
    <s v="N"/>
    <s v="N"/>
  </r>
  <r>
    <x v="759"/>
    <s v="Sunday"/>
    <n v="5"/>
    <x v="0"/>
    <x v="2"/>
    <n v="15.1"/>
    <n v="27"/>
    <n v="29.4"/>
    <n v="0"/>
    <n v="109020.58"/>
    <n v="76.586887250000004"/>
    <n v="8349546.8683896055"/>
    <s v="N"/>
    <s v="N"/>
  </r>
  <r>
    <x v="760"/>
    <s v="Monday"/>
    <n v="5"/>
    <x v="0"/>
    <x v="2"/>
    <n v="17.8"/>
    <n v="30"/>
    <n v="3.7"/>
    <n v="0"/>
    <n v="124292.955"/>
    <n v="96.168584289999998"/>
    <n v="11953077.519570677"/>
    <s v="N"/>
    <s v="N"/>
  </r>
  <r>
    <x v="761"/>
    <s v="Tuesday"/>
    <n v="5"/>
    <x v="0"/>
    <x v="2"/>
    <n v="16.5"/>
    <n v="22.1"/>
    <n v="26.8"/>
    <n v="3"/>
    <n v="112863.01"/>
    <n v="58.791267060000003"/>
    <n v="6635359.3621054506"/>
    <s v="Y"/>
    <s v="N"/>
  </r>
  <r>
    <x v="762"/>
    <s v="Wednesday"/>
    <n v="5"/>
    <x v="1"/>
    <x v="2"/>
    <n v="14.3"/>
    <n v="20.6"/>
    <n v="9.3000000000000007"/>
    <n v="0"/>
    <n v="114133.73"/>
    <n v="66.863303090000002"/>
    <n v="7631358.1817822261"/>
    <s v="Y"/>
    <s v="N"/>
  </r>
  <r>
    <x v="763"/>
    <s v="Thursday"/>
    <n v="5"/>
    <x v="1"/>
    <x v="2"/>
    <n v="14.2"/>
    <n v="24.1"/>
    <n v="28.2"/>
    <n v="0"/>
    <n v="110669.27"/>
    <n v="82.468013690000006"/>
    <n v="9126674.8734223079"/>
    <s v="Y"/>
    <s v="N"/>
  </r>
  <r>
    <x v="764"/>
    <s v="Friday"/>
    <n v="5"/>
    <x v="1"/>
    <x v="2"/>
    <n v="15.4"/>
    <n v="27.6"/>
    <n v="28.1"/>
    <n v="0"/>
    <n v="117452.27"/>
    <n v="87.111014569999995"/>
    <n v="10231386.403249573"/>
    <s v="Y"/>
    <s v="N"/>
  </r>
  <r>
    <x v="765"/>
    <s v="Saturday"/>
    <n v="5"/>
    <x v="1"/>
    <x v="2"/>
    <n v="14.6"/>
    <n v="35.9"/>
    <n v="27.3"/>
    <n v="0"/>
    <n v="117361.7"/>
    <n v="80.817312549999997"/>
    <n v="9484857.190299334"/>
    <s v="Y"/>
    <s v="N"/>
  </r>
  <r>
    <x v="766"/>
    <s v="Sunday"/>
    <n v="6"/>
    <x v="1"/>
    <x v="2"/>
    <n v="18.5"/>
    <n v="30.7"/>
    <n v="9.3000000000000007"/>
    <n v="0"/>
    <n v="110384.27499999999"/>
    <n v="113.87036519999999"/>
    <n v="12569497.706587229"/>
    <s v="Y"/>
    <s v="N"/>
  </r>
  <r>
    <x v="767"/>
    <s v="Monday"/>
    <n v="6"/>
    <x v="1"/>
    <x v="2"/>
    <n v="15.1"/>
    <n v="18"/>
    <n v="3.9"/>
    <n v="32.4"/>
    <n v="108761.37"/>
    <n v="92.101795850000002"/>
    <n v="10017117.496106314"/>
    <s v="Y"/>
    <s v="N"/>
  </r>
  <r>
    <x v="768"/>
    <s v="Tuesday"/>
    <n v="6"/>
    <x v="1"/>
    <x v="2"/>
    <n v="15.4"/>
    <n v="27.6"/>
    <n v="27.9"/>
    <n v="0"/>
    <n v="111543.81"/>
    <n v="69.069610850000004"/>
    <n v="7704287.5494263386"/>
    <s v="Y"/>
    <s v="N"/>
  </r>
  <r>
    <x v="769"/>
    <s v="Wednesday"/>
    <n v="6"/>
    <x v="1"/>
    <x v="2"/>
    <n v="16.5"/>
    <n v="36"/>
    <n v="27.7"/>
    <n v="0"/>
    <n v="142213.66"/>
    <n v="135.0612793"/>
    <n v="19207558.853535239"/>
    <s v="Y"/>
    <s v="N"/>
  </r>
  <r>
    <x v="770"/>
    <s v="Thursday"/>
    <n v="6"/>
    <x v="1"/>
    <x v="2"/>
    <n v="20.3"/>
    <n v="36"/>
    <n v="24.4"/>
    <n v="0"/>
    <n v="155060.60999999999"/>
    <n v="156.69956149999999"/>
    <n v="24297929.592922512"/>
    <s v="Y"/>
    <s v="N"/>
  </r>
  <r>
    <x v="771"/>
    <s v="Friday"/>
    <n v="6"/>
    <x v="1"/>
    <x v="2"/>
    <n v="18.7"/>
    <n v="27.1"/>
    <n v="21.3"/>
    <n v="0"/>
    <n v="138793.59"/>
    <n v="213.33943170000001"/>
    <n v="29610145.614202805"/>
    <s v="Y"/>
    <s v="N"/>
  </r>
  <r>
    <x v="772"/>
    <s v="Saturday"/>
    <n v="6"/>
    <x v="1"/>
    <x v="2"/>
    <n v="18.5"/>
    <n v="24.6"/>
    <n v="21"/>
    <n v="0"/>
    <n v="111983.51"/>
    <n v="97.608005399999996"/>
    <n v="10930487.048790952"/>
    <s v="Y"/>
    <s v="N"/>
  </r>
  <r>
    <x v="773"/>
    <s v="Sunday"/>
    <n v="7"/>
    <x v="1"/>
    <x v="2"/>
    <n v="15.1"/>
    <n v="19.899999999999999"/>
    <n v="12.6"/>
    <n v="2"/>
    <n v="89003.15"/>
    <n v="19.865113940000001"/>
    <n v="1768057.7157689109"/>
    <s v="Y"/>
    <s v="N"/>
  </r>
  <r>
    <x v="774"/>
    <s v="Monday"/>
    <n v="7"/>
    <x v="1"/>
    <x v="2"/>
    <n v="14"/>
    <n v="21"/>
    <n v="20.5"/>
    <n v="0"/>
    <n v="104844.105"/>
    <n v="69.041327929999994"/>
    <n v="7238576.234832352"/>
    <s v="Y"/>
    <s v="N"/>
  </r>
  <r>
    <x v="775"/>
    <s v="Tuesday"/>
    <n v="7"/>
    <x v="1"/>
    <x v="2"/>
    <n v="14.5"/>
    <n v="19.5"/>
    <n v="15.6"/>
    <n v="0.6"/>
    <n v="111613.05"/>
    <n v="90.69389262"/>
    <n v="10122621.971690692"/>
    <s v="Y"/>
    <s v="N"/>
  </r>
  <r>
    <x v="776"/>
    <s v="Wednesday"/>
    <n v="7"/>
    <x v="1"/>
    <x v="2"/>
    <n v="10"/>
    <n v="31.5"/>
    <n v="26"/>
    <n v="0"/>
    <n v="116299.39"/>
    <n v="79.044379649999996"/>
    <n v="9192813.1362234131"/>
    <s v="Y"/>
    <s v="N"/>
  </r>
  <r>
    <x v="777"/>
    <s v="Thursday"/>
    <n v="7"/>
    <x v="1"/>
    <x v="2"/>
    <n v="14.9"/>
    <n v="23.6"/>
    <n v="23.2"/>
    <n v="0"/>
    <n v="119947.59"/>
    <n v="112.88703289999999"/>
    <n v="13540527.53860571"/>
    <s v="Y"/>
    <s v="N"/>
  </r>
  <r>
    <x v="778"/>
    <s v="Friday"/>
    <n v="7"/>
    <x v="1"/>
    <x v="2"/>
    <n v="13.7"/>
    <n v="25.5"/>
    <n v="18.399999999999999"/>
    <n v="0"/>
    <n v="111885.97"/>
    <n v="93.732609629999999"/>
    <n v="10487363.949083891"/>
    <s v="Y"/>
    <s v="N"/>
  </r>
  <r>
    <x v="779"/>
    <s v="Saturday"/>
    <n v="7"/>
    <x v="1"/>
    <x v="2"/>
    <n v="13.3"/>
    <n v="18.899999999999999"/>
    <n v="16.100000000000001"/>
    <n v="0"/>
    <n v="95623.35"/>
    <n v="49.818158859999997"/>
    <n v="4763779.2410253808"/>
    <s v="Y"/>
    <s v="N"/>
  </r>
  <r>
    <x v="780"/>
    <s v="Sunday"/>
    <n v="8"/>
    <x v="1"/>
    <x v="2"/>
    <n v="11.7"/>
    <n v="17.3"/>
    <n v="9.9"/>
    <n v="0"/>
    <n v="91280.024999999994"/>
    <n v="53.12020553"/>
    <n v="4848813.6887835376"/>
    <s v="Y"/>
    <s v="N"/>
  </r>
  <r>
    <x v="781"/>
    <s v="Monday"/>
    <n v="8"/>
    <x v="1"/>
    <x v="2"/>
    <n v="11.6"/>
    <n v="20.3"/>
    <n v="22.4"/>
    <n v="3.6"/>
    <n v="105341.86500000001"/>
    <n v="93.726701410000004"/>
    <n v="9873345.5268275309"/>
    <s v="Y"/>
    <s v="N"/>
  </r>
  <r>
    <x v="782"/>
    <s v="Tuesday"/>
    <n v="8"/>
    <x v="1"/>
    <x v="2"/>
    <n v="10.1"/>
    <n v="24"/>
    <n v="25"/>
    <n v="0.2"/>
    <n v="112351.47"/>
    <n v="103.2484286"/>
    <n v="11600112.728400042"/>
    <s v="Y"/>
    <s v="N"/>
  </r>
  <r>
    <x v="783"/>
    <s v="Wednesday"/>
    <n v="8"/>
    <x v="1"/>
    <x v="2"/>
    <n v="12.8"/>
    <n v="33.299999999999997"/>
    <n v="23.1"/>
    <n v="0"/>
    <n v="116690.17"/>
    <n v="78.057835249999997"/>
    <n v="9108582.0651544929"/>
    <s v="Y"/>
    <s v="N"/>
  </r>
  <r>
    <x v="784"/>
    <s v="Thursday"/>
    <n v="8"/>
    <x v="1"/>
    <x v="2"/>
    <n v="15.9"/>
    <n v="25"/>
    <n v="23.5"/>
    <n v="0"/>
    <n v="117948.685"/>
    <n v="102.3617733"/>
    <n v="12073436.55500311"/>
    <s v="Y"/>
    <s v="N"/>
  </r>
  <r>
    <x v="785"/>
    <s v="Friday"/>
    <n v="8"/>
    <x v="1"/>
    <x v="2"/>
    <n v="15.8"/>
    <n v="20"/>
    <n v="13.2"/>
    <n v="1.4"/>
    <n v="111229.52"/>
    <n v="98.210797409999998"/>
    <n v="10923939.854731543"/>
    <s v="Y"/>
    <s v="N"/>
  </r>
  <r>
    <x v="786"/>
    <s v="Saturday"/>
    <n v="8"/>
    <x v="1"/>
    <x v="2"/>
    <n v="13.7"/>
    <n v="19.399999999999999"/>
    <n v="23.9"/>
    <n v="0"/>
    <n v="95046.904999999999"/>
    <n v="45.609290440000002"/>
    <n v="4335021.8955680886"/>
    <s v="Y"/>
    <s v="N"/>
  </r>
  <r>
    <x v="787"/>
    <s v="Sunday"/>
    <n v="9"/>
    <x v="1"/>
    <x v="2"/>
    <n v="13.2"/>
    <n v="29.8"/>
    <n v="24.2"/>
    <n v="0"/>
    <n v="100495.61500000001"/>
    <n v="56.026420170000002"/>
    <n v="5630409.5512325549"/>
    <s v="Y"/>
    <s v="N"/>
  </r>
  <r>
    <x v="788"/>
    <s v="Monday"/>
    <n v="9"/>
    <x v="1"/>
    <x v="2"/>
    <n v="15.6"/>
    <n v="33.1"/>
    <n v="23.9"/>
    <n v="0"/>
    <n v="131090.77499999999"/>
    <n v="96.550071590000002"/>
    <n v="12656823.711038582"/>
    <s v="Y"/>
    <s v="N"/>
  </r>
  <r>
    <x v="789"/>
    <s v="Tuesday"/>
    <n v="9"/>
    <x v="1"/>
    <x v="2"/>
    <n v="17.3"/>
    <n v="33.6"/>
    <n v="23.6"/>
    <n v="0"/>
    <n v="140167.5"/>
    <n v="99.945639459999995"/>
    <n v="14009130.41900955"/>
    <s v="Y"/>
    <s v="N"/>
  </r>
  <r>
    <x v="790"/>
    <s v="Wednesday"/>
    <n v="9"/>
    <x v="2"/>
    <x v="2"/>
    <n v="16.600000000000001"/>
    <n v="30.5"/>
    <n v="23.7"/>
    <n v="0"/>
    <n v="137291.97"/>
    <n v="86.003999010000001"/>
    <n v="11807658.451960949"/>
    <s v="Y"/>
    <s v="N"/>
  </r>
  <r>
    <x v="791"/>
    <s v="Thursday"/>
    <n v="9"/>
    <x v="2"/>
    <x v="2"/>
    <n v="17.7"/>
    <n v="23.3"/>
    <n v="22"/>
    <n v="0"/>
    <n v="127633.27499999999"/>
    <n v="85.498445459999999"/>
    <n v="10912446.60146868"/>
    <s v="Y"/>
    <s v="N"/>
  </r>
  <r>
    <x v="792"/>
    <s v="Friday"/>
    <n v="9"/>
    <x v="2"/>
    <x v="2"/>
    <n v="18.100000000000001"/>
    <n v="28.6"/>
    <n v="18.100000000000001"/>
    <n v="0"/>
    <n v="124311.33"/>
    <n v="73.929299439999994"/>
    <n v="9190249.539354654"/>
    <s v="Y"/>
    <s v="N"/>
  </r>
  <r>
    <x v="793"/>
    <s v="Saturday"/>
    <n v="9"/>
    <x v="2"/>
    <x v="2"/>
    <n v="16.100000000000001"/>
    <n v="27.4"/>
    <n v="23"/>
    <n v="0"/>
    <n v="116083.295"/>
    <n v="77.595643690000003"/>
    <n v="9007557.9971811585"/>
    <s v="Y"/>
    <s v="N"/>
  </r>
  <r>
    <x v="794"/>
    <s v="Sunday"/>
    <n v="10"/>
    <x v="2"/>
    <x v="2"/>
    <n v="17.600000000000001"/>
    <n v="25.4"/>
    <n v="16.8"/>
    <n v="0.2"/>
    <n v="103539.02"/>
    <n v="45.460745699999997"/>
    <n v="4706961.0582472142"/>
    <s v="Y"/>
    <s v="N"/>
  </r>
  <r>
    <x v="795"/>
    <s v="Monday"/>
    <n v="10"/>
    <x v="2"/>
    <x v="2"/>
    <n v="17.7"/>
    <n v="27.4"/>
    <n v="22.3"/>
    <n v="0"/>
    <n v="116447.855"/>
    <n v="56.634147380000002"/>
    <n v="6594924.9821548695"/>
    <s v="Y"/>
    <s v="N"/>
  </r>
  <r>
    <x v="796"/>
    <s v="Tuesday"/>
    <n v="10"/>
    <x v="2"/>
    <x v="2"/>
    <n v="15"/>
    <n v="28.2"/>
    <n v="22.4"/>
    <n v="0"/>
    <n v="117931.46"/>
    <n v="57.516139000000003"/>
    <n v="6782962.2458329406"/>
    <s v="Y"/>
    <s v="N"/>
  </r>
  <r>
    <x v="797"/>
    <s v="Wednesday"/>
    <n v="10"/>
    <x v="2"/>
    <x v="2"/>
    <n v="14.2"/>
    <n v="31.5"/>
    <n v="22.1"/>
    <n v="0"/>
    <n v="124370.765"/>
    <n v="73.923132069999994"/>
    <n v="9193876.4867419321"/>
    <s v="Y"/>
    <s v="N"/>
  </r>
  <r>
    <x v="798"/>
    <s v="Thursday"/>
    <n v="10"/>
    <x v="2"/>
    <x v="2"/>
    <n v="15"/>
    <n v="32.299999999999997"/>
    <n v="21.1"/>
    <n v="0"/>
    <n v="129649.25"/>
    <n v="83.889686549999993"/>
    <n v="10876234.943942586"/>
    <s v="Y"/>
    <s v="N"/>
  </r>
  <r>
    <x v="799"/>
    <s v="Friday"/>
    <n v="10"/>
    <x v="2"/>
    <x v="2"/>
    <n v="18.5"/>
    <n v="23.8"/>
    <n v="19.399999999999999"/>
    <n v="0"/>
    <n v="125346.075"/>
    <n v="82.034537619999995"/>
    <n v="10282707.305106841"/>
    <s v="Y"/>
    <s v="N"/>
  </r>
  <r>
    <x v="800"/>
    <s v="Saturday"/>
    <n v="10"/>
    <x v="2"/>
    <x v="2"/>
    <n v="18"/>
    <n v="26.4"/>
    <n v="13.9"/>
    <n v="0"/>
    <n v="108816.81"/>
    <n v="50.762326090000002"/>
    <n v="5523794.3932935726"/>
    <s v="Y"/>
    <s v="N"/>
  </r>
  <r>
    <x v="801"/>
    <s v="Sunday"/>
    <n v="11"/>
    <x v="2"/>
    <x v="2"/>
    <n v="17.899999999999999"/>
    <n v="27.1"/>
    <n v="19.600000000000001"/>
    <n v="0"/>
    <n v="102617.51"/>
    <n v="42.480560560000001"/>
    <n v="4359249.3480714057"/>
    <s v="Y"/>
    <s v="N"/>
  </r>
  <r>
    <x v="802"/>
    <s v="Monday"/>
    <n v="11"/>
    <x v="2"/>
    <x v="2"/>
    <n v="15.7"/>
    <n v="24.3"/>
    <n v="20.7"/>
    <n v="0.2"/>
    <n v="104468.9"/>
    <n v="66.843722060000005"/>
    <n v="6983090.1155139338"/>
    <s v="Y"/>
    <s v="Y"/>
  </r>
  <r>
    <x v="803"/>
    <s v="Tuesday"/>
    <n v="11"/>
    <x v="2"/>
    <x v="2"/>
    <n v="18.8"/>
    <n v="32.700000000000003"/>
    <n v="20.8"/>
    <n v="0"/>
    <n v="133227.785"/>
    <n v="101.4423563"/>
    <n v="13514940.435029795"/>
    <s v="Y"/>
    <s v="N"/>
  </r>
  <r>
    <x v="804"/>
    <s v="Wednesday"/>
    <n v="11"/>
    <x v="2"/>
    <x v="2"/>
    <n v="20.8"/>
    <n v="33.200000000000003"/>
    <n v="18.899999999999999"/>
    <n v="0"/>
    <n v="139672.83499999999"/>
    <n v="102.0122176"/>
    <n v="14248335.636828896"/>
    <s v="Y"/>
    <s v="N"/>
  </r>
  <r>
    <x v="805"/>
    <s v="Thursday"/>
    <n v="11"/>
    <x v="2"/>
    <x v="2"/>
    <n v="21.7"/>
    <n v="23"/>
    <n v="4.8"/>
    <n v="1.8"/>
    <n v="124255.97500000001"/>
    <n v="87.894020850000004"/>
    <n v="10921357.257387079"/>
    <s v="Y"/>
    <s v="N"/>
  </r>
  <r>
    <x v="806"/>
    <s v="Friday"/>
    <n v="11"/>
    <x v="2"/>
    <x v="2"/>
    <n v="15.8"/>
    <n v="22.1"/>
    <n v="20.100000000000001"/>
    <n v="0"/>
    <n v="111612.075"/>
    <n v="70.74607288"/>
    <n v="7896115.9922380261"/>
    <s v="Y"/>
    <s v="N"/>
  </r>
  <r>
    <x v="807"/>
    <s v="Saturday"/>
    <n v="11"/>
    <x v="2"/>
    <x v="2"/>
    <n v="12.4"/>
    <n v="30.8"/>
    <n v="19.899999999999999"/>
    <n v="0"/>
    <n v="107731.78"/>
    <n v="68.877097030000002"/>
    <n v="7420252.2642746139"/>
    <s v="Y"/>
    <s v="N"/>
  </r>
  <r>
    <x v="808"/>
    <s v="Sunday"/>
    <n v="12"/>
    <x v="2"/>
    <x v="2"/>
    <n v="14.5"/>
    <n v="33.5"/>
    <n v="19.7"/>
    <n v="0"/>
    <n v="113593.82"/>
    <n v="121.12201020000001"/>
    <n v="13758711.824696966"/>
    <s v="Y"/>
    <s v="N"/>
  </r>
  <r>
    <x v="809"/>
    <s v="Monday"/>
    <n v="12"/>
    <x v="2"/>
    <x v="2"/>
    <n v="19.3"/>
    <n v="28"/>
    <n v="11.3"/>
    <n v="0"/>
    <n v="131980.98499999999"/>
    <n v="184.82347909999999"/>
    <n v="24393184.82274491"/>
    <s v="Y"/>
    <s v="N"/>
  </r>
  <r>
    <x v="810"/>
    <s v="Tuesday"/>
    <n v="12"/>
    <x v="2"/>
    <x v="2"/>
    <n v="19.899999999999999"/>
    <n v="26.1"/>
    <n v="6.1"/>
    <n v="4.4000000000000004"/>
    <n v="127625.36500000001"/>
    <n v="112.9036926"/>
    <n v="14409374.977922799"/>
    <s v="Y"/>
    <s v="N"/>
  </r>
  <r>
    <x v="811"/>
    <s v="Wednesday"/>
    <n v="12"/>
    <x v="2"/>
    <x v="2"/>
    <n v="17.8"/>
    <n v="21.8"/>
    <n v="7.3"/>
    <n v="9.1999999999999993"/>
    <n v="114696.37"/>
    <n v="77.000286310000007"/>
    <n v="8831653.3287176955"/>
    <s v="Y"/>
    <s v="N"/>
  </r>
  <r>
    <x v="812"/>
    <s v="Thursday"/>
    <n v="12"/>
    <x v="2"/>
    <x v="2"/>
    <n v="16.2"/>
    <n v="25.1"/>
    <n v="17.2"/>
    <n v="0"/>
    <n v="111632.83500000001"/>
    <n v="97.823059580000006"/>
    <n v="10920265.46928931"/>
    <s v="Y"/>
    <s v="N"/>
  </r>
  <r>
    <x v="813"/>
    <s v="Friday"/>
    <n v="12"/>
    <x v="2"/>
    <x v="2"/>
    <n v="13.9"/>
    <n v="24.7"/>
    <n v="16.100000000000001"/>
    <n v="0"/>
    <n v="115411.41"/>
    <n v="118.4496111"/>
    <n v="13670436.631002652"/>
    <s v="Y"/>
    <s v="N"/>
  </r>
  <r>
    <x v="814"/>
    <s v="Saturday"/>
    <n v="12"/>
    <x v="2"/>
    <x v="2"/>
    <n v="15.3"/>
    <n v="29.7"/>
    <n v="13.5"/>
    <n v="0"/>
    <n v="107465.98"/>
    <n v="138.79475579999999"/>
    <n v="14915714.450907683"/>
    <s v="Y"/>
    <s v="N"/>
  </r>
  <r>
    <x v="815"/>
    <s v="Sunday"/>
    <n v="13"/>
    <x v="2"/>
    <x v="2"/>
    <n v="19.3"/>
    <n v="26.7"/>
    <n v="14.6"/>
    <n v="0"/>
    <n v="104189.1"/>
    <n v="147.4805929"/>
    <n v="15365870.241717391"/>
    <s v="Y"/>
    <s v="N"/>
  </r>
  <r>
    <x v="816"/>
    <s v="Monday"/>
    <n v="13"/>
    <x v="2"/>
    <x v="2"/>
    <n v="19.3"/>
    <n v="31.9"/>
    <n v="7.6"/>
    <n v="0"/>
    <n v="116237.22"/>
    <n v="118.5621993"/>
    <n v="13781340.443717947"/>
    <s v="Y"/>
    <s v="N"/>
  </r>
  <r>
    <x v="817"/>
    <s v="Tuesday"/>
    <n v="13"/>
    <x v="2"/>
    <x v="2"/>
    <n v="11.9"/>
    <n v="24.3"/>
    <n v="17.8"/>
    <n v="4.2"/>
    <n v="111032.97500000001"/>
    <n v="121.90563229999999"/>
    <n v="13535545.023525093"/>
    <s v="Y"/>
    <s v="N"/>
  </r>
  <r>
    <x v="818"/>
    <s v="Wednesday"/>
    <n v="13"/>
    <x v="2"/>
    <x v="2"/>
    <n v="13.9"/>
    <n v="27.2"/>
    <n v="14.7"/>
    <n v="0.2"/>
    <n v="109640.33"/>
    <n v="133.7982653"/>
    <n v="14669685.96091955"/>
    <s v="Y"/>
    <s v="N"/>
  </r>
  <r>
    <x v="819"/>
    <s v="Thursday"/>
    <n v="13"/>
    <x v="2"/>
    <x v="2"/>
    <n v="10.199999999999999"/>
    <n v="17.899999999999999"/>
    <n v="13"/>
    <n v="3.4"/>
    <n v="107491.87"/>
    <n v="115.1902122"/>
    <n v="12382011.315074814"/>
    <s v="Y"/>
    <s v="N"/>
  </r>
  <r>
    <x v="820"/>
    <s v="Friday"/>
    <n v="13"/>
    <x v="2"/>
    <x v="2"/>
    <n v="10.1"/>
    <n v="17.899999999999999"/>
    <n v="12.3"/>
    <n v="2.8"/>
    <n v="110662.245"/>
    <n v="145.21906050000001"/>
    <n v="16070267.251720823"/>
    <s v="N"/>
    <s v="N"/>
  </r>
  <r>
    <x v="821"/>
    <s v="Saturday"/>
    <n v="13"/>
    <x v="3"/>
    <x v="2"/>
    <n v="10"/>
    <n v="19"/>
    <n v="13.5"/>
    <n v="0"/>
    <n v="97402.264999999999"/>
    <n v="99.249181780000001"/>
    <n v="9667095.1047687326"/>
    <s v="N"/>
    <s v="N"/>
  </r>
  <r>
    <x v="822"/>
    <s v="Sunday"/>
    <n v="14"/>
    <x v="3"/>
    <x v="2"/>
    <n v="11.7"/>
    <n v="18.2"/>
    <n v="10.1"/>
    <n v="0.4"/>
    <n v="94477.095000000001"/>
    <n v="92.915735170000005"/>
    <n v="8778408.738650931"/>
    <s v="N"/>
    <s v="N"/>
  </r>
  <r>
    <x v="823"/>
    <s v="Monday"/>
    <n v="14"/>
    <x v="3"/>
    <x v="2"/>
    <n v="8.1999999999999993"/>
    <n v="21.5"/>
    <n v="16.8"/>
    <n v="0"/>
    <n v="107895.52499999999"/>
    <n v="106.4521598"/>
    <n v="11485711.669004895"/>
    <s v="N"/>
    <s v="N"/>
  </r>
  <r>
    <x v="824"/>
    <s v="Tuesday"/>
    <n v="14"/>
    <x v="3"/>
    <x v="2"/>
    <n v="10"/>
    <n v="24.4"/>
    <n v="16.399999999999999"/>
    <n v="0"/>
    <n v="113138.67"/>
    <n v="122.6614787"/>
    <n v="13877756.560351329"/>
    <s v="N"/>
    <s v="N"/>
  </r>
  <r>
    <x v="825"/>
    <s v="Wednesday"/>
    <n v="14"/>
    <x v="3"/>
    <x v="2"/>
    <n v="11"/>
    <n v="25.4"/>
    <n v="15.8"/>
    <n v="0"/>
    <n v="114191.35"/>
    <n v="142.28042669999999"/>
    <n v="16247194.003449045"/>
    <s v="N"/>
    <s v="N"/>
  </r>
  <r>
    <x v="826"/>
    <s v="Thursday"/>
    <n v="14"/>
    <x v="3"/>
    <x v="2"/>
    <n v="12"/>
    <n v="26.6"/>
    <n v="13.5"/>
    <n v="0"/>
    <n v="114817.30499999999"/>
    <n v="126.18198750000001"/>
    <n v="14487875.744293688"/>
    <s v="N"/>
    <s v="N"/>
  </r>
  <r>
    <x v="827"/>
    <s v="Friday"/>
    <n v="14"/>
    <x v="3"/>
    <x v="2"/>
    <n v="12.7"/>
    <n v="26.2"/>
    <n v="15.6"/>
    <n v="0"/>
    <n v="110160.02499999999"/>
    <n v="101.330421"/>
    <n v="11162561.710620524"/>
    <s v="N"/>
    <s v="N"/>
  </r>
  <r>
    <x v="828"/>
    <s v="Saturday"/>
    <n v="14"/>
    <x v="3"/>
    <x v="2"/>
    <n v="18.600000000000001"/>
    <n v="28.1"/>
    <n v="13.8"/>
    <n v="0"/>
    <n v="99084.74"/>
    <n v="95.867977690000004"/>
    <n v="9499053.6437394507"/>
    <s v="N"/>
    <s v="N"/>
  </r>
  <r>
    <x v="829"/>
    <s v="Sunday"/>
    <n v="15"/>
    <x v="3"/>
    <x v="2"/>
    <n v="11.7"/>
    <n v="15.2"/>
    <n v="6.5"/>
    <n v="10.6"/>
    <n v="96041.895000000004"/>
    <n v="74.591633180000002"/>
    <n v="7163921.8017520765"/>
    <s v="N"/>
    <s v="N"/>
  </r>
  <r>
    <x v="830"/>
    <s v="Monday"/>
    <n v="15"/>
    <x v="3"/>
    <x v="2"/>
    <n v="9"/>
    <n v="17"/>
    <n v="3"/>
    <n v="25.4"/>
    <n v="113287.05499999999"/>
    <n v="111.8004887"/>
    <n v="12665548.112383777"/>
    <s v="N"/>
    <s v="N"/>
  </r>
  <r>
    <x v="831"/>
    <s v="Tuesday"/>
    <n v="15"/>
    <x v="3"/>
    <x v="2"/>
    <n v="12.3"/>
    <n v="18.5"/>
    <n v="13.5"/>
    <n v="15.4"/>
    <n v="114159.965"/>
    <n v="130.03687339999999"/>
    <n v="14845004.916053429"/>
    <s v="N"/>
    <s v="N"/>
  </r>
  <r>
    <x v="832"/>
    <s v="Wednesday"/>
    <n v="15"/>
    <x v="3"/>
    <x v="2"/>
    <n v="10.8"/>
    <n v="19.3"/>
    <n v="14"/>
    <n v="0"/>
    <n v="114335.995"/>
    <n v="126.572879"/>
    <n v="14471836.060479604"/>
    <s v="N"/>
    <s v="N"/>
  </r>
  <r>
    <x v="833"/>
    <s v="Thursday"/>
    <n v="15"/>
    <x v="3"/>
    <x v="2"/>
    <n v="10.9"/>
    <n v="22.2"/>
    <n v="13.9"/>
    <n v="0"/>
    <n v="112704.045"/>
    <n v="117.53565020000001"/>
    <n v="13246743.20924506"/>
    <s v="N"/>
    <s v="N"/>
  </r>
  <r>
    <x v="834"/>
    <s v="Friday"/>
    <n v="15"/>
    <x v="3"/>
    <x v="2"/>
    <n v="13"/>
    <n v="17.899999999999999"/>
    <n v="8.9"/>
    <n v="0"/>
    <n v="97436.41"/>
    <n v="109.7650221"/>
    <n v="10695109.69699466"/>
    <s v="N"/>
    <s v="Y"/>
  </r>
  <r>
    <x v="835"/>
    <s v="Saturday"/>
    <n v="15"/>
    <x v="3"/>
    <x v="2"/>
    <n v="11.8"/>
    <n v="17.3"/>
    <n v="9.6999999999999993"/>
    <n v="0"/>
    <n v="99608.57"/>
    <n v="116.78284910000001"/>
    <n v="11632572.599376788"/>
    <s v="N"/>
    <s v="Y"/>
  </r>
  <r>
    <x v="836"/>
    <s v="Sunday"/>
    <n v="16"/>
    <x v="3"/>
    <x v="2"/>
    <n v="9.9"/>
    <n v="22.6"/>
    <n v="10.1"/>
    <n v="0"/>
    <n v="96594.744999999995"/>
    <n v="95.646407010000004"/>
    <n v="9238940.2952971626"/>
    <s v="N"/>
    <s v="Y"/>
  </r>
  <r>
    <x v="837"/>
    <s v="Monday"/>
    <n v="16"/>
    <x v="3"/>
    <x v="2"/>
    <n v="11.1"/>
    <n v="18.3"/>
    <n v="10.9"/>
    <n v="0"/>
    <n v="99945.494999999995"/>
    <n v="104.57818949999999"/>
    <n v="10452118.915781301"/>
    <s v="N"/>
    <s v="Y"/>
  </r>
  <r>
    <x v="838"/>
    <s v="Tuesday"/>
    <n v="16"/>
    <x v="3"/>
    <x v="2"/>
    <n v="9.5"/>
    <n v="20.399999999999999"/>
    <n v="13.7"/>
    <n v="0"/>
    <n v="111955.175"/>
    <n v="112.8247059"/>
    <n v="12631309.693358032"/>
    <s v="N"/>
    <s v="N"/>
  </r>
  <r>
    <x v="839"/>
    <s v="Wednesday"/>
    <n v="16"/>
    <x v="3"/>
    <x v="2"/>
    <n v="13"/>
    <n v="26.9"/>
    <n v="12.7"/>
    <n v="0"/>
    <n v="114436.97"/>
    <n v="101.3145524"/>
    <n v="11594130.393562227"/>
    <s v="Y"/>
    <s v="N"/>
  </r>
  <r>
    <x v="840"/>
    <s v="Thursday"/>
    <n v="16"/>
    <x v="3"/>
    <x v="2"/>
    <n v="14.6"/>
    <n v="26.5"/>
    <n v="12.4"/>
    <n v="0"/>
    <n v="112816.68"/>
    <n v="104.07810310000001"/>
    <n v="11741746.052439708"/>
    <s v="Y"/>
    <s v="N"/>
  </r>
  <r>
    <x v="841"/>
    <s v="Friday"/>
    <n v="16"/>
    <x v="3"/>
    <x v="2"/>
    <n v="16.5"/>
    <n v="20.9"/>
    <n v="3.6"/>
    <n v="9.4"/>
    <n v="114522.44"/>
    <n v="133.2265993"/>
    <n v="15257435.224738292"/>
    <s v="Y"/>
    <s v="N"/>
  </r>
  <r>
    <x v="842"/>
    <s v="Saturday"/>
    <n v="16"/>
    <x v="3"/>
    <x v="2"/>
    <n v="16.899999999999999"/>
    <n v="22.5"/>
    <n v="11.8"/>
    <n v="4.5999999999999996"/>
    <n v="102528.4"/>
    <n v="111.6671228"/>
    <n v="11449051.43328752"/>
    <s v="Y"/>
    <s v="N"/>
  </r>
  <r>
    <x v="843"/>
    <s v="Sunday"/>
    <n v="17"/>
    <x v="3"/>
    <x v="2"/>
    <n v="14.4"/>
    <n v="21.8"/>
    <n v="11.9"/>
    <n v="0"/>
    <n v="97356.565000000002"/>
    <n v="90.726651050000001"/>
    <n v="8832835.1001816429"/>
    <s v="Y"/>
    <s v="N"/>
  </r>
  <r>
    <x v="844"/>
    <s v="Monday"/>
    <n v="17"/>
    <x v="3"/>
    <x v="2"/>
    <n v="15.9"/>
    <n v="24.7"/>
    <n v="9.9"/>
    <n v="0"/>
    <n v="109421.815"/>
    <n v="113.2589368"/>
    <n v="12392998.429626292"/>
    <s v="Y"/>
    <s v="N"/>
  </r>
  <r>
    <x v="845"/>
    <s v="Tuesday"/>
    <n v="17"/>
    <x v="3"/>
    <x v="2"/>
    <n v="16.2"/>
    <n v="17.7"/>
    <n v="5.8"/>
    <n v="21.6"/>
    <n v="101548.735"/>
    <n v="86.790072550000005"/>
    <n v="8813422.0780107249"/>
    <s v="Y"/>
    <s v="Y"/>
  </r>
  <r>
    <x v="846"/>
    <s v="Wednesday"/>
    <n v="17"/>
    <x v="3"/>
    <x v="2"/>
    <n v="10.1"/>
    <n v="14.5"/>
    <n v="6.4"/>
    <n v="20"/>
    <n v="116795.245"/>
    <n v="100.69868460000001"/>
    <n v="11761127.539034728"/>
    <s v="Y"/>
    <s v="N"/>
  </r>
  <r>
    <x v="847"/>
    <s v="Thursday"/>
    <n v="17"/>
    <x v="3"/>
    <x v="2"/>
    <n v="8.3000000000000007"/>
    <n v="15.6"/>
    <n v="7.1"/>
    <n v="15.4"/>
    <n v="126329.53"/>
    <n v="145.68273490000001"/>
    <n v="18404031.429031599"/>
    <s v="Y"/>
    <s v="N"/>
  </r>
  <r>
    <x v="848"/>
    <s v="Friday"/>
    <n v="17"/>
    <x v="3"/>
    <x v="2"/>
    <n v="9.4"/>
    <n v="19.8"/>
    <n v="6"/>
    <n v="0.4"/>
    <n v="120144.19"/>
    <n v="120.8095221"/>
    <n v="14514562.176991599"/>
    <s v="Y"/>
    <s v="N"/>
  </r>
  <r>
    <x v="849"/>
    <s v="Saturday"/>
    <n v="17"/>
    <x v="3"/>
    <x v="2"/>
    <n v="14.9"/>
    <n v="18.100000000000001"/>
    <n v="7.9"/>
    <n v="0.2"/>
    <n v="104864.05"/>
    <n v="100.81967"/>
    <n v="10572358.915863501"/>
    <s v="Y"/>
    <s v="N"/>
  </r>
  <r>
    <x v="850"/>
    <s v="Sunday"/>
    <n v="18"/>
    <x v="3"/>
    <x v="2"/>
    <n v="13.6"/>
    <n v="17.8"/>
    <n v="7.3"/>
    <n v="0"/>
    <n v="103756.535"/>
    <n v="109.5772954"/>
    <n v="11369360.48537544"/>
    <s v="Y"/>
    <s v="N"/>
  </r>
  <r>
    <x v="851"/>
    <s v="Monday"/>
    <n v="18"/>
    <x v="4"/>
    <x v="2"/>
    <n v="13.6"/>
    <n v="20.399999999999999"/>
    <n v="8.6999999999999993"/>
    <n v="0"/>
    <n v="115103.77499999999"/>
    <n v="99.159474029999998"/>
    <n v="11413629.787867462"/>
    <s v="Y"/>
    <s v="N"/>
  </r>
  <r>
    <x v="852"/>
    <s v="Tuesday"/>
    <n v="18"/>
    <x v="4"/>
    <x v="2"/>
    <n v="10.4"/>
    <n v="15.2"/>
    <n v="9.4"/>
    <n v="2.4"/>
    <n v="120718.64"/>
    <n v="109.9227693"/>
    <n v="13269727.214929752"/>
    <s v="Y"/>
    <s v="N"/>
  </r>
  <r>
    <x v="853"/>
    <s v="Wednesday"/>
    <n v="18"/>
    <x v="4"/>
    <x v="2"/>
    <n v="7.4"/>
    <n v="15.3"/>
    <n v="10.8"/>
    <n v="0.8"/>
    <n v="129196.44500000001"/>
    <n v="128.63995560000001"/>
    <n v="16619824.948477844"/>
    <s v="Y"/>
    <s v="N"/>
  </r>
  <r>
    <x v="854"/>
    <s v="Thursday"/>
    <n v="18"/>
    <x v="4"/>
    <x v="2"/>
    <n v="5.8"/>
    <n v="16.899999999999999"/>
    <n v="12"/>
    <n v="0"/>
    <n v="127260.05"/>
    <n v="123.4720662"/>
    <n v="15713061.318215311"/>
    <s v="Y"/>
    <s v="N"/>
  </r>
  <r>
    <x v="855"/>
    <s v="Friday"/>
    <n v="18"/>
    <x v="4"/>
    <x v="2"/>
    <n v="6.2"/>
    <n v="20.5"/>
    <n v="10.6"/>
    <n v="0"/>
    <n v="123150.38499999999"/>
    <n v="108.2886014"/>
    <n v="13335782.953521539"/>
    <s v="Y"/>
    <s v="N"/>
  </r>
  <r>
    <x v="856"/>
    <s v="Saturday"/>
    <n v="18"/>
    <x v="4"/>
    <x v="2"/>
    <n v="9.6"/>
    <n v="20"/>
    <n v="6.1"/>
    <n v="0.2"/>
    <n v="105013.07"/>
    <n v="81.778327349999998"/>
    <n v="8587793.2144884653"/>
    <s v="Y"/>
    <s v="N"/>
  </r>
  <r>
    <x v="857"/>
    <s v="Sunday"/>
    <n v="19"/>
    <x v="4"/>
    <x v="2"/>
    <n v="8.9"/>
    <n v="14.8"/>
    <n v="9.4"/>
    <n v="1.4"/>
    <n v="107424.07"/>
    <n v="104.9084029"/>
    <n v="11269687.616717804"/>
    <s v="Y"/>
    <s v="N"/>
  </r>
  <r>
    <x v="858"/>
    <s v="Monday"/>
    <n v="19"/>
    <x v="4"/>
    <x v="2"/>
    <n v="10.1"/>
    <n v="15.8"/>
    <n v="7.2"/>
    <n v="1.8"/>
    <n v="125858.27"/>
    <n v="132.9735336"/>
    <n v="16735818.894682871"/>
    <s v="Y"/>
    <s v="N"/>
  </r>
  <r>
    <x v="859"/>
    <s v="Tuesday"/>
    <n v="19"/>
    <x v="4"/>
    <x v="2"/>
    <n v="10.9"/>
    <n v="15.9"/>
    <n v="7.3"/>
    <n v="1.6"/>
    <n v="126760.71"/>
    <n v="138.99141549999999"/>
    <n v="17618650.512685005"/>
    <s v="Y"/>
    <s v="N"/>
  </r>
  <r>
    <x v="860"/>
    <s v="Wednesday"/>
    <n v="19"/>
    <x v="4"/>
    <x v="2"/>
    <n v="8.1"/>
    <n v="17.7"/>
    <n v="11.3"/>
    <n v="0"/>
    <n v="125747.735"/>
    <n v="149.62274859999999"/>
    <n v="18814721.740924422"/>
    <s v="Y"/>
    <s v="N"/>
  </r>
  <r>
    <x v="861"/>
    <s v="Thursday"/>
    <n v="19"/>
    <x v="4"/>
    <x v="2"/>
    <n v="6.1"/>
    <n v="16.5"/>
    <n v="8.6"/>
    <n v="0"/>
    <n v="128753.13"/>
    <n v="170.29264480000001"/>
    <n v="21925711.033978224"/>
    <s v="Y"/>
    <s v="N"/>
  </r>
  <r>
    <x v="862"/>
    <s v="Friday"/>
    <n v="19"/>
    <x v="4"/>
    <x v="2"/>
    <n v="5.9"/>
    <n v="19.5"/>
    <n v="9.9"/>
    <n v="0"/>
    <n v="123523"/>
    <n v="129.30937700000001"/>
    <n v="15972682.175171001"/>
    <s v="Y"/>
    <s v="N"/>
  </r>
  <r>
    <x v="863"/>
    <s v="Saturday"/>
    <n v="19"/>
    <x v="4"/>
    <x v="2"/>
    <n v="8.4"/>
    <n v="15.6"/>
    <n v="10.1"/>
    <n v="0.2"/>
    <n v="109477.42"/>
    <n v="130.31682979999999"/>
    <n v="14266750.309083115"/>
    <s v="Y"/>
    <s v="N"/>
  </r>
  <r>
    <x v="864"/>
    <s v="Sunday"/>
    <n v="20"/>
    <x v="4"/>
    <x v="2"/>
    <n v="6.4"/>
    <n v="15.1"/>
    <n v="7.7"/>
    <n v="0"/>
    <n v="107497.03"/>
    <n v="126.9174946"/>
    <n v="13643253.724541038"/>
    <s v="Y"/>
    <s v="N"/>
  </r>
  <r>
    <x v="865"/>
    <s v="Monday"/>
    <n v="20"/>
    <x v="4"/>
    <x v="2"/>
    <n v="6.3"/>
    <n v="16.899999999999999"/>
    <n v="8.1999999999999993"/>
    <n v="0"/>
    <n v="125871.91499999999"/>
    <n v="134.64203240000001"/>
    <n v="16947650.457680047"/>
    <s v="Y"/>
    <s v="N"/>
  </r>
  <r>
    <x v="866"/>
    <s v="Tuesday"/>
    <n v="20"/>
    <x v="4"/>
    <x v="2"/>
    <n v="5.6"/>
    <n v="18.2"/>
    <n v="9"/>
    <n v="0"/>
    <n v="127820.715"/>
    <n v="128.3149076"/>
    <n v="16401303.234590933"/>
    <s v="Y"/>
    <s v="N"/>
  </r>
  <r>
    <x v="867"/>
    <s v="Wednesday"/>
    <n v="20"/>
    <x v="4"/>
    <x v="2"/>
    <n v="7.6"/>
    <n v="17"/>
    <n v="3.8"/>
    <n v="0"/>
    <n v="125072.675"/>
    <n v="123.8345994"/>
    <n v="15488324.604511395"/>
    <s v="Y"/>
    <s v="N"/>
  </r>
  <r>
    <x v="868"/>
    <s v="Thursday"/>
    <n v="20"/>
    <x v="4"/>
    <x v="2"/>
    <n v="10.7"/>
    <n v="20.2"/>
    <n v="9.8000000000000007"/>
    <n v="0.8"/>
    <n v="122910.48"/>
    <n v="107.8423351"/>
    <n v="13254953.171461847"/>
    <s v="Y"/>
    <s v="N"/>
  </r>
  <r>
    <x v="869"/>
    <s v="Friday"/>
    <n v="20"/>
    <x v="4"/>
    <x v="2"/>
    <n v="10.199999999999999"/>
    <n v="17.8"/>
    <n v="2.5"/>
    <n v="0"/>
    <n v="123351.45"/>
    <n v="96.440249769999994"/>
    <n v="11896044.647491666"/>
    <s v="Y"/>
    <s v="N"/>
  </r>
  <r>
    <x v="870"/>
    <s v="Saturday"/>
    <n v="20"/>
    <x v="4"/>
    <x v="2"/>
    <n v="10.199999999999999"/>
    <n v="19.3"/>
    <n v="9.8000000000000007"/>
    <n v="0"/>
    <n v="109111.61500000001"/>
    <n v="88.135879099999997"/>
    <n v="9616648.1080457475"/>
    <s v="Y"/>
    <s v="N"/>
  </r>
  <r>
    <x v="871"/>
    <s v="Sunday"/>
    <n v="21"/>
    <x v="4"/>
    <x v="2"/>
    <n v="10.8"/>
    <n v="18.7"/>
    <n v="6.8"/>
    <n v="0"/>
    <n v="105912.16"/>
    <n v="76.782179819999996"/>
    <n v="8132166.5142446114"/>
    <s v="Y"/>
    <s v="N"/>
  </r>
  <r>
    <x v="872"/>
    <s v="Monday"/>
    <n v="21"/>
    <x v="4"/>
    <x v="2"/>
    <n v="10.4"/>
    <n v="20.3"/>
    <n v="10.1"/>
    <n v="0"/>
    <n v="113551.03999999999"/>
    <n v="72.931488029999997"/>
    <n v="8281446.3145540506"/>
    <s v="Y"/>
    <s v="N"/>
  </r>
  <r>
    <x v="873"/>
    <s v="Tuesday"/>
    <n v="21"/>
    <x v="4"/>
    <x v="2"/>
    <n v="12.8"/>
    <n v="19.3"/>
    <n v="7.4"/>
    <n v="0"/>
    <n v="119127.205"/>
    <n v="96.837634640000005"/>
    <n v="11535996.753474383"/>
    <s v="Y"/>
    <s v="N"/>
  </r>
  <r>
    <x v="874"/>
    <s v="Wednesday"/>
    <n v="21"/>
    <x v="4"/>
    <x v="2"/>
    <n v="11.7"/>
    <n v="17.100000000000001"/>
    <n v="8"/>
    <n v="0"/>
    <n v="121571.97"/>
    <n v="103.2410383"/>
    <n v="12551216.410976451"/>
    <s v="Y"/>
    <s v="N"/>
  </r>
  <r>
    <x v="875"/>
    <s v="Thursday"/>
    <n v="21"/>
    <x v="4"/>
    <x v="2"/>
    <n v="13.7"/>
    <n v="18.5"/>
    <n v="5.7"/>
    <n v="0"/>
    <n v="124010.03"/>
    <n v="108.51901340000001"/>
    <n v="13457446.107304402"/>
    <s v="Y"/>
    <s v="N"/>
  </r>
  <r>
    <x v="876"/>
    <s v="Friday"/>
    <n v="21"/>
    <x v="4"/>
    <x v="2"/>
    <n v="13.1"/>
    <n v="18"/>
    <n v="8.1999999999999993"/>
    <n v="0"/>
    <n v="123130.6"/>
    <n v="94.696229970000005"/>
    <n v="11660003.613944083"/>
    <s v="Y"/>
    <s v="N"/>
  </r>
  <r>
    <x v="877"/>
    <s v="Saturday"/>
    <n v="21"/>
    <x v="4"/>
    <x v="2"/>
    <n v="11.9"/>
    <n v="17.8"/>
    <n v="8.3000000000000007"/>
    <n v="0"/>
    <n v="104643.675"/>
    <n v="60.860101950000001"/>
    <n v="6368624.7289226661"/>
    <s v="Y"/>
    <s v="N"/>
  </r>
  <r>
    <x v="878"/>
    <s v="Sunday"/>
    <n v="22"/>
    <x v="4"/>
    <x v="2"/>
    <n v="10.199999999999999"/>
    <n v="15.3"/>
    <n v="7.6"/>
    <n v="6.8"/>
    <n v="110029.55"/>
    <n v="72.341641420000002"/>
    <n v="7959718.2517039618"/>
    <s v="Y"/>
    <s v="N"/>
  </r>
  <r>
    <x v="879"/>
    <s v="Monday"/>
    <n v="22"/>
    <x v="4"/>
    <x v="2"/>
    <n v="7.7"/>
    <n v="14.8"/>
    <n v="8"/>
    <n v="1.4"/>
    <n v="130516.1"/>
    <n v="96.084781000000007"/>
    <n v="12540610.885474101"/>
    <s v="Y"/>
    <s v="N"/>
  </r>
  <r>
    <x v="880"/>
    <s v="Tuesday"/>
    <n v="22"/>
    <x v="4"/>
    <x v="2"/>
    <n v="9.3000000000000007"/>
    <n v="13.1"/>
    <n v="6.9"/>
    <n v="2.2000000000000002"/>
    <n v="132762.38"/>
    <n v="95.714474339999995"/>
    <n v="12707281.41382733"/>
    <s v="Y"/>
    <s v="N"/>
  </r>
  <r>
    <x v="881"/>
    <s v="Wednesday"/>
    <n v="22"/>
    <x v="4"/>
    <x v="2"/>
    <n v="6.7"/>
    <n v="13"/>
    <n v="8.5"/>
    <n v="5.4"/>
    <n v="139030.79500000001"/>
    <n v="120.64923159999999"/>
    <n v="16773958.585487122"/>
    <s v="Y"/>
    <s v="N"/>
  </r>
  <r>
    <x v="882"/>
    <s v="Thursday"/>
    <n v="22"/>
    <x v="5"/>
    <x v="2"/>
    <n v="7.9"/>
    <n v="13.9"/>
    <n v="4.7"/>
    <n v="0.4"/>
    <n v="140202.73499999999"/>
    <n v="113.3116143"/>
    <n v="15886598.232125109"/>
    <s v="Y"/>
    <s v="N"/>
  </r>
  <r>
    <x v="883"/>
    <s v="Friday"/>
    <n v="22"/>
    <x v="5"/>
    <x v="2"/>
    <n v="8"/>
    <n v="14.7"/>
    <n v="7.3"/>
    <n v="0"/>
    <n v="136856.79999999999"/>
    <n v="96.837747410000006"/>
    <n v="13252904.229740888"/>
    <s v="Y"/>
    <s v="N"/>
  </r>
  <r>
    <x v="884"/>
    <s v="Saturday"/>
    <n v="22"/>
    <x v="5"/>
    <x v="2"/>
    <n v="9.9"/>
    <n v="14.3"/>
    <n v="8.3000000000000007"/>
    <n v="0"/>
    <n v="122161.405"/>
    <n v="107.24572980000001"/>
    <n v="13101289.03261837"/>
    <s v="Y"/>
    <s v="N"/>
  </r>
  <r>
    <x v="885"/>
    <s v="Sunday"/>
    <n v="23"/>
    <x v="5"/>
    <x v="2"/>
    <n v="4.4000000000000004"/>
    <n v="15.8"/>
    <n v="9.3000000000000007"/>
    <n v="0"/>
    <n v="118953.95"/>
    <n v="109.7429759"/>
    <n v="13054360.468059806"/>
    <s v="Y"/>
    <s v="N"/>
  </r>
  <r>
    <x v="886"/>
    <s v="Monday"/>
    <n v="23"/>
    <x v="5"/>
    <x v="2"/>
    <n v="5.6"/>
    <n v="17.5"/>
    <n v="5"/>
    <n v="0"/>
    <n v="132877.45000000001"/>
    <n v="101.13227740000001"/>
    <n v="13438199.133604633"/>
    <s v="Y"/>
    <s v="N"/>
  </r>
  <r>
    <x v="887"/>
    <s v="Tuesday"/>
    <n v="23"/>
    <x v="5"/>
    <x v="2"/>
    <n v="8.6999999999999993"/>
    <n v="13.9"/>
    <n v="6.3"/>
    <n v="6.4"/>
    <n v="133274.53"/>
    <n v="97.892460380000003"/>
    <n v="13046571.647688122"/>
    <s v="Y"/>
    <s v="N"/>
  </r>
  <r>
    <x v="888"/>
    <s v="Wednesday"/>
    <n v="23"/>
    <x v="5"/>
    <x v="2"/>
    <n v="5.9"/>
    <n v="14.3"/>
    <n v="9.1999999999999993"/>
    <n v="0"/>
    <n v="136116.12"/>
    <n v="105.69616809999999"/>
    <n v="14386952.300639771"/>
    <s v="Y"/>
    <s v="N"/>
  </r>
  <r>
    <x v="889"/>
    <s v="Thursday"/>
    <n v="23"/>
    <x v="5"/>
    <x v="2"/>
    <n v="3.6"/>
    <n v="15"/>
    <n v="7.2"/>
    <n v="0"/>
    <n v="139511.78"/>
    <n v="110.1268719"/>
    <n v="15363995.924600981"/>
    <s v="Y"/>
    <s v="N"/>
  </r>
  <r>
    <x v="890"/>
    <s v="Friday"/>
    <n v="23"/>
    <x v="5"/>
    <x v="2"/>
    <n v="6.6"/>
    <n v="15"/>
    <n v="7.8"/>
    <n v="1.8"/>
    <n v="130994.54"/>
    <n v="99.977135680000004"/>
    <n v="13096458.898919187"/>
    <s v="Y"/>
    <s v="N"/>
  </r>
  <r>
    <x v="891"/>
    <s v="Saturday"/>
    <n v="23"/>
    <x v="5"/>
    <x v="2"/>
    <n v="7"/>
    <n v="15.8"/>
    <n v="8.9"/>
    <n v="0"/>
    <n v="120698.91499999999"/>
    <n v="97.622124130000003"/>
    <n v="11782884.462486319"/>
    <s v="Y"/>
    <s v="N"/>
  </r>
  <r>
    <x v="892"/>
    <s v="Sunday"/>
    <n v="24"/>
    <x v="5"/>
    <x v="2"/>
    <n v="3.4"/>
    <n v="15.5"/>
    <n v="8.6"/>
    <n v="0.2"/>
    <n v="113374.465"/>
    <n v="87.883388569999994"/>
    <n v="9963732.1615108643"/>
    <s v="Y"/>
    <s v="N"/>
  </r>
  <r>
    <x v="893"/>
    <s v="Monday"/>
    <n v="24"/>
    <x v="5"/>
    <x v="2"/>
    <n v="6"/>
    <n v="15.9"/>
    <n v="5.0999999999999996"/>
    <n v="0"/>
    <n v="117691.685"/>
    <n v="101.70609880000001"/>
    <n v="11969962.142548479"/>
    <s v="Y"/>
    <s v="Y"/>
  </r>
  <r>
    <x v="894"/>
    <s v="Tuesday"/>
    <n v="24"/>
    <x v="5"/>
    <x v="2"/>
    <n v="8.8000000000000007"/>
    <n v="15.1"/>
    <n v="6.6"/>
    <n v="0"/>
    <n v="135184.95000000001"/>
    <n v="109.9512443"/>
    <n v="14863753.463133287"/>
    <s v="Y"/>
    <s v="N"/>
  </r>
  <r>
    <x v="895"/>
    <s v="Wednesday"/>
    <n v="24"/>
    <x v="5"/>
    <x v="2"/>
    <n v="4"/>
    <n v="17.399999999999999"/>
    <n v="8.9"/>
    <n v="0"/>
    <n v="136253.42000000001"/>
    <n v="93.589782150000005"/>
    <n v="12751927.894992454"/>
    <s v="Y"/>
    <s v="N"/>
  </r>
  <r>
    <x v="896"/>
    <s v="Thursday"/>
    <n v="24"/>
    <x v="5"/>
    <x v="2"/>
    <n v="7.7"/>
    <n v="19"/>
    <n v="7.4"/>
    <n v="0"/>
    <n v="135303.255"/>
    <n v="102.837272"/>
    <n v="13914217.636920361"/>
    <s v="Y"/>
    <s v="N"/>
  </r>
  <r>
    <x v="897"/>
    <s v="Friday"/>
    <n v="24"/>
    <x v="5"/>
    <x v="2"/>
    <n v="6.6"/>
    <n v="17.100000000000001"/>
    <n v="8.9"/>
    <n v="0"/>
    <n v="135269.63500000001"/>
    <n v="107.362224"/>
    <n v="14522848.853268242"/>
    <s v="Y"/>
    <s v="N"/>
  </r>
  <r>
    <x v="898"/>
    <s v="Saturday"/>
    <n v="24"/>
    <x v="5"/>
    <x v="2"/>
    <n v="4.2"/>
    <n v="15.5"/>
    <n v="9.1999999999999993"/>
    <n v="0"/>
    <n v="121178.68"/>
    <n v="104.2875868"/>
    <n v="12637432.108809423"/>
    <s v="Y"/>
    <s v="N"/>
  </r>
  <r>
    <x v="899"/>
    <s v="Sunday"/>
    <n v="25"/>
    <x v="5"/>
    <x v="2"/>
    <n v="5.4"/>
    <n v="16.3"/>
    <n v="7.9"/>
    <n v="0"/>
    <n v="116112.74"/>
    <n v="93.616927630000006"/>
    <n v="10870117.977501007"/>
    <s v="Y"/>
    <s v="N"/>
  </r>
  <r>
    <x v="900"/>
    <s v="Monday"/>
    <n v="25"/>
    <x v="5"/>
    <x v="2"/>
    <n v="7.1"/>
    <n v="16.100000000000001"/>
    <n v="6"/>
    <n v="0"/>
    <n v="134925.74"/>
    <n v="95.96949334"/>
    <n v="12948754.906324571"/>
    <s v="Y"/>
    <s v="N"/>
  </r>
  <r>
    <x v="901"/>
    <s v="Tuesday"/>
    <n v="25"/>
    <x v="5"/>
    <x v="2"/>
    <n v="6.4"/>
    <n v="15.8"/>
    <n v="9.1999999999999993"/>
    <n v="0"/>
    <n v="131996.97"/>
    <n v="85.797832029999995"/>
    <n v="11325053.860528948"/>
    <s v="Y"/>
    <s v="N"/>
  </r>
  <r>
    <x v="902"/>
    <s v="Wednesday"/>
    <n v="25"/>
    <x v="5"/>
    <x v="2"/>
    <n v="7.8"/>
    <n v="13.5"/>
    <n v="5"/>
    <n v="0.6"/>
    <n v="139814.29999999999"/>
    <n v="106.9667247"/>
    <n v="14955477.737223208"/>
    <s v="Y"/>
    <s v="N"/>
  </r>
  <r>
    <x v="903"/>
    <s v="Thursday"/>
    <n v="25"/>
    <x v="5"/>
    <x v="2"/>
    <n v="6.7"/>
    <n v="14.1"/>
    <n v="6.7"/>
    <n v="0.2"/>
    <n v="140348.57"/>
    <n v="94.858967509999999"/>
    <n v="13313320.441704961"/>
    <s v="Y"/>
    <s v="N"/>
  </r>
  <r>
    <x v="904"/>
    <s v="Friday"/>
    <n v="25"/>
    <x v="5"/>
    <x v="2"/>
    <n v="7.4"/>
    <n v="14.9"/>
    <n v="8.1999999999999993"/>
    <n v="0"/>
    <n v="132029.57500000001"/>
    <n v="80.269938710000005"/>
    <n v="10598005.89315735"/>
    <s v="Y"/>
    <s v="N"/>
  </r>
  <r>
    <x v="905"/>
    <s v="Saturday"/>
    <n v="25"/>
    <x v="5"/>
    <x v="2"/>
    <n v="8.3000000000000007"/>
    <n v="12.3"/>
    <n v="7.3"/>
    <n v="1.4"/>
    <n v="122393.325"/>
    <n v="84.970944450000005"/>
    <n v="10399876.419625796"/>
    <s v="Y"/>
    <s v="N"/>
  </r>
  <r>
    <x v="906"/>
    <s v="Sunday"/>
    <n v="26"/>
    <x v="5"/>
    <x v="2"/>
    <n v="8.6"/>
    <n v="14.3"/>
    <n v="5.3"/>
    <n v="0"/>
    <n v="118103.86500000001"/>
    <n v="72.870515380000001"/>
    <n v="8606289.5109199435"/>
    <s v="Y"/>
    <s v="N"/>
  </r>
  <r>
    <x v="907"/>
    <s v="Monday"/>
    <n v="26"/>
    <x v="5"/>
    <x v="2"/>
    <n v="8.8000000000000007"/>
    <n v="12.6"/>
    <n v="7.8"/>
    <n v="1.4"/>
    <n v="138040.38"/>
    <n v="104.3154945"/>
    <n v="14399750.500667911"/>
    <s v="Y"/>
    <s v="N"/>
  </r>
  <r>
    <x v="908"/>
    <s v="Tuesday"/>
    <n v="26"/>
    <x v="5"/>
    <x v="2"/>
    <n v="6"/>
    <n v="12.1"/>
    <n v="4.4000000000000004"/>
    <n v="0"/>
    <n v="144526.63"/>
    <n v="100.1993406"/>
    <n v="14481473.025140177"/>
    <s v="Y"/>
    <s v="N"/>
  </r>
  <r>
    <x v="909"/>
    <s v="Wednesday"/>
    <n v="26"/>
    <x v="5"/>
    <x v="2"/>
    <n v="6.8"/>
    <n v="14.1"/>
    <n v="5.4"/>
    <n v="0"/>
    <n v="141351.89499999999"/>
    <n v="98.538103219999996"/>
    <n v="13928547.619852601"/>
    <s v="Y"/>
    <s v="N"/>
  </r>
  <r>
    <x v="910"/>
    <s v="Thursday"/>
    <n v="26"/>
    <x v="5"/>
    <x v="2"/>
    <n v="9.1999999999999993"/>
    <n v="13.7"/>
    <n v="5"/>
    <n v="0"/>
    <n v="138124.06"/>
    <n v="102.52503950000001"/>
    <n v="14161174.70740037"/>
    <s v="Y"/>
    <s v="N"/>
  </r>
  <r>
    <x v="911"/>
    <s v="Friday"/>
    <n v="26"/>
    <x v="5"/>
    <x v="2"/>
    <n v="7.1"/>
    <n v="12.3"/>
    <n v="8.4"/>
    <n v="4.4000000000000004"/>
    <n v="139275.77499999999"/>
    <n v="124.6840444"/>
    <n v="17365466.913944408"/>
    <s v="N"/>
    <s v="N"/>
  </r>
  <r>
    <x v="912"/>
    <s v="Saturday"/>
    <n v="26"/>
    <x v="6"/>
    <x v="2"/>
    <n v="1.1000000000000001"/>
    <n v="12.7"/>
    <n v="9.3000000000000007"/>
    <n v="0"/>
    <n v="125949.5"/>
    <n v="114.7570772"/>
    <n v="14453596.4948014"/>
    <s v="N"/>
    <s v="N"/>
  </r>
  <r>
    <x v="913"/>
    <s v="Sunday"/>
    <n v="27"/>
    <x v="6"/>
    <x v="2"/>
    <n v="0.8"/>
    <n v="14.3"/>
    <n v="9.1999999999999993"/>
    <n v="0"/>
    <n v="120137.45"/>
    <n v="110.1092823"/>
    <n v="13228248.396852136"/>
    <s v="N"/>
    <s v="N"/>
  </r>
  <r>
    <x v="914"/>
    <s v="Monday"/>
    <n v="27"/>
    <x v="6"/>
    <x v="2"/>
    <n v="3.8"/>
    <n v="13.9"/>
    <n v="3.9"/>
    <n v="0"/>
    <n v="139765.32"/>
    <n v="150.61276599999999"/>
    <n v="21050441.436075121"/>
    <s v="N"/>
    <s v="N"/>
  </r>
  <r>
    <x v="915"/>
    <s v="Tuesday"/>
    <n v="27"/>
    <x v="6"/>
    <x v="2"/>
    <n v="9"/>
    <n v="16.2"/>
    <n v="6.4"/>
    <n v="3"/>
    <n v="134029.80499999999"/>
    <n v="132.54551810000001"/>
    <n v="17765049.944566973"/>
    <s v="N"/>
    <s v="N"/>
  </r>
  <r>
    <x v="916"/>
    <s v="Wednesday"/>
    <n v="27"/>
    <x v="6"/>
    <x v="2"/>
    <n v="10.1"/>
    <n v="15.8"/>
    <n v="6.5"/>
    <n v="0"/>
    <n v="134084.66500000001"/>
    <n v="146.17612560000001"/>
    <n v="19599976.832073927"/>
    <s v="N"/>
    <s v="N"/>
  </r>
  <r>
    <x v="917"/>
    <s v="Thursday"/>
    <n v="27"/>
    <x v="6"/>
    <x v="2"/>
    <n v="4.8"/>
    <n v="15"/>
    <n v="8.6999999999999993"/>
    <n v="0"/>
    <n v="137899.715"/>
    <n v="141.67937280000001"/>
    <n v="19537545.130498752"/>
    <s v="N"/>
    <s v="N"/>
  </r>
  <r>
    <x v="918"/>
    <s v="Friday"/>
    <n v="27"/>
    <x v="6"/>
    <x v="2"/>
    <n v="8"/>
    <n v="14.2"/>
    <n v="9.4"/>
    <n v="0"/>
    <n v="134078.07"/>
    <n v="131.26538149999999"/>
    <n v="17599809.009333704"/>
    <s v="N"/>
    <s v="N"/>
  </r>
  <r>
    <x v="919"/>
    <s v="Saturday"/>
    <n v="27"/>
    <x v="6"/>
    <x v="2"/>
    <n v="5.3"/>
    <n v="13.5"/>
    <n v="5.0999999999999996"/>
    <n v="0"/>
    <n v="123687.97"/>
    <n v="129.135411"/>
    <n v="15972496.841705671"/>
    <s v="N"/>
    <s v="N"/>
  </r>
  <r>
    <x v="920"/>
    <s v="Sunday"/>
    <n v="28"/>
    <x v="6"/>
    <x v="2"/>
    <n v="7.3"/>
    <n v="14.6"/>
    <n v="7.3"/>
    <n v="0.8"/>
    <n v="116064.03"/>
    <n v="115.1296024"/>
    <n v="13362405.626841672"/>
    <s v="N"/>
    <s v="N"/>
  </r>
  <r>
    <x v="921"/>
    <s v="Monday"/>
    <n v="28"/>
    <x v="6"/>
    <x v="2"/>
    <n v="7"/>
    <n v="16"/>
    <n v="5.7"/>
    <n v="0"/>
    <n v="133132.32500000001"/>
    <n v="123.9739271"/>
    <n v="16504937.154203508"/>
    <s v="N"/>
    <s v="N"/>
  </r>
  <r>
    <x v="922"/>
    <s v="Tuesday"/>
    <n v="28"/>
    <x v="6"/>
    <x v="2"/>
    <n v="6.9"/>
    <n v="14.3"/>
    <n v="9.6999999999999993"/>
    <n v="0.4"/>
    <n v="137352.78"/>
    <n v="148.67949519999999"/>
    <n v="20421541.994716655"/>
    <s v="N"/>
    <s v="N"/>
  </r>
  <r>
    <x v="923"/>
    <s v="Wednesday"/>
    <n v="28"/>
    <x v="6"/>
    <x v="2"/>
    <n v="3.2"/>
    <n v="15.1"/>
    <n v="9.8000000000000007"/>
    <n v="0"/>
    <n v="138152.10500000001"/>
    <n v="117.9532423"/>
    <n v="16295488.715320043"/>
    <s v="N"/>
    <s v="N"/>
  </r>
  <r>
    <x v="924"/>
    <s v="Thursday"/>
    <n v="28"/>
    <x v="6"/>
    <x v="2"/>
    <n v="4.8"/>
    <n v="13.3"/>
    <n v="5.5"/>
    <n v="0"/>
    <n v="134622.39000000001"/>
    <n v="106.14876340000001"/>
    <n v="14290000.224452529"/>
    <s v="N"/>
    <s v="N"/>
  </r>
  <r>
    <x v="925"/>
    <s v="Friday"/>
    <n v="28"/>
    <x v="6"/>
    <x v="2"/>
    <n v="9.9"/>
    <n v="15.9"/>
    <n v="8.6"/>
    <n v="2"/>
    <n v="131387.745"/>
    <n v="111.39498260000001"/>
    <n v="14635935.568128238"/>
    <s v="N"/>
    <s v="N"/>
  </r>
  <r>
    <x v="926"/>
    <s v="Saturday"/>
    <n v="28"/>
    <x v="6"/>
    <x v="2"/>
    <n v="4.5"/>
    <n v="12"/>
    <n v="9.4"/>
    <n v="0"/>
    <n v="124486.69500000001"/>
    <n v="136.10655170000001"/>
    <n v="16943454.788979635"/>
    <s v="N"/>
    <s v="N"/>
  </r>
  <r>
    <x v="927"/>
    <s v="Sunday"/>
    <n v="29"/>
    <x v="6"/>
    <x v="2"/>
    <n v="3"/>
    <n v="12.5"/>
    <n v="7.8"/>
    <n v="0"/>
    <n v="119927.64"/>
    <n v="102.14913730000001"/>
    <n v="12250504.964424973"/>
    <s v="N"/>
    <s v="N"/>
  </r>
  <r>
    <x v="928"/>
    <s v="Monday"/>
    <n v="29"/>
    <x v="6"/>
    <x v="2"/>
    <n v="5.7"/>
    <n v="15.3"/>
    <n v="6.3"/>
    <n v="0"/>
    <n v="131868.24"/>
    <n v="99.851637530000005"/>
    <n v="13167259.702199047"/>
    <s v="N"/>
    <s v="N"/>
  </r>
  <r>
    <x v="929"/>
    <s v="Tuesday"/>
    <n v="29"/>
    <x v="6"/>
    <x v="2"/>
    <n v="9.6999999999999993"/>
    <n v="14.5"/>
    <n v="5.8"/>
    <n v="0.2"/>
    <n v="136121.83499999999"/>
    <n v="109.9969729"/>
    <n v="14972989.795593271"/>
    <s v="Y"/>
    <s v="N"/>
  </r>
  <r>
    <x v="930"/>
    <s v="Wednesday"/>
    <n v="29"/>
    <x v="6"/>
    <x v="2"/>
    <n v="8.9"/>
    <n v="13.2"/>
    <n v="7.7"/>
    <n v="5"/>
    <n v="133906.26"/>
    <n v="109.5605504"/>
    <n v="14670843.547605505"/>
    <s v="Y"/>
    <s v="N"/>
  </r>
  <r>
    <x v="931"/>
    <s v="Thursday"/>
    <n v="29"/>
    <x v="6"/>
    <x v="2"/>
    <n v="7.9"/>
    <n v="10.7"/>
    <n v="5.9"/>
    <n v="0.6"/>
    <n v="139316.29"/>
    <n v="133.736501"/>
    <n v="18631673.156901293"/>
    <s v="Y"/>
    <s v="N"/>
  </r>
  <r>
    <x v="932"/>
    <s v="Friday"/>
    <n v="29"/>
    <x v="6"/>
    <x v="2"/>
    <n v="3.3"/>
    <n v="13.8"/>
    <n v="10.3"/>
    <n v="4.2"/>
    <n v="140073.89499999999"/>
    <n v="130.19271090000001"/>
    <n v="18236600.116371956"/>
    <s v="Y"/>
    <s v="N"/>
  </r>
  <r>
    <x v="933"/>
    <s v="Saturday"/>
    <n v="29"/>
    <x v="6"/>
    <x v="2"/>
    <n v="5.4"/>
    <n v="12.4"/>
    <n v="7"/>
    <n v="0"/>
    <n v="122397.13"/>
    <n v="91.656080619999997"/>
    <n v="11218441.214936621"/>
    <s v="Y"/>
    <s v="N"/>
  </r>
  <r>
    <x v="934"/>
    <s v="Sunday"/>
    <n v="30"/>
    <x v="6"/>
    <x v="2"/>
    <n v="8.4"/>
    <n v="14.1"/>
    <n v="5.4"/>
    <n v="0"/>
    <n v="118007.66499999999"/>
    <n v="107.89233230000001"/>
    <n v="12732122.206127079"/>
    <s v="Y"/>
    <s v="N"/>
  </r>
  <r>
    <x v="935"/>
    <s v="Monday"/>
    <n v="30"/>
    <x v="6"/>
    <x v="2"/>
    <n v="8.1"/>
    <n v="16.100000000000001"/>
    <n v="8.3000000000000007"/>
    <n v="7"/>
    <n v="136330.59"/>
    <n v="122.6544774"/>
    <n v="16721557.270083666"/>
    <s v="Y"/>
    <s v="N"/>
  </r>
  <r>
    <x v="936"/>
    <s v="Tuesday"/>
    <n v="30"/>
    <x v="6"/>
    <x v="2"/>
    <n v="9.8000000000000007"/>
    <n v="17.2"/>
    <n v="9"/>
    <n v="0"/>
    <n v="129699.265"/>
    <n v="113.0336114"/>
    <n v="14660376.31887562"/>
    <s v="Y"/>
    <s v="N"/>
  </r>
  <r>
    <x v="937"/>
    <s v="Wednesday"/>
    <n v="30"/>
    <x v="6"/>
    <x v="2"/>
    <n v="10.9"/>
    <n v="15"/>
    <n v="8.6999999999999993"/>
    <n v="2.4"/>
    <n v="133198.34"/>
    <n v="117.2808433"/>
    <n v="15621613.641360121"/>
    <s v="Y"/>
    <s v="N"/>
  </r>
  <r>
    <x v="938"/>
    <s v="Thursday"/>
    <n v="30"/>
    <x v="6"/>
    <x v="2"/>
    <n v="4.4000000000000004"/>
    <n v="14.2"/>
    <n v="8.6999999999999993"/>
    <n v="2"/>
    <n v="136003.91500000001"/>
    <n v="117.31547380000001"/>
    <n v="15955363.726879928"/>
    <s v="Y"/>
    <s v="N"/>
  </r>
  <r>
    <x v="939"/>
    <s v="Friday"/>
    <n v="30"/>
    <x v="6"/>
    <x v="2"/>
    <n v="6.2"/>
    <n v="14.3"/>
    <n v="9.8000000000000007"/>
    <n v="2.8"/>
    <n v="130432.05"/>
    <n v="111.3069682"/>
    <n v="14517996.041610811"/>
    <s v="Y"/>
    <s v="N"/>
  </r>
  <r>
    <x v="940"/>
    <s v="Saturday"/>
    <n v="30"/>
    <x v="6"/>
    <x v="2"/>
    <n v="9.6999999999999993"/>
    <n v="17.899999999999999"/>
    <n v="10.1"/>
    <n v="0"/>
    <n v="111331.235"/>
    <n v="93.453100860000006"/>
    <n v="10404249.133323362"/>
    <s v="Y"/>
    <s v="N"/>
  </r>
  <r>
    <x v="941"/>
    <s v="Sunday"/>
    <n v="31"/>
    <x v="6"/>
    <x v="2"/>
    <n v="11.3"/>
    <n v="18.100000000000001"/>
    <n v="8.3000000000000007"/>
    <n v="0"/>
    <n v="107580.495"/>
    <n v="91.416166270000005"/>
    <n v="9834596.4183289036"/>
    <s v="Y"/>
    <s v="N"/>
  </r>
  <r>
    <x v="942"/>
    <s v="Monday"/>
    <n v="31"/>
    <x v="6"/>
    <x v="2"/>
    <n v="6.7"/>
    <n v="14.8"/>
    <n v="11.5"/>
    <n v="0"/>
    <n v="132276.88"/>
    <n v="137.47669010000001"/>
    <n v="18184987.639154889"/>
    <s v="Y"/>
    <s v="N"/>
  </r>
  <r>
    <x v="943"/>
    <s v="Tuesday"/>
    <n v="31"/>
    <x v="7"/>
    <x v="2"/>
    <n v="3.5"/>
    <n v="15.5"/>
    <n v="11.5"/>
    <n v="0"/>
    <n v="137617.88"/>
    <n v="137.9754246"/>
    <n v="18987885.425551847"/>
    <s v="Y"/>
    <s v="N"/>
  </r>
  <r>
    <x v="944"/>
    <s v="Wednesday"/>
    <n v="31"/>
    <x v="7"/>
    <x v="2"/>
    <n v="3.4"/>
    <n v="12.9"/>
    <n v="7.5"/>
    <n v="0"/>
    <n v="140729.185"/>
    <n v="113.4923335"/>
    <n v="15971683.597203197"/>
    <s v="Y"/>
    <s v="N"/>
  </r>
  <r>
    <x v="945"/>
    <s v="Thursday"/>
    <n v="31"/>
    <x v="7"/>
    <x v="2"/>
    <n v="3.1"/>
    <n v="9"/>
    <n v="4.4000000000000004"/>
    <n v="0"/>
    <n v="151355.43"/>
    <n v="169.23382710000001"/>
    <n v="25614458.671266153"/>
    <s v="Y"/>
    <s v="N"/>
  </r>
  <r>
    <x v="946"/>
    <s v="Friday"/>
    <n v="31"/>
    <x v="7"/>
    <x v="2"/>
    <n v="4.3"/>
    <n v="12.1"/>
    <n v="7.2"/>
    <n v="6.6"/>
    <n v="141647.89499999999"/>
    <n v="110.3517269"/>
    <n v="15631089.824999874"/>
    <s v="Y"/>
    <s v="N"/>
  </r>
  <r>
    <x v="947"/>
    <s v="Saturday"/>
    <n v="31"/>
    <x v="7"/>
    <x v="2"/>
    <n v="8.8000000000000007"/>
    <n v="14.2"/>
    <n v="11.7"/>
    <n v="0"/>
    <n v="116696.455"/>
    <n v="82.766673249999997"/>
    <n v="9658577.360418329"/>
    <s v="Y"/>
    <s v="N"/>
  </r>
  <r>
    <x v="948"/>
    <s v="Sunday"/>
    <n v="32"/>
    <x v="7"/>
    <x v="2"/>
    <n v="9"/>
    <n v="13"/>
    <n v="8.1999999999999993"/>
    <n v="0"/>
    <n v="117351.14"/>
    <n v="86.202202409999998"/>
    <n v="10115926.723324247"/>
    <s v="Y"/>
    <s v="N"/>
  </r>
  <r>
    <x v="949"/>
    <s v="Monday"/>
    <n v="32"/>
    <x v="7"/>
    <x v="2"/>
    <n v="7.7"/>
    <n v="12.3"/>
    <n v="7.3"/>
    <n v="4.2"/>
    <n v="138963.17499999999"/>
    <n v="111.4890145"/>
    <n v="15492867.432541035"/>
    <s v="Y"/>
    <s v="N"/>
  </r>
  <r>
    <x v="950"/>
    <s v="Tuesday"/>
    <n v="32"/>
    <x v="7"/>
    <x v="2"/>
    <n v="7.9"/>
    <n v="15"/>
    <n v="7.5"/>
    <n v="2.2000000000000002"/>
    <n v="139108.435"/>
    <n v="111.5513751"/>
    <n v="15517737.212258969"/>
    <s v="Y"/>
    <s v="N"/>
  </r>
  <r>
    <x v="951"/>
    <s v="Wednesday"/>
    <n v="32"/>
    <x v="7"/>
    <x v="2"/>
    <n v="8.9"/>
    <n v="16.8"/>
    <n v="11.5"/>
    <n v="0"/>
    <n v="130044.375"/>
    <n v="105.283102"/>
    <n v="13691475.19765125"/>
    <s v="Y"/>
    <s v="N"/>
  </r>
  <r>
    <x v="952"/>
    <s v="Thursday"/>
    <n v="32"/>
    <x v="7"/>
    <x v="2"/>
    <n v="11.4"/>
    <n v="18.8"/>
    <n v="8.4"/>
    <n v="0"/>
    <n v="122361.925"/>
    <n v="86.916548329999998"/>
    <n v="10635276.168014335"/>
    <s v="Y"/>
    <s v="N"/>
  </r>
  <r>
    <x v="953"/>
    <s v="Friday"/>
    <n v="32"/>
    <x v="7"/>
    <x v="2"/>
    <n v="10.3"/>
    <n v="16.399999999999999"/>
    <n v="9.3000000000000007"/>
    <n v="0"/>
    <n v="122862.345"/>
    <n v="78.92563543"/>
    <n v="9696988.6495448835"/>
    <s v="Y"/>
    <s v="N"/>
  </r>
  <r>
    <x v="954"/>
    <s v="Saturday"/>
    <n v="32"/>
    <x v="7"/>
    <x v="2"/>
    <n v="10.3"/>
    <n v="17.899999999999999"/>
    <n v="9.9"/>
    <n v="2.8"/>
    <n v="113669.45"/>
    <n v="77.123590930000006"/>
    <n v="8766596.1630380899"/>
    <s v="Y"/>
    <s v="N"/>
  </r>
  <r>
    <x v="955"/>
    <s v="Sunday"/>
    <n v="33"/>
    <x v="7"/>
    <x v="2"/>
    <n v="9.4"/>
    <n v="18.7"/>
    <n v="11.1"/>
    <n v="2"/>
    <n v="106274.56"/>
    <n v="68.294171739999996"/>
    <n v="7257933.0522329342"/>
    <s v="Y"/>
    <s v="N"/>
  </r>
  <r>
    <x v="956"/>
    <s v="Monday"/>
    <n v="33"/>
    <x v="7"/>
    <x v="2"/>
    <n v="12.3"/>
    <n v="20.100000000000001"/>
    <n v="12.6"/>
    <n v="0"/>
    <n v="121533.955"/>
    <n v="101.399598"/>
    <n v="12323494.180350089"/>
    <s v="Y"/>
    <s v="N"/>
  </r>
  <r>
    <x v="957"/>
    <s v="Tuesday"/>
    <n v="33"/>
    <x v="7"/>
    <x v="2"/>
    <n v="10.4"/>
    <n v="17.5"/>
    <n v="3.2"/>
    <n v="0.2"/>
    <n v="127193.3"/>
    <n v="99.086174200000002"/>
    <n v="12603097.48087286"/>
    <s v="Y"/>
    <s v="N"/>
  </r>
  <r>
    <x v="958"/>
    <s v="Wednesday"/>
    <n v="33"/>
    <x v="7"/>
    <x v="2"/>
    <n v="12.1"/>
    <n v="18.100000000000001"/>
    <n v="10.9"/>
    <n v="0.8"/>
    <n v="121445.38"/>
    <n v="72.164817319999997"/>
    <n v="8764083.6620579809"/>
    <s v="Y"/>
    <s v="N"/>
  </r>
  <r>
    <x v="959"/>
    <s v="Thursday"/>
    <n v="33"/>
    <x v="7"/>
    <x v="2"/>
    <n v="9.3000000000000007"/>
    <n v="15.6"/>
    <n v="9.1"/>
    <n v="1.8"/>
    <n v="129223.80499999999"/>
    <n v="73.714560050000003"/>
    <n v="9525675.93356199"/>
    <s v="Y"/>
    <s v="N"/>
  </r>
  <r>
    <x v="960"/>
    <s v="Friday"/>
    <n v="33"/>
    <x v="7"/>
    <x v="2"/>
    <n v="8"/>
    <n v="12.2"/>
    <n v="9.4"/>
    <n v="2.8"/>
    <n v="133562.98499999999"/>
    <n v="92.107544930000003"/>
    <n v="12302158.641872415"/>
    <s v="Y"/>
    <s v="N"/>
  </r>
  <r>
    <x v="961"/>
    <s v="Saturday"/>
    <n v="33"/>
    <x v="7"/>
    <x v="2"/>
    <n v="5.9"/>
    <n v="11.8"/>
    <n v="11.6"/>
    <n v="7.2"/>
    <n v="124852.67"/>
    <n v="97.968935160000001"/>
    <n v="12231683.131782876"/>
    <s v="Y"/>
    <s v="N"/>
  </r>
  <r>
    <x v="962"/>
    <s v="Sunday"/>
    <n v="34"/>
    <x v="7"/>
    <x v="2"/>
    <n v="5.0999999999999996"/>
    <n v="13.3"/>
    <n v="13.9"/>
    <n v="2"/>
    <n v="119798.995"/>
    <n v="92.815878290000001"/>
    <n v="11119248.939184317"/>
    <s v="Y"/>
    <s v="N"/>
  </r>
  <r>
    <x v="963"/>
    <s v="Monday"/>
    <n v="34"/>
    <x v="7"/>
    <x v="2"/>
    <n v="6.8"/>
    <n v="12.7"/>
    <n v="7.9"/>
    <n v="0.6"/>
    <n v="140410.29500000001"/>
    <n v="108.906684"/>
    <n v="15291619.627911782"/>
    <s v="Y"/>
    <s v="N"/>
  </r>
  <r>
    <x v="964"/>
    <s v="Tuesday"/>
    <n v="34"/>
    <x v="7"/>
    <x v="2"/>
    <n v="5.7"/>
    <n v="16.8"/>
    <n v="11.1"/>
    <n v="1.6"/>
    <n v="133809.45499999999"/>
    <n v="107.9380963"/>
    <n v="14443137.839640515"/>
    <s v="Y"/>
    <s v="N"/>
  </r>
  <r>
    <x v="965"/>
    <s v="Wednesday"/>
    <n v="34"/>
    <x v="7"/>
    <x v="2"/>
    <n v="8.3000000000000007"/>
    <n v="18.100000000000001"/>
    <n v="9.6999999999999993"/>
    <n v="0"/>
    <n v="133056.82"/>
    <n v="106.6475104"/>
    <n v="14190178.594740929"/>
    <s v="Y"/>
    <s v="N"/>
  </r>
  <r>
    <x v="966"/>
    <s v="Thursday"/>
    <n v="34"/>
    <x v="7"/>
    <x v="2"/>
    <n v="5.2"/>
    <n v="13.3"/>
    <n v="13"/>
    <n v="9.1999999999999993"/>
    <n v="135619.94"/>
    <n v="118.9186938"/>
    <n v="16127746.118034372"/>
    <s v="Y"/>
    <s v="N"/>
  </r>
  <r>
    <x v="967"/>
    <s v="Friday"/>
    <n v="34"/>
    <x v="7"/>
    <x v="2"/>
    <n v="4.9000000000000004"/>
    <n v="15"/>
    <n v="13.3"/>
    <n v="0.6"/>
    <n v="133666.57500000001"/>
    <n v="120.1723289"/>
    <n v="16063023.613836518"/>
    <s v="Y"/>
    <s v="N"/>
  </r>
  <r>
    <x v="968"/>
    <s v="Saturday"/>
    <n v="34"/>
    <x v="7"/>
    <x v="2"/>
    <n v="9.9"/>
    <n v="15.3"/>
    <n v="8.5"/>
    <n v="0"/>
    <n v="117444.1"/>
    <n v="93.657541890000005"/>
    <n v="10999525.715483351"/>
    <s v="Y"/>
    <s v="N"/>
  </r>
  <r>
    <x v="969"/>
    <s v="Sunday"/>
    <n v="35"/>
    <x v="7"/>
    <x v="2"/>
    <n v="5.8"/>
    <n v="10.7"/>
    <n v="11.8"/>
    <n v="7.8"/>
    <n v="115177.935"/>
    <n v="93.117477789999995"/>
    <n v="10725078.804260563"/>
    <s v="Y"/>
    <s v="N"/>
  </r>
  <r>
    <x v="970"/>
    <s v="Monday"/>
    <n v="35"/>
    <x v="7"/>
    <x v="2"/>
    <n v="5.8"/>
    <n v="11.8"/>
    <n v="14.6"/>
    <n v="0.6"/>
    <n v="139414.495"/>
    <n v="163.40926049999999"/>
    <n v="22781619.530930944"/>
    <s v="Y"/>
    <s v="N"/>
  </r>
  <r>
    <x v="971"/>
    <s v="Tuesday"/>
    <n v="35"/>
    <x v="7"/>
    <x v="2"/>
    <n v="5.4"/>
    <n v="12.9"/>
    <n v="9.1"/>
    <n v="0"/>
    <n v="139814.04"/>
    <n v="143.84804"/>
    <n v="20111975.618481603"/>
    <s v="Y"/>
    <s v="N"/>
  </r>
  <r>
    <x v="972"/>
    <s v="Wednesday"/>
    <n v="35"/>
    <x v="7"/>
    <x v="2"/>
    <n v="7.7"/>
    <n v="13.8"/>
    <n v="12.3"/>
    <n v="0.6"/>
    <n v="137513.465"/>
    <n v="118.29507649999999"/>
    <n v="16267165.861955071"/>
    <s v="Y"/>
    <s v="N"/>
  </r>
  <r>
    <x v="973"/>
    <s v="Thursday"/>
    <n v="35"/>
    <x v="7"/>
    <x v="2"/>
    <n v="4"/>
    <n v="16.7"/>
    <n v="15.9"/>
    <n v="0.2"/>
    <n v="133982.255"/>
    <n v="115.4257008"/>
    <n v="15464995.678139305"/>
    <s v="Y"/>
    <s v="N"/>
  </r>
  <r>
    <x v="974"/>
    <s v="Friday"/>
    <n v="35"/>
    <x v="8"/>
    <x v="2"/>
    <n v="3.7"/>
    <n v="17"/>
    <n v="14.4"/>
    <n v="0"/>
    <n v="128707.425"/>
    <n v="102.27816319999999"/>
    <n v="13163959.019201759"/>
    <s v="Y"/>
    <s v="N"/>
  </r>
  <r>
    <x v="975"/>
    <s v="Saturday"/>
    <n v="35"/>
    <x v="8"/>
    <x v="2"/>
    <n v="7.3"/>
    <n v="18.399999999999999"/>
    <n v="6.3"/>
    <n v="0"/>
    <n v="114098.11500000001"/>
    <n v="89.329916780000005"/>
    <n v="10192375.11770487"/>
    <s v="Y"/>
    <s v="N"/>
  </r>
  <r>
    <x v="976"/>
    <s v="Sunday"/>
    <n v="36"/>
    <x v="8"/>
    <x v="2"/>
    <n v="13.4"/>
    <n v="17.2"/>
    <n v="6.3"/>
    <n v="0"/>
    <n v="103964.33"/>
    <n v="67.073127529999994"/>
    <n v="6973212.7646610048"/>
    <s v="Y"/>
    <s v="N"/>
  </r>
  <r>
    <x v="977"/>
    <s v="Monday"/>
    <n v="36"/>
    <x v="8"/>
    <x v="2"/>
    <n v="8.8000000000000007"/>
    <n v="13.7"/>
    <n v="13.4"/>
    <n v="0.4"/>
    <n v="128001.05499999999"/>
    <n v="93.826620980000001"/>
    <n v="12009906.472525133"/>
    <s v="Y"/>
    <s v="N"/>
  </r>
  <r>
    <x v="978"/>
    <s v="Tuesday"/>
    <n v="36"/>
    <x v="8"/>
    <x v="2"/>
    <n v="6.5"/>
    <n v="13.3"/>
    <n v="11"/>
    <n v="0.2"/>
    <n v="137696.67000000001"/>
    <n v="95.602018139999998"/>
    <n v="13164079.543157594"/>
    <s v="Y"/>
    <s v="N"/>
  </r>
  <r>
    <x v="979"/>
    <s v="Wednesday"/>
    <n v="36"/>
    <x v="8"/>
    <x v="2"/>
    <n v="6.7"/>
    <n v="15.1"/>
    <n v="11"/>
    <n v="4.8"/>
    <n v="134819.94500000001"/>
    <n v="101.0173763"/>
    <n v="13619157.116810303"/>
    <s v="Y"/>
    <s v="N"/>
  </r>
  <r>
    <x v="980"/>
    <s v="Thursday"/>
    <n v="36"/>
    <x v="8"/>
    <x v="2"/>
    <n v="7.9"/>
    <n v="15.2"/>
    <n v="9.5"/>
    <n v="0.8"/>
    <n v="133405.72"/>
    <n v="93.025254910000001"/>
    <n v="12410101.109452086"/>
    <s v="Y"/>
    <s v="N"/>
  </r>
  <r>
    <x v="981"/>
    <s v="Friday"/>
    <n v="36"/>
    <x v="8"/>
    <x v="2"/>
    <n v="8"/>
    <n v="13.5"/>
    <n v="13.1"/>
    <n v="3.2"/>
    <n v="132543.1"/>
    <n v="102.4160808"/>
    <n v="13574544.839082481"/>
    <s v="Y"/>
    <s v="N"/>
  </r>
  <r>
    <x v="982"/>
    <s v="Saturday"/>
    <n v="36"/>
    <x v="8"/>
    <x v="2"/>
    <n v="7.1"/>
    <n v="14.9"/>
    <n v="15.9"/>
    <n v="1.2"/>
    <n v="120454.01"/>
    <n v="96.910244129999995"/>
    <n v="11673227.515537459"/>
    <s v="Y"/>
    <s v="N"/>
  </r>
  <r>
    <x v="983"/>
    <s v="Sunday"/>
    <n v="37"/>
    <x v="8"/>
    <x v="2"/>
    <n v="5.3"/>
    <n v="16.100000000000001"/>
    <n v="12.3"/>
    <n v="0.2"/>
    <n v="114584.065"/>
    <n v="91.883909369999998"/>
    <n v="10528431.843706189"/>
    <s v="Y"/>
    <s v="N"/>
  </r>
  <r>
    <x v="984"/>
    <s v="Monday"/>
    <n v="37"/>
    <x v="8"/>
    <x v="2"/>
    <n v="8.1"/>
    <n v="18.100000000000001"/>
    <n v="7"/>
    <n v="0"/>
    <n v="127169.03"/>
    <n v="86.68557783"/>
    <n v="11023720.847630605"/>
    <s v="Y"/>
    <s v="N"/>
  </r>
  <r>
    <x v="985"/>
    <s v="Tuesday"/>
    <n v="37"/>
    <x v="8"/>
    <x v="2"/>
    <n v="12.2"/>
    <n v="19.899999999999999"/>
    <n v="3.5"/>
    <n v="0.2"/>
    <n v="130906.89"/>
    <n v="94.772968660000004"/>
    <n v="12406434.583348067"/>
    <s v="Y"/>
    <s v="N"/>
  </r>
  <r>
    <x v="986"/>
    <s v="Wednesday"/>
    <n v="37"/>
    <x v="8"/>
    <x v="2"/>
    <n v="13.3"/>
    <n v="16.399999999999999"/>
    <n v="8.1999999999999993"/>
    <n v="2"/>
    <n v="127192.315"/>
    <n v="88.361935939999995"/>
    <n v="11238959.190090301"/>
    <s v="Y"/>
    <s v="N"/>
  </r>
  <r>
    <x v="987"/>
    <s v="Thursday"/>
    <n v="37"/>
    <x v="8"/>
    <x v="2"/>
    <n v="5.8"/>
    <n v="15.3"/>
    <n v="10.8"/>
    <n v="1.4"/>
    <n v="131986.80499999999"/>
    <n v="89.57361118"/>
    <n v="11822534.751960479"/>
    <s v="Y"/>
    <s v="N"/>
  </r>
  <r>
    <x v="988"/>
    <s v="Friday"/>
    <n v="37"/>
    <x v="8"/>
    <x v="2"/>
    <n v="9.6"/>
    <n v="16.7"/>
    <n v="7"/>
    <n v="0"/>
    <n v="128761.605"/>
    <n v="89.236201120000004"/>
    <n v="11490196.480313998"/>
    <s v="Y"/>
    <s v="N"/>
  </r>
  <r>
    <x v="989"/>
    <s v="Saturday"/>
    <n v="37"/>
    <x v="8"/>
    <x v="2"/>
    <n v="7.4"/>
    <n v="13.3"/>
    <n v="16.7"/>
    <n v="21.4"/>
    <n v="111301.56"/>
    <n v="89.607587129999999"/>
    <n v="9973464.2354049217"/>
    <s v="Y"/>
    <s v="N"/>
  </r>
  <r>
    <x v="990"/>
    <s v="Sunday"/>
    <n v="38"/>
    <x v="8"/>
    <x v="2"/>
    <n v="4"/>
    <n v="18.100000000000001"/>
    <n v="19"/>
    <n v="0.2"/>
    <n v="104766"/>
    <n v="75.509598890000007"/>
    <n v="7910838.6373097403"/>
    <s v="Y"/>
    <s v="N"/>
  </r>
  <r>
    <x v="991"/>
    <s v="Monday"/>
    <n v="38"/>
    <x v="8"/>
    <x v="2"/>
    <n v="10.5"/>
    <n v="22"/>
    <n v="15.7"/>
    <n v="0"/>
    <n v="115123.54"/>
    <n v="79.783447899999999"/>
    <n v="9184952.955653565"/>
    <s v="Y"/>
    <s v="N"/>
  </r>
  <r>
    <x v="992"/>
    <s v="Tuesday"/>
    <n v="38"/>
    <x v="8"/>
    <x v="2"/>
    <n v="9"/>
    <n v="13.9"/>
    <n v="16.600000000000001"/>
    <n v="0.2"/>
    <n v="124033.955"/>
    <n v="92.372768620000002"/>
    <n v="11457359.826238493"/>
    <s v="Y"/>
    <s v="N"/>
  </r>
  <r>
    <x v="993"/>
    <s v="Wednesday"/>
    <n v="38"/>
    <x v="8"/>
    <x v="2"/>
    <n v="6"/>
    <n v="19.2"/>
    <n v="17.3"/>
    <n v="0"/>
    <n v="123461.38"/>
    <n v="82.595610879999995"/>
    <n v="10197368.101187814"/>
    <s v="Y"/>
    <s v="N"/>
  </r>
  <r>
    <x v="994"/>
    <s v="Thursday"/>
    <n v="38"/>
    <x v="8"/>
    <x v="2"/>
    <n v="11.6"/>
    <n v="23.6"/>
    <n v="13"/>
    <n v="0"/>
    <n v="119309.93"/>
    <n v="74.957769020000001"/>
    <n v="8943206.1747323684"/>
    <s v="Y"/>
    <s v="N"/>
  </r>
  <r>
    <x v="995"/>
    <s v="Friday"/>
    <n v="38"/>
    <x v="8"/>
    <x v="2"/>
    <n v="12.8"/>
    <n v="25.6"/>
    <n v="15.6"/>
    <n v="0"/>
    <n v="116611.25"/>
    <n v="75.289119159999998"/>
    <n v="8779558.2966465503"/>
    <s v="N"/>
    <s v="N"/>
  </r>
  <r>
    <x v="996"/>
    <s v="Saturday"/>
    <n v="38"/>
    <x v="8"/>
    <x v="2"/>
    <n v="14.8"/>
    <n v="30.6"/>
    <n v="17.3"/>
    <n v="0"/>
    <n v="101012.29"/>
    <n v="63.0173962"/>
    <n v="6365531.4999992978"/>
    <s v="N"/>
    <s v="N"/>
  </r>
  <r>
    <x v="997"/>
    <s v="Sunday"/>
    <n v="39"/>
    <x v="8"/>
    <x v="2"/>
    <n v="12.9"/>
    <n v="19.899999999999999"/>
    <n v="12"/>
    <n v="0.4"/>
    <n v="92608.24"/>
    <n v="43.197347600000001"/>
    <n v="4000430.3339042244"/>
    <s v="N"/>
    <s v="N"/>
  </r>
  <r>
    <x v="998"/>
    <s v="Monday"/>
    <n v="39"/>
    <x v="8"/>
    <x v="2"/>
    <n v="10.3"/>
    <n v="14.2"/>
    <n v="10.9"/>
    <n v="1.6"/>
    <n v="119126.485"/>
    <n v="71.241065710000001"/>
    <n v="8486697.7456863299"/>
    <s v="N"/>
    <s v="N"/>
  </r>
  <r>
    <x v="999"/>
    <s v="Tuesday"/>
    <n v="39"/>
    <x v="8"/>
    <x v="2"/>
    <n v="5"/>
    <n v="15.1"/>
    <n v="20.399999999999999"/>
    <n v="0.4"/>
    <n v="124452.94"/>
    <n v="79.800225260000005"/>
    <n v="9931372.6462692656"/>
    <s v="N"/>
    <s v="N"/>
  </r>
  <r>
    <x v="1000"/>
    <s v="Wednesday"/>
    <n v="39"/>
    <x v="8"/>
    <x v="2"/>
    <n v="9.6"/>
    <n v="24.6"/>
    <n v="11.7"/>
    <n v="0"/>
    <n v="119028.07"/>
    <n v="72.545509100000004"/>
    <n v="8634951.935340438"/>
    <s v="N"/>
    <s v="N"/>
  </r>
  <r>
    <x v="1001"/>
    <s v="Thursday"/>
    <n v="39"/>
    <x v="8"/>
    <x v="2"/>
    <n v="10.4"/>
    <n v="18.5"/>
    <n v="12.8"/>
    <n v="0"/>
    <n v="116655.855"/>
    <n v="61.649556580000002"/>
    <n v="7191781.733210776"/>
    <s v="N"/>
    <s v="N"/>
  </r>
  <r>
    <x v="1002"/>
    <s v="Friday"/>
    <n v="39"/>
    <x v="8"/>
    <x v="2"/>
    <n v="10.6"/>
    <n v="18.399999999999999"/>
    <n v="14.5"/>
    <n v="0"/>
    <n v="102847.255"/>
    <n v="42.634675649999998"/>
    <n v="4384859.3584178407"/>
    <s v="N"/>
    <s v="Y"/>
  </r>
  <r>
    <x v="1003"/>
    <s v="Saturday"/>
    <n v="39"/>
    <x v="8"/>
    <x v="2"/>
    <n v="11"/>
    <n v="15.4"/>
    <n v="16.100000000000001"/>
    <n v="1"/>
    <n v="100701.82"/>
    <n v="47.309943529999998"/>
    <n v="4764197.4175682245"/>
    <s v="N"/>
    <s v="N"/>
  </r>
  <r>
    <x v="1004"/>
    <s v="Sunday"/>
    <n v="40"/>
    <x v="9"/>
    <x v="2"/>
    <n v="9.6999999999999993"/>
    <n v="17.2"/>
    <n v="9.1999999999999993"/>
    <n v="0"/>
    <n v="103556.74"/>
    <n v="58.989627579999997"/>
    <n v="6108773.5259988895"/>
    <s v="N"/>
    <s v="N"/>
  </r>
  <r>
    <x v="1005"/>
    <s v="Monday"/>
    <n v="40"/>
    <x v="9"/>
    <x v="2"/>
    <n v="9.5"/>
    <n v="16.399999999999999"/>
    <n v="16.399999999999999"/>
    <n v="0"/>
    <n v="119226.42"/>
    <n v="74.497158290000002"/>
    <n v="8882029.4830900226"/>
    <s v="N"/>
    <s v="N"/>
  </r>
  <r>
    <x v="1006"/>
    <s v="Tuesday"/>
    <n v="40"/>
    <x v="9"/>
    <x v="2"/>
    <n v="6.8"/>
    <n v="22.3"/>
    <n v="21.8"/>
    <n v="0"/>
    <n v="118856.41499999999"/>
    <n v="79.059146049999995"/>
    <n v="9396686.6724644098"/>
    <s v="N"/>
    <s v="N"/>
  </r>
  <r>
    <x v="1007"/>
    <s v="Wednesday"/>
    <n v="40"/>
    <x v="9"/>
    <x v="2"/>
    <n v="8.5"/>
    <n v="20.8"/>
    <n v="21.6"/>
    <n v="0"/>
    <n v="114604.62"/>
    <n v="71.108733229999999"/>
    <n v="8149389.3505055225"/>
    <s v="N"/>
    <s v="N"/>
  </r>
  <r>
    <x v="1008"/>
    <s v="Thursday"/>
    <n v="40"/>
    <x v="9"/>
    <x v="2"/>
    <n v="11.7"/>
    <n v="19.399999999999999"/>
    <n v="10.4"/>
    <n v="0"/>
    <n v="113134.58"/>
    <n v="65.315736259999994"/>
    <n v="7389468.3891658699"/>
    <s v="N"/>
    <s v="N"/>
  </r>
  <r>
    <x v="1009"/>
    <s v="Friday"/>
    <n v="40"/>
    <x v="9"/>
    <x v="2"/>
    <n v="10.1"/>
    <n v="15"/>
    <n v="16.8"/>
    <n v="2.4"/>
    <n v="118359.28"/>
    <n v="53.429039449999998"/>
    <n v="6323822.6403935952"/>
    <s v="N"/>
    <s v="N"/>
  </r>
  <r>
    <x v="1010"/>
    <s v="Saturday"/>
    <n v="40"/>
    <x v="9"/>
    <x v="2"/>
    <n v="7.2"/>
    <n v="23.7"/>
    <n v="17.3"/>
    <n v="0.2"/>
    <n v="101974.595"/>
    <n v="38.89411226"/>
    <n v="3966211.3455980346"/>
    <s v="N"/>
    <s v="N"/>
  </r>
  <r>
    <x v="1011"/>
    <s v="Sunday"/>
    <n v="41"/>
    <x v="9"/>
    <x v="2"/>
    <n v="11.1"/>
    <n v="25.3"/>
    <n v="19.5"/>
    <n v="0"/>
    <n v="97053.544999999998"/>
    <n v="56.16035213"/>
    <n v="5450561.2626648005"/>
    <s v="N"/>
    <s v="N"/>
  </r>
  <r>
    <x v="1012"/>
    <s v="Monday"/>
    <n v="41"/>
    <x v="9"/>
    <x v="2"/>
    <n v="14"/>
    <n v="18.7"/>
    <n v="16.7"/>
    <n v="2.4"/>
    <n v="111432.36500000001"/>
    <n v="68.87949682"/>
    <n v="7675405.2306625796"/>
    <s v="N"/>
    <s v="N"/>
  </r>
  <r>
    <x v="1013"/>
    <s v="Tuesday"/>
    <n v="41"/>
    <x v="9"/>
    <x v="2"/>
    <n v="8"/>
    <n v="18.8"/>
    <n v="23.6"/>
    <n v="0.2"/>
    <n v="116556.425"/>
    <n v="77.452308540000004"/>
    <n v="9027564.1914193705"/>
    <s v="Y"/>
    <s v="N"/>
  </r>
  <r>
    <x v="1014"/>
    <s v="Wednesday"/>
    <n v="41"/>
    <x v="9"/>
    <x v="2"/>
    <n v="9.8000000000000007"/>
    <n v="25.6"/>
    <n v="7.5"/>
    <n v="0"/>
    <n v="114133.54"/>
    <n v="55.553221790000002"/>
    <n v="6340485.8612978365"/>
    <s v="Y"/>
    <s v="N"/>
  </r>
  <r>
    <x v="1015"/>
    <s v="Thursday"/>
    <n v="41"/>
    <x v="9"/>
    <x v="2"/>
    <n v="10.5"/>
    <n v="19.2"/>
    <n v="15.6"/>
    <n v="10"/>
    <n v="113957.735"/>
    <n v="56.959277329999999"/>
    <n v="6490950.2317636479"/>
    <s v="Y"/>
    <s v="N"/>
  </r>
  <r>
    <x v="1016"/>
    <s v="Friday"/>
    <n v="41"/>
    <x v="9"/>
    <x v="2"/>
    <n v="13.1"/>
    <n v="16.7"/>
    <n v="12.5"/>
    <n v="0"/>
    <n v="117048.72500000001"/>
    <n v="83.756746089999993"/>
    <n v="9803620.3399832342"/>
    <s v="Y"/>
    <s v="N"/>
  </r>
  <r>
    <x v="1017"/>
    <s v="Saturday"/>
    <n v="41"/>
    <x v="9"/>
    <x v="2"/>
    <n v="8.1999999999999993"/>
    <n v="16.100000000000001"/>
    <n v="23.6"/>
    <n v="0"/>
    <n v="102037.16499999999"/>
    <n v="85.403883269999994"/>
    <n v="8714370.1288617291"/>
    <s v="Y"/>
    <s v="N"/>
  </r>
  <r>
    <x v="1018"/>
    <s v="Sunday"/>
    <n v="42"/>
    <x v="9"/>
    <x v="2"/>
    <n v="6.8"/>
    <n v="17.600000000000001"/>
    <n v="24.5"/>
    <n v="0"/>
    <n v="98108.815000000002"/>
    <n v="71.602890579999993"/>
    <n v="7024874.7453784626"/>
    <s v="Y"/>
    <s v="N"/>
  </r>
  <r>
    <x v="1019"/>
    <s v="Monday"/>
    <n v="42"/>
    <x v="9"/>
    <x v="2"/>
    <n v="11.3"/>
    <n v="28.6"/>
    <n v="23.8"/>
    <n v="0"/>
    <n v="115907.395"/>
    <n v="84.013226709999998"/>
    <n v="9737754.2535005212"/>
    <s v="Y"/>
    <s v="N"/>
  </r>
  <r>
    <x v="1020"/>
    <s v="Tuesday"/>
    <n v="42"/>
    <x v="9"/>
    <x v="2"/>
    <n v="12.8"/>
    <n v="30.2"/>
    <n v="24.9"/>
    <n v="0"/>
    <n v="117470.22"/>
    <n v="76.51584579"/>
    <n v="8988333.2384373732"/>
    <s v="Y"/>
    <s v="N"/>
  </r>
  <r>
    <x v="1021"/>
    <s v="Wednesday"/>
    <n v="42"/>
    <x v="9"/>
    <x v="2"/>
    <n v="14.5"/>
    <n v="30.9"/>
    <n v="25.1"/>
    <n v="0"/>
    <n v="121087.1"/>
    <n v="92.334121359999997"/>
    <n v="11180470.986530457"/>
    <s v="Y"/>
    <s v="N"/>
  </r>
  <r>
    <x v="1022"/>
    <s v="Thursday"/>
    <n v="42"/>
    <x v="9"/>
    <x v="2"/>
    <n v="21.7"/>
    <n v="25.6"/>
    <n v="9.8000000000000007"/>
    <n v="0"/>
    <n v="118201.175"/>
    <n v="80.376717099999993"/>
    <n v="9500622.4038625918"/>
    <s v="Y"/>
    <s v="N"/>
  </r>
  <r>
    <x v="1023"/>
    <s v="Friday"/>
    <n v="42"/>
    <x v="9"/>
    <x v="2"/>
    <n v="11.3"/>
    <n v="16.2"/>
    <n v="24"/>
    <n v="2.6"/>
    <n v="108412.66499999999"/>
    <n v="72.715846839999998"/>
    <n v="7883318.7436562283"/>
    <s v="Y"/>
    <s v="N"/>
  </r>
  <r>
    <x v="1024"/>
    <s v="Saturday"/>
    <n v="42"/>
    <x v="9"/>
    <x v="2"/>
    <n v="11"/>
    <n v="15.4"/>
    <n v="12.8"/>
    <n v="0"/>
    <n v="102195.97500000001"/>
    <n v="73.108339409999999"/>
    <n v="7471378.026635875"/>
    <s v="Y"/>
    <s v="N"/>
  </r>
  <r>
    <x v="1025"/>
    <s v="Sunday"/>
    <n v="43"/>
    <x v="9"/>
    <x v="2"/>
    <n v="11.1"/>
    <n v="16"/>
    <n v="13"/>
    <n v="0"/>
    <n v="100571.04"/>
    <n v="76.328222569999994"/>
    <n v="7676408.7252163719"/>
    <s v="Y"/>
    <s v="N"/>
  </r>
  <r>
    <x v="1026"/>
    <s v="Monday"/>
    <n v="43"/>
    <x v="9"/>
    <x v="2"/>
    <n v="11.9"/>
    <n v="19"/>
    <n v="21.8"/>
    <n v="0"/>
    <n v="115549.435"/>
    <n v="90.675665039999998"/>
    <n v="10477521.863621252"/>
    <s v="Y"/>
    <s v="N"/>
  </r>
  <r>
    <x v="1027"/>
    <s v="Tuesday"/>
    <n v="43"/>
    <x v="9"/>
    <x v="2"/>
    <n v="12.1"/>
    <n v="20.5"/>
    <n v="18.7"/>
    <n v="0.2"/>
    <n v="118010.31"/>
    <n v="91.93047541"/>
    <n v="10848743.901581477"/>
    <s v="Y"/>
    <s v="N"/>
  </r>
  <r>
    <x v="1028"/>
    <s v="Wednesday"/>
    <n v="43"/>
    <x v="9"/>
    <x v="2"/>
    <n v="13.3"/>
    <n v="18.5"/>
    <n v="12.5"/>
    <n v="11.4"/>
    <n v="115813.03"/>
    <n v="98.042415309999996"/>
    <n v="11354589.185569489"/>
    <s v="Y"/>
    <s v="N"/>
  </r>
  <r>
    <x v="1029"/>
    <s v="Thursday"/>
    <n v="43"/>
    <x v="9"/>
    <x v="2"/>
    <n v="12.9"/>
    <n v="16.8"/>
    <n v="12.2"/>
    <n v="0.2"/>
    <n v="117333.44500000001"/>
    <n v="89.911230680000003"/>
    <n v="10549594.439874094"/>
    <s v="Y"/>
    <s v="N"/>
  </r>
  <r>
    <x v="1030"/>
    <s v="Friday"/>
    <n v="43"/>
    <x v="9"/>
    <x v="2"/>
    <n v="10.3"/>
    <n v="27.4"/>
    <n v="26.1"/>
    <n v="0"/>
    <n v="112633.265"/>
    <n v="78.660882360000002"/>
    <n v="8859832.007987706"/>
    <s v="Y"/>
    <s v="N"/>
  </r>
  <r>
    <x v="1031"/>
    <s v="Saturday"/>
    <n v="43"/>
    <x v="9"/>
    <x v="2"/>
    <n v="15"/>
    <n v="21.4"/>
    <n v="16.8"/>
    <n v="0.4"/>
    <n v="100746.42"/>
    <n v="81.094467010000002"/>
    <n v="8169977.2330656042"/>
    <s v="Y"/>
    <s v="N"/>
  </r>
  <r>
    <x v="1032"/>
    <s v="Sunday"/>
    <n v="44"/>
    <x v="9"/>
    <x v="2"/>
    <n v="11.5"/>
    <n v="28.6"/>
    <n v="27.1"/>
    <n v="0"/>
    <n v="92182.955000000002"/>
    <n v="61.462527489999999"/>
    <n v="5665797.405796933"/>
    <s v="Y"/>
    <s v="N"/>
  </r>
  <r>
    <x v="1033"/>
    <s v="Monday"/>
    <n v="44"/>
    <x v="9"/>
    <x v="2"/>
    <n v="8.8000000000000007"/>
    <n v="17"/>
    <n v="17"/>
    <n v="4.4000000000000004"/>
    <n v="112227.65"/>
    <n v="77.42179007"/>
    <n v="8688865.5583494343"/>
    <s v="Y"/>
    <s v="N"/>
  </r>
  <r>
    <x v="1034"/>
    <s v="Tuesday"/>
    <n v="44"/>
    <x v="9"/>
    <x v="2"/>
    <n v="8.1"/>
    <n v="16.399999999999999"/>
    <n v="24.8"/>
    <n v="6"/>
    <n v="116179.47"/>
    <n v="86.957257670000004"/>
    <n v="10102648.108754035"/>
    <s v="Y"/>
    <s v="N"/>
  </r>
  <r>
    <x v="1035"/>
    <s v="Wednesday"/>
    <n v="44"/>
    <x v="10"/>
    <x v="2"/>
    <n v="11.9"/>
    <n v="18"/>
    <n v="14.2"/>
    <n v="0.4"/>
    <n v="116632.09"/>
    <n v="87.027542560000001"/>
    <n v="10150204.17633675"/>
    <s v="Y"/>
    <s v="N"/>
  </r>
  <r>
    <x v="1036"/>
    <s v="Thursday"/>
    <n v="44"/>
    <x v="10"/>
    <x v="2"/>
    <n v="11.3"/>
    <n v="17.399999999999999"/>
    <n v="17"/>
    <n v="1.4"/>
    <n v="120470.785"/>
    <n v="87.510162679999993"/>
    <n v="10542417.993537303"/>
    <s v="Y"/>
    <s v="N"/>
  </r>
  <r>
    <x v="1037"/>
    <s v="Friday"/>
    <n v="44"/>
    <x v="10"/>
    <x v="2"/>
    <n v="9.4"/>
    <n v="16.600000000000001"/>
    <n v="20.5"/>
    <n v="1.4"/>
    <n v="113451.995"/>
    <n v="76.925848950000002"/>
    <n v="8727391.030446155"/>
    <s v="Y"/>
    <s v="N"/>
  </r>
  <r>
    <x v="1038"/>
    <s v="Saturday"/>
    <n v="44"/>
    <x v="10"/>
    <x v="2"/>
    <n v="8.3000000000000007"/>
    <n v="15.8"/>
    <n v="24.6"/>
    <n v="0.4"/>
    <n v="101610.815"/>
    <n v="78.734581890000001"/>
    <n v="8000285.0345271407"/>
    <s v="Y"/>
    <s v="N"/>
  </r>
  <r>
    <x v="1039"/>
    <s v="Sunday"/>
    <n v="45"/>
    <x v="10"/>
    <x v="2"/>
    <n v="6.4"/>
    <n v="17.600000000000001"/>
    <n v="24.1"/>
    <n v="0"/>
    <n v="95368.164999999994"/>
    <n v="77.636602679999996"/>
    <n v="7404060.3344256813"/>
    <s v="Y"/>
    <s v="N"/>
  </r>
  <r>
    <x v="1040"/>
    <s v="Monday"/>
    <n v="45"/>
    <x v="10"/>
    <x v="2"/>
    <n v="10.9"/>
    <n v="16.100000000000001"/>
    <n v="18.899999999999999"/>
    <n v="0"/>
    <n v="104632.79"/>
    <n v="80.934221030000003"/>
    <n v="8468373.3528455738"/>
    <s v="Y"/>
    <s v="N"/>
  </r>
  <r>
    <x v="1041"/>
    <s v="Tuesday"/>
    <n v="45"/>
    <x v="10"/>
    <x v="2"/>
    <n v="10"/>
    <n v="15.8"/>
    <n v="18.8"/>
    <n v="3.4"/>
    <n v="100592.295"/>
    <n v="78.317766300000002"/>
    <n v="7878163.8513906589"/>
    <s v="Y"/>
    <s v="Y"/>
  </r>
  <r>
    <x v="1042"/>
    <s v="Wednesday"/>
    <n v="45"/>
    <x v="10"/>
    <x v="2"/>
    <n v="12.1"/>
    <n v="16.899999999999999"/>
    <n v="25.4"/>
    <n v="0"/>
    <n v="111738.485"/>
    <n v="90.995755090000003"/>
    <n v="10167727.815187639"/>
    <s v="Y"/>
    <s v="N"/>
  </r>
  <r>
    <x v="1043"/>
    <s v="Thursday"/>
    <n v="45"/>
    <x v="10"/>
    <x v="2"/>
    <n v="8.6999999999999993"/>
    <n v="21.8"/>
    <n v="28.8"/>
    <n v="0"/>
    <n v="113539.935"/>
    <n v="85.582594670000006"/>
    <n v="9717042.2359631471"/>
    <s v="Y"/>
    <s v="N"/>
  </r>
  <r>
    <x v="1044"/>
    <s v="Friday"/>
    <n v="45"/>
    <x v="10"/>
    <x v="2"/>
    <n v="12.1"/>
    <n v="27.2"/>
    <n v="23.7"/>
    <n v="0"/>
    <n v="115156.44500000001"/>
    <n v="92.615536950000006"/>
    <n v="10665275.986928144"/>
    <s v="Y"/>
    <s v="N"/>
  </r>
  <r>
    <x v="1045"/>
    <s v="Saturday"/>
    <n v="45"/>
    <x v="10"/>
    <x v="2"/>
    <n v="14.8"/>
    <n v="24.7"/>
    <n v="28.8"/>
    <n v="0"/>
    <n v="104194.345"/>
    <n v="83.494939239999994"/>
    <n v="8699700.5049265977"/>
    <s v="Y"/>
    <s v="N"/>
  </r>
  <r>
    <x v="1046"/>
    <s v="Sunday"/>
    <n v="46"/>
    <x v="10"/>
    <x v="2"/>
    <n v="13.2"/>
    <n v="23.3"/>
    <n v="25"/>
    <n v="0"/>
    <n v="98774.235000000001"/>
    <n v="73.950064819999994"/>
    <n v="7304361.0807959121"/>
    <s v="Y"/>
    <s v="N"/>
  </r>
  <r>
    <x v="1047"/>
    <s v="Monday"/>
    <n v="46"/>
    <x v="10"/>
    <x v="2"/>
    <n v="13.7"/>
    <n v="33"/>
    <n v="29.5"/>
    <n v="0"/>
    <n v="125795.84"/>
    <n v="102.5536814"/>
    <n v="12900826.496805375"/>
    <s v="Y"/>
    <s v="N"/>
  </r>
  <r>
    <x v="1048"/>
    <s v="Tuesday"/>
    <n v="46"/>
    <x v="10"/>
    <x v="2"/>
    <n v="18.2"/>
    <n v="33.9"/>
    <n v="29.5"/>
    <n v="0"/>
    <n v="135420.82"/>
    <n v="94.731684869999995"/>
    <n v="12828642.445076993"/>
    <s v="Y"/>
    <s v="N"/>
  </r>
  <r>
    <x v="1049"/>
    <s v="Wednesday"/>
    <n v="46"/>
    <x v="10"/>
    <x v="2"/>
    <n v="21.5"/>
    <n v="31.4"/>
    <n v="16.899999999999999"/>
    <n v="0"/>
    <n v="130385.05"/>
    <n v="90.97415977"/>
    <n v="11861670.370319439"/>
    <s v="Y"/>
    <s v="N"/>
  </r>
  <r>
    <x v="1050"/>
    <s v="Thursday"/>
    <n v="46"/>
    <x v="10"/>
    <x v="2"/>
    <n v="18.100000000000001"/>
    <n v="21.3"/>
    <n v="4.8"/>
    <n v="3.6"/>
    <n v="116715.965"/>
    <n v="88.816107369999997"/>
    <n v="10366257.679233162"/>
    <s v="Y"/>
    <s v="N"/>
  </r>
  <r>
    <x v="1051"/>
    <s v="Friday"/>
    <n v="46"/>
    <x v="10"/>
    <x v="2"/>
    <n v="16.399999999999999"/>
    <n v="26.8"/>
    <n v="22.9"/>
    <n v="4.2"/>
    <n v="117797.62"/>
    <n v="99.446276760000003"/>
    <n v="11714534.720189311"/>
    <s v="Y"/>
    <s v="N"/>
  </r>
  <r>
    <x v="1052"/>
    <s v="Saturday"/>
    <n v="46"/>
    <x v="10"/>
    <x v="2"/>
    <n v="16.100000000000001"/>
    <n v="28.1"/>
    <n v="20.100000000000001"/>
    <n v="0"/>
    <n v="106730.21"/>
    <n v="89.770277660000005"/>
    <n v="9581200.586410109"/>
    <s v="Y"/>
    <s v="N"/>
  </r>
  <r>
    <x v="1053"/>
    <s v="Sunday"/>
    <n v="47"/>
    <x v="10"/>
    <x v="2"/>
    <n v="15.1"/>
    <n v="29.3"/>
    <n v="27.5"/>
    <n v="24.8"/>
    <n v="101256.78"/>
    <n v="81.881314270000004"/>
    <n v="8291038.2251482513"/>
    <s v="Y"/>
    <s v="N"/>
  </r>
  <r>
    <x v="1054"/>
    <s v="Monday"/>
    <n v="47"/>
    <x v="10"/>
    <x v="2"/>
    <n v="16.600000000000001"/>
    <n v="30.8"/>
    <n v="28.6"/>
    <n v="0"/>
    <n v="128658.27"/>
    <n v="131.30094130000001"/>
    <n v="16892951.957029551"/>
    <s v="Y"/>
    <s v="N"/>
  </r>
  <r>
    <x v="1055"/>
    <s v="Tuesday"/>
    <n v="47"/>
    <x v="10"/>
    <x v="2"/>
    <n v="17.8"/>
    <n v="32.9"/>
    <n v="29.5"/>
    <n v="0"/>
    <n v="137151.495"/>
    <n v="152.7547663"/>
    <n v="20950544.566420618"/>
    <s v="Y"/>
    <s v="N"/>
  </r>
  <r>
    <x v="1056"/>
    <s v="Wednesday"/>
    <n v="47"/>
    <x v="10"/>
    <x v="2"/>
    <n v="18.7"/>
    <n v="32.6"/>
    <n v="30.6"/>
    <n v="0"/>
    <n v="138882.25"/>
    <n v="116.8798367"/>
    <n v="16232534.700528575"/>
    <s v="Y"/>
    <s v="N"/>
  </r>
  <r>
    <x v="1057"/>
    <s v="Thursday"/>
    <n v="47"/>
    <x v="10"/>
    <x v="2"/>
    <n v="16.2"/>
    <n v="31.9"/>
    <n v="18.899999999999999"/>
    <n v="0"/>
    <n v="135162.11499999999"/>
    <n v="105.2716657"/>
    <n v="14228740.985584954"/>
    <s v="Y"/>
    <s v="N"/>
  </r>
  <r>
    <x v="1058"/>
    <s v="Friday"/>
    <n v="47"/>
    <x v="10"/>
    <x v="2"/>
    <n v="18.600000000000001"/>
    <n v="30.7"/>
    <n v="13.8"/>
    <n v="1"/>
    <n v="133951.29"/>
    <n v="116.56179090000001"/>
    <n v="15613602.255765263"/>
    <s v="Y"/>
    <s v="N"/>
  </r>
  <r>
    <x v="1059"/>
    <s v="Saturday"/>
    <n v="47"/>
    <x v="10"/>
    <x v="2"/>
    <n v="19.3"/>
    <n v="32.5"/>
    <n v="17"/>
    <n v="0.4"/>
    <n v="121219.595"/>
    <n v="99.010420740000001"/>
    <n v="12002003.1028824"/>
    <s v="Y"/>
    <s v="N"/>
  </r>
  <r>
    <x v="1060"/>
    <s v="Sunday"/>
    <n v="48"/>
    <x v="10"/>
    <x v="2"/>
    <n v="19.399999999999999"/>
    <n v="28.3"/>
    <m/>
    <n v="3.4"/>
    <n v="108717.875"/>
    <n v="83.114514119999996"/>
    <n v="9036033.3567838948"/>
    <s v="Y"/>
    <s v="N"/>
  </r>
  <r>
    <x v="1061"/>
    <s v="Monday"/>
    <n v="48"/>
    <x v="10"/>
    <x v="2"/>
    <n v="16.5"/>
    <n v="21.2"/>
    <n v="20.5"/>
    <n v="1.4"/>
    <n v="115429.005"/>
    <n v="84.608923149999995"/>
    <n v="9766323.8133259658"/>
    <s v="Y"/>
    <s v="N"/>
  </r>
  <r>
    <x v="1062"/>
    <s v="Tuesday"/>
    <n v="48"/>
    <x v="10"/>
    <x v="2"/>
    <n v="13.7"/>
    <n v="31"/>
    <n v="31.1"/>
    <n v="0.2"/>
    <n v="129798.47"/>
    <n v="130.50196869999999"/>
    <n v="16938955.869247887"/>
    <s v="Y"/>
    <s v="N"/>
  </r>
  <r>
    <x v="1063"/>
    <s v="Wednesday"/>
    <n v="48"/>
    <x v="10"/>
    <x v="2"/>
    <n v="18.5"/>
    <n v="35.799999999999997"/>
    <n v="28.3"/>
    <n v="0"/>
    <n v="151730.95000000001"/>
    <n v="166.55264679999999"/>
    <n v="25271191.323978461"/>
    <s v="Y"/>
    <s v="N"/>
  </r>
  <r>
    <x v="1064"/>
    <s v="Thursday"/>
    <n v="48"/>
    <x v="10"/>
    <x v="2"/>
    <n v="22.5"/>
    <n v="34.9"/>
    <n v="23.1"/>
    <n v="0"/>
    <n v="154632.33499999999"/>
    <n v="131.4914339"/>
    <n v="20332827.456455156"/>
    <s v="Y"/>
    <s v="N"/>
  </r>
  <r>
    <x v="1065"/>
    <s v="Friday"/>
    <n v="48"/>
    <x v="11"/>
    <x v="2"/>
    <n v="21.5"/>
    <n v="23.5"/>
    <n v="1.6"/>
    <n v="1.8"/>
    <n v="125141.9"/>
    <n v="87.152295949999996"/>
    <n v="10906403.904545303"/>
    <s v="Y"/>
    <s v="N"/>
  </r>
  <r>
    <x v="1066"/>
    <s v="Saturday"/>
    <n v="48"/>
    <x v="11"/>
    <x v="2"/>
    <n v="14.7"/>
    <n v="16.399999999999999"/>
    <n v="0.7"/>
    <n v="20.6"/>
    <n v="99234.22"/>
    <n v="66.255858649999993"/>
    <n v="6574848.4535630029"/>
    <s v="Y"/>
    <s v="N"/>
  </r>
  <r>
    <x v="1067"/>
    <s v="Sunday"/>
    <n v="49"/>
    <x v="11"/>
    <x v="2"/>
    <n v="11.5"/>
    <n v="17.100000000000001"/>
    <n v="14.4"/>
    <n v="43.8"/>
    <n v="92487.705000000002"/>
    <n v="67.758066369999995"/>
    <n v="6266788.0537989801"/>
    <s v="Y"/>
    <s v="N"/>
  </r>
  <r>
    <x v="1068"/>
    <s v="Monday"/>
    <n v="49"/>
    <x v="11"/>
    <x v="2"/>
    <n v="12.4"/>
    <n v="17.5"/>
    <n v="7.9"/>
    <n v="5.4"/>
    <n v="111625.98"/>
    <n v="84.041757820000001"/>
    <n v="9381243.5775801633"/>
    <s v="Y"/>
    <s v="N"/>
  </r>
  <r>
    <x v="1069"/>
    <s v="Tuesday"/>
    <n v="49"/>
    <x v="11"/>
    <x v="2"/>
    <n v="10.8"/>
    <n v="22.8"/>
    <n v="22.9"/>
    <n v="1.8"/>
    <n v="113063.675"/>
    <n v="82.842057909999994"/>
    <n v="9366427.5118674189"/>
    <s v="Y"/>
    <s v="N"/>
  </r>
  <r>
    <x v="1070"/>
    <s v="Wednesday"/>
    <n v="49"/>
    <x v="11"/>
    <x v="2"/>
    <n v="13.6"/>
    <n v="21.3"/>
    <n v="23.6"/>
    <n v="0"/>
    <n v="115383.13"/>
    <n v="89.564050550000005"/>
    <n v="10334180.487937223"/>
    <s v="Y"/>
    <s v="N"/>
  </r>
  <r>
    <x v="1071"/>
    <s v="Thursday"/>
    <n v="49"/>
    <x v="11"/>
    <x v="2"/>
    <n v="11.6"/>
    <n v="21.9"/>
    <n v="19.8"/>
    <n v="0"/>
    <n v="115736.97"/>
    <n v="102.5919318"/>
    <n v="11873679.332978645"/>
    <s v="Y"/>
    <s v="N"/>
  </r>
  <r>
    <x v="1072"/>
    <s v="Friday"/>
    <n v="49"/>
    <x v="11"/>
    <x v="2"/>
    <n v="11.4"/>
    <n v="18.7"/>
    <n v="28.5"/>
    <n v="25.2"/>
    <n v="109568.47"/>
    <n v="87.467721979999993"/>
    <n v="9583704.4717339706"/>
    <s v="Y"/>
    <s v="N"/>
  </r>
  <r>
    <x v="1073"/>
    <s v="Saturday"/>
    <n v="49"/>
    <x v="11"/>
    <x v="2"/>
    <n v="12.7"/>
    <n v="23"/>
    <n v="19.2"/>
    <n v="0"/>
    <n v="99334.8"/>
    <n v="82.980837530000002"/>
    <n v="8242884.8998750448"/>
    <s v="Y"/>
    <s v="N"/>
  </r>
  <r>
    <x v="1074"/>
    <s v="Sunday"/>
    <n v="50"/>
    <x v="11"/>
    <x v="2"/>
    <n v="14.5"/>
    <n v="22.2"/>
    <n v="31.4"/>
    <n v="0"/>
    <n v="97715.01"/>
    <n v="81.089163600000006"/>
    <n v="7923628.4320656359"/>
    <s v="Y"/>
    <s v="N"/>
  </r>
  <r>
    <x v="1075"/>
    <s v="Monday"/>
    <n v="50"/>
    <x v="11"/>
    <x v="2"/>
    <n v="16.399999999999999"/>
    <n v="20.7"/>
    <n v="26.3"/>
    <n v="0"/>
    <n v="114680.185"/>
    <n v="97.605395759999993"/>
    <n v="11193404.842755014"/>
    <s v="Y"/>
    <s v="N"/>
  </r>
  <r>
    <x v="1076"/>
    <s v="Tuesday"/>
    <n v="50"/>
    <x v="11"/>
    <x v="2"/>
    <n v="15.8"/>
    <n v="26.4"/>
    <n v="31.3"/>
    <n v="0"/>
    <n v="121945.175"/>
    <n v="104.9958379"/>
    <n v="12803735.826987132"/>
    <s v="Y"/>
    <s v="N"/>
  </r>
  <r>
    <x v="1077"/>
    <s v="Wednesday"/>
    <n v="50"/>
    <x v="11"/>
    <x v="2"/>
    <n v="15.8"/>
    <n v="37.6"/>
    <n v="32"/>
    <n v="0"/>
    <n v="146933.095"/>
    <n v="94.498151980000003"/>
    <n v="13884905.942201778"/>
    <s v="Y"/>
    <s v="N"/>
  </r>
  <r>
    <x v="1078"/>
    <s v="Thursday"/>
    <n v="50"/>
    <x v="11"/>
    <x v="2"/>
    <n v="20.5"/>
    <n v="23.1"/>
    <n v="21.7"/>
    <n v="0"/>
    <n v="129280.81"/>
    <n v="101.8652498"/>
    <n v="13169222.004996337"/>
    <s v="Y"/>
    <s v="N"/>
  </r>
  <r>
    <x v="1079"/>
    <s v="Friday"/>
    <n v="50"/>
    <x v="11"/>
    <x v="2"/>
    <n v="14.1"/>
    <n v="26.4"/>
    <n v="32.1"/>
    <n v="0"/>
    <n v="120821.05499999999"/>
    <n v="105.4358596"/>
    <n v="12738871.791703878"/>
    <s v="Y"/>
    <s v="N"/>
  </r>
  <r>
    <x v="1080"/>
    <s v="Saturday"/>
    <n v="50"/>
    <x v="11"/>
    <x v="2"/>
    <n v="13.8"/>
    <n v="24.6"/>
    <n v="31"/>
    <n v="0"/>
    <n v="110154.36"/>
    <n v="99.475416330000002"/>
    <n v="10957650.821564699"/>
    <s v="Y"/>
    <s v="N"/>
  </r>
  <r>
    <x v="1081"/>
    <s v="Sunday"/>
    <n v="51"/>
    <x v="11"/>
    <x v="2"/>
    <n v="15.7"/>
    <n v="24.5"/>
    <n v="30.5"/>
    <n v="0"/>
    <n v="107212.84"/>
    <n v="82.049323279999996"/>
    <n v="8796740.968926914"/>
    <s v="Y"/>
    <s v="N"/>
  </r>
  <r>
    <x v="1082"/>
    <s v="Monday"/>
    <n v="51"/>
    <x v="11"/>
    <x v="2"/>
    <n v="17.100000000000001"/>
    <n v="33"/>
    <n v="22.1"/>
    <n v="0"/>
    <n v="138949.67499999999"/>
    <n v="117.26538429999999"/>
    <n v="16293987.0372351"/>
    <s v="Y"/>
    <s v="N"/>
  </r>
  <r>
    <x v="1083"/>
    <s v="Tuesday"/>
    <n v="51"/>
    <x v="11"/>
    <x v="2"/>
    <n v="19.7"/>
    <n v="37.4"/>
    <n v="12.1"/>
    <n v="0"/>
    <n v="142870.39499999999"/>
    <n v="106.4977263"/>
    <n v="15215372.223082887"/>
    <s v="Y"/>
    <s v="N"/>
  </r>
  <r>
    <x v="1084"/>
    <s v="Wednesday"/>
    <n v="51"/>
    <x v="11"/>
    <x v="2"/>
    <n v="15.8"/>
    <n v="24.5"/>
    <n v="19"/>
    <n v="20.6"/>
    <n v="114916.99"/>
    <n v="78.737600779999994"/>
    <n v="9048288.0814592522"/>
    <s v="Y"/>
    <s v="N"/>
  </r>
  <r>
    <x v="1085"/>
    <s v="Thursday"/>
    <n v="51"/>
    <x v="11"/>
    <x v="2"/>
    <n v="12.3"/>
    <n v="23.7"/>
    <n v="31.9"/>
    <n v="0"/>
    <n v="114462.53"/>
    <n v="85.775431650000002"/>
    <n v="9818072.9185010754"/>
    <s v="Y"/>
    <s v="N"/>
  </r>
  <r>
    <x v="1086"/>
    <s v="Friday"/>
    <n v="51"/>
    <x v="11"/>
    <x v="2"/>
    <n v="13.6"/>
    <n v="27.7"/>
    <n v="26.6"/>
    <n v="0"/>
    <n v="116428.79"/>
    <n v="81.598862999999994"/>
    <n v="9500456.8844657689"/>
    <s v="N"/>
    <s v="N"/>
  </r>
  <r>
    <x v="1087"/>
    <s v="Saturday"/>
    <n v="51"/>
    <x v="11"/>
    <x v="2"/>
    <n v="14.7"/>
    <n v="30.2"/>
    <n v="21.2"/>
    <n v="0"/>
    <n v="109364.01"/>
    <n v="79.898848340000001"/>
    <n v="8738058.4488442428"/>
    <s v="N"/>
    <s v="N"/>
  </r>
  <r>
    <x v="1088"/>
    <s v="Sunday"/>
    <n v="52"/>
    <x v="11"/>
    <x v="2"/>
    <n v="15.8"/>
    <n v="19.399999999999999"/>
    <n v="25.7"/>
    <n v="0.4"/>
    <n v="92856.23"/>
    <n v="58.939113859999999"/>
    <n v="5472863.9125803476"/>
    <s v="N"/>
    <s v="N"/>
  </r>
  <r>
    <x v="1089"/>
    <s v="Monday"/>
    <n v="52"/>
    <x v="11"/>
    <x v="2"/>
    <n v="15.1"/>
    <n v="21.4"/>
    <n v="29"/>
    <n v="0"/>
    <n v="85094.375"/>
    <n v="44.900300629999997"/>
    <n v="3820763.019421956"/>
    <s v="N"/>
    <s v="Y"/>
  </r>
  <r>
    <x v="1090"/>
    <s v="Tuesday"/>
    <n v="52"/>
    <x v="11"/>
    <x v="2"/>
    <n v="12.5"/>
    <n v="30.5"/>
    <n v="31.9"/>
    <n v="0"/>
    <n v="98638.854999999996"/>
    <n v="72.845242119999995"/>
    <n v="7185371.274914572"/>
    <s v="N"/>
    <s v="Y"/>
  </r>
  <r>
    <x v="1091"/>
    <s v="Wednesday"/>
    <n v="52"/>
    <x v="11"/>
    <x v="2"/>
    <n v="17.3"/>
    <n v="34.5"/>
    <n v="30.6"/>
    <n v="0"/>
    <n v="128753.755"/>
    <n v="113.6548037"/>
    <n v="14633482.750162894"/>
    <s v="N"/>
    <s v="N"/>
  </r>
  <r>
    <x v="1092"/>
    <s v="Thursday"/>
    <n v="52"/>
    <x v="11"/>
    <x v="2"/>
    <n v="24"/>
    <n v="32.799999999999997"/>
    <n v="13.5"/>
    <n v="0"/>
    <n v="130699.155"/>
    <n v="109.4926892"/>
    <n v="14310601.957117626"/>
    <s v="N"/>
    <s v="N"/>
  </r>
  <r>
    <x v="1093"/>
    <s v="Friday"/>
    <n v="52"/>
    <x v="11"/>
    <x v="2"/>
    <n v="18.600000000000001"/>
    <n v="24.4"/>
    <n v="9.3000000000000007"/>
    <n v="0.2"/>
    <n v="115572.045"/>
    <n v="93.834088929999993"/>
    <n v="10844597.54835196"/>
    <s v="N"/>
    <s v="N"/>
  </r>
  <r>
    <x v="1094"/>
    <s v="Saturday"/>
    <n v="52"/>
    <x v="11"/>
    <x v="2"/>
    <n v="15.6"/>
    <n v="21.3"/>
    <n v="13.6"/>
    <n v="8.4"/>
    <n v="96358.975000000006"/>
    <n v="59.475169020000003"/>
    <n v="5730966.324718955"/>
    <s v="N"/>
    <s v="N"/>
  </r>
  <r>
    <x v="1095"/>
    <s v="Sunday"/>
    <n v="53"/>
    <x v="11"/>
    <x v="2"/>
    <n v="12"/>
    <n v="25.7"/>
    <n v="31.7"/>
    <n v="0.2"/>
    <n v="95700.479999999996"/>
    <n v="61.49347092"/>
    <n v="5884954.6839100411"/>
    <s v="N"/>
    <s v="N"/>
  </r>
  <r>
    <x v="1096"/>
    <s v="Monday"/>
    <n v="1"/>
    <x v="0"/>
    <x v="3"/>
    <n v="16.600000000000001"/>
    <n v="25.3"/>
    <n v="31.4"/>
    <n v="0"/>
    <n v="95959.684999999998"/>
    <n v="71.817747299999994"/>
    <n v="6891608.4083175994"/>
    <s v="N"/>
    <s v="Y"/>
  </r>
  <r>
    <x v="1097"/>
    <s v="Tuesday"/>
    <n v="1"/>
    <x v="0"/>
    <x v="3"/>
    <n v="16.399999999999999"/>
    <n v="21.8"/>
    <n v="29.7"/>
    <n v="0"/>
    <n v="105277.85"/>
    <n v="69.387729629999995"/>
    <n v="7304990.9918276956"/>
    <s v="N"/>
    <s v="N"/>
  </r>
  <r>
    <x v="1098"/>
    <s v="Wednesday"/>
    <n v="1"/>
    <x v="0"/>
    <x v="3"/>
    <n v="14.6"/>
    <n v="21"/>
    <n v="27.2"/>
    <n v="0"/>
    <n v="106373.825"/>
    <n v="67.238116770000005"/>
    <n v="7152375.6666215453"/>
    <s v="N"/>
    <s v="N"/>
  </r>
  <r>
    <x v="1099"/>
    <s v="Thursday"/>
    <n v="1"/>
    <x v="0"/>
    <x v="3"/>
    <n v="14.1"/>
    <n v="23.6"/>
    <n v="31.8"/>
    <n v="0.2"/>
    <n v="113337.685"/>
    <n v="78.738187400000001"/>
    <n v="8924003.8810121696"/>
    <s v="N"/>
    <s v="N"/>
  </r>
  <r>
    <x v="1100"/>
    <s v="Friday"/>
    <n v="1"/>
    <x v="0"/>
    <x v="3"/>
    <n v="14.7"/>
    <n v="30.7"/>
    <n v="31.7"/>
    <n v="0"/>
    <n v="123247.735"/>
    <n v="90.82817034"/>
    <n v="11194366.268599181"/>
    <s v="N"/>
    <s v="N"/>
  </r>
  <r>
    <x v="1101"/>
    <s v="Saturday"/>
    <n v="1"/>
    <x v="0"/>
    <x v="3"/>
    <n v="18.8"/>
    <n v="41.7"/>
    <n v="31.5"/>
    <n v="0"/>
    <n v="133705.845"/>
    <n v="75.591386209999996"/>
    <n v="10107010.167929398"/>
    <s v="N"/>
    <s v="N"/>
  </r>
  <r>
    <x v="1102"/>
    <s v="Sunday"/>
    <n v="2"/>
    <x v="0"/>
    <x v="3"/>
    <n v="18.7"/>
    <n v="21.8"/>
    <n v="11"/>
    <n v="0"/>
    <n v="107142.815"/>
    <n v="80.976046170000004"/>
    <n v="8676001.5342237689"/>
    <s v="N"/>
    <s v="N"/>
  </r>
  <r>
    <x v="1103"/>
    <s v="Monday"/>
    <n v="2"/>
    <x v="0"/>
    <x v="3"/>
    <n v="17.3"/>
    <n v="21.9"/>
    <n v="17.5"/>
    <n v="0"/>
    <n v="118832.07"/>
    <n v="87.931578639999998"/>
    <n v="10449091.508158986"/>
    <s v="N"/>
    <s v="N"/>
  </r>
  <r>
    <x v="1104"/>
    <s v="Tuesday"/>
    <n v="2"/>
    <x v="0"/>
    <x v="3"/>
    <n v="15.7"/>
    <n v="22.5"/>
    <n v="30"/>
    <n v="0"/>
    <n v="111361.05"/>
    <n v="76.717394519999999"/>
    <n v="8543329.6070114467"/>
    <s v="N"/>
    <s v="N"/>
  </r>
  <r>
    <x v="1105"/>
    <s v="Wednesday"/>
    <n v="2"/>
    <x v="0"/>
    <x v="3"/>
    <n v="13.6"/>
    <n v="25.6"/>
    <n v="23.5"/>
    <n v="0"/>
    <n v="116530.04"/>
    <n v="80.212274440000002"/>
    <n v="9347139.5489841774"/>
    <s v="N"/>
    <s v="N"/>
  </r>
  <r>
    <x v="1106"/>
    <s v="Thursday"/>
    <n v="2"/>
    <x v="0"/>
    <x v="3"/>
    <n v="15.5"/>
    <n v="34.5"/>
    <n v="28.6"/>
    <n v="0"/>
    <n v="139607.905"/>
    <n v="87.802658050000005"/>
    <n v="12257945.143791886"/>
    <s v="N"/>
    <s v="N"/>
  </r>
  <r>
    <x v="1107"/>
    <s v="Friday"/>
    <n v="2"/>
    <x v="0"/>
    <x v="3"/>
    <n v="20.399999999999999"/>
    <n v="30"/>
    <n v="1.7"/>
    <n v="1"/>
    <n v="132022.87"/>
    <n v="94.000719250000003"/>
    <n v="12410244.737449247"/>
    <s v="N"/>
    <s v="N"/>
  </r>
  <r>
    <x v="1108"/>
    <s v="Saturday"/>
    <n v="2"/>
    <x v="0"/>
    <x v="3"/>
    <n v="16"/>
    <n v="20.9"/>
    <n v="10.7"/>
    <n v="7"/>
    <n v="98977.05"/>
    <n v="73.276545920000004"/>
    <n v="7252696.3493511369"/>
    <s v="N"/>
    <s v="N"/>
  </r>
  <r>
    <x v="1109"/>
    <s v="Sunday"/>
    <n v="3"/>
    <x v="0"/>
    <x v="3"/>
    <n v="12.7"/>
    <n v="19.5"/>
    <n v="27.5"/>
    <n v="15"/>
    <n v="92021.68"/>
    <n v="66.65958191"/>
    <n v="6134126.7154558087"/>
    <s v="N"/>
    <s v="N"/>
  </r>
  <r>
    <x v="1110"/>
    <s v="Monday"/>
    <n v="3"/>
    <x v="0"/>
    <x v="3"/>
    <n v="14.6"/>
    <n v="20.9"/>
    <n v="21.1"/>
    <n v="0"/>
    <n v="109389.095"/>
    <n v="86.378514550000006"/>
    <n v="9448867.5340688322"/>
    <s v="N"/>
    <s v="N"/>
  </r>
  <r>
    <x v="1111"/>
    <s v="Tuesday"/>
    <n v="3"/>
    <x v="0"/>
    <x v="3"/>
    <n v="12.9"/>
    <n v="26.9"/>
    <n v="31.1"/>
    <n v="0"/>
    <n v="116074.03"/>
    <n v="92.836877680000001"/>
    <n v="10775950.524934649"/>
    <s v="N"/>
    <s v="N"/>
  </r>
  <r>
    <x v="1112"/>
    <s v="Wednesday"/>
    <n v="3"/>
    <x v="0"/>
    <x v="3"/>
    <n v="12.4"/>
    <n v="30.3"/>
    <n v="30.9"/>
    <n v="0"/>
    <n v="129286.36500000001"/>
    <n v="100.2774263"/>
    <n v="12964503.937882401"/>
    <s v="N"/>
    <s v="N"/>
  </r>
  <r>
    <x v="1113"/>
    <s v="Thursday"/>
    <n v="3"/>
    <x v="0"/>
    <x v="3"/>
    <n v="16.600000000000001"/>
    <n v="40"/>
    <n v="30.8"/>
    <n v="0"/>
    <n v="154648.065"/>
    <n v="1210.1379199999999"/>
    <n v="187145487.71112478"/>
    <s v="N"/>
    <s v="N"/>
  </r>
  <r>
    <x v="1114"/>
    <s v="Friday"/>
    <n v="3"/>
    <x v="0"/>
    <x v="3"/>
    <n v="22.5"/>
    <n v="40.299999999999997"/>
    <n v="30.6"/>
    <n v="0"/>
    <n v="165070.595"/>
    <n v="647.57416339999997"/>
    <n v="106895452.45906521"/>
    <s v="N"/>
    <s v="N"/>
  </r>
  <r>
    <x v="1115"/>
    <s v="Saturday"/>
    <n v="3"/>
    <x v="0"/>
    <x v="3"/>
    <n v="20.3"/>
    <n v="24.6"/>
    <n v="20.2"/>
    <n v="0"/>
    <n v="124825.02499999999"/>
    <n v="94.104814860000005"/>
    <n v="11746635.867519872"/>
    <s v="N"/>
    <s v="N"/>
  </r>
  <r>
    <x v="1116"/>
    <s v="Sunday"/>
    <n v="4"/>
    <x v="0"/>
    <x v="3"/>
    <n v="21"/>
    <n v="28.2"/>
    <n v="14.9"/>
    <n v="0"/>
    <n v="127305.2"/>
    <n v="121.7119723"/>
    <n v="15494566.976045959"/>
    <s v="N"/>
    <s v="N"/>
  </r>
  <r>
    <x v="1117"/>
    <s v="Monday"/>
    <n v="4"/>
    <x v="0"/>
    <x v="3"/>
    <n v="20.5"/>
    <n v="23.9"/>
    <n v="27.3"/>
    <n v="0"/>
    <n v="137955.42499999999"/>
    <n v="115.1294838"/>
    <n v="15882736.867659613"/>
    <s v="N"/>
    <s v="N"/>
  </r>
  <r>
    <x v="1118"/>
    <s v="Tuesday"/>
    <n v="4"/>
    <x v="0"/>
    <x v="3"/>
    <n v="18"/>
    <n v="23.6"/>
    <n v="28.3"/>
    <n v="0"/>
    <n v="128314.47"/>
    <n v="102.3741093"/>
    <n v="13136079.576551571"/>
    <s v="N"/>
    <s v="N"/>
  </r>
  <r>
    <x v="1119"/>
    <s v="Wednesday"/>
    <n v="4"/>
    <x v="0"/>
    <x v="3"/>
    <n v="14.8"/>
    <n v="23.3"/>
    <n v="27.5"/>
    <n v="0"/>
    <n v="128899.765"/>
    <n v="103.427874"/>
    <n v="13331828.653049611"/>
    <s v="N"/>
    <s v="N"/>
  </r>
  <r>
    <x v="1120"/>
    <s v="Thursday"/>
    <n v="4"/>
    <x v="0"/>
    <x v="3"/>
    <n v="17.100000000000001"/>
    <n v="26.6"/>
    <n v="28.1"/>
    <n v="0"/>
    <n v="139245.21"/>
    <n v="155.5028059"/>
    <n v="21653020.863134738"/>
    <s v="N"/>
    <s v="N"/>
  </r>
  <r>
    <x v="1121"/>
    <s v="Friday"/>
    <n v="4"/>
    <x v="0"/>
    <x v="3"/>
    <n v="19.399999999999999"/>
    <n v="28.4"/>
    <n v="19.899999999999999"/>
    <n v="0"/>
    <n v="128599.46"/>
    <n v="91.434892809999994"/>
    <n v="11758477.840523882"/>
    <s v="N"/>
    <s v="Y"/>
  </r>
  <r>
    <x v="1122"/>
    <s v="Saturday"/>
    <n v="4"/>
    <x v="0"/>
    <x v="3"/>
    <n v="21.2"/>
    <n v="33.200000000000003"/>
    <n v="27.5"/>
    <n v="3.4"/>
    <n v="139114.58499999999"/>
    <n v="104.878878"/>
    <n v="14590181.58823563"/>
    <s v="N"/>
    <s v="N"/>
  </r>
  <r>
    <x v="1123"/>
    <s v="Sunday"/>
    <n v="5"/>
    <x v="0"/>
    <x v="3"/>
    <n v="22.7"/>
    <n v="38.1"/>
    <n v="28.5"/>
    <n v="0"/>
    <n v="159436.69"/>
    <n v="290.41964400000001"/>
    <n v="46303546.750338361"/>
    <s v="N"/>
    <s v="N"/>
  </r>
  <r>
    <x v="1124"/>
    <s v="Monday"/>
    <n v="5"/>
    <x v="0"/>
    <x v="3"/>
    <n v="27.8"/>
    <n v="33.5"/>
    <n v="7.3"/>
    <n v="0"/>
    <n v="160437.565"/>
    <n v="107.6574249"/>
    <n v="17272295.10512637"/>
    <s v="N"/>
    <s v="N"/>
  </r>
  <r>
    <x v="1125"/>
    <s v="Tuesday"/>
    <n v="5"/>
    <x v="0"/>
    <x v="3"/>
    <n v="15.6"/>
    <n v="21"/>
    <n v="14.1"/>
    <n v="38.799999999999997"/>
    <n v="115239.57"/>
    <n v="78.574438810000004"/>
    <n v="9054884.5414557122"/>
    <s v="N"/>
    <s v="N"/>
  </r>
  <r>
    <x v="1126"/>
    <s v="Wednesday"/>
    <n v="5"/>
    <x v="0"/>
    <x v="3"/>
    <n v="14.6"/>
    <n v="19.100000000000001"/>
    <n v="19.600000000000001"/>
    <n v="0"/>
    <n v="108524.18"/>
    <n v="65.217558049999994"/>
    <n v="7077682.0089786481"/>
    <s v="Y"/>
    <s v="N"/>
  </r>
  <r>
    <x v="1127"/>
    <s v="Thursday"/>
    <n v="5"/>
    <x v="1"/>
    <x v="3"/>
    <n v="12.1"/>
    <n v="22.5"/>
    <n v="28.9"/>
    <n v="0.2"/>
    <n v="109949.21"/>
    <n v="72.412229809999999"/>
    <n v="7961667.4619479505"/>
    <s v="Y"/>
    <s v="N"/>
  </r>
  <r>
    <x v="1128"/>
    <s v="Friday"/>
    <n v="5"/>
    <x v="1"/>
    <x v="3"/>
    <n v="13.4"/>
    <n v="22.1"/>
    <n v="28.4"/>
    <n v="0"/>
    <n v="112946.34"/>
    <n v="80.454353729999994"/>
    <n v="9087024.7908688467"/>
    <s v="Y"/>
    <s v="N"/>
  </r>
  <r>
    <x v="1129"/>
    <s v="Saturday"/>
    <n v="5"/>
    <x v="1"/>
    <x v="3"/>
    <n v="15.8"/>
    <n v="28.1"/>
    <n v="26.7"/>
    <n v="0"/>
    <n v="104947.325"/>
    <n v="86.517007910000004"/>
    <n v="9079728.54715834"/>
    <s v="Y"/>
    <s v="N"/>
  </r>
  <r>
    <x v="1130"/>
    <s v="Sunday"/>
    <n v="6"/>
    <x v="1"/>
    <x v="3"/>
    <n v="14.7"/>
    <n v="25.7"/>
    <n v="28.5"/>
    <n v="0"/>
    <n v="106065.935"/>
    <n v="98.921846560000006"/>
    <n v="10492238.147312934"/>
    <s v="Y"/>
    <s v="N"/>
  </r>
  <r>
    <x v="1131"/>
    <s v="Monday"/>
    <n v="6"/>
    <x v="1"/>
    <x v="3"/>
    <n v="17"/>
    <n v="25.7"/>
    <n v="24"/>
    <n v="0"/>
    <n v="126465.96"/>
    <n v="103.83019280000001"/>
    <n v="13130985.00943709"/>
    <s v="Y"/>
    <s v="N"/>
  </r>
  <r>
    <x v="1132"/>
    <s v="Tuesday"/>
    <n v="6"/>
    <x v="1"/>
    <x v="3"/>
    <n v="17.7"/>
    <n v="29.9"/>
    <n v="27.6"/>
    <n v="0"/>
    <n v="137539.72500000001"/>
    <n v="104.2296312"/>
    <n v="14335714.812099421"/>
    <s v="Y"/>
    <s v="N"/>
  </r>
  <r>
    <x v="1133"/>
    <s v="Wednesday"/>
    <n v="6"/>
    <x v="1"/>
    <x v="3"/>
    <n v="18.7"/>
    <n v="37.4"/>
    <n v="27.1"/>
    <n v="0"/>
    <n v="159307.315"/>
    <n v="624.26093430000003"/>
    <n v="99449333.302724406"/>
    <s v="Y"/>
    <s v="N"/>
  </r>
  <r>
    <x v="1134"/>
    <s v="Thursday"/>
    <n v="6"/>
    <x v="1"/>
    <x v="3"/>
    <n v="20.6"/>
    <n v="27.5"/>
    <n v="15.8"/>
    <n v="0"/>
    <n v="149473.01"/>
    <n v="106.6526349"/>
    <n v="15941690.362934049"/>
    <s v="Y"/>
    <s v="N"/>
  </r>
  <r>
    <x v="1135"/>
    <s v="Friday"/>
    <n v="6"/>
    <x v="1"/>
    <x v="3"/>
    <n v="20.399999999999999"/>
    <n v="24.9"/>
    <n v="17.2"/>
    <n v="0"/>
    <n v="137101.87"/>
    <n v="113.7060807"/>
    <n v="15589316.294340909"/>
    <s v="Y"/>
    <s v="N"/>
  </r>
  <r>
    <x v="1136"/>
    <s v="Saturday"/>
    <n v="6"/>
    <x v="1"/>
    <x v="3"/>
    <n v="18.7"/>
    <n v="30.3"/>
    <n v="6.6"/>
    <n v="0"/>
    <n v="118113.8"/>
    <n v="83.521526919999999"/>
    <n v="9865044.9263234958"/>
    <s v="Y"/>
    <s v="N"/>
  </r>
  <r>
    <x v="1137"/>
    <s v="Sunday"/>
    <n v="7"/>
    <x v="1"/>
    <x v="3"/>
    <n v="15.5"/>
    <n v="21.2"/>
    <n v="18.5"/>
    <n v="0"/>
    <n v="100440.29"/>
    <n v="66.272357439999993"/>
    <n v="6656414.8002572563"/>
    <s v="Y"/>
    <s v="N"/>
  </r>
  <r>
    <x v="1138"/>
    <s v="Monday"/>
    <n v="7"/>
    <x v="1"/>
    <x v="3"/>
    <n v="16.3"/>
    <n v="23.6"/>
    <n v="22.2"/>
    <n v="0"/>
    <n v="116209.13"/>
    <n v="93.173935740000005"/>
    <n v="10827662.011021307"/>
    <s v="Y"/>
    <s v="N"/>
  </r>
  <r>
    <x v="1139"/>
    <s v="Tuesday"/>
    <n v="7"/>
    <x v="1"/>
    <x v="3"/>
    <n v="13.6"/>
    <n v="29"/>
    <n v="26"/>
    <n v="0"/>
    <n v="124882.715"/>
    <n v="99.609433350000003"/>
    <n v="12439496.476359546"/>
    <s v="Y"/>
    <s v="N"/>
  </r>
  <r>
    <x v="1140"/>
    <s v="Wednesday"/>
    <n v="7"/>
    <x v="1"/>
    <x v="3"/>
    <n v="17.5"/>
    <n v="23.3"/>
    <n v="22.8"/>
    <n v="0"/>
    <n v="115269.5"/>
    <n v="72.046428359999993"/>
    <n v="8304755.7738430193"/>
    <s v="Y"/>
    <s v="N"/>
  </r>
  <r>
    <x v="1141"/>
    <s v="Thursday"/>
    <n v="7"/>
    <x v="1"/>
    <x v="3"/>
    <n v="13.5"/>
    <n v="24.2"/>
    <n v="18.399999999999999"/>
    <n v="0"/>
    <n v="117260.245"/>
    <n v="83.187740950000006"/>
    <n v="9754614.884793533"/>
    <s v="Y"/>
    <s v="N"/>
  </r>
  <r>
    <x v="1142"/>
    <s v="Friday"/>
    <n v="7"/>
    <x v="1"/>
    <x v="3"/>
    <n v="15.7"/>
    <n v="22.2"/>
    <n v="24.8"/>
    <n v="0"/>
    <n v="114736.355"/>
    <n v="86.835346319999999"/>
    <n v="9963171.1219194625"/>
    <s v="Y"/>
    <s v="N"/>
  </r>
  <r>
    <x v="1143"/>
    <s v="Saturday"/>
    <n v="7"/>
    <x v="1"/>
    <x v="3"/>
    <n v="12.4"/>
    <n v="25.3"/>
    <n v="24.1"/>
    <n v="0"/>
    <n v="105799.935"/>
    <n v="82.758307090000002"/>
    <n v="8755823.5108320396"/>
    <s v="Y"/>
    <s v="N"/>
  </r>
  <r>
    <x v="1144"/>
    <s v="Sunday"/>
    <n v="8"/>
    <x v="1"/>
    <x v="3"/>
    <n v="13.6"/>
    <n v="24"/>
    <n v="20.5"/>
    <n v="0"/>
    <n v="105085.515"/>
    <n v="77.337616229999995"/>
    <n v="8127063.230401908"/>
    <s v="Y"/>
    <s v="N"/>
  </r>
  <r>
    <x v="1145"/>
    <s v="Monday"/>
    <n v="8"/>
    <x v="1"/>
    <x v="3"/>
    <n v="17.600000000000001"/>
    <n v="25.4"/>
    <n v="20.9"/>
    <n v="0.8"/>
    <n v="113116.425"/>
    <n v="74.677828180000006"/>
    <n v="8447288.9504858572"/>
    <s v="Y"/>
    <s v="N"/>
  </r>
  <r>
    <x v="1146"/>
    <s v="Tuesday"/>
    <n v="8"/>
    <x v="1"/>
    <x v="3"/>
    <n v="14.1"/>
    <n v="29.5"/>
    <n v="25.5"/>
    <n v="0"/>
    <n v="120035.38499999999"/>
    <n v="78.800517830000004"/>
    <n v="9458850.4959234148"/>
    <s v="Y"/>
    <s v="N"/>
  </r>
  <r>
    <x v="1147"/>
    <s v="Wednesday"/>
    <n v="8"/>
    <x v="1"/>
    <x v="3"/>
    <n v="16"/>
    <n v="29.3"/>
    <n v="16"/>
    <n v="0"/>
    <n v="124481.41499999999"/>
    <n v="84.555739439999996"/>
    <n v="10525618.091862507"/>
    <s v="Y"/>
    <s v="N"/>
  </r>
  <r>
    <x v="1148"/>
    <s v="Thursday"/>
    <n v="8"/>
    <x v="1"/>
    <x v="3"/>
    <n v="20.3"/>
    <n v="31"/>
    <n v="16.8"/>
    <n v="0"/>
    <n v="133607.065"/>
    <n v="88.847838789999997"/>
    <n v="11870698.972325051"/>
    <s v="Y"/>
    <s v="N"/>
  </r>
  <r>
    <x v="1149"/>
    <s v="Friday"/>
    <n v="8"/>
    <x v="1"/>
    <x v="3"/>
    <n v="21.2"/>
    <n v="33.5"/>
    <n v="13.4"/>
    <n v="0.2"/>
    <n v="136328.345"/>
    <n v="85.713196379999999"/>
    <n v="11685138.207145391"/>
    <s v="Y"/>
    <s v="N"/>
  </r>
  <r>
    <x v="1150"/>
    <s v="Saturday"/>
    <n v="8"/>
    <x v="1"/>
    <x v="3"/>
    <n v="22.7"/>
    <n v="31.6"/>
    <n v="4.8"/>
    <n v="0.4"/>
    <n v="119226.435"/>
    <n v="75.07065351"/>
    <n v="8950406.3911175374"/>
    <s v="Y"/>
    <s v="N"/>
  </r>
  <r>
    <x v="1151"/>
    <s v="Sunday"/>
    <n v="9"/>
    <x v="1"/>
    <x v="3"/>
    <n v="16.2"/>
    <n v="19.8"/>
    <n v="10"/>
    <n v="0"/>
    <n v="96305.07"/>
    <n v="55.999394809999998"/>
    <n v="5393025.637134687"/>
    <s v="Y"/>
    <s v="N"/>
  </r>
  <r>
    <x v="1152"/>
    <s v="Monday"/>
    <n v="9"/>
    <x v="1"/>
    <x v="3"/>
    <n v="14.3"/>
    <n v="26.5"/>
    <n v="24.3"/>
    <n v="0"/>
    <n v="117952.36500000001"/>
    <n v="76.805514340000002"/>
    <n v="9059392.0614444148"/>
    <s v="Y"/>
    <s v="N"/>
  </r>
  <r>
    <x v="1153"/>
    <s v="Tuesday"/>
    <n v="9"/>
    <x v="1"/>
    <x v="3"/>
    <n v="14.9"/>
    <n v="31.3"/>
    <n v="24"/>
    <n v="0"/>
    <n v="127894.285"/>
    <n v="73.635400590000003"/>
    <n v="9417546.9091466293"/>
    <s v="Y"/>
    <s v="N"/>
  </r>
  <r>
    <x v="1154"/>
    <s v="Wednesday"/>
    <n v="9"/>
    <x v="1"/>
    <x v="3"/>
    <n v="20"/>
    <n v="30.9"/>
    <n v="19.600000000000001"/>
    <n v="0"/>
    <n v="123400.17"/>
    <n v="69.092841730000004"/>
    <n v="8526068.4152650945"/>
    <s v="Y"/>
    <s v="N"/>
  </r>
  <r>
    <x v="1155"/>
    <s v="Thursday"/>
    <n v="9"/>
    <x v="2"/>
    <x v="3"/>
    <n v="16.2"/>
    <n v="20.5"/>
    <n v="17.7"/>
    <n v="0.8"/>
    <n v="117346.26"/>
    <n v="78.60161635"/>
    <n v="9223605.7086273506"/>
    <s v="Y"/>
    <s v="N"/>
  </r>
  <r>
    <x v="1156"/>
    <s v="Friday"/>
    <n v="9"/>
    <x v="2"/>
    <x v="3"/>
    <n v="14.5"/>
    <n v="22.8"/>
    <n v="19.600000000000001"/>
    <n v="0.4"/>
    <n v="119960.33"/>
    <n v="91.866531140000006"/>
    <n v="11020339.391509676"/>
    <s v="Y"/>
    <s v="N"/>
  </r>
  <r>
    <x v="1157"/>
    <s v="Saturday"/>
    <n v="9"/>
    <x v="2"/>
    <x v="3"/>
    <n v="13.9"/>
    <n v="32.700000000000003"/>
    <n v="21.8"/>
    <n v="0"/>
    <n v="111096.30499999999"/>
    <n v="80.624052259999999"/>
    <n v="8957034.3002128992"/>
    <s v="Y"/>
    <s v="N"/>
  </r>
  <r>
    <x v="1158"/>
    <s v="Sunday"/>
    <n v="10"/>
    <x v="2"/>
    <x v="3"/>
    <n v="15.8"/>
    <n v="21"/>
    <n v="22.2"/>
    <n v="0"/>
    <n v="101334.2"/>
    <n v="72.599066879999995"/>
    <n v="7356768.3630312951"/>
    <s v="Y"/>
    <s v="N"/>
  </r>
  <r>
    <x v="1159"/>
    <s v="Monday"/>
    <n v="10"/>
    <x v="2"/>
    <x v="3"/>
    <n v="14.9"/>
    <n v="21.1"/>
    <n v="16.600000000000001"/>
    <n v="0"/>
    <n v="112527.285"/>
    <n v="70.615557719999998"/>
    <n v="7946176.9889923902"/>
    <s v="Y"/>
    <s v="N"/>
  </r>
  <r>
    <x v="1160"/>
    <s v="Tuesday"/>
    <n v="10"/>
    <x v="2"/>
    <x v="3"/>
    <n v="12.5"/>
    <n v="27.6"/>
    <n v="22.6"/>
    <n v="0"/>
    <n v="113850.81"/>
    <n v="61.354685359999998"/>
    <n v="6985280.6255311416"/>
    <s v="Y"/>
    <s v="N"/>
  </r>
  <r>
    <x v="1161"/>
    <s v="Wednesday"/>
    <n v="10"/>
    <x v="2"/>
    <x v="3"/>
    <n v="14.4"/>
    <n v="28.5"/>
    <n v="22.4"/>
    <n v="0"/>
    <n v="122717.5"/>
    <n v="73.26754588"/>
    <n v="8991210.0615289006"/>
    <s v="Y"/>
    <s v="N"/>
  </r>
  <r>
    <x v="1162"/>
    <s v="Thursday"/>
    <n v="10"/>
    <x v="2"/>
    <x v="3"/>
    <n v="14.9"/>
    <n v="30.5"/>
    <n v="22.1"/>
    <n v="0"/>
    <n v="128732.59"/>
    <n v="94.574270459999994"/>
    <n v="12174790.783676291"/>
    <s v="Y"/>
    <s v="N"/>
  </r>
  <r>
    <x v="1163"/>
    <s v="Friday"/>
    <n v="10"/>
    <x v="2"/>
    <x v="3"/>
    <n v="14.6"/>
    <n v="28.8"/>
    <n v="21.9"/>
    <n v="0"/>
    <n v="127805.485"/>
    <n v="99.170499149999998"/>
    <n v="12674533.741557838"/>
    <s v="Y"/>
    <s v="N"/>
  </r>
  <r>
    <x v="1164"/>
    <s v="Saturday"/>
    <n v="10"/>
    <x v="2"/>
    <x v="3"/>
    <n v="14.3"/>
    <n v="35.1"/>
    <n v="21.6"/>
    <n v="0"/>
    <n v="120398.88499999999"/>
    <n v="91.988443200000006"/>
    <n v="11075305.994165832"/>
    <s v="Y"/>
    <s v="N"/>
  </r>
  <r>
    <x v="1165"/>
    <s v="Sunday"/>
    <n v="11"/>
    <x v="2"/>
    <x v="3"/>
    <n v="17"/>
    <n v="22.8"/>
    <n v="14.3"/>
    <n v="0"/>
    <n v="104486.18"/>
    <n v="74.152652579999994"/>
    <n v="7747927.4049513433"/>
    <s v="Y"/>
    <s v="N"/>
  </r>
  <r>
    <x v="1166"/>
    <s v="Monday"/>
    <n v="11"/>
    <x v="2"/>
    <x v="3"/>
    <n v="16.7"/>
    <n v="20.9"/>
    <n v="10.199999999999999"/>
    <n v="0"/>
    <n v="97542.31"/>
    <n v="63.452204719999997"/>
    <n v="6189274.6229817029"/>
    <s v="Y"/>
    <s v="Y"/>
  </r>
  <r>
    <x v="1167"/>
    <s v="Tuesday"/>
    <n v="11"/>
    <x v="2"/>
    <x v="3"/>
    <n v="14.6"/>
    <n v="20.5"/>
    <n v="18.8"/>
    <n v="2.2000000000000002"/>
    <n v="112663.625"/>
    <n v="77.094966779999993"/>
    <n v="8685798.4266893771"/>
    <s v="Y"/>
    <s v="N"/>
  </r>
  <r>
    <x v="1168"/>
    <s v="Wednesday"/>
    <n v="11"/>
    <x v="2"/>
    <x v="3"/>
    <n v="12.8"/>
    <n v="21.3"/>
    <n v="17.7"/>
    <n v="0"/>
    <n v="114195.35"/>
    <n v="97.281748919999998"/>
    <n v="11109123.366531523"/>
    <s v="Y"/>
    <s v="N"/>
  </r>
  <r>
    <x v="1169"/>
    <s v="Thursday"/>
    <n v="11"/>
    <x v="2"/>
    <x v="3"/>
    <n v="15.3"/>
    <n v="20.8"/>
    <n v="13.9"/>
    <n v="0"/>
    <n v="116045.27"/>
    <n v="101.6909409"/>
    <n v="11800752.693294544"/>
    <s v="Y"/>
    <s v="N"/>
  </r>
  <r>
    <x v="1170"/>
    <s v="Friday"/>
    <n v="11"/>
    <x v="2"/>
    <x v="3"/>
    <n v="12.5"/>
    <n v="24.4"/>
    <n v="15"/>
    <n v="0"/>
    <n v="116284.345"/>
    <n v="92.594232239999997"/>
    <n v="10767259.646806283"/>
    <s v="Y"/>
    <s v="N"/>
  </r>
  <r>
    <x v="1171"/>
    <s v="Saturday"/>
    <n v="11"/>
    <x v="2"/>
    <x v="3"/>
    <n v="15.4"/>
    <n v="32"/>
    <n v="15.1"/>
    <n v="0"/>
    <n v="110715.12"/>
    <n v="75.229994289999993"/>
    <n v="8329097.8454166641"/>
    <s v="Y"/>
    <s v="N"/>
  </r>
  <r>
    <x v="1172"/>
    <s v="Sunday"/>
    <n v="12"/>
    <x v="2"/>
    <x v="3"/>
    <n v="22.6"/>
    <n v="23.1"/>
    <n v="13.4"/>
    <n v="0"/>
    <n v="97262.705000000002"/>
    <n v="62.872760649999996"/>
    <n v="6115174.7716365578"/>
    <s v="Y"/>
    <s v="N"/>
  </r>
  <r>
    <x v="1173"/>
    <s v="Monday"/>
    <n v="12"/>
    <x v="2"/>
    <x v="3"/>
    <n v="13.2"/>
    <n v="28"/>
    <n v="17.8"/>
    <n v="0"/>
    <n v="111617.94500000001"/>
    <n v="77.170165359999999"/>
    <n v="8613575.2727933861"/>
    <s v="Y"/>
    <s v="N"/>
  </r>
  <r>
    <x v="1174"/>
    <s v="Tuesday"/>
    <n v="12"/>
    <x v="2"/>
    <x v="3"/>
    <n v="15.4"/>
    <n v="19.2"/>
    <n v="9.5"/>
    <n v="0.2"/>
    <n v="110794.26"/>
    <n v="72.75516331"/>
    <n v="8060854.4801106006"/>
    <s v="Y"/>
    <s v="N"/>
  </r>
  <r>
    <x v="1175"/>
    <s v="Wednesday"/>
    <n v="12"/>
    <x v="2"/>
    <x v="3"/>
    <n v="11.2"/>
    <n v="25.1"/>
    <n v="18.3"/>
    <n v="0"/>
    <n v="111254.315"/>
    <n v="71.198345349999997"/>
    <n v="7921123.1410476854"/>
    <s v="Y"/>
    <s v="N"/>
  </r>
  <r>
    <x v="1176"/>
    <s v="Thursday"/>
    <n v="12"/>
    <x v="2"/>
    <x v="3"/>
    <n v="12.3"/>
    <n v="28.1"/>
    <n v="19"/>
    <n v="0"/>
    <n v="115020.505"/>
    <n v="77.280427599999996"/>
    <n v="8888833.8091679383"/>
    <s v="Y"/>
    <s v="N"/>
  </r>
  <r>
    <x v="1177"/>
    <s v="Friday"/>
    <n v="12"/>
    <x v="2"/>
    <x v="3"/>
    <n v="15.2"/>
    <n v="29.4"/>
    <n v="18.8"/>
    <n v="0"/>
    <n v="119298.325"/>
    <n v="78.640442410000006"/>
    <n v="9381673.0567719638"/>
    <s v="Y"/>
    <s v="N"/>
  </r>
  <r>
    <x v="1178"/>
    <s v="Saturday"/>
    <n v="12"/>
    <x v="2"/>
    <x v="3"/>
    <n v="20.2"/>
    <n v="24.2"/>
    <n v="5.4"/>
    <n v="0"/>
    <n v="112312.69500000001"/>
    <n v="71.966619069999993"/>
    <n v="8082764.937790093"/>
    <s v="Y"/>
    <s v="N"/>
  </r>
  <r>
    <x v="1179"/>
    <s v="Sunday"/>
    <n v="13"/>
    <x v="2"/>
    <x v="3"/>
    <n v="17.8"/>
    <n v="25.4"/>
    <n v="11.6"/>
    <n v="13"/>
    <n v="98918.514999999999"/>
    <n v="40.2567047"/>
    <n v="3982133.4477175204"/>
    <s v="Y"/>
    <s v="N"/>
  </r>
  <r>
    <x v="1180"/>
    <s v="Monday"/>
    <n v="13"/>
    <x v="2"/>
    <x v="3"/>
    <n v="10.7"/>
    <n v="18.5"/>
    <n v="11.9"/>
    <n v="5.2"/>
    <n v="112488.215"/>
    <n v="70.830680319999999"/>
    <n v="7967616.7964324281"/>
    <s v="Y"/>
    <s v="N"/>
  </r>
  <r>
    <x v="1181"/>
    <s v="Tuesday"/>
    <n v="13"/>
    <x v="2"/>
    <x v="3"/>
    <n v="9.6"/>
    <n v="22.6"/>
    <n v="14"/>
    <n v="1.2"/>
    <n v="116809.36500000001"/>
    <n v="64.569195899999997"/>
    <n v="7542286.7716396032"/>
    <s v="Y"/>
    <s v="N"/>
  </r>
  <r>
    <x v="1182"/>
    <s v="Wednesday"/>
    <n v="13"/>
    <x v="2"/>
    <x v="3"/>
    <n v="11.3"/>
    <n v="30.3"/>
    <n v="17.8"/>
    <n v="0"/>
    <n v="117744.005"/>
    <n v="72.111955769999994"/>
    <n v="8490750.4807426594"/>
    <s v="Y"/>
    <s v="N"/>
  </r>
  <r>
    <x v="1183"/>
    <s v="Thursday"/>
    <n v="13"/>
    <x v="2"/>
    <x v="3"/>
    <n v="16.5"/>
    <n v="21.8"/>
    <n v="14.2"/>
    <n v="0"/>
    <n v="116457.26"/>
    <n v="79.365081939999996"/>
    <n v="9242639.9824078828"/>
    <s v="N"/>
    <s v="N"/>
  </r>
  <r>
    <x v="1184"/>
    <s v="Friday"/>
    <n v="13"/>
    <x v="2"/>
    <x v="3"/>
    <n v="12.2"/>
    <n v="23.3"/>
    <n v="14.3"/>
    <n v="0"/>
    <n v="97070.345000000001"/>
    <n v="69.452869660000005"/>
    <n v="6741814.0191362333"/>
    <s v="N"/>
    <s v="Y"/>
  </r>
  <r>
    <x v="1185"/>
    <s v="Saturday"/>
    <n v="13"/>
    <x v="2"/>
    <x v="3"/>
    <n v="13.2"/>
    <n v="22.4"/>
    <n v="16.7"/>
    <n v="0"/>
    <n v="99687.64"/>
    <n v="81.406771699999993"/>
    <n v="8115248.9507917874"/>
    <s v="N"/>
    <s v="Y"/>
  </r>
  <r>
    <x v="1186"/>
    <s v="Sunday"/>
    <n v="14"/>
    <x v="3"/>
    <x v="3"/>
    <n v="13"/>
    <n v="27.7"/>
    <n v="11"/>
    <n v="0"/>
    <n v="98817.03"/>
    <n v="73.967841899999996"/>
    <n v="7309282.4520675568"/>
    <s v="N"/>
    <s v="Y"/>
  </r>
  <r>
    <x v="1187"/>
    <s v="Monday"/>
    <n v="14"/>
    <x v="3"/>
    <x v="3"/>
    <n v="14.9"/>
    <n v="20.9"/>
    <n v="14.4"/>
    <n v="0"/>
    <n v="98258.25"/>
    <n v="62.410101240000003"/>
    <n v="6132307.3301652307"/>
    <s v="N"/>
    <s v="Y"/>
  </r>
  <r>
    <x v="1188"/>
    <s v="Tuesday"/>
    <n v="14"/>
    <x v="3"/>
    <x v="3"/>
    <n v="13.4"/>
    <n v="19.8"/>
    <n v="13.9"/>
    <n v="0"/>
    <n v="113381.53"/>
    <n v="80.110737060000005"/>
    <n v="9083077.9372905027"/>
    <s v="N"/>
    <s v="N"/>
  </r>
  <r>
    <x v="1189"/>
    <s v="Wednesday"/>
    <n v="14"/>
    <x v="3"/>
    <x v="3"/>
    <n v="13.3"/>
    <n v="20.6"/>
    <n v="16.600000000000001"/>
    <n v="0"/>
    <n v="115974.61"/>
    <n v="90.073740799999996"/>
    <n v="10446266.960521087"/>
    <s v="N"/>
    <s v="N"/>
  </r>
  <r>
    <x v="1190"/>
    <s v="Thursday"/>
    <n v="14"/>
    <x v="3"/>
    <x v="3"/>
    <n v="13.3"/>
    <n v="18.7"/>
    <n v="9"/>
    <n v="0"/>
    <n v="117551.69500000001"/>
    <n v="86.891929590000004"/>
    <n v="10214293.605125155"/>
    <s v="N"/>
    <s v="N"/>
  </r>
  <r>
    <x v="1191"/>
    <s v="Friday"/>
    <n v="14"/>
    <x v="3"/>
    <x v="3"/>
    <n v="13.8"/>
    <n v="21.2"/>
    <n v="14.8"/>
    <n v="0"/>
    <n v="115979.07"/>
    <n v="85.687904610000004"/>
    <n v="9938003.4869165141"/>
    <s v="N"/>
    <s v="N"/>
  </r>
  <r>
    <x v="1192"/>
    <s v="Saturday"/>
    <n v="14"/>
    <x v="3"/>
    <x v="3"/>
    <n v="9.8000000000000007"/>
    <n v="21.6"/>
    <n v="16"/>
    <n v="0"/>
    <n v="105938.47500000001"/>
    <n v="84.8974312"/>
    <n v="8993904.3927454203"/>
    <s v="N"/>
    <s v="N"/>
  </r>
  <r>
    <x v="1193"/>
    <s v="Sunday"/>
    <n v="15"/>
    <x v="3"/>
    <x v="3"/>
    <n v="11.8"/>
    <n v="29.9"/>
    <n v="14.7"/>
    <n v="0"/>
    <n v="100571.16499999999"/>
    <n v="58.238721519999999"/>
    <n v="5857136.07137697"/>
    <s v="N"/>
    <s v="N"/>
  </r>
  <r>
    <x v="1194"/>
    <s v="Monday"/>
    <n v="15"/>
    <x v="3"/>
    <x v="3"/>
    <n v="15.9"/>
    <n v="25.7"/>
    <n v="13.6"/>
    <n v="0"/>
    <n v="118702.925"/>
    <n v="91.693644509999999"/>
    <n v="10884303.807247192"/>
    <s v="N"/>
    <s v="N"/>
  </r>
  <r>
    <x v="1195"/>
    <s v="Tuesday"/>
    <n v="15"/>
    <x v="3"/>
    <x v="3"/>
    <n v="14.8"/>
    <n v="28.8"/>
    <n v="5.9"/>
    <n v="0"/>
    <n v="122423.01"/>
    <n v="76.333648019999998"/>
    <n v="9344994.9548889399"/>
    <s v="N"/>
    <s v="N"/>
  </r>
  <r>
    <x v="1196"/>
    <s v="Wednesday"/>
    <n v="15"/>
    <x v="3"/>
    <x v="3"/>
    <n v="18.100000000000001"/>
    <n v="27.3"/>
    <n v="10.9"/>
    <n v="0"/>
    <n v="121944.995"/>
    <n v="75.040945059999999"/>
    <n v="9150867.6701369733"/>
    <s v="N"/>
    <s v="N"/>
  </r>
  <r>
    <x v="1197"/>
    <s v="Thursday"/>
    <n v="15"/>
    <x v="3"/>
    <x v="3"/>
    <n v="15.9"/>
    <n v="26.5"/>
    <n v="7.4"/>
    <n v="0"/>
    <n v="119876.63"/>
    <n v="77.714523709999995"/>
    <n v="9316155.2044098973"/>
    <s v="N"/>
    <s v="N"/>
  </r>
  <r>
    <x v="1198"/>
    <s v="Friday"/>
    <n v="15"/>
    <x v="3"/>
    <x v="3"/>
    <n v="11.9"/>
    <n v="25.9"/>
    <n v="14.4"/>
    <n v="0"/>
    <n v="113609.76"/>
    <n v="69.763201089999995"/>
    <n v="7925780.5326666376"/>
    <s v="N"/>
    <s v="N"/>
  </r>
  <r>
    <x v="1199"/>
    <s v="Saturday"/>
    <n v="15"/>
    <x v="3"/>
    <x v="3"/>
    <n v="13.5"/>
    <n v="16.100000000000001"/>
    <n v="3.1"/>
    <n v="0"/>
    <n v="105135.30499999999"/>
    <n v="37.741398410000002"/>
    <n v="3967953.4329618649"/>
    <s v="N"/>
    <s v="N"/>
  </r>
  <r>
    <x v="1200"/>
    <s v="Sunday"/>
    <n v="16"/>
    <x v="3"/>
    <x v="3"/>
    <n v="9.6999999999999993"/>
    <n v="19.100000000000001"/>
    <n v="4.9000000000000004"/>
    <n v="12.2"/>
    <n v="104123.39"/>
    <n v="31.682325389999999"/>
    <n v="3298871.122689872"/>
    <s v="N"/>
    <s v="N"/>
  </r>
  <r>
    <x v="1201"/>
    <s v="Monday"/>
    <n v="16"/>
    <x v="3"/>
    <x v="3"/>
    <n v="13.1"/>
    <n v="21"/>
    <n v="7.1"/>
    <n v="3"/>
    <n v="115694.64"/>
    <n v="69.360932570000003"/>
    <n v="8024688.1237504249"/>
    <s v="N"/>
    <s v="N"/>
  </r>
  <r>
    <x v="1202"/>
    <s v="Tuesday"/>
    <n v="16"/>
    <x v="3"/>
    <x v="3"/>
    <n v="13.2"/>
    <n v="16.600000000000001"/>
    <n v="8.9"/>
    <n v="0.6"/>
    <n v="121092.855"/>
    <n v="86.534392859999997"/>
    <n v="10478696.687109014"/>
    <s v="Y"/>
    <s v="N"/>
  </r>
  <r>
    <x v="1203"/>
    <s v="Wednesday"/>
    <n v="16"/>
    <x v="3"/>
    <x v="3"/>
    <n v="6.2"/>
    <n v="19.399999999999999"/>
    <n v="14.2"/>
    <n v="0"/>
    <n v="120784.875"/>
    <n v="82.879097999999999"/>
    <n v="10010541.49204275"/>
    <s v="Y"/>
    <s v="N"/>
  </r>
  <r>
    <x v="1204"/>
    <s v="Thursday"/>
    <n v="16"/>
    <x v="3"/>
    <x v="3"/>
    <n v="11"/>
    <n v="22.3"/>
    <n v="13"/>
    <n v="0"/>
    <n v="120448.935"/>
    <n v="93.533142819999995"/>
    <n v="11265967.439871896"/>
    <s v="Y"/>
    <s v="N"/>
  </r>
  <r>
    <x v="1205"/>
    <s v="Friday"/>
    <n v="16"/>
    <x v="3"/>
    <x v="3"/>
    <n v="8.9"/>
    <n v="20.2"/>
    <n v="13.7"/>
    <n v="0"/>
    <n v="118324.09"/>
    <n v="95.73201718"/>
    <n v="11327403.816687865"/>
    <s v="Y"/>
    <s v="N"/>
  </r>
  <r>
    <x v="1206"/>
    <s v="Saturday"/>
    <n v="16"/>
    <x v="3"/>
    <x v="3"/>
    <n v="11.9"/>
    <n v="22.8"/>
    <n v="11.3"/>
    <n v="0"/>
    <n v="107479.26"/>
    <n v="74.439689259999994"/>
    <n v="8000722.7162947468"/>
    <s v="Y"/>
    <s v="N"/>
  </r>
  <r>
    <x v="1207"/>
    <s v="Sunday"/>
    <n v="17"/>
    <x v="3"/>
    <x v="3"/>
    <n v="11.2"/>
    <n v="20.399999999999999"/>
    <n v="12.6"/>
    <n v="0"/>
    <n v="103662.05"/>
    <n v="76.318245149999996"/>
    <n v="7911305.7446515569"/>
    <s v="Y"/>
    <s v="N"/>
  </r>
  <r>
    <x v="1208"/>
    <s v="Monday"/>
    <n v="17"/>
    <x v="3"/>
    <x v="3"/>
    <n v="11.9"/>
    <n v="26.9"/>
    <n v="13"/>
    <n v="0"/>
    <n v="117799.97"/>
    <n v="72.740947320000004"/>
    <n v="8568881.412067581"/>
    <s v="Y"/>
    <s v="N"/>
  </r>
  <r>
    <x v="1209"/>
    <s v="Tuesday"/>
    <n v="17"/>
    <x v="3"/>
    <x v="3"/>
    <n v="13.7"/>
    <n v="24.6"/>
    <n v="5.2"/>
    <n v="0"/>
    <n v="117642.645"/>
    <n v="88.090941540000003"/>
    <n v="10363251.363305975"/>
    <s v="Y"/>
    <s v="N"/>
  </r>
  <r>
    <x v="1210"/>
    <s v="Wednesday"/>
    <n v="17"/>
    <x v="3"/>
    <x v="3"/>
    <n v="15.7"/>
    <n v="20.100000000000001"/>
    <n v="7.7"/>
    <n v="0.6"/>
    <n v="106654.955"/>
    <n v="77.461866439999994"/>
    <n v="8261691.8793742098"/>
    <s v="Y"/>
    <s v="Y"/>
  </r>
  <r>
    <x v="1211"/>
    <s v="Thursday"/>
    <n v="17"/>
    <x v="3"/>
    <x v="3"/>
    <n v="11.9"/>
    <n v="17.5"/>
    <n v="7.9"/>
    <n v="0"/>
    <n v="117617.51"/>
    <n v="82.433491849999996"/>
    <n v="9695622.0520022921"/>
    <s v="Y"/>
    <s v="N"/>
  </r>
  <r>
    <x v="1212"/>
    <s v="Friday"/>
    <n v="17"/>
    <x v="3"/>
    <x v="3"/>
    <n v="11.6"/>
    <n v="17.8"/>
    <n v="8.8000000000000007"/>
    <n v="0"/>
    <n v="119079.465"/>
    <n v="78.214854180000003"/>
    <n v="9313782.9908074141"/>
    <s v="Y"/>
    <s v="N"/>
  </r>
  <r>
    <x v="1213"/>
    <s v="Saturday"/>
    <n v="17"/>
    <x v="3"/>
    <x v="3"/>
    <n v="7.7"/>
    <n v="18.3"/>
    <n v="11.7"/>
    <n v="0"/>
    <n v="108613.38"/>
    <n v="70.000391410000006"/>
    <n v="7602979.1123630665"/>
    <s v="Y"/>
    <s v="N"/>
  </r>
  <r>
    <x v="1214"/>
    <s v="Sunday"/>
    <n v="18"/>
    <x v="3"/>
    <x v="3"/>
    <n v="10.5"/>
    <n v="18"/>
    <n v="9.6"/>
    <n v="0"/>
    <n v="105277.715"/>
    <n v="64.158974720000003"/>
    <n v="6754510.2552643651"/>
    <s v="Y"/>
    <s v="N"/>
  </r>
  <r>
    <x v="1215"/>
    <s v="Monday"/>
    <n v="18"/>
    <x v="3"/>
    <x v="3"/>
    <n v="8.8000000000000007"/>
    <n v="19.600000000000001"/>
    <n v="12.3"/>
    <n v="0"/>
    <n v="121551.685"/>
    <n v="77.969150560000003"/>
    <n v="9477281.6285866946"/>
    <s v="Y"/>
    <s v="N"/>
  </r>
  <r>
    <x v="1216"/>
    <s v="Tuesday"/>
    <n v="18"/>
    <x v="4"/>
    <x v="3"/>
    <n v="7.2"/>
    <n v="23.4"/>
    <n v="12.3"/>
    <n v="0"/>
    <n v="122642.235"/>
    <n v="73.974820219999998"/>
    <n v="9072437.2855039909"/>
    <s v="Y"/>
    <s v="N"/>
  </r>
  <r>
    <x v="1217"/>
    <s v="Wednesday"/>
    <n v="18"/>
    <x v="4"/>
    <x v="3"/>
    <n v="10.199999999999999"/>
    <n v="23.2"/>
    <n v="7.2"/>
    <n v="0"/>
    <n v="118716.595"/>
    <n v="67.274902339999997"/>
    <n v="7986647.334762332"/>
    <s v="Y"/>
    <s v="N"/>
  </r>
  <r>
    <x v="1218"/>
    <s v="Thursday"/>
    <n v="18"/>
    <x v="4"/>
    <x v="3"/>
    <n v="14.5"/>
    <n v="24.4"/>
    <n v="4.4000000000000004"/>
    <n v="0"/>
    <n v="117357.83500000001"/>
    <n v="52.768311670000003"/>
    <n v="6192774.8141964348"/>
    <s v="Y"/>
    <s v="N"/>
  </r>
  <r>
    <x v="1219"/>
    <s v="Friday"/>
    <n v="18"/>
    <x v="4"/>
    <x v="3"/>
    <n v="11.5"/>
    <n v="17.2"/>
    <n v="7.8"/>
    <n v="6.2"/>
    <n v="116870.46"/>
    <n v="54.639355999999999"/>
    <n v="6385726.6698237602"/>
    <s v="Y"/>
    <s v="N"/>
  </r>
  <r>
    <x v="1220"/>
    <s v="Saturday"/>
    <n v="18"/>
    <x v="4"/>
    <x v="3"/>
    <n v="12.1"/>
    <n v="21.6"/>
    <n v="6.5"/>
    <n v="2.6"/>
    <n v="106892.995"/>
    <n v="58.574885250000001"/>
    <n v="6261244.916153824"/>
    <s v="Y"/>
    <s v="N"/>
  </r>
  <r>
    <x v="1221"/>
    <s v="Sunday"/>
    <n v="19"/>
    <x v="4"/>
    <x v="3"/>
    <n v="9.9"/>
    <n v="21.7"/>
    <n v="11"/>
    <n v="0"/>
    <n v="105840.39"/>
    <n v="61.89517764"/>
    <n v="6551009.7405368797"/>
    <s v="Y"/>
    <s v="N"/>
  </r>
  <r>
    <x v="1222"/>
    <s v="Monday"/>
    <n v="19"/>
    <x v="4"/>
    <x v="3"/>
    <n v="12"/>
    <n v="19.5"/>
    <n v="6.2"/>
    <n v="0"/>
    <n v="118254.55499999999"/>
    <n v="49.41762224"/>
    <n v="5843858.9271493033"/>
    <s v="Y"/>
    <s v="N"/>
  </r>
  <r>
    <x v="1223"/>
    <s v="Tuesday"/>
    <n v="19"/>
    <x v="4"/>
    <x v="3"/>
    <n v="13.4"/>
    <n v="17.899999999999999"/>
    <n v="10.6"/>
    <n v="0.2"/>
    <n v="122876.86500000001"/>
    <n v="101.2917412"/>
    <n v="12446411.609047338"/>
    <s v="Y"/>
    <s v="N"/>
  </r>
  <r>
    <x v="1224"/>
    <s v="Wednesday"/>
    <n v="19"/>
    <x v="4"/>
    <x v="3"/>
    <n v="8"/>
    <n v="18.399999999999999"/>
    <n v="7.5"/>
    <n v="0"/>
    <n v="122721.46"/>
    <n v="127.59078030000001"/>
    <n v="15658126.840955239"/>
    <s v="Y"/>
    <s v="N"/>
  </r>
  <r>
    <x v="1225"/>
    <s v="Thursday"/>
    <n v="19"/>
    <x v="4"/>
    <x v="3"/>
    <n v="9"/>
    <n v="12.8"/>
    <n v="8.5"/>
    <n v="8"/>
    <n v="128518.505"/>
    <n v="62.881023409999997"/>
    <n v="8081375.1215232024"/>
    <s v="Y"/>
    <s v="N"/>
  </r>
  <r>
    <x v="1226"/>
    <s v="Friday"/>
    <n v="19"/>
    <x v="4"/>
    <x v="3"/>
    <n v="7.4"/>
    <n v="15.1"/>
    <n v="3.7"/>
    <n v="18.600000000000001"/>
    <n v="133467.37"/>
    <n v="63.673069720000001"/>
    <n v="8498277.1553550363"/>
    <s v="Y"/>
    <s v="N"/>
  </r>
  <r>
    <x v="1227"/>
    <s v="Saturday"/>
    <n v="19"/>
    <x v="4"/>
    <x v="3"/>
    <n v="11"/>
    <n v="16.899999999999999"/>
    <n v="9"/>
    <n v="8.4"/>
    <n v="111273.755"/>
    <n v="62.662214910000003"/>
    <n v="6972659.9496526876"/>
    <s v="Y"/>
    <s v="N"/>
  </r>
  <r>
    <x v="1228"/>
    <s v="Sunday"/>
    <n v="20"/>
    <x v="4"/>
    <x v="3"/>
    <n v="13"/>
    <n v="16.2"/>
    <n v="10.8"/>
    <n v="4"/>
    <n v="108729.71"/>
    <n v="65.510003979999993"/>
    <n v="7122883.7348442459"/>
    <s v="Y"/>
    <s v="N"/>
  </r>
  <r>
    <x v="1229"/>
    <s v="Monday"/>
    <n v="20"/>
    <x v="4"/>
    <x v="3"/>
    <n v="6.8"/>
    <n v="15.9"/>
    <n v="8.1999999999999993"/>
    <n v="0"/>
    <n v="129885.955"/>
    <n v="111.6666324"/>
    <n v="14503927.190907942"/>
    <s v="Y"/>
    <s v="N"/>
  </r>
  <r>
    <x v="1230"/>
    <s v="Tuesday"/>
    <n v="20"/>
    <x v="4"/>
    <x v="3"/>
    <n v="8.9"/>
    <n v="14.6"/>
    <n v="4.5999999999999996"/>
    <n v="0"/>
    <n v="131900.51999999999"/>
    <n v="97.880329009999997"/>
    <n v="12910466.294190085"/>
    <s v="Y"/>
    <s v="N"/>
  </r>
  <r>
    <x v="1231"/>
    <s v="Wednesday"/>
    <n v="20"/>
    <x v="4"/>
    <x v="3"/>
    <n v="9.4"/>
    <n v="14.3"/>
    <n v="7.6"/>
    <n v="2"/>
    <n v="133399.23000000001"/>
    <n v="124.0856314"/>
    <n v="16552927.682823824"/>
    <s v="Y"/>
    <s v="N"/>
  </r>
  <r>
    <x v="1232"/>
    <s v="Thursday"/>
    <n v="20"/>
    <x v="4"/>
    <x v="3"/>
    <n v="11.7"/>
    <n v="15"/>
    <n v="6.9"/>
    <n v="0"/>
    <n v="131757.155"/>
    <n v="108.95155010000001"/>
    <n v="14355146.274015967"/>
    <s v="Y"/>
    <s v="N"/>
  </r>
  <r>
    <x v="1233"/>
    <s v="Friday"/>
    <n v="20"/>
    <x v="4"/>
    <x v="3"/>
    <n v="12.3"/>
    <n v="17.7"/>
    <n v="8"/>
    <n v="0.2"/>
    <n v="127353.575"/>
    <n v="96.161656390000005"/>
    <n v="12246530.719188094"/>
    <s v="Y"/>
    <s v="N"/>
  </r>
  <r>
    <x v="1234"/>
    <s v="Saturday"/>
    <n v="20"/>
    <x v="4"/>
    <x v="3"/>
    <n v="10.6"/>
    <n v="15.5"/>
    <n v="6.5"/>
    <n v="2.6"/>
    <n v="119262.145"/>
    <n v="93.623434770000003"/>
    <n v="11165731.652937783"/>
    <s v="Y"/>
    <s v="N"/>
  </r>
  <r>
    <x v="1235"/>
    <s v="Sunday"/>
    <n v="21"/>
    <x v="4"/>
    <x v="3"/>
    <n v="11.8"/>
    <n v="16.2"/>
    <n v="1.7"/>
    <n v="0"/>
    <n v="112349.26"/>
    <n v="78.280735460000002"/>
    <n v="8794782.7011867594"/>
    <s v="Y"/>
    <s v="N"/>
  </r>
  <r>
    <x v="1236"/>
    <s v="Monday"/>
    <n v="21"/>
    <x v="4"/>
    <x v="3"/>
    <n v="12.6"/>
    <n v="16.7"/>
    <n v="5"/>
    <n v="2.4"/>
    <n v="124046.80499999999"/>
    <n v="82.722971250000001"/>
    <n v="10261520.283669356"/>
    <s v="Y"/>
    <s v="N"/>
  </r>
  <r>
    <x v="1237"/>
    <s v="Tuesday"/>
    <n v="21"/>
    <x v="4"/>
    <x v="3"/>
    <n v="13"/>
    <n v="17"/>
    <n v="3.6"/>
    <n v="0"/>
    <n v="126922.995"/>
    <n v="91.621182129999994"/>
    <n v="11628834.841380078"/>
    <s v="Y"/>
    <s v="N"/>
  </r>
  <r>
    <x v="1238"/>
    <s v="Wednesday"/>
    <n v="21"/>
    <x v="4"/>
    <x v="3"/>
    <n v="11.8"/>
    <n v="15.3"/>
    <n v="6.5"/>
    <n v="4.5999999999999996"/>
    <n v="129352.83"/>
    <n v="118.6907459"/>
    <n v="15352983.876975896"/>
    <s v="Y"/>
    <s v="N"/>
  </r>
  <r>
    <x v="1239"/>
    <s v="Thursday"/>
    <n v="21"/>
    <x v="4"/>
    <x v="3"/>
    <n v="12.9"/>
    <n v="16.100000000000001"/>
    <n v="5.0999999999999996"/>
    <n v="0"/>
    <n v="129553.94"/>
    <n v="99.488060959999999"/>
    <n v="12889070.280328183"/>
    <s v="Y"/>
    <s v="N"/>
  </r>
  <r>
    <x v="1240"/>
    <s v="Friday"/>
    <n v="21"/>
    <x v="4"/>
    <x v="3"/>
    <n v="9.4"/>
    <n v="14.9"/>
    <n v="9.5"/>
    <n v="0"/>
    <n v="127957.57"/>
    <n v="92.989529200000007"/>
    <n v="11898714.191876046"/>
    <s v="Y"/>
    <s v="N"/>
  </r>
  <r>
    <x v="1241"/>
    <s v="Saturday"/>
    <n v="21"/>
    <x v="4"/>
    <x v="3"/>
    <n v="5.2"/>
    <n v="20.5"/>
    <n v="9.9"/>
    <n v="0"/>
    <n v="115384.08500000001"/>
    <n v="74.746741069999999"/>
    <n v="8624584.325093871"/>
    <s v="Y"/>
    <s v="N"/>
  </r>
  <r>
    <x v="1242"/>
    <s v="Sunday"/>
    <n v="22"/>
    <x v="4"/>
    <x v="3"/>
    <n v="7.3"/>
    <n v="20.7"/>
    <n v="8"/>
    <n v="0"/>
    <n v="106044.51"/>
    <n v="54.187031419999997"/>
    <n v="5746237.1952885035"/>
    <s v="Y"/>
    <s v="N"/>
  </r>
  <r>
    <x v="1243"/>
    <s v="Monday"/>
    <n v="22"/>
    <x v="4"/>
    <x v="3"/>
    <n v="12.9"/>
    <n v="20.5"/>
    <n v="6"/>
    <n v="0"/>
    <n v="119360.265"/>
    <n v="70.171557399999998"/>
    <n v="8375695.6867267108"/>
    <s v="Y"/>
    <s v="N"/>
  </r>
  <r>
    <x v="1244"/>
    <s v="Tuesday"/>
    <n v="22"/>
    <x v="4"/>
    <x v="3"/>
    <n v="13.7"/>
    <n v="17.899999999999999"/>
    <n v="8.1"/>
    <n v="0.8"/>
    <n v="123142.76"/>
    <n v="81.978399519999996"/>
    <n v="10095046.377275474"/>
    <s v="Y"/>
    <s v="N"/>
  </r>
  <r>
    <x v="1245"/>
    <s v="Wednesday"/>
    <n v="22"/>
    <x v="4"/>
    <x v="3"/>
    <n v="7.7"/>
    <n v="15.1"/>
    <n v="7.9"/>
    <n v="0"/>
    <n v="127830.62"/>
    <n v="82.535944020000002"/>
    <n v="10550620.896361893"/>
    <s v="Y"/>
    <s v="N"/>
  </r>
  <r>
    <x v="1246"/>
    <s v="Thursday"/>
    <n v="22"/>
    <x v="4"/>
    <x v="3"/>
    <n v="9.6"/>
    <n v="14.8"/>
    <n v="7.6"/>
    <n v="5"/>
    <n v="131159.94500000001"/>
    <n v="90.357837750000002"/>
    <n v="11851329.029608924"/>
    <s v="Y"/>
    <s v="N"/>
  </r>
  <r>
    <x v="1247"/>
    <s v="Friday"/>
    <n v="22"/>
    <x v="5"/>
    <x v="3"/>
    <n v="4.0999999999999996"/>
    <n v="13.3"/>
    <n v="9.6"/>
    <n v="0"/>
    <n v="135864.065"/>
    <n v="101.4128802"/>
    <n v="13778366.147330014"/>
    <s v="Y"/>
    <s v="N"/>
  </r>
  <r>
    <x v="1248"/>
    <s v="Saturday"/>
    <n v="22"/>
    <x v="5"/>
    <x v="3"/>
    <n v="3.5"/>
    <n v="13.6"/>
    <n v="9.6"/>
    <n v="0.2"/>
    <n v="123226.075"/>
    <n v="99.853479250000007"/>
    <n v="12304552.323071444"/>
    <s v="Y"/>
    <s v="N"/>
  </r>
  <r>
    <x v="1249"/>
    <s v="Sunday"/>
    <n v="23"/>
    <x v="5"/>
    <x v="3"/>
    <n v="4.3"/>
    <n v="13.8"/>
    <n v="8.5"/>
    <n v="0"/>
    <n v="121177.58500000001"/>
    <n v="91.043729630000001"/>
    <n v="11032459.285956344"/>
    <s v="Y"/>
    <s v="N"/>
  </r>
  <r>
    <x v="1250"/>
    <s v="Monday"/>
    <n v="23"/>
    <x v="5"/>
    <x v="3"/>
    <n v="4.5"/>
    <n v="14.4"/>
    <n v="9.3000000000000007"/>
    <n v="0"/>
    <n v="135385.41"/>
    <n v="120.25203740000001"/>
    <n v="16280371.386734335"/>
    <s v="Y"/>
    <s v="N"/>
  </r>
  <r>
    <x v="1251"/>
    <s v="Tuesday"/>
    <n v="23"/>
    <x v="5"/>
    <x v="3"/>
    <n v="7.5"/>
    <n v="15"/>
    <n v="8.8000000000000007"/>
    <n v="1.6"/>
    <n v="132975.13"/>
    <n v="105.8039052"/>
    <n v="14069288.048477678"/>
    <s v="Y"/>
    <s v="N"/>
  </r>
  <r>
    <x v="1252"/>
    <s v="Wednesday"/>
    <n v="23"/>
    <x v="5"/>
    <x v="3"/>
    <n v="5.6"/>
    <n v="19.100000000000001"/>
    <n v="9.4"/>
    <n v="0.4"/>
    <n v="132038.42499999999"/>
    <n v="106.2306746"/>
    <n v="14026530.960871505"/>
    <s v="Y"/>
    <s v="N"/>
  </r>
  <r>
    <x v="1253"/>
    <s v="Thursday"/>
    <n v="23"/>
    <x v="5"/>
    <x v="3"/>
    <n v="7.7"/>
    <n v="17.8"/>
    <n v="5.7"/>
    <n v="0.2"/>
    <n v="128577.63"/>
    <n v="87.710791130000004"/>
    <n v="11277645.648920422"/>
    <s v="Y"/>
    <s v="N"/>
  </r>
  <r>
    <x v="1254"/>
    <s v="Friday"/>
    <n v="23"/>
    <x v="5"/>
    <x v="3"/>
    <n v="12.4"/>
    <n v="13.6"/>
    <n v="3.3"/>
    <n v="0.6"/>
    <n v="129910.015"/>
    <n v="130.0827333"/>
    <n v="16899049.834243998"/>
    <s v="Y"/>
    <s v="N"/>
  </r>
  <r>
    <x v="1255"/>
    <s v="Saturday"/>
    <n v="23"/>
    <x v="5"/>
    <x v="3"/>
    <n v="11.3"/>
    <n v="15.6"/>
    <n v="8"/>
    <n v="3"/>
    <n v="120232.19500000001"/>
    <n v="110.6732404"/>
    <n v="13306486.621054679"/>
    <s v="Y"/>
    <s v="N"/>
  </r>
  <r>
    <x v="1256"/>
    <s v="Sunday"/>
    <n v="24"/>
    <x v="5"/>
    <x v="3"/>
    <n v="4.0999999999999996"/>
    <n v="15.3"/>
    <n v="9.3000000000000007"/>
    <n v="0"/>
    <n v="117037.86500000001"/>
    <n v="75.51946753"/>
    <n v="8838637.2456480246"/>
    <s v="Y"/>
    <s v="N"/>
  </r>
  <r>
    <x v="1257"/>
    <s v="Monday"/>
    <n v="24"/>
    <x v="5"/>
    <x v="3"/>
    <n v="5.3"/>
    <n v="17.600000000000001"/>
    <n v="8.9"/>
    <n v="0.2"/>
    <n v="113420.985"/>
    <n v="56.39994652"/>
    <n v="6396937.4882457219"/>
    <s v="Y"/>
    <s v="Y"/>
  </r>
  <r>
    <x v="1258"/>
    <s v="Tuesday"/>
    <n v="24"/>
    <x v="5"/>
    <x v="3"/>
    <n v="7.9"/>
    <n v="16.600000000000001"/>
    <n v="6.7"/>
    <n v="0.4"/>
    <n v="127261.295"/>
    <n v="78.294416310000003"/>
    <n v="9963848.8108797222"/>
    <s v="Y"/>
    <s v="N"/>
  </r>
  <r>
    <x v="1259"/>
    <s v="Wednesday"/>
    <n v="24"/>
    <x v="5"/>
    <x v="3"/>
    <n v="9.5"/>
    <n v="14.1"/>
    <n v="7.1"/>
    <n v="0"/>
    <n v="131574.60500000001"/>
    <n v="84.579532720000003"/>
    <n v="11128518.608718578"/>
    <s v="Y"/>
    <s v="N"/>
  </r>
  <r>
    <x v="1260"/>
    <s v="Thursday"/>
    <n v="24"/>
    <x v="5"/>
    <x v="3"/>
    <n v="8.6"/>
    <n v="14.5"/>
    <n v="7.8"/>
    <n v="5.6"/>
    <n v="130544.485"/>
    <n v="72.49179642"/>
    <n v="9463404.2303737439"/>
    <s v="Y"/>
    <s v="N"/>
  </r>
  <r>
    <x v="1261"/>
    <s v="Friday"/>
    <n v="24"/>
    <x v="5"/>
    <x v="3"/>
    <n v="9.6"/>
    <n v="14"/>
    <n v="4.4000000000000004"/>
    <n v="4.5999999999999996"/>
    <n v="133009.01"/>
    <n v="74.905585810000005"/>
    <n v="9963117.8120581489"/>
    <s v="Y"/>
    <s v="N"/>
  </r>
  <r>
    <x v="1262"/>
    <s v="Saturday"/>
    <n v="24"/>
    <x v="5"/>
    <x v="3"/>
    <n v="6.9"/>
    <n v="13.1"/>
    <n v="7.1"/>
    <n v="2.2000000000000002"/>
    <n v="124351.235"/>
    <n v="81.800766879999998"/>
    <n v="10172026.385475097"/>
    <s v="Y"/>
    <s v="N"/>
  </r>
  <r>
    <x v="1263"/>
    <s v="Sunday"/>
    <n v="25"/>
    <x v="5"/>
    <x v="3"/>
    <n v="8"/>
    <n v="13.1"/>
    <n v="5.0999999999999996"/>
    <n v="15.6"/>
    <n v="120785.595"/>
    <n v="62.272671549999998"/>
    <n v="7521641.6854063217"/>
    <s v="Y"/>
    <s v="N"/>
  </r>
  <r>
    <x v="1264"/>
    <s v="Monday"/>
    <n v="25"/>
    <x v="5"/>
    <x v="3"/>
    <n v="9.5"/>
    <n v="12"/>
    <n v="5.9"/>
    <n v="7.2"/>
    <n v="138518.73499999999"/>
    <n v="112.5014975"/>
    <n v="15583565.119305661"/>
    <s v="Y"/>
    <s v="N"/>
  </r>
  <r>
    <x v="1265"/>
    <s v="Tuesday"/>
    <n v="25"/>
    <x v="5"/>
    <x v="3"/>
    <n v="3"/>
    <n v="14.5"/>
    <n v="9"/>
    <n v="0.4"/>
    <n v="143830.12"/>
    <n v="110.05619040000001"/>
    <n v="15829395.071974847"/>
    <s v="Y"/>
    <s v="N"/>
  </r>
  <r>
    <x v="1266"/>
    <s v="Wednesday"/>
    <n v="25"/>
    <x v="5"/>
    <x v="3"/>
    <n v="4.3"/>
    <n v="15.3"/>
    <n v="8"/>
    <n v="0.2"/>
    <n v="141305.88"/>
    <n v="91.289341919999998"/>
    <n v="12899720.794626489"/>
    <s v="Y"/>
    <s v="N"/>
  </r>
  <r>
    <x v="1267"/>
    <s v="Thursday"/>
    <n v="25"/>
    <x v="5"/>
    <x v="3"/>
    <n v="4"/>
    <n v="15.1"/>
    <n v="9.1"/>
    <n v="0"/>
    <n v="143542.01999999999"/>
    <n v="141.55697810000001"/>
    <n v="20319374.581569761"/>
    <s v="Y"/>
    <s v="N"/>
  </r>
  <r>
    <x v="1268"/>
    <s v="Friday"/>
    <n v="25"/>
    <x v="5"/>
    <x v="3"/>
    <n v="4.3"/>
    <n v="15"/>
    <n v="8.5"/>
    <n v="0"/>
    <n v="140296.4"/>
    <n v="131.5621328"/>
    <n v="18457693.608161919"/>
    <s v="Y"/>
    <s v="N"/>
  </r>
  <r>
    <x v="1269"/>
    <s v="Saturday"/>
    <n v="25"/>
    <x v="5"/>
    <x v="3"/>
    <n v="6"/>
    <n v="12.8"/>
    <n v="3.9"/>
    <n v="0"/>
    <n v="132165.42499999999"/>
    <n v="98.836365509999993"/>
    <n v="13062750.25308449"/>
    <s v="Y"/>
    <s v="N"/>
  </r>
  <r>
    <x v="1270"/>
    <s v="Sunday"/>
    <n v="26"/>
    <x v="5"/>
    <x v="3"/>
    <n v="9"/>
    <n v="13.1"/>
    <n v="5.7"/>
    <n v="0"/>
    <n v="125850.58"/>
    <n v="95.155970719999999"/>
    <n v="11975434.105575018"/>
    <s v="Y"/>
    <s v="N"/>
  </r>
  <r>
    <x v="1271"/>
    <s v="Monday"/>
    <n v="26"/>
    <x v="5"/>
    <x v="3"/>
    <n v="8.4"/>
    <n v="12.6"/>
    <n v="7.8"/>
    <n v="0"/>
    <n v="141972.715"/>
    <n v="120.2781698"/>
    <n v="17076218.321737006"/>
    <s v="Y"/>
    <s v="N"/>
  </r>
  <r>
    <x v="1272"/>
    <s v="Tuesday"/>
    <n v="26"/>
    <x v="5"/>
    <x v="3"/>
    <n v="8.4"/>
    <n v="14.1"/>
    <n v="6.6"/>
    <n v="0"/>
    <n v="142842.4"/>
    <n v="102.3492036"/>
    <n v="14619805.880312638"/>
    <s v="Y"/>
    <s v="N"/>
  </r>
  <r>
    <x v="1273"/>
    <s v="Wednesday"/>
    <n v="26"/>
    <x v="5"/>
    <x v="3"/>
    <n v="4.8"/>
    <n v="11.2"/>
    <n v="6"/>
    <n v="0.2"/>
    <n v="148100.13"/>
    <n v="102.4178146"/>
    <n v="15168091.656575898"/>
    <s v="Y"/>
    <s v="N"/>
  </r>
  <r>
    <x v="1274"/>
    <s v="Thursday"/>
    <n v="26"/>
    <x v="5"/>
    <x v="3"/>
    <n v="5.3"/>
    <n v="10.6"/>
    <n v="5.2"/>
    <n v="0"/>
    <n v="150445.47"/>
    <n v="112.8005434"/>
    <n v="16970330.768068396"/>
    <s v="Y"/>
    <s v="N"/>
  </r>
  <r>
    <x v="1275"/>
    <s v="Friday"/>
    <n v="26"/>
    <x v="5"/>
    <x v="3"/>
    <n v="6.1"/>
    <n v="12.5"/>
    <n v="6.1"/>
    <n v="0.2"/>
    <n v="139188.48000000001"/>
    <n v="78.806642740000001"/>
    <n v="10968976.816883637"/>
    <s v="N"/>
    <s v="N"/>
  </r>
  <r>
    <x v="1276"/>
    <s v="Saturday"/>
    <n v="26"/>
    <x v="5"/>
    <x v="3"/>
    <n v="9.4"/>
    <n v="14.2"/>
    <n v="4.9000000000000004"/>
    <n v="0.4"/>
    <n v="125394.425"/>
    <n v="72.963672560000006"/>
    <n v="9149237.7665494792"/>
    <s v="N"/>
    <s v="N"/>
  </r>
  <r>
    <x v="1277"/>
    <s v="Sunday"/>
    <n v="27"/>
    <x v="6"/>
    <x v="3"/>
    <n v="3.5"/>
    <n v="14.7"/>
    <n v="8.8000000000000007"/>
    <n v="0.4"/>
    <n v="124313.07"/>
    <n v="83.374992370000001"/>
    <n v="10364601.262741277"/>
    <s v="N"/>
    <s v="N"/>
  </r>
  <r>
    <x v="1278"/>
    <s v="Monday"/>
    <n v="27"/>
    <x v="6"/>
    <x v="3"/>
    <n v="2.4"/>
    <n v="14.6"/>
    <n v="9.4"/>
    <n v="0"/>
    <n v="140713.255"/>
    <n v="87.324295090000007"/>
    <n v="12287685.802694419"/>
    <s v="N"/>
    <s v="N"/>
  </r>
  <r>
    <x v="1279"/>
    <s v="Tuesday"/>
    <n v="27"/>
    <x v="6"/>
    <x v="3"/>
    <n v="4.0999999999999996"/>
    <n v="14.3"/>
    <n v="6.7"/>
    <n v="0"/>
    <n v="135759.27499999999"/>
    <n v="64.592088889999999"/>
    <n v="8768975.1584419552"/>
    <s v="N"/>
    <s v="N"/>
  </r>
  <r>
    <x v="1280"/>
    <s v="Wednesday"/>
    <n v="27"/>
    <x v="6"/>
    <x v="3"/>
    <n v="10.4"/>
    <n v="17.100000000000001"/>
    <n v="6"/>
    <n v="0"/>
    <n v="128580.97500000001"/>
    <n v="57.008099029999997"/>
    <n v="7330156.9561739545"/>
    <s v="N"/>
    <s v="N"/>
  </r>
  <r>
    <x v="1281"/>
    <s v="Thursday"/>
    <n v="27"/>
    <x v="6"/>
    <x v="3"/>
    <n v="12.7"/>
    <n v="18.7"/>
    <n v="2.8"/>
    <n v="0.4"/>
    <n v="125861.6"/>
    <n v="52.743567519999999"/>
    <n v="6638389.7977752322"/>
    <s v="N"/>
    <s v="N"/>
  </r>
  <r>
    <x v="1282"/>
    <s v="Friday"/>
    <n v="27"/>
    <x v="6"/>
    <x v="3"/>
    <n v="12.5"/>
    <n v="15.2"/>
    <n v="8.3000000000000007"/>
    <n v="0"/>
    <n v="124242.52"/>
    <n v="52.97184575"/>
    <n v="6581355.6050312901"/>
    <s v="N"/>
    <s v="N"/>
  </r>
  <r>
    <x v="1283"/>
    <s v="Saturday"/>
    <n v="27"/>
    <x v="6"/>
    <x v="3"/>
    <n v="9.6"/>
    <n v="12.9"/>
    <n v="6.5"/>
    <n v="1.2"/>
    <n v="119717.435"/>
    <n v="45.21171494"/>
    <n v="5412630.5445679789"/>
    <s v="N"/>
    <s v="N"/>
  </r>
  <r>
    <x v="1284"/>
    <s v="Sunday"/>
    <n v="28"/>
    <x v="6"/>
    <x v="3"/>
    <n v="9.3000000000000007"/>
    <n v="13.9"/>
    <n v="6.2"/>
    <n v="0.8"/>
    <n v="114562.215"/>
    <n v="47.891623060000001"/>
    <n v="5486570.4176986776"/>
    <s v="N"/>
    <s v="N"/>
  </r>
  <r>
    <x v="1285"/>
    <s v="Monday"/>
    <n v="28"/>
    <x v="6"/>
    <x v="3"/>
    <n v="10.1"/>
    <n v="13.8"/>
    <n v="8.1"/>
    <n v="1.2"/>
    <n v="133874.47500000001"/>
    <n v="80.825556750000004"/>
    <n v="10820478.976488957"/>
    <s v="N"/>
    <s v="N"/>
  </r>
  <r>
    <x v="1286"/>
    <s v="Tuesday"/>
    <n v="28"/>
    <x v="6"/>
    <x v="3"/>
    <n v="9.3000000000000007"/>
    <n v="11.5"/>
    <n v="5.4"/>
    <n v="0"/>
    <n v="140342.995"/>
    <n v="94.623885849999994"/>
    <n v="13279799.53872712"/>
    <s v="N"/>
    <s v="N"/>
  </r>
  <r>
    <x v="1287"/>
    <s v="Wednesday"/>
    <n v="28"/>
    <x v="6"/>
    <x v="3"/>
    <n v="6.6"/>
    <n v="11.6"/>
    <n v="6"/>
    <n v="0"/>
    <n v="143461.125"/>
    <n v="81.952519140000007"/>
    <n v="11757000.592408434"/>
    <s v="N"/>
    <s v="N"/>
  </r>
  <r>
    <x v="1288"/>
    <s v="Thursday"/>
    <n v="28"/>
    <x v="6"/>
    <x v="3"/>
    <n v="4.3"/>
    <n v="11.3"/>
    <n v="7.5"/>
    <n v="0"/>
    <n v="145767.1"/>
    <n v="111.82051679999999"/>
    <n v="16299752.45443728"/>
    <s v="N"/>
    <s v="N"/>
  </r>
  <r>
    <x v="1289"/>
    <s v="Friday"/>
    <n v="28"/>
    <x v="6"/>
    <x v="3"/>
    <n v="5.8"/>
    <n v="13.9"/>
    <n v="9.3000000000000007"/>
    <n v="0.2"/>
    <n v="140542.95000000001"/>
    <n v="104.6546578"/>
    <n v="14708474.338452511"/>
    <s v="N"/>
    <s v="N"/>
  </r>
  <r>
    <x v="1290"/>
    <s v="Saturday"/>
    <n v="28"/>
    <x v="6"/>
    <x v="3"/>
    <n v="4.4000000000000004"/>
    <n v="15.5"/>
    <n v="10"/>
    <n v="0"/>
    <n v="124491.53"/>
    <n v="85.800950819999997"/>
    <n v="10681491.643036554"/>
    <s v="N"/>
    <s v="N"/>
  </r>
  <r>
    <x v="1291"/>
    <s v="Sunday"/>
    <n v="29"/>
    <x v="6"/>
    <x v="3"/>
    <n v="6"/>
    <n v="13.8"/>
    <n v="9.8000000000000007"/>
    <n v="0"/>
    <n v="119464.315"/>
    <n v="67.790909940000006"/>
    <n v="8098594.6192087922"/>
    <s v="N"/>
    <s v="N"/>
  </r>
  <r>
    <x v="1292"/>
    <s v="Monday"/>
    <n v="29"/>
    <x v="6"/>
    <x v="3"/>
    <n v="7.9"/>
    <n v="12.6"/>
    <n v="4.5"/>
    <n v="0"/>
    <n v="137446.75"/>
    <n v="87.634657079999997"/>
    <n v="12045098.80301049"/>
    <s v="N"/>
    <s v="N"/>
  </r>
  <r>
    <x v="1293"/>
    <s v="Tuesday"/>
    <n v="29"/>
    <x v="6"/>
    <x v="3"/>
    <n v="9.1"/>
    <n v="17.5"/>
    <n v="9.1999999999999993"/>
    <n v="0"/>
    <n v="131367.09"/>
    <n v="71.116373879999998"/>
    <n v="9342351.0879676081"/>
    <s v="Y"/>
    <s v="N"/>
  </r>
  <r>
    <x v="1294"/>
    <s v="Wednesday"/>
    <n v="29"/>
    <x v="6"/>
    <x v="3"/>
    <n v="6.2"/>
    <n v="15.2"/>
    <n v="10.3"/>
    <n v="1.2"/>
    <n v="132856.72"/>
    <n v="72.337153369999996"/>
    <n v="9610476.9308751468"/>
    <s v="Y"/>
    <s v="N"/>
  </r>
  <r>
    <x v="1295"/>
    <s v="Thursday"/>
    <n v="29"/>
    <x v="6"/>
    <x v="3"/>
    <n v="8.6999999999999993"/>
    <n v="17.600000000000001"/>
    <n v="8.5"/>
    <n v="0"/>
    <n v="133778.44500000001"/>
    <n v="83.930959619999996"/>
    <n v="11228153.265321391"/>
    <s v="Y"/>
    <s v="N"/>
  </r>
  <r>
    <x v="1296"/>
    <s v="Friday"/>
    <n v="29"/>
    <x v="6"/>
    <x v="3"/>
    <n v="7.2"/>
    <n v="12.1"/>
    <n v="7.2"/>
    <n v="4.4000000000000004"/>
    <n v="135728.405"/>
    <n v="88.908711729999993"/>
    <n v="12067437.63371769"/>
    <s v="Y"/>
    <s v="N"/>
  </r>
  <r>
    <x v="1297"/>
    <s v="Saturday"/>
    <n v="29"/>
    <x v="6"/>
    <x v="3"/>
    <n v="6.7"/>
    <n v="14"/>
    <n v="7.2"/>
    <n v="0.2"/>
    <n v="125928.62"/>
    <n v="91.699455979999996"/>
    <n v="11547585.946312146"/>
    <s v="Y"/>
    <s v="N"/>
  </r>
  <r>
    <x v="1298"/>
    <s v="Sunday"/>
    <n v="30"/>
    <x v="6"/>
    <x v="3"/>
    <n v="8"/>
    <n v="14.8"/>
    <n v="10.5"/>
    <n v="0"/>
    <n v="114186.8"/>
    <n v="73.13566324"/>
    <n v="8351127.351253232"/>
    <s v="Y"/>
    <s v="N"/>
  </r>
  <r>
    <x v="1299"/>
    <s v="Monday"/>
    <n v="30"/>
    <x v="6"/>
    <x v="3"/>
    <n v="8.4"/>
    <n v="15.4"/>
    <n v="6.9"/>
    <n v="0.2"/>
    <n v="134664.655"/>
    <n v="80.355436100000006"/>
    <n v="10821037.079781046"/>
    <s v="Y"/>
    <s v="N"/>
  </r>
  <r>
    <x v="1300"/>
    <s v="Tuesday"/>
    <n v="30"/>
    <x v="6"/>
    <x v="3"/>
    <n v="8.6"/>
    <n v="15.6"/>
    <n v="7.1"/>
    <n v="0.6"/>
    <n v="132967.19"/>
    <n v="71.115294320000004"/>
    <n v="9456000.8517533615"/>
    <s v="Y"/>
    <s v="N"/>
  </r>
  <r>
    <x v="1301"/>
    <s v="Wednesday"/>
    <n v="30"/>
    <x v="6"/>
    <x v="3"/>
    <n v="8.3000000000000007"/>
    <n v="15.7"/>
    <n v="9.3000000000000007"/>
    <n v="6.2"/>
    <n v="135308.29500000001"/>
    <n v="76.472503250000003"/>
    <n v="10347364.029139461"/>
    <s v="Y"/>
    <s v="N"/>
  </r>
  <r>
    <x v="1302"/>
    <s v="Thursday"/>
    <n v="30"/>
    <x v="6"/>
    <x v="3"/>
    <n v="7.7"/>
    <n v="15.1"/>
    <n v="8.9"/>
    <n v="0"/>
    <n v="137634.125"/>
    <n v="86.406594089999999"/>
    <n v="11892495.971807322"/>
    <s v="Y"/>
    <s v="N"/>
  </r>
  <r>
    <x v="1303"/>
    <s v="Friday"/>
    <n v="30"/>
    <x v="6"/>
    <x v="3"/>
    <n v="9.1999999999999993"/>
    <n v="19.5"/>
    <n v="10.3"/>
    <n v="0"/>
    <n v="130119.5"/>
    <n v="71.869816619999995"/>
    <n v="9351664.6036860887"/>
    <s v="Y"/>
    <s v="N"/>
  </r>
  <r>
    <x v="1304"/>
    <s v="Saturday"/>
    <n v="30"/>
    <x v="6"/>
    <x v="3"/>
    <n v="8.4"/>
    <n v="18.600000000000001"/>
    <n v="9.3000000000000007"/>
    <n v="0"/>
    <n v="116942.94"/>
    <n v="57.98204775"/>
    <n v="6780591.1311053848"/>
    <s v="Y"/>
    <s v="N"/>
  </r>
  <r>
    <x v="1305"/>
    <s v="Sunday"/>
    <n v="31"/>
    <x v="6"/>
    <x v="3"/>
    <n v="10.8"/>
    <n v="14.6"/>
    <n v="10"/>
    <n v="2"/>
    <n v="111555"/>
    <n v="29.414282669999999"/>
    <n v="3281310.30325185"/>
    <s v="Y"/>
    <s v="N"/>
  </r>
  <r>
    <x v="1306"/>
    <s v="Monday"/>
    <n v="31"/>
    <x v="6"/>
    <x v="3"/>
    <n v="8.1999999999999993"/>
    <n v="12.6"/>
    <n v="7.3"/>
    <n v="0.4"/>
    <n v="135422.13500000001"/>
    <n v="60.040308160000002"/>
    <n v="8130786.7170851221"/>
    <s v="Y"/>
    <s v="N"/>
  </r>
  <r>
    <x v="1307"/>
    <s v="Tuesday"/>
    <n v="31"/>
    <x v="6"/>
    <x v="3"/>
    <n v="8.3000000000000007"/>
    <n v="16.2"/>
    <n v="10.199999999999999"/>
    <n v="0"/>
    <n v="129519.995"/>
    <n v="60.905552239999999"/>
    <n v="7888486.8215970388"/>
    <s v="Y"/>
    <s v="N"/>
  </r>
  <r>
    <x v="1308"/>
    <s v="Wednesday"/>
    <n v="31"/>
    <x v="7"/>
    <x v="3"/>
    <n v="9.9"/>
    <n v="14.8"/>
    <n v="11.4"/>
    <n v="1.6"/>
    <n v="134004.96"/>
    <n v="78.761641850000004"/>
    <n v="10554450.665643577"/>
    <s v="Y"/>
    <s v="N"/>
  </r>
  <r>
    <x v="1309"/>
    <s v="Thursday"/>
    <n v="31"/>
    <x v="7"/>
    <x v="3"/>
    <n v="4.9000000000000004"/>
    <n v="16.100000000000001"/>
    <n v="11.7"/>
    <n v="0"/>
    <n v="129025"/>
    <n v="68.077372269999998"/>
    <n v="8783682.9571367502"/>
    <s v="Y"/>
    <s v="N"/>
  </r>
  <r>
    <x v="1310"/>
    <s v="Friday"/>
    <n v="31"/>
    <x v="7"/>
    <x v="3"/>
    <n v="7.8"/>
    <n v="18.399999999999999"/>
    <n v="6.3"/>
    <n v="0"/>
    <n v="129740.315"/>
    <n v="79.407081439999999"/>
    <n v="10302299.759256253"/>
    <s v="Y"/>
    <s v="N"/>
  </r>
  <r>
    <x v="1311"/>
    <s v="Saturday"/>
    <n v="31"/>
    <x v="7"/>
    <x v="3"/>
    <n v="8"/>
    <n v="15.3"/>
    <n v="8.6999999999999993"/>
    <n v="1.6"/>
    <n v="116238.175"/>
    <n v="44.889044869999999"/>
    <n v="5217820.6531819124"/>
    <s v="Y"/>
    <s v="N"/>
  </r>
  <r>
    <x v="1312"/>
    <s v="Sunday"/>
    <n v="32"/>
    <x v="7"/>
    <x v="3"/>
    <n v="10.6"/>
    <n v="17.600000000000001"/>
    <n v="11.2"/>
    <n v="0"/>
    <n v="104912.38"/>
    <n v="37.44398417"/>
    <n v="3928337.4959570249"/>
    <s v="Y"/>
    <s v="N"/>
  </r>
  <r>
    <x v="1313"/>
    <s v="Monday"/>
    <n v="32"/>
    <x v="7"/>
    <x v="3"/>
    <n v="9.4"/>
    <n v="13.8"/>
    <n v="8.5"/>
    <n v="0"/>
    <n v="127198.78"/>
    <n v="83.712090750000002"/>
    <n v="10648075.814649286"/>
    <s v="Y"/>
    <s v="N"/>
  </r>
  <r>
    <x v="1314"/>
    <s v="Tuesday"/>
    <n v="32"/>
    <x v="7"/>
    <x v="3"/>
    <n v="7.3"/>
    <n v="14.8"/>
    <n v="9.6"/>
    <n v="0"/>
    <n v="131851.01500000001"/>
    <n v="75.541241439999993"/>
    <n v="9960189.3582240622"/>
    <s v="Y"/>
    <s v="N"/>
  </r>
  <r>
    <x v="1315"/>
    <s v="Wednesday"/>
    <n v="32"/>
    <x v="7"/>
    <x v="3"/>
    <n v="9.6"/>
    <n v="16"/>
    <n v="7.2"/>
    <n v="1"/>
    <n v="131939.5"/>
    <n v="89.686836400000004"/>
    <n v="11833236.3511978"/>
    <s v="Y"/>
    <s v="N"/>
  </r>
  <r>
    <x v="1316"/>
    <s v="Thursday"/>
    <n v="32"/>
    <x v="7"/>
    <x v="3"/>
    <n v="5.6"/>
    <n v="15.4"/>
    <n v="8.6"/>
    <n v="2.2000000000000002"/>
    <n v="135670.99"/>
    <n v="82.760846979999997"/>
    <n v="11228246.043015109"/>
    <s v="Y"/>
    <s v="N"/>
  </r>
  <r>
    <x v="1317"/>
    <s v="Friday"/>
    <n v="32"/>
    <x v="7"/>
    <x v="3"/>
    <n v="9.4"/>
    <n v="20"/>
    <n v="11.8"/>
    <n v="0"/>
    <n v="121875.355"/>
    <n v="58.050358019999997"/>
    <n v="7074907.991564597"/>
    <s v="Y"/>
    <s v="N"/>
  </r>
  <r>
    <x v="1318"/>
    <s v="Saturday"/>
    <n v="32"/>
    <x v="7"/>
    <x v="3"/>
    <n v="8.1"/>
    <n v="14.7"/>
    <n v="7.4"/>
    <n v="10.4"/>
    <n v="119988.735"/>
    <n v="64.602342530000001"/>
    <n v="7751553.3582114"/>
    <s v="Y"/>
    <s v="N"/>
  </r>
  <r>
    <x v="1319"/>
    <s v="Sunday"/>
    <n v="33"/>
    <x v="7"/>
    <x v="3"/>
    <n v="5.4"/>
    <n v="14.8"/>
    <n v="10.4"/>
    <n v="4.5999999999999996"/>
    <n v="115231.85"/>
    <n v="48.788940629999999"/>
    <n v="5622039.8883350659"/>
    <s v="Y"/>
    <s v="N"/>
  </r>
  <r>
    <x v="1320"/>
    <s v="Monday"/>
    <n v="33"/>
    <x v="7"/>
    <x v="3"/>
    <n v="7.9"/>
    <n v="14.9"/>
    <n v="8.6"/>
    <n v="0"/>
    <n v="127541.57"/>
    <n v="79.759066959999998"/>
    <n v="10172596.621813528"/>
    <s v="Y"/>
    <s v="N"/>
  </r>
  <r>
    <x v="1321"/>
    <s v="Tuesday"/>
    <n v="33"/>
    <x v="7"/>
    <x v="3"/>
    <n v="9.4"/>
    <n v="16.7"/>
    <n v="13.2"/>
    <n v="0.2"/>
    <n v="121073.45"/>
    <n v="69.127751180000004"/>
    <n v="8369535.3261041716"/>
    <s v="Y"/>
    <s v="N"/>
  </r>
  <r>
    <x v="1322"/>
    <s v="Wednesday"/>
    <n v="33"/>
    <x v="7"/>
    <x v="3"/>
    <n v="11.5"/>
    <n v="18.399999999999999"/>
    <n v="10.1"/>
    <n v="0"/>
    <n v="122602.11500000001"/>
    <n v="67.796604759999994"/>
    <n v="8312007.1333950674"/>
    <s v="Y"/>
    <s v="N"/>
  </r>
  <r>
    <x v="1323"/>
    <s v="Thursday"/>
    <n v="33"/>
    <x v="7"/>
    <x v="3"/>
    <n v="8.6999999999999993"/>
    <n v="14.7"/>
    <n v="9.1999999999999993"/>
    <n v="0.2"/>
    <n v="131137.065"/>
    <n v="95.267104889999999"/>
    <n v="12493048.526321748"/>
    <s v="Y"/>
    <s v="N"/>
  </r>
  <r>
    <x v="1324"/>
    <s v="Friday"/>
    <n v="33"/>
    <x v="7"/>
    <x v="3"/>
    <n v="7.7"/>
    <n v="15.9"/>
    <n v="12.2"/>
    <n v="0"/>
    <n v="125189.54"/>
    <n v="77.617767220000005"/>
    <n v="9716932.5740988795"/>
    <s v="Y"/>
    <s v="N"/>
  </r>
  <r>
    <x v="1325"/>
    <s v="Saturday"/>
    <n v="33"/>
    <x v="7"/>
    <x v="3"/>
    <n v="8.9"/>
    <n v="13.8"/>
    <n v="10.4"/>
    <n v="2.2000000000000002"/>
    <n v="116571.26"/>
    <n v="38.301147139999998"/>
    <n v="4464812.9815551955"/>
    <s v="Y"/>
    <s v="N"/>
  </r>
  <r>
    <x v="1326"/>
    <s v="Sunday"/>
    <n v="34"/>
    <x v="7"/>
    <x v="3"/>
    <n v="6.7"/>
    <n v="11.9"/>
    <n v="9.3000000000000007"/>
    <n v="9.1999999999999993"/>
    <n v="119707.93"/>
    <n v="50.446948470000002"/>
    <n v="6038899.7761603668"/>
    <s v="Y"/>
    <s v="N"/>
  </r>
  <r>
    <x v="1327"/>
    <s v="Monday"/>
    <n v="34"/>
    <x v="7"/>
    <x v="3"/>
    <n v="5.5"/>
    <n v="12.4"/>
    <n v="6.5"/>
    <n v="2"/>
    <n v="138918.38500000001"/>
    <n v="102.3388107"/>
    <n v="14216742.305264721"/>
    <s v="Y"/>
    <s v="N"/>
  </r>
  <r>
    <x v="1328"/>
    <s v="Tuesday"/>
    <n v="34"/>
    <x v="7"/>
    <x v="3"/>
    <n v="8.6"/>
    <n v="12.4"/>
    <n v="7.7"/>
    <n v="1.2"/>
    <n v="138424.25"/>
    <n v="119.2284324"/>
    <n v="16504106.3336457"/>
    <s v="Y"/>
    <s v="N"/>
  </r>
  <r>
    <x v="1329"/>
    <s v="Wednesday"/>
    <n v="34"/>
    <x v="7"/>
    <x v="3"/>
    <n v="8.6999999999999993"/>
    <n v="14"/>
    <n v="8.5"/>
    <n v="1"/>
    <n v="136240.845"/>
    <n v="104.8161592"/>
    <n v="14280242.099062525"/>
    <s v="Y"/>
    <s v="N"/>
  </r>
  <r>
    <x v="1330"/>
    <s v="Thursday"/>
    <n v="34"/>
    <x v="7"/>
    <x v="3"/>
    <n v="5.6"/>
    <n v="16"/>
    <n v="11.1"/>
    <n v="0"/>
    <n v="131956.72500000001"/>
    <n v="89.579370560000001"/>
    <n v="11820600.366659017"/>
    <s v="Y"/>
    <s v="N"/>
  </r>
  <r>
    <x v="1331"/>
    <s v="Friday"/>
    <n v="34"/>
    <x v="7"/>
    <x v="3"/>
    <n v="4.8"/>
    <n v="15.4"/>
    <n v="14.7"/>
    <n v="0"/>
    <n v="130210.94"/>
    <n v="97.467844349999993"/>
    <n v="12691379.632587189"/>
    <s v="Y"/>
    <s v="N"/>
  </r>
  <r>
    <x v="1332"/>
    <s v="Saturday"/>
    <n v="34"/>
    <x v="7"/>
    <x v="3"/>
    <n v="3.9"/>
    <n v="15.2"/>
    <n v="14.9"/>
    <n v="0"/>
    <n v="116471.77499999999"/>
    <n v="118.4878363"/>
    <n v="13800488.609770432"/>
    <s v="Y"/>
    <s v="N"/>
  </r>
  <r>
    <x v="1333"/>
    <s v="Sunday"/>
    <n v="35"/>
    <x v="7"/>
    <x v="3"/>
    <n v="4.9000000000000004"/>
    <n v="14.7"/>
    <n v="12.3"/>
    <n v="0"/>
    <n v="111436.265"/>
    <n v="105.4622088"/>
    <n v="11752314.647322131"/>
    <s v="Y"/>
    <s v="N"/>
  </r>
  <r>
    <x v="1334"/>
    <s v="Monday"/>
    <n v="35"/>
    <x v="7"/>
    <x v="3"/>
    <n v="6.8"/>
    <n v="12.9"/>
    <n v="12.4"/>
    <n v="3.6"/>
    <n v="131280.85"/>
    <n v="105.01180309999999"/>
    <n v="13786038.771000635"/>
    <s v="Y"/>
    <s v="N"/>
  </r>
  <r>
    <x v="1335"/>
    <s v="Tuesday"/>
    <n v="35"/>
    <x v="7"/>
    <x v="3"/>
    <n v="1.9"/>
    <n v="11.2"/>
    <n v="11.7"/>
    <n v="0.2"/>
    <n v="139563.095"/>
    <n v="119.82307369999999"/>
    <n v="16722879.017985102"/>
    <s v="Y"/>
    <s v="N"/>
  </r>
  <r>
    <x v="1336"/>
    <s v="Wednesday"/>
    <n v="35"/>
    <x v="7"/>
    <x v="3"/>
    <n v="0.8"/>
    <n v="12.5"/>
    <n v="15.5"/>
    <n v="0"/>
    <n v="136032.16"/>
    <n v="118.3790102"/>
    <n v="16103352.456168031"/>
    <s v="Y"/>
    <s v="N"/>
  </r>
  <r>
    <x v="1337"/>
    <s v="Thursday"/>
    <n v="35"/>
    <x v="7"/>
    <x v="3"/>
    <n v="4.8"/>
    <n v="16.7"/>
    <n v="5.0999999999999996"/>
    <n v="0"/>
    <n v="139752.54500000001"/>
    <n v="97.166418829999998"/>
    <n v="13579254.320028422"/>
    <s v="Y"/>
    <s v="N"/>
  </r>
  <r>
    <x v="1338"/>
    <s v="Friday"/>
    <n v="35"/>
    <x v="7"/>
    <x v="3"/>
    <n v="8.9"/>
    <n v="16"/>
    <n v="6.8"/>
    <n v="1.6"/>
    <n v="130466.91499999999"/>
    <n v="122.4259917"/>
    <n v="15972541.452914605"/>
    <s v="Y"/>
    <s v="N"/>
  </r>
  <r>
    <x v="1339"/>
    <s v="Saturday"/>
    <n v="35"/>
    <x v="8"/>
    <x v="3"/>
    <n v="10.5"/>
    <n v="13.4"/>
    <n v="7.4"/>
    <n v="2.2000000000000002"/>
    <n v="116344.565"/>
    <n v="104.0260614"/>
    <n v="12102866.862246292"/>
    <s v="Y"/>
    <s v="N"/>
  </r>
  <r>
    <x v="1340"/>
    <s v="Sunday"/>
    <n v="36"/>
    <x v="8"/>
    <x v="3"/>
    <n v="5"/>
    <n v="12.3"/>
    <n v="11.2"/>
    <n v="3"/>
    <n v="118402.905"/>
    <n v="137.1315117"/>
    <n v="16236769.352321489"/>
    <s v="Y"/>
    <s v="N"/>
  </r>
  <r>
    <x v="1341"/>
    <s v="Monday"/>
    <n v="36"/>
    <x v="8"/>
    <x v="3"/>
    <n v="5"/>
    <n v="13.1"/>
    <n v="14.7"/>
    <n v="0"/>
    <n v="131448.995"/>
    <n v="139.51638489999999"/>
    <n v="18339288.581138175"/>
    <s v="Y"/>
    <s v="N"/>
  </r>
  <r>
    <x v="1342"/>
    <s v="Tuesday"/>
    <n v="36"/>
    <x v="8"/>
    <x v="3"/>
    <n v="3.4"/>
    <n v="19.5"/>
    <n v="14.7"/>
    <n v="0"/>
    <n v="128192.08500000001"/>
    <n v="119.57434360000001"/>
    <n v="15328484.418590408"/>
    <s v="Y"/>
    <s v="N"/>
  </r>
  <r>
    <x v="1343"/>
    <s v="Wednesday"/>
    <n v="36"/>
    <x v="8"/>
    <x v="3"/>
    <n v="8.1"/>
    <n v="20.2"/>
    <n v="14.5"/>
    <n v="0"/>
    <n v="118307.155"/>
    <n v="111.54075349999999"/>
    <n v="13196069.213141292"/>
    <s v="Y"/>
    <s v="N"/>
  </r>
  <r>
    <x v="1344"/>
    <s v="Thursday"/>
    <n v="36"/>
    <x v="8"/>
    <x v="3"/>
    <n v="13.8"/>
    <n v="20.6"/>
    <n v="9.5"/>
    <n v="0"/>
    <n v="116467.37"/>
    <n v="138.90753839999999"/>
    <n v="16178195.670622006"/>
    <s v="Y"/>
    <s v="N"/>
  </r>
  <r>
    <x v="1345"/>
    <s v="Friday"/>
    <n v="36"/>
    <x v="8"/>
    <x v="3"/>
    <n v="8.6999999999999993"/>
    <n v="15.1"/>
    <n v="14.7"/>
    <n v="3.4"/>
    <n v="123583.52"/>
    <n v="161.5068282"/>
    <n v="19959582.332991265"/>
    <s v="Y"/>
    <s v="N"/>
  </r>
  <r>
    <x v="1346"/>
    <s v="Saturday"/>
    <n v="36"/>
    <x v="8"/>
    <x v="3"/>
    <n v="4.2"/>
    <n v="17.5"/>
    <n v="16.2"/>
    <n v="0.2"/>
    <n v="109948.61500000001"/>
    <n v="109.29377119999999"/>
    <n v="12016698.771566888"/>
    <s v="Y"/>
    <s v="N"/>
  </r>
  <r>
    <x v="1347"/>
    <s v="Sunday"/>
    <n v="37"/>
    <x v="8"/>
    <x v="3"/>
    <n v="8.6"/>
    <n v="18.100000000000001"/>
    <n v="7.3"/>
    <n v="0"/>
    <n v="107838.95"/>
    <n v="67.615591249999994"/>
    <n v="7291594.3640291868"/>
    <s v="Y"/>
    <s v="N"/>
  </r>
  <r>
    <x v="1348"/>
    <s v="Monday"/>
    <n v="37"/>
    <x v="8"/>
    <x v="3"/>
    <n v="13.4"/>
    <n v="18"/>
    <n v="10.199999999999999"/>
    <n v="0"/>
    <n v="123132.625"/>
    <n v="92.615982560000006"/>
    <n v="11404049.049567021"/>
    <s v="Y"/>
    <s v="N"/>
  </r>
  <r>
    <x v="1349"/>
    <s v="Tuesday"/>
    <n v="37"/>
    <x v="8"/>
    <x v="3"/>
    <n v="9.1"/>
    <n v="24.2"/>
    <n v="17.7"/>
    <n v="0"/>
    <n v="111096.53"/>
    <n v="67.333252150000007"/>
    <n v="7480490.6674800403"/>
    <s v="Y"/>
    <s v="N"/>
  </r>
  <r>
    <x v="1350"/>
    <s v="Wednesday"/>
    <n v="37"/>
    <x v="8"/>
    <x v="3"/>
    <n v="11.7"/>
    <n v="18.5"/>
    <n v="15.8"/>
    <n v="0"/>
    <n v="112935.03999999999"/>
    <n v="83.694892069999995"/>
    <n v="9452085.9837211315"/>
    <s v="Y"/>
    <s v="N"/>
  </r>
  <r>
    <x v="1351"/>
    <s v="Thursday"/>
    <n v="37"/>
    <x v="8"/>
    <x v="3"/>
    <n v="7.1"/>
    <n v="19.7"/>
    <n v="18.2"/>
    <n v="0"/>
    <n v="117880.565"/>
    <n v="84.978278599999996"/>
    <n v="10017287.494095409"/>
    <s v="Y"/>
    <s v="N"/>
  </r>
  <r>
    <x v="1352"/>
    <s v="Friday"/>
    <n v="37"/>
    <x v="8"/>
    <x v="3"/>
    <n v="10.9"/>
    <n v="22.7"/>
    <n v="18.2"/>
    <n v="0"/>
    <n v="111213.15"/>
    <n v="35.224262940000003"/>
    <n v="3917401.2379856613"/>
    <s v="Y"/>
    <s v="N"/>
  </r>
  <r>
    <x v="1353"/>
    <s v="Saturday"/>
    <n v="37"/>
    <x v="8"/>
    <x v="3"/>
    <n v="10.199999999999999"/>
    <n v="13.7"/>
    <n v="6.3"/>
    <n v="0.2"/>
    <n v="108632.355"/>
    <n v="14.67358758"/>
    <n v="1594026.3751141508"/>
    <s v="Y"/>
    <s v="N"/>
  </r>
  <r>
    <x v="1354"/>
    <s v="Sunday"/>
    <n v="38"/>
    <x v="8"/>
    <x v="3"/>
    <n v="5.5"/>
    <n v="14"/>
    <n v="15.3"/>
    <n v="2"/>
    <n v="113030.005"/>
    <n v="81.637617719999994"/>
    <n v="9227500.3390796892"/>
    <s v="Y"/>
    <s v="N"/>
  </r>
  <r>
    <x v="1355"/>
    <s v="Monday"/>
    <n v="38"/>
    <x v="8"/>
    <x v="3"/>
    <n v="6.7"/>
    <n v="18.100000000000001"/>
    <n v="18.7"/>
    <n v="0"/>
    <n v="118208.24"/>
    <n v="70.685303939999997"/>
    <n v="8355585.3726124652"/>
    <s v="Y"/>
    <s v="N"/>
  </r>
  <r>
    <x v="1356"/>
    <s v="Tuesday"/>
    <n v="38"/>
    <x v="8"/>
    <x v="3"/>
    <n v="11"/>
    <n v="20.3"/>
    <n v="8"/>
    <n v="0"/>
    <n v="119622.285"/>
    <n v="85.452468640000006"/>
    <n v="10222019.557607643"/>
    <s v="Y"/>
    <s v="N"/>
  </r>
  <r>
    <x v="1357"/>
    <s v="Wednesday"/>
    <n v="38"/>
    <x v="8"/>
    <x v="3"/>
    <n v="8.5"/>
    <n v="14.7"/>
    <n v="16.100000000000001"/>
    <n v="3"/>
    <n v="123787.77"/>
    <n v="101.0040489"/>
    <n v="12503065.974301953"/>
    <s v="Y"/>
    <s v="N"/>
  </r>
  <r>
    <x v="1358"/>
    <s v="Thursday"/>
    <n v="38"/>
    <x v="8"/>
    <x v="3"/>
    <n v="3.8"/>
    <n v="17.399999999999999"/>
    <n v="18.5"/>
    <n v="0.8"/>
    <n v="125335.57"/>
    <n v="115.429534"/>
    <n v="14467426.438724382"/>
    <s v="Y"/>
    <s v="N"/>
  </r>
  <r>
    <x v="1359"/>
    <s v="Friday"/>
    <n v="38"/>
    <x v="8"/>
    <x v="3"/>
    <n v="8.3000000000000007"/>
    <n v="18.899999999999999"/>
    <n v="16.600000000000001"/>
    <n v="0"/>
    <n v="120372.48"/>
    <n v="110.8134668"/>
    <n v="13338891.816113664"/>
    <s v="N"/>
    <s v="N"/>
  </r>
  <r>
    <x v="1360"/>
    <s v="Saturday"/>
    <n v="38"/>
    <x v="8"/>
    <x v="3"/>
    <n v="6.8"/>
    <n v="17.3"/>
    <n v="19.7"/>
    <n v="0"/>
    <n v="107731.72"/>
    <n v="83.493593180000005"/>
    <n v="8994908.4022616707"/>
    <s v="N"/>
    <s v="N"/>
  </r>
  <r>
    <x v="1361"/>
    <s v="Sunday"/>
    <n v="39"/>
    <x v="8"/>
    <x v="3"/>
    <n v="10.4"/>
    <n v="13.7"/>
    <n v="11.6"/>
    <n v="0.2"/>
    <n v="107332.1"/>
    <n v="79.780017569999998"/>
    <n v="8562956.823824998"/>
    <s v="N"/>
    <s v="N"/>
  </r>
  <r>
    <x v="1362"/>
    <s v="Monday"/>
    <n v="39"/>
    <x v="8"/>
    <x v="3"/>
    <n v="4.5999999999999996"/>
    <n v="14.9"/>
    <n v="17.2"/>
    <n v="0"/>
    <n v="119535.715"/>
    <n v="93.755130829999999"/>
    <n v="11207086.598682594"/>
    <s v="N"/>
    <s v="N"/>
  </r>
  <r>
    <x v="1363"/>
    <s v="Tuesday"/>
    <n v="39"/>
    <x v="8"/>
    <x v="3"/>
    <n v="8.6"/>
    <n v="13.6"/>
    <n v="12.2"/>
    <n v="0"/>
    <n v="124797.08500000001"/>
    <n v="118.656356"/>
    <n v="14807967.34552226"/>
    <s v="N"/>
    <s v="N"/>
  </r>
  <r>
    <x v="1364"/>
    <s v="Wednesday"/>
    <n v="39"/>
    <x v="8"/>
    <x v="3"/>
    <n v="6.4"/>
    <n v="17.600000000000001"/>
    <n v="20.8"/>
    <n v="0"/>
    <n v="119238.345"/>
    <n v="120.8612104"/>
    <n v="14411290.702792788"/>
    <s v="N"/>
    <s v="N"/>
  </r>
  <r>
    <x v="1365"/>
    <s v="Thursday"/>
    <n v="39"/>
    <x v="8"/>
    <x v="3"/>
    <n v="9.1999999999999993"/>
    <n v="24.2"/>
    <n v="20.8"/>
    <n v="0"/>
    <n v="110878.67"/>
    <n v="99.286997249999999"/>
    <n v="11008810.203373658"/>
    <s v="N"/>
    <s v="N"/>
  </r>
  <r>
    <x v="1366"/>
    <s v="Friday"/>
    <n v="39"/>
    <x v="8"/>
    <x v="3"/>
    <n v="10.7"/>
    <n v="15.2"/>
    <n v="10.199999999999999"/>
    <n v="0"/>
    <n v="108622.42"/>
    <n v="90.212995460000002"/>
    <n v="9799153.8823142126"/>
    <s v="N"/>
    <s v="Y"/>
  </r>
  <r>
    <x v="1367"/>
    <s v="Saturday"/>
    <n v="39"/>
    <x v="8"/>
    <x v="3"/>
    <n v="5.5"/>
    <n v="14"/>
    <n v="17"/>
    <n v="1.2"/>
    <n v="109315.065"/>
    <n v="86.164086429999998"/>
    <n v="9419032.7087610681"/>
    <s v="N"/>
    <s v="N"/>
  </r>
  <r>
    <x v="1368"/>
    <s v="Sunday"/>
    <n v="40"/>
    <x v="8"/>
    <x v="3"/>
    <n v="6.8"/>
    <n v="16.5"/>
    <n v="19.8"/>
    <n v="0.2"/>
    <n v="106236.23"/>
    <n v="86.884516410000003"/>
    <n v="9230283.468771534"/>
    <s v="N"/>
    <s v="N"/>
  </r>
  <r>
    <x v="1369"/>
    <s v="Monday"/>
    <n v="40"/>
    <x v="9"/>
    <x v="3"/>
    <n v="4.7"/>
    <n v="23.3"/>
    <n v="21.4"/>
    <n v="0"/>
    <n v="114466.64"/>
    <n v="111.1212712"/>
    <n v="12719678.546792768"/>
    <s v="N"/>
    <s v="N"/>
  </r>
  <r>
    <x v="1370"/>
    <s v="Tuesday"/>
    <n v="40"/>
    <x v="9"/>
    <x v="3"/>
    <n v="11.4"/>
    <n v="25.8"/>
    <n v="13.4"/>
    <n v="0"/>
    <n v="114458.205"/>
    <n v="104.9424003"/>
    <n v="12011518.766729463"/>
    <s v="N"/>
    <s v="N"/>
  </r>
  <r>
    <x v="1371"/>
    <s v="Wednesday"/>
    <n v="40"/>
    <x v="9"/>
    <x v="3"/>
    <n v="14.7"/>
    <n v="18.100000000000001"/>
    <n v="10.9"/>
    <n v="0"/>
    <n v="115490.83500000001"/>
    <n v="122.0868375"/>
    <n v="14099910.805384314"/>
    <s v="N"/>
    <s v="N"/>
  </r>
  <r>
    <x v="1372"/>
    <s v="Thursday"/>
    <n v="40"/>
    <x v="9"/>
    <x v="3"/>
    <n v="10.9"/>
    <n v="14.6"/>
    <n v="12.5"/>
    <n v="0"/>
    <n v="115294.12"/>
    <n v="97.499455749999996"/>
    <n v="11241113.951175189"/>
    <s v="N"/>
    <s v="N"/>
  </r>
  <r>
    <x v="1373"/>
    <s v="Friday"/>
    <n v="40"/>
    <x v="9"/>
    <x v="3"/>
    <n v="9.1"/>
    <n v="20.5"/>
    <n v="22.5"/>
    <n v="0"/>
    <n v="112576.545"/>
    <n v="105.2909812"/>
    <n v="11853294.883155955"/>
    <s v="N"/>
    <s v="N"/>
  </r>
  <r>
    <x v="1374"/>
    <s v="Saturday"/>
    <n v="40"/>
    <x v="9"/>
    <x v="3"/>
    <n v="8.3000000000000007"/>
    <n v="23.8"/>
    <n v="22.7"/>
    <n v="0"/>
    <n v="102988.145"/>
    <n v="100.10292629999999"/>
    <n v="10309414.688708713"/>
    <s v="N"/>
    <s v="N"/>
  </r>
  <r>
    <x v="1375"/>
    <s v="Sunday"/>
    <n v="41"/>
    <x v="9"/>
    <x v="3"/>
    <n v="10.3"/>
    <n v="24.7"/>
    <n v="21.2"/>
    <n v="0"/>
    <n v="100476.705"/>
    <n v="87.871654219999996"/>
    <n v="8829054.2789249457"/>
    <s v="N"/>
    <s v="N"/>
  </r>
  <r>
    <x v="1376"/>
    <s v="Monday"/>
    <n v="41"/>
    <x v="9"/>
    <x v="3"/>
    <n v="13.5"/>
    <n v="28.2"/>
    <n v="22.7"/>
    <n v="0"/>
    <n v="113945.5"/>
    <n v="87.101261609999995"/>
    <n v="9924796.8047822546"/>
    <s v="N"/>
    <s v="N"/>
  </r>
  <r>
    <x v="1377"/>
    <s v="Tuesday"/>
    <n v="41"/>
    <x v="9"/>
    <x v="3"/>
    <n v="16.100000000000001"/>
    <n v="17.899999999999999"/>
    <n v="7.2"/>
    <m/>
    <n v="116449.31"/>
    <n v="99.00074936"/>
    <n v="11528568.952454941"/>
    <s v="Y"/>
    <s v="N"/>
  </r>
  <r>
    <x v="1378"/>
    <s v="Wednesday"/>
    <n v="41"/>
    <x v="9"/>
    <x v="3"/>
    <n v="10.1"/>
    <n v="16.5"/>
    <n v="20"/>
    <m/>
    <n v="109551.08"/>
    <n v="73.539697610000005"/>
    <n v="8056353.2960489197"/>
    <s v="Y"/>
    <s v="N"/>
  </r>
  <r>
    <x v="1379"/>
    <s v="Thursday"/>
    <n v="41"/>
    <x v="9"/>
    <x v="3"/>
    <n v="6.4"/>
    <n v="20.7"/>
    <n v="23.7"/>
    <n v="0"/>
    <n v="110432.33"/>
    <n v="85.630408540000005"/>
    <n v="9456365.5339240991"/>
    <s v="Y"/>
    <s v="N"/>
  </r>
  <r>
    <x v="1380"/>
    <s v="Friday"/>
    <n v="41"/>
    <x v="9"/>
    <x v="3"/>
    <n v="8.6999999999999993"/>
    <n v="22.7"/>
    <n v="23.9"/>
    <n v="0"/>
    <n v="110457.33500000001"/>
    <n v="88.472364569999996"/>
    <n v="9772421.6115506217"/>
    <s v="Y"/>
    <s v="N"/>
  </r>
  <r>
    <x v="1381"/>
    <s v="Saturday"/>
    <n v="41"/>
    <x v="9"/>
    <x v="3"/>
    <n v="10.5"/>
    <n v="24.9"/>
    <n v="23.2"/>
    <n v="0"/>
    <n v="96584.744999999995"/>
    <n v="74.616600149999996"/>
    <n v="7206825.2982547106"/>
    <s v="Y"/>
    <s v="N"/>
  </r>
  <r>
    <x v="1382"/>
    <s v="Sunday"/>
    <n v="42"/>
    <x v="9"/>
    <x v="3"/>
    <n v="12.4"/>
    <n v="27.3"/>
    <n v="22.1"/>
    <n v="0"/>
    <n v="90918.615000000005"/>
    <n v="56.864164340000002"/>
    <n v="5170011.0649251891"/>
    <s v="Y"/>
    <s v="N"/>
  </r>
  <r>
    <x v="1383"/>
    <s v="Monday"/>
    <n v="42"/>
    <x v="9"/>
    <x v="3"/>
    <n v="19.5"/>
    <n v="27.5"/>
    <n v="19.399999999999999"/>
    <n v="0"/>
    <n v="108070.27499999999"/>
    <n v="79.182454410000005"/>
    <n v="8557269.6232636627"/>
    <s v="Y"/>
    <s v="N"/>
  </r>
  <r>
    <x v="1384"/>
    <s v="Tuesday"/>
    <n v="42"/>
    <x v="9"/>
    <x v="3"/>
    <n v="20"/>
    <n v="23.1"/>
    <n v="6.1"/>
    <n v="0.2"/>
    <n v="113889.41"/>
    <n v="89.02524597"/>
    <n v="10139032.738628179"/>
    <s v="Y"/>
    <s v="N"/>
  </r>
  <r>
    <x v="1385"/>
    <s v="Wednesday"/>
    <n v="42"/>
    <x v="9"/>
    <x v="3"/>
    <n v="16.100000000000001"/>
    <n v="22.6"/>
    <n v="15.1"/>
    <n v="5.2"/>
    <n v="112592.26"/>
    <n v="122.20067"/>
    <n v="13758849.6088142"/>
    <s v="Y"/>
    <s v="N"/>
  </r>
  <r>
    <x v="1386"/>
    <s v="Thursday"/>
    <n v="42"/>
    <x v="9"/>
    <x v="3"/>
    <n v="14.7"/>
    <n v="20.7"/>
    <n v="10.5"/>
    <n v="2"/>
    <n v="112806.58500000001"/>
    <n v="165.77970980000001"/>
    <n v="18701042.924829036"/>
    <s v="Y"/>
    <s v="N"/>
  </r>
  <r>
    <x v="1387"/>
    <s v="Friday"/>
    <n v="42"/>
    <x v="9"/>
    <x v="3"/>
    <n v="12.8"/>
    <n v="27.4"/>
    <n v="23"/>
    <n v="0"/>
    <n v="107940.16"/>
    <n v="101.6603803"/>
    <n v="10973237.715242848"/>
    <s v="Y"/>
    <s v="N"/>
  </r>
  <r>
    <x v="1388"/>
    <s v="Saturday"/>
    <n v="42"/>
    <x v="9"/>
    <x v="3"/>
    <n v="11.7"/>
    <n v="16.100000000000001"/>
    <n v="9.8000000000000007"/>
    <n v="5"/>
    <n v="99368.854999999996"/>
    <n v="96.292242040000005"/>
    <n v="9568449.8368976638"/>
    <s v="Y"/>
    <s v="N"/>
  </r>
  <r>
    <x v="1389"/>
    <s v="Sunday"/>
    <n v="43"/>
    <x v="9"/>
    <x v="3"/>
    <n v="7.6"/>
    <n v="19.2"/>
    <n v="22.7"/>
    <n v="5.6"/>
    <n v="98427.53"/>
    <n v="81.920924420000006"/>
    <n v="8063274.2459772835"/>
    <s v="Y"/>
    <s v="N"/>
  </r>
  <r>
    <x v="1390"/>
    <s v="Monday"/>
    <n v="43"/>
    <x v="9"/>
    <x v="3"/>
    <n v="8.9"/>
    <n v="27"/>
    <n v="25.7"/>
    <n v="0"/>
    <n v="105893.61500000001"/>
    <n v="84.175390419999999"/>
    <n v="8913636.3856101688"/>
    <s v="Y"/>
    <s v="N"/>
  </r>
  <r>
    <x v="1391"/>
    <s v="Tuesday"/>
    <n v="43"/>
    <x v="9"/>
    <x v="3"/>
    <n v="13"/>
    <n v="18.8"/>
    <n v="16.7"/>
    <n v="0"/>
    <n v="109241.565"/>
    <n v="90.935335870000003"/>
    <n v="9933918.4042394366"/>
    <s v="Y"/>
    <s v="N"/>
  </r>
  <r>
    <x v="1392"/>
    <s v="Wednesday"/>
    <n v="43"/>
    <x v="9"/>
    <x v="3"/>
    <n v="9.1999999999999993"/>
    <n v="15.5"/>
    <n v="19.7"/>
    <n v="0"/>
    <n v="111423.36500000001"/>
    <n v="93.344752569999997"/>
    <n v="10400786.436441798"/>
    <s v="Y"/>
    <s v="N"/>
  </r>
  <r>
    <x v="1393"/>
    <s v="Thursday"/>
    <n v="43"/>
    <x v="9"/>
    <x v="3"/>
    <n v="6.4"/>
    <n v="19.5"/>
    <n v="25"/>
    <n v="0"/>
    <n v="112414.39"/>
    <n v="115.427252"/>
    <n v="12975684.12295628"/>
    <s v="Y"/>
    <s v="N"/>
  </r>
  <r>
    <x v="1394"/>
    <s v="Friday"/>
    <n v="43"/>
    <x v="9"/>
    <x v="3"/>
    <n v="9.6"/>
    <n v="18.3"/>
    <n v="23.7"/>
    <n v="0"/>
    <n v="111145.12"/>
    <n v="111.2042443"/>
    <n v="12359809.077232815"/>
    <s v="Y"/>
    <s v="N"/>
  </r>
  <r>
    <x v="1395"/>
    <s v="Saturday"/>
    <n v="43"/>
    <x v="9"/>
    <x v="3"/>
    <n v="11.3"/>
    <n v="19.600000000000001"/>
    <n v="20.5"/>
    <n v="0"/>
    <n v="97973.985000000001"/>
    <n v="98.832267079999994"/>
    <n v="9682991.0524119139"/>
    <s v="Y"/>
    <s v="N"/>
  </r>
  <r>
    <x v="1396"/>
    <s v="Sunday"/>
    <n v="44"/>
    <x v="9"/>
    <x v="3"/>
    <n v="9.3000000000000007"/>
    <n v="15.9"/>
    <n v="22.8"/>
    <n v="0"/>
    <n v="95624.014999999999"/>
    <n v="110.2151781"/>
    <n v="10539217.843862072"/>
    <s v="Y"/>
    <s v="N"/>
  </r>
  <r>
    <x v="1397"/>
    <s v="Monday"/>
    <n v="44"/>
    <x v="9"/>
    <x v="3"/>
    <n v="9.1"/>
    <n v="17"/>
    <n v="25.6"/>
    <n v="0"/>
    <n v="110196.61500000001"/>
    <n v="142.33806010000001"/>
    <n v="15685172.408686563"/>
    <s v="Y"/>
    <s v="N"/>
  </r>
  <r>
    <x v="1398"/>
    <s v="Tuesday"/>
    <n v="44"/>
    <x v="9"/>
    <x v="3"/>
    <n v="8.3000000000000007"/>
    <n v="25.2"/>
    <n v="25.8"/>
    <n v="0"/>
    <n v="113459.02499999999"/>
    <n v="149.08062029999999"/>
    <n v="16914541.825633205"/>
    <s v="Y"/>
    <s v="N"/>
  </r>
  <r>
    <x v="1399"/>
    <s v="Wednesday"/>
    <n v="44"/>
    <x v="9"/>
    <x v="3"/>
    <n v="13"/>
    <n v="19.5"/>
    <n v="16.7"/>
    <n v="0"/>
    <n v="114402.745"/>
    <n v="121.6154276"/>
    <n v="13913138.751788761"/>
    <s v="Y"/>
    <s v="N"/>
  </r>
  <r>
    <x v="1400"/>
    <s v="Thursday"/>
    <n v="44"/>
    <x v="10"/>
    <x v="3"/>
    <n v="12.8"/>
    <n v="34.299999999999997"/>
    <n v="14.2"/>
    <n v="0"/>
    <n v="119350.66499999999"/>
    <n v="101.7889277"/>
    <n v="12148576.21063192"/>
    <s v="Y"/>
    <s v="N"/>
  </r>
  <r>
    <x v="1401"/>
    <s v="Friday"/>
    <n v="44"/>
    <x v="10"/>
    <x v="3"/>
    <n v="16.3"/>
    <n v="31.6"/>
    <n v="13.4"/>
    <n v="0"/>
    <n v="116793.855"/>
    <n v="79.019020170000005"/>
    <n v="9228935.9839770552"/>
    <s v="Y"/>
    <s v="N"/>
  </r>
  <r>
    <x v="1402"/>
    <s v="Saturday"/>
    <n v="44"/>
    <x v="10"/>
    <x v="3"/>
    <n v="12.6"/>
    <n v="20.9"/>
    <n v="19.899999999999999"/>
    <n v="0.2"/>
    <n v="93859.285000000003"/>
    <n v="74.729665089999997"/>
    <n v="7014072.9336368609"/>
    <s v="Y"/>
    <s v="N"/>
  </r>
  <r>
    <x v="1403"/>
    <s v="Sunday"/>
    <n v="45"/>
    <x v="10"/>
    <x v="3"/>
    <n v="9.1999999999999993"/>
    <n v="20.9"/>
    <n v="19.7"/>
    <n v="0"/>
    <n v="96432.625"/>
    <n v="90.901472760000004"/>
    <n v="8765867.634612795"/>
    <s v="Y"/>
    <s v="N"/>
  </r>
  <r>
    <x v="1404"/>
    <s v="Monday"/>
    <n v="45"/>
    <x v="10"/>
    <x v="3"/>
    <n v="14.5"/>
    <n v="28.6"/>
    <n v="15.8"/>
    <n v="2.8"/>
    <n v="107014.075"/>
    <n v="104.6322227"/>
    <n v="11197120.527434502"/>
    <s v="Y"/>
    <s v="N"/>
  </r>
  <r>
    <x v="1405"/>
    <s v="Tuesday"/>
    <n v="45"/>
    <x v="10"/>
    <x v="3"/>
    <n v="16.3"/>
    <n v="21.4"/>
    <n v="7.8"/>
    <n v="4.4000000000000004"/>
    <n v="100696.565"/>
    <n v="115.778035"/>
    <n v="11658450.426949775"/>
    <s v="Y"/>
    <s v="Y"/>
  </r>
  <r>
    <x v="1406"/>
    <s v="Wednesday"/>
    <n v="45"/>
    <x v="10"/>
    <x v="3"/>
    <n v="11.1"/>
    <n v="17.2"/>
    <n v="18.2"/>
    <n v="35.799999999999997"/>
    <n v="106387.19500000001"/>
    <n v="95.569564769999999"/>
    <n v="10167377.92325112"/>
    <s v="Y"/>
    <s v="N"/>
  </r>
  <r>
    <x v="1407"/>
    <s v="Thursday"/>
    <n v="45"/>
    <x v="10"/>
    <x v="3"/>
    <n v="7.7"/>
    <n v="17"/>
    <n v="22.7"/>
    <n v="3"/>
    <n v="109430.37"/>
    <n v="91.884517419999995"/>
    <n v="10054956.738542045"/>
    <s v="Y"/>
    <s v="N"/>
  </r>
  <r>
    <x v="1408"/>
    <s v="Friday"/>
    <n v="45"/>
    <x v="10"/>
    <x v="3"/>
    <n v="8"/>
    <n v="20"/>
    <n v="14.8"/>
    <n v="0"/>
    <n v="112506.95"/>
    <n v="101.7347422"/>
    <n v="11445865.553958289"/>
    <s v="Y"/>
    <s v="N"/>
  </r>
  <r>
    <x v="1409"/>
    <s v="Saturday"/>
    <n v="45"/>
    <x v="10"/>
    <x v="3"/>
    <n v="9"/>
    <n v="20.3"/>
    <n v="27.3"/>
    <n v="0"/>
    <n v="100203.55"/>
    <n v="86.725271390000003"/>
    <n v="8690180.0679914355"/>
    <s v="Y"/>
    <s v="N"/>
  </r>
  <r>
    <x v="1410"/>
    <s v="Sunday"/>
    <n v="46"/>
    <x v="10"/>
    <x v="3"/>
    <n v="9.3000000000000007"/>
    <n v="19.600000000000001"/>
    <n v="29.1"/>
    <n v="0.2"/>
    <n v="94602.89"/>
    <n v="76.672204399999998"/>
    <n v="7253412.1189107159"/>
    <s v="Y"/>
    <s v="N"/>
  </r>
  <r>
    <x v="1411"/>
    <s v="Monday"/>
    <n v="46"/>
    <x v="10"/>
    <x v="3"/>
    <n v="10.9"/>
    <n v="30.2"/>
    <n v="17.5"/>
    <n v="0"/>
    <n v="114159.595"/>
    <n v="105.4518321"/>
    <n v="12038338.444544001"/>
    <s v="Y"/>
    <s v="N"/>
  </r>
  <r>
    <x v="1412"/>
    <s v="Tuesday"/>
    <n v="46"/>
    <x v="10"/>
    <x v="3"/>
    <n v="16.899999999999999"/>
    <n v="30.5"/>
    <n v="18.399999999999999"/>
    <n v="0"/>
    <n v="120185.265"/>
    <n v="111.5733647"/>
    <n v="13409474.403411146"/>
    <s v="Y"/>
    <s v="N"/>
  </r>
  <r>
    <x v="1413"/>
    <s v="Wednesday"/>
    <n v="46"/>
    <x v="10"/>
    <x v="3"/>
    <n v="14.8"/>
    <n v="17.3"/>
    <n v="7.2"/>
    <n v="6.2"/>
    <n v="116487.58"/>
    <n v="119.62472270000001"/>
    <n v="13934794.455494067"/>
    <s v="Y"/>
    <s v="N"/>
  </r>
  <r>
    <x v="1414"/>
    <s v="Thursday"/>
    <n v="46"/>
    <x v="10"/>
    <x v="3"/>
    <n v="13.7"/>
    <n v="18.100000000000001"/>
    <n v="23.8"/>
    <n v="0.2"/>
    <n v="108628.34"/>
    <n v="96.501965749999997"/>
    <n v="10482848.346159354"/>
    <s v="Y"/>
    <s v="N"/>
  </r>
  <r>
    <x v="1415"/>
    <s v="Friday"/>
    <n v="46"/>
    <x v="10"/>
    <x v="3"/>
    <n v="8.3000000000000007"/>
    <n v="19"/>
    <n v="29.8"/>
    <n v="0"/>
    <n v="107405.925"/>
    <n v="97.767081950000005"/>
    <n v="10500763.871390555"/>
    <s v="Y"/>
    <s v="N"/>
  </r>
  <r>
    <x v="1416"/>
    <s v="Saturday"/>
    <n v="46"/>
    <x v="10"/>
    <x v="3"/>
    <n v="9.6"/>
    <n v="18.100000000000001"/>
    <n v="29.9"/>
    <n v="0"/>
    <n v="90498.92"/>
    <n v="83.267081379999993"/>
    <n v="7535580.9364421088"/>
    <s v="Y"/>
    <s v="N"/>
  </r>
  <r>
    <x v="1417"/>
    <s v="Sunday"/>
    <n v="47"/>
    <x v="10"/>
    <x v="3"/>
    <n v="9.8000000000000007"/>
    <n v="26.6"/>
    <n v="30.1"/>
    <n v="0"/>
    <n v="92043.13"/>
    <n v="89.24819359"/>
    <n v="8214683.0848695375"/>
    <s v="Y"/>
    <s v="N"/>
  </r>
  <r>
    <x v="1418"/>
    <s v="Monday"/>
    <n v="47"/>
    <x v="10"/>
    <x v="3"/>
    <n v="15.4"/>
    <n v="30.9"/>
    <n v="27.5"/>
    <n v="0"/>
    <n v="113978.535"/>
    <n v="104.47126299999999"/>
    <n v="11907481.506339705"/>
    <s v="Y"/>
    <s v="N"/>
  </r>
  <r>
    <x v="1419"/>
    <s v="Tuesday"/>
    <n v="47"/>
    <x v="10"/>
    <x v="3"/>
    <n v="22.5"/>
    <n v="27.6"/>
    <n v="5.5"/>
    <n v="0"/>
    <n v="118330.625"/>
    <n v="110.715976"/>
    <n v="13101090.637565"/>
    <s v="Y"/>
    <s v="N"/>
  </r>
  <r>
    <x v="1420"/>
    <s v="Wednesday"/>
    <n v="47"/>
    <x v="10"/>
    <x v="3"/>
    <n v="12.3"/>
    <n v="23.2"/>
    <n v="24.2"/>
    <n v="24.2"/>
    <n v="106618.19500000001"/>
    <n v="100.42825310000001"/>
    <n v="10707479.072525157"/>
    <s v="Y"/>
    <s v="N"/>
  </r>
  <r>
    <x v="1421"/>
    <s v="Thursday"/>
    <n v="47"/>
    <x v="10"/>
    <x v="3"/>
    <n v="9.6999999999999993"/>
    <n v="16.399999999999999"/>
    <n v="20.3"/>
    <n v="6.2"/>
    <n v="107278.83"/>
    <n v="77.208902539999997"/>
    <n v="8282880.730075228"/>
    <s v="Y"/>
    <s v="N"/>
  </r>
  <r>
    <x v="1422"/>
    <s v="Friday"/>
    <n v="47"/>
    <x v="10"/>
    <x v="3"/>
    <n v="11"/>
    <n v="14.5"/>
    <n v="3.5"/>
    <n v="6"/>
    <n v="113582.6"/>
    <n v="93.528906469999995"/>
    <n v="10623256.372019421"/>
    <s v="Y"/>
    <s v="N"/>
  </r>
  <r>
    <x v="1423"/>
    <s v="Saturday"/>
    <n v="47"/>
    <x v="10"/>
    <x v="3"/>
    <n v="11.1"/>
    <n v="16.899999999999999"/>
    <n v="15.8"/>
    <n v="7"/>
    <n v="101352.12"/>
    <n v="110.5056773"/>
    <n v="11199984.666390875"/>
    <s v="Y"/>
    <s v="N"/>
  </r>
  <r>
    <x v="1424"/>
    <s v="Sunday"/>
    <n v="48"/>
    <x v="10"/>
    <x v="3"/>
    <n v="12.7"/>
    <n v="18.8"/>
    <n v="20.5"/>
    <n v="0.8"/>
    <n v="96240.41"/>
    <n v="116.4628124"/>
    <n v="11208428.815129085"/>
    <s v="Y"/>
    <s v="N"/>
  </r>
  <r>
    <x v="1425"/>
    <s v="Monday"/>
    <n v="48"/>
    <x v="10"/>
    <x v="3"/>
    <n v="11.9"/>
    <n v="18.600000000000001"/>
    <n v="25.5"/>
    <n v="0"/>
    <n v="110547.605"/>
    <n v="112.20926300000001"/>
    <n v="12404465.283465115"/>
    <s v="Y"/>
    <s v="N"/>
  </r>
  <r>
    <x v="1426"/>
    <s v="Tuesday"/>
    <n v="48"/>
    <x v="10"/>
    <x v="3"/>
    <n v="14.4"/>
    <n v="20"/>
    <n v="23.3"/>
    <n v="0.2"/>
    <n v="109706.42"/>
    <n v="109.76169760000001"/>
    <n v="12041562.896818593"/>
    <s v="Y"/>
    <s v="N"/>
  </r>
  <r>
    <x v="1427"/>
    <s v="Wednesday"/>
    <n v="48"/>
    <x v="10"/>
    <x v="3"/>
    <n v="14.4"/>
    <n v="20.8"/>
    <n v="18"/>
    <n v="0"/>
    <n v="106684.825"/>
    <n v="98.178259999999995"/>
    <n v="10474130.4869045"/>
    <s v="Y"/>
    <s v="N"/>
  </r>
  <r>
    <x v="1428"/>
    <s v="Thursday"/>
    <n v="48"/>
    <x v="10"/>
    <x v="3"/>
    <n v="13.9"/>
    <n v="18.7"/>
    <n v="21.1"/>
    <n v="0.6"/>
    <n v="112586.74"/>
    <n v="116.3293321"/>
    <n v="13097140.267516354"/>
    <s v="Y"/>
    <s v="N"/>
  </r>
  <r>
    <x v="1429"/>
    <s v="Friday"/>
    <n v="48"/>
    <x v="10"/>
    <x v="3"/>
    <n v="14.7"/>
    <n v="20.8"/>
    <n v="28"/>
    <n v="0"/>
    <n v="110031.82"/>
    <n v="106.2941526"/>
    <n v="11695739.065935733"/>
    <s v="Y"/>
    <s v="N"/>
  </r>
  <r>
    <x v="1430"/>
    <s v="Saturday"/>
    <n v="48"/>
    <x v="11"/>
    <x v="3"/>
    <n v="10.3"/>
    <n v="31.7"/>
    <n v="30.8"/>
    <n v="0"/>
    <n v="100725.24"/>
    <n v="71.104740500000005"/>
    <n v="7162042.0520002209"/>
    <s v="Y"/>
    <s v="N"/>
  </r>
  <r>
    <x v="1431"/>
    <s v="Sunday"/>
    <n v="49"/>
    <x v="11"/>
    <x v="3"/>
    <n v="12.2"/>
    <n v="19.5"/>
    <n v="18.899999999999999"/>
    <n v="10.4"/>
    <n v="88903.065000000002"/>
    <n v="24.455382029999999"/>
    <n v="2174158.4182129218"/>
    <s v="Y"/>
    <s v="N"/>
  </r>
  <r>
    <x v="1432"/>
    <s v="Monday"/>
    <n v="49"/>
    <x v="11"/>
    <x v="3"/>
    <n v="13.3"/>
    <n v="23.6"/>
    <n v="13.4"/>
    <n v="0"/>
    <n v="107666.30499999999"/>
    <n v="71.126198709999997"/>
    <n v="7657895.003801466"/>
    <s v="Y"/>
    <s v="N"/>
  </r>
  <r>
    <x v="1433"/>
    <s v="Tuesday"/>
    <n v="49"/>
    <x v="11"/>
    <x v="3"/>
    <n v="13.4"/>
    <n v="20.5"/>
    <n v="28.2"/>
    <n v="0"/>
    <n v="111718.075"/>
    <n v="92.945548959999996"/>
    <n v="10383697.809629451"/>
    <s v="Y"/>
    <s v="N"/>
  </r>
  <r>
    <x v="1434"/>
    <s v="Wednesday"/>
    <n v="49"/>
    <x v="11"/>
    <x v="3"/>
    <n v="13.4"/>
    <n v="25.2"/>
    <n v="31.1"/>
    <n v="0"/>
    <n v="114225.12"/>
    <n v="86.814999110000002"/>
    <n v="9916453.6911396421"/>
    <s v="Y"/>
    <s v="N"/>
  </r>
  <r>
    <x v="1435"/>
    <s v="Thursday"/>
    <n v="49"/>
    <x v="11"/>
    <x v="3"/>
    <n v="14.5"/>
    <n v="35.5"/>
    <n v="31.3"/>
    <n v="0"/>
    <n v="135452.26"/>
    <n v="125.30810839999999"/>
    <n v="16973266.479104985"/>
    <s v="Y"/>
    <s v="N"/>
  </r>
  <r>
    <x v="1436"/>
    <s v="Friday"/>
    <n v="49"/>
    <x v="11"/>
    <x v="3"/>
    <n v="25.1"/>
    <n v="38"/>
    <n v="27.1"/>
    <n v="0"/>
    <n v="156648.405"/>
    <n v="177.86181680000001"/>
    <n v="27861769.912122205"/>
    <s v="Y"/>
    <s v="N"/>
  </r>
  <r>
    <x v="1437"/>
    <s v="Saturday"/>
    <n v="49"/>
    <x v="11"/>
    <x v="3"/>
    <n v="22.7"/>
    <n v="30.3"/>
    <n v="11"/>
    <n v="0"/>
    <n v="121237.47"/>
    <n v="113.36703300000001"/>
    <n v="13744332.262326511"/>
    <s v="Y"/>
    <s v="N"/>
  </r>
  <r>
    <x v="1438"/>
    <s v="Sunday"/>
    <n v="50"/>
    <x v="11"/>
    <x v="3"/>
    <n v="16"/>
    <n v="20.100000000000001"/>
    <n v="11.8"/>
    <n v="1.2"/>
    <n v="102161.11500000001"/>
    <n v="80.188787649999995"/>
    <n v="8192175.9568222295"/>
    <s v="Y"/>
    <s v="N"/>
  </r>
  <r>
    <x v="1439"/>
    <s v="Monday"/>
    <n v="50"/>
    <x v="11"/>
    <x v="3"/>
    <n v="15.8"/>
    <n v="20.6"/>
    <n v="28.5"/>
    <n v="0"/>
    <n v="110803.765"/>
    <n v="95.225723139999999"/>
    <n v="10551368.648759622"/>
    <s v="Y"/>
    <s v="N"/>
  </r>
  <r>
    <x v="1440"/>
    <s v="Tuesday"/>
    <n v="50"/>
    <x v="11"/>
    <x v="3"/>
    <n v="13"/>
    <n v="23.6"/>
    <n v="31.6"/>
    <n v="0"/>
    <n v="114413.785"/>
    <n v="118.6444142"/>
    <n v="13574556.497729747"/>
    <s v="Y"/>
    <s v="N"/>
  </r>
  <r>
    <x v="1441"/>
    <s v="Wednesday"/>
    <n v="50"/>
    <x v="11"/>
    <x v="3"/>
    <n v="16"/>
    <n v="33.6"/>
    <n v="29.4"/>
    <n v="0"/>
    <n v="129715.465"/>
    <n v="199.184327"/>
    <n v="25837287.597517055"/>
    <s v="Y"/>
    <s v="N"/>
  </r>
  <r>
    <x v="1442"/>
    <s v="Thursday"/>
    <n v="50"/>
    <x v="11"/>
    <x v="3"/>
    <n v="16.899999999999999"/>
    <n v="21.1"/>
    <n v="6"/>
    <n v="16.2"/>
    <n v="114986.33"/>
    <n v="101.8597212"/>
    <n v="11712475.515611196"/>
    <s v="Y"/>
    <s v="N"/>
  </r>
  <r>
    <x v="1443"/>
    <s v="Friday"/>
    <n v="50"/>
    <x v="11"/>
    <x v="3"/>
    <n v="16.399999999999999"/>
    <n v="22.7"/>
    <n v="13.7"/>
    <n v="16.600000000000001"/>
    <n v="110025.465"/>
    <n v="92.958029269999997"/>
    <n v="10227750.395915359"/>
    <s v="Y"/>
    <s v="N"/>
  </r>
  <r>
    <x v="1444"/>
    <s v="Saturday"/>
    <n v="50"/>
    <x v="11"/>
    <x v="3"/>
    <n v="17.2"/>
    <n v="24.8"/>
    <n v="17.5"/>
    <n v="41.2"/>
    <n v="102577.145"/>
    <n v="101.632949"/>
    <n v="10425217.746350605"/>
    <s v="Y"/>
    <s v="N"/>
  </r>
  <r>
    <x v="1445"/>
    <s v="Sunday"/>
    <n v="51"/>
    <x v="11"/>
    <x v="3"/>
    <n v="15.8"/>
    <n v="23.5"/>
    <n v="16.3"/>
    <n v="3.8"/>
    <n v="99110.774999999994"/>
    <n v="101.4492327"/>
    <n v="10054712.076052342"/>
    <s v="Y"/>
    <s v="N"/>
  </r>
  <r>
    <x v="1446"/>
    <s v="Monday"/>
    <n v="51"/>
    <x v="11"/>
    <x v="3"/>
    <n v="15.6"/>
    <n v="21.8"/>
    <n v="23.2"/>
    <n v="2"/>
    <n v="112804.4"/>
    <n v="101.40388849999999"/>
    <n v="11438804.799909398"/>
    <s v="Y"/>
    <s v="N"/>
  </r>
  <r>
    <x v="1447"/>
    <s v="Tuesday"/>
    <n v="51"/>
    <x v="11"/>
    <x v="3"/>
    <n v="16.7"/>
    <n v="20.8"/>
    <n v="21.1"/>
    <n v="0"/>
    <n v="113485.105"/>
    <n v="104.7225562"/>
    <n v="11884450.286225401"/>
    <s v="Y"/>
    <s v="N"/>
  </r>
  <r>
    <x v="1448"/>
    <s v="Wednesday"/>
    <n v="51"/>
    <x v="11"/>
    <x v="3"/>
    <n v="16.8"/>
    <n v="26.9"/>
    <n v="16.600000000000001"/>
    <n v="0"/>
    <n v="119907.245"/>
    <n v="117.70772239999999"/>
    <n v="14114008.708208786"/>
    <s v="Y"/>
    <s v="N"/>
  </r>
  <r>
    <x v="1449"/>
    <s v="Thursday"/>
    <n v="51"/>
    <x v="11"/>
    <x v="3"/>
    <n v="16.899999999999999"/>
    <n v="21.2"/>
    <n v="14.8"/>
    <n v="0"/>
    <n v="111880.52499999999"/>
    <n v="75.555462689999999"/>
    <n v="8453184.8323751111"/>
    <s v="Y"/>
    <s v="N"/>
  </r>
  <r>
    <x v="1450"/>
    <s v="Friday"/>
    <n v="51"/>
    <x v="11"/>
    <x v="3"/>
    <n v="15.4"/>
    <n v="20.9"/>
    <n v="9.6"/>
    <n v="1"/>
    <n v="102075.925"/>
    <n v="65.932437969999995"/>
    <n v="6730114.5932928715"/>
    <s v="N"/>
    <s v="N"/>
  </r>
  <r>
    <x v="1451"/>
    <s v="Saturday"/>
    <n v="51"/>
    <x v="11"/>
    <x v="3"/>
    <n v="14.1"/>
    <n v="19.100000000000001"/>
    <n v="27.8"/>
    <n v="9.8000000000000007"/>
    <n v="92725.74"/>
    <n v="69.250457960000006"/>
    <n v="6421299.9596798914"/>
    <s v="N"/>
    <s v="N"/>
  </r>
  <r>
    <x v="1452"/>
    <s v="Sunday"/>
    <n v="52"/>
    <x v="11"/>
    <x v="3"/>
    <n v="11.5"/>
    <n v="26.9"/>
    <n v="32.299999999999997"/>
    <n v="0"/>
    <n v="94938.395000000004"/>
    <n v="65.612248190000003"/>
    <n v="6229121.5355002554"/>
    <s v="N"/>
    <s v="N"/>
  </r>
  <r>
    <x v="1453"/>
    <s v="Monday"/>
    <n v="52"/>
    <x v="11"/>
    <x v="3"/>
    <n v="14.3"/>
    <n v="34.200000000000003"/>
    <n v="32.299999999999997"/>
    <n v="0"/>
    <n v="112358.815"/>
    <n v="96.817179359999997"/>
    <n v="10878263.544532059"/>
    <s v="N"/>
    <s v="N"/>
  </r>
  <r>
    <x v="1454"/>
    <s v="Tuesday"/>
    <n v="52"/>
    <x v="11"/>
    <x v="3"/>
    <n v="15.8"/>
    <n v="23.9"/>
    <n v="32.200000000000003"/>
    <n v="0"/>
    <n v="98191.654999999999"/>
    <n v="55.238545299999998"/>
    <n v="5423964.1827994715"/>
    <s v="N"/>
    <s v="Y"/>
  </r>
  <r>
    <x v="1455"/>
    <s v="Wednesday"/>
    <n v="52"/>
    <x v="11"/>
    <x v="3"/>
    <n v="13.3"/>
    <n v="23.8"/>
    <n v="32.299999999999997"/>
    <n v="0"/>
    <n v="100017.19500000001"/>
    <n v="77.578354779999998"/>
    <n v="7759169.4378104424"/>
    <s v="N"/>
    <s v="Y"/>
  </r>
  <r>
    <x v="1456"/>
    <s v="Thursday"/>
    <n v="52"/>
    <x v="11"/>
    <x v="3"/>
    <n v="16.2"/>
    <n v="37.4"/>
    <n v="29.3"/>
    <n v="0"/>
    <n v="129749.14"/>
    <n v="102.3108963"/>
    <n v="13274750.807554182"/>
    <s v="N"/>
    <s v="N"/>
  </r>
  <r>
    <x v="1457"/>
    <s v="Friday"/>
    <n v="52"/>
    <x v="11"/>
    <x v="3"/>
    <n v="21.9"/>
    <n v="36.4"/>
    <n v="19.100000000000001"/>
    <n v="0"/>
    <n v="133831.375"/>
    <n v="121.46071910000001"/>
    <n v="16255255.045641763"/>
    <s v="N"/>
    <s v="N"/>
  </r>
  <r>
    <x v="1458"/>
    <s v="Saturday"/>
    <n v="52"/>
    <x v="11"/>
    <x v="3"/>
    <n v="21"/>
    <n v="23.9"/>
    <n v="5.7"/>
    <n v="1.2"/>
    <n v="108290.11"/>
    <n v="91.7235266"/>
    <n v="9932750.785101926"/>
    <s v="N"/>
    <s v="N"/>
  </r>
  <r>
    <x v="1459"/>
    <s v="Sunday"/>
    <n v="53"/>
    <x v="11"/>
    <x v="3"/>
    <n v="18.2"/>
    <n v="22.7"/>
    <n v="9.9"/>
    <n v="0.6"/>
    <n v="99613.865000000005"/>
    <n v="84.166495269999999"/>
    <n v="8384149.897348919"/>
    <s v="N"/>
    <s v="N"/>
  </r>
  <r>
    <x v="1460"/>
    <s v="Monday"/>
    <n v="53"/>
    <x v="11"/>
    <x v="3"/>
    <n v="17.3"/>
    <n v="23.5"/>
    <n v="31.3"/>
    <n v="0.8"/>
    <n v="103381.91499999999"/>
    <n v="84.897997059999994"/>
    <n v="8776917.5157271679"/>
    <s v="N"/>
    <s v="N"/>
  </r>
  <r>
    <x v="1461"/>
    <s v="Tuesday"/>
    <n v="1"/>
    <x v="0"/>
    <x v="4"/>
    <n v="15.5"/>
    <n v="26.2"/>
    <n v="31.7"/>
    <n v="0"/>
    <n v="98933.06"/>
    <n v="78.560978969999994"/>
    <n v="7772278.0460977471"/>
    <s v="N"/>
    <s v="Y"/>
  </r>
  <r>
    <x v="1462"/>
    <s v="Wednesday"/>
    <n v="1"/>
    <x v="0"/>
    <x v="4"/>
    <n v="18.399999999999999"/>
    <n v="22.2"/>
    <n v="26.3"/>
    <n v="0"/>
    <n v="106470.675"/>
    <n v="92.202011200000001"/>
    <n v="9816810.3688215595"/>
    <s v="N"/>
    <s v="N"/>
  </r>
  <r>
    <x v="1463"/>
    <s v="Thursday"/>
    <n v="1"/>
    <x v="0"/>
    <x v="4"/>
    <n v="15.9"/>
    <n v="29.5"/>
    <n v="27.6"/>
    <n v="0"/>
    <n v="118789.605"/>
    <n v="127.38030259999999"/>
    <n v="15131455.830634471"/>
    <s v="N"/>
    <s v="N"/>
  </r>
  <r>
    <x v="1464"/>
    <s v="Friday"/>
    <n v="1"/>
    <x v="0"/>
    <x v="4"/>
    <n v="18"/>
    <n v="42.6"/>
    <n v="27.4"/>
    <n v="0"/>
    <n v="133288.46"/>
    <n v="121.0209967"/>
    <n v="16130702.277808081"/>
    <s v="N"/>
    <s v="N"/>
  </r>
  <r>
    <x v="1465"/>
    <s v="Saturday"/>
    <n v="1"/>
    <x v="0"/>
    <x v="4"/>
    <n v="17.399999999999999"/>
    <n v="21.2"/>
    <n v="12.9"/>
    <n v="0.4"/>
    <n v="97262.79"/>
    <n v="83.493520489999995"/>
    <n v="8120812.7497795662"/>
    <s v="N"/>
    <s v="N"/>
  </r>
  <r>
    <x v="1466"/>
    <s v="Sunday"/>
    <n v="2"/>
    <x v="0"/>
    <x v="4"/>
    <n v="14.6"/>
    <n v="22.1"/>
    <n v="30.9"/>
    <n v="1.4"/>
    <n v="93606.214999999997"/>
    <n v="65.766406979999999"/>
    <n v="6156144.4315473801"/>
    <s v="N"/>
    <s v="N"/>
  </r>
  <r>
    <x v="1467"/>
    <s v="Monday"/>
    <n v="2"/>
    <x v="0"/>
    <x v="4"/>
    <n v="17.100000000000001"/>
    <n v="23.1"/>
    <n v="30.2"/>
    <n v="0"/>
    <n v="109874.9"/>
    <n v="85.07795745"/>
    <n v="9347932.0670230053"/>
    <s v="N"/>
    <s v="N"/>
  </r>
  <r>
    <x v="1468"/>
    <s v="Tuesday"/>
    <n v="2"/>
    <x v="0"/>
    <x v="4"/>
    <n v="16.7"/>
    <n v="24.1"/>
    <n v="28.9"/>
    <n v="0"/>
    <n v="113446.1"/>
    <n v="104.9077815"/>
    <n v="11901378.67082715"/>
    <s v="N"/>
    <s v="N"/>
  </r>
  <r>
    <x v="1469"/>
    <s v="Wednesday"/>
    <n v="2"/>
    <x v="0"/>
    <x v="4"/>
    <n v="16.100000000000001"/>
    <n v="20.5"/>
    <n v="28.4"/>
    <n v="0.6"/>
    <n v="105483.435"/>
    <n v="91.851546720000002"/>
    <n v="9688816.6580885835"/>
    <s v="N"/>
    <s v="N"/>
  </r>
  <r>
    <x v="1470"/>
    <s v="Thursday"/>
    <n v="2"/>
    <x v="0"/>
    <x v="4"/>
    <n v="13.5"/>
    <n v="21.4"/>
    <n v="25.8"/>
    <n v="0"/>
    <n v="108078.69500000001"/>
    <n v="96.413742569999997"/>
    <n v="10420271.477031546"/>
    <s v="N"/>
    <s v="N"/>
  </r>
  <r>
    <x v="1471"/>
    <s v="Friday"/>
    <n v="2"/>
    <x v="0"/>
    <x v="4"/>
    <n v="12.9"/>
    <n v="30.4"/>
    <n v="31.5"/>
    <n v="0"/>
    <n v="119728.63499999999"/>
    <n v="116.3056708"/>
    <n v="13925119.207643358"/>
    <s v="N"/>
    <s v="N"/>
  </r>
  <r>
    <x v="1472"/>
    <s v="Saturday"/>
    <n v="2"/>
    <x v="0"/>
    <x v="4"/>
    <n v="17.7"/>
    <n v="24.7"/>
    <n v="28.6"/>
    <n v="0"/>
    <n v="108628.96"/>
    <n v="88.996642809999997"/>
    <n v="9667612.7519417778"/>
    <s v="N"/>
    <s v="N"/>
  </r>
  <r>
    <x v="1473"/>
    <s v="Sunday"/>
    <n v="3"/>
    <x v="0"/>
    <x v="4"/>
    <n v="14.4"/>
    <n v="30.5"/>
    <n v="31.3"/>
    <n v="0"/>
    <n v="101853.24"/>
    <n v="75.273023879999997"/>
    <n v="7666801.3667753711"/>
    <s v="N"/>
    <s v="N"/>
  </r>
  <r>
    <x v="1474"/>
    <s v="Monday"/>
    <n v="3"/>
    <x v="0"/>
    <x v="4"/>
    <n v="18.7"/>
    <n v="32.299999999999997"/>
    <n v="31.1"/>
    <n v="0"/>
    <n v="147070.535"/>
    <n v="188.19764950000001"/>
    <n v="27678328.997707486"/>
    <s v="N"/>
    <s v="N"/>
  </r>
  <r>
    <x v="1475"/>
    <s v="Tuesday"/>
    <n v="3"/>
    <x v="0"/>
    <x v="4"/>
    <n v="19.399999999999999"/>
    <n v="30.4"/>
    <n v="22.3"/>
    <n v="0"/>
    <n v="152496.245"/>
    <n v="222.43841900000001"/>
    <n v="33921023.641236655"/>
    <s v="N"/>
    <s v="N"/>
  </r>
  <r>
    <x v="1476"/>
    <s v="Wednesday"/>
    <n v="3"/>
    <x v="0"/>
    <x v="4"/>
    <n v="19.8"/>
    <n v="26.7"/>
    <n v="17.5"/>
    <n v="0"/>
    <n v="136971.755"/>
    <n v="178.07967540000001"/>
    <n v="24391885.66936833"/>
    <s v="N"/>
    <s v="N"/>
  </r>
  <r>
    <x v="1477"/>
    <s v="Thursday"/>
    <n v="3"/>
    <x v="0"/>
    <x v="4"/>
    <n v="20.7"/>
    <n v="32.5"/>
    <n v="6"/>
    <n v="0"/>
    <n v="145211.49"/>
    <n v="175.35289299999999"/>
    <n v="25463254.868340567"/>
    <s v="N"/>
    <s v="N"/>
  </r>
  <r>
    <x v="1478"/>
    <s v="Friday"/>
    <n v="3"/>
    <x v="0"/>
    <x v="4"/>
    <n v="22.3"/>
    <n v="28.7"/>
    <n v="2.6"/>
    <n v="0.2"/>
    <n v="134898.21"/>
    <n v="137.8500262"/>
    <n v="18595721.782833099"/>
    <s v="N"/>
    <s v="N"/>
  </r>
  <r>
    <x v="1479"/>
    <s v="Saturday"/>
    <n v="3"/>
    <x v="0"/>
    <x v="4"/>
    <n v="16.5"/>
    <n v="23.5"/>
    <n v="30.2"/>
    <n v="2"/>
    <n v="101692.45"/>
    <n v="80.786252489999995"/>
    <n v="8215351.9420266999"/>
    <s v="N"/>
    <s v="N"/>
  </r>
  <r>
    <x v="1480"/>
    <s v="Sunday"/>
    <n v="4"/>
    <x v="0"/>
    <x v="4"/>
    <n v="15.2"/>
    <n v="22.9"/>
    <n v="29.2"/>
    <n v="0"/>
    <n v="102283.13"/>
    <n v="86.607900729999997"/>
    <n v="8858527.1693936847"/>
    <s v="N"/>
    <s v="N"/>
  </r>
  <r>
    <x v="1481"/>
    <s v="Monday"/>
    <n v="4"/>
    <x v="0"/>
    <x v="4"/>
    <n v="18.399999999999999"/>
    <n v="25.1"/>
    <n v="28.2"/>
    <n v="0"/>
    <n v="130517.97"/>
    <n v="176.68995000000001"/>
    <n v="23061213.593401503"/>
    <s v="N"/>
    <s v="N"/>
  </r>
  <r>
    <x v="1482"/>
    <s v="Tuesday"/>
    <n v="4"/>
    <x v="0"/>
    <x v="4"/>
    <n v="19"/>
    <n v="26.8"/>
    <n v="29.3"/>
    <n v="0"/>
    <n v="141444.78"/>
    <n v="278.77774349999999"/>
    <n v="39431656.598253928"/>
    <s v="N"/>
    <s v="N"/>
  </r>
  <r>
    <x v="1483"/>
    <s v="Wednesday"/>
    <n v="4"/>
    <x v="0"/>
    <x v="4"/>
    <n v="18.7"/>
    <n v="23.9"/>
    <n v="27.4"/>
    <n v="0"/>
    <n v="125501.15"/>
    <n v="154.47314489999999"/>
    <n v="19386557.329066634"/>
    <s v="N"/>
    <s v="N"/>
  </r>
  <r>
    <x v="1484"/>
    <s v="Thursday"/>
    <n v="4"/>
    <x v="0"/>
    <x v="4"/>
    <n v="17.3"/>
    <n v="40.799999999999997"/>
    <n v="30"/>
    <n v="0"/>
    <n v="155891.345"/>
    <n v="4549.6451049999996"/>
    <n v="709250294.69111621"/>
    <s v="N"/>
    <s v="N"/>
  </r>
  <r>
    <x v="1485"/>
    <s v="Friday"/>
    <n v="4"/>
    <x v="0"/>
    <x v="4"/>
    <n v="21.1"/>
    <n v="42.8"/>
    <n v="25.3"/>
    <n v="0"/>
    <n v="168894.845"/>
    <n v="906.43723230000001"/>
    <n v="153092575.8515375"/>
    <s v="N"/>
    <s v="N"/>
  </r>
  <r>
    <x v="1486"/>
    <s v="Saturday"/>
    <n v="4"/>
    <x v="0"/>
    <x v="4"/>
    <n v="19.899999999999999"/>
    <n v="26.1"/>
    <n v="27.7"/>
    <n v="0"/>
    <n v="114818.66499999999"/>
    <n v="163.73362520000001"/>
    <n v="18799676.261074357"/>
    <s v="N"/>
    <s v="Y"/>
  </r>
  <r>
    <x v="1487"/>
    <s v="Sunday"/>
    <n v="5"/>
    <x v="0"/>
    <x v="4"/>
    <n v="18.399999999999999"/>
    <n v="27.8"/>
    <n v="21.1"/>
    <n v="0"/>
    <n v="99801.574999999997"/>
    <n v="86.396224309999994"/>
    <n v="8622479.2601912878"/>
    <s v="N"/>
    <s v="N"/>
  </r>
  <r>
    <x v="1488"/>
    <s v="Monday"/>
    <n v="5"/>
    <x v="0"/>
    <x v="4"/>
    <n v="15.5"/>
    <n v="34.5"/>
    <n v="29.4"/>
    <n v="0"/>
    <n v="112374.63"/>
    <n v="150.94848010000001"/>
    <n v="16962779.600299865"/>
    <s v="N"/>
    <s v="Y"/>
  </r>
  <r>
    <x v="1489"/>
    <s v="Tuesday"/>
    <n v="5"/>
    <x v="0"/>
    <x v="4"/>
    <n v="17.5"/>
    <n v="36.799999999999997"/>
    <n v="27.7"/>
    <n v="0"/>
    <n v="138455.45499999999"/>
    <n v="183.4002093"/>
    <n v="25392759.42572673"/>
    <s v="N"/>
    <s v="N"/>
  </r>
  <r>
    <x v="1490"/>
    <s v="Wednesday"/>
    <n v="5"/>
    <x v="0"/>
    <x v="4"/>
    <n v="18"/>
    <n v="38.1"/>
    <n v="19.899999999999999"/>
    <n v="0"/>
    <n v="142113.375"/>
    <n v="188.74241950000001"/>
    <n v="26822822.240810815"/>
    <s v="N"/>
    <s v="N"/>
  </r>
  <r>
    <x v="1491"/>
    <s v="Thursday"/>
    <n v="5"/>
    <x v="0"/>
    <x v="4"/>
    <n v="17.2"/>
    <n v="21.5"/>
    <n v="27.8"/>
    <n v="6.6"/>
    <n v="110277.21"/>
    <n v="107.5212334"/>
    <n v="11857141.635110814"/>
    <s v="Y"/>
    <s v="N"/>
  </r>
  <r>
    <x v="1492"/>
    <s v="Friday"/>
    <n v="5"/>
    <x v="1"/>
    <x v="4"/>
    <n v="12.6"/>
    <n v="24.2"/>
    <n v="28.8"/>
    <n v="0"/>
    <n v="104422.79"/>
    <n v="117.68273910000001"/>
    <n v="12288759.951664088"/>
    <s v="Y"/>
    <s v="N"/>
  </r>
  <r>
    <x v="1493"/>
    <s v="Saturday"/>
    <n v="5"/>
    <x v="1"/>
    <x v="4"/>
    <n v="15"/>
    <n v="34.4"/>
    <n v="27.5"/>
    <n v="0"/>
    <n v="124749.065"/>
    <n v="240.9545239"/>
    <n v="30058851.564045154"/>
    <s v="Y"/>
    <s v="N"/>
  </r>
  <r>
    <x v="1494"/>
    <s v="Sunday"/>
    <n v="6"/>
    <x v="1"/>
    <x v="4"/>
    <n v="19.100000000000001"/>
    <n v="38.200000000000003"/>
    <n v="26.1"/>
    <n v="0"/>
    <n v="133287.58499999999"/>
    <n v="186.91763220000001"/>
    <n v="24913799.789856236"/>
    <s v="Y"/>
    <s v="N"/>
  </r>
  <r>
    <x v="1495"/>
    <s v="Monday"/>
    <n v="6"/>
    <x v="1"/>
    <x v="4"/>
    <n v="20"/>
    <n v="22.7"/>
    <n v="9.3000000000000007"/>
    <n v="0"/>
    <n v="119168.96000000001"/>
    <n v="110.1512267"/>
    <n v="13126607.128563233"/>
    <s v="Y"/>
    <s v="N"/>
  </r>
  <r>
    <x v="1496"/>
    <s v="Tuesday"/>
    <n v="6"/>
    <x v="1"/>
    <x v="4"/>
    <n v="17.7"/>
    <n v="26.9"/>
    <n v="14.6"/>
    <n v="0"/>
    <n v="119702.045"/>
    <n v="92.701339529999998"/>
    <n v="11096539.915980339"/>
    <s v="Y"/>
    <s v="N"/>
  </r>
  <r>
    <x v="1497"/>
    <s v="Wednesday"/>
    <n v="6"/>
    <x v="1"/>
    <x v="4"/>
    <n v="18.5"/>
    <n v="34.700000000000003"/>
    <n v="22.8"/>
    <n v="0"/>
    <n v="140497.815"/>
    <n v="143.45505610000001"/>
    <n v="20155121.932752423"/>
    <s v="Y"/>
    <s v="N"/>
  </r>
  <r>
    <x v="1498"/>
    <s v="Thursday"/>
    <n v="6"/>
    <x v="1"/>
    <x v="4"/>
    <n v="20.7"/>
    <n v="28.3"/>
    <n v="25.1"/>
    <n v="11"/>
    <n v="141593.54500000001"/>
    <n v="147.68790949999999"/>
    <n v="20911654.659744177"/>
    <s v="Y"/>
    <s v="N"/>
  </r>
  <r>
    <x v="1499"/>
    <s v="Friday"/>
    <n v="6"/>
    <x v="1"/>
    <x v="4"/>
    <n v="18.100000000000001"/>
    <n v="23.1"/>
    <n v="21.1"/>
    <n v="0"/>
    <n v="117327.495"/>
    <n v="107.8491587"/>
    <n v="12653671.628128456"/>
    <s v="Y"/>
    <s v="N"/>
  </r>
  <r>
    <x v="1500"/>
    <s v="Saturday"/>
    <n v="6"/>
    <x v="1"/>
    <x v="4"/>
    <n v="14.6"/>
    <n v="19.7"/>
    <n v="13.6"/>
    <n v="0"/>
    <n v="95668.77"/>
    <n v="44.176311859999998"/>
    <n v="4226293.4187826123"/>
    <s v="Y"/>
    <s v="N"/>
  </r>
  <r>
    <x v="1501"/>
    <s v="Sunday"/>
    <n v="7"/>
    <x v="1"/>
    <x v="4"/>
    <n v="13"/>
    <n v="23.3"/>
    <n v="23.5"/>
    <n v="4.8"/>
    <n v="94786.72"/>
    <n v="86.435775870000001"/>
    <n v="8192963.6853724467"/>
    <s v="Y"/>
    <s v="N"/>
  </r>
  <r>
    <x v="1502"/>
    <s v="Monday"/>
    <n v="7"/>
    <x v="1"/>
    <x v="4"/>
    <n v="14.4"/>
    <n v="27.5"/>
    <n v="18.600000000000001"/>
    <n v="0"/>
    <n v="114085.645"/>
    <n v="97.715089509999999"/>
    <n v="11147889.012981085"/>
    <s v="Y"/>
    <s v="N"/>
  </r>
  <r>
    <x v="1503"/>
    <s v="Tuesday"/>
    <n v="7"/>
    <x v="1"/>
    <x v="4"/>
    <n v="18.399999999999999"/>
    <n v="21.5"/>
    <n v="12.4"/>
    <n v="0"/>
    <n v="107697.205"/>
    <n v="57.338211940000001"/>
    <n v="6175165.1656356277"/>
    <s v="Y"/>
    <s v="N"/>
  </r>
  <r>
    <x v="1504"/>
    <s v="Wednesday"/>
    <n v="7"/>
    <x v="1"/>
    <x v="4"/>
    <n v="11.8"/>
    <n v="19.2"/>
    <n v="23.7"/>
    <n v="2.8"/>
    <n v="106692.845"/>
    <n v="85.981483069999996"/>
    <n v="9173609.0460576341"/>
    <s v="Y"/>
    <s v="N"/>
  </r>
  <r>
    <x v="1505"/>
    <s v="Thursday"/>
    <n v="7"/>
    <x v="1"/>
    <x v="4"/>
    <n v="12.3"/>
    <n v="23.2"/>
    <n v="24.2"/>
    <n v="0"/>
    <n v="107655.08"/>
    <n v="108.29071519999999"/>
    <n v="11658045.608113216"/>
    <s v="Y"/>
    <s v="N"/>
  </r>
  <r>
    <x v="1506"/>
    <s v="Friday"/>
    <n v="7"/>
    <x v="1"/>
    <x v="4"/>
    <n v="14.8"/>
    <n v="22.8"/>
    <n v="23.1"/>
    <n v="0"/>
    <n v="113910.46"/>
    <n v="114.7685038"/>
    <n v="13073333.061369749"/>
    <s v="Y"/>
    <s v="N"/>
  </r>
  <r>
    <x v="1507"/>
    <s v="Saturday"/>
    <n v="7"/>
    <x v="1"/>
    <x v="4"/>
    <n v="16.100000000000001"/>
    <n v="23.2"/>
    <n v="24.2"/>
    <n v="0"/>
    <n v="106467.235"/>
    <n v="127.4802754"/>
    <n v="13572472.438876519"/>
    <s v="Y"/>
    <s v="N"/>
  </r>
  <r>
    <x v="1508"/>
    <s v="Sunday"/>
    <n v="8"/>
    <x v="1"/>
    <x v="4"/>
    <n v="15"/>
    <n v="29"/>
    <n v="20"/>
    <n v="0"/>
    <n v="108470.925"/>
    <n v="110.4895928"/>
    <n v="11984908.333889339"/>
    <s v="Y"/>
    <s v="N"/>
  </r>
  <r>
    <x v="1509"/>
    <s v="Monday"/>
    <n v="8"/>
    <x v="1"/>
    <x v="4"/>
    <n v="18"/>
    <n v="23.6"/>
    <n v="16.899999999999999"/>
    <n v="0"/>
    <n v="116995.065"/>
    <n v="104.4634554"/>
    <n v="12221708.754647601"/>
    <s v="Y"/>
    <s v="N"/>
  </r>
  <r>
    <x v="1510"/>
    <s v="Tuesday"/>
    <n v="8"/>
    <x v="1"/>
    <x v="4"/>
    <n v="13.7"/>
    <n v="20.2"/>
    <n v="21.4"/>
    <n v="0"/>
    <n v="110531.6"/>
    <n v="105.09817820000001"/>
    <n v="11616669.793531122"/>
    <s v="Y"/>
    <s v="N"/>
  </r>
  <r>
    <x v="1511"/>
    <s v="Wednesday"/>
    <n v="8"/>
    <x v="1"/>
    <x v="4"/>
    <n v="13.5"/>
    <n v="23.2"/>
    <n v="20.8"/>
    <n v="0"/>
    <n v="108972.30499999999"/>
    <n v="111.0460243"/>
    <n v="12100941.22905701"/>
    <s v="Y"/>
    <s v="N"/>
  </r>
  <r>
    <x v="1512"/>
    <s v="Thursday"/>
    <n v="8"/>
    <x v="1"/>
    <x v="4"/>
    <n v="14"/>
    <n v="20.399999999999999"/>
    <n v="16.2"/>
    <n v="0"/>
    <n v="110235.33500000001"/>
    <n v="114.360572"/>
    <n v="12606575.965211621"/>
    <s v="Y"/>
    <s v="N"/>
  </r>
  <r>
    <x v="1513"/>
    <s v="Friday"/>
    <n v="8"/>
    <x v="1"/>
    <x v="4"/>
    <n v="15.5"/>
    <n v="21.2"/>
    <n v="23.9"/>
    <n v="0"/>
    <n v="109901.75999999999"/>
    <n v="103.0440629"/>
    <n v="11324723.870260704"/>
    <s v="Y"/>
    <s v="N"/>
  </r>
  <r>
    <x v="1514"/>
    <s v="Saturday"/>
    <n v="8"/>
    <x v="1"/>
    <x v="4"/>
    <n v="16.399999999999999"/>
    <n v="25.8"/>
    <n v="24"/>
    <n v="0"/>
    <n v="99890.25"/>
    <n v="77.031403220000001"/>
    <n v="7694686.1254966054"/>
    <s v="Y"/>
    <s v="N"/>
  </r>
  <r>
    <x v="1515"/>
    <s v="Sunday"/>
    <n v="9"/>
    <x v="1"/>
    <x v="4"/>
    <n v="13.8"/>
    <n v="32.9"/>
    <n v="24.6"/>
    <n v="0"/>
    <n v="106877.86500000001"/>
    <n v="87.180913380000007"/>
    <n v="9317709.8908043355"/>
    <s v="Y"/>
    <s v="N"/>
  </r>
  <r>
    <x v="1516"/>
    <s v="Monday"/>
    <n v="9"/>
    <x v="1"/>
    <x v="4"/>
    <n v="18"/>
    <n v="34.200000000000003"/>
    <n v="24.4"/>
    <n v="0"/>
    <n v="133476.60500000001"/>
    <n v="139.95597699999999"/>
    <n v="18680848.659418084"/>
    <s v="Y"/>
    <s v="N"/>
  </r>
  <r>
    <x v="1517"/>
    <s v="Tuesday"/>
    <n v="9"/>
    <x v="1"/>
    <x v="4"/>
    <n v="17.899999999999999"/>
    <n v="22.3"/>
    <n v="21"/>
    <n v="0"/>
    <n v="123114.11500000001"/>
    <n v="115.9396033"/>
    <n v="14273801.653730581"/>
    <s v="Y"/>
    <s v="N"/>
  </r>
  <r>
    <x v="1518"/>
    <s v="Wednesday"/>
    <n v="9"/>
    <x v="1"/>
    <x v="4"/>
    <n v="12.9"/>
    <n v="25.7"/>
    <n v="24"/>
    <n v="0"/>
    <n v="125272.27"/>
    <n v="123.7875391"/>
    <n v="15507146.020770758"/>
    <s v="Y"/>
    <s v="N"/>
  </r>
  <r>
    <x v="1519"/>
    <s v="Thursday"/>
    <n v="9"/>
    <x v="1"/>
    <x v="4"/>
    <n v="16.3"/>
    <n v="36.799999999999997"/>
    <n v="23.4"/>
    <n v="0"/>
    <n v="150472.255"/>
    <n v="160.93844870000001"/>
    <n v="24216771.292090822"/>
    <s v="Y"/>
    <s v="N"/>
  </r>
  <r>
    <x v="1520"/>
    <s v="Friday"/>
    <n v="9"/>
    <x v="2"/>
    <x v="4"/>
    <n v="22.6"/>
    <n v="38.1"/>
    <n v="22.3"/>
    <n v="0"/>
    <n v="163682.04"/>
    <n v="1284.799876"/>
    <n v="210298664.69542706"/>
    <s v="Y"/>
    <s v="N"/>
  </r>
  <r>
    <x v="1521"/>
    <s v="Saturday"/>
    <n v="9"/>
    <x v="2"/>
    <x v="4"/>
    <n v="22.3"/>
    <n v="36.299999999999997"/>
    <n v="23.4"/>
    <n v="0"/>
    <n v="146265.11499999999"/>
    <n v="132.49259040000001"/>
    <n v="19379043.971503895"/>
    <s v="Y"/>
    <s v="N"/>
  </r>
  <r>
    <x v="1522"/>
    <s v="Sunday"/>
    <n v="10"/>
    <x v="2"/>
    <x v="4"/>
    <n v="25.1"/>
    <n v="36"/>
    <n v="14.4"/>
    <n v="0"/>
    <n v="138597.69"/>
    <n v="153.7842958"/>
    <n v="21314148.1561567"/>
    <s v="Y"/>
    <s v="N"/>
  </r>
  <r>
    <x v="1523"/>
    <s v="Monday"/>
    <n v="10"/>
    <x v="2"/>
    <x v="4"/>
    <n v="19"/>
    <n v="24.6"/>
    <n v="21.8"/>
    <n v="0"/>
    <n v="136528.81"/>
    <n v="135.2064474"/>
    <n v="18459575.367849592"/>
    <s v="Y"/>
    <s v="N"/>
  </r>
  <r>
    <x v="1524"/>
    <s v="Tuesday"/>
    <n v="10"/>
    <x v="2"/>
    <x v="4"/>
    <n v="18"/>
    <n v="24.3"/>
    <n v="15.5"/>
    <n v="0"/>
    <n v="126073.53"/>
    <n v="118.26194460000001"/>
    <n v="14909700.82038644"/>
    <s v="Y"/>
    <s v="N"/>
  </r>
  <r>
    <x v="1525"/>
    <s v="Wednesday"/>
    <n v="10"/>
    <x v="2"/>
    <x v="4"/>
    <n v="13.2"/>
    <n v="17.2"/>
    <n v="19.5"/>
    <n v="1.6"/>
    <n v="108723.61500000001"/>
    <n v="75.981191370000005"/>
    <n v="8260949.7977532037"/>
    <s v="Y"/>
    <s v="N"/>
  </r>
  <r>
    <x v="1526"/>
    <s v="Thursday"/>
    <n v="10"/>
    <x v="2"/>
    <x v="4"/>
    <n v="9.6999999999999993"/>
    <n v="22.1"/>
    <n v="21.2"/>
    <n v="2"/>
    <n v="114519.86500000001"/>
    <n v="103.1975585"/>
    <n v="11818170.467749603"/>
    <s v="Y"/>
    <s v="N"/>
  </r>
  <r>
    <x v="1527"/>
    <s v="Friday"/>
    <n v="10"/>
    <x v="2"/>
    <x v="4"/>
    <n v="11.3"/>
    <n v="26.8"/>
    <n v="10.199999999999999"/>
    <n v="0"/>
    <n v="117281.2"/>
    <n v="106.9388027"/>
    <n v="12541911.10721924"/>
    <s v="Y"/>
    <s v="N"/>
  </r>
  <r>
    <x v="1528"/>
    <s v="Saturday"/>
    <n v="10"/>
    <x v="2"/>
    <x v="4"/>
    <n v="13.9"/>
    <n v="24.7"/>
    <n v="20"/>
    <n v="0"/>
    <n v="106854.935"/>
    <n v="95.078424589999997"/>
    <n v="10159598.87946685"/>
    <s v="Y"/>
    <s v="N"/>
  </r>
  <r>
    <x v="1529"/>
    <s v="Sunday"/>
    <n v="11"/>
    <x v="2"/>
    <x v="4"/>
    <n v="14.3"/>
    <n v="23.7"/>
    <n v="10.1"/>
    <n v="0"/>
    <n v="101994.05499999999"/>
    <n v="74.374932029999997"/>
    <n v="7585800.9080890808"/>
    <s v="Y"/>
    <s v="N"/>
  </r>
  <r>
    <x v="1530"/>
    <s v="Monday"/>
    <n v="11"/>
    <x v="2"/>
    <x v="4"/>
    <n v="15.9"/>
    <n v="21.8"/>
    <n v="18.600000000000001"/>
    <n v="0.2"/>
    <n v="103219.08"/>
    <n v="81.472040070000006"/>
    <n v="8409469.0217485372"/>
    <s v="Y"/>
    <s v="Y"/>
  </r>
  <r>
    <x v="1531"/>
    <s v="Tuesday"/>
    <n v="11"/>
    <x v="2"/>
    <x v="4"/>
    <n v="15.8"/>
    <n v="19.2"/>
    <n v="10.8"/>
    <n v="0"/>
    <n v="110086.7"/>
    <n v="76.971547959999995"/>
    <n v="8473543.7088081315"/>
    <s v="Y"/>
    <s v="N"/>
  </r>
  <r>
    <x v="1532"/>
    <s v="Wednesday"/>
    <n v="11"/>
    <x v="2"/>
    <x v="4"/>
    <n v="11.9"/>
    <n v="18.600000000000001"/>
    <n v="15.1"/>
    <n v="0"/>
    <n v="114740.52"/>
    <n v="122.2385811"/>
    <n v="14025718.359476173"/>
    <s v="Y"/>
    <s v="N"/>
  </r>
  <r>
    <x v="1533"/>
    <s v="Thursday"/>
    <n v="11"/>
    <x v="2"/>
    <x v="4"/>
    <n v="12.1"/>
    <n v="20.8"/>
    <n v="20.6"/>
    <n v="0.2"/>
    <n v="112785.78"/>
    <n v="126.7859571"/>
    <n v="14299653.064570038"/>
    <s v="Y"/>
    <s v="N"/>
  </r>
  <r>
    <x v="1534"/>
    <s v="Friday"/>
    <n v="11"/>
    <x v="2"/>
    <x v="4"/>
    <n v="11.7"/>
    <n v="22.2"/>
    <n v="18.7"/>
    <n v="0"/>
    <n v="111179.125"/>
    <n v="102.60851510000001"/>
    <n v="11407924.926367288"/>
    <s v="Y"/>
    <s v="N"/>
  </r>
  <r>
    <x v="1535"/>
    <s v="Saturday"/>
    <n v="11"/>
    <x v="2"/>
    <x v="4"/>
    <n v="12.2"/>
    <n v="25.6"/>
    <n v="20.100000000000001"/>
    <n v="0"/>
    <n v="105119.48"/>
    <n v="95.251187810000005"/>
    <n v="10012755.331969539"/>
    <s v="Y"/>
    <s v="N"/>
  </r>
  <r>
    <x v="1536"/>
    <s v="Sunday"/>
    <n v="12"/>
    <x v="2"/>
    <x v="4"/>
    <n v="14.2"/>
    <n v="25.6"/>
    <n v="19.2"/>
    <n v="0"/>
    <n v="105669.045"/>
    <n v="103.9571924"/>
    <n v="10985057.241789257"/>
    <s v="Y"/>
    <s v="N"/>
  </r>
  <r>
    <x v="1537"/>
    <s v="Monday"/>
    <n v="12"/>
    <x v="2"/>
    <x v="4"/>
    <n v="16.5"/>
    <n v="28.2"/>
    <n v="18.899999999999999"/>
    <n v="0"/>
    <n v="121954.38499999999"/>
    <n v="111.14979460000001"/>
    <n v="13555204.843319321"/>
    <s v="Y"/>
    <s v="N"/>
  </r>
  <r>
    <x v="1538"/>
    <s v="Tuesday"/>
    <n v="12"/>
    <x v="2"/>
    <x v="4"/>
    <n v="16.899999999999999"/>
    <n v="23.4"/>
    <n v="12.7"/>
    <n v="0"/>
    <n v="123290.83500000001"/>
    <n v="113.64477429999999"/>
    <n v="14011359.11683354"/>
    <s v="Y"/>
    <s v="N"/>
  </r>
  <r>
    <x v="1539"/>
    <s v="Wednesday"/>
    <n v="12"/>
    <x v="2"/>
    <x v="4"/>
    <n v="19.3"/>
    <n v="23.4"/>
    <n v="11.1"/>
    <n v="0"/>
    <n v="123994.3"/>
    <n v="127.27659920000001"/>
    <n v="15781572.824184561"/>
    <s v="Y"/>
    <s v="N"/>
  </r>
  <r>
    <x v="1540"/>
    <s v="Thursday"/>
    <n v="12"/>
    <x v="2"/>
    <x v="4"/>
    <n v="18.2"/>
    <n v="24.3"/>
    <n v="12.5"/>
    <n v="0"/>
    <n v="124181.405"/>
    <n v="115.460165"/>
    <n v="14338005.511231825"/>
    <s v="Y"/>
    <s v="N"/>
  </r>
  <r>
    <x v="1541"/>
    <s v="Friday"/>
    <n v="12"/>
    <x v="2"/>
    <x v="4"/>
    <n v="18.7"/>
    <n v="28.6"/>
    <n v="15.3"/>
    <n v="0"/>
    <n v="128305.64"/>
    <n v="111.2407066"/>
    <n v="14272810.054365223"/>
    <s v="Y"/>
    <s v="N"/>
  </r>
  <r>
    <x v="1542"/>
    <s v="Saturday"/>
    <n v="12"/>
    <x v="2"/>
    <x v="4"/>
    <n v="19.899999999999999"/>
    <n v="31.3"/>
    <n v="13.6"/>
    <n v="1.8"/>
    <n v="109147.65"/>
    <n v="98.954731719999998"/>
    <n v="10800676.423618456"/>
    <s v="Y"/>
    <s v="N"/>
  </r>
  <r>
    <x v="1543"/>
    <s v="Sunday"/>
    <n v="13"/>
    <x v="2"/>
    <x v="4"/>
    <n v="16.5"/>
    <n v="29.3"/>
    <n v="16.899999999999999"/>
    <n v="2"/>
    <n v="104226.83"/>
    <n v="97.857599649999997"/>
    <n v="10199387.402928609"/>
    <s v="Y"/>
    <s v="N"/>
  </r>
  <r>
    <x v="1544"/>
    <s v="Monday"/>
    <n v="13"/>
    <x v="2"/>
    <x v="4"/>
    <n v="14.8"/>
    <n v="19"/>
    <n v="13.6"/>
    <n v="0.2"/>
    <n v="107583.935"/>
    <n v="80.292927370000001"/>
    <n v="8638229.0791338012"/>
    <s v="Y"/>
    <s v="N"/>
  </r>
  <r>
    <x v="1545"/>
    <s v="Tuesday"/>
    <n v="13"/>
    <x v="2"/>
    <x v="4"/>
    <n v="12.3"/>
    <n v="20.3"/>
    <n v="15.9"/>
    <n v="0"/>
    <n v="108840.18"/>
    <n v="95.567893560000002"/>
    <n v="10401626.737291241"/>
    <s v="Y"/>
    <s v="N"/>
  </r>
  <r>
    <x v="1546"/>
    <s v="Wednesday"/>
    <n v="13"/>
    <x v="2"/>
    <x v="4"/>
    <n v="11.1"/>
    <n v="21.7"/>
    <n v="17.8"/>
    <n v="0"/>
    <n v="113307.595"/>
    <n v="114.1613715"/>
    <n v="12935350.446566543"/>
    <s v="Y"/>
    <s v="N"/>
  </r>
  <r>
    <x v="1547"/>
    <s v="Thursday"/>
    <n v="13"/>
    <x v="2"/>
    <x v="4"/>
    <n v="11.6"/>
    <n v="27.9"/>
    <n v="17.8"/>
    <n v="0"/>
    <n v="113923.16"/>
    <n v="108.460275"/>
    <n v="12356137.262468999"/>
    <s v="Y"/>
    <s v="N"/>
  </r>
  <r>
    <x v="1548"/>
    <s v="Friday"/>
    <n v="13"/>
    <x v="2"/>
    <x v="4"/>
    <n v="14.6"/>
    <n v="28.5"/>
    <n v="4.9000000000000004"/>
    <n v="0"/>
    <n v="110768.285"/>
    <n v="83.989537740000003"/>
    <n v="9303377.0534025766"/>
    <s v="Y"/>
    <s v="N"/>
  </r>
  <r>
    <x v="1549"/>
    <s v="Saturday"/>
    <n v="13"/>
    <x v="2"/>
    <x v="4"/>
    <n v="9.1"/>
    <n v="15.6"/>
    <n v="11.4"/>
    <n v="1.8"/>
    <n v="101262.655"/>
    <n v="85.165934859999993"/>
    <n v="8624128.6794806533"/>
    <s v="Y"/>
    <s v="N"/>
  </r>
  <r>
    <x v="1550"/>
    <s v="Sunday"/>
    <n v="14"/>
    <x v="2"/>
    <x v="4"/>
    <n v="9.4"/>
    <n v="18.5"/>
    <n v="8"/>
    <n v="2.2000000000000002"/>
    <n v="101119.83500000001"/>
    <n v="94.389588230000001"/>
    <n v="9544659.5875355434"/>
    <s v="Y"/>
    <s v="N"/>
  </r>
  <r>
    <x v="1551"/>
    <s v="Monday"/>
    <n v="14"/>
    <x v="3"/>
    <x v="4"/>
    <n v="13"/>
    <n v="17.100000000000001"/>
    <n v="6.6"/>
    <n v="0.2"/>
    <n v="116817.43"/>
    <n v="131.3335309"/>
    <n v="15342045.552563585"/>
    <s v="Y"/>
    <s v="N"/>
  </r>
  <r>
    <x v="1552"/>
    <s v="Tuesday"/>
    <n v="14"/>
    <x v="3"/>
    <x v="4"/>
    <n v="7.4"/>
    <n v="25.9"/>
    <n v="16.600000000000001"/>
    <n v="0"/>
    <n v="114927.205"/>
    <n v="119.3975507"/>
    <n v="13722026.785796793"/>
    <s v="Y"/>
    <s v="N"/>
  </r>
  <r>
    <x v="1553"/>
    <s v="Wednesday"/>
    <n v="14"/>
    <x v="3"/>
    <x v="4"/>
    <n v="9.4"/>
    <n v="24.7"/>
    <n v="10.9"/>
    <n v="0"/>
    <n v="115188.76"/>
    <n v="112.9080676"/>
    <n v="13005740.300840175"/>
    <s v="Y"/>
    <s v="N"/>
  </r>
  <r>
    <x v="1554"/>
    <s v="Thursday"/>
    <n v="14"/>
    <x v="3"/>
    <x v="4"/>
    <n v="13.3"/>
    <n v="21.9"/>
    <n v="13.9"/>
    <n v="0"/>
    <n v="113763.83500000001"/>
    <n v="116.75648839999999"/>
    <n v="13282665.881517014"/>
    <s v="Y"/>
    <s v="N"/>
  </r>
  <r>
    <x v="1555"/>
    <s v="Friday"/>
    <n v="14"/>
    <x v="3"/>
    <x v="4"/>
    <n v="14.4"/>
    <n v="28.5"/>
    <n v="15.3"/>
    <n v="0"/>
    <n v="111484.73"/>
    <n v="98.530301969999996"/>
    <n v="10984624.111943917"/>
    <s v="N"/>
    <s v="N"/>
  </r>
  <r>
    <x v="1556"/>
    <s v="Saturday"/>
    <n v="14"/>
    <x v="3"/>
    <x v="4"/>
    <n v="16.5"/>
    <n v="20.100000000000001"/>
    <n v="12.4"/>
    <n v="0"/>
    <n v="102229.645"/>
    <n v="103.2729949"/>
    <n v="10557561.606713811"/>
    <s v="N"/>
    <s v="N"/>
  </r>
  <r>
    <x v="1557"/>
    <s v="Sunday"/>
    <n v="15"/>
    <x v="3"/>
    <x v="4"/>
    <n v="9.5"/>
    <n v="26.5"/>
    <n v="15.9"/>
    <n v="0"/>
    <n v="93590.425000000003"/>
    <n v="86.802686010000002"/>
    <n v="8123900.2748174546"/>
    <s v="N"/>
    <s v="N"/>
  </r>
  <r>
    <x v="1558"/>
    <s v="Monday"/>
    <n v="15"/>
    <x v="3"/>
    <x v="4"/>
    <n v="12.5"/>
    <n v="23.1"/>
    <n v="9"/>
    <n v="0"/>
    <n v="108543.63499999999"/>
    <n v="113.1340539"/>
    <n v="12279981.452591926"/>
    <s v="N"/>
    <s v="N"/>
  </r>
  <r>
    <x v="1559"/>
    <s v="Tuesday"/>
    <n v="15"/>
    <x v="3"/>
    <x v="4"/>
    <n v="11.1"/>
    <n v="16.3"/>
    <n v="13.9"/>
    <n v="1.6"/>
    <n v="111999.03999999999"/>
    <n v="106.3359468"/>
    <n v="11909523.959091071"/>
    <s v="N"/>
    <s v="N"/>
  </r>
  <r>
    <x v="1560"/>
    <s v="Wednesday"/>
    <n v="15"/>
    <x v="3"/>
    <x v="4"/>
    <n v="10.7"/>
    <n v="15.8"/>
    <n v="4.8"/>
    <n v="1.4"/>
    <n v="120858.98"/>
    <n v="121.87513629999999"/>
    <n v="14729704.660578974"/>
    <s v="N"/>
    <s v="N"/>
  </r>
  <r>
    <x v="1561"/>
    <s v="Thursday"/>
    <n v="15"/>
    <x v="3"/>
    <x v="4"/>
    <n v="11.3"/>
    <n v="17.3"/>
    <n v="14.4"/>
    <n v="0"/>
    <n v="116890.61"/>
    <n v="126.8896051"/>
    <n v="14832203.34279811"/>
    <s v="N"/>
    <s v="N"/>
  </r>
  <r>
    <x v="1562"/>
    <s v="Friday"/>
    <n v="15"/>
    <x v="3"/>
    <x v="4"/>
    <n v="6.7"/>
    <n v="24.9"/>
    <n v="15.3"/>
    <n v="0.2"/>
    <n v="114848.77"/>
    <n v="128.7232047"/>
    <n v="14783701.73025322"/>
    <s v="N"/>
    <s v="N"/>
  </r>
  <r>
    <x v="1563"/>
    <s v="Saturday"/>
    <n v="15"/>
    <x v="3"/>
    <x v="4"/>
    <n v="10.5"/>
    <n v="20.7"/>
    <n v="10"/>
    <n v="0"/>
    <n v="105963.55499999999"/>
    <n v="122.44216059999999"/>
    <n v="12974406.619056931"/>
    <s v="N"/>
    <s v="N"/>
  </r>
  <r>
    <x v="1564"/>
    <s v="Sunday"/>
    <n v="16"/>
    <x v="3"/>
    <x v="4"/>
    <n v="11.8"/>
    <n v="22.5"/>
    <n v="14.4"/>
    <n v="0"/>
    <n v="98680"/>
    <n v="111.731646"/>
    <n v="11025678.82728"/>
    <s v="N"/>
    <s v="N"/>
  </r>
  <r>
    <x v="1565"/>
    <s v="Monday"/>
    <n v="16"/>
    <x v="3"/>
    <x v="4"/>
    <n v="12.9"/>
    <n v="27.4"/>
    <n v="10.9"/>
    <n v="0"/>
    <n v="114194.955"/>
    <n v="113.1121728"/>
    <n v="12916839.482848223"/>
    <s v="N"/>
    <s v="N"/>
  </r>
  <r>
    <x v="1566"/>
    <s v="Tuesday"/>
    <n v="16"/>
    <x v="3"/>
    <x v="4"/>
    <n v="17.100000000000001"/>
    <n v="30.3"/>
    <n v="14.4"/>
    <n v="0"/>
    <n v="115392.875"/>
    <n v="100.00561740000001"/>
    <n v="11539935.707936026"/>
    <s v="N"/>
    <s v="N"/>
  </r>
  <r>
    <x v="1567"/>
    <s v="Wednesday"/>
    <n v="16"/>
    <x v="3"/>
    <x v="4"/>
    <n v="22.1"/>
    <n v="30"/>
    <n v="12.8"/>
    <n v="0"/>
    <n v="117281.13"/>
    <n v="100.1096387"/>
    <n v="11740971.550627733"/>
    <s v="N"/>
    <s v="N"/>
  </r>
  <r>
    <x v="1568"/>
    <s v="Thursday"/>
    <n v="16"/>
    <x v="3"/>
    <x v="4"/>
    <n v="13.2"/>
    <n v="17.7"/>
    <n v="12.8"/>
    <n v="0"/>
    <n v="111360.065"/>
    <n v="84.833863710000003"/>
    <n v="9447104.576946741"/>
    <s v="N"/>
    <s v="N"/>
  </r>
  <r>
    <x v="1569"/>
    <s v="Friday"/>
    <n v="16"/>
    <x v="3"/>
    <x v="4"/>
    <n v="8.6"/>
    <n v="22.1"/>
    <n v="14"/>
    <n v="0"/>
    <n v="95967.404999999999"/>
    <n v="78.14244558"/>
    <n v="7499127.7226663195"/>
    <s v="N"/>
    <s v="Y"/>
  </r>
  <r>
    <x v="1570"/>
    <s v="Saturday"/>
    <n v="16"/>
    <x v="3"/>
    <x v="4"/>
    <n v="10.199999999999999"/>
    <n v="30.2"/>
    <n v="13.9"/>
    <n v="0"/>
    <n v="95654.36"/>
    <n v="66.874813889999999"/>
    <n v="6396867.5227670604"/>
    <s v="N"/>
    <s v="Y"/>
  </r>
  <r>
    <x v="1571"/>
    <s v="Sunday"/>
    <n v="17"/>
    <x v="3"/>
    <x v="4"/>
    <n v="14.8"/>
    <n v="27"/>
    <n v="7.5"/>
    <n v="0"/>
    <n v="94810.664999999994"/>
    <n v="80.076258480000007"/>
    <n v="7592083.3172006896"/>
    <s v="N"/>
    <s v="Y"/>
  </r>
  <r>
    <x v="1572"/>
    <s v="Monday"/>
    <n v="17"/>
    <x v="3"/>
    <x v="4"/>
    <n v="13.7"/>
    <n v="17.600000000000001"/>
    <n v="6"/>
    <n v="0.8"/>
    <n v="100246.51"/>
    <n v="95.107386919999996"/>
    <n v="9534183.613949649"/>
    <s v="N"/>
    <s v="Y"/>
  </r>
  <r>
    <x v="1573"/>
    <s v="Tuesday"/>
    <n v="17"/>
    <x v="3"/>
    <x v="4"/>
    <n v="11.1"/>
    <n v="18.5"/>
    <n v="8"/>
    <n v="0"/>
    <n v="114240.88499999999"/>
    <n v="89.628985839999999"/>
    <n v="10239294.664014068"/>
    <s v="N"/>
    <s v="N"/>
  </r>
  <r>
    <x v="1574"/>
    <s v="Wednesday"/>
    <n v="17"/>
    <x v="3"/>
    <x v="4"/>
    <n v="14.6"/>
    <n v="23.2"/>
    <n v="8.1999999999999993"/>
    <n v="0"/>
    <n v="113264.23"/>
    <n v="86.749292839999995"/>
    <n v="9825591.8565671127"/>
    <s v="Y"/>
    <s v="N"/>
  </r>
  <r>
    <x v="1575"/>
    <s v="Thursday"/>
    <n v="17"/>
    <x v="3"/>
    <x v="4"/>
    <n v="10.199999999999999"/>
    <n v="21.5"/>
    <n v="10.6"/>
    <n v="0"/>
    <n v="98112.464999999997"/>
    <n v="62.60573067"/>
    <n v="6142402.5591598013"/>
    <s v="Y"/>
    <s v="Y"/>
  </r>
  <r>
    <x v="1576"/>
    <s v="Friday"/>
    <n v="17"/>
    <x v="3"/>
    <x v="4"/>
    <n v="11.9"/>
    <n v="15.8"/>
    <n v="6.9"/>
    <n v="3"/>
    <n v="107226.59"/>
    <n v="60.918382540000003"/>
    <n v="6532070.4280797383"/>
    <s v="Y"/>
    <s v="N"/>
  </r>
  <r>
    <x v="1577"/>
    <s v="Saturday"/>
    <n v="17"/>
    <x v="3"/>
    <x v="4"/>
    <n v="8.6999999999999993"/>
    <n v="16.2"/>
    <n v="8.5"/>
    <n v="0"/>
    <n v="105374.93"/>
    <n v="79.620085979999999"/>
    <n v="8389960.9867364801"/>
    <s v="Y"/>
    <s v="N"/>
  </r>
  <r>
    <x v="1578"/>
    <s v="Sunday"/>
    <n v="18"/>
    <x v="3"/>
    <x v="4"/>
    <n v="12.4"/>
    <n v="17.399999999999999"/>
    <n v="5.2"/>
    <n v="0"/>
    <n v="101057.43"/>
    <n v="86.022860620000003"/>
    <n v="8693249.2155054063"/>
    <s v="Y"/>
    <s v="N"/>
  </r>
  <r>
    <x v="1579"/>
    <s v="Monday"/>
    <n v="18"/>
    <x v="3"/>
    <x v="4"/>
    <n v="11.5"/>
    <n v="18.100000000000001"/>
    <n v="8.4"/>
    <n v="0"/>
    <n v="118307.52499999999"/>
    <n v="121.0296417"/>
    <n v="14318717.361163791"/>
    <s v="Y"/>
    <s v="N"/>
  </r>
  <r>
    <x v="1580"/>
    <s v="Tuesday"/>
    <n v="18"/>
    <x v="3"/>
    <x v="4"/>
    <n v="7.9"/>
    <n v="23.1"/>
    <n v="11.7"/>
    <n v="0"/>
    <n v="110515.6"/>
    <n v="96.951705770000004"/>
    <n v="10714675.934195014"/>
    <s v="Y"/>
    <s v="N"/>
  </r>
  <r>
    <x v="1581"/>
    <s v="Wednesday"/>
    <n v="18"/>
    <x v="4"/>
    <x v="4"/>
    <n v="15.6"/>
    <n v="22.8"/>
    <n v="7.8"/>
    <n v="0"/>
    <n v="111462.38499999999"/>
    <n v="90.563836899999998"/>
    <n v="10094461.255625006"/>
    <s v="Y"/>
    <s v="N"/>
  </r>
  <r>
    <x v="1582"/>
    <s v="Thursday"/>
    <n v="18"/>
    <x v="4"/>
    <x v="4"/>
    <n v="17.100000000000001"/>
    <n v="20.2"/>
    <n v="6.2"/>
    <n v="3.6"/>
    <n v="112948.4"/>
    <n v="103.58661480000001"/>
    <n v="11699942.403076321"/>
    <s v="Y"/>
    <s v="N"/>
  </r>
  <r>
    <x v="1583"/>
    <s v="Friday"/>
    <n v="18"/>
    <x v="4"/>
    <x v="4"/>
    <n v="11.8"/>
    <n v="20.7"/>
    <n v="9"/>
    <n v="0.2"/>
    <n v="110902.185"/>
    <n v="101.1629982"/>
    <n v="11219197.541531067"/>
    <s v="Y"/>
    <s v="N"/>
  </r>
  <r>
    <x v="1584"/>
    <s v="Saturday"/>
    <n v="18"/>
    <x v="4"/>
    <x v="4"/>
    <n v="13"/>
    <n v="16.399999999999999"/>
    <n v="8.1999999999999993"/>
    <n v="0.2"/>
    <n v="103616.145"/>
    <n v="103.38349669999999"/>
    <n v="10712199.384674221"/>
    <s v="Y"/>
    <s v="N"/>
  </r>
  <r>
    <x v="1585"/>
    <s v="Sunday"/>
    <n v="19"/>
    <x v="4"/>
    <x v="4"/>
    <n v="11.3"/>
    <n v="16.3"/>
    <n v="6.5"/>
    <n v="2"/>
    <n v="104770.705"/>
    <n v="108.09555589999999"/>
    <n v="11325247.599009909"/>
    <s v="Y"/>
    <s v="N"/>
  </r>
  <r>
    <x v="1586"/>
    <s v="Monday"/>
    <n v="19"/>
    <x v="4"/>
    <x v="4"/>
    <n v="11.7"/>
    <n v="16.7"/>
    <n v="8.5"/>
    <n v="0.2"/>
    <n v="121535.485"/>
    <n v="112.50558460000001"/>
    <n v="13673420.789569532"/>
    <s v="Y"/>
    <s v="N"/>
  </r>
  <r>
    <x v="1587"/>
    <s v="Tuesday"/>
    <n v="19"/>
    <x v="4"/>
    <x v="4"/>
    <n v="7.4"/>
    <n v="18.7"/>
    <n v="11.7"/>
    <n v="0"/>
    <n v="116318.435"/>
    <n v="94.753714479999999"/>
    <n v="11021603.778750438"/>
    <s v="Y"/>
    <s v="N"/>
  </r>
  <r>
    <x v="1588"/>
    <s v="Wednesday"/>
    <n v="19"/>
    <x v="4"/>
    <x v="4"/>
    <n v="10.3"/>
    <n v="17.399999999999999"/>
    <n v="7.3"/>
    <n v="5.2"/>
    <n v="118801.84"/>
    <n v="114.5284513"/>
    <n v="13606190.746790392"/>
    <s v="Y"/>
    <s v="N"/>
  </r>
  <r>
    <x v="1589"/>
    <s v="Thursday"/>
    <n v="19"/>
    <x v="4"/>
    <x v="4"/>
    <n v="9.6999999999999993"/>
    <n v="16.2"/>
    <n v="5.3"/>
    <n v="0.6"/>
    <n v="122003.33500000001"/>
    <n v="113.6303305"/>
    <n v="13863279.278152218"/>
    <s v="Y"/>
    <s v="N"/>
  </r>
  <r>
    <x v="1590"/>
    <s v="Friday"/>
    <n v="19"/>
    <x v="4"/>
    <x v="4"/>
    <n v="10.199999999999999"/>
    <n v="14.2"/>
    <n v="2.8"/>
    <n v="7.2"/>
    <n v="123850.86"/>
    <n v="93.135276869999998"/>
    <n v="11534884.136687608"/>
    <s v="Y"/>
    <s v="N"/>
  </r>
  <r>
    <x v="1591"/>
    <s v="Saturday"/>
    <n v="19"/>
    <x v="4"/>
    <x v="4"/>
    <n v="10.199999999999999"/>
    <n v="16.399999999999999"/>
    <n v="7.7"/>
    <n v="8.1999999999999993"/>
    <n v="113186.735"/>
    <n v="87.036533050000003"/>
    <n v="9851381.0016490929"/>
    <s v="Y"/>
    <s v="N"/>
  </r>
  <r>
    <x v="1592"/>
    <s v="Sunday"/>
    <n v="20"/>
    <x v="4"/>
    <x v="4"/>
    <n v="12.2"/>
    <n v="17.7"/>
    <n v="6.6"/>
    <n v="0"/>
    <n v="110416.88"/>
    <n v="87.377381740000004"/>
    <n v="9647937.8742997721"/>
    <s v="Y"/>
    <s v="N"/>
  </r>
  <r>
    <x v="1593"/>
    <s v="Monday"/>
    <n v="20"/>
    <x v="4"/>
    <x v="4"/>
    <n v="12.7"/>
    <n v="18.100000000000001"/>
    <n v="8.3000000000000007"/>
    <n v="0"/>
    <n v="119598.605"/>
    <n v="77.157376979999995"/>
    <n v="9227914.6522671115"/>
    <s v="Y"/>
    <s v="N"/>
  </r>
  <r>
    <x v="1594"/>
    <s v="Tuesday"/>
    <n v="20"/>
    <x v="4"/>
    <x v="4"/>
    <n v="11.3"/>
    <n v="20.2"/>
    <n v="9"/>
    <n v="0"/>
    <n v="123005.31"/>
    <n v="89.82269178"/>
    <n v="11048668.047433352"/>
    <s v="Y"/>
    <s v="N"/>
  </r>
  <r>
    <x v="1595"/>
    <s v="Wednesday"/>
    <n v="20"/>
    <x v="4"/>
    <x v="4"/>
    <n v="12"/>
    <n v="15.8"/>
    <n v="8"/>
    <n v="0"/>
    <n v="126264.77499999999"/>
    <n v="100.6447738"/>
    <n v="12707889.718782894"/>
    <s v="Y"/>
    <s v="N"/>
  </r>
  <r>
    <x v="1596"/>
    <s v="Thursday"/>
    <n v="20"/>
    <x v="4"/>
    <x v="4"/>
    <n v="10.5"/>
    <n v="16.100000000000001"/>
    <n v="9.8000000000000007"/>
    <n v="0"/>
    <n v="127389.485"/>
    <n v="98.942964329999995"/>
    <n v="12604293.27037207"/>
    <s v="Y"/>
    <s v="N"/>
  </r>
  <r>
    <x v="1597"/>
    <s v="Friday"/>
    <n v="20"/>
    <x v="4"/>
    <x v="4"/>
    <n v="6.5"/>
    <n v="18.600000000000001"/>
    <n v="10.7"/>
    <n v="0"/>
    <n v="126934.24"/>
    <n v="96.783858859999995"/>
    <n v="12285185.568661366"/>
    <s v="Y"/>
    <s v="N"/>
  </r>
  <r>
    <x v="1598"/>
    <s v="Saturday"/>
    <n v="20"/>
    <x v="4"/>
    <x v="4"/>
    <n v="6.2"/>
    <n v="21.5"/>
    <n v="10.6"/>
    <n v="0"/>
    <n v="112990.63499999999"/>
    <n v="86.441785100000004"/>
    <n v="9767112.1889825389"/>
    <s v="Y"/>
    <s v="N"/>
  </r>
  <r>
    <x v="1599"/>
    <s v="Sunday"/>
    <n v="21"/>
    <x v="4"/>
    <x v="4"/>
    <n v="8.9"/>
    <n v="21.8"/>
    <n v="10"/>
    <n v="0.2"/>
    <n v="104054.85"/>
    <n v="76.294168089999999"/>
    <n v="7938778.2164797373"/>
    <s v="Y"/>
    <s v="N"/>
  </r>
  <r>
    <x v="1600"/>
    <s v="Monday"/>
    <n v="21"/>
    <x v="4"/>
    <x v="4"/>
    <n v="12"/>
    <n v="19.600000000000001"/>
    <n v="3.1"/>
    <n v="0.4"/>
    <n v="118733.42"/>
    <n v="93.344364299999995"/>
    <n v="11083095.611064905"/>
    <s v="Y"/>
    <s v="N"/>
  </r>
  <r>
    <x v="1601"/>
    <s v="Tuesday"/>
    <n v="21"/>
    <x v="4"/>
    <x v="4"/>
    <n v="11.1"/>
    <n v="20.399999999999999"/>
    <n v="6.9"/>
    <n v="0.4"/>
    <n v="121766.77"/>
    <n v="104.5578083"/>
    <n v="12731666.594970193"/>
    <s v="Y"/>
    <s v="N"/>
  </r>
  <r>
    <x v="1602"/>
    <s v="Wednesday"/>
    <n v="21"/>
    <x v="4"/>
    <x v="4"/>
    <n v="10.7"/>
    <n v="22.3"/>
    <n v="10.3"/>
    <n v="0"/>
    <n v="122015.59"/>
    <n v="115.8944559"/>
    <n v="14140930.41436748"/>
    <s v="Y"/>
    <s v="N"/>
  </r>
  <r>
    <x v="1603"/>
    <s v="Thursday"/>
    <n v="21"/>
    <x v="4"/>
    <x v="4"/>
    <n v="9.9"/>
    <n v="21.3"/>
    <n v="10.199999999999999"/>
    <n v="0"/>
    <n v="119118.11"/>
    <n v="88.387136190000007"/>
    <n v="10528508.611265402"/>
    <s v="Y"/>
    <s v="N"/>
  </r>
  <r>
    <x v="1604"/>
    <s v="Friday"/>
    <n v="21"/>
    <x v="4"/>
    <x v="4"/>
    <n v="13.8"/>
    <n v="20.2"/>
    <n v="4.4000000000000004"/>
    <n v="0"/>
    <n v="118924.765"/>
    <n v="91.547124490000002"/>
    <n v="10887220.266398994"/>
    <s v="Y"/>
    <s v="N"/>
  </r>
  <r>
    <x v="1605"/>
    <s v="Saturday"/>
    <n v="21"/>
    <x v="4"/>
    <x v="4"/>
    <n v="13.7"/>
    <n v="19.8"/>
    <n v="9.1"/>
    <n v="1.6"/>
    <n v="104949.95"/>
    <n v="74.262935119999995"/>
    <n v="7793891.3276972435"/>
    <s v="Y"/>
    <s v="N"/>
  </r>
  <r>
    <x v="1606"/>
    <s v="Sunday"/>
    <n v="22"/>
    <x v="4"/>
    <x v="4"/>
    <n v="9.5"/>
    <n v="15.1"/>
    <n v="8.6"/>
    <n v="6.6"/>
    <n v="106153.43"/>
    <n v="63.903082140000002"/>
    <n v="6783531.3567327401"/>
    <s v="Y"/>
    <s v="N"/>
  </r>
  <r>
    <x v="1607"/>
    <s v="Monday"/>
    <n v="22"/>
    <x v="4"/>
    <x v="4"/>
    <n v="7.8"/>
    <n v="14"/>
    <n v="7.2"/>
    <n v="8.1999999999999993"/>
    <n v="130229.295"/>
    <n v="87.611014030000007"/>
    <n v="11409520.591362009"/>
    <s v="Y"/>
    <s v="N"/>
  </r>
  <r>
    <x v="1608"/>
    <s v="Tuesday"/>
    <n v="22"/>
    <x v="4"/>
    <x v="4"/>
    <n v="8.1999999999999993"/>
    <n v="15.7"/>
    <n v="3.3"/>
    <n v="0.2"/>
    <n v="133799.655"/>
    <n v="79.964774539999993"/>
    <n v="10699259.245604783"/>
    <s v="Y"/>
    <s v="N"/>
  </r>
  <r>
    <x v="1609"/>
    <s v="Wednesday"/>
    <n v="22"/>
    <x v="4"/>
    <x v="4"/>
    <n v="8.6999999999999993"/>
    <n v="10.6"/>
    <n v="7.9"/>
    <n v="1.2"/>
    <n v="136301.49"/>
    <n v="85.003942199999997"/>
    <n v="11586163.977733877"/>
    <s v="Y"/>
    <s v="N"/>
  </r>
  <r>
    <x v="1610"/>
    <s v="Thursday"/>
    <n v="22"/>
    <x v="4"/>
    <x v="4"/>
    <n v="6.7"/>
    <n v="13.3"/>
    <n v="5.8"/>
    <n v="5.8"/>
    <n v="138857.13500000001"/>
    <n v="100.0150103"/>
    <n v="13887797.787253492"/>
    <s v="Y"/>
    <s v="N"/>
  </r>
  <r>
    <x v="1611"/>
    <s v="Friday"/>
    <n v="22"/>
    <x v="4"/>
    <x v="4"/>
    <n v="8.5"/>
    <n v="14.3"/>
    <n v="5.7"/>
    <n v="1.4"/>
    <n v="133869.14000000001"/>
    <n v="100.7077503"/>
    <n v="13481659.923995743"/>
    <s v="Y"/>
    <s v="N"/>
  </r>
  <r>
    <x v="1612"/>
    <s v="Saturday"/>
    <n v="22"/>
    <x v="5"/>
    <x v="4"/>
    <n v="11.7"/>
    <n v="14.6"/>
    <n v="5.8"/>
    <n v="2.4"/>
    <n v="120653.435"/>
    <n v="113.2446372"/>
    <n v="13663354.473508781"/>
    <s v="Y"/>
    <s v="N"/>
  </r>
  <r>
    <x v="1613"/>
    <s v="Sunday"/>
    <n v="23"/>
    <x v="5"/>
    <x v="4"/>
    <n v="11"/>
    <n v="14.5"/>
    <n v="6.7"/>
    <n v="0"/>
    <n v="118086.93"/>
    <n v="108.9225857"/>
    <n v="12862333.752974899"/>
    <s v="Y"/>
    <s v="N"/>
  </r>
  <r>
    <x v="1614"/>
    <s v="Monday"/>
    <n v="23"/>
    <x v="5"/>
    <x v="4"/>
    <n v="8.1999999999999993"/>
    <n v="12"/>
    <n v="3.8"/>
    <n v="15.4"/>
    <n v="135437.85"/>
    <n v="115.7252699"/>
    <n v="15673581.745925715"/>
    <s v="Y"/>
    <s v="N"/>
  </r>
  <r>
    <x v="1615"/>
    <s v="Tuesday"/>
    <n v="23"/>
    <x v="5"/>
    <x v="4"/>
    <n v="8.4"/>
    <n v="12.9"/>
    <n v="7.9"/>
    <n v="3.2"/>
    <n v="136149.125"/>
    <n v="149.11844379999999"/>
    <n v="20302345.644731674"/>
    <s v="Y"/>
    <s v="N"/>
  </r>
  <r>
    <x v="1616"/>
    <s v="Wednesday"/>
    <n v="23"/>
    <x v="5"/>
    <x v="4"/>
    <n v="8.6"/>
    <n v="13"/>
    <n v="5.7"/>
    <n v="0"/>
    <n v="137844.815"/>
    <n v="155.98832920000001"/>
    <n v="21502182.380733099"/>
    <s v="Y"/>
    <s v="N"/>
  </r>
  <r>
    <x v="1617"/>
    <s v="Thursday"/>
    <n v="23"/>
    <x v="5"/>
    <x v="4"/>
    <n v="10.199999999999999"/>
    <n v="14.8"/>
    <n v="7.9"/>
    <n v="0"/>
    <n v="134971.77499999999"/>
    <n v="162.49199490000001"/>
    <n v="21931832.974943947"/>
    <s v="Y"/>
    <s v="N"/>
  </r>
  <r>
    <x v="1618"/>
    <s v="Friday"/>
    <n v="23"/>
    <x v="5"/>
    <x v="4"/>
    <n v="11.7"/>
    <n v="16.600000000000001"/>
    <n v="8"/>
    <n v="0"/>
    <n v="132003.44"/>
    <n v="139.20081619999999"/>
    <n v="18374986.589207727"/>
    <s v="Y"/>
    <s v="N"/>
  </r>
  <r>
    <x v="1619"/>
    <s v="Saturday"/>
    <n v="23"/>
    <x v="5"/>
    <x v="4"/>
    <n v="6.7"/>
    <n v="18.7"/>
    <n v="9.3000000000000007"/>
    <n v="0"/>
    <n v="117243.63"/>
    <n v="102.4160856"/>
    <n v="12007633.646134729"/>
    <s v="Y"/>
    <s v="N"/>
  </r>
  <r>
    <x v="1620"/>
    <s v="Sunday"/>
    <n v="24"/>
    <x v="5"/>
    <x v="4"/>
    <n v="7.8"/>
    <n v="18"/>
    <n v="8"/>
    <n v="0"/>
    <n v="110669.42"/>
    <n v="69.561305970000006"/>
    <n v="7698309.3861424383"/>
    <s v="Y"/>
    <s v="N"/>
  </r>
  <r>
    <x v="1621"/>
    <s v="Monday"/>
    <n v="24"/>
    <x v="5"/>
    <x v="4"/>
    <n v="12"/>
    <n v="19.2"/>
    <n v="7.6"/>
    <n v="3"/>
    <n v="108133.03"/>
    <n v="47.487874040000001"/>
    <n v="5135007.7082035411"/>
    <s v="Y"/>
    <s v="Y"/>
  </r>
  <r>
    <x v="1622"/>
    <s v="Tuesday"/>
    <n v="24"/>
    <x v="5"/>
    <x v="4"/>
    <n v="9.6"/>
    <n v="17.899999999999999"/>
    <n v="9.1999999999999993"/>
    <n v="0"/>
    <n v="122760.92"/>
    <n v="73.078081710000006"/>
    <n v="8971132.5425547734"/>
    <s v="Y"/>
    <s v="N"/>
  </r>
  <r>
    <x v="1623"/>
    <s v="Wednesday"/>
    <n v="24"/>
    <x v="5"/>
    <x v="4"/>
    <n v="11.9"/>
    <n v="16.5"/>
    <n v="1.3"/>
    <n v="0.6"/>
    <n v="128127.75"/>
    <n v="85.792690070000006"/>
    <n v="10992424.345116444"/>
    <s v="Y"/>
    <s v="N"/>
  </r>
  <r>
    <x v="1624"/>
    <s v="Thursday"/>
    <n v="24"/>
    <x v="5"/>
    <x v="4"/>
    <n v="8.8000000000000007"/>
    <n v="17.399999999999999"/>
    <n v="8.9"/>
    <n v="2.6"/>
    <n v="128535.19"/>
    <n v="79.516251400000002"/>
    <n v="10220636.481786767"/>
    <s v="Y"/>
    <s v="N"/>
  </r>
  <r>
    <x v="1625"/>
    <s v="Friday"/>
    <n v="24"/>
    <x v="5"/>
    <x v="4"/>
    <n v="10"/>
    <n v="17.3"/>
    <n v="7"/>
    <n v="2.2000000000000002"/>
    <n v="128153.19500000001"/>
    <n v="86.655464210000005"/>
    <n v="11105174.602719652"/>
    <s v="Y"/>
    <s v="N"/>
  </r>
  <r>
    <x v="1626"/>
    <s v="Saturday"/>
    <n v="24"/>
    <x v="5"/>
    <x v="4"/>
    <n v="9"/>
    <n v="15.2"/>
    <n v="6.4"/>
    <n v="2.6"/>
    <n v="121097.845"/>
    <n v="104.43185029999999"/>
    <n v="12646472.020692604"/>
    <s v="Y"/>
    <s v="N"/>
  </r>
  <r>
    <x v="1627"/>
    <s v="Sunday"/>
    <n v="25"/>
    <x v="5"/>
    <x v="4"/>
    <n v="8.6"/>
    <n v="16.7"/>
    <n v="7.5"/>
    <n v="0"/>
    <n v="116811.39"/>
    <n v="111.2767338"/>
    <n v="12998389.949837983"/>
    <s v="Y"/>
    <s v="N"/>
  </r>
  <r>
    <x v="1628"/>
    <s v="Monday"/>
    <n v="25"/>
    <x v="5"/>
    <x v="4"/>
    <n v="6.3"/>
    <n v="17.899999999999999"/>
    <n v="8.6"/>
    <n v="3.4"/>
    <n v="129972.91499999999"/>
    <n v="108.7466958"/>
    <n v="14134125.049744256"/>
    <s v="Y"/>
    <s v="N"/>
  </r>
  <r>
    <x v="1629"/>
    <s v="Tuesday"/>
    <n v="25"/>
    <x v="5"/>
    <x v="4"/>
    <n v="8"/>
    <n v="13.7"/>
    <n v="5.2"/>
    <n v="0"/>
    <n v="137922.22"/>
    <n v="101.3953781"/>
    <n v="13984675.645291382"/>
    <s v="Y"/>
    <s v="N"/>
  </r>
  <r>
    <x v="1630"/>
    <s v="Wednesday"/>
    <n v="25"/>
    <x v="5"/>
    <x v="4"/>
    <n v="6.6"/>
    <n v="11.9"/>
    <n v="7"/>
    <n v="0.8"/>
    <n v="144737.12"/>
    <n v="157.02604099999999"/>
    <n v="22727496.939341918"/>
    <s v="Y"/>
    <s v="N"/>
  </r>
  <r>
    <x v="1631"/>
    <s v="Thursday"/>
    <n v="25"/>
    <x v="5"/>
    <x v="4"/>
    <n v="6.4"/>
    <n v="11.3"/>
    <n v="6.4"/>
    <n v="1.6"/>
    <n v="148609.595"/>
    <n v="141.97958589999999"/>
    <n v="21099528.758866709"/>
    <s v="Y"/>
    <s v="N"/>
  </r>
  <r>
    <x v="1632"/>
    <s v="Friday"/>
    <n v="25"/>
    <x v="5"/>
    <x v="4"/>
    <n v="6.5"/>
    <n v="12.6"/>
    <n v="8.5"/>
    <n v="3"/>
    <n v="144504.32999999999"/>
    <n v="123.80971169999999"/>
    <n v="17891039.436701659"/>
    <s v="Y"/>
    <s v="N"/>
  </r>
  <r>
    <x v="1633"/>
    <s v="Saturday"/>
    <n v="25"/>
    <x v="5"/>
    <x v="4"/>
    <n v="6.8"/>
    <n v="11.8"/>
    <n v="7.3"/>
    <n v="0.4"/>
    <n v="132829.29"/>
    <n v="111.60986149999999"/>
    <n v="14825058.660043335"/>
    <s v="Y"/>
    <s v="N"/>
  </r>
  <r>
    <x v="1634"/>
    <s v="Sunday"/>
    <n v="26"/>
    <x v="5"/>
    <x v="4"/>
    <n v="3.6"/>
    <n v="9.6"/>
    <n v="5.9"/>
    <n v="1.2"/>
    <n v="133525.32"/>
    <n v="127.6019028"/>
    <n v="17038084.903978899"/>
    <s v="Y"/>
    <s v="N"/>
  </r>
  <r>
    <x v="1635"/>
    <s v="Monday"/>
    <n v="26"/>
    <x v="5"/>
    <x v="4"/>
    <n v="4.2"/>
    <n v="16"/>
    <n v="9"/>
    <n v="0"/>
    <n v="146856.79999999999"/>
    <n v="117.51896069999999"/>
    <n v="17258458.507727757"/>
    <s v="Y"/>
    <s v="N"/>
  </r>
  <r>
    <x v="1636"/>
    <s v="Tuesday"/>
    <n v="26"/>
    <x v="5"/>
    <x v="4"/>
    <n v="3.5"/>
    <n v="17"/>
    <n v="8.9"/>
    <n v="0"/>
    <n v="145807.25"/>
    <n v="124.05127779999999"/>
    <n v="18087575.67500405"/>
    <s v="Y"/>
    <s v="N"/>
  </r>
  <r>
    <x v="1637"/>
    <s v="Wednesday"/>
    <n v="26"/>
    <x v="5"/>
    <x v="4"/>
    <n v="4.5999999999999996"/>
    <n v="18"/>
    <n v="9.1999999999999993"/>
    <n v="0.2"/>
    <n v="139351.56"/>
    <n v="106.19914"/>
    <n v="14799015.8296584"/>
    <s v="Y"/>
    <s v="N"/>
  </r>
  <r>
    <x v="1638"/>
    <s v="Thursday"/>
    <n v="26"/>
    <x v="5"/>
    <x v="4"/>
    <n v="5.9"/>
    <n v="17.5"/>
    <n v="9.1999999999999993"/>
    <n v="0"/>
    <n v="131023.66"/>
    <n v="77.671129440000001"/>
    <n v="10176755.655562552"/>
    <s v="Y"/>
    <s v="N"/>
  </r>
  <r>
    <x v="1639"/>
    <s v="Friday"/>
    <n v="26"/>
    <x v="5"/>
    <x v="4"/>
    <n v="10.7"/>
    <n v="19.5"/>
    <n v="9.1999999999999993"/>
    <n v="0"/>
    <n v="123546.62"/>
    <n v="61.815155930000003"/>
    <n v="7637053.5799244568"/>
    <s v="N"/>
    <s v="N"/>
  </r>
  <r>
    <x v="1640"/>
    <s v="Saturday"/>
    <n v="26"/>
    <x v="5"/>
    <x v="4"/>
    <n v="13"/>
    <n v="17.600000000000001"/>
    <n v="2.6"/>
    <n v="0.8"/>
    <n v="117924.13"/>
    <n v="52.91240414"/>
    <n v="6239649.2244178988"/>
    <s v="N"/>
    <s v="N"/>
  </r>
  <r>
    <x v="1641"/>
    <s v="Sunday"/>
    <n v="27"/>
    <x v="5"/>
    <x v="4"/>
    <n v="8.1"/>
    <n v="14.5"/>
    <n v="8.5"/>
    <n v="6.4"/>
    <n v="116150.91499999999"/>
    <n v="51.901149879999998"/>
    <n v="6028366.0481141396"/>
    <s v="N"/>
    <s v="N"/>
  </r>
  <r>
    <x v="1642"/>
    <s v="Monday"/>
    <n v="27"/>
    <x v="6"/>
    <x v="4"/>
    <n v="9.5"/>
    <n v="14.1"/>
    <n v="8.3000000000000007"/>
    <n v="0"/>
    <n v="130565.58"/>
    <n v="67.195464610000002"/>
    <n v="8773414.8101741243"/>
    <s v="N"/>
    <s v="N"/>
  </r>
  <r>
    <x v="1643"/>
    <s v="Tuesday"/>
    <n v="27"/>
    <x v="6"/>
    <x v="4"/>
    <n v="8.6"/>
    <n v="15.9"/>
    <n v="6.6"/>
    <n v="0"/>
    <n v="135866.75"/>
    <n v="93.110674299999999"/>
    <n v="12650644.707449526"/>
    <s v="N"/>
    <s v="N"/>
  </r>
  <r>
    <x v="1644"/>
    <s v="Wednesday"/>
    <n v="27"/>
    <x v="6"/>
    <x v="4"/>
    <n v="8.1999999999999993"/>
    <n v="13.7"/>
    <n v="7.5"/>
    <n v="0"/>
    <n v="137327.70000000001"/>
    <n v="97.287999810000002"/>
    <n v="13360337.251507739"/>
    <s v="N"/>
    <s v="N"/>
  </r>
  <r>
    <x v="1645"/>
    <s v="Thursday"/>
    <n v="27"/>
    <x v="6"/>
    <x v="4"/>
    <n v="5.3"/>
    <n v="13.5"/>
    <n v="6.9"/>
    <n v="0"/>
    <n v="135182.72500000001"/>
    <n v="85.901782639999993"/>
    <n v="11612437.059632894"/>
    <s v="N"/>
    <s v="N"/>
  </r>
  <r>
    <x v="1646"/>
    <s v="Friday"/>
    <n v="27"/>
    <x v="6"/>
    <x v="4"/>
    <n v="3.5"/>
    <n v="19.100000000000001"/>
    <n v="9"/>
    <n v="0"/>
    <n v="132774.29500000001"/>
    <n v="78.719066029999993"/>
    <n v="10451868.495191699"/>
    <s v="N"/>
    <s v="N"/>
  </r>
  <r>
    <x v="1647"/>
    <s v="Saturday"/>
    <n v="27"/>
    <x v="6"/>
    <x v="4"/>
    <n v="6"/>
    <n v="19.399999999999999"/>
    <n v="9.3000000000000007"/>
    <n v="0"/>
    <n v="114660.9"/>
    <n v="64.992904050000007"/>
    <n v="7452144.8719866453"/>
    <s v="N"/>
    <s v="N"/>
  </r>
  <r>
    <x v="1648"/>
    <s v="Sunday"/>
    <n v="28"/>
    <x v="6"/>
    <x v="4"/>
    <n v="9"/>
    <n v="18.2"/>
    <n v="6.1"/>
    <n v="0.2"/>
    <n v="114469.88"/>
    <n v="87.747186549999995"/>
    <n v="10044409.914716113"/>
    <s v="N"/>
    <s v="N"/>
  </r>
  <r>
    <x v="1649"/>
    <s v="Monday"/>
    <n v="28"/>
    <x v="6"/>
    <x v="4"/>
    <n v="11"/>
    <n v="16"/>
    <n v="8.1999999999999993"/>
    <n v="5.2"/>
    <n v="127307.26"/>
    <n v="101.94417129999999"/>
    <n v="12978233.121173637"/>
    <s v="N"/>
    <s v="N"/>
  </r>
  <r>
    <x v="1650"/>
    <s v="Tuesday"/>
    <n v="28"/>
    <x v="6"/>
    <x v="4"/>
    <n v="6.8"/>
    <n v="15"/>
    <n v="7.2"/>
    <n v="0.2"/>
    <n v="133803.98499999999"/>
    <n v="125.0990315"/>
    <n v="16738748.934340525"/>
    <s v="N"/>
    <s v="N"/>
  </r>
  <r>
    <x v="1651"/>
    <s v="Wednesday"/>
    <n v="28"/>
    <x v="6"/>
    <x v="4"/>
    <n v="9.5"/>
    <n v="15.4"/>
    <n v="6.7"/>
    <n v="0.2"/>
    <n v="127092.715"/>
    <n v="84.780694909999994"/>
    <n v="10775008.69569858"/>
    <s v="N"/>
    <s v="N"/>
  </r>
  <r>
    <x v="1652"/>
    <s v="Thursday"/>
    <n v="28"/>
    <x v="6"/>
    <x v="4"/>
    <n v="7.8"/>
    <n v="14.3"/>
    <n v="4.5999999999999996"/>
    <n v="6.4"/>
    <n v="133131.51999999999"/>
    <n v="89.217705280000004"/>
    <n v="11877688.714838425"/>
    <s v="N"/>
    <s v="N"/>
  </r>
  <r>
    <x v="1653"/>
    <s v="Friday"/>
    <n v="28"/>
    <x v="6"/>
    <x v="4"/>
    <n v="10.1"/>
    <n v="15.7"/>
    <n v="6.2"/>
    <n v="2.4"/>
    <n v="128384.14"/>
    <n v="90.969699500000004"/>
    <n v="11679066.63636593"/>
    <s v="N"/>
    <s v="N"/>
  </r>
  <r>
    <x v="1654"/>
    <s v="Saturday"/>
    <n v="28"/>
    <x v="6"/>
    <x v="4"/>
    <n v="7"/>
    <n v="12"/>
    <n v="8.3000000000000007"/>
    <n v="4.4000000000000004"/>
    <n v="123954.31"/>
    <n v="82.190068789999998"/>
    <n v="10187813.265716985"/>
    <s v="N"/>
    <s v="N"/>
  </r>
  <r>
    <x v="1655"/>
    <s v="Sunday"/>
    <n v="29"/>
    <x v="6"/>
    <x v="4"/>
    <n v="7.1"/>
    <n v="13.1"/>
    <n v="3.8"/>
    <n v="0.8"/>
    <n v="123740.265"/>
    <n v="81.784996430000007"/>
    <n v="10120097.131272255"/>
    <s v="N"/>
    <s v="N"/>
  </r>
  <r>
    <x v="1656"/>
    <s v="Monday"/>
    <n v="29"/>
    <x v="6"/>
    <x v="4"/>
    <n v="8.9"/>
    <n v="14.3"/>
    <n v="7.6"/>
    <n v="4.4000000000000004"/>
    <n v="131739.20000000001"/>
    <n v="92.269993139999997"/>
    <n v="12155575.080269089"/>
    <s v="N"/>
    <s v="N"/>
  </r>
  <r>
    <x v="1657"/>
    <s v="Tuesday"/>
    <n v="29"/>
    <x v="6"/>
    <x v="4"/>
    <n v="9.9"/>
    <n v="13.9"/>
    <n v="6.4"/>
    <n v="1.8"/>
    <n v="132941.76999999999"/>
    <n v="114.6004499"/>
    <n v="15235186.652502323"/>
    <s v="Y"/>
    <s v="N"/>
  </r>
  <r>
    <x v="1658"/>
    <s v="Wednesday"/>
    <n v="29"/>
    <x v="6"/>
    <x v="4"/>
    <n v="9.6999999999999993"/>
    <n v="13.7"/>
    <n v="3.6"/>
    <n v="0"/>
    <n v="135339.82"/>
    <n v="91.545886449999998"/>
    <n v="12389803.793883439"/>
    <s v="Y"/>
    <s v="N"/>
  </r>
  <r>
    <x v="1659"/>
    <s v="Thursday"/>
    <n v="29"/>
    <x v="6"/>
    <x v="4"/>
    <n v="9"/>
    <n v="14.3"/>
    <n v="7.9"/>
    <n v="0.4"/>
    <n v="134119.14000000001"/>
    <n v="85.918878829999997"/>
    <n v="11523366.138443807"/>
    <s v="Y"/>
    <s v="N"/>
  </r>
  <r>
    <x v="1660"/>
    <s v="Friday"/>
    <n v="29"/>
    <x v="6"/>
    <x v="4"/>
    <n v="7.5"/>
    <n v="15.7"/>
    <n v="9.6"/>
    <n v="1.6"/>
    <n v="132101.85999999999"/>
    <n v="101.5731984"/>
    <n v="13418008.434789022"/>
    <s v="Y"/>
    <s v="N"/>
  </r>
  <r>
    <x v="1661"/>
    <s v="Saturday"/>
    <n v="29"/>
    <x v="6"/>
    <x v="4"/>
    <n v="8"/>
    <n v="17.100000000000001"/>
    <n v="10.3"/>
    <n v="0"/>
    <n v="111288.905"/>
    <n v="52.5253199"/>
    <n v="5845485.3364457097"/>
    <s v="Y"/>
    <s v="N"/>
  </r>
  <r>
    <x v="1662"/>
    <s v="Sunday"/>
    <n v="30"/>
    <x v="6"/>
    <x v="4"/>
    <n v="11.3"/>
    <n v="16.600000000000001"/>
    <n v="8.1"/>
    <n v="0"/>
    <n v="111293.15"/>
    <n v="60.156590430000001"/>
    <n v="6695016.4422145542"/>
    <s v="Y"/>
    <s v="N"/>
  </r>
  <r>
    <x v="1663"/>
    <s v="Monday"/>
    <n v="30"/>
    <x v="6"/>
    <x v="4"/>
    <n v="7.9"/>
    <n v="15.6"/>
    <n v="10.6"/>
    <n v="0"/>
    <n v="123618.42"/>
    <n v="64.585343089999995"/>
    <n v="7983938.0679437174"/>
    <s v="Y"/>
    <s v="N"/>
  </r>
  <r>
    <x v="1664"/>
    <s v="Tuesday"/>
    <n v="30"/>
    <x v="6"/>
    <x v="4"/>
    <n v="9.9"/>
    <n v="15.2"/>
    <n v="8.1999999999999993"/>
    <n v="1.6"/>
    <n v="129008.62"/>
    <n v="69.864795830000006"/>
    <n v="9013160.8966100551"/>
    <s v="Y"/>
    <s v="N"/>
  </r>
  <r>
    <x v="1665"/>
    <s v="Wednesday"/>
    <n v="30"/>
    <x v="6"/>
    <x v="4"/>
    <n v="7"/>
    <n v="14.4"/>
    <n v="7.8"/>
    <n v="8"/>
    <n v="135782.54500000001"/>
    <n v="87.256299299999995"/>
    <n v="11847882.38623572"/>
    <s v="Y"/>
    <s v="N"/>
  </r>
  <r>
    <x v="1666"/>
    <s v="Thursday"/>
    <n v="30"/>
    <x v="6"/>
    <x v="4"/>
    <n v="9.1999999999999993"/>
    <n v="14.8"/>
    <n v="5.2"/>
    <n v="0"/>
    <n v="132940.63"/>
    <n v="84.076210110000005"/>
    <n v="11177144.34003577"/>
    <s v="Y"/>
    <s v="N"/>
  </r>
  <r>
    <x v="1667"/>
    <s v="Friday"/>
    <n v="30"/>
    <x v="6"/>
    <x v="4"/>
    <n v="11"/>
    <n v="14"/>
    <n v="5.9"/>
    <n v="0"/>
    <n v="136493.13"/>
    <n v="95.233217850000003"/>
    <n v="12998679.984318372"/>
    <s v="Y"/>
    <s v="N"/>
  </r>
  <r>
    <x v="1668"/>
    <s v="Saturday"/>
    <n v="30"/>
    <x v="6"/>
    <x v="4"/>
    <n v="9.8000000000000007"/>
    <n v="15.3"/>
    <n v="8.6999999999999993"/>
    <n v="6.8"/>
    <n v="121958.69"/>
    <n v="94.375867150000005"/>
    <n v="11509957.125228034"/>
    <s v="Y"/>
    <s v="N"/>
  </r>
  <r>
    <x v="1669"/>
    <s v="Sunday"/>
    <n v="31"/>
    <x v="6"/>
    <x v="4"/>
    <n v="6.6"/>
    <n v="15.1"/>
    <n v="10.199999999999999"/>
    <n v="0"/>
    <n v="118413.13499999999"/>
    <n v="85.712073040000007"/>
    <n v="10149435.27601538"/>
    <s v="Y"/>
    <s v="N"/>
  </r>
  <r>
    <x v="1670"/>
    <s v="Monday"/>
    <n v="31"/>
    <x v="6"/>
    <x v="4"/>
    <n v="8.9"/>
    <n v="14.6"/>
    <n v="9.9"/>
    <n v="0"/>
    <n v="133205.18"/>
    <n v="95.873752800000005"/>
    <n v="12770880.498999504"/>
    <s v="Y"/>
    <s v="N"/>
  </r>
  <r>
    <x v="1671"/>
    <s v="Tuesday"/>
    <n v="31"/>
    <x v="6"/>
    <x v="4"/>
    <n v="7.9"/>
    <n v="12.5"/>
    <n v="8.6999999999999993"/>
    <n v="0.8"/>
    <n v="138858.04500000001"/>
    <n v="110.4700594"/>
    <n v="15339656.479317874"/>
    <s v="Y"/>
    <s v="N"/>
  </r>
  <r>
    <x v="1672"/>
    <s v="Wednesday"/>
    <n v="31"/>
    <x v="6"/>
    <x v="4"/>
    <n v="3"/>
    <n v="12.5"/>
    <n v="11.3"/>
    <n v="0"/>
    <n v="140275.82999999999"/>
    <n v="153.26684940000001"/>
    <n v="21499634.511070002"/>
    <s v="Y"/>
    <s v="N"/>
  </r>
  <r>
    <x v="1673"/>
    <s v="Thursday"/>
    <n v="31"/>
    <x v="7"/>
    <x v="4"/>
    <n v="5.8"/>
    <n v="13.8"/>
    <n v="8.6"/>
    <n v="0"/>
    <n v="137651.13500000001"/>
    <n v="98.967005540000002"/>
    <n v="13622920.640132289"/>
    <s v="Y"/>
    <s v="N"/>
  </r>
  <r>
    <x v="1674"/>
    <s v="Friday"/>
    <n v="31"/>
    <x v="7"/>
    <x v="4"/>
    <n v="9.6999999999999993"/>
    <n v="12.7"/>
    <n v="7.4"/>
    <n v="0.4"/>
    <n v="135633.89000000001"/>
    <n v="106.56821669999999"/>
    <n v="14454261.781383963"/>
    <s v="Y"/>
    <s v="N"/>
  </r>
  <r>
    <x v="1675"/>
    <s v="Saturday"/>
    <n v="31"/>
    <x v="7"/>
    <x v="4"/>
    <n v="10"/>
    <n v="13.9"/>
    <n v="6.2"/>
    <n v="0"/>
    <n v="119933.7"/>
    <n v="121.53235650000001"/>
    <n v="14575825.18476405"/>
    <s v="Y"/>
    <s v="N"/>
  </r>
  <r>
    <x v="1676"/>
    <s v="Sunday"/>
    <n v="32"/>
    <x v="7"/>
    <x v="4"/>
    <n v="9.1999999999999993"/>
    <n v="13.1"/>
    <n v="7.2"/>
    <n v="1"/>
    <n v="120350.215"/>
    <n v="127.8811699"/>
    <n v="15390526.291916529"/>
    <s v="Y"/>
    <s v="N"/>
  </r>
  <r>
    <x v="1677"/>
    <s v="Monday"/>
    <n v="32"/>
    <x v="7"/>
    <x v="4"/>
    <n v="10"/>
    <n v="15.8"/>
    <n v="10.7"/>
    <n v="0"/>
    <n v="125652.05499999999"/>
    <n v="108.4969239"/>
    <n v="13632861.449213613"/>
    <s v="Y"/>
    <s v="N"/>
  </r>
  <r>
    <x v="1678"/>
    <s v="Tuesday"/>
    <n v="32"/>
    <x v="7"/>
    <x v="4"/>
    <n v="9.1"/>
    <n v="13.5"/>
    <n v="4.5"/>
    <n v="0.4"/>
    <n v="132120.39000000001"/>
    <n v="89.427805109999994"/>
    <n v="11815236.487977194"/>
    <s v="Y"/>
    <s v="N"/>
  </r>
  <r>
    <x v="1679"/>
    <s v="Wednesday"/>
    <n v="32"/>
    <x v="7"/>
    <x v="4"/>
    <n v="9.3000000000000007"/>
    <n v="14.1"/>
    <n v="7.5"/>
    <n v="0"/>
    <n v="136315.38"/>
    <n v="129.26252919999999"/>
    <n v="17620470.787659094"/>
    <s v="Y"/>
    <s v="N"/>
  </r>
  <r>
    <x v="1680"/>
    <s v="Thursday"/>
    <n v="32"/>
    <x v="7"/>
    <x v="4"/>
    <n v="6.7"/>
    <n v="13.9"/>
    <n v="9.6"/>
    <n v="10.8"/>
    <n v="133004.73000000001"/>
    <n v="95.454195279999993"/>
    <n v="12695859.470583675"/>
    <s v="Y"/>
    <s v="N"/>
  </r>
  <r>
    <x v="1681"/>
    <s v="Friday"/>
    <n v="32"/>
    <x v="7"/>
    <x v="4"/>
    <n v="7.8"/>
    <n v="10.1"/>
    <n v="7.3"/>
    <n v="2"/>
    <n v="142555.10500000001"/>
    <n v="119.9574815"/>
    <n v="17100551.370768059"/>
    <s v="Y"/>
    <s v="N"/>
  </r>
  <r>
    <x v="1682"/>
    <s v="Saturday"/>
    <n v="32"/>
    <x v="7"/>
    <x v="4"/>
    <n v="5.2"/>
    <n v="12.5"/>
    <n v="6.6"/>
    <n v="4.2"/>
    <n v="128554.605"/>
    <n v="94.668808780000006"/>
    <n v="12170111.318533432"/>
    <s v="Y"/>
    <s v="N"/>
  </r>
  <r>
    <x v="1683"/>
    <s v="Sunday"/>
    <n v="33"/>
    <x v="7"/>
    <x v="4"/>
    <n v="4.8"/>
    <n v="12.9"/>
    <n v="11.4"/>
    <n v="6"/>
    <n v="121028.325"/>
    <n v="98.101093950000006"/>
    <n v="11873011.081436135"/>
    <s v="Y"/>
    <s v="N"/>
  </r>
  <r>
    <x v="1684"/>
    <s v="Monday"/>
    <n v="33"/>
    <x v="7"/>
    <x v="4"/>
    <n v="6.3"/>
    <n v="12"/>
    <n v="9.9"/>
    <n v="8.8000000000000007"/>
    <n v="136683.4"/>
    <n v="163.36163669999999"/>
    <n v="22328823.933720779"/>
    <s v="Y"/>
    <s v="N"/>
  </r>
  <r>
    <x v="1685"/>
    <s v="Tuesday"/>
    <n v="33"/>
    <x v="7"/>
    <x v="4"/>
    <n v="8.8000000000000007"/>
    <n v="13.1"/>
    <n v="7"/>
    <n v="0"/>
    <n v="141474.26500000001"/>
    <n v="267.34764990000002"/>
    <n v="37822812.269079827"/>
    <s v="Y"/>
    <s v="N"/>
  </r>
  <r>
    <x v="1686"/>
    <s v="Wednesday"/>
    <n v="33"/>
    <x v="7"/>
    <x v="4"/>
    <n v="9.1"/>
    <n v="13.8"/>
    <n v="6.7"/>
    <n v="0.2"/>
    <n v="134681.435"/>
    <n v="123.8521422"/>
    <n v="16680584.239320057"/>
    <s v="Y"/>
    <s v="N"/>
  </r>
  <r>
    <x v="1687"/>
    <s v="Thursday"/>
    <n v="33"/>
    <x v="7"/>
    <x v="4"/>
    <n v="7.3"/>
    <n v="16.2"/>
    <n v="10.5"/>
    <n v="0"/>
    <n v="128119.715"/>
    <n v="76.350980870000001"/>
    <n v="9782065.9090348519"/>
    <s v="Y"/>
    <s v="N"/>
  </r>
  <r>
    <x v="1688"/>
    <s v="Friday"/>
    <n v="33"/>
    <x v="7"/>
    <x v="4"/>
    <n v="10.6"/>
    <n v="16.899999999999999"/>
    <n v="6.3"/>
    <n v="0"/>
    <n v="129781.155"/>
    <n v="100.0115921"/>
    <n v="12979619.936126875"/>
    <s v="Y"/>
    <s v="N"/>
  </r>
  <r>
    <x v="1689"/>
    <s v="Saturday"/>
    <n v="33"/>
    <x v="7"/>
    <x v="4"/>
    <n v="7"/>
    <n v="16.5"/>
    <n v="13.4"/>
    <n v="3.8"/>
    <n v="115460.6"/>
    <n v="75.491413320000007"/>
    <n v="8716283.876775194"/>
    <s v="Y"/>
    <s v="N"/>
  </r>
  <r>
    <x v="1690"/>
    <s v="Sunday"/>
    <n v="34"/>
    <x v="7"/>
    <x v="4"/>
    <n v="8.8000000000000007"/>
    <n v="19.399999999999999"/>
    <n v="9.3000000000000007"/>
    <n v="0"/>
    <n v="110816.375"/>
    <n v="52.024492690000002"/>
    <n v="5765165.6911197994"/>
    <s v="Y"/>
    <s v="N"/>
  </r>
  <r>
    <x v="1691"/>
    <s v="Monday"/>
    <n v="34"/>
    <x v="7"/>
    <x v="4"/>
    <n v="5.8"/>
    <n v="12.3"/>
    <n v="12.8"/>
    <n v="4"/>
    <n v="131067.25"/>
    <n v="81.723625240000004"/>
    <n v="10711290.820237391"/>
    <s v="Y"/>
    <s v="N"/>
  </r>
  <r>
    <x v="1692"/>
    <s v="Tuesday"/>
    <n v="34"/>
    <x v="7"/>
    <x v="4"/>
    <n v="7.6"/>
    <n v="17"/>
    <n v="7.2"/>
    <n v="0.4"/>
    <n v="131438.54999999999"/>
    <n v="61.926547419999999"/>
    <n v="8139535.5993910404"/>
    <s v="Y"/>
    <s v="N"/>
  </r>
  <r>
    <x v="1693"/>
    <s v="Wednesday"/>
    <n v="34"/>
    <x v="7"/>
    <x v="4"/>
    <n v="11.5"/>
    <n v="16.600000000000001"/>
    <n v="11.5"/>
    <n v="0.2"/>
    <n v="120747.08"/>
    <n v="54.386880320000003"/>
    <n v="6567056.9889494665"/>
    <s v="Y"/>
    <s v="N"/>
  </r>
  <r>
    <x v="1694"/>
    <s v="Thursday"/>
    <n v="34"/>
    <x v="7"/>
    <x v="4"/>
    <n v="9.6"/>
    <n v="13"/>
    <n v="11.3"/>
    <n v="1.6"/>
    <n v="127697.99"/>
    <n v="89.139147589999993"/>
    <n v="11382889.977556344"/>
    <s v="Y"/>
    <s v="N"/>
  </r>
  <r>
    <x v="1695"/>
    <s v="Friday"/>
    <n v="34"/>
    <x v="7"/>
    <x v="4"/>
    <n v="3.8"/>
    <n v="15.1"/>
    <n v="14.5"/>
    <n v="0"/>
    <n v="126763.36500000001"/>
    <n v="91.098931109999995"/>
    <n v="11548007.055406785"/>
    <s v="Y"/>
    <s v="N"/>
  </r>
  <r>
    <x v="1696"/>
    <s v="Saturday"/>
    <n v="34"/>
    <x v="7"/>
    <x v="4"/>
    <n v="7.9"/>
    <n v="18"/>
    <n v="13"/>
    <n v="0"/>
    <n v="107303.47500000001"/>
    <n v="55.149898819999997"/>
    <n v="5917775.7892843997"/>
    <s v="Y"/>
    <s v="N"/>
  </r>
  <r>
    <x v="1697"/>
    <s v="Sunday"/>
    <n v="35"/>
    <x v="7"/>
    <x v="4"/>
    <n v="6.5"/>
    <n v="12.9"/>
    <n v="13.9"/>
    <n v="1.2"/>
    <n v="113980.3"/>
    <n v="119.3055933"/>
    <n v="13598487.316011989"/>
    <s v="Y"/>
    <s v="N"/>
  </r>
  <r>
    <x v="1698"/>
    <s v="Monday"/>
    <n v="35"/>
    <x v="7"/>
    <x v="4"/>
    <n v="5.3"/>
    <n v="14.4"/>
    <n v="14.7"/>
    <n v="0"/>
    <n v="132704.36499999999"/>
    <n v="142.18481030000001"/>
    <n v="18868544.963506959"/>
    <s v="Y"/>
    <s v="N"/>
  </r>
  <r>
    <x v="1699"/>
    <s v="Tuesday"/>
    <n v="35"/>
    <x v="7"/>
    <x v="4"/>
    <n v="4.2"/>
    <n v="15.3"/>
    <n v="12.9"/>
    <n v="0"/>
    <n v="130964.88499999999"/>
    <n v="131.1074194"/>
    <n v="17170468.104367767"/>
    <s v="Y"/>
    <s v="N"/>
  </r>
  <r>
    <x v="1700"/>
    <s v="Wednesday"/>
    <n v="35"/>
    <x v="7"/>
    <x v="4"/>
    <n v="8.3000000000000007"/>
    <n v="13.4"/>
    <n v="5"/>
    <n v="0"/>
    <n v="137660.94"/>
    <n v="140.94202110000001"/>
    <n v="19402211.110125836"/>
    <s v="Y"/>
    <s v="N"/>
  </r>
  <r>
    <x v="1701"/>
    <s v="Thursday"/>
    <n v="35"/>
    <x v="7"/>
    <x v="4"/>
    <n v="6.1"/>
    <n v="13"/>
    <n v="13.2"/>
    <n v="6.2"/>
    <n v="134233.345"/>
    <n v="135.2468604"/>
    <n v="18154638.472240038"/>
    <s v="Y"/>
    <s v="N"/>
  </r>
  <r>
    <x v="1702"/>
    <s v="Friday"/>
    <n v="35"/>
    <x v="7"/>
    <x v="4"/>
    <n v="2.2999999999999998"/>
    <n v="15.3"/>
    <n v="15.6"/>
    <n v="0.2"/>
    <n v="131871.07999999999"/>
    <n v="185.2052836"/>
    <n v="24423220.770038284"/>
    <s v="Y"/>
    <s v="N"/>
  </r>
  <r>
    <x v="1703"/>
    <s v="Saturday"/>
    <n v="35"/>
    <x v="7"/>
    <x v="4"/>
    <n v="5"/>
    <n v="18.2"/>
    <n v="15.8"/>
    <n v="0"/>
    <n v="107616.03"/>
    <n v="79.347198370000001"/>
    <n v="8539030.4802018702"/>
    <s v="Y"/>
    <s v="N"/>
  </r>
  <r>
    <x v="1704"/>
    <s v="Sunday"/>
    <n v="36"/>
    <x v="8"/>
    <x v="4"/>
    <n v="11.1"/>
    <n v="19.600000000000001"/>
    <n v="9.4"/>
    <n v="0"/>
    <n v="106779.47500000001"/>
    <n v="75.512741539999993"/>
    <n v="8063210.8974518916"/>
    <s v="Y"/>
    <s v="N"/>
  </r>
  <r>
    <x v="1705"/>
    <s v="Monday"/>
    <n v="36"/>
    <x v="8"/>
    <x v="4"/>
    <n v="10.199999999999999"/>
    <n v="17.600000000000001"/>
    <n v="13.8"/>
    <n v="2.4"/>
    <n v="121697.38"/>
    <n v="92.691088919999999"/>
    <n v="11280262.670911029"/>
    <s v="Y"/>
    <s v="N"/>
  </r>
  <r>
    <x v="1706"/>
    <s v="Tuesday"/>
    <n v="36"/>
    <x v="8"/>
    <x v="4"/>
    <n v="9.1999999999999993"/>
    <n v="19.600000000000001"/>
    <n v="16.399999999999999"/>
    <n v="0.6"/>
    <n v="118871.215"/>
    <n v="114.88625949999999"/>
    <n v="13656669.253570292"/>
    <s v="Y"/>
    <s v="N"/>
  </r>
  <r>
    <x v="1707"/>
    <s v="Wednesday"/>
    <n v="36"/>
    <x v="8"/>
    <x v="4"/>
    <n v="8.1999999999999993"/>
    <n v="18.7"/>
    <n v="15.1"/>
    <n v="0"/>
    <n v="122652.81"/>
    <n v="144.39343450000001"/>
    <n v="17710260.486975946"/>
    <s v="Y"/>
    <s v="N"/>
  </r>
  <r>
    <x v="1708"/>
    <s v="Thursday"/>
    <n v="36"/>
    <x v="8"/>
    <x v="4"/>
    <n v="8.6999999999999993"/>
    <n v="21.2"/>
    <n v="14.8"/>
    <n v="3.4"/>
    <n v="120223.175"/>
    <n v="99.345443470000006"/>
    <n v="11943624.635746418"/>
    <s v="Y"/>
    <s v="N"/>
  </r>
  <r>
    <x v="1709"/>
    <s v="Friday"/>
    <n v="36"/>
    <x v="8"/>
    <x v="4"/>
    <n v="11.3"/>
    <n v="16"/>
    <n v="10.4"/>
    <n v="2"/>
    <n v="122222.69"/>
    <n v="67.972754190000003"/>
    <n v="8307812.8638105718"/>
    <s v="Y"/>
    <s v="N"/>
  </r>
  <r>
    <x v="1710"/>
    <s v="Saturday"/>
    <n v="36"/>
    <x v="8"/>
    <x v="4"/>
    <n v="8.8000000000000007"/>
    <n v="12.9"/>
    <n v="11.3"/>
    <n v="1"/>
    <n v="115200.19"/>
    <n v="73.467962999999997"/>
    <n v="8463523.2965129707"/>
    <s v="Y"/>
    <s v="N"/>
  </r>
  <r>
    <x v="1711"/>
    <s v="Sunday"/>
    <n v="37"/>
    <x v="8"/>
    <x v="4"/>
    <n v="8.1999999999999993"/>
    <n v="15.1"/>
    <n v="9.5"/>
    <n v="0.6"/>
    <n v="116999.07"/>
    <n v="65.376438919999998"/>
    <n v="7648982.5535518043"/>
    <s v="Y"/>
    <s v="N"/>
  </r>
  <r>
    <x v="1712"/>
    <s v="Monday"/>
    <n v="37"/>
    <x v="8"/>
    <x v="4"/>
    <n v="6.8"/>
    <n v="12.8"/>
    <n v="14.4"/>
    <n v="5.6"/>
    <n v="130448.11500000001"/>
    <n v="92.613968850000006"/>
    <n v="12081317.659151219"/>
    <s v="Y"/>
    <s v="N"/>
  </r>
  <r>
    <x v="1713"/>
    <s v="Tuesday"/>
    <n v="37"/>
    <x v="8"/>
    <x v="4"/>
    <n v="7.7"/>
    <n v="14.8"/>
    <n v="16.100000000000001"/>
    <n v="2.6"/>
    <n v="131665.01500000001"/>
    <n v="150.02796119999999"/>
    <n v="19753433.761817418"/>
    <s v="Y"/>
    <s v="N"/>
  </r>
  <r>
    <x v="1714"/>
    <s v="Wednesday"/>
    <n v="37"/>
    <x v="8"/>
    <x v="4"/>
    <n v="5"/>
    <n v="20.8"/>
    <n v="17.8"/>
    <n v="0"/>
    <n v="121100.045"/>
    <n v="83.052148279999997"/>
    <n v="10057618.894054672"/>
    <s v="Y"/>
    <s v="N"/>
  </r>
  <r>
    <x v="1715"/>
    <s v="Thursday"/>
    <n v="37"/>
    <x v="8"/>
    <x v="4"/>
    <n v="11.1"/>
    <n v="20.8"/>
    <n v="11.8"/>
    <n v="0"/>
    <n v="118723.07"/>
    <n v="76.526618920000004"/>
    <n v="9085475.1349024847"/>
    <s v="Y"/>
    <s v="N"/>
  </r>
  <r>
    <x v="1716"/>
    <s v="Friday"/>
    <n v="37"/>
    <x v="8"/>
    <x v="4"/>
    <n v="7.7"/>
    <n v="18.600000000000001"/>
    <n v="14"/>
    <n v="0"/>
    <n v="120349.015"/>
    <n v="108.21402329999999"/>
    <n v="13023451.113342049"/>
    <s v="Y"/>
    <s v="N"/>
  </r>
  <r>
    <x v="1717"/>
    <s v="Saturday"/>
    <n v="37"/>
    <x v="8"/>
    <x v="4"/>
    <n v="9.3000000000000007"/>
    <n v="20"/>
    <n v="18.3"/>
    <n v="0"/>
    <n v="103500.955"/>
    <n v="106.46105230000001"/>
    <n v="11018820.583354948"/>
    <s v="Y"/>
    <s v="N"/>
  </r>
  <r>
    <x v="1718"/>
    <s v="Sunday"/>
    <n v="38"/>
    <x v="8"/>
    <x v="4"/>
    <n v="12.4"/>
    <n v="21.8"/>
    <n v="8.4"/>
    <n v="1.6"/>
    <n v="105149.02"/>
    <n v="87.630074989999997"/>
    <n v="9214216.5077250097"/>
    <s v="Y"/>
    <s v="N"/>
  </r>
  <r>
    <x v="1719"/>
    <s v="Monday"/>
    <n v="38"/>
    <x v="8"/>
    <x v="4"/>
    <n v="9.6999999999999993"/>
    <n v="12.8"/>
    <n v="17.7"/>
    <n v="13"/>
    <n v="119362.235"/>
    <n v="137.46735670000001"/>
    <n v="16408410.935254226"/>
    <s v="Y"/>
    <s v="N"/>
  </r>
  <r>
    <x v="1720"/>
    <s v="Tuesday"/>
    <n v="38"/>
    <x v="8"/>
    <x v="4"/>
    <n v="3.6"/>
    <n v="14.8"/>
    <n v="19"/>
    <n v="0"/>
    <n v="124129.44"/>
    <n v="149.599176"/>
    <n v="18569661.941341441"/>
    <s v="Y"/>
    <s v="N"/>
  </r>
  <r>
    <x v="1721"/>
    <s v="Wednesday"/>
    <n v="38"/>
    <x v="8"/>
    <x v="4"/>
    <n v="4.3"/>
    <n v="18.899999999999999"/>
    <n v="19.2"/>
    <n v="0"/>
    <n v="119715.705"/>
    <n v="151.2558046"/>
    <n v="18107695.283031244"/>
    <s v="Y"/>
    <s v="N"/>
  </r>
  <r>
    <x v="1722"/>
    <s v="Thursday"/>
    <n v="38"/>
    <x v="8"/>
    <x v="4"/>
    <n v="8.1999999999999993"/>
    <n v="24"/>
    <n v="19.399999999999999"/>
    <n v="0"/>
    <n v="108102.56"/>
    <n v="82.43824146"/>
    <n v="8911784.9437241368"/>
    <s v="Y"/>
    <s v="N"/>
  </r>
  <r>
    <x v="1723"/>
    <s v="Friday"/>
    <n v="38"/>
    <x v="8"/>
    <x v="4"/>
    <n v="15.7"/>
    <n v="26.2"/>
    <n v="14.4"/>
    <n v="0"/>
    <n v="107222.345"/>
    <n v="106.2793137"/>
    <n v="11395517.239904627"/>
    <s v="N"/>
    <s v="N"/>
  </r>
  <r>
    <x v="1724"/>
    <s v="Saturday"/>
    <n v="38"/>
    <x v="8"/>
    <x v="4"/>
    <n v="14.5"/>
    <n v="19.399999999999999"/>
    <n v="10.5"/>
    <n v="0"/>
    <n v="101348.35"/>
    <n v="112.25774509999999"/>
    <n v="11377137.240605585"/>
    <s v="N"/>
    <s v="N"/>
  </r>
  <r>
    <x v="1725"/>
    <s v="Sunday"/>
    <n v="39"/>
    <x v="8"/>
    <x v="4"/>
    <n v="7.9"/>
    <n v="15.5"/>
    <n v="13.6"/>
    <n v="4.5999999999999996"/>
    <n v="102386.52499999999"/>
    <n v="103.2310155"/>
    <n v="10569464.949266138"/>
    <s v="N"/>
    <s v="N"/>
  </r>
  <r>
    <x v="1726"/>
    <s v="Monday"/>
    <n v="39"/>
    <x v="8"/>
    <x v="4"/>
    <n v="8.9"/>
    <n v="15.2"/>
    <n v="13.9"/>
    <n v="2"/>
    <n v="121862.88499999999"/>
    <n v="109.7326738"/>
    <n v="13372340.208031913"/>
    <s v="N"/>
    <s v="N"/>
  </r>
  <r>
    <x v="1727"/>
    <s v="Tuesday"/>
    <n v="39"/>
    <x v="8"/>
    <x v="4"/>
    <n v="8.3000000000000007"/>
    <n v="15.1"/>
    <n v="13.3"/>
    <n v="1.4"/>
    <n v="125787.33"/>
    <n v="148.22983249999999"/>
    <n v="18645434.856522225"/>
    <s v="N"/>
    <s v="N"/>
  </r>
  <r>
    <x v="1728"/>
    <s v="Wednesday"/>
    <n v="39"/>
    <x v="8"/>
    <x v="4"/>
    <n v="8.6999999999999993"/>
    <n v="16.600000000000001"/>
    <n v="13.1"/>
    <n v="0"/>
    <n v="124302.93"/>
    <n v="192.4850347"/>
    <n v="23926453.79436167"/>
    <s v="N"/>
    <s v="N"/>
  </r>
  <r>
    <x v="1729"/>
    <s v="Thursday"/>
    <n v="39"/>
    <x v="8"/>
    <x v="4"/>
    <n v="8.3000000000000007"/>
    <n v="20.3"/>
    <n v="19.600000000000001"/>
    <n v="0"/>
    <n v="117320.175"/>
    <n v="139.4994437"/>
    <n v="16366099.147286648"/>
    <s v="N"/>
    <s v="N"/>
  </r>
  <r>
    <x v="1730"/>
    <s v="Friday"/>
    <n v="39"/>
    <x v="8"/>
    <x v="4"/>
    <n v="12.3"/>
    <n v="18.8"/>
    <n v="7.4"/>
    <n v="0"/>
    <n v="106043.02"/>
    <n v="69.640959690000003"/>
    <n v="7384937.6812258642"/>
    <s v="N"/>
    <s v="Y"/>
  </r>
  <r>
    <x v="1731"/>
    <s v="Saturday"/>
    <n v="39"/>
    <x v="8"/>
    <x v="4"/>
    <n v="7.2"/>
    <n v="14.9"/>
    <n v="17.7"/>
    <n v="0.2"/>
    <n v="108762.31"/>
    <n v="132.2621226"/>
    <n v="14385133.979479205"/>
    <s v="N"/>
    <s v="N"/>
  </r>
  <r>
    <x v="1732"/>
    <s v="Sunday"/>
    <n v="40"/>
    <x v="8"/>
    <x v="4"/>
    <n v="9.1"/>
    <n v="15.8"/>
    <n v="19"/>
    <n v="0"/>
    <n v="104804.09"/>
    <n v="90.401320499999997"/>
    <n v="9474428.1298008449"/>
    <s v="N"/>
    <s v="N"/>
  </r>
  <r>
    <x v="1733"/>
    <s v="Monday"/>
    <n v="40"/>
    <x v="8"/>
    <x v="4"/>
    <n v="10.1"/>
    <n v="14.1"/>
    <n v="14.4"/>
    <n v="0"/>
    <n v="121770.82"/>
    <n v="107.8227368"/>
    <n v="13129663.074780177"/>
    <s v="N"/>
    <s v="N"/>
  </r>
  <r>
    <x v="1734"/>
    <s v="Tuesday"/>
    <n v="40"/>
    <x v="9"/>
    <x v="4"/>
    <n v="4.2"/>
    <n v="20.5"/>
    <n v="21.7"/>
    <n v="0"/>
    <n v="117265.27499999999"/>
    <n v="121.3908912"/>
    <n v="14234936.239063079"/>
    <s v="N"/>
    <s v="N"/>
  </r>
  <r>
    <x v="1735"/>
    <s v="Wednesday"/>
    <n v="40"/>
    <x v="9"/>
    <x v="4"/>
    <n v="9.3000000000000007"/>
    <n v="26.5"/>
    <n v="18.5"/>
    <n v="0"/>
    <n v="110760.825"/>
    <n v="108.66167660000001"/>
    <n v="12035456.946099196"/>
    <s v="N"/>
    <s v="N"/>
  </r>
  <r>
    <x v="1736"/>
    <s v="Thursday"/>
    <n v="40"/>
    <x v="9"/>
    <x v="4"/>
    <n v="15.1"/>
    <n v="29.7"/>
    <n v="22"/>
    <n v="0"/>
    <n v="109312.85"/>
    <n v="108.8439126"/>
    <n v="11898038.29145691"/>
    <s v="N"/>
    <s v="N"/>
  </r>
  <r>
    <x v="1737"/>
    <s v="Friday"/>
    <n v="40"/>
    <x v="9"/>
    <x v="4"/>
    <n v="12.5"/>
    <n v="15.2"/>
    <n v="11"/>
    <n v="0"/>
    <n v="117512.56"/>
    <n v="136.3619947"/>
    <n v="16024247.083903432"/>
    <s v="N"/>
    <s v="N"/>
  </r>
  <r>
    <x v="1738"/>
    <s v="Saturday"/>
    <n v="40"/>
    <x v="9"/>
    <x v="4"/>
    <n v="7.6"/>
    <n v="24.3"/>
    <n v="17.399999999999999"/>
    <n v="1.8"/>
    <n v="101386.01"/>
    <n v="88.049062890000002"/>
    <n v="8926943.1706561688"/>
    <s v="N"/>
    <s v="N"/>
  </r>
  <r>
    <x v="1739"/>
    <s v="Sunday"/>
    <n v="41"/>
    <x v="9"/>
    <x v="4"/>
    <n v="12.9"/>
    <n v="24.8"/>
    <n v="17.399999999999999"/>
    <n v="0"/>
    <n v="93011.345000000001"/>
    <n v="54.720114539999997"/>
    <n v="5089591.451919456"/>
    <s v="N"/>
    <s v="N"/>
  </r>
  <r>
    <x v="1740"/>
    <s v="Monday"/>
    <n v="41"/>
    <x v="9"/>
    <x v="4"/>
    <n v="11.6"/>
    <n v="16.399999999999999"/>
    <n v="15.1"/>
    <n v="0"/>
    <n v="113296.31"/>
    <n v="112.07559550000001"/>
    <n v="12697751.411202606"/>
    <s v="N"/>
    <s v="N"/>
  </r>
  <r>
    <x v="1741"/>
    <s v="Tuesday"/>
    <n v="41"/>
    <x v="9"/>
    <x v="4"/>
    <n v="9.5"/>
    <n v="14.2"/>
    <n v="17"/>
    <n v="2.6"/>
    <n v="117504.77499999999"/>
    <n v="130.67182529999999"/>
    <n v="15354563.430715807"/>
    <s v="Y"/>
    <s v="N"/>
  </r>
  <r>
    <x v="1742"/>
    <s v="Wednesday"/>
    <n v="41"/>
    <x v="9"/>
    <x v="4"/>
    <n v="8.5"/>
    <n v="15"/>
    <n v="19.3"/>
    <n v="5.8"/>
    <n v="122771.82"/>
    <n v="131.5850422"/>
    <n v="16154935.115670806"/>
    <s v="Y"/>
    <s v="N"/>
  </r>
  <r>
    <x v="1743"/>
    <s v="Thursday"/>
    <n v="41"/>
    <x v="9"/>
    <x v="4"/>
    <n v="10.199999999999999"/>
    <n v="14.7"/>
    <n v="12.6"/>
    <n v="0.2"/>
    <n v="123692.08"/>
    <n v="167.9811358"/>
    <n v="20777936.087864466"/>
    <s v="Y"/>
    <s v="N"/>
  </r>
  <r>
    <x v="1744"/>
    <s v="Friday"/>
    <n v="41"/>
    <x v="9"/>
    <x v="4"/>
    <n v="9.5"/>
    <n v="18.899999999999999"/>
    <n v="17.5"/>
    <n v="0"/>
    <n v="115250.505"/>
    <n v="114.6969754"/>
    <n v="13218884.336822577"/>
    <s v="Y"/>
    <s v="N"/>
  </r>
  <r>
    <x v="1745"/>
    <s v="Saturday"/>
    <n v="41"/>
    <x v="9"/>
    <x v="4"/>
    <n v="8.1999999999999993"/>
    <n v="20.399999999999999"/>
    <n v="20.100000000000001"/>
    <n v="0"/>
    <n v="101053.36500000001"/>
    <n v="93.120223490000001"/>
    <n v="9410111.9332165439"/>
    <s v="Y"/>
    <s v="N"/>
  </r>
  <r>
    <x v="1746"/>
    <s v="Sunday"/>
    <n v="42"/>
    <x v="9"/>
    <x v="4"/>
    <n v="9.4"/>
    <n v="23.1"/>
    <n v="19.600000000000001"/>
    <n v="0"/>
    <n v="94744.7"/>
    <n v="90.164235849999997"/>
    <n v="8542583.4763374943"/>
    <s v="Y"/>
    <s v="N"/>
  </r>
  <r>
    <x v="1747"/>
    <s v="Monday"/>
    <n v="42"/>
    <x v="9"/>
    <x v="4"/>
    <n v="13.6"/>
    <n v="26.7"/>
    <n v="20.2"/>
    <n v="0.2"/>
    <n v="110290.12"/>
    <n v="119.0137926"/>
    <n v="13126045.467509111"/>
    <s v="Y"/>
    <s v="N"/>
  </r>
  <r>
    <x v="1748"/>
    <s v="Tuesday"/>
    <n v="42"/>
    <x v="9"/>
    <x v="4"/>
    <n v="13"/>
    <n v="18"/>
    <n v="20.6"/>
    <n v="0"/>
    <n v="112052.12"/>
    <n v="123.2613285"/>
    <n v="13811693.172441419"/>
    <s v="Y"/>
    <s v="N"/>
  </r>
  <r>
    <x v="1749"/>
    <s v="Wednesday"/>
    <n v="42"/>
    <x v="9"/>
    <x v="4"/>
    <n v="13.3"/>
    <n v="20.399999999999999"/>
    <n v="11.4"/>
    <n v="0"/>
    <n v="117533.72"/>
    <n v="116.34066919999999"/>
    <n v="13673951.638365423"/>
    <s v="Y"/>
    <s v="N"/>
  </r>
  <r>
    <x v="1750"/>
    <s v="Thursday"/>
    <n v="42"/>
    <x v="9"/>
    <x v="4"/>
    <n v="9.5"/>
    <n v="15.2"/>
    <n v="9.6"/>
    <n v="4.4000000000000004"/>
    <n v="116690.04"/>
    <n v="92.498043699999997"/>
    <n v="10793600.419274747"/>
    <s v="Y"/>
    <s v="N"/>
  </r>
  <r>
    <x v="1751"/>
    <s v="Friday"/>
    <n v="42"/>
    <x v="9"/>
    <x v="4"/>
    <n v="7.3"/>
    <n v="22.1"/>
    <n v="23.2"/>
    <n v="0.8"/>
    <n v="109857.485"/>
    <n v="76.318328559999998"/>
    <n v="8384139.6350052711"/>
    <s v="Y"/>
    <s v="N"/>
  </r>
  <r>
    <x v="1752"/>
    <s v="Saturday"/>
    <n v="42"/>
    <x v="9"/>
    <x v="4"/>
    <n v="9.4"/>
    <n v="15.3"/>
    <n v="15.8"/>
    <n v="0.8"/>
    <n v="102032.495"/>
    <n v="67.014422809999999"/>
    <n v="6837648.7602892108"/>
    <s v="Y"/>
    <s v="N"/>
  </r>
  <r>
    <x v="1753"/>
    <s v="Sunday"/>
    <n v="43"/>
    <x v="9"/>
    <x v="4"/>
    <n v="10"/>
    <n v="16.399999999999999"/>
    <n v="14.7"/>
    <n v="0.8"/>
    <n v="102684.515"/>
    <n v="87.533212419999998"/>
    <n v="8988305.4637396764"/>
    <s v="Y"/>
    <s v="N"/>
  </r>
  <r>
    <x v="1754"/>
    <s v="Monday"/>
    <n v="43"/>
    <x v="9"/>
    <x v="4"/>
    <n v="11.5"/>
    <n v="17"/>
    <n v="19.600000000000001"/>
    <n v="0"/>
    <n v="114502.07"/>
    <n v="111.6668677"/>
    <n v="12786087.502066139"/>
    <s v="Y"/>
    <s v="N"/>
  </r>
  <r>
    <x v="1755"/>
    <s v="Tuesday"/>
    <n v="43"/>
    <x v="9"/>
    <x v="4"/>
    <n v="11.9"/>
    <n v="19.600000000000001"/>
    <n v="23.7"/>
    <n v="0"/>
    <n v="114108.545"/>
    <n v="111.449844"/>
    <n v="12717379.53931698"/>
    <s v="Y"/>
    <s v="N"/>
  </r>
  <r>
    <x v="1756"/>
    <s v="Wednesday"/>
    <n v="43"/>
    <x v="9"/>
    <x v="4"/>
    <n v="8.1999999999999993"/>
    <n v="27.9"/>
    <n v="26"/>
    <n v="0"/>
    <n v="114281.61500000001"/>
    <n v="99.736133030000005"/>
    <n v="11398006.356523244"/>
    <s v="Y"/>
    <s v="N"/>
  </r>
  <r>
    <x v="1757"/>
    <s v="Thursday"/>
    <n v="43"/>
    <x v="9"/>
    <x v="4"/>
    <n v="13"/>
    <n v="33.799999999999997"/>
    <n v="26.1"/>
    <n v="0.2"/>
    <n v="115442.655"/>
    <n v="82.370096540000006"/>
    <n v="9509022.637183914"/>
    <s v="Y"/>
    <s v="N"/>
  </r>
  <r>
    <x v="1758"/>
    <s v="Friday"/>
    <n v="43"/>
    <x v="9"/>
    <x v="4"/>
    <n v="16.8"/>
    <n v="21.6"/>
    <n v="10"/>
    <n v="0"/>
    <n v="109130.77"/>
    <n v="70.884689609999995"/>
    <n v="7735700.7583502997"/>
    <s v="Y"/>
    <s v="N"/>
  </r>
  <r>
    <x v="1759"/>
    <s v="Saturday"/>
    <n v="43"/>
    <x v="9"/>
    <x v="4"/>
    <n v="9.6"/>
    <n v="15.5"/>
    <n v="17.2"/>
    <n v="3.8"/>
    <n v="96698.285000000003"/>
    <n v="44.849283749999998"/>
    <n v="4336848.822103369"/>
    <s v="Y"/>
    <s v="N"/>
  </r>
  <r>
    <x v="1760"/>
    <s v="Sunday"/>
    <n v="44"/>
    <x v="9"/>
    <x v="4"/>
    <n v="10.3"/>
    <n v="17"/>
    <n v="10.1"/>
    <n v="1.2"/>
    <n v="102830.55499999999"/>
    <n v="87.808242980000003"/>
    <n v="9029370.3592082541"/>
    <s v="Y"/>
    <s v="N"/>
  </r>
  <r>
    <x v="1761"/>
    <s v="Monday"/>
    <n v="44"/>
    <x v="9"/>
    <x v="4"/>
    <n v="8.6999999999999993"/>
    <n v="21.6"/>
    <n v="26.3"/>
    <n v="1.4"/>
    <n v="112634.63499999999"/>
    <n v="104.09160749999999"/>
    <n v="11724320.217325762"/>
    <s v="Y"/>
    <s v="N"/>
  </r>
  <r>
    <x v="1762"/>
    <s v="Tuesday"/>
    <n v="44"/>
    <x v="9"/>
    <x v="4"/>
    <n v="9.6999999999999993"/>
    <n v="30.5"/>
    <n v="27"/>
    <n v="0"/>
    <n v="111887.405"/>
    <n v="130.19868170000001"/>
    <n v="14567592.629833989"/>
    <s v="Y"/>
    <s v="N"/>
  </r>
  <r>
    <x v="1763"/>
    <s v="Wednesday"/>
    <n v="44"/>
    <x v="9"/>
    <x v="4"/>
    <n v="13.8"/>
    <n v="25.1"/>
    <n v="27.2"/>
    <n v="0"/>
    <n v="117375.73"/>
    <n v="130.31831199999999"/>
    <n v="15296207.003367759"/>
    <s v="Y"/>
    <s v="N"/>
  </r>
  <r>
    <x v="1764"/>
    <s v="Thursday"/>
    <n v="44"/>
    <x v="9"/>
    <x v="4"/>
    <n v="14.2"/>
    <n v="33.700000000000003"/>
    <n v="25.5"/>
    <n v="0"/>
    <n v="121752.875"/>
    <n v="89.659635179999995"/>
    <n v="10916318.354616143"/>
    <s v="Y"/>
    <s v="N"/>
  </r>
  <r>
    <x v="1765"/>
    <s v="Friday"/>
    <n v="44"/>
    <x v="10"/>
    <x v="4"/>
    <n v="20"/>
    <n v="34.299999999999997"/>
    <n v="22.8"/>
    <n v="0"/>
    <n v="130510.905"/>
    <n v="90.318841500000005"/>
    <n v="11787593.742716558"/>
    <s v="Y"/>
    <s v="N"/>
  </r>
  <r>
    <x v="1766"/>
    <s v="Saturday"/>
    <n v="44"/>
    <x v="10"/>
    <x v="4"/>
    <n v="15.8"/>
    <n v="18.899999999999999"/>
    <n v="2.2000000000000002"/>
    <n v="4.2"/>
    <n v="105806.825"/>
    <n v="90.798912520000002"/>
    <n v="9607144.6471939497"/>
    <s v="Y"/>
    <s v="N"/>
  </r>
  <r>
    <x v="1767"/>
    <s v="Sunday"/>
    <n v="45"/>
    <x v="10"/>
    <x v="4"/>
    <n v="12.8"/>
    <n v="20.7"/>
    <n v="7.8"/>
    <n v="12.4"/>
    <n v="96867.014999999999"/>
    <n v="72.398840800000002"/>
    <n v="7013059.5977562126"/>
    <s v="Y"/>
    <s v="N"/>
  </r>
  <r>
    <x v="1768"/>
    <s v="Monday"/>
    <n v="45"/>
    <x v="10"/>
    <x v="4"/>
    <n v="9.5"/>
    <n v="16.2"/>
    <n v="11.2"/>
    <n v="1.2"/>
    <n v="107279.84"/>
    <n v="79.09640417"/>
    <n v="8485449.5839329325"/>
    <s v="Y"/>
    <s v="N"/>
  </r>
  <r>
    <x v="1769"/>
    <s v="Tuesday"/>
    <n v="45"/>
    <x v="10"/>
    <x v="4"/>
    <n v="7.7"/>
    <n v="19.600000000000001"/>
    <n v="27.4"/>
    <n v="10.199999999999999"/>
    <n v="96817"/>
    <n v="66.476814739999995"/>
    <n v="6436085.7726825792"/>
    <s v="Y"/>
    <s v="Y"/>
  </r>
  <r>
    <x v="1770"/>
    <s v="Wednesday"/>
    <n v="45"/>
    <x v="10"/>
    <x v="4"/>
    <n v="10.5"/>
    <n v="24.1"/>
    <n v="19.899999999999999"/>
    <n v="0"/>
    <n v="104381.38"/>
    <n v="58.451951880000003"/>
    <n v="6101295.4009279953"/>
    <s v="Y"/>
    <s v="N"/>
  </r>
  <r>
    <x v="1771"/>
    <s v="Thursday"/>
    <n v="45"/>
    <x v="10"/>
    <x v="4"/>
    <n v="11.5"/>
    <n v="17.7"/>
    <n v="8.3000000000000007"/>
    <n v="0"/>
    <n v="115132.64"/>
    <n v="63.897686270000001"/>
    <n v="7356709.3101568529"/>
    <s v="Y"/>
    <s v="N"/>
  </r>
  <r>
    <x v="1772"/>
    <s v="Friday"/>
    <n v="45"/>
    <x v="10"/>
    <x v="4"/>
    <n v="10.3"/>
    <n v="15"/>
    <n v="16.100000000000001"/>
    <n v="6.8"/>
    <n v="113954.78"/>
    <n v="81.077541510000003"/>
    <n v="9239173.4057129174"/>
    <s v="Y"/>
    <s v="N"/>
  </r>
  <r>
    <x v="1773"/>
    <s v="Saturday"/>
    <n v="45"/>
    <x v="10"/>
    <x v="4"/>
    <n v="7.6"/>
    <n v="14.2"/>
    <n v="9.8000000000000007"/>
    <n v="6.4"/>
    <n v="108924.79"/>
    <n v="70.474884239999994"/>
    <n v="7676461.9661163082"/>
    <s v="Y"/>
    <s v="N"/>
  </r>
  <r>
    <x v="1774"/>
    <s v="Sunday"/>
    <n v="46"/>
    <x v="10"/>
    <x v="4"/>
    <n v="10.8"/>
    <n v="18.100000000000001"/>
    <n v="13.5"/>
    <n v="0.2"/>
    <n v="101550.045"/>
    <n v="86.639009709999996"/>
    <n v="8798195.3348059356"/>
    <s v="Y"/>
    <s v="N"/>
  </r>
  <r>
    <x v="1775"/>
    <s v="Monday"/>
    <n v="46"/>
    <x v="10"/>
    <x v="4"/>
    <n v="10"/>
    <n v="29.6"/>
    <n v="27.4"/>
    <n v="0"/>
    <n v="106758.95"/>
    <n v="66.491326110000003"/>
    <n v="7098544.1596111841"/>
    <s v="Y"/>
    <s v="N"/>
  </r>
  <r>
    <x v="1776"/>
    <s v="Tuesday"/>
    <n v="46"/>
    <x v="10"/>
    <x v="4"/>
    <n v="11.5"/>
    <n v="17.399999999999999"/>
    <n v="12.7"/>
    <n v="0.6"/>
    <n v="104303.46"/>
    <n v="57.069845890000003"/>
    <n v="5952582.38799378"/>
    <s v="Y"/>
    <s v="N"/>
  </r>
  <r>
    <x v="1777"/>
    <s v="Wednesday"/>
    <n v="46"/>
    <x v="10"/>
    <x v="4"/>
    <n v="9.1"/>
    <n v="17.3"/>
    <n v="12"/>
    <n v="1.6"/>
    <n v="112573.54"/>
    <n v="64.519389450000006"/>
    <n v="7263176.0690251533"/>
    <s v="Y"/>
    <s v="N"/>
  </r>
  <r>
    <x v="1778"/>
    <s v="Thursday"/>
    <n v="46"/>
    <x v="10"/>
    <x v="4"/>
    <n v="12.1"/>
    <n v="22.4"/>
    <n v="19.7"/>
    <n v="0.8"/>
    <n v="109828.93"/>
    <n v="74.43626304"/>
    <n v="8175255.1228817469"/>
    <s v="Y"/>
    <s v="N"/>
  </r>
  <r>
    <x v="1779"/>
    <s v="Friday"/>
    <n v="46"/>
    <x v="10"/>
    <x v="4"/>
    <n v="13"/>
    <n v="18.5"/>
    <n v="12.4"/>
    <n v="0"/>
    <n v="110954.755"/>
    <n v="72.065598769999994"/>
    <n v="7996020.8554536514"/>
    <s v="Y"/>
    <s v="N"/>
  </r>
  <r>
    <x v="1780"/>
    <s v="Saturday"/>
    <n v="46"/>
    <x v="10"/>
    <x v="4"/>
    <n v="9.1999999999999993"/>
    <n v="17.2"/>
    <n v="23.9"/>
    <n v="0"/>
    <n v="97646.12"/>
    <n v="67.187219450000001"/>
    <n v="6560571.2928810334"/>
    <s v="Y"/>
    <s v="N"/>
  </r>
  <r>
    <x v="1781"/>
    <s v="Sunday"/>
    <n v="47"/>
    <x v="10"/>
    <x v="4"/>
    <n v="10.8"/>
    <n v="16.2"/>
    <n v="24.1"/>
    <n v="0"/>
    <n v="96742.49"/>
    <n v="66.41186458"/>
    <n v="6424849.1450120043"/>
    <s v="Y"/>
    <s v="N"/>
  </r>
  <r>
    <x v="1782"/>
    <s v="Monday"/>
    <n v="47"/>
    <x v="10"/>
    <x v="4"/>
    <n v="8.5"/>
    <n v="26.9"/>
    <n v="29.9"/>
    <n v="0"/>
    <n v="109148.25"/>
    <n v="72.281071499999996"/>
    <n v="7889352.4623498749"/>
    <s v="Y"/>
    <s v="N"/>
  </r>
  <r>
    <x v="1783"/>
    <s v="Tuesday"/>
    <n v="47"/>
    <x v="10"/>
    <x v="4"/>
    <n v="11.4"/>
    <n v="18.600000000000001"/>
    <n v="27.9"/>
    <n v="0"/>
    <n v="112033.87"/>
    <n v="81.955895620000007"/>
    <n v="9181836.1556246504"/>
    <s v="Y"/>
    <s v="N"/>
  </r>
  <r>
    <x v="1784"/>
    <s v="Wednesday"/>
    <n v="47"/>
    <x v="10"/>
    <x v="4"/>
    <n v="9.4"/>
    <n v="34.700000000000003"/>
    <n v="30.1"/>
    <n v="0"/>
    <n v="119736.125"/>
    <n v="83.763251699999998"/>
    <n v="10029487.175957663"/>
    <s v="Y"/>
    <s v="N"/>
  </r>
  <r>
    <x v="1785"/>
    <s v="Thursday"/>
    <n v="47"/>
    <x v="10"/>
    <x v="4"/>
    <n v="14"/>
    <n v="40.9"/>
    <n v="18.8"/>
    <n v="0"/>
    <n v="131312"/>
    <n v="72.815311210000004"/>
    <n v="9561524.1456075199"/>
    <s v="Y"/>
    <s v="N"/>
  </r>
  <r>
    <x v="1786"/>
    <s v="Friday"/>
    <n v="47"/>
    <x v="10"/>
    <x v="4"/>
    <n v="13.6"/>
    <n v="20"/>
    <n v="28.3"/>
    <n v="0"/>
    <n v="109049.36500000001"/>
    <n v="65.412978010000003"/>
    <n v="7133243.7147494648"/>
    <s v="Y"/>
    <s v="N"/>
  </r>
  <r>
    <x v="1787"/>
    <s v="Saturday"/>
    <n v="47"/>
    <x v="10"/>
    <x v="4"/>
    <n v="10.1"/>
    <n v="23.8"/>
    <n v="24.6"/>
    <n v="0"/>
    <n v="97245.764999999999"/>
    <n v="49.794292779999999"/>
    <n v="4842284.0940250764"/>
    <s v="Y"/>
    <s v="N"/>
  </r>
  <r>
    <x v="1788"/>
    <s v="Sunday"/>
    <n v="48"/>
    <x v="10"/>
    <x v="4"/>
    <n v="11.9"/>
    <n v="23.7"/>
    <n v="30.6"/>
    <n v="0"/>
    <n v="96778.25"/>
    <n v="60.755443960000001"/>
    <n v="5879805.5444218703"/>
    <s v="Y"/>
    <s v="N"/>
  </r>
  <r>
    <x v="1789"/>
    <s v="Monday"/>
    <n v="48"/>
    <x v="10"/>
    <x v="4"/>
    <n v="11.4"/>
    <n v="27.4"/>
    <n v="18"/>
    <n v="0"/>
    <n v="113899.3"/>
    <n v="71.001116179999997"/>
    <n v="8086977.4321206743"/>
    <s v="Y"/>
    <s v="N"/>
  </r>
  <r>
    <x v="1790"/>
    <s v="Tuesday"/>
    <n v="48"/>
    <x v="10"/>
    <x v="4"/>
    <n v="11.4"/>
    <n v="16.399999999999999"/>
    <n v="22.2"/>
    <n v="2"/>
    <n v="107629.16"/>
    <n v="47.350592130000003"/>
    <n v="5096304.4564545108"/>
    <s v="Y"/>
    <s v="N"/>
  </r>
  <r>
    <x v="1791"/>
    <s v="Wednesday"/>
    <n v="48"/>
    <x v="10"/>
    <x v="4"/>
    <n v="8.6"/>
    <n v="24.8"/>
    <n v="31"/>
    <n v="0"/>
    <n v="108417.69500000001"/>
    <n v="59.044674999999998"/>
    <n v="6401487.5655241255"/>
    <s v="Y"/>
    <s v="N"/>
  </r>
  <r>
    <x v="1792"/>
    <s v="Thursday"/>
    <n v="48"/>
    <x v="10"/>
    <x v="4"/>
    <n v="11.4"/>
    <n v="21.1"/>
    <n v="30.7"/>
    <n v="0"/>
    <n v="112735.875"/>
    <n v="70.202551959999994"/>
    <n v="7914346.1224435642"/>
    <s v="Y"/>
    <s v="N"/>
  </r>
  <r>
    <x v="1793"/>
    <s v="Friday"/>
    <n v="48"/>
    <x v="10"/>
    <x v="4"/>
    <n v="11.9"/>
    <n v="19.7"/>
    <n v="21.9"/>
    <n v="0"/>
    <n v="114799.91"/>
    <n v="79.605729069999995"/>
    <n v="9138730.5327203833"/>
    <s v="Y"/>
    <s v="N"/>
  </r>
  <r>
    <x v="1794"/>
    <s v="Saturday"/>
    <n v="48"/>
    <x v="10"/>
    <x v="4"/>
    <n v="10.3"/>
    <n v="18.399999999999999"/>
    <n v="26.7"/>
    <n v="8"/>
    <n v="98959.56"/>
    <n v="51.05874163"/>
    <n v="5052750.6058584824"/>
    <s v="Y"/>
    <s v="N"/>
  </r>
  <r>
    <x v="1795"/>
    <s v="Sunday"/>
    <n v="49"/>
    <x v="11"/>
    <x v="4"/>
    <n v="12.2"/>
    <n v="16.8"/>
    <n v="9.8000000000000007"/>
    <n v="0"/>
    <n v="100233.98"/>
    <n v="33.154867019999998"/>
    <n v="3323244.2777853394"/>
    <s v="Y"/>
    <s v="N"/>
  </r>
  <r>
    <x v="1796"/>
    <s v="Monday"/>
    <n v="49"/>
    <x v="11"/>
    <x v="4"/>
    <n v="9.8000000000000007"/>
    <n v="15.5"/>
    <n v="18.2"/>
    <n v="3.4"/>
    <n v="110609.4"/>
    <n v="29.070382550000001"/>
    <n v="3215457.5716259698"/>
    <s v="Y"/>
    <s v="N"/>
  </r>
  <r>
    <x v="1797"/>
    <s v="Tuesday"/>
    <n v="49"/>
    <x v="11"/>
    <x v="4"/>
    <n v="11"/>
    <n v="22.2"/>
    <n v="19.2"/>
    <n v="0.4"/>
    <n v="109094.04"/>
    <n v="19.170950680000001"/>
    <n v="2091436.4603219472"/>
    <s v="Y"/>
    <s v="N"/>
  </r>
  <r>
    <x v="1798"/>
    <s v="Wednesday"/>
    <n v="49"/>
    <x v="11"/>
    <x v="4"/>
    <n v="12.1"/>
    <n v="23"/>
    <n v="20.3"/>
    <n v="0"/>
    <n v="107400.705"/>
    <n v="39.415048149999997"/>
    <n v="4233203.9589189459"/>
    <s v="Y"/>
    <s v="N"/>
  </r>
  <r>
    <x v="1799"/>
    <s v="Thursday"/>
    <n v="49"/>
    <x v="11"/>
    <x v="4"/>
    <n v="12.3"/>
    <n v="23.9"/>
    <n v="20.399999999999999"/>
    <n v="0"/>
    <n v="107891.69"/>
    <n v="45.830326149999998"/>
    <n v="4944711.3415746931"/>
    <s v="Y"/>
    <s v="N"/>
  </r>
  <r>
    <x v="1800"/>
    <s v="Friday"/>
    <n v="49"/>
    <x v="11"/>
    <x v="4"/>
    <n v="13.3"/>
    <n v="20.8"/>
    <n v="18.2"/>
    <n v="0"/>
    <n v="105028.985"/>
    <n v="41.38035927"/>
    <n v="4346137.1330634411"/>
    <s v="Y"/>
    <s v="N"/>
  </r>
  <r>
    <x v="1801"/>
    <s v="Saturday"/>
    <n v="49"/>
    <x v="11"/>
    <x v="4"/>
    <n v="11.2"/>
    <n v="21"/>
    <n v="30.3"/>
    <n v="0"/>
    <n v="95436.3"/>
    <n v="47.12307019"/>
    <n v="4497251.4635738973"/>
    <s v="Y"/>
    <s v="N"/>
  </r>
  <r>
    <x v="1802"/>
    <s v="Sunday"/>
    <n v="50"/>
    <x v="11"/>
    <x v="4"/>
    <n v="13.8"/>
    <n v="27.6"/>
    <n v="30.8"/>
    <n v="0"/>
    <n v="97577.414999999994"/>
    <n v="43.690411390000001"/>
    <n v="4263197.4037227565"/>
    <s v="Y"/>
    <s v="N"/>
  </r>
  <r>
    <x v="1803"/>
    <s v="Monday"/>
    <n v="50"/>
    <x v="11"/>
    <x v="4"/>
    <n v="16.3"/>
    <n v="38"/>
    <n v="28.6"/>
    <n v="0"/>
    <n v="127910.83500000001"/>
    <n v="62.718792569999998"/>
    <n v="8022413.1278204964"/>
    <s v="Y"/>
    <s v="N"/>
  </r>
  <r>
    <x v="1804"/>
    <s v="Tuesday"/>
    <n v="50"/>
    <x v="11"/>
    <x v="4"/>
    <n v="14.3"/>
    <n v="17.2"/>
    <n v="22.2"/>
    <n v="0"/>
    <n v="109548.62"/>
    <n v="48.336164680000003"/>
    <n v="5295160.1367867421"/>
    <s v="Y"/>
    <s v="N"/>
  </r>
  <r>
    <x v="1805"/>
    <s v="Wednesday"/>
    <n v="50"/>
    <x v="11"/>
    <x v="4"/>
    <n v="13.4"/>
    <n v="18.100000000000001"/>
    <n v="21.8"/>
    <n v="0"/>
    <n v="109060.375"/>
    <n v="57.730485369999997"/>
    <n v="6296108.3833842138"/>
    <s v="Y"/>
    <s v="N"/>
  </r>
  <r>
    <x v="1806"/>
    <s v="Thursday"/>
    <n v="50"/>
    <x v="11"/>
    <x v="4"/>
    <n v="13.4"/>
    <n v="18.399999999999999"/>
    <n v="22.7"/>
    <n v="0"/>
    <n v="108599.065"/>
    <n v="41.647543489999997"/>
    <n v="4522884.2825608365"/>
    <s v="Y"/>
    <s v="N"/>
  </r>
  <r>
    <x v="1807"/>
    <s v="Friday"/>
    <n v="50"/>
    <x v="11"/>
    <x v="4"/>
    <n v="11.4"/>
    <n v="20.9"/>
    <n v="24.8"/>
    <n v="0"/>
    <n v="107070.61"/>
    <n v="58.517373640000002"/>
    <n v="6265490.8912327206"/>
    <s v="Y"/>
    <s v="N"/>
  </r>
  <r>
    <x v="1808"/>
    <s v="Saturday"/>
    <n v="50"/>
    <x v="11"/>
    <x v="4"/>
    <n v="14.1"/>
    <n v="20.100000000000001"/>
    <n v="10.4"/>
    <n v="0"/>
    <n v="101239.235"/>
    <n v="65.765248349999993"/>
    <n v="6658023.4325390114"/>
    <s v="Y"/>
    <s v="N"/>
  </r>
  <r>
    <x v="1809"/>
    <s v="Sunday"/>
    <n v="51"/>
    <x v="11"/>
    <x v="4"/>
    <n v="15.1"/>
    <n v="21.7"/>
    <n v="16.399999999999999"/>
    <n v="0"/>
    <n v="98723.45"/>
    <n v="50.936743069999999"/>
    <n v="5028651.0076339915"/>
    <s v="Y"/>
    <s v="N"/>
  </r>
  <r>
    <x v="1810"/>
    <s v="Monday"/>
    <n v="51"/>
    <x v="11"/>
    <x v="4"/>
    <n v="13"/>
    <n v="22.6"/>
    <n v="21.7"/>
    <n v="0"/>
    <n v="114400.065"/>
    <n v="73.601749130000002"/>
    <n v="8420044.8845856935"/>
    <s v="Y"/>
    <s v="N"/>
  </r>
  <r>
    <x v="1811"/>
    <s v="Tuesday"/>
    <n v="51"/>
    <x v="11"/>
    <x v="4"/>
    <n v="12.6"/>
    <n v="26.3"/>
    <n v="29.5"/>
    <n v="0"/>
    <n v="123999.07"/>
    <n v="83.084082179999996"/>
    <n v="10302348.922123572"/>
    <s v="Y"/>
    <s v="N"/>
  </r>
  <r>
    <x v="1812"/>
    <s v="Wednesday"/>
    <n v="51"/>
    <x v="11"/>
    <x v="4"/>
    <n v="15.9"/>
    <n v="40.1"/>
    <n v="29.3"/>
    <n v="0"/>
    <n v="146990.89000000001"/>
    <n v="95.802971920000005"/>
    <n v="14082164.107165812"/>
    <s v="Y"/>
    <s v="N"/>
  </r>
  <r>
    <x v="1813"/>
    <s v="Thursday"/>
    <n v="51"/>
    <x v="11"/>
    <x v="4"/>
    <n v="17.2"/>
    <n v="23.3"/>
    <n v="29.3"/>
    <n v="0"/>
    <n v="125050.61"/>
    <n v="71.953511919999997"/>
    <n v="8997830.5572382715"/>
    <s v="Y"/>
    <s v="N"/>
  </r>
  <r>
    <x v="1814"/>
    <s v="Friday"/>
    <n v="51"/>
    <x v="11"/>
    <x v="4"/>
    <n v="13.7"/>
    <n v="43.5"/>
    <n v="31.4"/>
    <n v="0"/>
    <n v="150553.4"/>
    <n v="243.81015959999999"/>
    <n v="36706448.482322641"/>
    <s v="N"/>
    <s v="N"/>
  </r>
  <r>
    <x v="1815"/>
    <s v="Saturday"/>
    <n v="51"/>
    <x v="11"/>
    <x v="4"/>
    <n v="16.899999999999999"/>
    <n v="20.2"/>
    <n v="28.3"/>
    <n v="0"/>
    <n v="100632.47500000001"/>
    <n v="44.94113626"/>
    <n v="4522537.7711560437"/>
    <s v="N"/>
    <s v="N"/>
  </r>
  <r>
    <x v="1816"/>
    <s v="Sunday"/>
    <n v="52"/>
    <x v="11"/>
    <x v="4"/>
    <n v="13.1"/>
    <n v="19.600000000000001"/>
    <n v="31.5"/>
    <n v="0"/>
    <n v="90145.615000000005"/>
    <n v="34.678705909999998"/>
    <n v="3126133.2716610846"/>
    <s v="N"/>
    <s v="N"/>
  </r>
  <r>
    <x v="1817"/>
    <s v="Monday"/>
    <n v="52"/>
    <x v="11"/>
    <x v="4"/>
    <n v="12.1"/>
    <n v="20"/>
    <n v="29.2"/>
    <n v="0"/>
    <n v="101818.02499999999"/>
    <n v="47.19823427"/>
    <n v="4805630.9968587169"/>
    <s v="N"/>
    <s v="N"/>
  </r>
  <r>
    <x v="1818"/>
    <s v="Tuesday"/>
    <n v="52"/>
    <x v="11"/>
    <x v="4"/>
    <n v="14.1"/>
    <n v="24.5"/>
    <n v="31.4"/>
    <n v="0"/>
    <n v="102168.93"/>
    <n v="57.331305110000002"/>
    <n v="5857478.098592232"/>
    <s v="N"/>
    <s v="N"/>
  </r>
  <r>
    <x v="1819"/>
    <s v="Wednesday"/>
    <n v="52"/>
    <x v="11"/>
    <x v="4"/>
    <n v="14"/>
    <n v="27.9"/>
    <n v="32"/>
    <n v="0"/>
    <n v="98312.744999999995"/>
    <n v="42.257239390000002"/>
    <n v="4154425.2005530256"/>
    <s v="N"/>
    <s v="Y"/>
  </r>
  <r>
    <x v="1820"/>
    <s v="Thursday"/>
    <n v="52"/>
    <x v="11"/>
    <x v="4"/>
    <n v="16.5"/>
    <n v="20.5"/>
    <n v="26.2"/>
    <n v="0"/>
    <n v="96120.524999999994"/>
    <n v="41.255986679999999"/>
    <n v="3965547.0990746068"/>
    <s v="N"/>
    <s v="Y"/>
  </r>
  <r>
    <x v="1821"/>
    <s v="Friday"/>
    <n v="52"/>
    <x v="11"/>
    <x v="4"/>
    <n v="13.6"/>
    <n v="23.9"/>
    <n v="31.6"/>
    <n v="0"/>
    <n v="107256.065"/>
    <n v="56.122451329999997"/>
    <n v="6019473.2878098162"/>
    <s v="N"/>
    <s v="N"/>
  </r>
  <r>
    <x v="1822"/>
    <s v="Saturday"/>
    <n v="52"/>
    <x v="11"/>
    <x v="4"/>
    <n v="16.7"/>
    <n v="28.4"/>
    <n v="20.6"/>
    <n v="0"/>
    <n v="113521.685"/>
    <n v="63.295449300000001"/>
    <n v="7185406.0573680708"/>
    <s v="N"/>
    <s v="N"/>
  </r>
  <r>
    <x v="1823"/>
    <s v="Sunday"/>
    <n v="53"/>
    <x v="11"/>
    <x v="4"/>
    <n v="16.8"/>
    <n v="33.200000000000003"/>
    <n v="31.9"/>
    <n v="0"/>
    <n v="118293.52499999999"/>
    <n v="87.686688779999997"/>
    <n v="10372767.511364149"/>
    <s v="N"/>
    <s v="N"/>
  </r>
  <r>
    <x v="1824"/>
    <s v="Monday"/>
    <n v="53"/>
    <x v="11"/>
    <x v="4"/>
    <n v="19.7"/>
    <n v="40.799999999999997"/>
    <n v="18.8"/>
    <n v="0"/>
    <n v="140410.125"/>
    <n v="295.82920189999999"/>
    <n v="41537415.217429236"/>
    <s v="N"/>
    <s v="N"/>
  </r>
  <r>
    <x v="1825"/>
    <s v="Tuesday"/>
    <n v="53"/>
    <x v="11"/>
    <x v="4"/>
    <n v="15.3"/>
    <n v="21.2"/>
    <n v="29.3"/>
    <n v="2.4"/>
    <n v="95410.39"/>
    <n v="46.251483919999998"/>
    <n v="4412872.1188859288"/>
    <s v="N"/>
    <s v="N"/>
  </r>
  <r>
    <x v="1826"/>
    <s v="Wednesday"/>
    <n v="1"/>
    <x v="0"/>
    <x v="5"/>
    <n v="11.8"/>
    <n v="24.9"/>
    <n v="31.6"/>
    <n v="0"/>
    <n v="89077.854999999996"/>
    <n v="50.921802759999999"/>
    <n v="4536004.9625938796"/>
    <s v="N"/>
    <s v="Y"/>
  </r>
  <r>
    <x v="1827"/>
    <s v="Thursday"/>
    <n v="1"/>
    <x v="0"/>
    <x v="5"/>
    <n v="12.8"/>
    <n v="25"/>
    <n v="31.6"/>
    <n v="0"/>
    <n v="102988.185"/>
    <n v="69.546225629999995"/>
    <n v="7162439.551234181"/>
    <s v="N"/>
    <s v="N"/>
  </r>
  <r>
    <x v="1828"/>
    <s v="Friday"/>
    <n v="1"/>
    <x v="0"/>
    <x v="5"/>
    <n v="13.7"/>
    <n v="36.6"/>
    <n v="30.7"/>
    <n v="0"/>
    <n v="118922.215"/>
    <n v="65.435921559999997"/>
    <n v="7781784.7324814545"/>
    <s v="N"/>
    <s v="N"/>
  </r>
  <r>
    <x v="1829"/>
    <s v="Saturday"/>
    <n v="1"/>
    <x v="0"/>
    <x v="5"/>
    <n v="18.600000000000001"/>
    <n v="26.8"/>
    <n v="22.8"/>
    <n v="0"/>
    <n v="102245.61"/>
    <n v="28.04223073"/>
    <n v="2867194.9867495955"/>
    <s v="N"/>
    <s v="N"/>
  </r>
  <r>
    <x v="1830"/>
    <s v="Sunday"/>
    <n v="2"/>
    <x v="0"/>
    <x v="5"/>
    <n v="12.7"/>
    <n v="16.7"/>
    <n v="5.0999999999999996"/>
    <n v="2.2000000000000002"/>
    <n v="95671.2"/>
    <n v="18.87543557"/>
    <n v="1805835.571504584"/>
    <s v="N"/>
    <s v="N"/>
  </r>
  <r>
    <x v="1831"/>
    <s v="Monday"/>
    <n v="2"/>
    <x v="0"/>
    <x v="5"/>
    <n v="11.9"/>
    <n v="18"/>
    <n v="2.7"/>
    <n v="8.1999999999999993"/>
    <n v="110253.59"/>
    <n v="56.104400259999998"/>
    <n v="6185711.5434619328"/>
    <s v="N"/>
    <s v="N"/>
  </r>
  <r>
    <x v="1832"/>
    <s v="Tuesday"/>
    <n v="2"/>
    <x v="0"/>
    <x v="5"/>
    <n v="12.6"/>
    <n v="20.100000000000001"/>
    <n v="7.7"/>
    <n v="1.2"/>
    <n v="109336.56"/>
    <n v="59.42379013"/>
    <n v="6497192.7949761525"/>
    <s v="N"/>
    <s v="N"/>
  </r>
  <r>
    <x v="1833"/>
    <s v="Wednesday"/>
    <n v="2"/>
    <x v="0"/>
    <x v="5"/>
    <n v="16.8"/>
    <n v="23.8"/>
    <n v="26.9"/>
    <n v="0"/>
    <n v="110038.625"/>
    <n v="53.313229810000003"/>
    <n v="5866514.5026014112"/>
    <s v="N"/>
    <s v="N"/>
  </r>
  <r>
    <x v="1834"/>
    <s v="Thursday"/>
    <n v="2"/>
    <x v="0"/>
    <x v="5"/>
    <n v="17.899999999999999"/>
    <n v="31.9"/>
    <n v="29.8"/>
    <n v="0"/>
    <n v="127365.59"/>
    <n v="86.980864980000007"/>
    <n v="11078369.186888039"/>
    <s v="N"/>
    <s v="N"/>
  </r>
  <r>
    <x v="1835"/>
    <s v="Friday"/>
    <n v="2"/>
    <x v="0"/>
    <x v="5"/>
    <n v="20.100000000000001"/>
    <n v="32.9"/>
    <n v="10.1"/>
    <n v="0"/>
    <n v="122533.88"/>
    <n v="65.485985589999999"/>
    <n v="8024251.8999667894"/>
    <s v="N"/>
    <s v="N"/>
  </r>
  <r>
    <x v="1836"/>
    <s v="Saturday"/>
    <n v="2"/>
    <x v="0"/>
    <x v="5"/>
    <n v="13.5"/>
    <n v="19.3"/>
    <n v="18.2"/>
    <n v="15.6"/>
    <n v="91886.604999999996"/>
    <n v="22.78453983"/>
    <n v="2093594.0114659769"/>
    <s v="N"/>
    <s v="N"/>
  </r>
  <r>
    <x v="1837"/>
    <s v="Sunday"/>
    <n v="3"/>
    <x v="0"/>
    <x v="5"/>
    <n v="14.2"/>
    <n v="19.899999999999999"/>
    <n v="21.9"/>
    <n v="0"/>
    <n v="91797.595000000001"/>
    <n v="45.627913079999999"/>
    <n v="4188532.6856130427"/>
    <s v="N"/>
    <s v="N"/>
  </r>
  <r>
    <x v="1838"/>
    <s v="Monday"/>
    <n v="3"/>
    <x v="0"/>
    <x v="5"/>
    <n v="12.7"/>
    <n v="32.200000000000003"/>
    <n v="28.1"/>
    <n v="0"/>
    <n v="119653.94500000001"/>
    <n v="76.952473240000003"/>
    <n v="9207667.0006729327"/>
    <s v="N"/>
    <s v="N"/>
  </r>
  <r>
    <x v="1839"/>
    <s v="Tuesday"/>
    <n v="3"/>
    <x v="0"/>
    <x v="5"/>
    <n v="16.7"/>
    <n v="33.799999999999997"/>
    <n v="27.4"/>
    <n v="0"/>
    <n v="137302.60500000001"/>
    <n v="88.847653539999996"/>
    <n v="12199014.279179472"/>
    <s v="N"/>
    <s v="N"/>
  </r>
  <r>
    <x v="1840"/>
    <s v="Wednesday"/>
    <n v="3"/>
    <x v="0"/>
    <x v="5"/>
    <n v="19.5"/>
    <n v="36.799999999999997"/>
    <n v="20.8"/>
    <n v="0"/>
    <n v="137408.22500000001"/>
    <n v="63.73047072"/>
    <n v="8757090.8600496724"/>
    <s v="N"/>
    <s v="N"/>
  </r>
  <r>
    <x v="1841"/>
    <s v="Thursday"/>
    <n v="3"/>
    <x v="0"/>
    <x v="5"/>
    <n v="15.7"/>
    <n v="19.600000000000001"/>
    <n v="18.600000000000001"/>
    <n v="19.600000000000001"/>
    <n v="109669.645"/>
    <n v="33.404425930000002"/>
    <n v="3663451.5331718954"/>
    <s v="N"/>
    <s v="N"/>
  </r>
  <r>
    <x v="1842"/>
    <s v="Friday"/>
    <n v="3"/>
    <x v="0"/>
    <x v="5"/>
    <n v="14.4"/>
    <n v="24.8"/>
    <n v="24.4"/>
    <n v="0"/>
    <n v="108108.175"/>
    <n v="39.500761930000003"/>
    <n v="4270355.2833617786"/>
    <s v="N"/>
    <s v="N"/>
  </r>
  <r>
    <x v="1843"/>
    <s v="Saturday"/>
    <n v="3"/>
    <x v="0"/>
    <x v="5"/>
    <n v="13.9"/>
    <n v="29.4"/>
    <n v="27.2"/>
    <n v="0"/>
    <n v="105946.34"/>
    <n v="52.05315547"/>
    <n v="5514841.30749748"/>
    <s v="N"/>
    <s v="N"/>
  </r>
  <r>
    <x v="1844"/>
    <s v="Sunday"/>
    <n v="4"/>
    <x v="0"/>
    <x v="5"/>
    <n v="17.5"/>
    <n v="25.5"/>
    <n v="23.9"/>
    <n v="0"/>
    <n v="106921.55499999999"/>
    <n v="60.347055949999998"/>
    <n v="6452401.061846002"/>
    <s v="N"/>
    <s v="N"/>
  </r>
  <r>
    <x v="1845"/>
    <s v="Monday"/>
    <n v="4"/>
    <x v="0"/>
    <x v="5"/>
    <n v="19.100000000000001"/>
    <n v="21.8"/>
    <n v="8.8000000000000007"/>
    <n v="0.4"/>
    <n v="116291.535"/>
    <n v="45.359335479999999"/>
    <n v="5274906.7495491616"/>
    <s v="N"/>
    <s v="N"/>
  </r>
  <r>
    <x v="1846"/>
    <s v="Tuesday"/>
    <n v="4"/>
    <x v="0"/>
    <x v="5"/>
    <n v="14.8"/>
    <n v="23.5"/>
    <n v="28.4"/>
    <n v="44"/>
    <n v="112128.19500000001"/>
    <n v="53.564869539999997"/>
    <n v="6006132.1369306799"/>
    <s v="N"/>
    <s v="N"/>
  </r>
  <r>
    <x v="1847"/>
    <s v="Wednesday"/>
    <n v="4"/>
    <x v="0"/>
    <x v="5"/>
    <n v="14.1"/>
    <n v="31.7"/>
    <n v="12.4"/>
    <n v="0"/>
    <n v="119287.15"/>
    <n v="45.155690849999999"/>
    <n v="5386493.6677775774"/>
    <s v="N"/>
    <s v="N"/>
  </r>
  <r>
    <x v="1848"/>
    <s v="Thursday"/>
    <n v="4"/>
    <x v="0"/>
    <x v="5"/>
    <n v="12.9"/>
    <n v="22.6"/>
    <n v="13.4"/>
    <n v="22.8"/>
    <n v="112254.83"/>
    <n v="-1.7614234529999999"/>
    <n v="-197728.29027452797"/>
    <s v="N"/>
    <s v="N"/>
  </r>
  <r>
    <x v="1849"/>
    <s v="Friday"/>
    <n v="4"/>
    <x v="0"/>
    <x v="5"/>
    <n v="11.7"/>
    <n v="24.1"/>
    <n v="20.6"/>
    <n v="1.2"/>
    <n v="109316.375"/>
    <n v="49.479433710000002"/>
    <n v="5408912.3302300014"/>
    <s v="N"/>
    <s v="N"/>
  </r>
  <r>
    <x v="1850"/>
    <s v="Saturday"/>
    <n v="4"/>
    <x v="0"/>
    <x v="5"/>
    <n v="13"/>
    <n v="27.4"/>
    <n v="30"/>
    <n v="0"/>
    <n v="102445.88"/>
    <n v="50.132823129999998"/>
    <n v="5135901.1824372048"/>
    <s v="N"/>
    <s v="N"/>
  </r>
  <r>
    <x v="1851"/>
    <s v="Sunday"/>
    <n v="5"/>
    <x v="0"/>
    <x v="5"/>
    <n v="15.8"/>
    <n v="23.6"/>
    <n v="24"/>
    <n v="0"/>
    <n v="101233.205"/>
    <n v="51.415029230000002"/>
    <n v="5204908.1941215824"/>
    <s v="N"/>
    <s v="Y"/>
  </r>
  <r>
    <x v="1852"/>
    <s v="Monday"/>
    <n v="5"/>
    <x v="0"/>
    <x v="5"/>
    <n v="12.8"/>
    <n v="23.1"/>
    <n v="26.1"/>
    <n v="0"/>
    <n v="103134.46"/>
    <n v="54.453082340000002"/>
    <n v="5615989.242471437"/>
    <s v="N"/>
    <s v="Y"/>
  </r>
  <r>
    <x v="1853"/>
    <s v="Tuesday"/>
    <n v="5"/>
    <x v="0"/>
    <x v="5"/>
    <n v="13.6"/>
    <n v="25.4"/>
    <n v="26.5"/>
    <n v="0"/>
    <n v="116190.55499999999"/>
    <n v="67.173829400000002"/>
    <n v="7804964.519461317"/>
    <s v="N"/>
    <s v="N"/>
  </r>
  <r>
    <x v="1854"/>
    <s v="Wednesday"/>
    <n v="5"/>
    <x v="0"/>
    <x v="5"/>
    <n v="15.2"/>
    <n v="31.5"/>
    <n v="29.5"/>
    <n v="0"/>
    <n v="129812.91499999999"/>
    <n v="78.27234224"/>
    <n v="10160760.910052029"/>
    <s v="N"/>
    <s v="N"/>
  </r>
  <r>
    <x v="1855"/>
    <s v="Thursday"/>
    <n v="5"/>
    <x v="0"/>
    <x v="5"/>
    <n v="16.399999999999999"/>
    <n v="39.4"/>
    <n v="29.3"/>
    <n v="0"/>
    <n v="154816.49"/>
    <n v="1044.4473029999999"/>
    <n v="161697665.44042644"/>
    <s v="Y"/>
    <s v="N"/>
  </r>
  <r>
    <x v="1856"/>
    <s v="Friday"/>
    <n v="5"/>
    <x v="0"/>
    <x v="5"/>
    <n v="21.5"/>
    <n v="42.9"/>
    <n v="18.3"/>
    <n v="0"/>
    <n v="170653.84"/>
    <n v="2809.437516"/>
    <n v="479441300.34546143"/>
    <s v="Y"/>
    <s v="N"/>
  </r>
  <r>
    <x v="1857"/>
    <s v="Saturday"/>
    <n v="5"/>
    <x v="1"/>
    <x v="5"/>
    <n v="23.5"/>
    <n v="29.3"/>
    <n v="1.8"/>
    <n v="0.8"/>
    <n v="131856.315"/>
    <n v="86.908607950000004"/>
    <n v="11459448.786066705"/>
    <s v="Y"/>
    <s v="N"/>
  </r>
  <r>
    <x v="1858"/>
    <s v="Sunday"/>
    <n v="6"/>
    <x v="1"/>
    <x v="5"/>
    <n v="14.2"/>
    <n v="25.1"/>
    <n v="21"/>
    <n v="14.8"/>
    <n v="97609.06"/>
    <n v="14.2356353"/>
    <n v="1389526.980135818"/>
    <s v="Y"/>
    <s v="N"/>
  </r>
  <r>
    <x v="1859"/>
    <s v="Monday"/>
    <n v="6"/>
    <x v="1"/>
    <x v="5"/>
    <n v="13.2"/>
    <n v="17.7"/>
    <n v="22.7"/>
    <n v="0"/>
    <n v="105004.91"/>
    <n v="15.310771989999999"/>
    <n v="1607706.2348404708"/>
    <s v="Y"/>
    <s v="N"/>
  </r>
  <r>
    <x v="1860"/>
    <s v="Tuesday"/>
    <n v="6"/>
    <x v="1"/>
    <x v="5"/>
    <n v="11.3"/>
    <n v="19.7"/>
    <n v="28.6"/>
    <n v="0"/>
    <n v="107034.065"/>
    <n v="25.212092720000001"/>
    <n v="2698552.7709785071"/>
    <s v="Y"/>
    <s v="N"/>
  </r>
  <r>
    <x v="1861"/>
    <s v="Wednesday"/>
    <n v="6"/>
    <x v="1"/>
    <x v="5"/>
    <n v="10.8"/>
    <n v="20.100000000000001"/>
    <n v="27.1"/>
    <n v="0"/>
    <n v="108988.44"/>
    <n v="42.116875"/>
    <n v="4590252.5039250003"/>
    <s v="Y"/>
    <s v="N"/>
  </r>
  <r>
    <x v="1862"/>
    <s v="Thursday"/>
    <n v="6"/>
    <x v="1"/>
    <x v="5"/>
    <n v="13.7"/>
    <n v="25.5"/>
    <n v="25"/>
    <n v="0"/>
    <n v="120569.46"/>
    <n v="42.766032299999999"/>
    <n v="5156277.4207535582"/>
    <s v="Y"/>
    <s v="N"/>
  </r>
  <r>
    <x v="1863"/>
    <s v="Friday"/>
    <n v="6"/>
    <x v="1"/>
    <x v="5"/>
    <n v="16.5"/>
    <n v="23.2"/>
    <n v="18.399999999999999"/>
    <n v="0"/>
    <n v="120734.85"/>
    <n v="45.332425360000002"/>
    <n v="5473203.5759757962"/>
    <s v="Y"/>
    <s v="N"/>
  </r>
  <r>
    <x v="1864"/>
    <s v="Saturday"/>
    <n v="6"/>
    <x v="1"/>
    <x v="5"/>
    <n v="17.399999999999999"/>
    <n v="29.4"/>
    <n v="27.5"/>
    <n v="0"/>
    <n v="107864.44500000001"/>
    <n v="28.570907080000001"/>
    <n v="3081785.035330771"/>
    <s v="Y"/>
    <s v="N"/>
  </r>
  <r>
    <x v="1865"/>
    <s v="Sunday"/>
    <n v="7"/>
    <x v="1"/>
    <x v="5"/>
    <n v="19.600000000000001"/>
    <n v="28.2"/>
    <n v="19.899999999999999"/>
    <n v="0"/>
    <n v="103857.11"/>
    <n v="21.555491809999999"/>
    <n v="2238691.0840152688"/>
    <s v="Y"/>
    <s v="N"/>
  </r>
  <r>
    <x v="1866"/>
    <s v="Monday"/>
    <n v="7"/>
    <x v="1"/>
    <x v="5"/>
    <n v="18.5"/>
    <n v="27.7"/>
    <n v="15"/>
    <n v="0.6"/>
    <n v="122975.46"/>
    <n v="50.809242179999998"/>
    <n v="6248289.9293369027"/>
    <s v="Y"/>
    <s v="N"/>
  </r>
  <r>
    <x v="1867"/>
    <s v="Tuesday"/>
    <n v="7"/>
    <x v="1"/>
    <x v="5"/>
    <n v="19.5"/>
    <n v="25.9"/>
    <n v="19.100000000000001"/>
    <n v="0"/>
    <n v="127110.58"/>
    <n v="61.289840849999997"/>
    <n v="7790587.2185511924"/>
    <s v="Y"/>
    <s v="N"/>
  </r>
  <r>
    <x v="1868"/>
    <s v="Wednesday"/>
    <n v="7"/>
    <x v="1"/>
    <x v="5"/>
    <n v="19.100000000000001"/>
    <n v="27.7"/>
    <n v="17.3"/>
    <n v="0"/>
    <n v="124618.565"/>
    <n v="53.243525050000002"/>
    <n v="6635131.6872725533"/>
    <s v="Y"/>
    <s v="N"/>
  </r>
  <r>
    <x v="1869"/>
    <s v="Thursday"/>
    <n v="7"/>
    <x v="1"/>
    <x v="5"/>
    <n v="19.399999999999999"/>
    <n v="31.7"/>
    <n v="26.7"/>
    <n v="0"/>
    <n v="139137.185"/>
    <n v="79.018494320000002"/>
    <n v="10994410.862623289"/>
    <s v="Y"/>
    <s v="N"/>
  </r>
  <r>
    <x v="1870"/>
    <s v="Friday"/>
    <n v="7"/>
    <x v="1"/>
    <x v="5"/>
    <n v="20.3"/>
    <n v="33.700000000000003"/>
    <n v="10.6"/>
    <n v="0"/>
    <n v="139855.63"/>
    <n v="79.502643969999994"/>
    <n v="11118892.359090051"/>
    <s v="Y"/>
    <s v="N"/>
  </r>
  <r>
    <x v="1871"/>
    <s v="Saturday"/>
    <n v="7"/>
    <x v="1"/>
    <x v="5"/>
    <n v="18.899999999999999"/>
    <n v="19.3"/>
    <n v="2.4"/>
    <n v="5.4"/>
    <n v="108300.63499999999"/>
    <n v="55.674962260000001"/>
    <n v="6029633.7663590349"/>
    <s v="Y"/>
    <s v="N"/>
  </r>
  <r>
    <x v="1872"/>
    <s v="Sunday"/>
    <n v="8"/>
    <x v="1"/>
    <x v="5"/>
    <n v="16.899999999999999"/>
    <n v="26.4"/>
    <n v="23.8"/>
    <n v="2.8"/>
    <n v="100904.27"/>
    <n v="47.00473539"/>
    <n v="4742978.5110711157"/>
    <s v="Y"/>
    <s v="N"/>
  </r>
  <r>
    <x v="1873"/>
    <s v="Monday"/>
    <n v="8"/>
    <x v="1"/>
    <x v="5"/>
    <n v="15.2"/>
    <n v="25.6"/>
    <n v="26.4"/>
    <n v="0"/>
    <n v="123351.845"/>
    <n v="64.10902188"/>
    <n v="7907966.1300433688"/>
    <s v="Y"/>
    <s v="N"/>
  </r>
  <r>
    <x v="1874"/>
    <s v="Tuesday"/>
    <n v="8"/>
    <x v="1"/>
    <x v="5"/>
    <n v="17.600000000000001"/>
    <n v="21.8"/>
    <n v="7.3"/>
    <n v="0"/>
    <n v="119178.12"/>
    <n v="60.59554515"/>
    <n v="7221663.1513521178"/>
    <s v="Y"/>
    <s v="N"/>
  </r>
  <r>
    <x v="1875"/>
    <s v="Wednesday"/>
    <n v="8"/>
    <x v="1"/>
    <x v="5"/>
    <n v="13.3"/>
    <n v="19.7"/>
    <n v="12.9"/>
    <n v="38"/>
    <n v="109375.215"/>
    <n v="51.44203692"/>
    <n v="5626483.8481629379"/>
    <s v="Y"/>
    <s v="N"/>
  </r>
  <r>
    <x v="1876"/>
    <s v="Thursday"/>
    <n v="8"/>
    <x v="1"/>
    <x v="5"/>
    <n v="14.2"/>
    <n v="18.7"/>
    <n v="15.2"/>
    <n v="3.2"/>
    <n v="112202.145"/>
    <n v="58.361290920000002"/>
    <n v="6548262.0261930237"/>
    <s v="Y"/>
    <s v="N"/>
  </r>
  <r>
    <x v="1877"/>
    <s v="Friday"/>
    <n v="8"/>
    <x v="1"/>
    <x v="5"/>
    <n v="13.5"/>
    <n v="19.600000000000001"/>
    <n v="17.100000000000001"/>
    <n v="2.8"/>
    <n v="108949.05499999999"/>
    <n v="48.658203370000003"/>
    <n v="5301265.2751593152"/>
    <s v="Y"/>
    <s v="N"/>
  </r>
  <r>
    <x v="1878"/>
    <s v="Saturday"/>
    <n v="8"/>
    <x v="1"/>
    <x v="5"/>
    <n v="11.4"/>
    <n v="21.1"/>
    <n v="25.4"/>
    <n v="0"/>
    <n v="96922.02"/>
    <n v="42.236093580000002"/>
    <n v="4093607.506682632"/>
    <s v="Y"/>
    <s v="N"/>
  </r>
  <r>
    <x v="1879"/>
    <s v="Sunday"/>
    <n v="9"/>
    <x v="1"/>
    <x v="5"/>
    <n v="13.3"/>
    <n v="34"/>
    <n v="21.6"/>
    <n v="0"/>
    <n v="106129.66499999999"/>
    <n v="51.318456159999997"/>
    <n v="5446410.5605779858"/>
    <s v="Y"/>
    <s v="N"/>
  </r>
  <r>
    <x v="1880"/>
    <s v="Monday"/>
    <n v="9"/>
    <x v="1"/>
    <x v="5"/>
    <n v="16.8"/>
    <n v="23.7"/>
    <n v="5.4"/>
    <n v="0"/>
    <n v="122619.05499999999"/>
    <n v="57.234083179999999"/>
    <n v="7017989.1933229947"/>
    <s v="Y"/>
    <s v="N"/>
  </r>
  <r>
    <x v="1881"/>
    <s v="Tuesday"/>
    <n v="9"/>
    <x v="1"/>
    <x v="5"/>
    <n v="18.399999999999999"/>
    <n v="31.6"/>
    <n v="10.6"/>
    <n v="3.6"/>
    <n v="123558.425"/>
    <n v="60.554701809999997"/>
    <n v="7482043.581988249"/>
    <s v="Y"/>
    <s v="N"/>
  </r>
  <r>
    <x v="1882"/>
    <s v="Wednesday"/>
    <n v="9"/>
    <x v="1"/>
    <x v="5"/>
    <n v="16.2"/>
    <n v="19.2"/>
    <n v="19.3"/>
    <n v="4"/>
    <n v="108371.125"/>
    <n v="45.06152522"/>
    <n v="4883368.1823072722"/>
    <s v="Y"/>
    <s v="N"/>
  </r>
  <r>
    <x v="1883"/>
    <s v="Thursday"/>
    <n v="9"/>
    <x v="1"/>
    <x v="5"/>
    <n v="11"/>
    <n v="19.7"/>
    <n v="11.1"/>
    <n v="0.2"/>
    <n v="108675.4"/>
    <n v="48.542669150000002"/>
    <n v="5275393.9869439099"/>
    <s v="Y"/>
    <s v="N"/>
  </r>
  <r>
    <x v="1884"/>
    <s v="Friday"/>
    <n v="9"/>
    <x v="1"/>
    <x v="5"/>
    <n v="13.1"/>
    <n v="20.100000000000001"/>
    <n v="17.600000000000001"/>
    <n v="0"/>
    <n v="110006.97"/>
    <n v="50.306352859999997"/>
    <n v="5534049.449879434"/>
    <s v="Y"/>
    <s v="N"/>
  </r>
  <r>
    <x v="1885"/>
    <s v="Saturday"/>
    <n v="9"/>
    <x v="1"/>
    <x v="5"/>
    <n v="14.7"/>
    <n v="22.4"/>
    <n v="22.8"/>
    <n v="0"/>
    <n v="100380.94"/>
    <n v="51.289608729999998"/>
    <n v="5148499.136549606"/>
    <s v="Y"/>
    <s v="N"/>
  </r>
  <r>
    <x v="1886"/>
    <s v="Sunday"/>
    <n v="10"/>
    <x v="2"/>
    <x v="5"/>
    <n v="13.2"/>
    <n v="32.1"/>
    <n v="20.8"/>
    <n v="0"/>
    <n v="101413.145"/>
    <n v="43.745921029999998"/>
    <n v="4436411.4325739397"/>
    <s v="Y"/>
    <s v="N"/>
  </r>
  <r>
    <x v="1887"/>
    <s v="Monday"/>
    <n v="10"/>
    <x v="2"/>
    <x v="5"/>
    <n v="14.2"/>
    <n v="18.399999999999999"/>
    <n v="21.1"/>
    <n v="3"/>
    <n v="106359.955"/>
    <n v="52.728395089999999"/>
    <n v="5608189.728994621"/>
    <s v="Y"/>
    <s v="N"/>
  </r>
  <r>
    <x v="1888"/>
    <s v="Tuesday"/>
    <n v="10"/>
    <x v="2"/>
    <x v="5"/>
    <n v="14.7"/>
    <n v="19.5"/>
    <n v="15.9"/>
    <n v="0"/>
    <n v="108746.37"/>
    <n v="49.781089729999998"/>
    <n v="5413512.8027817793"/>
    <s v="Y"/>
    <s v="N"/>
  </r>
  <r>
    <x v="1889"/>
    <s v="Wednesday"/>
    <n v="10"/>
    <x v="2"/>
    <x v="5"/>
    <n v="13.6"/>
    <n v="23.5"/>
    <n v="7.1"/>
    <n v="0"/>
    <n v="117505.625"/>
    <n v="58.522870509999997"/>
    <n v="6876766.4760716185"/>
    <s v="Y"/>
    <s v="N"/>
  </r>
  <r>
    <x v="1890"/>
    <s v="Thursday"/>
    <n v="10"/>
    <x v="2"/>
    <x v="5"/>
    <n v="15.4"/>
    <n v="20.3"/>
    <n v="4.3"/>
    <n v="54.6"/>
    <n v="119734.63499999999"/>
    <n v="57.036382109999998"/>
    <n v="6829230.3936613789"/>
    <s v="Y"/>
    <s v="N"/>
  </r>
  <r>
    <x v="1891"/>
    <s v="Friday"/>
    <n v="10"/>
    <x v="2"/>
    <x v="5"/>
    <n v="15.9"/>
    <n v="19"/>
    <n v="12.7"/>
    <n v="7"/>
    <n v="111322.325"/>
    <n v="53.736514710000002"/>
    <n v="5982073.754913901"/>
    <s v="Y"/>
    <s v="N"/>
  </r>
  <r>
    <x v="1892"/>
    <s v="Saturday"/>
    <n v="10"/>
    <x v="2"/>
    <x v="5"/>
    <n v="15.4"/>
    <n v="20"/>
    <n v="17.100000000000001"/>
    <n v="0.2"/>
    <n v="96850.78"/>
    <n v="28.020466209999999"/>
    <n v="2713804.0084021436"/>
    <s v="Y"/>
    <s v="N"/>
  </r>
  <r>
    <x v="1893"/>
    <s v="Sunday"/>
    <n v="11"/>
    <x v="2"/>
    <x v="5"/>
    <n v="13.9"/>
    <n v="22.4"/>
    <n v="19.5"/>
    <n v="0"/>
    <n v="92553.29"/>
    <n v="17.916415310000001"/>
    <n v="1658223.1819468699"/>
    <s v="Y"/>
    <s v="N"/>
  </r>
  <r>
    <x v="1894"/>
    <s v="Monday"/>
    <n v="11"/>
    <x v="2"/>
    <x v="5"/>
    <n v="12.3"/>
    <n v="21"/>
    <n v="19.7"/>
    <n v="0"/>
    <n v="94641.7"/>
    <n v="22.041451550000001"/>
    <n v="2086040.445159635"/>
    <s v="Y"/>
    <s v="Y"/>
  </r>
  <r>
    <x v="1895"/>
    <s v="Tuesday"/>
    <n v="11"/>
    <x v="2"/>
    <x v="5"/>
    <n v="10.3"/>
    <n v="22.3"/>
    <n v="21.9"/>
    <n v="0"/>
    <n v="112142.54"/>
    <n v="48.059723949999999"/>
    <n v="5389539.5154518327"/>
    <s v="Y"/>
    <s v="N"/>
  </r>
  <r>
    <x v="1896"/>
    <s v="Wednesday"/>
    <n v="11"/>
    <x v="2"/>
    <x v="5"/>
    <n v="12.6"/>
    <n v="29.5"/>
    <n v="15.7"/>
    <n v="0"/>
    <n v="118830.14"/>
    <n v="44.369936750000001"/>
    <n v="5272485.7957936451"/>
    <s v="Y"/>
    <s v="N"/>
  </r>
  <r>
    <x v="1897"/>
    <s v="Thursday"/>
    <n v="11"/>
    <x v="2"/>
    <x v="5"/>
    <n v="16.600000000000001"/>
    <n v="29.5"/>
    <n v="19.5"/>
    <n v="0"/>
    <n v="120272.77499999999"/>
    <n v="39.127565740000001"/>
    <n v="4705980.9105447289"/>
    <s v="Y"/>
    <s v="N"/>
  </r>
  <r>
    <x v="1898"/>
    <s v="Friday"/>
    <n v="11"/>
    <x v="2"/>
    <x v="5"/>
    <n v="19.100000000000001"/>
    <n v="26.8"/>
    <n v="7.3"/>
    <n v="0"/>
    <n v="115075.81"/>
    <n v="40.127134920000003"/>
    <n v="4617662.5538982851"/>
    <s v="Y"/>
    <s v="N"/>
  </r>
  <r>
    <x v="1899"/>
    <s v="Saturday"/>
    <n v="11"/>
    <x v="2"/>
    <x v="5"/>
    <n v="13.1"/>
    <n v="17.899999999999999"/>
    <n v="12.3"/>
    <n v="0.6"/>
    <n v="96016.19"/>
    <n v="29.137325780000001"/>
    <n v="2797655.0081843785"/>
    <s v="Y"/>
    <s v="N"/>
  </r>
  <r>
    <x v="1900"/>
    <s v="Sunday"/>
    <n v="12"/>
    <x v="2"/>
    <x v="5"/>
    <n v="12.7"/>
    <n v="18.8"/>
    <n v="10.199999999999999"/>
    <n v="0"/>
    <n v="97664.934999999998"/>
    <n v="31.657840010000001"/>
    <n v="3091860.8868170492"/>
    <s v="Y"/>
    <s v="N"/>
  </r>
  <r>
    <x v="1901"/>
    <s v="Monday"/>
    <n v="12"/>
    <x v="2"/>
    <x v="5"/>
    <n v="9.3000000000000007"/>
    <n v="26.5"/>
    <n v="20.6"/>
    <n v="0"/>
    <n v="110586.815"/>
    <n v="46.670884049999998"/>
    <n v="5161184.4203238003"/>
    <s v="Y"/>
    <s v="N"/>
  </r>
  <r>
    <x v="1902"/>
    <s v="Tuesday"/>
    <n v="12"/>
    <x v="2"/>
    <x v="5"/>
    <n v="11.6"/>
    <n v="28.2"/>
    <n v="19.899999999999999"/>
    <n v="0"/>
    <n v="115254.185"/>
    <n v="52.451198269999999"/>
    <n v="6045220.1088822596"/>
    <s v="Y"/>
    <s v="N"/>
  </r>
  <r>
    <x v="1903"/>
    <s v="Wednesday"/>
    <n v="12"/>
    <x v="2"/>
    <x v="5"/>
    <n v="17.7"/>
    <n v="28.3"/>
    <n v="9.1"/>
    <n v="0"/>
    <n v="121127.145"/>
    <n v="51.291442230000001"/>
    <n v="6212785.9602523334"/>
    <s v="Y"/>
    <s v="N"/>
  </r>
  <r>
    <x v="1904"/>
    <s v="Thursday"/>
    <n v="12"/>
    <x v="2"/>
    <x v="5"/>
    <n v="18.7"/>
    <n v="30.4"/>
    <n v="8.1999999999999993"/>
    <n v="0"/>
    <n v="127266.86"/>
    <n v="47.562659549999999"/>
    <n v="6053150.3341775127"/>
    <s v="Y"/>
    <s v="N"/>
  </r>
  <r>
    <x v="1905"/>
    <s v="Friday"/>
    <n v="12"/>
    <x v="2"/>
    <x v="5"/>
    <n v="16.100000000000001"/>
    <n v="22.7"/>
    <n v="12.6"/>
    <n v="0"/>
    <n v="111547.605"/>
    <n v="40.76436769"/>
    <n v="4547167.5851588827"/>
    <s v="Y"/>
    <s v="N"/>
  </r>
  <r>
    <x v="1906"/>
    <s v="Saturday"/>
    <n v="12"/>
    <x v="2"/>
    <x v="5"/>
    <n v="14.6"/>
    <n v="18.399999999999999"/>
    <n v="10.8"/>
    <n v="0"/>
    <n v="103999.33500000001"/>
    <n v="47.458698750000003"/>
    <n v="4935673.1099653319"/>
    <s v="Y"/>
    <s v="N"/>
  </r>
  <r>
    <x v="1907"/>
    <s v="Sunday"/>
    <n v="13"/>
    <x v="2"/>
    <x v="5"/>
    <n v="12.1"/>
    <n v="18.3"/>
    <n v="15.2"/>
    <n v="0"/>
    <n v="97449.684999999998"/>
    <n v="34.618054800000003"/>
    <n v="3373518.5355727384"/>
    <s v="Y"/>
    <s v="N"/>
  </r>
  <r>
    <x v="1908"/>
    <s v="Monday"/>
    <n v="13"/>
    <x v="2"/>
    <x v="5"/>
    <n v="12.7"/>
    <n v="17.100000000000001"/>
    <n v="9.9"/>
    <n v="0.4"/>
    <n v="112906.94500000001"/>
    <n v="44.639439000000003"/>
    <n v="5040102.684003856"/>
    <s v="Y"/>
    <s v="N"/>
  </r>
  <r>
    <x v="1909"/>
    <s v="Tuesday"/>
    <n v="13"/>
    <x v="2"/>
    <x v="5"/>
    <n v="8.5"/>
    <n v="17.899999999999999"/>
    <n v="15.8"/>
    <n v="0"/>
    <n v="114935.545"/>
    <n v="49.44768766"/>
    <n v="5683296.9301918745"/>
    <s v="N"/>
    <s v="N"/>
  </r>
  <r>
    <x v="1910"/>
    <s v="Wednesday"/>
    <n v="13"/>
    <x v="2"/>
    <x v="5"/>
    <n v="10.8"/>
    <n v="17.5"/>
    <n v="7.6"/>
    <n v="0"/>
    <n v="113147.815"/>
    <n v="43.72083739"/>
    <n v="4946917.2206488028"/>
    <s v="N"/>
    <s v="N"/>
  </r>
  <r>
    <x v="1911"/>
    <s v="Thursday"/>
    <n v="13"/>
    <x v="2"/>
    <x v="5"/>
    <n v="13.7"/>
    <n v="19.8"/>
    <n v="15.5"/>
    <n v="0"/>
    <n v="110088.01"/>
    <n v="45.521245239999999"/>
    <n v="5011343.3011935716"/>
    <s v="N"/>
    <s v="N"/>
  </r>
  <r>
    <x v="1912"/>
    <s v="Friday"/>
    <n v="13"/>
    <x v="2"/>
    <x v="5"/>
    <n v="13.6"/>
    <n v="27.6"/>
    <n v="17.8"/>
    <n v="0"/>
    <n v="111958.245"/>
    <n v="49.318500309999997"/>
    <n v="5521612.7407395551"/>
    <s v="N"/>
    <s v="N"/>
  </r>
  <r>
    <x v="1913"/>
    <s v="Saturday"/>
    <n v="13"/>
    <x v="2"/>
    <x v="5"/>
    <n v="14.8"/>
    <n v="27.5"/>
    <n v="16.899999999999999"/>
    <n v="0"/>
    <n v="97923.714999999997"/>
    <n v="47.963271040000002"/>
    <n v="4696741.683788714"/>
    <s v="N"/>
    <s v="N"/>
  </r>
  <r>
    <x v="1914"/>
    <s v="Sunday"/>
    <n v="14"/>
    <x v="2"/>
    <x v="5"/>
    <n v="16.5"/>
    <n v="26.4"/>
    <n v="9.5"/>
    <n v="0"/>
    <n v="95953.205000000002"/>
    <n v="42.33862791"/>
    <n v="4062527.0432669516"/>
    <s v="N"/>
    <s v="N"/>
  </r>
  <r>
    <x v="1915"/>
    <s v="Monday"/>
    <n v="14"/>
    <x v="2"/>
    <x v="5"/>
    <n v="15.9"/>
    <n v="21.7"/>
    <n v="13.3"/>
    <n v="5.2"/>
    <n v="107687.51"/>
    <n v="57.502975429999999"/>
    <n v="6192352.2416478787"/>
    <s v="N"/>
    <s v="N"/>
  </r>
  <r>
    <x v="1916"/>
    <s v="Tuesday"/>
    <n v="14"/>
    <x v="2"/>
    <x v="5"/>
    <n v="12.2"/>
    <n v="21.4"/>
    <n v="16.899999999999999"/>
    <n v="0"/>
    <n v="109043.86500000001"/>
    <n v="57.690193069999999"/>
    <n v="6290761.6249490157"/>
    <s v="N"/>
    <s v="N"/>
  </r>
  <r>
    <x v="1917"/>
    <s v="Wednesday"/>
    <n v="14"/>
    <x v="3"/>
    <x v="5"/>
    <n v="11"/>
    <n v="23.1"/>
    <n v="15.2"/>
    <n v="0"/>
    <n v="110991.625"/>
    <n v="62.967514510000001"/>
    <n v="6988866.7576759793"/>
    <s v="N"/>
    <s v="N"/>
  </r>
  <r>
    <x v="1918"/>
    <s v="Thursday"/>
    <n v="14"/>
    <x v="3"/>
    <x v="5"/>
    <n v="12.4"/>
    <n v="20.7"/>
    <n v="4.2"/>
    <n v="23"/>
    <n v="116302.66499999999"/>
    <n v="61.537019960000002"/>
    <n v="7156919.4175061928"/>
    <s v="N"/>
    <s v="N"/>
  </r>
  <r>
    <x v="1919"/>
    <s v="Friday"/>
    <n v="14"/>
    <x v="3"/>
    <x v="5"/>
    <n v="13.7"/>
    <n v="23.2"/>
    <n v="12"/>
    <n v="15.8"/>
    <n v="104294.57"/>
    <n v="48.636778120000002"/>
    <n v="5072551.8602108089"/>
    <s v="N"/>
    <s v="N"/>
  </r>
  <r>
    <x v="1920"/>
    <s v="Saturday"/>
    <n v="14"/>
    <x v="3"/>
    <x v="5"/>
    <n v="12.8"/>
    <n v="16.600000000000001"/>
    <n v="6.1"/>
    <n v="35.200000000000003"/>
    <n v="101854.155"/>
    <n v="38.375968759999999"/>
    <n v="3908751.8703561975"/>
    <s v="N"/>
    <s v="N"/>
  </r>
  <r>
    <x v="1921"/>
    <s v="Sunday"/>
    <n v="15"/>
    <x v="3"/>
    <x v="5"/>
    <n v="9.5"/>
    <n v="16.899999999999999"/>
    <n v="4.5"/>
    <n v="4.4000000000000004"/>
    <n v="105098.02499999999"/>
    <n v="23.78090796"/>
    <n v="2499326.4593027788"/>
    <s v="N"/>
    <s v="N"/>
  </r>
  <r>
    <x v="1922"/>
    <s v="Monday"/>
    <n v="15"/>
    <x v="3"/>
    <x v="5"/>
    <n v="10.7"/>
    <n v="16.5"/>
    <n v="11.5"/>
    <n v="6.2"/>
    <n v="118074.565"/>
    <n v="64.755851129999996"/>
    <n v="7646018.9533795081"/>
    <s v="N"/>
    <s v="N"/>
  </r>
  <r>
    <x v="1923"/>
    <s v="Tuesday"/>
    <n v="15"/>
    <x v="3"/>
    <x v="5"/>
    <n v="11.9"/>
    <n v="16.399999999999999"/>
    <n v="9.5"/>
    <n v="1.4"/>
    <n v="118404.455"/>
    <n v="55.234382369999999"/>
    <n v="6539996.9417814584"/>
    <s v="N"/>
    <s v="N"/>
  </r>
  <r>
    <x v="1924"/>
    <s v="Wednesday"/>
    <n v="15"/>
    <x v="3"/>
    <x v="5"/>
    <n v="11.7"/>
    <n v="18.600000000000001"/>
    <n v="10.7"/>
    <n v="1.2"/>
    <n v="108404.01"/>
    <n v="44.729397409999997"/>
    <n v="4848846.0441276133"/>
    <s v="N"/>
    <s v="N"/>
  </r>
  <r>
    <x v="1925"/>
    <s v="Thursday"/>
    <n v="15"/>
    <x v="3"/>
    <x v="5"/>
    <n v="8.9"/>
    <n v="21.2"/>
    <n v="15.8"/>
    <n v="0"/>
    <n v="108587.52"/>
    <n v="43.738044760000001"/>
    <n v="4749405.8101373957"/>
    <s v="N"/>
    <s v="N"/>
  </r>
  <r>
    <x v="1926"/>
    <s v="Friday"/>
    <n v="15"/>
    <x v="3"/>
    <x v="5"/>
    <n v="12.7"/>
    <n v="22"/>
    <n v="9.5"/>
    <n v="0.2"/>
    <n v="94831.23"/>
    <n v="38.435506619999998"/>
    <n v="3644886.3684477424"/>
    <s v="N"/>
    <s v="Y"/>
  </r>
  <r>
    <x v="1927"/>
    <s v="Saturday"/>
    <n v="15"/>
    <x v="3"/>
    <x v="5"/>
    <n v="13"/>
    <n v="15.7"/>
    <n v="11.3"/>
    <n v="2.4"/>
    <n v="92097.07"/>
    <n v="19.934105580000001"/>
    <n v="1835872.7169886508"/>
    <s v="N"/>
    <s v="Y"/>
  </r>
  <r>
    <x v="1928"/>
    <s v="Sunday"/>
    <n v="16"/>
    <x v="3"/>
    <x v="5"/>
    <n v="11"/>
    <n v="15.3"/>
    <n v="7.7"/>
    <n v="2.4"/>
    <n v="101760.09"/>
    <n v="45.982052150000001"/>
    <n v="4679137.7651686938"/>
    <s v="N"/>
    <s v="Y"/>
  </r>
  <r>
    <x v="1929"/>
    <s v="Monday"/>
    <n v="16"/>
    <x v="3"/>
    <x v="5"/>
    <n v="12.2"/>
    <n v="18.3"/>
    <n v="14.3"/>
    <n v="0"/>
    <n v="100025.9"/>
    <n v="56.657417019999997"/>
    <n v="5667209.1291008173"/>
    <s v="N"/>
    <s v="Y"/>
  </r>
  <r>
    <x v="1930"/>
    <s v="Tuesday"/>
    <n v="16"/>
    <x v="3"/>
    <x v="5"/>
    <n v="12.1"/>
    <n v="23.4"/>
    <n v="11.1"/>
    <n v="0.6"/>
    <n v="107849.83"/>
    <n v="40.838553589999997"/>
    <n v="4404431.062127389"/>
    <s v="N"/>
    <s v="N"/>
  </r>
  <r>
    <x v="1931"/>
    <s v="Wednesday"/>
    <n v="16"/>
    <x v="3"/>
    <x v="5"/>
    <n v="15.6"/>
    <n v="23.5"/>
    <n v="11.8"/>
    <n v="0"/>
    <n v="104547.34"/>
    <n v="27.705995810000001"/>
    <n v="2896588.1639866456"/>
    <s v="N"/>
    <s v="N"/>
  </r>
  <r>
    <x v="1932"/>
    <s v="Thursday"/>
    <n v="16"/>
    <x v="3"/>
    <x v="5"/>
    <n v="15.4"/>
    <n v="21.5"/>
    <n v="11.3"/>
    <n v="0.2"/>
    <n v="106527.94500000001"/>
    <n v="29.80144816"/>
    <n v="3174687.0305088311"/>
    <s v="N"/>
    <s v="N"/>
  </r>
  <r>
    <x v="1933"/>
    <s v="Friday"/>
    <n v="16"/>
    <x v="3"/>
    <x v="5"/>
    <n v="11.4"/>
    <n v="18.399999999999999"/>
    <n v="10.1"/>
    <n v="0"/>
    <n v="106943.49"/>
    <n v="30.782703059999999"/>
    <n v="3292009.6968700793"/>
    <s v="N"/>
    <s v="N"/>
  </r>
  <r>
    <x v="1934"/>
    <s v="Saturday"/>
    <n v="16"/>
    <x v="3"/>
    <x v="5"/>
    <n v="12.9"/>
    <n v="16.399999999999999"/>
    <n v="7.9"/>
    <n v="0"/>
    <n v="106888.545"/>
    <n v="42.660865000000001"/>
    <n v="4559957.7882914254"/>
    <s v="N"/>
    <s v="N"/>
  </r>
  <r>
    <x v="1935"/>
    <s v="Sunday"/>
    <n v="17"/>
    <x v="3"/>
    <x v="5"/>
    <n v="11.2"/>
    <n v="19.399999999999999"/>
    <n v="11.3"/>
    <n v="0"/>
    <n v="100737.83500000001"/>
    <n v="35.703490809999998"/>
    <n v="3596692.3661417966"/>
    <s v="N"/>
    <s v="N"/>
  </r>
  <r>
    <x v="1936"/>
    <s v="Monday"/>
    <n v="17"/>
    <x v="3"/>
    <x v="5"/>
    <n v="12"/>
    <n v="20.8"/>
    <n v="8.1"/>
    <n v="3.4"/>
    <n v="109168.595"/>
    <n v="25.61588931"/>
    <n v="2796450.6456482196"/>
    <s v="N"/>
    <s v="N"/>
  </r>
  <r>
    <x v="1937"/>
    <s v="Tuesday"/>
    <n v="17"/>
    <x v="3"/>
    <x v="5"/>
    <n v="8.5"/>
    <n v="19.600000000000001"/>
    <n v="9.8000000000000007"/>
    <n v="0"/>
    <n v="111417.63"/>
    <n v="33.035885159999999"/>
    <n v="3680780.0294793709"/>
    <s v="N"/>
    <s v="N"/>
  </r>
  <r>
    <x v="1938"/>
    <s v="Wednesday"/>
    <n v="17"/>
    <x v="3"/>
    <x v="5"/>
    <n v="12.8"/>
    <n v="18.2"/>
    <n v="8.8000000000000007"/>
    <n v="0"/>
    <n v="113506.01"/>
    <n v="37.881751569999999"/>
    <n v="4299806.4725219356"/>
    <s v="N"/>
    <s v="N"/>
  </r>
  <r>
    <x v="1939"/>
    <s v="Thursday"/>
    <n v="17"/>
    <x v="3"/>
    <x v="5"/>
    <n v="9.6"/>
    <n v="19.7"/>
    <n v="9.6999999999999993"/>
    <n v="0"/>
    <n v="112872.88"/>
    <n v="20.49660012"/>
    <n v="2313510.2857527458"/>
    <s v="N"/>
    <s v="N"/>
  </r>
  <r>
    <x v="1940"/>
    <s v="Friday"/>
    <n v="17"/>
    <x v="3"/>
    <x v="5"/>
    <n v="15.1"/>
    <n v="22.3"/>
    <n v="12.7"/>
    <n v="0.4"/>
    <n v="106565.295"/>
    <n v="26.641180070000001"/>
    <n v="2839025.2133076708"/>
    <s v="N"/>
    <s v="N"/>
  </r>
  <r>
    <x v="1941"/>
    <s v="Saturday"/>
    <n v="17"/>
    <x v="3"/>
    <x v="5"/>
    <n v="10.5"/>
    <n v="21.7"/>
    <n v="10.4"/>
    <n v="0"/>
    <n v="96845.119999999995"/>
    <n v="17.640174080000001"/>
    <n v="1708364.7755984897"/>
    <s v="N"/>
    <s v="Y"/>
  </r>
  <r>
    <x v="1942"/>
    <s v="Sunday"/>
    <n v="18"/>
    <x v="3"/>
    <x v="5"/>
    <n v="15.4"/>
    <n v="17.7"/>
    <n v="6.6"/>
    <n v="14"/>
    <n v="96572.934999999998"/>
    <n v="13.563055800000001"/>
    <n v="1309824.1061747731"/>
    <s v="N"/>
    <s v="N"/>
  </r>
  <r>
    <x v="1943"/>
    <s v="Monday"/>
    <n v="18"/>
    <x v="3"/>
    <x v="5"/>
    <n v="8.1"/>
    <n v="18.100000000000001"/>
    <n v="12.5"/>
    <n v="0.6"/>
    <n v="113471.83"/>
    <n v="33.031410970000003"/>
    <n v="3748134.6502479757"/>
    <s v="N"/>
    <s v="N"/>
  </r>
  <r>
    <x v="1944"/>
    <s v="Tuesday"/>
    <n v="18"/>
    <x v="3"/>
    <x v="5"/>
    <n v="7.1"/>
    <n v="18.899999999999999"/>
    <n v="10.4"/>
    <n v="0"/>
    <n v="112124.06"/>
    <n v="19.566687859999998"/>
    <n v="2193896.4836159116"/>
    <s v="N"/>
    <s v="N"/>
  </r>
  <r>
    <x v="1945"/>
    <s v="Wednesday"/>
    <n v="18"/>
    <x v="3"/>
    <x v="5"/>
    <n v="11.2"/>
    <n v="19.8"/>
    <n v="3.6"/>
    <n v="3.4"/>
    <n v="121307.84"/>
    <n v="32.265191100000003"/>
    <n v="3914020.6395282242"/>
    <s v="N"/>
    <s v="N"/>
  </r>
  <r>
    <x v="1946"/>
    <s v="Thursday"/>
    <n v="18"/>
    <x v="3"/>
    <x v="5"/>
    <n v="8.9"/>
    <n v="15.5"/>
    <n v="5.4"/>
    <n v="23.6"/>
    <n v="121353.33"/>
    <n v="30.41346278"/>
    <n v="3690774.9851840576"/>
    <s v="N"/>
    <s v="N"/>
  </r>
  <r>
    <x v="1947"/>
    <s v="Friday"/>
    <n v="18"/>
    <x v="4"/>
    <x v="5"/>
    <n v="7.6"/>
    <n v="13"/>
    <n v="5.0999999999999996"/>
    <n v="8"/>
    <n v="127238.875"/>
    <n v="24.122816870000001"/>
    <n v="3069360.0803698213"/>
    <s v="N"/>
    <s v="N"/>
  </r>
  <r>
    <x v="1948"/>
    <s v="Saturday"/>
    <n v="18"/>
    <x v="4"/>
    <x v="5"/>
    <n v="8.3000000000000007"/>
    <n v="14.2"/>
    <n v="6.2"/>
    <n v="1.4"/>
    <n v="111665.72500000001"/>
    <n v="22.875644019999999"/>
    <n v="2554425.3743352145"/>
    <s v="N"/>
    <s v="N"/>
  </r>
  <r>
    <x v="1949"/>
    <s v="Sunday"/>
    <n v="19"/>
    <x v="4"/>
    <x v="5"/>
    <n v="9.8000000000000007"/>
    <n v="15"/>
    <n v="8.3000000000000007"/>
    <n v="1.8"/>
    <n v="109669.355"/>
    <n v="36.488532380000002"/>
    <n v="4001673.8110112152"/>
    <s v="N"/>
    <s v="N"/>
  </r>
  <r>
    <x v="1950"/>
    <s v="Monday"/>
    <n v="19"/>
    <x v="4"/>
    <x v="5"/>
    <n v="9.4"/>
    <n v="14.8"/>
    <n v="7"/>
    <n v="0.2"/>
    <n v="126892.26"/>
    <n v="53.063440780000001"/>
    <n v="6733339.923950363"/>
    <s v="N"/>
    <s v="N"/>
  </r>
  <r>
    <x v="1951"/>
    <s v="Tuesday"/>
    <n v="19"/>
    <x v="4"/>
    <x v="5"/>
    <n v="8"/>
    <n v="19.5"/>
    <n v="11.6"/>
    <n v="0.4"/>
    <n v="118839.095"/>
    <n v="33.515699840000003"/>
    <n v="3982975.4372772453"/>
    <s v="N"/>
    <s v="N"/>
  </r>
  <r>
    <x v="1952"/>
    <s v="Wednesday"/>
    <n v="19"/>
    <x v="4"/>
    <x v="5"/>
    <n v="10.199999999999999"/>
    <n v="20.100000000000001"/>
    <n v="9.6999999999999993"/>
    <n v="0"/>
    <n v="113214.27"/>
    <n v="17.064877800000001"/>
    <n v="1931987.6827662063"/>
    <s v="N"/>
    <s v="N"/>
  </r>
  <r>
    <x v="1953"/>
    <s v="Thursday"/>
    <n v="19"/>
    <x v="4"/>
    <x v="5"/>
    <n v="15.1"/>
    <n v="21.1"/>
    <n v="6.2"/>
    <n v="0"/>
    <n v="109642.755"/>
    <n v="15.237901519999999"/>
    <n v="1670725.5030714876"/>
    <s v="N"/>
    <s v="N"/>
  </r>
  <r>
    <x v="1954"/>
    <s v="Friday"/>
    <n v="19"/>
    <x v="4"/>
    <x v="5"/>
    <n v="12.6"/>
    <n v="19.600000000000001"/>
    <n v="10.7"/>
    <n v="0"/>
    <n v="107914.05499999999"/>
    <n v="30.698219210000001"/>
    <n v="3312769.3162299963"/>
    <s v="N"/>
    <s v="N"/>
  </r>
  <r>
    <x v="1955"/>
    <s v="Saturday"/>
    <n v="19"/>
    <x v="4"/>
    <x v="5"/>
    <n v="12.6"/>
    <n v="14"/>
    <n v="5.4"/>
    <n v="0.6"/>
    <n v="107786.255"/>
    <n v="22.461551329999999"/>
    <n v="2421046.4993509692"/>
    <s v="N"/>
    <s v="N"/>
  </r>
  <r>
    <x v="1956"/>
    <s v="Sunday"/>
    <n v="20"/>
    <x v="4"/>
    <x v="5"/>
    <n v="7.2"/>
    <n v="14.5"/>
    <n v="9"/>
    <n v="7"/>
    <n v="107555.19"/>
    <n v="36.456396259999998"/>
    <n v="3921074.6264595892"/>
    <s v="N"/>
    <s v="N"/>
  </r>
  <r>
    <x v="1957"/>
    <s v="Monday"/>
    <n v="20"/>
    <x v="4"/>
    <x v="5"/>
    <n v="7.8"/>
    <n v="17.100000000000001"/>
    <n v="7.5"/>
    <n v="0.6"/>
    <n v="122550.94500000001"/>
    <n v="37.85789836"/>
    <n v="4639521.2197319502"/>
    <s v="N"/>
    <s v="N"/>
  </r>
  <r>
    <x v="1958"/>
    <s v="Tuesday"/>
    <n v="20"/>
    <x v="4"/>
    <x v="5"/>
    <n v="10.3"/>
    <n v="14.8"/>
    <n v="8.5"/>
    <n v="0.2"/>
    <n v="120767.795"/>
    <n v="29.433623390000001"/>
    <n v="3554633.7956707249"/>
    <s v="N"/>
    <s v="N"/>
  </r>
  <r>
    <x v="1959"/>
    <s v="Wednesday"/>
    <n v="20"/>
    <x v="4"/>
    <x v="5"/>
    <n v="10.4"/>
    <n v="14.5"/>
    <n v="8.9"/>
    <n v="1.4"/>
    <n v="127145.14"/>
    <n v="43.43886852"/>
    <n v="5523041.0194169926"/>
    <s v="N"/>
    <s v="N"/>
  </r>
  <r>
    <x v="1960"/>
    <s v="Thursday"/>
    <n v="20"/>
    <x v="4"/>
    <x v="5"/>
    <n v="6.6"/>
    <n v="14.7"/>
    <n v="9.8000000000000007"/>
    <n v="2.8"/>
    <n v="129285.09"/>
    <n v="48.118726070000001"/>
    <n v="6221033.8306452967"/>
    <s v="N"/>
    <s v="N"/>
  </r>
  <r>
    <x v="1961"/>
    <s v="Friday"/>
    <n v="20"/>
    <x v="4"/>
    <x v="5"/>
    <n v="4.5"/>
    <n v="15.3"/>
    <n v="10.8"/>
    <n v="0"/>
    <n v="129112.45"/>
    <n v="51.077775019999997"/>
    <n v="6594776.6733809989"/>
    <s v="N"/>
    <s v="N"/>
  </r>
  <r>
    <x v="1962"/>
    <s v="Saturday"/>
    <n v="20"/>
    <x v="4"/>
    <x v="5"/>
    <n v="4.5"/>
    <n v="18"/>
    <n v="10.7"/>
    <n v="0"/>
    <n v="110420.89"/>
    <n v="46.529095040000001"/>
    <n v="5137784.085211386"/>
    <s v="N"/>
    <s v="N"/>
  </r>
  <r>
    <x v="1963"/>
    <s v="Sunday"/>
    <n v="21"/>
    <x v="4"/>
    <x v="5"/>
    <n v="5.0999999999999996"/>
    <n v="18.5"/>
    <n v="10.6"/>
    <n v="0"/>
    <n v="109774.425"/>
    <n v="47.157281560000001"/>
    <n v="5176663.4678121032"/>
    <s v="N"/>
    <s v="N"/>
  </r>
  <r>
    <x v="1964"/>
    <s v="Monday"/>
    <n v="21"/>
    <x v="4"/>
    <x v="5"/>
    <n v="5.5"/>
    <n v="19.399999999999999"/>
    <n v="10.5"/>
    <n v="0"/>
    <n v="120076.645"/>
    <n v="44.491085740000003"/>
    <n v="5342340.3080665432"/>
    <s v="N"/>
    <s v="N"/>
  </r>
  <r>
    <x v="1965"/>
    <s v="Tuesday"/>
    <n v="21"/>
    <x v="4"/>
    <x v="5"/>
    <n v="8.1"/>
    <n v="17.7"/>
    <n v="4.9000000000000004"/>
    <n v="0"/>
    <n v="119789.97"/>
    <n v="44.374805960000003"/>
    <n v="5315656.674704222"/>
    <s v="N"/>
    <s v="N"/>
  </r>
  <r>
    <x v="1966"/>
    <s v="Wednesday"/>
    <n v="21"/>
    <x v="4"/>
    <x v="5"/>
    <n v="10.3"/>
    <n v="15.8"/>
    <n v="7.8"/>
    <n v="15.6"/>
    <n v="119803.985"/>
    <n v="40.056890670000001"/>
    <n v="4798975.1289753197"/>
    <s v="N"/>
    <s v="N"/>
  </r>
  <r>
    <x v="1967"/>
    <s v="Thursday"/>
    <n v="21"/>
    <x v="4"/>
    <x v="5"/>
    <n v="9.4"/>
    <n v="13.7"/>
    <n v="6.6"/>
    <n v="12.4"/>
    <n v="127563.61"/>
    <n v="58.074876109999998"/>
    <n v="7408240.8468943574"/>
    <s v="N"/>
    <s v="N"/>
  </r>
  <r>
    <x v="1968"/>
    <s v="Friday"/>
    <n v="21"/>
    <x v="4"/>
    <x v="5"/>
    <n v="9.1"/>
    <n v="13.6"/>
    <n v="7.8"/>
    <n v="11.4"/>
    <n v="130472.2"/>
    <n v="69.661220639999996"/>
    <n v="9088852.7115862072"/>
    <s v="N"/>
    <s v="N"/>
  </r>
  <r>
    <x v="1969"/>
    <s v="Saturday"/>
    <n v="21"/>
    <x v="4"/>
    <x v="5"/>
    <n v="9.4"/>
    <n v="13.5"/>
    <n v="5.8"/>
    <n v="0"/>
    <n v="115234.32"/>
    <n v="40.605164469999998"/>
    <n v="4679108.5161886103"/>
    <s v="N"/>
    <s v="N"/>
  </r>
  <r>
    <x v="1970"/>
    <s v="Sunday"/>
    <n v="22"/>
    <x v="4"/>
    <x v="5"/>
    <n v="10.9"/>
    <n v="13.8"/>
    <n v="7.9"/>
    <n v="3"/>
    <n v="109579.82"/>
    <n v="39.993102280000002"/>
    <n v="4382436.9490839904"/>
    <s v="N"/>
    <s v="N"/>
  </r>
  <r>
    <x v="1971"/>
    <s v="Monday"/>
    <n v="22"/>
    <x v="4"/>
    <x v="5"/>
    <n v="5.5"/>
    <n v="16"/>
    <n v="10"/>
    <n v="0"/>
    <n v="125532.575"/>
    <n v="46.784888840000001"/>
    <n v="5873027.5671739634"/>
    <s v="N"/>
    <s v="N"/>
  </r>
  <r>
    <x v="1972"/>
    <s v="Tuesday"/>
    <n v="22"/>
    <x v="4"/>
    <x v="5"/>
    <n v="5.4"/>
    <n v="18.5"/>
    <n v="9.4"/>
    <n v="0"/>
    <n v="126788.83500000001"/>
    <n v="46.707466500000002"/>
    <n v="5921985.2633365281"/>
    <s v="N"/>
    <s v="N"/>
  </r>
  <r>
    <x v="1973"/>
    <s v="Wednesday"/>
    <n v="22"/>
    <x v="4"/>
    <x v="5"/>
    <n v="5.9"/>
    <n v="17.100000000000001"/>
    <n v="7.8"/>
    <n v="0"/>
    <n v="124189.8"/>
    <n v="50.44310686"/>
    <n v="6264519.352322028"/>
    <s v="Y"/>
    <s v="N"/>
  </r>
  <r>
    <x v="1974"/>
    <s v="Thursday"/>
    <n v="22"/>
    <x v="4"/>
    <x v="5"/>
    <n v="12.1"/>
    <n v="17.600000000000001"/>
    <n v="6.7"/>
    <n v="0"/>
    <n v="124062.485"/>
    <n v="65.360378650000001"/>
    <n v="8108770.9958599452"/>
    <s v="Y"/>
    <s v="N"/>
  </r>
  <r>
    <x v="1975"/>
    <s v="Friday"/>
    <n v="22"/>
    <x v="4"/>
    <x v="5"/>
    <n v="7.2"/>
    <n v="17.100000000000001"/>
    <n v="9.6"/>
    <n v="0"/>
    <n v="120072.09"/>
    <n v="50.142944370000002"/>
    <n v="6020768.1292596338"/>
    <s v="Y"/>
    <s v="N"/>
  </r>
  <r>
    <x v="1976"/>
    <s v="Saturday"/>
    <n v="22"/>
    <x v="4"/>
    <x v="5"/>
    <n v="8.1"/>
    <n v="17.100000000000001"/>
    <n v="9.3000000000000007"/>
    <n v="0"/>
    <n v="102231.77"/>
    <n v="21.75529586"/>
    <n v="2224082.4026414724"/>
    <s v="Y"/>
    <s v="N"/>
  </r>
  <r>
    <x v="1977"/>
    <s v="Sunday"/>
    <n v="23"/>
    <x v="4"/>
    <x v="5"/>
    <n v="12.4"/>
    <n v="17.8"/>
    <n v="8"/>
    <n v="0"/>
    <n v="102684.59"/>
    <n v="30.299929980000002"/>
    <n v="3111335.8870250084"/>
    <s v="Y"/>
    <s v="N"/>
  </r>
  <r>
    <x v="1978"/>
    <s v="Monday"/>
    <n v="23"/>
    <x v="5"/>
    <x v="5"/>
    <n v="9.3000000000000007"/>
    <n v="11.2"/>
    <n v="2.6"/>
    <n v="5"/>
    <n v="132039.70499999999"/>
    <n v="35.150957130000002"/>
    <n v="4641322.0099128466"/>
    <s v="Y"/>
    <s v="N"/>
  </r>
  <r>
    <x v="1979"/>
    <s v="Tuesday"/>
    <n v="23"/>
    <x v="5"/>
    <x v="5"/>
    <n v="8.4"/>
    <n v="15.6"/>
    <n v="4.9000000000000004"/>
    <n v="11.6"/>
    <n v="132710.35999999999"/>
    <n v="40.304546930000001"/>
    <n v="5348830.9327171948"/>
    <s v="Y"/>
    <s v="N"/>
  </r>
  <r>
    <x v="1980"/>
    <s v="Wednesday"/>
    <n v="23"/>
    <x v="5"/>
    <x v="5"/>
    <n v="10.5"/>
    <n v="14.1"/>
    <n v="7.3"/>
    <n v="0.6"/>
    <n v="130801.825"/>
    <n v="46.17833796"/>
    <n v="6040210.8806347772"/>
    <s v="Y"/>
    <s v="N"/>
  </r>
  <r>
    <x v="1981"/>
    <s v="Thursday"/>
    <n v="23"/>
    <x v="5"/>
    <x v="5"/>
    <n v="9.3000000000000007"/>
    <n v="13.8"/>
    <n v="9.3000000000000007"/>
    <n v="0"/>
    <n v="133322.02499999999"/>
    <n v="52.411741579999997"/>
    <n v="6987639.521222299"/>
    <s v="Y"/>
    <s v="N"/>
  </r>
  <r>
    <x v="1982"/>
    <s v="Friday"/>
    <n v="23"/>
    <x v="5"/>
    <x v="5"/>
    <n v="4.0999999999999996"/>
    <n v="14.6"/>
    <n v="9.4"/>
    <n v="0"/>
    <n v="137368.465"/>
    <n v="62.033443830000003"/>
    <n v="8521438.9575908203"/>
    <s v="Y"/>
    <s v="N"/>
  </r>
  <r>
    <x v="1983"/>
    <s v="Saturday"/>
    <n v="23"/>
    <x v="5"/>
    <x v="5"/>
    <n v="6"/>
    <n v="13.3"/>
    <n v="6.6"/>
    <n v="0"/>
    <n v="126427.92"/>
    <n v="51.805299679999997"/>
    <n v="6549636.283519065"/>
    <s v="Y"/>
    <s v="N"/>
  </r>
  <r>
    <x v="1984"/>
    <s v="Sunday"/>
    <n v="24"/>
    <x v="5"/>
    <x v="5"/>
    <n v="7.9"/>
    <n v="11.8"/>
    <n v="6.3"/>
    <n v="0"/>
    <n v="119524.41"/>
    <n v="52.567743700000001"/>
    <n v="6283128.5507737175"/>
    <s v="Y"/>
    <s v="N"/>
  </r>
  <r>
    <x v="1985"/>
    <s v="Monday"/>
    <n v="24"/>
    <x v="5"/>
    <x v="5"/>
    <n v="4.5"/>
    <n v="12.6"/>
    <n v="8.8000000000000007"/>
    <n v="0"/>
    <n v="124792.97500000001"/>
    <n v="64.935526899999999"/>
    <n v="8103497.5850435281"/>
    <s v="Y"/>
    <s v="Y"/>
  </r>
  <r>
    <x v="1986"/>
    <s v="Tuesday"/>
    <n v="24"/>
    <x v="5"/>
    <x v="5"/>
    <n v="2"/>
    <n v="15.3"/>
    <n v="9.3000000000000007"/>
    <n v="0.2"/>
    <n v="141571.29500000001"/>
    <n v="134.74761480000001"/>
    <n v="19076394.325397167"/>
    <s v="Y"/>
    <s v="N"/>
  </r>
  <r>
    <x v="1987"/>
    <s v="Wednesday"/>
    <n v="24"/>
    <x v="5"/>
    <x v="5"/>
    <n v="3.9"/>
    <n v="16.7"/>
    <n v="8.8000000000000007"/>
    <n v="0"/>
    <n v="137795.79500000001"/>
    <n v="121.1776674"/>
    <n v="16697773.015628586"/>
    <s v="Y"/>
    <s v="N"/>
  </r>
  <r>
    <x v="1988"/>
    <s v="Thursday"/>
    <n v="24"/>
    <x v="5"/>
    <x v="5"/>
    <n v="4.5"/>
    <n v="16.899999999999999"/>
    <n v="9.1"/>
    <n v="0"/>
    <n v="141444.44500000001"/>
    <n v="99.91431747"/>
    <n v="14132325.182097955"/>
    <s v="Y"/>
    <s v="N"/>
  </r>
  <r>
    <x v="1989"/>
    <s v="Friday"/>
    <n v="24"/>
    <x v="5"/>
    <x v="5"/>
    <n v="4.2"/>
    <n v="15.3"/>
    <n v="9.1999999999999993"/>
    <n v="0"/>
    <n v="134684.58499999999"/>
    <n v="50.250574039999997"/>
    <n v="6767977.7105891723"/>
    <s v="Y"/>
    <s v="N"/>
  </r>
  <r>
    <x v="1990"/>
    <s v="Saturday"/>
    <n v="24"/>
    <x v="5"/>
    <x v="5"/>
    <n v="5.7"/>
    <n v="16.399999999999999"/>
    <n v="3.4"/>
    <n v="0"/>
    <n v="117394.455"/>
    <n v="31.448271609999999"/>
    <n v="3691852.7063479223"/>
    <s v="Y"/>
    <s v="N"/>
  </r>
  <r>
    <x v="1991"/>
    <s v="Sunday"/>
    <n v="25"/>
    <x v="5"/>
    <x v="5"/>
    <n v="10.4"/>
    <n v="15.2"/>
    <n v="8"/>
    <n v="5.8"/>
    <n v="107553.005"/>
    <n v="24.879646619999999"/>
    <n v="2675880.7573190932"/>
    <s v="Y"/>
    <s v="N"/>
  </r>
  <r>
    <x v="1992"/>
    <s v="Monday"/>
    <n v="25"/>
    <x v="5"/>
    <x v="5"/>
    <n v="11.6"/>
    <n v="18.399999999999999"/>
    <n v="8"/>
    <n v="0"/>
    <n v="121221.455"/>
    <n v="26.006880500000001"/>
    <n v="3152591.8942211275"/>
    <s v="Y"/>
    <s v="N"/>
  </r>
  <r>
    <x v="1993"/>
    <s v="Tuesday"/>
    <n v="25"/>
    <x v="5"/>
    <x v="5"/>
    <n v="13"/>
    <n v="17.899999999999999"/>
    <n v="6.7"/>
    <n v="0"/>
    <n v="124473.67"/>
    <n v="34.230911220000003"/>
    <n v="4260847.1469975775"/>
    <s v="Y"/>
    <s v="N"/>
  </r>
  <r>
    <x v="1994"/>
    <s v="Wednesday"/>
    <n v="25"/>
    <x v="5"/>
    <x v="5"/>
    <n v="10.199999999999999"/>
    <n v="14.6"/>
    <n v="8.5"/>
    <n v="0.4"/>
    <n v="133969.69"/>
    <n v="66.78362319"/>
    <n v="8946981.2958411109"/>
    <s v="Y"/>
    <s v="N"/>
  </r>
  <r>
    <x v="1995"/>
    <s v="Thursday"/>
    <n v="25"/>
    <x v="5"/>
    <x v="5"/>
    <n v="4.5999999999999996"/>
    <n v="16.899999999999999"/>
    <n v="9.1"/>
    <n v="0"/>
    <n v="130437.325"/>
    <n v="35.142928869999999"/>
    <n v="4583949.6344680721"/>
    <s v="Y"/>
    <s v="N"/>
  </r>
  <r>
    <x v="1996"/>
    <s v="Friday"/>
    <n v="25"/>
    <x v="5"/>
    <x v="5"/>
    <n v="6.4"/>
    <n v="17.8"/>
    <n v="8.6"/>
    <n v="0"/>
    <n v="120149.435"/>
    <n v="30.518706590000001"/>
    <n v="3666805.3537192768"/>
    <s v="Y"/>
    <s v="N"/>
  </r>
  <r>
    <x v="1997"/>
    <s v="Saturday"/>
    <n v="25"/>
    <x v="5"/>
    <x v="5"/>
    <n v="12.8"/>
    <n v="16.899999999999999"/>
    <n v="8.5"/>
    <n v="1.4"/>
    <n v="109644.69500000001"/>
    <n v="34.059332099999999"/>
    <n v="3734425.0800082097"/>
    <s v="Y"/>
    <s v="N"/>
  </r>
  <r>
    <x v="1998"/>
    <s v="Sunday"/>
    <n v="26"/>
    <x v="5"/>
    <x v="5"/>
    <n v="6.9"/>
    <n v="12"/>
    <n v="4.9000000000000004"/>
    <n v="0"/>
    <n v="121528.375"/>
    <n v="36.994378519999998"/>
    <n v="4495866.7056705048"/>
    <s v="Y"/>
    <s v="N"/>
  </r>
  <r>
    <x v="1999"/>
    <s v="Monday"/>
    <n v="26"/>
    <x v="5"/>
    <x v="5"/>
    <n v="8.1"/>
    <n v="13"/>
    <n v="5.5"/>
    <n v="0"/>
    <n v="136373.435"/>
    <n v="45.896190480000001"/>
    <n v="6259021.1491718991"/>
    <s v="Y"/>
    <s v="N"/>
  </r>
  <r>
    <x v="2000"/>
    <s v="Tuesday"/>
    <n v="26"/>
    <x v="5"/>
    <x v="5"/>
    <n v="9"/>
    <n v="14.4"/>
    <n v="8.4"/>
    <n v="2.2000000000000002"/>
    <n v="131904.745"/>
    <n v="48.986743169999997"/>
    <n v="6461583.8662193408"/>
    <s v="Y"/>
    <s v="N"/>
  </r>
  <r>
    <x v="2001"/>
    <s v="Wednesday"/>
    <n v="26"/>
    <x v="5"/>
    <x v="5"/>
    <n v="10.1"/>
    <n v="14.9"/>
    <n v="8"/>
    <n v="0.4"/>
    <n v="133100.905"/>
    <n v="56.721435829999997"/>
    <n v="7549674.4418724254"/>
    <s v="Y"/>
    <s v="N"/>
  </r>
  <r>
    <x v="2002"/>
    <s v="Thursday"/>
    <n v="26"/>
    <x v="5"/>
    <x v="5"/>
    <n v="10.199999999999999"/>
    <n v="15.9"/>
    <n v="5"/>
    <n v="0"/>
    <n v="131466.23999999999"/>
    <n v="39.910040360000004"/>
    <n v="5246822.9443774465"/>
    <s v="Y"/>
    <s v="N"/>
  </r>
  <r>
    <x v="2003"/>
    <s v="Friday"/>
    <n v="26"/>
    <x v="5"/>
    <x v="5"/>
    <n v="7.9"/>
    <n v="13.8"/>
    <n v="8.8000000000000007"/>
    <n v="1.2"/>
    <n v="136872.56"/>
    <n v="55.536961150000003"/>
    <n v="7601486.0472210441"/>
    <s v="N"/>
    <s v="N"/>
  </r>
  <r>
    <x v="2004"/>
    <s v="Saturday"/>
    <n v="26"/>
    <x v="5"/>
    <x v="5"/>
    <n v="6.2"/>
    <n v="13.1"/>
    <n v="7.9"/>
    <n v="0"/>
    <n v="126938.54"/>
    <n v="48.303282799999998"/>
    <n v="6131548.1958391117"/>
    <s v="N"/>
    <s v="N"/>
  </r>
  <r>
    <x v="2005"/>
    <s v="Sunday"/>
    <n v="27"/>
    <x v="5"/>
    <x v="5"/>
    <n v="1.7"/>
    <n v="12.5"/>
    <n v="9.3000000000000007"/>
    <n v="0.2"/>
    <n v="125830.75"/>
    <n v="49.198760270000001"/>
    <n v="6190716.9038443025"/>
    <s v="N"/>
    <s v="N"/>
  </r>
  <r>
    <x v="2006"/>
    <s v="Monday"/>
    <n v="27"/>
    <x v="5"/>
    <x v="5"/>
    <n v="2.2000000000000002"/>
    <n v="15.4"/>
    <n v="9.3000000000000007"/>
    <n v="0"/>
    <n v="141431.99"/>
    <n v="42.724552449999997"/>
    <n v="6042618.4748628745"/>
    <s v="N"/>
    <s v="N"/>
  </r>
  <r>
    <x v="2007"/>
    <s v="Tuesday"/>
    <n v="27"/>
    <x v="5"/>
    <x v="5"/>
    <n v="3"/>
    <n v="15.2"/>
    <n v="7.7"/>
    <n v="0"/>
    <n v="137644.86499999999"/>
    <n v="32.463374850000001"/>
    <n v="4468416.8486726452"/>
    <s v="N"/>
    <s v="N"/>
  </r>
  <r>
    <x v="2008"/>
    <s v="Wednesday"/>
    <n v="27"/>
    <x v="6"/>
    <x v="5"/>
    <n v="9.8000000000000007"/>
    <n v="17.399999999999999"/>
    <n v="9.1"/>
    <n v="0"/>
    <n v="126614.72"/>
    <n v="33.15843237"/>
    <n v="4198345.6301664868"/>
    <s v="N"/>
    <s v="N"/>
  </r>
  <r>
    <x v="2009"/>
    <s v="Thursday"/>
    <n v="27"/>
    <x v="6"/>
    <x v="5"/>
    <n v="10.199999999999999"/>
    <n v="15.1"/>
    <n v="7.3"/>
    <n v="1.2"/>
    <n v="131372.71"/>
    <n v="37.366426310000001"/>
    <n v="4908928.6873599999"/>
    <s v="N"/>
    <s v="N"/>
  </r>
  <r>
    <x v="2010"/>
    <s v="Friday"/>
    <n v="27"/>
    <x v="6"/>
    <x v="5"/>
    <n v="7.7"/>
    <n v="10.3"/>
    <n v="4.0999999999999996"/>
    <n v="0"/>
    <n v="143010.26999999999"/>
    <n v="43.512020370000002"/>
    <n v="6222665.7813591994"/>
    <s v="N"/>
    <s v="N"/>
  </r>
  <r>
    <x v="2011"/>
    <s v="Saturday"/>
    <n v="27"/>
    <x v="6"/>
    <x v="5"/>
    <n v="6.5"/>
    <n v="14.5"/>
    <n v="5.7"/>
    <n v="7.8"/>
    <n v="125400.27"/>
    <n v="50.026100579999998"/>
    <n v="6273286.5197791569"/>
    <s v="N"/>
    <s v="N"/>
  </r>
  <r>
    <x v="2012"/>
    <s v="Sunday"/>
    <n v="28"/>
    <x v="6"/>
    <x v="5"/>
    <n v="8.9"/>
    <n v="12.5"/>
    <n v="6.5"/>
    <n v="4.5999999999999996"/>
    <n v="118507.76"/>
    <n v="50.787712599999999"/>
    <n v="6018738.0557497758"/>
    <s v="N"/>
    <s v="N"/>
  </r>
  <r>
    <x v="2013"/>
    <s v="Monday"/>
    <n v="28"/>
    <x v="6"/>
    <x v="5"/>
    <n v="8.1"/>
    <n v="13.1"/>
    <n v="5.8"/>
    <n v="1"/>
    <n v="136255.33499999999"/>
    <n v="75.960622720000003"/>
    <n v="10350040.095522212"/>
    <s v="N"/>
    <s v="N"/>
  </r>
  <r>
    <x v="2014"/>
    <s v="Tuesday"/>
    <n v="28"/>
    <x v="6"/>
    <x v="5"/>
    <n v="8.9"/>
    <n v="11.8"/>
    <n v="4.8"/>
    <n v="1.4"/>
    <n v="140264.51999999999"/>
    <n v="88.336242659999996"/>
    <n v="12390440.675308421"/>
    <s v="N"/>
    <s v="N"/>
  </r>
  <r>
    <x v="2015"/>
    <s v="Wednesday"/>
    <n v="28"/>
    <x v="6"/>
    <x v="5"/>
    <n v="4.9000000000000004"/>
    <n v="15.7"/>
    <n v="9.4"/>
    <n v="0"/>
    <n v="138627.10999999999"/>
    <n v="80.388196890000003"/>
    <n v="11143983.412971687"/>
    <s v="N"/>
    <s v="N"/>
  </r>
  <r>
    <x v="2016"/>
    <s v="Thursday"/>
    <n v="28"/>
    <x v="6"/>
    <x v="5"/>
    <n v="5.7"/>
    <n v="17.2"/>
    <n v="8.5"/>
    <n v="0"/>
    <n v="135266.16500000001"/>
    <n v="70.716279909999997"/>
    <n v="9565519.9864922445"/>
    <s v="N"/>
    <s v="N"/>
  </r>
  <r>
    <x v="2017"/>
    <s v="Friday"/>
    <n v="28"/>
    <x v="6"/>
    <x v="5"/>
    <n v="6.4"/>
    <n v="16.899999999999999"/>
    <n v="7.9"/>
    <n v="0"/>
    <n v="134041.23000000001"/>
    <n v="67.739880499999998"/>
    <n v="9079936.9022730161"/>
    <s v="N"/>
    <s v="N"/>
  </r>
  <r>
    <x v="2018"/>
    <s v="Saturday"/>
    <n v="28"/>
    <x v="6"/>
    <x v="5"/>
    <n v="7.3"/>
    <n v="11.4"/>
    <n v="3.3"/>
    <n v="0"/>
    <n v="130088.95"/>
    <n v="81.929884130000005"/>
    <n v="10658172.600093365"/>
    <s v="N"/>
    <s v="N"/>
  </r>
  <r>
    <x v="2019"/>
    <s v="Sunday"/>
    <n v="29"/>
    <x v="6"/>
    <x v="5"/>
    <n v="9"/>
    <n v="14.2"/>
    <n v="8.3000000000000007"/>
    <n v="6.8"/>
    <n v="118837.05"/>
    <n v="61.719482409999998"/>
    <n v="7334561.2171312906"/>
    <s v="N"/>
    <s v="N"/>
  </r>
  <r>
    <x v="2020"/>
    <s v="Monday"/>
    <n v="29"/>
    <x v="6"/>
    <x v="5"/>
    <n v="8.6999999999999993"/>
    <n v="15.1"/>
    <n v="7.4"/>
    <n v="3.4"/>
    <n v="130119.41"/>
    <n v="61.123170360000003"/>
    <n v="7953310.864572688"/>
    <s v="N"/>
    <s v="N"/>
  </r>
  <r>
    <x v="2021"/>
    <s v="Tuesday"/>
    <n v="29"/>
    <x v="6"/>
    <x v="5"/>
    <n v="7.7"/>
    <n v="14.2"/>
    <n v="7.6"/>
    <n v="0"/>
    <n v="133668.935"/>
    <n v="61.112336169999999"/>
    <n v="8168820.8912058789"/>
    <s v="Y"/>
    <s v="N"/>
  </r>
  <r>
    <x v="2022"/>
    <s v="Wednesday"/>
    <n v="29"/>
    <x v="6"/>
    <x v="5"/>
    <n v="6.2"/>
    <n v="14.7"/>
    <n v="9.4"/>
    <n v="0.2"/>
    <n v="135296.79999999999"/>
    <n v="68.569810079999996"/>
    <n v="9277275.8804317433"/>
    <s v="Y"/>
    <s v="N"/>
  </r>
  <r>
    <x v="2023"/>
    <s v="Thursday"/>
    <n v="29"/>
    <x v="6"/>
    <x v="5"/>
    <n v="4.2"/>
    <n v="11.5"/>
    <n v="8.6999999999999993"/>
    <n v="0"/>
    <n v="143158.89000000001"/>
    <n v="86.658216449999998"/>
    <n v="12405894.076361742"/>
    <s v="Y"/>
    <s v="N"/>
  </r>
  <r>
    <x v="2024"/>
    <s v="Friday"/>
    <n v="29"/>
    <x v="6"/>
    <x v="5"/>
    <n v="3.1"/>
    <n v="12.8"/>
    <n v="7.4"/>
    <n v="0"/>
    <n v="143109.35500000001"/>
    <n v="73.815508410000007"/>
    <n v="10563689.797552178"/>
    <s v="Y"/>
    <s v="N"/>
  </r>
  <r>
    <x v="2025"/>
    <s v="Saturday"/>
    <n v="29"/>
    <x v="6"/>
    <x v="5"/>
    <n v="4"/>
    <n v="12.5"/>
    <n v="8.3000000000000007"/>
    <n v="0"/>
    <n v="125303.88499999999"/>
    <n v="43.53431853"/>
    <n v="5455019.2426364888"/>
    <s v="Y"/>
    <s v="N"/>
  </r>
  <r>
    <x v="2026"/>
    <s v="Sunday"/>
    <n v="30"/>
    <x v="6"/>
    <x v="5"/>
    <n v="8.1999999999999993"/>
    <n v="15.3"/>
    <n v="7.6"/>
    <n v="0"/>
    <n v="114065.32"/>
    <n v="31.208767980000001"/>
    <n v="3559838.1064444538"/>
    <s v="Y"/>
    <s v="N"/>
  </r>
  <r>
    <x v="2027"/>
    <s v="Monday"/>
    <n v="30"/>
    <x v="6"/>
    <x v="5"/>
    <n v="7.6"/>
    <n v="13.8"/>
    <n v="8.1999999999999993"/>
    <n v="0.6"/>
    <n v="132894.41"/>
    <n v="58.020119719999997"/>
    <n v="7710549.5783187654"/>
    <s v="Y"/>
    <s v="N"/>
  </r>
  <r>
    <x v="2028"/>
    <s v="Tuesday"/>
    <n v="30"/>
    <x v="6"/>
    <x v="5"/>
    <n v="7.2"/>
    <n v="12.9"/>
    <n v="8.1"/>
    <n v="0.4"/>
    <n v="140086.10500000001"/>
    <n v="95.137779660000007"/>
    <n v="13327480.990917627"/>
    <s v="Y"/>
    <s v="N"/>
  </r>
  <r>
    <x v="2029"/>
    <s v="Wednesday"/>
    <n v="30"/>
    <x v="6"/>
    <x v="5"/>
    <n v="8.1"/>
    <n v="13.3"/>
    <n v="8.4"/>
    <n v="0"/>
    <n v="138666.10500000001"/>
    <n v="93.875030289999998"/>
    <n v="13017284.807071321"/>
    <s v="Y"/>
    <s v="N"/>
  </r>
  <r>
    <x v="2030"/>
    <s v="Thursday"/>
    <n v="30"/>
    <x v="6"/>
    <x v="5"/>
    <n v="8.1"/>
    <n v="12"/>
    <n v="7.5"/>
    <n v="2.2000000000000002"/>
    <n v="142476.36499999999"/>
    <n v="103.9160215"/>
    <n v="14805577.008581847"/>
    <s v="Y"/>
    <s v="N"/>
  </r>
  <r>
    <x v="2031"/>
    <s v="Friday"/>
    <n v="30"/>
    <x v="6"/>
    <x v="5"/>
    <n v="6.1"/>
    <n v="13.5"/>
    <n v="10.5"/>
    <n v="0"/>
    <n v="133822.70000000001"/>
    <n v="61.449140040000003"/>
    <n v="8223289.8328309087"/>
    <s v="Y"/>
    <s v="N"/>
  </r>
  <r>
    <x v="2032"/>
    <s v="Saturday"/>
    <n v="30"/>
    <x v="6"/>
    <x v="5"/>
    <n v="4.3"/>
    <n v="12.2"/>
    <n v="9.6"/>
    <n v="0"/>
    <n v="128417.22"/>
    <n v="72.083011600000006"/>
    <n v="9256699.9588997532"/>
    <s v="Y"/>
    <s v="N"/>
  </r>
  <r>
    <x v="2033"/>
    <s v="Sunday"/>
    <n v="31"/>
    <x v="6"/>
    <x v="5"/>
    <n v="5"/>
    <n v="12.8"/>
    <n v="7.2"/>
    <n v="0"/>
    <n v="123014.55499999999"/>
    <n v="69.922829460000003"/>
    <n v="8601525.7503627893"/>
    <s v="Y"/>
    <s v="N"/>
  </r>
  <r>
    <x v="2034"/>
    <s v="Monday"/>
    <n v="31"/>
    <x v="6"/>
    <x v="5"/>
    <n v="7.4"/>
    <n v="13.5"/>
    <n v="7.3"/>
    <n v="0"/>
    <n v="132571.32999999999"/>
    <n v="59.486426420000001"/>
    <n v="7886194.6674465379"/>
    <s v="Y"/>
    <s v="N"/>
  </r>
  <r>
    <x v="2035"/>
    <s v="Tuesday"/>
    <n v="31"/>
    <x v="6"/>
    <x v="5"/>
    <n v="9.6"/>
    <n v="15.6"/>
    <n v="8"/>
    <n v="0.4"/>
    <n v="132720.39499999999"/>
    <n v="59.044778479999998"/>
    <n v="7836446.3225530991"/>
    <s v="Y"/>
    <s v="N"/>
  </r>
  <r>
    <x v="2036"/>
    <s v="Wednesday"/>
    <n v="31"/>
    <x v="6"/>
    <x v="5"/>
    <n v="8.6"/>
    <n v="16.3"/>
    <n v="9"/>
    <n v="0"/>
    <n v="130547.735"/>
    <n v="67.529831630000004"/>
    <n v="8815866.5642278586"/>
    <s v="Y"/>
    <s v="N"/>
  </r>
  <r>
    <x v="2037"/>
    <s v="Thursday"/>
    <n v="31"/>
    <x v="6"/>
    <x v="5"/>
    <n v="8"/>
    <n v="14.2"/>
    <n v="11.3"/>
    <n v="0"/>
    <n v="132583.64000000001"/>
    <n v="63.223218019999997"/>
    <n v="8382364.3776051933"/>
    <s v="Y"/>
    <s v="N"/>
  </r>
  <r>
    <x v="2038"/>
    <s v="Friday"/>
    <n v="31"/>
    <x v="6"/>
    <x v="5"/>
    <n v="3.4"/>
    <n v="17.100000000000001"/>
    <n v="11.3"/>
    <n v="0"/>
    <n v="132105.75"/>
    <n v="73.082276160000006"/>
    <n v="9654588.9038239215"/>
    <s v="Y"/>
    <s v="N"/>
  </r>
  <r>
    <x v="2039"/>
    <s v="Saturday"/>
    <n v="31"/>
    <x v="7"/>
    <x v="5"/>
    <n v="5.7"/>
    <n v="16.399999999999999"/>
    <n v="11.1"/>
    <n v="0"/>
    <n v="111590.65"/>
    <n v="47.91589475"/>
    <n v="5346965.8404840874"/>
    <s v="Y"/>
    <s v="N"/>
  </r>
  <r>
    <x v="2040"/>
    <s v="Sunday"/>
    <n v="32"/>
    <x v="7"/>
    <x v="5"/>
    <n v="9"/>
    <n v="18.2"/>
    <n v="11.7"/>
    <n v="0"/>
    <n v="109935.33500000001"/>
    <n v="50.247956979999998"/>
    <n v="5524025.9836618882"/>
    <s v="Y"/>
    <s v="N"/>
  </r>
  <r>
    <x v="2041"/>
    <s v="Monday"/>
    <n v="32"/>
    <x v="7"/>
    <x v="5"/>
    <n v="7.5"/>
    <n v="16"/>
    <n v="10.199999999999999"/>
    <n v="0"/>
    <n v="127930.355"/>
    <n v="47.688971700000003"/>
    <n v="6100867.0791659541"/>
    <s v="Y"/>
    <s v="N"/>
  </r>
  <r>
    <x v="2042"/>
    <s v="Tuesday"/>
    <n v="32"/>
    <x v="7"/>
    <x v="5"/>
    <n v="5.0999999999999996"/>
    <n v="10.5"/>
    <n v="10"/>
    <n v="1.2"/>
    <n v="140042.14499999999"/>
    <n v="49.18959504"/>
    <n v="6888616.40108296"/>
    <s v="N"/>
    <s v="N"/>
  </r>
  <r>
    <x v="2043"/>
    <s v="Wednesday"/>
    <n v="32"/>
    <x v="7"/>
    <x v="5"/>
    <n v="4.7"/>
    <n v="11.3"/>
    <n v="9.6"/>
    <n v="5.8"/>
    <n v="140205.29500000001"/>
    <n v="55.464714379999997"/>
    <n v="7776446.641738642"/>
    <s v="N"/>
    <s v="N"/>
  </r>
  <r>
    <x v="2044"/>
    <s v="Thursday"/>
    <n v="32"/>
    <x v="7"/>
    <x v="5"/>
    <n v="5.5"/>
    <n v="12.8"/>
    <n v="10.8"/>
    <n v="0.8"/>
    <n v="140835.17499999999"/>
    <n v="69.433709239999999"/>
    <n v="9778708.5917145163"/>
    <s v="N"/>
    <s v="N"/>
  </r>
  <r>
    <x v="2045"/>
    <s v="Friday"/>
    <n v="32"/>
    <x v="7"/>
    <x v="5"/>
    <n v="3.3"/>
    <n v="12.7"/>
    <n v="5.8"/>
    <n v="0"/>
    <n v="144062.60999999999"/>
    <n v="60.119431980000002"/>
    <n v="8660962.2827562671"/>
    <s v="N"/>
    <s v="N"/>
  </r>
  <r>
    <x v="2046"/>
    <s v="Saturday"/>
    <n v="32"/>
    <x v="7"/>
    <x v="5"/>
    <n v="4.7"/>
    <n v="14.9"/>
    <n v="7.2"/>
    <n v="6.8"/>
    <n v="121119.265"/>
    <n v="53.518660969999999"/>
    <n v="6482140.8804705869"/>
    <s v="N"/>
    <s v="N"/>
  </r>
  <r>
    <x v="2047"/>
    <s v="Sunday"/>
    <n v="33"/>
    <x v="7"/>
    <x v="5"/>
    <n v="8.9"/>
    <n v="15.8"/>
    <n v="10.199999999999999"/>
    <n v="0.2"/>
    <n v="111165.955"/>
    <n v="45.522171190000002"/>
    <n v="5060515.6340098372"/>
    <s v="N"/>
    <s v="N"/>
  </r>
  <r>
    <x v="2048"/>
    <s v="Monday"/>
    <n v="33"/>
    <x v="7"/>
    <x v="5"/>
    <n v="5.7"/>
    <n v="14.8"/>
    <n v="12.7"/>
    <n v="0"/>
    <n v="125959.75"/>
    <n v="53.420434520000001"/>
    <n v="6728824.5770305702"/>
    <s v="N"/>
    <s v="N"/>
  </r>
  <r>
    <x v="2049"/>
    <s v="Tuesday"/>
    <n v="33"/>
    <x v="7"/>
    <x v="5"/>
    <n v="4.3"/>
    <n v="15.8"/>
    <n v="10.3"/>
    <n v="0"/>
    <n v="130141.22500000001"/>
    <n v="42.328651729999997"/>
    <n v="5508702.5887405695"/>
    <s v="N"/>
    <s v="N"/>
  </r>
  <r>
    <x v="2050"/>
    <s v="Wednesday"/>
    <n v="33"/>
    <x v="7"/>
    <x v="5"/>
    <n v="9.4"/>
    <n v="15.9"/>
    <n v="10"/>
    <n v="0.8"/>
    <n v="127945.31"/>
    <n v="58.629007379999997"/>
    <n v="7501306.524226387"/>
    <s v="N"/>
    <s v="N"/>
  </r>
  <r>
    <x v="2051"/>
    <s v="Thursday"/>
    <n v="33"/>
    <x v="7"/>
    <x v="5"/>
    <n v="11.4"/>
    <n v="18.100000000000001"/>
    <n v="11"/>
    <n v="1.2"/>
    <n v="121914.44"/>
    <n v="52.320157879999996"/>
    <n v="6378582.7486517867"/>
    <s v="N"/>
    <s v="N"/>
  </r>
  <r>
    <x v="2052"/>
    <s v="Friday"/>
    <n v="33"/>
    <x v="7"/>
    <x v="5"/>
    <n v="10.7"/>
    <n v="18.100000000000001"/>
    <n v="7"/>
    <n v="0.8"/>
    <n v="124640.09"/>
    <n v="69.84183616"/>
    <n v="8705092.7447476536"/>
    <s v="N"/>
    <s v="N"/>
  </r>
  <r>
    <x v="2053"/>
    <s v="Saturday"/>
    <n v="33"/>
    <x v="7"/>
    <x v="5"/>
    <n v="7.4"/>
    <n v="14.9"/>
    <n v="13"/>
    <n v="2.8"/>
    <n v="113755.18"/>
    <n v="52.515043290000001"/>
    <n v="5973858.2021617424"/>
    <s v="N"/>
    <s v="N"/>
  </r>
  <r>
    <x v="2054"/>
    <s v="Sunday"/>
    <n v="34"/>
    <x v="7"/>
    <x v="5"/>
    <n v="10.7"/>
    <n v="15"/>
    <n v="9.9"/>
    <n v="0.4"/>
    <n v="111034.745"/>
    <n v="58.425198999999999"/>
    <n v="6487227.072539255"/>
    <s v="N"/>
    <s v="N"/>
  </r>
  <r>
    <x v="2055"/>
    <s v="Monday"/>
    <n v="34"/>
    <x v="7"/>
    <x v="5"/>
    <n v="9.5"/>
    <n v="16.3"/>
    <n v="10.4"/>
    <n v="0"/>
    <n v="121520.57"/>
    <n v="60.710572059999997"/>
    <n v="7377583.3217572747"/>
    <s v="N"/>
    <s v="N"/>
  </r>
  <r>
    <x v="2056"/>
    <s v="Tuesday"/>
    <n v="34"/>
    <x v="7"/>
    <x v="5"/>
    <n v="10"/>
    <n v="17.2"/>
    <n v="11.2"/>
    <n v="0.2"/>
    <n v="119321.855"/>
    <n v="44.024165019999998"/>
    <n v="5253045.0350125115"/>
    <s v="N"/>
    <s v="N"/>
  </r>
  <r>
    <x v="2057"/>
    <s v="Wednesday"/>
    <n v="34"/>
    <x v="7"/>
    <x v="5"/>
    <n v="9.6999999999999993"/>
    <n v="12.7"/>
    <n v="7.9"/>
    <n v="1.2"/>
    <n v="129884.75"/>
    <n v="62.123207630000003"/>
    <n v="8068857.2922206428"/>
    <s v="N"/>
    <s v="N"/>
  </r>
  <r>
    <x v="2058"/>
    <s v="Thursday"/>
    <n v="34"/>
    <x v="7"/>
    <x v="5"/>
    <n v="9.6"/>
    <n v="15.7"/>
    <n v="9.6"/>
    <n v="3.8"/>
    <n v="123490.855"/>
    <n v="54.113552679999998"/>
    <n v="6682528.8875407409"/>
    <s v="N"/>
    <s v="N"/>
  </r>
  <r>
    <x v="2059"/>
    <s v="Friday"/>
    <n v="34"/>
    <x v="7"/>
    <x v="5"/>
    <n v="8.5"/>
    <n v="14.1"/>
    <n v="12.2"/>
    <n v="0.4"/>
    <n v="125707.04"/>
    <n v="48.508304879999997"/>
    <n v="6097835.4218823547"/>
    <s v="N"/>
    <s v="N"/>
  </r>
  <r>
    <x v="2060"/>
    <s v="Saturday"/>
    <n v="34"/>
    <x v="7"/>
    <x v="5"/>
    <n v="5.8"/>
    <n v="11.1"/>
    <n v="3.8"/>
    <n v="4.4000000000000004"/>
    <n v="127131.37"/>
    <n v="56.065490250000003"/>
    <n v="7127682.5852041431"/>
    <s v="N"/>
    <s v="N"/>
  </r>
  <r>
    <x v="2061"/>
    <s v="Sunday"/>
    <n v="35"/>
    <x v="7"/>
    <x v="5"/>
    <n v="6.8"/>
    <n v="11.5"/>
    <n v="8.6"/>
    <n v="25.6"/>
    <n v="117125.065"/>
    <n v="53.937950839999999"/>
    <n v="6317485.9981018044"/>
    <s v="N"/>
    <s v="N"/>
  </r>
  <r>
    <x v="2062"/>
    <s v="Monday"/>
    <n v="35"/>
    <x v="7"/>
    <x v="5"/>
    <n v="6.3"/>
    <n v="12.4"/>
    <n v="12.8"/>
    <n v="2.8"/>
    <n v="134984.79"/>
    <n v="134.48842210000001"/>
    <n v="18153891.414599862"/>
    <s v="N"/>
    <s v="N"/>
  </r>
  <r>
    <x v="2063"/>
    <s v="Tuesday"/>
    <n v="35"/>
    <x v="7"/>
    <x v="5"/>
    <n v="3.6"/>
    <n v="13"/>
    <n v="11.2"/>
    <n v="0"/>
    <n v="138437.85500000001"/>
    <n v="82.744212959999999"/>
    <n v="11454931.355845602"/>
    <s v="N"/>
    <s v="N"/>
  </r>
  <r>
    <x v="2064"/>
    <s v="Wednesday"/>
    <n v="35"/>
    <x v="7"/>
    <x v="5"/>
    <n v="6.1"/>
    <n v="14.5"/>
    <n v="12.8"/>
    <n v="0"/>
    <n v="129322.31"/>
    <n v="90.666887799999998"/>
    <n v="11725251.370806817"/>
    <s v="N"/>
    <s v="N"/>
  </r>
  <r>
    <x v="2065"/>
    <s v="Thursday"/>
    <n v="35"/>
    <x v="7"/>
    <x v="5"/>
    <n v="8.8000000000000007"/>
    <n v="20.7"/>
    <n v="13.1"/>
    <n v="0"/>
    <n v="119044.425"/>
    <n v="45.564373940000003"/>
    <n v="5424184.6961722849"/>
    <s v="N"/>
    <s v="N"/>
  </r>
  <r>
    <x v="2066"/>
    <s v="Friday"/>
    <n v="35"/>
    <x v="7"/>
    <x v="5"/>
    <n v="8.5"/>
    <n v="17.600000000000001"/>
    <n v="15.1"/>
    <n v="1.4"/>
    <n v="118809.08"/>
    <n v="61.608847650000001"/>
    <n v="7319690.509156662"/>
    <s v="N"/>
    <s v="N"/>
  </r>
  <r>
    <x v="2067"/>
    <s v="Saturday"/>
    <n v="35"/>
    <x v="7"/>
    <x v="5"/>
    <n v="9.1999999999999993"/>
    <n v="19.3"/>
    <n v="15.6"/>
    <n v="0"/>
    <n v="100166.88499999999"/>
    <n v="15.292241880000001"/>
    <n v="1531776.2337861438"/>
    <s v="N"/>
    <s v="N"/>
  </r>
  <r>
    <x v="2068"/>
    <s v="Sunday"/>
    <n v="36"/>
    <x v="7"/>
    <x v="5"/>
    <n v="12"/>
    <n v="19.8"/>
    <n v="9"/>
    <n v="0"/>
    <n v="98917.175000000003"/>
    <n v="9.4210185309999996"/>
    <n v="931900.53870916995"/>
    <s v="N"/>
    <s v="N"/>
  </r>
  <r>
    <x v="2069"/>
    <s v="Monday"/>
    <n v="36"/>
    <x v="7"/>
    <x v="5"/>
    <n v="6.9"/>
    <n v="12.5"/>
    <n v="13.5"/>
    <n v="1"/>
    <n v="121605.395"/>
    <n v="58.552628499999997"/>
    <n v="7120315.5170307579"/>
    <s v="N"/>
    <s v="N"/>
  </r>
  <r>
    <x v="2070"/>
    <s v="Tuesday"/>
    <n v="36"/>
    <x v="8"/>
    <x v="5"/>
    <n v="6.6"/>
    <n v="15.7"/>
    <n v="15.9"/>
    <n v="0"/>
    <n v="119645.18"/>
    <n v="52.281624639999997"/>
    <n v="6255244.3907452347"/>
    <s v="N"/>
    <s v="N"/>
  </r>
  <r>
    <x v="2071"/>
    <s v="Wednesday"/>
    <n v="36"/>
    <x v="8"/>
    <x v="5"/>
    <n v="8.6"/>
    <n v="22"/>
    <n v="12.1"/>
    <n v="0"/>
    <n v="113547.67"/>
    <n v="31.7696948"/>
    <n v="3607374.8211511159"/>
    <s v="N"/>
    <s v="N"/>
  </r>
  <r>
    <x v="2072"/>
    <s v="Thursday"/>
    <n v="36"/>
    <x v="8"/>
    <x v="5"/>
    <n v="12.9"/>
    <n v="19.899999999999999"/>
    <n v="13.5"/>
    <n v="0"/>
    <n v="109327.46"/>
    <n v="25.567114289999999"/>
    <n v="2795187.6648554034"/>
    <s v="N"/>
    <s v="N"/>
  </r>
  <r>
    <x v="2073"/>
    <s v="Friday"/>
    <n v="36"/>
    <x v="8"/>
    <x v="5"/>
    <n v="9"/>
    <n v="17.3"/>
    <n v="12.7"/>
    <n v="0"/>
    <n v="114865.645"/>
    <n v="37.042569159999999"/>
    <n v="4254918.5990205081"/>
    <s v="N"/>
    <s v="N"/>
  </r>
  <r>
    <x v="2074"/>
    <s v="Saturday"/>
    <n v="36"/>
    <x v="8"/>
    <x v="5"/>
    <n v="9.6999999999999993"/>
    <n v="16.600000000000001"/>
    <n v="15"/>
    <n v="0.2"/>
    <n v="105534.01"/>
    <n v="49.738453800000002"/>
    <n v="5249098.4807137381"/>
    <s v="N"/>
    <s v="N"/>
  </r>
  <r>
    <x v="2075"/>
    <s v="Sunday"/>
    <n v="37"/>
    <x v="8"/>
    <x v="5"/>
    <n v="6.9"/>
    <n v="19.2"/>
    <n v="16.899999999999999"/>
    <n v="0.2"/>
    <n v="95865.14"/>
    <n v="26.51715961"/>
    <n v="2542071.2184149954"/>
    <s v="N"/>
    <s v="N"/>
  </r>
  <r>
    <x v="2076"/>
    <s v="Monday"/>
    <n v="37"/>
    <x v="8"/>
    <x v="5"/>
    <n v="8.8000000000000007"/>
    <n v="22.9"/>
    <n v="17.100000000000001"/>
    <n v="0"/>
    <n v="99778.2"/>
    <n v="18.907524120000001"/>
    <n v="1886558.7231501841"/>
    <s v="N"/>
    <s v="N"/>
  </r>
  <r>
    <x v="2077"/>
    <s v="Tuesday"/>
    <n v="37"/>
    <x v="8"/>
    <x v="5"/>
    <n v="16.600000000000001"/>
    <n v="19.899999999999999"/>
    <n v="4.8"/>
    <n v="0"/>
    <n v="112421.09"/>
    <n v="35.901955559999998"/>
    <n v="4036136.9771867599"/>
    <s v="N"/>
    <s v="N"/>
  </r>
  <r>
    <x v="2078"/>
    <s v="Wednesday"/>
    <n v="37"/>
    <x v="8"/>
    <x v="5"/>
    <n v="8.1"/>
    <n v="15.6"/>
    <n v="14.8"/>
    <n v="1"/>
    <n v="112140.47"/>
    <n v="37.015433659999999"/>
    <n v="4150928.1278862203"/>
    <s v="N"/>
    <s v="N"/>
  </r>
  <r>
    <x v="2079"/>
    <s v="Thursday"/>
    <n v="37"/>
    <x v="8"/>
    <x v="5"/>
    <n v="5.4"/>
    <n v="21.4"/>
    <n v="17.5"/>
    <n v="0"/>
    <n v="109328.33500000001"/>
    <n v="31.152816170000001"/>
    <n v="3405885.5224271771"/>
    <s v="N"/>
    <s v="N"/>
  </r>
  <r>
    <x v="2080"/>
    <s v="Friday"/>
    <n v="37"/>
    <x v="8"/>
    <x v="5"/>
    <n v="10.4"/>
    <n v="19.399999999999999"/>
    <n v="13.4"/>
    <n v="0"/>
    <n v="106643.05"/>
    <n v="22.38646877"/>
    <n v="2387361.3083625487"/>
    <s v="N"/>
    <s v="N"/>
  </r>
  <r>
    <x v="2081"/>
    <s v="Saturday"/>
    <n v="37"/>
    <x v="8"/>
    <x v="5"/>
    <n v="13.3"/>
    <n v="16"/>
    <n v="4"/>
    <n v="1.6"/>
    <n v="111644.6"/>
    <n v="34.264167829999998"/>
    <n v="3825409.3117132178"/>
    <s v="N"/>
    <s v="N"/>
  </r>
  <r>
    <x v="2082"/>
    <s v="Sunday"/>
    <n v="38"/>
    <x v="8"/>
    <x v="5"/>
    <n v="11.9"/>
    <n v="17.2"/>
    <n v="16.5"/>
    <n v="11.8"/>
    <n v="96225.91"/>
    <n v="28.327690329999999"/>
    <n v="2725857.7802024502"/>
    <s v="N"/>
    <s v="N"/>
  </r>
  <r>
    <x v="2083"/>
    <s v="Monday"/>
    <n v="38"/>
    <x v="8"/>
    <x v="5"/>
    <n v="11.1"/>
    <n v="16.600000000000001"/>
    <n v="18.100000000000001"/>
    <n v="0"/>
    <n v="107196.61"/>
    <n v="41.852128030000003"/>
    <n v="4486406.2461019782"/>
    <s v="N"/>
    <s v="N"/>
  </r>
  <r>
    <x v="2084"/>
    <s v="Tuesday"/>
    <n v="38"/>
    <x v="8"/>
    <x v="5"/>
    <n v="7.4"/>
    <n v="15.8"/>
    <n v="18.3"/>
    <n v="0"/>
    <n v="113008.77"/>
    <n v="44.305358050000002"/>
    <n v="5006894.0176400989"/>
    <s v="N"/>
    <s v="N"/>
  </r>
  <r>
    <x v="2085"/>
    <s v="Wednesday"/>
    <n v="38"/>
    <x v="8"/>
    <x v="5"/>
    <n v="7.1"/>
    <n v="22.8"/>
    <n v="17.399999999999999"/>
    <n v="0"/>
    <n v="110807.72"/>
    <n v="34.968412190000002"/>
    <n v="3874770.0267941072"/>
    <s v="N"/>
    <s v="N"/>
  </r>
  <r>
    <x v="2086"/>
    <s v="Thursday"/>
    <n v="38"/>
    <x v="8"/>
    <x v="5"/>
    <n v="11.8"/>
    <n v="15.5"/>
    <n v="9.4"/>
    <n v="0.8"/>
    <n v="115643.44"/>
    <n v="34.696676500000002"/>
    <n v="4012443.0270271604"/>
    <s v="N"/>
    <s v="N"/>
  </r>
  <r>
    <x v="2087"/>
    <s v="Friday"/>
    <n v="38"/>
    <x v="8"/>
    <x v="5"/>
    <n v="8.4"/>
    <n v="18.7"/>
    <n v="13.6"/>
    <n v="0"/>
    <n v="112335.7"/>
    <n v="40.837043459999997"/>
    <n v="4587457.8630095217"/>
    <s v="N"/>
    <s v="N"/>
  </r>
  <r>
    <x v="2088"/>
    <s v="Saturday"/>
    <n v="38"/>
    <x v="8"/>
    <x v="5"/>
    <n v="11.3"/>
    <n v="26.3"/>
    <n v="17.100000000000001"/>
    <n v="0"/>
    <n v="93384"/>
    <n v="24.265307830000001"/>
    <n v="2265991.5063967202"/>
    <s v="N"/>
    <s v="N"/>
  </r>
  <r>
    <x v="2089"/>
    <s v="Sunday"/>
    <n v="39"/>
    <x v="8"/>
    <x v="5"/>
    <n v="17.100000000000001"/>
    <n v="22"/>
    <n v="16.7"/>
    <n v="0"/>
    <n v="86891.23"/>
    <n v="23.051334789999999"/>
    <n v="2002958.8330448915"/>
    <s v="N"/>
    <s v="N"/>
  </r>
  <r>
    <x v="2090"/>
    <s v="Monday"/>
    <n v="39"/>
    <x v="8"/>
    <x v="5"/>
    <n v="16.600000000000001"/>
    <n v="19.8"/>
    <n v="13"/>
    <n v="0"/>
    <n v="100977.95"/>
    <n v="34.25364192"/>
    <n v="3458862.5411156639"/>
    <s v="N"/>
    <s v="N"/>
  </r>
  <r>
    <x v="2091"/>
    <s v="Tuesday"/>
    <n v="39"/>
    <x v="8"/>
    <x v="5"/>
    <n v="12.3"/>
    <n v="18.899999999999999"/>
    <n v="16.8"/>
    <n v="0"/>
    <n v="103200.64"/>
    <n v="25.925322789999999"/>
    <n v="2675509.9041345855"/>
    <s v="N"/>
    <s v="N"/>
  </r>
  <r>
    <x v="2092"/>
    <s v="Wednesday"/>
    <n v="39"/>
    <x v="8"/>
    <x v="5"/>
    <n v="10.6"/>
    <n v="15.1"/>
    <n v="12.3"/>
    <n v="0.2"/>
    <n v="112412.44500000001"/>
    <n v="34.211794570000002"/>
    <n v="3845831.4754514243"/>
    <s v="N"/>
    <s v="N"/>
  </r>
  <r>
    <x v="2093"/>
    <s v="Thursday"/>
    <n v="39"/>
    <x v="8"/>
    <x v="5"/>
    <n v="8.1999999999999993"/>
    <n v="15"/>
    <n v="13.9"/>
    <n v="1.6"/>
    <n v="117535.715"/>
    <n v="51.779356100000001"/>
    <n v="6085923.6414531115"/>
    <s v="N"/>
    <s v="N"/>
  </r>
  <r>
    <x v="2094"/>
    <s v="Friday"/>
    <n v="39"/>
    <x v="8"/>
    <x v="5"/>
    <n v="7.2"/>
    <n v="11.9"/>
    <n v="7.2"/>
    <n v="3.2"/>
    <n v="126354.68"/>
    <n v="53.429209659999998"/>
    <n v="6751030.6892422084"/>
    <s v="N"/>
    <s v="N"/>
  </r>
  <r>
    <x v="2095"/>
    <s v="Saturday"/>
    <n v="39"/>
    <x v="8"/>
    <x v="5"/>
    <n v="6.2"/>
    <n v="13.4"/>
    <n v="15"/>
    <n v="9.4"/>
    <n v="106694.965"/>
    <n v="33.444710110000003"/>
    <n v="3568382.1746215965"/>
    <s v="N"/>
    <s v="N"/>
  </r>
  <r>
    <x v="2096"/>
    <s v="Sunday"/>
    <n v="40"/>
    <x v="8"/>
    <x v="5"/>
    <n v="8.8000000000000007"/>
    <n v="13.4"/>
    <n v="20.9"/>
    <n v="3"/>
    <n v="101703.49"/>
    <n v="57.920028760000001"/>
    <n v="5890669.0657923725"/>
    <s v="N"/>
    <s v="N"/>
  </r>
  <r>
    <x v="2097"/>
    <s v="Monday"/>
    <n v="40"/>
    <x v="8"/>
    <x v="5"/>
    <n v="6.5"/>
    <n v="13.6"/>
    <n v="18.3"/>
    <n v="0"/>
    <n v="114651.14"/>
    <n v="59.74605347"/>
    <n v="6849953.1408364559"/>
    <s v="N"/>
    <s v="N"/>
  </r>
  <r>
    <x v="2098"/>
    <s v="Tuesday"/>
    <n v="40"/>
    <x v="8"/>
    <x v="5"/>
    <n v="4.3"/>
    <n v="21"/>
    <n v="18.399999999999999"/>
    <n v="0"/>
    <n v="112076.46"/>
    <n v="42.120177509999998"/>
    <n v="4720680.3898924142"/>
    <s v="N"/>
    <s v="N"/>
  </r>
  <r>
    <x v="2099"/>
    <s v="Wednesday"/>
    <n v="40"/>
    <x v="8"/>
    <x v="5"/>
    <n v="10.7"/>
    <n v="19.399999999999999"/>
    <n v="13"/>
    <n v="0.6"/>
    <n v="113620.21"/>
    <n v="38.05764052"/>
    <n v="4324117.1079869093"/>
    <s v="N"/>
    <s v="N"/>
  </r>
  <r>
    <x v="2100"/>
    <s v="Thursday"/>
    <n v="40"/>
    <x v="9"/>
    <x v="5"/>
    <n v="9.4"/>
    <n v="19.5"/>
    <n v="21.2"/>
    <n v="1.8"/>
    <n v="106641.79"/>
    <n v="34.65467056"/>
    <n v="3695636.1003787019"/>
    <s v="N"/>
    <s v="N"/>
  </r>
  <r>
    <x v="2101"/>
    <s v="Friday"/>
    <n v="40"/>
    <x v="9"/>
    <x v="5"/>
    <n v="12.8"/>
    <n v="26"/>
    <n v="22"/>
    <n v="0"/>
    <n v="99585.835000000006"/>
    <n v="-6.0760283690000003"/>
    <n v="-605086.3586105532"/>
    <s v="N"/>
    <s v="N"/>
  </r>
  <r>
    <x v="2102"/>
    <s v="Saturday"/>
    <n v="40"/>
    <x v="9"/>
    <x v="5"/>
    <n v="17.399999999999999"/>
    <n v="29.4"/>
    <n v="19.8"/>
    <n v="0"/>
    <n v="92277.024999999994"/>
    <n v="-1.983470633"/>
    <n v="-183028.76918810682"/>
    <s v="N"/>
    <s v="N"/>
  </r>
  <r>
    <x v="2103"/>
    <s v="Sunday"/>
    <n v="41"/>
    <x v="9"/>
    <x v="5"/>
    <n v="13.5"/>
    <n v="29.5"/>
    <n v="8.4"/>
    <n v="0"/>
    <n v="94081.565000000002"/>
    <n v="25.0086136"/>
    <n v="2352849.5059682839"/>
    <s v="N"/>
    <s v="N"/>
  </r>
  <r>
    <x v="2104"/>
    <s v="Monday"/>
    <n v="41"/>
    <x v="9"/>
    <x v="5"/>
    <n v="9.1"/>
    <n v="12.7"/>
    <n v="7.3"/>
    <n v="12.8"/>
    <n v="113610.03"/>
    <n v="36.764700519999998"/>
    <n v="4176838.7290182156"/>
    <s v="N"/>
    <s v="N"/>
  </r>
  <r>
    <x v="2105"/>
    <s v="Tuesday"/>
    <n v="41"/>
    <x v="9"/>
    <x v="5"/>
    <n v="8.9"/>
    <n v="12.6"/>
    <n v="5.8"/>
    <n v="1"/>
    <n v="122607.56"/>
    <n v="75.771059010000002"/>
    <n v="9290104.663832115"/>
    <s v="N"/>
    <s v="N"/>
  </r>
  <r>
    <x v="2106"/>
    <m/>
    <m/>
    <x v="12"/>
    <x v="6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">
  <r>
    <d v="2015-01-01T00:00:00"/>
    <x v="0"/>
    <x v="0"/>
    <x v="0"/>
    <x v="0"/>
    <n v="13.3"/>
    <n v="26.9"/>
    <n v="23.6"/>
    <n v="0"/>
    <n v="99635.03"/>
    <n v="25.633696430000001"/>
    <n v="2554014.1128139431"/>
    <s v="N"/>
    <s v="Y"/>
  </r>
  <r>
    <d v="2015-01-02T00:00:00"/>
    <x v="1"/>
    <x v="0"/>
    <x v="0"/>
    <x v="0"/>
    <n v="15.4"/>
    <n v="38.799999999999997"/>
    <n v="26.8"/>
    <n v="0"/>
    <n v="129606.01"/>
    <n v="33.138987559999997"/>
    <n v="4295011.9530912349"/>
    <s v="N"/>
    <s v="N"/>
  </r>
  <r>
    <d v="2015-01-03T00:00:00"/>
    <x v="2"/>
    <x v="0"/>
    <x v="0"/>
    <x v="0"/>
    <n v="20"/>
    <n v="38.200000000000003"/>
    <n v="26.5"/>
    <n v="0"/>
    <n v="142300.54"/>
    <n v="34.564854830000002"/>
    <n v="4918597.5073306086"/>
    <s v="N"/>
    <s v="N"/>
  </r>
  <r>
    <d v="2015-01-04T00:00:00"/>
    <x v="3"/>
    <x v="1"/>
    <x v="0"/>
    <x v="0"/>
    <n v="16.3"/>
    <n v="21.4"/>
    <n v="25.2"/>
    <n v="4.2"/>
    <n v="104330.715"/>
    <n v="25.005560240000001"/>
    <n v="2608847.9788147719"/>
    <s v="N"/>
    <s v="N"/>
  </r>
  <r>
    <d v="2015-01-05T00:00:00"/>
    <x v="4"/>
    <x v="1"/>
    <x v="0"/>
    <x v="0"/>
    <n v="15"/>
    <n v="22"/>
    <n v="30.7"/>
    <n v="0"/>
    <n v="118132.2"/>
    <n v="26.724176279999998"/>
    <n v="3156985.7371442155"/>
    <s v="N"/>
    <s v="N"/>
  </r>
  <r>
    <d v="2015-01-06T00:00:00"/>
    <x v="5"/>
    <x v="1"/>
    <x v="0"/>
    <x v="0"/>
    <n v="17.7"/>
    <n v="26"/>
    <n v="31.6"/>
    <n v="0"/>
    <n v="130672.485"/>
    <n v="31.282310729999999"/>
    <n v="4087737.279631264"/>
    <s v="N"/>
    <s v="N"/>
  </r>
  <r>
    <d v="2015-01-07T00:00:00"/>
    <x v="6"/>
    <x v="1"/>
    <x v="0"/>
    <x v="0"/>
    <n v="18.899999999999999"/>
    <n v="37.4"/>
    <n v="20.7"/>
    <n v="0"/>
    <n v="153514.82"/>
    <n v="48.312309380000002"/>
    <n v="7416655.4782550121"/>
    <s v="N"/>
    <s v="N"/>
  </r>
  <r>
    <d v="2015-01-08T00:00:00"/>
    <x v="0"/>
    <x v="1"/>
    <x v="0"/>
    <x v="0"/>
    <n v="23.1"/>
    <n v="28.2"/>
    <n v="13.5"/>
    <n v="19.399999999999999"/>
    <n v="142015.655"/>
    <n v="49.117280299999997"/>
    <n v="6975422.7336230958"/>
    <s v="N"/>
    <s v="N"/>
  </r>
  <r>
    <d v="2015-01-09T00:00:00"/>
    <x v="1"/>
    <x v="1"/>
    <x v="0"/>
    <x v="0"/>
    <n v="16.5"/>
    <n v="18"/>
    <n v="3.1"/>
    <n v="1.2"/>
    <n v="121801.155"/>
    <n v="34.490675449999998"/>
    <n v="4201004.1065401444"/>
    <s v="N"/>
    <s v="N"/>
  </r>
  <r>
    <d v="2015-01-10T00:00:00"/>
    <x v="2"/>
    <x v="1"/>
    <x v="0"/>
    <x v="0"/>
    <n v="13.6"/>
    <n v="21.7"/>
    <n v="5.6"/>
    <n v="5.2"/>
    <n v="103043.66"/>
    <n v="20.229824900000001"/>
    <n v="2084555.1988551342"/>
    <s v="N"/>
    <s v="N"/>
  </r>
  <r>
    <d v="2015-01-11T00:00:00"/>
    <x v="3"/>
    <x v="2"/>
    <x v="0"/>
    <x v="0"/>
    <n v="15.6"/>
    <n v="27.5"/>
    <n v="29.9"/>
    <n v="0"/>
    <n v="99865.755000000005"/>
    <n v="18.23476806"/>
    <n v="1821028.8795617854"/>
    <s v="N"/>
    <s v="N"/>
  </r>
  <r>
    <d v="2015-01-12T00:00:00"/>
    <x v="4"/>
    <x v="2"/>
    <x v="0"/>
    <x v="0"/>
    <n v="16.100000000000001"/>
    <n v="31.3"/>
    <n v="31.6"/>
    <n v="0"/>
    <n v="131261.125"/>
    <n v="33.694810169999997"/>
    <n v="4422818.6895756405"/>
    <s v="N"/>
    <s v="N"/>
  </r>
  <r>
    <d v="2015-01-13T00:00:00"/>
    <x v="5"/>
    <x v="2"/>
    <x v="0"/>
    <x v="0"/>
    <n v="20.2"/>
    <n v="25.6"/>
    <n v="4.2"/>
    <n v="0"/>
    <n v="126527.36"/>
    <n v="27.53786427"/>
    <n v="3484293.2661214271"/>
    <s v="N"/>
    <s v="N"/>
  </r>
  <r>
    <d v="2015-01-14T00:00:00"/>
    <x v="6"/>
    <x v="2"/>
    <x v="0"/>
    <x v="0"/>
    <n v="18.3"/>
    <n v="22.7"/>
    <n v="15.2"/>
    <n v="15.8"/>
    <n v="119741.62"/>
    <n v="29.018516609999999"/>
    <n v="3474724.1888783081"/>
    <s v="N"/>
    <s v="N"/>
  </r>
  <r>
    <d v="2015-01-15T00:00:00"/>
    <x v="0"/>
    <x v="2"/>
    <x v="0"/>
    <x v="0"/>
    <n v="15.8"/>
    <n v="20"/>
    <n v="14.6"/>
    <n v="0"/>
    <n v="118411.22"/>
    <n v="30.93653879"/>
    <n v="3663233.3007012238"/>
    <s v="N"/>
    <s v="N"/>
  </r>
  <r>
    <d v="2015-01-16T00:00:00"/>
    <x v="1"/>
    <x v="2"/>
    <x v="0"/>
    <x v="0"/>
    <n v="13.1"/>
    <n v="27.3"/>
    <n v="30.3"/>
    <n v="0"/>
    <n v="116690.765"/>
    <n v="23.015190879999999"/>
    <n v="2685660.2304082229"/>
    <s v="N"/>
    <s v="N"/>
  </r>
  <r>
    <d v="2015-01-17T00:00:00"/>
    <x v="2"/>
    <x v="2"/>
    <x v="0"/>
    <x v="0"/>
    <n v="15.9"/>
    <n v="25"/>
    <n v="27.5"/>
    <n v="0"/>
    <n v="99371.31"/>
    <n v="18.99492729"/>
    <n v="1887550.8081620499"/>
    <s v="N"/>
    <s v="N"/>
  </r>
  <r>
    <d v="2015-01-18T00:00:00"/>
    <x v="3"/>
    <x v="3"/>
    <x v="0"/>
    <x v="0"/>
    <n v="15.3"/>
    <n v="19.5"/>
    <n v="23.4"/>
    <n v="0"/>
    <n v="97728.75"/>
    <n v="17.00868088"/>
    <n v="1662237.1215512999"/>
    <s v="N"/>
    <s v="N"/>
  </r>
  <r>
    <d v="2015-01-19T00:00:00"/>
    <x v="4"/>
    <x v="3"/>
    <x v="0"/>
    <x v="0"/>
    <n v="13.5"/>
    <n v="23.6"/>
    <n v="29"/>
    <n v="0"/>
    <n v="116883.15"/>
    <n v="26.927876189999999"/>
    <n v="3147414.9918971984"/>
    <s v="N"/>
    <s v="N"/>
  </r>
  <r>
    <d v="2015-01-20T00:00:00"/>
    <x v="5"/>
    <x v="3"/>
    <x v="0"/>
    <x v="0"/>
    <n v="13"/>
    <n v="30.4"/>
    <n v="19.600000000000001"/>
    <n v="0"/>
    <n v="128968.125"/>
    <n v="23.078074139999998"/>
    <n v="2976335.9504467873"/>
    <s v="N"/>
    <s v="N"/>
  </r>
  <r>
    <d v="2015-01-21T00:00:00"/>
    <x v="6"/>
    <x v="3"/>
    <x v="0"/>
    <x v="0"/>
    <n v="19.7"/>
    <n v="33.1"/>
    <n v="25.8"/>
    <n v="0"/>
    <n v="148702.505"/>
    <n v="34.443415459999997"/>
    <n v="5121822.159657727"/>
    <s v="N"/>
    <s v="N"/>
  </r>
  <r>
    <d v="2015-01-22T00:00:00"/>
    <x v="0"/>
    <x v="3"/>
    <x v="0"/>
    <x v="0"/>
    <n v="18.7"/>
    <n v="35.799999999999997"/>
    <n v="23.1"/>
    <n v="0"/>
    <n v="153232.1"/>
    <n v="35.230761399999999"/>
    <n v="5398483.5539209396"/>
    <s v="N"/>
    <s v="N"/>
  </r>
  <r>
    <d v="2015-01-23T00:00:00"/>
    <x v="1"/>
    <x v="3"/>
    <x v="0"/>
    <x v="0"/>
    <n v="20.2"/>
    <n v="25"/>
    <n v="28.6"/>
    <n v="0"/>
    <n v="138095.20000000001"/>
    <n v="40.604200220000003"/>
    <n v="5607245.1502209445"/>
    <s v="N"/>
    <s v="N"/>
  </r>
  <r>
    <d v="2015-01-24T00:00:00"/>
    <x v="2"/>
    <x v="3"/>
    <x v="0"/>
    <x v="0"/>
    <n v="15.8"/>
    <n v="26.3"/>
    <n v="30.3"/>
    <n v="0"/>
    <n v="116310.59"/>
    <n v="20.922000149999999"/>
    <n v="2433450.1814265884"/>
    <s v="N"/>
    <s v="N"/>
  </r>
  <r>
    <d v="2015-01-25T00:00:00"/>
    <x v="3"/>
    <x v="4"/>
    <x v="0"/>
    <x v="0"/>
    <n v="14.7"/>
    <n v="22"/>
    <n v="25.4"/>
    <n v="0"/>
    <n v="97959.46"/>
    <n v="16.5414177"/>
    <n v="1620388.3455264422"/>
    <s v="N"/>
    <s v="N"/>
  </r>
  <r>
    <d v="2015-01-26T00:00:00"/>
    <x v="4"/>
    <x v="4"/>
    <x v="0"/>
    <x v="0"/>
    <n v="11.6"/>
    <n v="19.8"/>
    <n v="19.899999999999999"/>
    <n v="1"/>
    <n v="103769.48"/>
    <n v="16.9360128"/>
    <n v="1757441.2415293439"/>
    <s v="N"/>
    <s v="Y"/>
  </r>
  <r>
    <d v="2015-01-27T00:00:00"/>
    <x v="5"/>
    <x v="4"/>
    <x v="0"/>
    <x v="0"/>
    <n v="11.7"/>
    <n v="19.100000000000001"/>
    <n v="17.7"/>
    <n v="0.6"/>
    <n v="118393.31"/>
    <n v="21.206288600000001"/>
    <n v="2510682.7001692662"/>
    <s v="N"/>
    <s v="N"/>
  </r>
  <r>
    <d v="2015-01-28T00:00:00"/>
    <x v="6"/>
    <x v="4"/>
    <x v="0"/>
    <x v="0"/>
    <n v="13.3"/>
    <n v="25.4"/>
    <n v="27"/>
    <n v="0"/>
    <n v="116763.72500000001"/>
    <n v="17.02383824"/>
    <n v="1987766.766699844"/>
    <s v="N"/>
    <s v="N"/>
  </r>
  <r>
    <d v="2015-01-29T00:00:00"/>
    <x v="0"/>
    <x v="4"/>
    <x v="0"/>
    <x v="0"/>
    <n v="12.8"/>
    <n v="22.2"/>
    <n v="28.9"/>
    <n v="0"/>
    <n v="119313.73"/>
    <n v="19.624827360000001"/>
    <n v="2341511.3529276527"/>
    <s v="Y"/>
    <s v="N"/>
  </r>
  <r>
    <d v="2015-01-30T00:00:00"/>
    <x v="1"/>
    <x v="4"/>
    <x v="0"/>
    <x v="0"/>
    <n v="13.1"/>
    <n v="21"/>
    <n v="27.6"/>
    <n v="0"/>
    <n v="121018.15"/>
    <n v="21.029356079999999"/>
    <n v="2544933.7684928519"/>
    <s v="Y"/>
    <s v="N"/>
  </r>
  <r>
    <d v="2015-01-31T00:00:00"/>
    <x v="2"/>
    <x v="4"/>
    <x v="0"/>
    <x v="0"/>
    <n v="14.3"/>
    <n v="20.2"/>
    <n v="26.2"/>
    <n v="0"/>
    <n v="103822.97"/>
    <n v="16.538846729999999"/>
    <n v="1717112.187883388"/>
    <s v="Y"/>
    <s v="N"/>
  </r>
  <r>
    <d v="2015-02-01T00:00:00"/>
    <x v="3"/>
    <x v="5"/>
    <x v="1"/>
    <x v="0"/>
    <n v="13.2"/>
    <n v="19"/>
    <n v="17.3"/>
    <n v="9.1999999999999993"/>
    <n v="100178.84"/>
    <n v="14.578844419999999"/>
    <n v="1460491.7225360726"/>
    <s v="Y"/>
    <s v="N"/>
  </r>
  <r>
    <d v="2015-02-02T00:00:00"/>
    <x v="4"/>
    <x v="5"/>
    <x v="1"/>
    <x v="0"/>
    <n v="13.5"/>
    <n v="21.1"/>
    <n v="23.9"/>
    <n v="3.8"/>
    <n v="118694.16"/>
    <n v="22.270032189999998"/>
    <n v="2643322.7639650102"/>
    <s v="Y"/>
    <s v="N"/>
  </r>
  <r>
    <d v="2015-02-03T00:00:00"/>
    <x v="5"/>
    <x v="5"/>
    <x v="1"/>
    <x v="0"/>
    <n v="16.100000000000001"/>
    <n v="20"/>
    <n v="22.7"/>
    <n v="0"/>
    <n v="122880.13"/>
    <n v="27.003832330000002"/>
    <n v="3318234.4272086034"/>
    <s v="Y"/>
    <s v="N"/>
  </r>
  <r>
    <d v="2015-02-04T00:00:00"/>
    <x v="6"/>
    <x v="5"/>
    <x v="1"/>
    <x v="0"/>
    <n v="14.8"/>
    <n v="19"/>
    <n v="21.2"/>
    <n v="0"/>
    <n v="117398.03"/>
    <n v="27.809134199999999"/>
    <n v="3264737.5710856258"/>
    <s v="Y"/>
    <s v="N"/>
  </r>
  <r>
    <d v="2015-02-05T00:00:00"/>
    <x v="0"/>
    <x v="5"/>
    <x v="1"/>
    <x v="0"/>
    <n v="13.3"/>
    <n v="24.2"/>
    <n v="28.8"/>
    <n v="0"/>
    <n v="122279.425"/>
    <n v="31.384570740000001"/>
    <n v="3837687.2639590246"/>
    <s v="Y"/>
    <s v="N"/>
  </r>
  <r>
    <d v="2015-02-06T00:00:00"/>
    <x v="1"/>
    <x v="5"/>
    <x v="1"/>
    <x v="0"/>
    <n v="14.5"/>
    <n v="35.700000000000003"/>
    <n v="28.4"/>
    <n v="0"/>
    <n v="141837.005"/>
    <n v="38.840180269999998"/>
    <n v="5508974.8431568909"/>
    <s v="Y"/>
    <s v="N"/>
  </r>
  <r>
    <d v="2015-02-07T00:00:00"/>
    <x v="2"/>
    <x v="5"/>
    <x v="1"/>
    <x v="0"/>
    <n v="18.8"/>
    <n v="35"/>
    <n v="16.100000000000001"/>
    <n v="0"/>
    <n v="132138.36499999999"/>
    <n v="28.761706780000001"/>
    <n v="3800524.9085186147"/>
    <s v="Y"/>
    <s v="N"/>
  </r>
  <r>
    <d v="2015-02-08T00:00:00"/>
    <x v="3"/>
    <x v="6"/>
    <x v="1"/>
    <x v="0"/>
    <n v="18.899999999999999"/>
    <n v="21.5"/>
    <n v="16.600000000000001"/>
    <n v="0"/>
    <n v="112108.215"/>
    <n v="23.974106599999999"/>
    <n v="2687694.2971457187"/>
    <s v="Y"/>
    <s v="N"/>
  </r>
  <r>
    <d v="2015-02-09T00:00:00"/>
    <x v="4"/>
    <x v="6"/>
    <x v="1"/>
    <x v="0"/>
    <n v="13.6"/>
    <n v="28.3"/>
    <n v="28.6"/>
    <n v="0"/>
    <n v="126813.075"/>
    <n v="28.90913471"/>
    <n v="3666056.268164333"/>
    <s v="Y"/>
    <s v="N"/>
  </r>
  <r>
    <d v="2015-02-10T00:00:00"/>
    <x v="5"/>
    <x v="6"/>
    <x v="1"/>
    <x v="0"/>
    <n v="16.399999999999999"/>
    <n v="27.8"/>
    <n v="27.7"/>
    <n v="0"/>
    <n v="145948.565"/>
    <n v="37.522599980000003"/>
    <n v="5476369.6221500291"/>
    <s v="Y"/>
    <s v="N"/>
  </r>
  <r>
    <d v="2015-02-11T00:00:00"/>
    <x v="6"/>
    <x v="6"/>
    <x v="1"/>
    <x v="0"/>
    <n v="18.100000000000001"/>
    <n v="26.8"/>
    <n v="24.1"/>
    <n v="0"/>
    <n v="149322.85"/>
    <n v="32.655454300000002"/>
    <n v="4876205.5041207559"/>
    <s v="Y"/>
    <s v="N"/>
  </r>
  <r>
    <d v="2015-02-12T00:00:00"/>
    <x v="0"/>
    <x v="6"/>
    <x v="1"/>
    <x v="0"/>
    <n v="17.8"/>
    <n v="21.9"/>
    <n v="23.8"/>
    <n v="0"/>
    <n v="131376.78"/>
    <n v="26.576634940000002"/>
    <n v="3491552.7216526936"/>
    <s v="Y"/>
    <s v="N"/>
  </r>
  <r>
    <d v="2015-02-13T00:00:00"/>
    <x v="1"/>
    <x v="6"/>
    <x v="1"/>
    <x v="0"/>
    <n v="16.100000000000001"/>
    <n v="32.4"/>
    <n v="14.9"/>
    <n v="0"/>
    <n v="136070.62"/>
    <n v="18.73697061"/>
    <n v="2549551.2078244779"/>
    <s v="Y"/>
    <s v="N"/>
  </r>
  <r>
    <d v="2015-02-14T00:00:00"/>
    <x v="2"/>
    <x v="6"/>
    <x v="1"/>
    <x v="0"/>
    <n v="19"/>
    <n v="25.1"/>
    <n v="20.8"/>
    <n v="19.600000000000001"/>
    <n v="119692.02499999999"/>
    <n v="20.240103229999999"/>
    <n v="2422578.9418077404"/>
    <s v="Y"/>
    <s v="N"/>
  </r>
  <r>
    <d v="2015-02-15T00:00:00"/>
    <x v="3"/>
    <x v="7"/>
    <x v="1"/>
    <x v="0"/>
    <n v="18.2"/>
    <n v="34.4"/>
    <n v="25.7"/>
    <n v="0.4"/>
    <n v="125287.71"/>
    <n v="24.584186939999999"/>
    <n v="3080096.4839245072"/>
    <s v="Y"/>
    <s v="N"/>
  </r>
  <r>
    <d v="2015-02-16T00:00:00"/>
    <x v="4"/>
    <x v="7"/>
    <x v="1"/>
    <x v="0"/>
    <n v="17.399999999999999"/>
    <n v="24.6"/>
    <n v="26.3"/>
    <n v="0"/>
    <n v="131832.63"/>
    <n v="31.9490406"/>
    <n v="4211926.0482747778"/>
    <s v="Y"/>
    <s v="N"/>
  </r>
  <r>
    <d v="2015-02-17T00:00:00"/>
    <x v="5"/>
    <x v="7"/>
    <x v="1"/>
    <x v="0"/>
    <n v="17.600000000000001"/>
    <n v="20.6"/>
    <n v="8.3000000000000007"/>
    <n v="0"/>
    <n v="127666.01"/>
    <n v="30.250149390000001"/>
    <n v="3861915.8745252336"/>
    <s v="Y"/>
    <s v="N"/>
  </r>
  <r>
    <d v="2015-02-18T00:00:00"/>
    <x v="6"/>
    <x v="7"/>
    <x v="1"/>
    <x v="0"/>
    <n v="17.7"/>
    <n v="21.2"/>
    <n v="7.8"/>
    <n v="0"/>
    <n v="125972.765"/>
    <n v="30.235792750000002"/>
    <n v="3808886.414684454"/>
    <s v="Y"/>
    <s v="N"/>
  </r>
  <r>
    <d v="2015-02-19T00:00:00"/>
    <x v="0"/>
    <x v="7"/>
    <x v="1"/>
    <x v="0"/>
    <n v="18.2"/>
    <n v="26.9"/>
    <n v="24.7"/>
    <n v="0"/>
    <n v="139399.69"/>
    <n v="33.598960679999998"/>
    <n v="4683684.7031141892"/>
    <s v="Y"/>
    <s v="N"/>
  </r>
  <r>
    <d v="2015-02-20T00:00:00"/>
    <x v="1"/>
    <x v="7"/>
    <x v="1"/>
    <x v="0"/>
    <n v="17.399999999999999"/>
    <n v="25.3"/>
    <n v="24.7"/>
    <n v="0"/>
    <n v="139465.67499999999"/>
    <n v="33.538671530000002"/>
    <n v="4677493.4635347323"/>
    <s v="Y"/>
    <s v="N"/>
  </r>
  <r>
    <d v="2015-02-21T00:00:00"/>
    <x v="2"/>
    <x v="7"/>
    <x v="1"/>
    <x v="0"/>
    <n v="18.100000000000001"/>
    <n v="36.1"/>
    <n v="20"/>
    <n v="0"/>
    <n v="136283.03"/>
    <n v="31.252819840000001"/>
    <n v="4259228.9838393154"/>
    <s v="Y"/>
    <s v="N"/>
  </r>
  <r>
    <d v="2015-02-22T00:00:00"/>
    <x v="3"/>
    <x v="8"/>
    <x v="1"/>
    <x v="0"/>
    <n v="20.3"/>
    <n v="35.299999999999997"/>
    <n v="11.7"/>
    <n v="1.6"/>
    <n v="138016.35"/>
    <n v="32.40972721"/>
    <n v="4473072.2540198835"/>
    <s v="Y"/>
    <s v="N"/>
  </r>
  <r>
    <d v="2015-02-23T00:00:00"/>
    <x v="4"/>
    <x v="8"/>
    <x v="1"/>
    <x v="0"/>
    <n v="21.1"/>
    <n v="29.3"/>
    <n v="4.7"/>
    <n v="0"/>
    <n v="135255.815"/>
    <n v="28.417229129999999"/>
    <n v="3843595.4860198908"/>
    <s v="Y"/>
    <s v="N"/>
  </r>
  <r>
    <d v="2015-02-24T00:00:00"/>
    <x v="5"/>
    <x v="8"/>
    <x v="1"/>
    <x v="0"/>
    <n v="15.9"/>
    <n v="20.100000000000001"/>
    <n v="21.4"/>
    <n v="3.2"/>
    <n v="120263.515"/>
    <n v="26.559011900000002"/>
    <n v="3194080.1260208287"/>
    <s v="Y"/>
    <s v="N"/>
  </r>
  <r>
    <d v="2015-02-25T00:00:00"/>
    <x v="6"/>
    <x v="8"/>
    <x v="1"/>
    <x v="0"/>
    <n v="14"/>
    <n v="27"/>
    <n v="24.1"/>
    <n v="0"/>
    <n v="130062.755"/>
    <n v="33.323249590000003"/>
    <n v="4334113.6472280212"/>
    <s v="Y"/>
    <s v="N"/>
  </r>
  <r>
    <d v="2015-02-26T00:00:00"/>
    <x v="0"/>
    <x v="8"/>
    <x v="1"/>
    <x v="0"/>
    <n v="16"/>
    <n v="23.2"/>
    <n v="18.5"/>
    <n v="0"/>
    <n v="131525.85500000001"/>
    <n v="39.086578340000003"/>
    <n v="5140895.6351929819"/>
    <s v="Y"/>
    <s v="N"/>
  </r>
  <r>
    <d v="2015-02-27T00:00:00"/>
    <x v="1"/>
    <x v="8"/>
    <x v="1"/>
    <x v="0"/>
    <n v="14.8"/>
    <n v="24.3"/>
    <n v="21.7"/>
    <n v="0"/>
    <n v="131069.4"/>
    <n v="36.339011550000002"/>
    <n v="4762932.4404515699"/>
    <s v="Y"/>
    <s v="N"/>
  </r>
  <r>
    <d v="2015-02-28T00:00:00"/>
    <x v="2"/>
    <x v="8"/>
    <x v="1"/>
    <x v="0"/>
    <n v="17.899999999999999"/>
    <n v="32.299999999999997"/>
    <n v="6.9"/>
    <n v="0"/>
    <n v="116275.73"/>
    <n v="25.143130729999999"/>
    <n v="2923535.8801161828"/>
    <s v="Y"/>
    <s v="N"/>
  </r>
  <r>
    <d v="2015-03-01T00:00:00"/>
    <x v="3"/>
    <x v="9"/>
    <x v="2"/>
    <x v="0"/>
    <n v="15.2"/>
    <n v="20.8"/>
    <n v="23.3"/>
    <n v="15.8"/>
    <n v="103462.78"/>
    <n v="24.58614815"/>
    <n v="2543751.2370908568"/>
    <s v="Y"/>
    <s v="N"/>
  </r>
  <r>
    <d v="2015-03-02T00:00:00"/>
    <x v="4"/>
    <x v="9"/>
    <x v="2"/>
    <x v="0"/>
    <n v="11.6"/>
    <n v="23"/>
    <n v="22"/>
    <n v="0"/>
    <n v="123301.83500000001"/>
    <n v="33.166526230000002"/>
    <n v="4089493.5447346326"/>
    <s v="Y"/>
    <s v="N"/>
  </r>
  <r>
    <d v="2015-03-03T00:00:00"/>
    <x v="5"/>
    <x v="9"/>
    <x v="2"/>
    <x v="0"/>
    <n v="15.5"/>
    <n v="22.7"/>
    <n v="21.2"/>
    <n v="0"/>
    <n v="126750.29"/>
    <n v="43.739457139999999"/>
    <n v="5543988.8769375701"/>
    <s v="Y"/>
    <s v="N"/>
  </r>
  <r>
    <d v="2015-03-04T00:00:00"/>
    <x v="6"/>
    <x v="9"/>
    <x v="2"/>
    <x v="0"/>
    <n v="15.4"/>
    <n v="23.5"/>
    <n v="23"/>
    <n v="0"/>
    <n v="120764.185"/>
    <n v="37.252483910000002"/>
    <n v="4498765.8586167637"/>
    <s v="Y"/>
    <s v="N"/>
  </r>
  <r>
    <d v="2015-03-05T00:00:00"/>
    <x v="0"/>
    <x v="9"/>
    <x v="2"/>
    <x v="0"/>
    <n v="12.6"/>
    <n v="18.600000000000001"/>
    <n v="22.5"/>
    <n v="0.8"/>
    <n v="114967.345"/>
    <n v="25.322828099999999"/>
    <n v="2911298.3145483942"/>
    <s v="Y"/>
    <s v="N"/>
  </r>
  <r>
    <d v="2015-03-06T00:00:00"/>
    <x v="1"/>
    <x v="9"/>
    <x v="2"/>
    <x v="0"/>
    <n v="14.1"/>
    <n v="21.1"/>
    <n v="10.8"/>
    <n v="0.2"/>
    <n v="117053.75"/>
    <n v="27.750521689999999"/>
    <n v="3248302.6282708375"/>
    <s v="Y"/>
    <s v="N"/>
  </r>
  <r>
    <d v="2015-03-07T00:00:00"/>
    <x v="2"/>
    <x v="9"/>
    <x v="2"/>
    <x v="0"/>
    <n v="15.4"/>
    <n v="22.6"/>
    <n v="10.8"/>
    <n v="0.2"/>
    <n v="108344.575"/>
    <n v="22.113214540000001"/>
    <n v="2395846.8312201207"/>
    <s v="Y"/>
    <s v="N"/>
  </r>
  <r>
    <d v="2015-03-08T00:00:00"/>
    <x v="3"/>
    <x v="10"/>
    <x v="2"/>
    <x v="0"/>
    <n v="16.2"/>
    <n v="24.4"/>
    <n v="20.399999999999999"/>
    <n v="0"/>
    <n v="106348.78"/>
    <n v="20.57443413"/>
    <n v="2188065.9689158616"/>
    <s v="Y"/>
    <s v="N"/>
  </r>
  <r>
    <d v="2015-03-09T00:00:00"/>
    <x v="4"/>
    <x v="10"/>
    <x v="2"/>
    <x v="0"/>
    <n v="14.4"/>
    <n v="23.8"/>
    <n v="18.600000000000001"/>
    <n v="0"/>
    <n v="108282.48"/>
    <n v="23.80806827"/>
    <n v="2577996.6762849092"/>
    <s v="Y"/>
    <s v="Y"/>
  </r>
  <r>
    <d v="2015-03-10T00:00:00"/>
    <x v="5"/>
    <x v="10"/>
    <x v="2"/>
    <x v="0"/>
    <n v="16.2"/>
    <n v="21.7"/>
    <n v="22.1"/>
    <n v="0"/>
    <n v="125828.53"/>
    <n v="31.763749180000001"/>
    <n v="3996785.8666081056"/>
    <s v="Y"/>
    <s v="N"/>
  </r>
  <r>
    <d v="2015-03-11T00:00:00"/>
    <x v="6"/>
    <x v="10"/>
    <x v="2"/>
    <x v="0"/>
    <n v="11.2"/>
    <n v="23.8"/>
    <n v="22.3"/>
    <n v="0"/>
    <n v="124418.41499999999"/>
    <n v="33.59649288"/>
    <n v="4180022.3936883849"/>
    <s v="Y"/>
    <s v="N"/>
  </r>
  <r>
    <d v="2015-03-12T00:00:00"/>
    <x v="0"/>
    <x v="10"/>
    <x v="2"/>
    <x v="0"/>
    <n v="13"/>
    <n v="19.899999999999999"/>
    <n v="18.7"/>
    <n v="0"/>
    <n v="121683.65"/>
    <n v="26.040505889999999"/>
    <n v="3168703.8045416982"/>
    <s v="Y"/>
    <s v="N"/>
  </r>
  <r>
    <d v="2015-03-13T00:00:00"/>
    <x v="1"/>
    <x v="10"/>
    <x v="2"/>
    <x v="0"/>
    <n v="14.4"/>
    <n v="20.399999999999999"/>
    <n v="21.2"/>
    <n v="0"/>
    <n v="120929.815"/>
    <n v="24.195363230000002"/>
    <n v="2925940.7992617027"/>
    <s v="Y"/>
    <s v="N"/>
  </r>
  <r>
    <d v="2015-03-14T00:00:00"/>
    <x v="2"/>
    <x v="10"/>
    <x v="2"/>
    <x v="0"/>
    <n v="9.4"/>
    <n v="30.1"/>
    <n v="20"/>
    <n v="0"/>
    <n v="108738.82"/>
    <n v="17.394529559999999"/>
    <n v="1891460.6188095191"/>
    <s v="Y"/>
    <s v="N"/>
  </r>
  <r>
    <d v="2015-03-15T00:00:00"/>
    <x v="3"/>
    <x v="11"/>
    <x v="2"/>
    <x v="0"/>
    <n v="13.1"/>
    <n v="18.3"/>
    <n v="17.5"/>
    <n v="2.2000000000000002"/>
    <n v="100170.295"/>
    <n v="14.373099399999999"/>
    <n v="1439757.606962323"/>
    <s v="Y"/>
    <s v="N"/>
  </r>
  <r>
    <d v="2015-03-16T00:00:00"/>
    <x v="4"/>
    <x v="11"/>
    <x v="2"/>
    <x v="0"/>
    <n v="10.5"/>
    <n v="25.5"/>
    <n v="14.5"/>
    <n v="0"/>
    <n v="123787.075"/>
    <n v="22.66079993"/>
    <n v="2805114.1404949045"/>
    <s v="Y"/>
    <s v="N"/>
  </r>
  <r>
    <d v="2015-03-17T00:00:00"/>
    <x v="5"/>
    <x v="11"/>
    <x v="2"/>
    <x v="0"/>
    <n v="13"/>
    <n v="26.2"/>
    <n v="4.8"/>
    <n v="0"/>
    <n v="125600.86"/>
    <n v="21.38556947"/>
    <n v="2686045.9170217444"/>
    <s v="Y"/>
    <s v="N"/>
  </r>
  <r>
    <d v="2015-03-18T00:00:00"/>
    <x v="6"/>
    <x v="11"/>
    <x v="2"/>
    <x v="0"/>
    <n v="17.8"/>
    <n v="24.4"/>
    <n v="9.4"/>
    <n v="1.4"/>
    <n v="127975.815"/>
    <n v="24.43863773"/>
    <n v="3127554.5809864998"/>
    <s v="Y"/>
    <s v="N"/>
  </r>
  <r>
    <d v="2015-03-19T00:00:00"/>
    <x v="0"/>
    <x v="11"/>
    <x v="2"/>
    <x v="0"/>
    <n v="16.5"/>
    <n v="33.5"/>
    <n v="15.1"/>
    <n v="0"/>
    <n v="128319.45"/>
    <n v="24.568240979999999"/>
    <n v="3152583.1700210609"/>
    <s v="Y"/>
    <s v="N"/>
  </r>
  <r>
    <d v="2015-03-20T00:00:00"/>
    <x v="1"/>
    <x v="11"/>
    <x v="2"/>
    <x v="0"/>
    <n v="14.2"/>
    <n v="19.600000000000001"/>
    <n v="19.899999999999999"/>
    <n v="0"/>
    <n v="119491.32"/>
    <n v="24.06816285"/>
    <n v="2875936.5489214621"/>
    <s v="Y"/>
    <s v="N"/>
  </r>
  <r>
    <d v="2015-03-21T00:00:00"/>
    <x v="2"/>
    <x v="11"/>
    <x v="2"/>
    <x v="0"/>
    <n v="11.9"/>
    <n v="22.7"/>
    <n v="20.8"/>
    <n v="0"/>
    <n v="106754.8"/>
    <n v="20.473714609999998"/>
    <n v="2185667.3084476278"/>
    <s v="Y"/>
    <s v="N"/>
  </r>
  <r>
    <d v="2015-03-22T00:00:00"/>
    <x v="3"/>
    <x v="12"/>
    <x v="2"/>
    <x v="0"/>
    <n v="11.3"/>
    <n v="28.8"/>
    <n v="19.899999999999999"/>
    <n v="0"/>
    <n v="106555.03"/>
    <n v="18.918695589999999"/>
    <n v="2015882.1761533176"/>
    <s v="Y"/>
    <s v="N"/>
  </r>
  <r>
    <d v="2015-03-23T00:00:00"/>
    <x v="4"/>
    <x v="12"/>
    <x v="2"/>
    <x v="0"/>
    <n v="13.6"/>
    <n v="27"/>
    <n v="3.9"/>
    <n v="0"/>
    <n v="122810.05"/>
    <n v="26.68562798"/>
    <n v="3277263.3065051991"/>
    <s v="Y"/>
    <s v="N"/>
  </r>
  <r>
    <d v="2015-03-24T00:00:00"/>
    <x v="5"/>
    <x v="12"/>
    <x v="2"/>
    <x v="0"/>
    <n v="12.6"/>
    <n v="15.3"/>
    <n v="3.8"/>
    <n v="1.4"/>
    <n v="123234.935"/>
    <n v="34.05849946"/>
    <n v="4197196.9671506351"/>
    <s v="Y"/>
    <s v="N"/>
  </r>
  <r>
    <d v="2015-03-25T00:00:00"/>
    <x v="6"/>
    <x v="12"/>
    <x v="2"/>
    <x v="0"/>
    <n v="13"/>
    <n v="20.399999999999999"/>
    <n v="13.8"/>
    <n v="0.4"/>
    <n v="122268.86"/>
    <n v="28.548754240000001"/>
    <n v="3490623.6353449663"/>
    <s v="Y"/>
    <s v="N"/>
  </r>
  <r>
    <d v="2015-03-26T00:00:00"/>
    <x v="0"/>
    <x v="12"/>
    <x v="2"/>
    <x v="0"/>
    <n v="9.8000000000000007"/>
    <n v="18"/>
    <n v="9.9"/>
    <n v="0.4"/>
    <n v="121998.2"/>
    <n v="21.971362899999999"/>
    <n v="2680466.7253467799"/>
    <s v="Y"/>
    <s v="N"/>
  </r>
  <r>
    <d v="2015-03-27T00:00:00"/>
    <x v="1"/>
    <x v="12"/>
    <x v="2"/>
    <x v="0"/>
    <n v="11.6"/>
    <n v="18.100000000000001"/>
    <n v="11.2"/>
    <n v="0.2"/>
    <n v="122346.33500000001"/>
    <n v="25.771600379999999"/>
    <n v="3153060.8535776073"/>
    <s v="N"/>
    <s v="N"/>
  </r>
  <r>
    <d v="2015-03-28T00:00:00"/>
    <x v="2"/>
    <x v="12"/>
    <x v="2"/>
    <x v="0"/>
    <n v="12.7"/>
    <n v="19.100000000000001"/>
    <n v="14.4"/>
    <n v="0"/>
    <n v="112187.715"/>
    <n v="29.271368689999999"/>
    <n v="3283887.9682536433"/>
    <s v="N"/>
    <s v="N"/>
  </r>
  <r>
    <d v="2015-03-29T00:00:00"/>
    <x v="3"/>
    <x v="13"/>
    <x v="2"/>
    <x v="0"/>
    <n v="8.5"/>
    <n v="22.7"/>
    <n v="18.600000000000001"/>
    <n v="0"/>
    <n v="106418.66499999999"/>
    <n v="24.672716350000002"/>
    <n v="2625637.5358906728"/>
    <s v="N"/>
    <s v="N"/>
  </r>
  <r>
    <d v="2015-03-30T00:00:00"/>
    <x v="4"/>
    <x v="13"/>
    <x v="2"/>
    <x v="0"/>
    <n v="10.6"/>
    <n v="23.1"/>
    <n v="18.100000000000001"/>
    <n v="0"/>
    <n v="123061.87"/>
    <n v="33.750362699999997"/>
    <n v="4153382.7470402485"/>
    <s v="N"/>
    <s v="N"/>
  </r>
  <r>
    <d v="2015-03-31T00:00:00"/>
    <x v="5"/>
    <x v="13"/>
    <x v="2"/>
    <x v="0"/>
    <n v="11.2"/>
    <n v="25.3"/>
    <n v="18.100000000000001"/>
    <n v="0"/>
    <n v="125795.325"/>
    <n v="31.836569579999999"/>
    <n v="4004891.6172012133"/>
    <s v="N"/>
    <s v="N"/>
  </r>
  <r>
    <d v="2015-04-01T00:00:00"/>
    <x v="6"/>
    <x v="13"/>
    <x v="3"/>
    <x v="0"/>
    <n v="13.3"/>
    <n v="29"/>
    <n v="10.7"/>
    <n v="0"/>
    <n v="122042.265"/>
    <n v="26.167805860000001"/>
    <n v="3193578.2972346731"/>
    <s v="N"/>
    <s v="N"/>
  </r>
  <r>
    <d v="2015-04-02T00:00:00"/>
    <x v="0"/>
    <x v="13"/>
    <x v="3"/>
    <x v="0"/>
    <n v="12.8"/>
    <n v="17.2"/>
    <n v="17.5"/>
    <n v="0.2"/>
    <n v="113838.41"/>
    <n v="23.46025058"/>
    <n v="2670677.6242287778"/>
    <s v="N"/>
    <s v="N"/>
  </r>
  <r>
    <d v="2015-04-03T00:00:00"/>
    <x v="1"/>
    <x v="13"/>
    <x v="3"/>
    <x v="0"/>
    <n v="8"/>
    <n v="20.9"/>
    <n v="17.399999999999999"/>
    <n v="0"/>
    <n v="98891.06"/>
    <n v="20.9393785"/>
    <n v="2070717.3356062099"/>
    <s v="N"/>
    <s v="Y"/>
  </r>
  <r>
    <d v="2015-04-04T00:00:00"/>
    <x v="2"/>
    <x v="13"/>
    <x v="3"/>
    <x v="0"/>
    <n v="8.5"/>
    <n v="23.5"/>
    <n v="16.2"/>
    <n v="0"/>
    <n v="103999.17"/>
    <n v="23.188056169999999"/>
    <n v="2411538.5955933789"/>
    <s v="N"/>
    <s v="Y"/>
  </r>
  <r>
    <d v="2015-04-05T00:00:00"/>
    <x v="3"/>
    <x v="14"/>
    <x v="3"/>
    <x v="0"/>
    <n v="10.199999999999999"/>
    <n v="18.5"/>
    <n v="9.8000000000000007"/>
    <n v="0"/>
    <n v="103685.45"/>
    <n v="20.508650379999999"/>
    <n v="2126448.643542971"/>
    <s v="N"/>
    <s v="N"/>
  </r>
  <r>
    <d v="2015-04-06T00:00:00"/>
    <x v="4"/>
    <x v="14"/>
    <x v="3"/>
    <x v="0"/>
    <n v="11.2"/>
    <n v="18.399999999999999"/>
    <n v="13"/>
    <n v="0"/>
    <n v="107383.37"/>
    <n v="17.04855264"/>
    <n v="1830731.0361055967"/>
    <s v="N"/>
    <s v="Y"/>
  </r>
  <r>
    <d v="2015-04-07T00:00:00"/>
    <x v="5"/>
    <x v="14"/>
    <x v="3"/>
    <x v="0"/>
    <n v="12.4"/>
    <n v="17.3"/>
    <n v="3.9"/>
    <n v="0"/>
    <n v="120235.505"/>
    <n v="21.359459990000001"/>
    <n v="2568165.4584249454"/>
    <s v="N"/>
    <s v="N"/>
  </r>
  <r>
    <d v="2015-04-08T00:00:00"/>
    <x v="6"/>
    <x v="14"/>
    <x v="3"/>
    <x v="0"/>
    <n v="13.3"/>
    <n v="17.7"/>
    <n v="12.6"/>
    <n v="5.6"/>
    <n v="122129.77499999999"/>
    <n v="25.208016520000001"/>
    <n v="3078649.3857838828"/>
    <s v="N"/>
    <s v="N"/>
  </r>
  <r>
    <d v="2015-04-09T00:00:00"/>
    <x v="0"/>
    <x v="14"/>
    <x v="3"/>
    <x v="0"/>
    <n v="8.6999999999999993"/>
    <n v="19.100000000000001"/>
    <n v="10.9"/>
    <n v="0"/>
    <n v="123990.76"/>
    <n v="25.207800370000001"/>
    <n v="3125534.3258045814"/>
    <s v="N"/>
    <s v="N"/>
  </r>
  <r>
    <d v="2015-04-10T00:00:00"/>
    <x v="1"/>
    <x v="14"/>
    <x v="3"/>
    <x v="0"/>
    <n v="8.6"/>
    <n v="18.7"/>
    <n v="15.9"/>
    <n v="0"/>
    <n v="121753.11500000001"/>
    <n v="25.677110800000001"/>
    <n v="3126268.2241001423"/>
    <s v="N"/>
    <s v="N"/>
  </r>
  <r>
    <d v="2015-04-11T00:00:00"/>
    <x v="2"/>
    <x v="14"/>
    <x v="3"/>
    <x v="0"/>
    <n v="11.6"/>
    <n v="23.7"/>
    <n v="14.9"/>
    <n v="0"/>
    <n v="110034.16499999999"/>
    <n v="23.05591231"/>
    <n v="2536938.059344071"/>
    <s v="N"/>
    <s v="N"/>
  </r>
  <r>
    <d v="2015-04-12T00:00:00"/>
    <x v="3"/>
    <x v="15"/>
    <x v="3"/>
    <x v="0"/>
    <n v="12.1"/>
    <n v="18.3"/>
    <n v="13.4"/>
    <n v="0"/>
    <n v="103760.22500000001"/>
    <n v="22.053037190000001"/>
    <n v="2288228.100767768"/>
    <s v="N"/>
    <s v="N"/>
  </r>
  <r>
    <d v="2015-04-13T00:00:00"/>
    <x v="4"/>
    <x v="15"/>
    <x v="3"/>
    <x v="0"/>
    <n v="7.3"/>
    <n v="19.100000000000001"/>
    <n v="14.9"/>
    <n v="0"/>
    <n v="125107.78"/>
    <n v="29.408289079999999"/>
    <n v="3679205.7603970421"/>
    <s v="N"/>
    <s v="N"/>
  </r>
  <r>
    <d v="2015-04-14T00:00:00"/>
    <x v="5"/>
    <x v="15"/>
    <x v="3"/>
    <x v="0"/>
    <n v="10.5"/>
    <n v="24.7"/>
    <n v="8.4"/>
    <n v="1.6"/>
    <n v="127793.38"/>
    <n v="30.995175629999999"/>
    <n v="3960978.2574513294"/>
    <s v="Y"/>
    <s v="N"/>
  </r>
  <r>
    <d v="2015-04-15T00:00:00"/>
    <x v="6"/>
    <x v="15"/>
    <x v="3"/>
    <x v="0"/>
    <n v="13.9"/>
    <n v="27.6"/>
    <n v="12.8"/>
    <n v="2.4"/>
    <n v="126673.935"/>
    <n v="31.090558479999999"/>
    <n v="3938363.3840092188"/>
    <s v="Y"/>
    <s v="N"/>
  </r>
  <r>
    <d v="2015-04-16T00:00:00"/>
    <x v="0"/>
    <x v="15"/>
    <x v="3"/>
    <x v="0"/>
    <n v="15.6"/>
    <n v="17.8"/>
    <n v="10.9"/>
    <n v="0"/>
    <n v="126937.94"/>
    <n v="40.68150885"/>
    <n v="5164026.9295107694"/>
    <s v="Y"/>
    <s v="N"/>
  </r>
  <r>
    <d v="2015-04-17T00:00:00"/>
    <x v="1"/>
    <x v="15"/>
    <x v="3"/>
    <x v="0"/>
    <n v="10.1"/>
    <n v="17.100000000000001"/>
    <n v="7.5"/>
    <n v="0"/>
    <n v="131031.41499999999"/>
    <n v="33.987504819999998"/>
    <n v="4453430.8488839194"/>
    <s v="Y"/>
    <s v="N"/>
  </r>
  <r>
    <d v="2015-04-18T00:00:00"/>
    <x v="2"/>
    <x v="15"/>
    <x v="3"/>
    <x v="0"/>
    <n v="13.5"/>
    <n v="21.9"/>
    <n v="9.9"/>
    <n v="3.6"/>
    <n v="109763.985"/>
    <n v="26.14012894"/>
    <n v="2869244.7208682261"/>
    <s v="Y"/>
    <s v="N"/>
  </r>
  <r>
    <d v="2015-04-19T00:00:00"/>
    <x v="3"/>
    <x v="16"/>
    <x v="3"/>
    <x v="0"/>
    <n v="9.6999999999999993"/>
    <n v="14.7"/>
    <n v="11"/>
    <n v="6.4"/>
    <n v="107160.54"/>
    <n v="24.540694439999999"/>
    <n v="2629794.0681653973"/>
    <s v="Y"/>
    <s v="N"/>
  </r>
  <r>
    <d v="2015-04-20T00:00:00"/>
    <x v="4"/>
    <x v="16"/>
    <x v="3"/>
    <x v="0"/>
    <n v="7"/>
    <n v="16.2"/>
    <n v="12.7"/>
    <n v="1.4"/>
    <n v="126696.19"/>
    <n v="33.677175830000003"/>
    <n v="4266769.8676210884"/>
    <s v="Y"/>
    <s v="N"/>
  </r>
  <r>
    <d v="2015-04-21T00:00:00"/>
    <x v="5"/>
    <x v="16"/>
    <x v="3"/>
    <x v="0"/>
    <n v="6.5"/>
    <n v="17.7"/>
    <n v="13.8"/>
    <n v="0"/>
    <n v="127973.58500000001"/>
    <n v="30.473156899999999"/>
    <n v="3899759.1347604864"/>
    <s v="Y"/>
    <s v="N"/>
  </r>
  <r>
    <d v="2015-04-22T00:00:00"/>
    <x v="6"/>
    <x v="16"/>
    <x v="3"/>
    <x v="0"/>
    <n v="9.1"/>
    <n v="19.5"/>
    <n v="7.1"/>
    <n v="0"/>
    <n v="128598.495"/>
    <n v="36.695283570000001"/>
    <n v="4718958.2407002272"/>
    <s v="Y"/>
    <s v="N"/>
  </r>
  <r>
    <d v="2015-04-23T00:00:00"/>
    <x v="0"/>
    <x v="16"/>
    <x v="3"/>
    <x v="0"/>
    <n v="12.2"/>
    <n v="19.2"/>
    <n v="7.5"/>
    <n v="0"/>
    <n v="126483.80499999999"/>
    <n v="35.422484740000002"/>
    <n v="4480370.6524696359"/>
    <s v="Y"/>
    <s v="N"/>
  </r>
  <r>
    <d v="2015-04-24T00:00:00"/>
    <x v="1"/>
    <x v="16"/>
    <x v="3"/>
    <x v="0"/>
    <n v="14.4"/>
    <n v="21.1"/>
    <n v="7.8"/>
    <n v="0"/>
    <n v="126230.785"/>
    <n v="36.497936299999999"/>
    <n v="4607163.1500289952"/>
    <s v="Y"/>
    <s v="N"/>
  </r>
  <r>
    <d v="2015-04-25T00:00:00"/>
    <x v="2"/>
    <x v="16"/>
    <x v="3"/>
    <x v="0"/>
    <n v="11.6"/>
    <n v="15"/>
    <n v="3.5"/>
    <n v="3"/>
    <n v="111803.625"/>
    <n v="25.97830858"/>
    <n v="2904469.0706126024"/>
    <s v="Y"/>
    <s v="Y"/>
  </r>
  <r>
    <d v="2015-04-26T00:00:00"/>
    <x v="3"/>
    <x v="17"/>
    <x v="3"/>
    <x v="0"/>
    <n v="10.4"/>
    <n v="15.4"/>
    <n v="5.9"/>
    <n v="7"/>
    <n v="108217.82"/>
    <n v="28.955419760000002"/>
    <n v="3133492.4036121238"/>
    <s v="Y"/>
    <s v="N"/>
  </r>
  <r>
    <d v="2015-04-27T00:00:00"/>
    <x v="4"/>
    <x v="17"/>
    <x v="3"/>
    <x v="0"/>
    <n v="10.5"/>
    <n v="15.1"/>
    <n v="8.3000000000000007"/>
    <n v="4"/>
    <n v="127855.22"/>
    <n v="48.673068360000002"/>
    <n v="6223105.8632428395"/>
    <s v="Y"/>
    <s v="N"/>
  </r>
  <r>
    <d v="2015-04-28T00:00:00"/>
    <x v="5"/>
    <x v="17"/>
    <x v="3"/>
    <x v="0"/>
    <n v="10.1"/>
    <n v="16"/>
    <n v="8.9"/>
    <n v="1.6"/>
    <n v="132642.14000000001"/>
    <n v="46.268034399999998"/>
    <n v="6137091.0964096161"/>
    <s v="Y"/>
    <s v="N"/>
  </r>
  <r>
    <d v="2015-04-29T00:00:00"/>
    <x v="6"/>
    <x v="17"/>
    <x v="3"/>
    <x v="0"/>
    <n v="7.4"/>
    <n v="17.100000000000001"/>
    <n v="12.6"/>
    <n v="0"/>
    <n v="132814.61499999999"/>
    <n v="39.829820890000001"/>
    <n v="5289982.3270243071"/>
    <s v="Y"/>
    <s v="N"/>
  </r>
  <r>
    <d v="2015-04-30T00:00:00"/>
    <x v="0"/>
    <x v="17"/>
    <x v="3"/>
    <x v="0"/>
    <n v="6.4"/>
    <n v="19.600000000000001"/>
    <n v="12.3"/>
    <n v="0"/>
    <n v="132669.57999999999"/>
    <n v="39.092652309999998"/>
    <n v="5186405.7630537292"/>
    <s v="Y"/>
    <s v="N"/>
  </r>
  <r>
    <d v="2015-05-01T00:00:00"/>
    <x v="1"/>
    <x v="17"/>
    <x v="4"/>
    <x v="0"/>
    <n v="7.9"/>
    <n v="23.1"/>
    <n v="12.1"/>
    <n v="0"/>
    <n v="126304.44500000001"/>
    <n v="47.474462099999997"/>
    <n v="5996235.5872140341"/>
    <s v="Y"/>
    <s v="N"/>
  </r>
  <r>
    <d v="2015-05-02T00:00:00"/>
    <x v="2"/>
    <x v="17"/>
    <x v="4"/>
    <x v="0"/>
    <n v="11.6"/>
    <n v="22.2"/>
    <n v="6.1"/>
    <n v="0"/>
    <n v="108487.97500000001"/>
    <n v="25.852039900000001"/>
    <n v="2804635.4583702027"/>
    <s v="Y"/>
    <s v="N"/>
  </r>
  <r>
    <d v="2015-05-03T00:00:00"/>
    <x v="3"/>
    <x v="18"/>
    <x v="4"/>
    <x v="0"/>
    <n v="9.6999999999999993"/>
    <n v="18.2"/>
    <n v="11.2"/>
    <n v="0"/>
    <n v="109233.34"/>
    <n v="30.627063069999998"/>
    <n v="3345496.3935267534"/>
    <s v="Y"/>
    <s v="N"/>
  </r>
  <r>
    <d v="2015-05-04T00:00:00"/>
    <x v="4"/>
    <x v="18"/>
    <x v="4"/>
    <x v="0"/>
    <n v="7.5"/>
    <n v="22.3"/>
    <n v="11.6"/>
    <n v="0"/>
    <n v="122375.47"/>
    <n v="28.803037939999999"/>
    <n v="3524785.3053353317"/>
    <s v="Y"/>
    <s v="N"/>
  </r>
  <r>
    <d v="2015-05-05T00:00:00"/>
    <x v="5"/>
    <x v="18"/>
    <x v="4"/>
    <x v="0"/>
    <n v="9.1999999999999993"/>
    <n v="18.100000000000001"/>
    <n v="7.1"/>
    <n v="0.6"/>
    <n v="123734.86500000001"/>
    <n v="27.383343969999999"/>
    <n v="3388274.3693765141"/>
    <s v="Y"/>
    <s v="N"/>
  </r>
  <r>
    <d v="2015-05-06T00:00:00"/>
    <x v="6"/>
    <x v="18"/>
    <x v="4"/>
    <x v="0"/>
    <n v="9.5"/>
    <n v="16.2"/>
    <n v="7.6"/>
    <n v="1.4"/>
    <n v="129121.86"/>
    <n v="26.022589379999999"/>
    <n v="3360085.1427618465"/>
    <s v="Y"/>
    <s v="N"/>
  </r>
  <r>
    <d v="2015-05-07T00:00:00"/>
    <x v="0"/>
    <x v="18"/>
    <x v="4"/>
    <x v="0"/>
    <n v="10.3"/>
    <n v="15.6"/>
    <n v="6.9"/>
    <n v="2.2000000000000002"/>
    <n v="131237.185"/>
    <n v="29.082030029999999"/>
    <n v="3816643.7552226651"/>
    <s v="Y"/>
    <s v="N"/>
  </r>
  <r>
    <d v="2015-05-08T00:00:00"/>
    <x v="1"/>
    <x v="18"/>
    <x v="4"/>
    <x v="0"/>
    <n v="10.5"/>
    <n v="15.9"/>
    <n v="5.9"/>
    <n v="0.2"/>
    <n v="131138.73000000001"/>
    <n v="29.075609050000001"/>
    <n v="3812938.444793507"/>
    <s v="Y"/>
    <s v="N"/>
  </r>
  <r>
    <d v="2015-05-09T00:00:00"/>
    <x v="2"/>
    <x v="18"/>
    <x v="4"/>
    <x v="0"/>
    <n v="12.8"/>
    <n v="18.7"/>
    <n v="7.3"/>
    <n v="0"/>
    <n v="108377.05"/>
    <n v="19.602360470000001"/>
    <n v="2124446.0007752138"/>
    <s v="Y"/>
    <s v="N"/>
  </r>
  <r>
    <d v="2015-05-10T00:00:00"/>
    <x v="3"/>
    <x v="19"/>
    <x v="4"/>
    <x v="0"/>
    <n v="12.8"/>
    <n v="16.600000000000001"/>
    <n v="5.9"/>
    <n v="8.6"/>
    <n v="103811.28"/>
    <n v="13.279840760000001"/>
    <n v="1378597.2674917728"/>
    <s v="Y"/>
    <s v="N"/>
  </r>
  <r>
    <d v="2015-05-11T00:00:00"/>
    <x v="4"/>
    <x v="19"/>
    <x v="4"/>
    <x v="0"/>
    <n v="12.4"/>
    <n v="15.9"/>
    <n v="7.9"/>
    <n v="2.6"/>
    <n v="123740.245"/>
    <n v="28.475489379999999"/>
    <n v="3523564.032376098"/>
    <s v="Y"/>
    <s v="N"/>
  </r>
  <r>
    <d v="2015-05-12T00:00:00"/>
    <x v="5"/>
    <x v="19"/>
    <x v="4"/>
    <x v="0"/>
    <n v="12.8"/>
    <n v="17.399999999999999"/>
    <n v="5.9"/>
    <n v="0"/>
    <n v="129312.58"/>
    <n v="28.355358970000001"/>
    <n v="3666704.6252368428"/>
    <s v="Y"/>
    <s v="N"/>
  </r>
  <r>
    <d v="2015-05-13T00:00:00"/>
    <x v="6"/>
    <x v="19"/>
    <x v="4"/>
    <x v="0"/>
    <n v="6.3"/>
    <n v="12.8"/>
    <n v="8.6999999999999993"/>
    <n v="6.8"/>
    <n v="136903.26999999999"/>
    <n v="33.602901799999998"/>
    <n v="4600347.1379088853"/>
    <s v="Y"/>
    <s v="N"/>
  </r>
  <r>
    <d v="2015-05-14T00:00:00"/>
    <x v="0"/>
    <x v="19"/>
    <x v="4"/>
    <x v="0"/>
    <n v="7.3"/>
    <n v="14.6"/>
    <n v="6.7"/>
    <n v="4.4000000000000004"/>
    <n v="135217.65"/>
    <n v="36.084976089999998"/>
    <n v="4879325.6671959879"/>
    <s v="Y"/>
    <s v="N"/>
  </r>
  <r>
    <d v="2015-05-15T00:00:00"/>
    <x v="1"/>
    <x v="19"/>
    <x v="4"/>
    <x v="0"/>
    <n v="11.5"/>
    <n v="14.5"/>
    <n v="6.2"/>
    <n v="1.8"/>
    <n v="135172.41"/>
    <n v="32.888201889999998"/>
    <n v="4445577.5100378543"/>
    <s v="Y"/>
    <s v="N"/>
  </r>
  <r>
    <d v="2015-05-16T00:00:00"/>
    <x v="2"/>
    <x v="19"/>
    <x v="4"/>
    <x v="0"/>
    <n v="11.3"/>
    <n v="16.2"/>
    <n v="10.4"/>
    <n v="0"/>
    <n v="117136.63"/>
    <n v="35.11935553"/>
    <n v="4113762.9545560642"/>
    <s v="Y"/>
    <s v="N"/>
  </r>
  <r>
    <d v="2015-05-17T00:00:00"/>
    <x v="3"/>
    <x v="20"/>
    <x v="4"/>
    <x v="0"/>
    <n v="7.4"/>
    <n v="20.5"/>
    <n v="10.3"/>
    <n v="0"/>
    <n v="111897.08500000001"/>
    <n v="30.547599470000002"/>
    <n v="3418187.3344405452"/>
    <s v="Y"/>
    <s v="N"/>
  </r>
  <r>
    <d v="2015-05-18T00:00:00"/>
    <x v="4"/>
    <x v="20"/>
    <x v="4"/>
    <x v="0"/>
    <n v="7.2"/>
    <n v="20.399999999999999"/>
    <n v="10.199999999999999"/>
    <n v="0"/>
    <n v="127524.8"/>
    <n v="39.33371288"/>
    <n v="5016023.8682794245"/>
    <s v="Y"/>
    <s v="N"/>
  </r>
  <r>
    <d v="2015-05-19T00:00:00"/>
    <x v="5"/>
    <x v="20"/>
    <x v="4"/>
    <x v="0"/>
    <n v="9.9"/>
    <n v="16.2"/>
    <n v="3.2"/>
    <n v="0"/>
    <n v="133235.48000000001"/>
    <n v="34.038317739999997"/>
    <n v="4535111.6024814155"/>
    <s v="Y"/>
    <s v="N"/>
  </r>
  <r>
    <d v="2015-05-20T00:00:00"/>
    <x v="6"/>
    <x v="20"/>
    <x v="4"/>
    <x v="0"/>
    <n v="13.6"/>
    <n v="18.100000000000001"/>
    <n v="6"/>
    <n v="2.4"/>
    <n v="127522.71"/>
    <n v="30.976086030000001"/>
    <n v="3950154.4357387414"/>
    <s v="Y"/>
    <s v="N"/>
  </r>
  <r>
    <d v="2015-05-21T00:00:00"/>
    <x v="0"/>
    <x v="20"/>
    <x v="4"/>
    <x v="0"/>
    <n v="10.3"/>
    <n v="13.6"/>
    <n v="3.5"/>
    <n v="6.2"/>
    <n v="135361.19500000001"/>
    <n v="35.621998429999998"/>
    <n v="4821836.2757729236"/>
    <s v="Y"/>
    <s v="N"/>
  </r>
  <r>
    <d v="2015-05-22T00:00:00"/>
    <x v="1"/>
    <x v="20"/>
    <x v="4"/>
    <x v="0"/>
    <n v="9.1"/>
    <n v="14.1"/>
    <n v="6.7"/>
    <n v="0.4"/>
    <n v="133422.46"/>
    <n v="34.614105330000001"/>
    <n v="4618299.0838277116"/>
    <s v="Y"/>
    <s v="N"/>
  </r>
  <r>
    <d v="2015-05-23T00:00:00"/>
    <x v="2"/>
    <x v="20"/>
    <x v="4"/>
    <x v="0"/>
    <n v="10.4"/>
    <n v="13.3"/>
    <n v="7.7"/>
    <n v="0"/>
    <n v="119331.85"/>
    <n v="31.22698432"/>
    <n v="3726373.8088265923"/>
    <s v="Y"/>
    <s v="N"/>
  </r>
  <r>
    <d v="2015-05-24T00:00:00"/>
    <x v="3"/>
    <x v="21"/>
    <x v="4"/>
    <x v="0"/>
    <n v="6"/>
    <n v="15.6"/>
    <n v="8.6"/>
    <n v="0"/>
    <n v="118783.08500000001"/>
    <n v="31.493258560000001"/>
    <n v="3740866.408459458"/>
    <s v="Y"/>
    <s v="N"/>
  </r>
  <r>
    <d v="2015-05-25T00:00:00"/>
    <x v="4"/>
    <x v="21"/>
    <x v="4"/>
    <x v="0"/>
    <n v="7.4"/>
    <n v="17.100000000000001"/>
    <n v="8.1"/>
    <n v="0"/>
    <n v="136690.92000000001"/>
    <n v="51.610330150000003"/>
    <n v="7054663.5097072395"/>
    <s v="Y"/>
    <s v="N"/>
  </r>
  <r>
    <d v="2015-05-26T00:00:00"/>
    <x v="5"/>
    <x v="21"/>
    <x v="4"/>
    <x v="0"/>
    <n v="5.4"/>
    <n v="15.6"/>
    <n v="6.8"/>
    <n v="0"/>
    <n v="140886.995"/>
    <n v="46.401813629999999"/>
    <n v="6537412.0848807413"/>
    <s v="Y"/>
    <s v="N"/>
  </r>
  <r>
    <d v="2015-05-27T00:00:00"/>
    <x v="6"/>
    <x v="21"/>
    <x v="4"/>
    <x v="0"/>
    <n v="7.9"/>
    <n v="18.7"/>
    <n v="7.4"/>
    <n v="0"/>
    <n v="133103.37"/>
    <n v="29.884071370000001"/>
    <n v="3977670.6086675171"/>
    <s v="Y"/>
    <s v="N"/>
  </r>
  <r>
    <d v="2015-05-28T00:00:00"/>
    <x v="0"/>
    <x v="21"/>
    <x v="4"/>
    <x v="0"/>
    <n v="13.1"/>
    <n v="19.7"/>
    <n v="8.4"/>
    <n v="0"/>
    <n v="127900.235"/>
    <n v="26.09688903"/>
    <n v="3337798.2397059221"/>
    <s v="Y"/>
    <s v="N"/>
  </r>
  <r>
    <d v="2015-05-29T00:00:00"/>
    <x v="1"/>
    <x v="21"/>
    <x v="4"/>
    <x v="0"/>
    <n v="9.5"/>
    <n v="15.8"/>
    <n v="6.6"/>
    <n v="0"/>
    <n v="132338.94"/>
    <n v="29.803580050000001"/>
    <n v="3944174.1920221471"/>
    <s v="Y"/>
    <s v="N"/>
  </r>
  <r>
    <d v="2015-05-30T00:00:00"/>
    <x v="2"/>
    <x v="21"/>
    <x v="4"/>
    <x v="0"/>
    <n v="11"/>
    <n v="17.3"/>
    <n v="8"/>
    <n v="0"/>
    <n v="114669.79"/>
    <n v="19.048825789999999"/>
    <n v="2184324.8530858839"/>
    <s v="Y"/>
    <s v="N"/>
  </r>
  <r>
    <d v="2015-05-31T00:00:00"/>
    <x v="3"/>
    <x v="22"/>
    <x v="4"/>
    <x v="0"/>
    <n v="12.3"/>
    <n v="16.8"/>
    <n v="4.9000000000000004"/>
    <n v="0"/>
    <n v="113261.26"/>
    <n v="18.572714080000001"/>
    <n v="2103568.9983205409"/>
    <s v="Y"/>
    <s v="N"/>
  </r>
  <r>
    <d v="2015-06-01T00:00:00"/>
    <x v="4"/>
    <x v="22"/>
    <x v="5"/>
    <x v="0"/>
    <n v="5.2"/>
    <n v="12.2"/>
    <n v="8.1"/>
    <n v="8.1999999999999993"/>
    <n v="140919.995"/>
    <n v="36.928126640000002"/>
    <n v="5203911.4214681666"/>
    <s v="Y"/>
    <s v="N"/>
  </r>
  <r>
    <d v="2015-06-02T00:00:00"/>
    <x v="5"/>
    <x v="22"/>
    <x v="5"/>
    <x v="0"/>
    <n v="7.1"/>
    <n v="11.4"/>
    <n v="4.5999999999999996"/>
    <n v="4.2"/>
    <n v="148534.505"/>
    <n v="59.85603338"/>
    <n v="8890686.2893617768"/>
    <s v="Y"/>
    <s v="N"/>
  </r>
  <r>
    <d v="2015-06-03T00:00:00"/>
    <x v="6"/>
    <x v="22"/>
    <x v="5"/>
    <x v="0"/>
    <n v="8.1"/>
    <n v="13.6"/>
    <n v="8.1999999999999993"/>
    <n v="0.8"/>
    <n v="146902.95000000001"/>
    <n v="50.5626836"/>
    <n v="7427807.3807566203"/>
    <s v="Y"/>
    <s v="N"/>
  </r>
  <r>
    <d v="2015-06-04T00:00:00"/>
    <x v="0"/>
    <x v="22"/>
    <x v="5"/>
    <x v="0"/>
    <n v="4.4000000000000004"/>
    <n v="11.3"/>
    <n v="5.5"/>
    <n v="0"/>
    <n v="147155.26500000001"/>
    <n v="33.050284789999999"/>
    <n v="4863523.4165979195"/>
    <s v="Y"/>
    <s v="N"/>
  </r>
  <r>
    <d v="2015-06-05T00:00:00"/>
    <x v="1"/>
    <x v="22"/>
    <x v="5"/>
    <x v="0"/>
    <n v="7"/>
    <n v="15"/>
    <n v="7"/>
    <n v="4.2"/>
    <n v="142625.035"/>
    <n v="37.966538890000002"/>
    <n v="5414978.9380151117"/>
    <s v="Y"/>
    <s v="N"/>
  </r>
  <r>
    <d v="2015-06-06T00:00:00"/>
    <x v="2"/>
    <x v="22"/>
    <x v="5"/>
    <x v="0"/>
    <n v="9.1999999999999993"/>
    <n v="16.600000000000001"/>
    <n v="6.4"/>
    <n v="0.2"/>
    <n v="120128.295"/>
    <n v="30.181346850000001"/>
    <n v="3625633.7378941206"/>
    <s v="Y"/>
    <s v="N"/>
  </r>
  <r>
    <d v="2015-06-07T00:00:00"/>
    <x v="3"/>
    <x v="23"/>
    <x v="5"/>
    <x v="0"/>
    <n v="11.2"/>
    <n v="14.5"/>
    <n v="6.9"/>
    <n v="0"/>
    <n v="109609.685"/>
    <n v="23.380384849999999"/>
    <n v="2562716.6185872722"/>
    <s v="Y"/>
    <s v="N"/>
  </r>
  <r>
    <d v="2015-06-08T00:00:00"/>
    <x v="4"/>
    <x v="23"/>
    <x v="5"/>
    <x v="0"/>
    <n v="11.1"/>
    <n v="18.5"/>
    <n v="8.1999999999999993"/>
    <n v="0"/>
    <n v="110715.815"/>
    <n v="24.357636500000002"/>
    <n v="2696775.5765712475"/>
    <s v="Y"/>
    <s v="Y"/>
  </r>
  <r>
    <d v="2015-06-09T00:00:00"/>
    <x v="5"/>
    <x v="23"/>
    <x v="5"/>
    <x v="0"/>
    <n v="10.3"/>
    <n v="13.5"/>
    <n v="8.6"/>
    <n v="4"/>
    <n v="132854.13500000001"/>
    <n v="36.714275120000003"/>
    <n v="4877643.263219622"/>
    <s v="Y"/>
    <s v="N"/>
  </r>
  <r>
    <d v="2015-06-10T00:00:00"/>
    <x v="6"/>
    <x v="23"/>
    <x v="5"/>
    <x v="0"/>
    <n v="7.5"/>
    <n v="13.4"/>
    <n v="7.1"/>
    <n v="0"/>
    <n v="144125.52499999999"/>
    <n v="39.766137469999997"/>
    <n v="5731315.4400859214"/>
    <s v="Y"/>
    <s v="N"/>
  </r>
  <r>
    <d v="2015-06-11T00:00:00"/>
    <x v="0"/>
    <x v="23"/>
    <x v="5"/>
    <x v="0"/>
    <n v="5.7"/>
    <n v="14"/>
    <n v="8.3000000000000007"/>
    <m/>
    <n v="143465.44500000001"/>
    <n v="37.481829380000001"/>
    <n v="5377347.3314157743"/>
    <s v="Y"/>
    <s v="N"/>
  </r>
  <r>
    <d v="2015-06-12T00:00:00"/>
    <x v="1"/>
    <x v="23"/>
    <x v="5"/>
    <x v="0"/>
    <n v="5.2"/>
    <n v="13.1"/>
    <n v="6.9"/>
    <n v="0"/>
    <n v="145005.62"/>
    <n v="37.539372819999997"/>
    <n v="5443420.0301752482"/>
    <s v="Y"/>
    <s v="N"/>
  </r>
  <r>
    <d v="2015-06-13T00:00:00"/>
    <x v="2"/>
    <x v="23"/>
    <x v="5"/>
    <x v="0"/>
    <n v="6"/>
    <n v="18.2"/>
    <n v="8"/>
    <n v="0"/>
    <n v="123754.55"/>
    <n v="29.868588150000001"/>
    <n v="3696373.6856385828"/>
    <s v="Y"/>
    <s v="N"/>
  </r>
  <r>
    <d v="2015-06-14T00:00:00"/>
    <x v="3"/>
    <x v="24"/>
    <x v="5"/>
    <x v="0"/>
    <n v="5.8"/>
    <n v="17.399999999999999"/>
    <n v="8"/>
    <n v="0"/>
    <n v="119125.62"/>
    <n v="31.598182309999999"/>
    <n v="3764153.0585517818"/>
    <s v="Y"/>
    <s v="N"/>
  </r>
  <r>
    <d v="2015-06-15T00:00:00"/>
    <x v="4"/>
    <x v="24"/>
    <x v="5"/>
    <x v="0"/>
    <n v="7.1"/>
    <n v="16.899999999999999"/>
    <n v="6.6"/>
    <n v="0"/>
    <n v="136054.14499999999"/>
    <n v="36.010981530000002"/>
    <n v="4899443.3026749417"/>
    <s v="Y"/>
    <s v="N"/>
  </r>
  <r>
    <d v="2015-06-16T00:00:00"/>
    <x v="5"/>
    <x v="24"/>
    <x v="5"/>
    <x v="0"/>
    <n v="9.5"/>
    <n v="16.100000000000001"/>
    <n v="3.3"/>
    <n v="5"/>
    <n v="139073.785"/>
    <n v="36.942819380000003"/>
    <n v="5137777.719747954"/>
    <s v="Y"/>
    <s v="N"/>
  </r>
  <r>
    <d v="2015-06-17T00:00:00"/>
    <x v="6"/>
    <x v="24"/>
    <x v="5"/>
    <x v="0"/>
    <n v="11.7"/>
    <n v="13.8"/>
    <n v="4.7"/>
    <n v="0"/>
    <n v="134290.46"/>
    <n v="39.278599130000003"/>
    <n v="5274741.1453232998"/>
    <s v="Y"/>
    <s v="N"/>
  </r>
  <r>
    <d v="2015-06-18T00:00:00"/>
    <x v="0"/>
    <x v="24"/>
    <x v="5"/>
    <x v="0"/>
    <n v="10.7"/>
    <n v="12.7"/>
    <n v="4.2"/>
    <n v="1"/>
    <n v="137073.77499999999"/>
    <n v="37.45776352"/>
    <n v="5134477.0487436876"/>
    <s v="Y"/>
    <s v="N"/>
  </r>
  <r>
    <d v="2015-06-19T00:00:00"/>
    <x v="1"/>
    <x v="24"/>
    <x v="5"/>
    <x v="0"/>
    <n v="7"/>
    <n v="12.4"/>
    <n v="7.9"/>
    <n v="0.2"/>
    <n v="139781.245"/>
    <n v="38.550713739999999"/>
    <n v="5388666.7622158062"/>
    <s v="Y"/>
    <s v="N"/>
  </r>
  <r>
    <d v="2015-06-20T00:00:00"/>
    <x v="2"/>
    <x v="24"/>
    <x v="5"/>
    <x v="0"/>
    <n v="4.0999999999999996"/>
    <n v="11.6"/>
    <n v="7.1"/>
    <n v="0"/>
    <n v="129576.36"/>
    <n v="41.097683109999998"/>
    <n v="5325288.1818272797"/>
    <s v="Y"/>
    <s v="N"/>
  </r>
  <r>
    <d v="2015-06-21T00:00:00"/>
    <x v="3"/>
    <x v="25"/>
    <x v="5"/>
    <x v="0"/>
    <n v="2.2000000000000002"/>
    <n v="12.9"/>
    <n v="8.6"/>
    <n v="0"/>
    <n v="124910.57"/>
    <n v="33.902389839999998"/>
    <n v="4234766.839276609"/>
    <s v="Y"/>
    <s v="N"/>
  </r>
  <r>
    <d v="2015-06-22T00:00:00"/>
    <x v="4"/>
    <x v="25"/>
    <x v="5"/>
    <x v="0"/>
    <n v="3.6"/>
    <n v="14.1"/>
    <n v="6.2"/>
    <n v="0"/>
    <n v="140431.35999999999"/>
    <n v="30.477831179999999"/>
    <n v="4280043.2824578043"/>
    <s v="Y"/>
    <s v="N"/>
  </r>
  <r>
    <d v="2015-06-23T00:00:00"/>
    <x v="5"/>
    <x v="25"/>
    <x v="5"/>
    <x v="0"/>
    <n v="9.6"/>
    <n v="17.600000000000001"/>
    <n v="5.8"/>
    <n v="0"/>
    <n v="133171.4"/>
    <n v="30.238061600000002"/>
    <n v="4026844.9965582401"/>
    <s v="Y"/>
    <s v="N"/>
  </r>
  <r>
    <d v="2015-06-24T00:00:00"/>
    <x v="6"/>
    <x v="25"/>
    <x v="5"/>
    <x v="0"/>
    <n v="12.2"/>
    <n v="16"/>
    <n v="7.7"/>
    <n v="0"/>
    <n v="135407.57"/>
    <n v="32.217778950000003"/>
    <n v="4362531.1584166521"/>
    <s v="Y"/>
    <s v="N"/>
  </r>
  <r>
    <d v="2015-06-25T00:00:00"/>
    <x v="0"/>
    <x v="25"/>
    <x v="5"/>
    <x v="0"/>
    <n v="9.6"/>
    <n v="14"/>
    <n v="6.3"/>
    <n v="0"/>
    <n v="137379.23000000001"/>
    <n v="33.054838169999996"/>
    <n v="4541048.2155692093"/>
    <s v="Y"/>
    <s v="N"/>
  </r>
  <r>
    <d v="2015-06-26T00:00:00"/>
    <x v="1"/>
    <x v="25"/>
    <x v="5"/>
    <x v="0"/>
    <n v="10.5"/>
    <n v="16.899999999999999"/>
    <n v="7.1"/>
    <n v="0"/>
    <n v="135562.07500000001"/>
    <n v="31.92862512"/>
    <n v="4328310.6731643239"/>
    <s v="N"/>
    <s v="N"/>
  </r>
  <r>
    <d v="2015-06-27T00:00:00"/>
    <x v="2"/>
    <x v="25"/>
    <x v="5"/>
    <x v="0"/>
    <n v="8"/>
    <n v="14.1"/>
    <n v="5"/>
    <n v="0"/>
    <n v="124587.43"/>
    <n v="28.292540349999999"/>
    <n v="3524894.8903778004"/>
    <s v="N"/>
    <s v="N"/>
  </r>
  <r>
    <d v="2015-06-28T00:00:00"/>
    <x v="3"/>
    <x v="26"/>
    <x v="5"/>
    <x v="0"/>
    <n v="9.6"/>
    <n v="14.5"/>
    <n v="4.0999999999999996"/>
    <n v="0"/>
    <n v="119277.48"/>
    <n v="31.00149176"/>
    <n v="3697779.8133735647"/>
    <s v="N"/>
    <s v="N"/>
  </r>
  <r>
    <d v="2015-06-29T00:00:00"/>
    <x v="4"/>
    <x v="26"/>
    <x v="5"/>
    <x v="0"/>
    <n v="6.9"/>
    <n v="12.3"/>
    <n v="5.6"/>
    <n v="0"/>
    <n v="139468.155"/>
    <n v="35.775398760000002"/>
    <n v="4989528.8594464883"/>
    <s v="N"/>
    <s v="N"/>
  </r>
  <r>
    <d v="2015-06-30T00:00:00"/>
    <x v="5"/>
    <x v="26"/>
    <x v="5"/>
    <x v="0"/>
    <n v="5"/>
    <n v="14.2"/>
    <n v="7.9"/>
    <n v="0"/>
    <n v="143170.05499999999"/>
    <n v="37.625258199999998"/>
    <n v="5386810.2858832004"/>
    <s v="N"/>
    <s v="N"/>
  </r>
  <r>
    <d v="2015-07-01T00:00:00"/>
    <x v="6"/>
    <x v="26"/>
    <x v="6"/>
    <x v="0"/>
    <n v="7.4"/>
    <n v="15"/>
    <n v="6.9"/>
    <n v="0"/>
    <n v="138931"/>
    <n v="29.520946160000001"/>
    <n v="4101374.5709549603"/>
    <s v="N"/>
    <s v="N"/>
  </r>
  <r>
    <d v="2015-07-02T00:00:00"/>
    <x v="0"/>
    <x v="26"/>
    <x v="6"/>
    <x v="0"/>
    <n v="10.3"/>
    <n v="11.9"/>
    <n v="7"/>
    <n v="0.6"/>
    <n v="138972.42499999999"/>
    <n v="35.618313800000003"/>
    <n v="4949963.4431969654"/>
    <s v="N"/>
    <s v="N"/>
  </r>
  <r>
    <d v="2015-07-03T00:00:00"/>
    <x v="1"/>
    <x v="26"/>
    <x v="6"/>
    <x v="0"/>
    <n v="5.9"/>
    <n v="12"/>
    <n v="5"/>
    <n v="2.6"/>
    <n v="145713.81"/>
    <n v="42.629576239999999"/>
    <n v="6211717.9726158744"/>
    <s v="N"/>
    <s v="N"/>
  </r>
  <r>
    <d v="2015-07-04T00:00:00"/>
    <x v="2"/>
    <x v="26"/>
    <x v="6"/>
    <x v="0"/>
    <n v="7.3"/>
    <n v="10.6"/>
    <n v="2.8"/>
    <n v="0"/>
    <n v="130073.27"/>
    <n v="29.127825269999999"/>
    <n v="3788751.4808575329"/>
    <s v="N"/>
    <s v="N"/>
  </r>
  <r>
    <d v="2015-07-05T00:00:00"/>
    <x v="3"/>
    <x v="27"/>
    <x v="6"/>
    <x v="0"/>
    <n v="8.1999999999999993"/>
    <n v="14.9"/>
    <n v="8.1999999999999993"/>
    <n v="2"/>
    <n v="117312.925"/>
    <n v="24.00328983"/>
    <n v="2815896.1395800528"/>
    <s v="N"/>
    <s v="N"/>
  </r>
  <r>
    <d v="2015-07-06T00:00:00"/>
    <x v="4"/>
    <x v="27"/>
    <x v="6"/>
    <x v="0"/>
    <n v="7.5"/>
    <n v="11.5"/>
    <n v="4.4000000000000004"/>
    <n v="1.6"/>
    <n v="143176.33499999999"/>
    <n v="36.041788840000002"/>
    <n v="5160331.2329551019"/>
    <s v="N"/>
    <s v="N"/>
  </r>
  <r>
    <d v="2015-07-07T00:00:00"/>
    <x v="5"/>
    <x v="27"/>
    <x v="6"/>
    <x v="0"/>
    <n v="7.4"/>
    <n v="14.2"/>
    <n v="7"/>
    <n v="2.2000000000000002"/>
    <n v="143984.39000000001"/>
    <n v="37.297517450000001"/>
    <n v="5370260.2985526063"/>
    <s v="N"/>
    <s v="N"/>
  </r>
  <r>
    <d v="2015-07-08T00:00:00"/>
    <x v="6"/>
    <x v="27"/>
    <x v="6"/>
    <x v="0"/>
    <n v="4.9000000000000004"/>
    <n v="14.8"/>
    <n v="8.5"/>
    <n v="0.2"/>
    <n v="141696.29500000001"/>
    <n v="40.583806850000002"/>
    <n v="5750575.0676406212"/>
    <s v="N"/>
    <s v="N"/>
  </r>
  <r>
    <d v="2015-07-09T00:00:00"/>
    <x v="0"/>
    <x v="27"/>
    <x v="6"/>
    <x v="0"/>
    <n v="6.5"/>
    <n v="13.4"/>
    <n v="3.5"/>
    <n v="0"/>
    <n v="141994.375"/>
    <n v="38.517273539999998"/>
    <n v="5469236.1830163375"/>
    <s v="N"/>
    <s v="N"/>
  </r>
  <r>
    <d v="2015-07-10T00:00:00"/>
    <x v="1"/>
    <x v="27"/>
    <x v="6"/>
    <x v="0"/>
    <n v="7.6"/>
    <n v="14.3"/>
    <n v="5.8"/>
    <n v="0"/>
    <n v="136884.095"/>
    <n v="32.288455370000001"/>
    <n v="4419775.9922703402"/>
    <s v="N"/>
    <s v="N"/>
  </r>
  <r>
    <d v="2015-07-11T00:00:00"/>
    <x v="2"/>
    <x v="27"/>
    <x v="6"/>
    <x v="0"/>
    <n v="10.9"/>
    <n v="13.1"/>
    <n v="3.7"/>
    <n v="0.2"/>
    <n v="123971.705"/>
    <n v="30.621819909999999"/>
    <n v="3796239.2244456466"/>
    <s v="N"/>
    <s v="N"/>
  </r>
  <r>
    <d v="2015-07-12T00:00:00"/>
    <x v="3"/>
    <x v="28"/>
    <x v="6"/>
    <x v="0"/>
    <n v="3.4"/>
    <n v="12.3"/>
    <n v="2.9"/>
    <n v="1.6"/>
    <n v="124790.69500000001"/>
    <n v="33.152119050000003"/>
    <n v="4137075.9769722405"/>
    <s v="N"/>
    <s v="N"/>
  </r>
  <r>
    <d v="2015-07-13T00:00:00"/>
    <x v="4"/>
    <x v="28"/>
    <x v="6"/>
    <x v="0"/>
    <n v="6.1"/>
    <n v="12.7"/>
    <n v="4.2"/>
    <n v="28.4"/>
    <n v="138680.33499999999"/>
    <n v="47.526301529999998"/>
    <n v="6590963.4174914118"/>
    <s v="N"/>
    <s v="N"/>
  </r>
  <r>
    <d v="2015-07-14T00:00:00"/>
    <x v="5"/>
    <x v="28"/>
    <x v="6"/>
    <x v="0"/>
    <n v="8.1"/>
    <n v="9.8000000000000007"/>
    <n v="4.8"/>
    <n v="3.8"/>
    <n v="150671.10500000001"/>
    <n v="45.25558281"/>
    <n v="6818708.6694017053"/>
    <s v="Y"/>
    <s v="N"/>
  </r>
  <r>
    <d v="2015-07-15T00:00:00"/>
    <x v="6"/>
    <x v="28"/>
    <x v="6"/>
    <x v="0"/>
    <n v="5.8"/>
    <n v="10.5"/>
    <n v="7.4"/>
    <n v="3.6"/>
    <n v="151270.54"/>
    <n v="50.497418199999998"/>
    <n v="7638771.7197198281"/>
    <s v="Y"/>
    <s v="N"/>
  </r>
  <r>
    <d v="2015-07-16T00:00:00"/>
    <x v="0"/>
    <x v="28"/>
    <x v="6"/>
    <x v="0"/>
    <n v="6.6"/>
    <n v="12.3"/>
    <n v="8.1"/>
    <n v="0.2"/>
    <n v="144797.98000000001"/>
    <n v="40.471707639999998"/>
    <n v="5860221.5134225674"/>
    <s v="Y"/>
    <s v="N"/>
  </r>
  <r>
    <d v="2015-07-17T00:00:00"/>
    <x v="1"/>
    <x v="28"/>
    <x v="6"/>
    <x v="0"/>
    <n v="7.3"/>
    <n v="12.3"/>
    <n v="6.5"/>
    <n v="2.4"/>
    <n v="142965.48000000001"/>
    <n v="49.218506959999999"/>
    <n v="7036547.4724197416"/>
    <s v="Y"/>
    <s v="N"/>
  </r>
  <r>
    <d v="2015-07-18T00:00:00"/>
    <x v="2"/>
    <x v="28"/>
    <x v="6"/>
    <x v="0"/>
    <n v="6.1"/>
    <n v="11.5"/>
    <n v="9.5"/>
    <n v="0.4"/>
    <n v="130187.44500000001"/>
    <n v="44.097767079999997"/>
    <n v="5740975.6263503106"/>
    <s v="Y"/>
    <s v="N"/>
  </r>
  <r>
    <d v="2015-07-19T00:00:00"/>
    <x v="3"/>
    <x v="29"/>
    <x v="6"/>
    <x v="0"/>
    <n v="0.6"/>
    <n v="12.1"/>
    <n v="9.6999999999999993"/>
    <n v="0"/>
    <n v="131141.35500000001"/>
    <n v="43.573422479999998"/>
    <n v="5714277.6660146601"/>
    <s v="Y"/>
    <s v="N"/>
  </r>
  <r>
    <d v="2015-07-20T00:00:00"/>
    <x v="4"/>
    <x v="29"/>
    <x v="6"/>
    <x v="0"/>
    <n v="1.8"/>
    <n v="14.7"/>
    <n v="9.6999999999999993"/>
    <n v="0"/>
    <n v="146154.37"/>
    <n v="41.79671269"/>
    <n v="6108772.2112779552"/>
    <s v="Y"/>
    <s v="N"/>
  </r>
  <r>
    <d v="2015-07-21T00:00:00"/>
    <x v="5"/>
    <x v="29"/>
    <x v="6"/>
    <x v="0"/>
    <n v="4.2"/>
    <n v="17"/>
    <n v="8.6"/>
    <n v="0"/>
    <n v="138931.81"/>
    <n v="28.895489680000001"/>
    <n v="4014502.682078721"/>
    <s v="Y"/>
    <s v="N"/>
  </r>
  <r>
    <d v="2015-07-22T00:00:00"/>
    <x v="6"/>
    <x v="29"/>
    <x v="6"/>
    <x v="0"/>
    <n v="11.4"/>
    <n v="16.600000000000001"/>
    <n v="6"/>
    <n v="1.6"/>
    <n v="138418.83499999999"/>
    <n v="33.707277519999998"/>
    <n v="4665722.0853400882"/>
    <s v="Y"/>
    <s v="N"/>
  </r>
  <r>
    <d v="2015-07-23T00:00:00"/>
    <x v="0"/>
    <x v="29"/>
    <x v="6"/>
    <x v="0"/>
    <n v="5.0999999999999996"/>
    <n v="16.100000000000001"/>
    <n v="9.5"/>
    <n v="0"/>
    <n v="142316.29500000001"/>
    <n v="33.975184839999997"/>
    <n v="4835222.428368968"/>
    <s v="Y"/>
    <s v="N"/>
  </r>
  <r>
    <d v="2015-07-24T00:00:00"/>
    <x v="1"/>
    <x v="29"/>
    <x v="6"/>
    <x v="0"/>
    <n v="7.6"/>
    <n v="15"/>
    <n v="4.4000000000000004"/>
    <n v="1.2"/>
    <n v="136837.155"/>
    <n v="27.669824500000001"/>
    <n v="3786260.0639292975"/>
    <s v="Y"/>
    <s v="N"/>
  </r>
  <r>
    <d v="2015-07-25T00:00:00"/>
    <x v="2"/>
    <x v="29"/>
    <x v="6"/>
    <x v="0"/>
    <n v="9.4"/>
    <n v="13.3"/>
    <n v="7.7"/>
    <n v="0.8"/>
    <n v="121021.425"/>
    <n v="22.239188500000001"/>
    <n v="2691418.2831136128"/>
    <s v="Y"/>
    <s v="N"/>
  </r>
  <r>
    <d v="2015-07-26T00:00:00"/>
    <x v="3"/>
    <x v="30"/>
    <x v="6"/>
    <x v="0"/>
    <n v="8.1"/>
    <n v="11.6"/>
    <n v="8.5"/>
    <n v="3.2"/>
    <n v="120396.735"/>
    <n v="22.384246220000001"/>
    <n v="2694990.160324092"/>
    <s v="Y"/>
    <s v="N"/>
  </r>
  <r>
    <d v="2015-07-27T00:00:00"/>
    <x v="4"/>
    <x v="30"/>
    <x v="6"/>
    <x v="0"/>
    <n v="6.2"/>
    <n v="13.9"/>
    <n v="9.6"/>
    <n v="0.8"/>
    <n v="142470.43"/>
    <n v="35.176217450000003"/>
    <n v="5011570.8258750038"/>
    <s v="Y"/>
    <s v="N"/>
  </r>
  <r>
    <d v="2015-07-28T00:00:00"/>
    <x v="5"/>
    <x v="30"/>
    <x v="6"/>
    <x v="0"/>
    <n v="7.9"/>
    <n v="14.4"/>
    <n v="10.199999999999999"/>
    <n v="0"/>
    <n v="144008.37"/>
    <n v="40.752987930000003"/>
    <n v="5868771.3644289747"/>
    <s v="Y"/>
    <s v="N"/>
  </r>
  <r>
    <d v="2015-07-29T00:00:00"/>
    <x v="6"/>
    <x v="30"/>
    <x v="6"/>
    <x v="0"/>
    <n v="8.4"/>
    <n v="14"/>
    <n v="9"/>
    <n v="0"/>
    <n v="142637.76000000001"/>
    <n v="37.23752124"/>
    <n v="5311476.6176260225"/>
    <s v="Y"/>
    <s v="N"/>
  </r>
  <r>
    <d v="2015-07-30T00:00:00"/>
    <x v="0"/>
    <x v="30"/>
    <x v="6"/>
    <x v="0"/>
    <n v="8.6"/>
    <n v="12.3"/>
    <n v="4.5"/>
    <n v="0"/>
    <n v="143544.10999999999"/>
    <n v="29.122837359999998"/>
    <n v="4180411.7695159488"/>
    <s v="Y"/>
    <s v="N"/>
  </r>
  <r>
    <d v="2015-07-31T00:00:00"/>
    <x v="1"/>
    <x v="30"/>
    <x v="6"/>
    <x v="0"/>
    <n v="4.0999999999999996"/>
    <n v="14"/>
    <n v="10.8"/>
    <n v="0.6"/>
    <n v="139584.95499999999"/>
    <n v="35.059771089999998"/>
    <n v="4893816.5699079502"/>
    <s v="Y"/>
    <s v="N"/>
  </r>
  <r>
    <d v="2015-08-01T00:00:00"/>
    <x v="2"/>
    <x v="30"/>
    <x v="7"/>
    <x v="0"/>
    <n v="6.5"/>
    <n v="11.4"/>
    <n v="4.2"/>
    <n v="0.2"/>
    <n v="125032.57"/>
    <n v="29.880139589999999"/>
    <n v="3735990.6448964463"/>
    <s v="Y"/>
    <s v="N"/>
  </r>
  <r>
    <d v="2015-08-02T00:00:00"/>
    <x v="3"/>
    <x v="31"/>
    <x v="7"/>
    <x v="0"/>
    <n v="7.8"/>
    <n v="14.9"/>
    <n v="8.3000000000000007"/>
    <n v="0"/>
    <n v="117638.065"/>
    <n v="23.37418658"/>
    <n v="2749694.0802201675"/>
    <s v="Y"/>
    <s v="N"/>
  </r>
  <r>
    <d v="2015-08-03T00:00:00"/>
    <x v="4"/>
    <x v="31"/>
    <x v="7"/>
    <x v="0"/>
    <n v="7.3"/>
    <n v="10.8"/>
    <n v="9.4"/>
    <n v="6.4"/>
    <n v="141451.72500000001"/>
    <n v="38.127978149999997"/>
    <n v="5393268.2800798081"/>
    <s v="Y"/>
    <s v="N"/>
  </r>
  <r>
    <d v="2015-08-04T00:00:00"/>
    <x v="5"/>
    <x v="31"/>
    <x v="7"/>
    <x v="0"/>
    <n v="3.5"/>
    <n v="11.3"/>
    <n v="7.1"/>
    <n v="0"/>
    <n v="147550.185"/>
    <n v="44.673336380000002"/>
    <n v="6591559.0474362308"/>
    <s v="Y"/>
    <s v="N"/>
  </r>
  <r>
    <d v="2015-08-05T00:00:00"/>
    <x v="6"/>
    <x v="31"/>
    <x v="7"/>
    <x v="0"/>
    <n v="6.6"/>
    <n v="10.8"/>
    <n v="8"/>
    <n v="1"/>
    <n v="142325.99"/>
    <n v="42.5957224"/>
    <n v="6062478.3603451755"/>
    <s v="Y"/>
    <s v="N"/>
  </r>
  <r>
    <d v="2015-08-06T00:00:00"/>
    <x v="0"/>
    <x v="31"/>
    <x v="7"/>
    <x v="0"/>
    <n v="7.1"/>
    <n v="12.8"/>
    <n v="7"/>
    <n v="1.6"/>
    <n v="143642.35500000001"/>
    <n v="48.945172849999999"/>
    <n v="7030599.8940560622"/>
    <s v="Y"/>
    <s v="N"/>
  </r>
  <r>
    <d v="2015-08-07T00:00:00"/>
    <x v="1"/>
    <x v="31"/>
    <x v="7"/>
    <x v="0"/>
    <n v="9"/>
    <n v="13.1"/>
    <n v="9"/>
    <n v="1.4"/>
    <n v="143060.32999999999"/>
    <n v="42.78284919"/>
    <n v="6120528.5234616324"/>
    <s v="Y"/>
    <s v="N"/>
  </r>
  <r>
    <d v="2015-08-08T00:00:00"/>
    <x v="2"/>
    <x v="31"/>
    <x v="7"/>
    <x v="0"/>
    <n v="8.8000000000000007"/>
    <n v="12.6"/>
    <n v="6.6"/>
    <n v="0.4"/>
    <n v="125830.535"/>
    <n v="39.116059980000003"/>
    <n v="4921994.7543754894"/>
    <s v="Y"/>
    <s v="N"/>
  </r>
  <r>
    <d v="2015-08-09T00:00:00"/>
    <x v="3"/>
    <x v="32"/>
    <x v="7"/>
    <x v="0"/>
    <n v="7.7"/>
    <n v="13.3"/>
    <n v="6.9"/>
    <n v="0"/>
    <n v="120008.455"/>
    <n v="29.441329450000001"/>
    <n v="3533208.4604405002"/>
    <s v="Y"/>
    <s v="N"/>
  </r>
  <r>
    <d v="2015-08-10T00:00:00"/>
    <x v="4"/>
    <x v="32"/>
    <x v="7"/>
    <x v="0"/>
    <n v="8.3000000000000007"/>
    <n v="16"/>
    <n v="10.7"/>
    <n v="0.2"/>
    <n v="130978.095"/>
    <n v="30.09105237"/>
    <n v="3941268.7159678354"/>
    <s v="Y"/>
    <s v="N"/>
  </r>
  <r>
    <d v="2015-08-11T00:00:00"/>
    <x v="5"/>
    <x v="32"/>
    <x v="7"/>
    <x v="0"/>
    <n v="7.8"/>
    <n v="14.8"/>
    <n v="11.7"/>
    <n v="0.8"/>
    <n v="135616.125"/>
    <n v="31.943313530000001"/>
    <n v="4332028.4005986713"/>
    <s v="Y"/>
    <s v="N"/>
  </r>
  <r>
    <d v="2015-08-12T00:00:00"/>
    <x v="6"/>
    <x v="32"/>
    <x v="7"/>
    <x v="0"/>
    <n v="9.3000000000000007"/>
    <n v="14.8"/>
    <n v="9.1999999999999993"/>
    <n v="0"/>
    <n v="138900.5"/>
    <n v="37.338413869999997"/>
    <n v="5186324.3557499349"/>
    <s v="Y"/>
    <s v="N"/>
  </r>
  <r>
    <d v="2015-08-13T00:00:00"/>
    <x v="0"/>
    <x v="32"/>
    <x v="7"/>
    <x v="0"/>
    <n v="8.4"/>
    <n v="13"/>
    <n v="7"/>
    <n v="0.2"/>
    <n v="140905.85"/>
    <n v="36.730540580000003"/>
    <n v="5175548.0413843933"/>
    <s v="Y"/>
    <s v="N"/>
  </r>
  <r>
    <d v="2015-08-14T00:00:00"/>
    <x v="1"/>
    <x v="32"/>
    <x v="7"/>
    <x v="0"/>
    <n v="10.4"/>
    <n v="15.3"/>
    <n v="7.3"/>
    <n v="0"/>
    <n v="137838.92499999999"/>
    <n v="35.437737390000002"/>
    <n v="4884699.6262699058"/>
    <s v="Y"/>
    <s v="N"/>
  </r>
  <r>
    <d v="2015-08-15T00:00:00"/>
    <x v="2"/>
    <x v="32"/>
    <x v="7"/>
    <x v="0"/>
    <n v="10"/>
    <n v="14.9"/>
    <n v="10.9"/>
    <n v="0.4"/>
    <n v="122088.76"/>
    <n v="34.086154360000002"/>
    <n v="4161536.3189809937"/>
    <s v="Y"/>
    <s v="N"/>
  </r>
  <r>
    <d v="2015-08-16T00:00:00"/>
    <x v="3"/>
    <x v="33"/>
    <x v="7"/>
    <x v="0"/>
    <n v="4.7"/>
    <n v="17"/>
    <n v="9.5"/>
    <n v="0.2"/>
    <n v="116648.77"/>
    <n v="25.317649410000001"/>
    <n v="2953272.6629677261"/>
    <s v="Y"/>
    <s v="N"/>
  </r>
  <r>
    <d v="2015-08-17T00:00:00"/>
    <x v="4"/>
    <x v="33"/>
    <x v="7"/>
    <x v="0"/>
    <n v="6.8"/>
    <n v="12.2"/>
    <n v="9.9"/>
    <n v="2.4"/>
    <n v="137008.71"/>
    <n v="31.793730230000001"/>
    <n v="4356017.9649003036"/>
    <s v="Y"/>
    <s v="N"/>
  </r>
  <r>
    <d v="2015-08-18T00:00:00"/>
    <x v="5"/>
    <x v="33"/>
    <x v="7"/>
    <x v="0"/>
    <n v="6.1"/>
    <n v="11.1"/>
    <n v="9.8000000000000007"/>
    <n v="0.6"/>
    <n v="148093.96"/>
    <n v="45.286687059999998"/>
    <n v="6706684.8219961571"/>
    <s v="Y"/>
    <s v="N"/>
  </r>
  <r>
    <d v="2015-08-19T00:00:00"/>
    <x v="6"/>
    <x v="33"/>
    <x v="7"/>
    <x v="0"/>
    <n v="5.5"/>
    <n v="12.7"/>
    <n v="10.199999999999999"/>
    <n v="0"/>
    <n v="144024.66"/>
    <n v="39.23515304"/>
    <n v="5650829.5766339665"/>
    <s v="Y"/>
    <s v="N"/>
  </r>
  <r>
    <d v="2015-08-20T00:00:00"/>
    <x v="0"/>
    <x v="33"/>
    <x v="7"/>
    <x v="0"/>
    <n v="6.1"/>
    <n v="17.100000000000001"/>
    <n v="12.7"/>
    <n v="0"/>
    <n v="131575.79"/>
    <n v="30.545000609999999"/>
    <n v="4018982.5858112322"/>
    <s v="Y"/>
    <s v="N"/>
  </r>
  <r>
    <d v="2015-08-21T00:00:00"/>
    <x v="1"/>
    <x v="33"/>
    <x v="7"/>
    <x v="0"/>
    <n v="10.9"/>
    <n v="18.7"/>
    <n v="4.0999999999999996"/>
    <n v="0"/>
    <n v="126570.47"/>
    <n v="38.888472040000003"/>
    <n v="4922132.1836846592"/>
    <s v="Y"/>
    <s v="N"/>
  </r>
  <r>
    <d v="2015-08-22T00:00:00"/>
    <x v="2"/>
    <x v="33"/>
    <x v="7"/>
    <x v="0"/>
    <n v="11.8"/>
    <n v="18.8"/>
    <n v="11.8"/>
    <n v="0"/>
    <n v="112275.15"/>
    <n v="32.238321669999998"/>
    <n v="3619562.4012475"/>
    <s v="Y"/>
    <s v="N"/>
  </r>
  <r>
    <d v="2015-08-23T00:00:00"/>
    <x v="3"/>
    <x v="34"/>
    <x v="7"/>
    <x v="0"/>
    <n v="7.9"/>
    <n v="16.3"/>
    <n v="13.1"/>
    <n v="0"/>
    <n v="111793.015"/>
    <n v="29.441348720000001"/>
    <n v="3291337.1390751908"/>
    <s v="Y"/>
    <s v="N"/>
  </r>
  <r>
    <d v="2015-08-24T00:00:00"/>
    <x v="4"/>
    <x v="34"/>
    <x v="7"/>
    <x v="0"/>
    <n v="8.5"/>
    <n v="14.5"/>
    <n v="9.6"/>
    <n v="0"/>
    <n v="128868.255"/>
    <n v="26.612662889999999"/>
    <n v="3429527.4275375572"/>
    <s v="Y"/>
    <s v="N"/>
  </r>
  <r>
    <d v="2015-08-25T00:00:00"/>
    <x v="5"/>
    <x v="34"/>
    <x v="7"/>
    <x v="0"/>
    <n v="9.5"/>
    <n v="14.3"/>
    <n v="8.1"/>
    <n v="0"/>
    <n v="135051.54500000001"/>
    <n v="28.80467771"/>
    <n v="3890116.2279625623"/>
    <s v="Y"/>
    <s v="N"/>
  </r>
  <r>
    <d v="2015-08-26T00:00:00"/>
    <x v="6"/>
    <x v="34"/>
    <x v="7"/>
    <x v="0"/>
    <n v="9.1999999999999993"/>
    <n v="14.6"/>
    <n v="7.8"/>
    <n v="0.2"/>
    <n v="135914.68"/>
    <n v="37.131774679999999"/>
    <n v="5046753.2734643025"/>
    <s v="Y"/>
    <s v="N"/>
  </r>
  <r>
    <d v="2015-08-27T00:00:00"/>
    <x v="0"/>
    <x v="34"/>
    <x v="7"/>
    <x v="0"/>
    <n v="9.8000000000000007"/>
    <n v="11.7"/>
    <n v="2.7"/>
    <n v="0.8"/>
    <n v="141159.76999999999"/>
    <n v="41.605335449999998"/>
    <n v="5872999.5828948459"/>
    <s v="Y"/>
    <s v="N"/>
  </r>
  <r>
    <d v="2015-08-28T00:00:00"/>
    <x v="1"/>
    <x v="34"/>
    <x v="7"/>
    <x v="0"/>
    <n v="8.1"/>
    <n v="13.2"/>
    <n v="12.2"/>
    <n v="17.399999999999999"/>
    <n v="134755.505"/>
    <n v="38.179120070000003"/>
    <n v="5144846.6054884857"/>
    <s v="Y"/>
    <s v="N"/>
  </r>
  <r>
    <d v="2015-08-29T00:00:00"/>
    <x v="2"/>
    <x v="34"/>
    <x v="7"/>
    <x v="0"/>
    <n v="6.3"/>
    <n v="11.7"/>
    <n v="9.1"/>
    <n v="1.8"/>
    <n v="124448.5"/>
    <n v="35.474513610000002"/>
    <n v="4414750.0069940854"/>
    <s v="Y"/>
    <s v="N"/>
  </r>
  <r>
    <d v="2015-08-30T00:00:00"/>
    <x v="3"/>
    <x v="35"/>
    <x v="7"/>
    <x v="0"/>
    <n v="7.9"/>
    <n v="12.5"/>
    <n v="14.3"/>
    <n v="2.2000000000000002"/>
    <n v="116744.215"/>
    <n v="42.414179560000001"/>
    <n v="4951610.0976012452"/>
    <s v="Y"/>
    <s v="N"/>
  </r>
  <r>
    <d v="2015-08-31T00:00:00"/>
    <x v="4"/>
    <x v="35"/>
    <x v="7"/>
    <x v="0"/>
    <n v="8.1"/>
    <n v="13"/>
    <n v="11.5"/>
    <n v="0"/>
    <n v="137724.89499999999"/>
    <n v="50.273287490000001"/>
    <n v="6923883.2408650629"/>
    <s v="Y"/>
    <s v="N"/>
  </r>
  <r>
    <d v="2015-09-01T00:00:00"/>
    <x v="5"/>
    <x v="35"/>
    <x v="8"/>
    <x v="0"/>
    <n v="5.0999999999999996"/>
    <n v="16.2"/>
    <n v="15.7"/>
    <n v="0"/>
    <n v="134116.76999999999"/>
    <n v="50.145784390000003"/>
    <n v="6725390.6315032197"/>
    <s v="Y"/>
    <s v="N"/>
  </r>
  <r>
    <d v="2015-09-02T00:00:00"/>
    <x v="6"/>
    <x v="35"/>
    <x v="8"/>
    <x v="0"/>
    <n v="8"/>
    <n v="18.8"/>
    <n v="10.5"/>
    <n v="0"/>
    <n v="132794.715"/>
    <n v="49.03831254"/>
    <n v="6512028.7378302263"/>
    <s v="Y"/>
    <s v="N"/>
  </r>
  <r>
    <d v="2015-09-03T00:00:00"/>
    <x v="0"/>
    <x v="35"/>
    <x v="8"/>
    <x v="0"/>
    <n v="10.6"/>
    <n v="14"/>
    <n v="8"/>
    <n v="4.4000000000000004"/>
    <n v="132096.33499999999"/>
    <n v="45.546264669999999"/>
    <n v="6016494.6358469836"/>
    <s v="Y"/>
    <s v="N"/>
  </r>
  <r>
    <d v="2015-09-04T00:00:00"/>
    <x v="1"/>
    <x v="35"/>
    <x v="8"/>
    <x v="0"/>
    <n v="8.6999999999999993"/>
    <n v="13.7"/>
    <n v="13"/>
    <n v="0"/>
    <n v="131384.88"/>
    <n v="65.73690671"/>
    <n v="8636835.5996645447"/>
    <s v="Y"/>
    <s v="N"/>
  </r>
  <r>
    <d v="2015-09-05T00:00:00"/>
    <x v="2"/>
    <x v="35"/>
    <x v="8"/>
    <x v="0"/>
    <n v="10.199999999999999"/>
    <n v="14"/>
    <n v="14.8"/>
    <n v="0"/>
    <n v="115799.32"/>
    <n v="57.177569200000001"/>
    <n v="6621123.6326129446"/>
    <s v="Y"/>
    <s v="N"/>
  </r>
  <r>
    <d v="2015-09-06T00:00:00"/>
    <x v="3"/>
    <x v="36"/>
    <x v="8"/>
    <x v="0"/>
    <n v="5.8"/>
    <n v="16.600000000000001"/>
    <n v="11.8"/>
    <n v="0"/>
    <n v="109641.375"/>
    <n v="40.581765519999998"/>
    <n v="4449440.5715403901"/>
    <s v="Y"/>
    <s v="N"/>
  </r>
  <r>
    <d v="2015-09-07T00:00:00"/>
    <x v="4"/>
    <x v="36"/>
    <x v="8"/>
    <x v="0"/>
    <n v="8.9"/>
    <n v="13.6"/>
    <n v="9.1999999999999993"/>
    <n v="3.6"/>
    <n v="131619.36499999999"/>
    <n v="38.52697878"/>
    <n v="5070896.4823920745"/>
    <s v="Y"/>
    <s v="N"/>
  </r>
  <r>
    <d v="2015-09-08T00:00:00"/>
    <x v="5"/>
    <x v="36"/>
    <x v="8"/>
    <x v="0"/>
    <n v="8.8000000000000007"/>
    <n v="12.8"/>
    <n v="11.1"/>
    <n v="2"/>
    <n v="136340.70000000001"/>
    <n v="41.710381609999999"/>
    <n v="5686822.6259745276"/>
    <s v="Y"/>
    <s v="N"/>
  </r>
  <r>
    <d v="2015-09-09T00:00:00"/>
    <x v="6"/>
    <x v="36"/>
    <x v="8"/>
    <x v="0"/>
    <n v="10"/>
    <n v="15.3"/>
    <n v="11.4"/>
    <n v="0"/>
    <n v="132977.45000000001"/>
    <n v="48.128104839999999"/>
    <n v="6399952.6549558584"/>
    <s v="Y"/>
    <s v="N"/>
  </r>
  <r>
    <d v="2015-09-10T00:00:00"/>
    <x v="0"/>
    <x v="36"/>
    <x v="8"/>
    <x v="0"/>
    <n v="10"/>
    <n v="15.7"/>
    <n v="17.3"/>
    <n v="0"/>
    <n v="133541.98000000001"/>
    <n v="48.919566619999998"/>
    <n v="6532815.7871767078"/>
    <s v="Y"/>
    <s v="N"/>
  </r>
  <r>
    <d v="2015-09-11T00:00:00"/>
    <x v="1"/>
    <x v="36"/>
    <x v="8"/>
    <x v="0"/>
    <n v="5.0999999999999996"/>
    <n v="20.100000000000001"/>
    <n v="17.7"/>
    <n v="0"/>
    <n v="123968.9"/>
    <n v="36.08846518"/>
    <n v="4473847.3310529022"/>
    <s v="Y"/>
    <s v="N"/>
  </r>
  <r>
    <d v="2015-09-12T00:00:00"/>
    <x v="2"/>
    <x v="36"/>
    <x v="8"/>
    <x v="0"/>
    <n v="12.2"/>
    <n v="21.7"/>
    <n v="10.199999999999999"/>
    <n v="0"/>
    <n v="108790.005"/>
    <n v="37.654551560000002"/>
    <n v="4096438.852485158"/>
    <s v="Y"/>
    <s v="N"/>
  </r>
  <r>
    <d v="2015-09-13T00:00:00"/>
    <x v="3"/>
    <x v="37"/>
    <x v="8"/>
    <x v="0"/>
    <n v="13.2"/>
    <n v="25.5"/>
    <n v="17.100000000000001"/>
    <n v="0"/>
    <n v="99161.764999999999"/>
    <n v="30.359605869999999"/>
    <n v="3010512.1027735607"/>
    <s v="Y"/>
    <s v="N"/>
  </r>
  <r>
    <d v="2015-09-14T00:00:00"/>
    <x v="4"/>
    <x v="37"/>
    <x v="8"/>
    <x v="0"/>
    <n v="15.4"/>
    <n v="26.7"/>
    <n v="17.8"/>
    <n v="0"/>
    <n v="116574.17"/>
    <n v="32.345654209999999"/>
    <n v="3770667.7926377556"/>
    <s v="Y"/>
    <s v="N"/>
  </r>
  <r>
    <d v="2015-09-15T00:00:00"/>
    <x v="5"/>
    <x v="37"/>
    <x v="8"/>
    <x v="0"/>
    <n v="10.8"/>
    <n v="15.9"/>
    <n v="15"/>
    <n v="15.8"/>
    <n v="123750.5"/>
    <n v="34.506522410000002"/>
    <n v="4270199.4014987051"/>
    <s v="Y"/>
    <s v="N"/>
  </r>
  <r>
    <d v="2015-09-16T00:00:00"/>
    <x v="6"/>
    <x v="37"/>
    <x v="8"/>
    <x v="0"/>
    <n v="8.9"/>
    <n v="14.8"/>
    <n v="17.600000000000001"/>
    <n v="0"/>
    <n v="131795.48499999999"/>
    <n v="38.966062469999997"/>
    <n v="5135551.1017739475"/>
    <s v="Y"/>
    <s v="N"/>
  </r>
  <r>
    <d v="2015-09-17T00:00:00"/>
    <x v="0"/>
    <x v="37"/>
    <x v="8"/>
    <x v="0"/>
    <n v="9"/>
    <n v="14.3"/>
    <n v="12.4"/>
    <n v="0.4"/>
    <n v="131050.675"/>
    <n v="40.639264369999999"/>
    <n v="5325803.02719195"/>
    <s v="Y"/>
    <s v="N"/>
  </r>
  <r>
    <d v="2015-09-18T00:00:00"/>
    <x v="1"/>
    <x v="37"/>
    <x v="8"/>
    <x v="0"/>
    <n v="10.5"/>
    <n v="14.7"/>
    <n v="8.1"/>
    <n v="0"/>
    <n v="130764.58500000001"/>
    <n v="40.630081019999999"/>
    <n v="5312975.6830966771"/>
    <s v="N"/>
    <s v="N"/>
  </r>
  <r>
    <d v="2015-09-19T00:00:00"/>
    <x v="2"/>
    <x v="37"/>
    <x v="8"/>
    <x v="0"/>
    <n v="6.5"/>
    <n v="21.3"/>
    <n v="17"/>
    <n v="0"/>
    <n v="112377.185"/>
    <n v="47.826712030000003"/>
    <n v="5374631.2657370362"/>
    <s v="N"/>
    <s v="N"/>
  </r>
  <r>
    <d v="2015-09-20T00:00:00"/>
    <x v="3"/>
    <x v="38"/>
    <x v="8"/>
    <x v="0"/>
    <n v="8.5"/>
    <n v="22.9"/>
    <n v="17.3"/>
    <n v="0"/>
    <n v="103708.925"/>
    <n v="32.857727840000003"/>
    <n v="3407639.6322289724"/>
    <s v="N"/>
    <s v="N"/>
  </r>
  <r>
    <d v="2015-09-21T00:00:00"/>
    <x v="4"/>
    <x v="38"/>
    <x v="8"/>
    <x v="0"/>
    <n v="14"/>
    <n v="18.100000000000001"/>
    <n v="6.7"/>
    <n v="0"/>
    <n v="120096.71"/>
    <n v="44.955977410000003"/>
    <n v="5399064.981775322"/>
    <s v="N"/>
    <s v="N"/>
  </r>
  <r>
    <d v="2015-09-22T00:00:00"/>
    <x v="5"/>
    <x v="38"/>
    <x v="8"/>
    <x v="0"/>
    <n v="7.6"/>
    <n v="12.7"/>
    <n v="17.399999999999999"/>
    <n v="4.4000000000000004"/>
    <n v="127755.095"/>
    <n v="99.476166710000001"/>
    <n v="12708587.128271887"/>
    <s v="N"/>
    <s v="N"/>
  </r>
  <r>
    <d v="2015-09-23T00:00:00"/>
    <x v="6"/>
    <x v="38"/>
    <x v="8"/>
    <x v="0"/>
    <n v="8.5"/>
    <n v="12.6"/>
    <n v="20.3"/>
    <n v="0"/>
    <n v="131866.73000000001"/>
    <n v="49.768610670000001"/>
    <n v="6562823.9456960093"/>
    <s v="N"/>
    <s v="N"/>
  </r>
  <r>
    <d v="2015-09-24T00:00:00"/>
    <x v="0"/>
    <x v="38"/>
    <x v="8"/>
    <x v="0"/>
    <n v="5.0999999999999996"/>
    <n v="14.3"/>
    <n v="18.2"/>
    <n v="0"/>
    <n v="130937.625"/>
    <n v="54.980526810000001"/>
    <n v="7199019.6017502267"/>
    <s v="N"/>
    <s v="N"/>
  </r>
  <r>
    <d v="2015-09-25T00:00:00"/>
    <x v="1"/>
    <x v="38"/>
    <x v="8"/>
    <x v="0"/>
    <n v="5.8"/>
    <n v="19.100000000000001"/>
    <n v="20.2"/>
    <n v="0"/>
    <n v="124278.93"/>
    <n v="51.081001790000002"/>
    <n v="6348292.2457892848"/>
    <s v="N"/>
    <s v="N"/>
  </r>
  <r>
    <d v="2015-09-26T00:00:00"/>
    <x v="2"/>
    <x v="38"/>
    <x v="8"/>
    <x v="0"/>
    <n v="6.6"/>
    <n v="17.899999999999999"/>
    <n v="20.100000000000001"/>
    <n v="0"/>
    <n v="111064.49"/>
    <n v="48.78936994"/>
    <n v="5418766.4898074307"/>
    <s v="N"/>
    <s v="N"/>
  </r>
  <r>
    <d v="2015-09-27T00:00:00"/>
    <x v="3"/>
    <x v="39"/>
    <x v="8"/>
    <x v="0"/>
    <n v="9.8000000000000007"/>
    <n v="20.2"/>
    <n v="19.600000000000001"/>
    <n v="0"/>
    <n v="106431.815"/>
    <n v="43.931613710000001"/>
    <n v="4675721.3830341836"/>
    <s v="N"/>
    <s v="N"/>
  </r>
  <r>
    <d v="2015-09-28T00:00:00"/>
    <x v="4"/>
    <x v="39"/>
    <x v="8"/>
    <x v="0"/>
    <n v="8.3000000000000007"/>
    <n v="21.4"/>
    <n v="13.6"/>
    <n v="0"/>
    <n v="121796.715"/>
    <n v="42.026015379999997"/>
    <n v="5118630.617823476"/>
    <s v="N"/>
    <s v="N"/>
  </r>
  <r>
    <d v="2015-09-29T00:00:00"/>
    <x v="5"/>
    <x v="39"/>
    <x v="8"/>
    <x v="0"/>
    <n v="9"/>
    <n v="16.899999999999999"/>
    <n v="13.5"/>
    <n v="0"/>
    <n v="126691.8"/>
    <n v="37.640101250000001"/>
    <n v="4768692.1795447506"/>
    <s v="N"/>
    <s v="N"/>
  </r>
  <r>
    <d v="2015-09-30T00:00:00"/>
    <x v="6"/>
    <x v="39"/>
    <x v="8"/>
    <x v="0"/>
    <n v="11.5"/>
    <n v="15.9"/>
    <n v="16.8"/>
    <n v="0"/>
    <n v="129641.245"/>
    <n v="41.98096898"/>
    <n v="5442465.0848735804"/>
    <s v="N"/>
    <s v="N"/>
  </r>
  <r>
    <d v="2015-10-01T00:00:00"/>
    <x v="0"/>
    <x v="39"/>
    <x v="9"/>
    <x v="0"/>
    <n v="6"/>
    <n v="21.6"/>
    <n v="21.7"/>
    <n v="0"/>
    <n v="124356.41499999999"/>
    <n v="34.809762990000003"/>
    <n v="4328817.332436081"/>
    <s v="N"/>
    <s v="N"/>
  </r>
  <r>
    <d v="2015-10-02T00:00:00"/>
    <x v="1"/>
    <x v="39"/>
    <x v="9"/>
    <x v="0"/>
    <n v="9.9"/>
    <n v="28.6"/>
    <n v="21.7"/>
    <n v="0"/>
    <n v="107544.145"/>
    <n v="38.306983930000001"/>
    <n v="4119691.8342805901"/>
    <s v="N"/>
    <s v="Y"/>
  </r>
  <r>
    <d v="2015-10-03T00:00:00"/>
    <x v="2"/>
    <x v="39"/>
    <x v="9"/>
    <x v="0"/>
    <n v="16.3"/>
    <n v="31.3"/>
    <n v="22.2"/>
    <n v="0"/>
    <n v="100598.55"/>
    <n v="30.78069241"/>
    <n v="3096493.0244420054"/>
    <s v="N"/>
    <s v="N"/>
  </r>
  <r>
    <d v="2015-10-04T00:00:00"/>
    <x v="3"/>
    <x v="40"/>
    <x v="9"/>
    <x v="0"/>
    <n v="13.9"/>
    <n v="24.9"/>
    <n v="22.2"/>
    <n v="0"/>
    <n v="103828.88"/>
    <n v="36.56069849"/>
    <n v="3796056.3762343912"/>
    <s v="N"/>
    <s v="N"/>
  </r>
  <r>
    <d v="2015-10-05T00:00:00"/>
    <x v="4"/>
    <x v="40"/>
    <x v="9"/>
    <x v="0"/>
    <n v="12.7"/>
    <n v="34.4"/>
    <n v="22"/>
    <n v="0"/>
    <n v="125194.87"/>
    <n v="38.972005189999997"/>
    <n v="4879095.1234013746"/>
    <s v="N"/>
    <s v="N"/>
  </r>
  <r>
    <d v="2015-10-06T00:00:00"/>
    <x v="5"/>
    <x v="40"/>
    <x v="9"/>
    <x v="0"/>
    <n v="15.5"/>
    <n v="35.799999999999997"/>
    <n v="18.899999999999999"/>
    <n v="0"/>
    <n v="127225.245"/>
    <n v="36.244451439999999"/>
    <n v="4611209.2143446021"/>
    <s v="Y"/>
    <s v="N"/>
  </r>
  <r>
    <d v="2015-10-07T00:00:00"/>
    <x v="6"/>
    <x v="40"/>
    <x v="9"/>
    <x v="0"/>
    <n v="11.8"/>
    <n v="16.2"/>
    <n v="23.6"/>
    <n v="0"/>
    <n v="117282.765"/>
    <n v="31.596406630000001"/>
    <n v="3705713.9336307319"/>
    <s v="Y"/>
    <s v="N"/>
  </r>
  <r>
    <d v="2015-10-08T00:00:00"/>
    <x v="0"/>
    <x v="40"/>
    <x v="9"/>
    <x v="0"/>
    <n v="7.6"/>
    <n v="18.600000000000001"/>
    <n v="23.3"/>
    <n v="0"/>
    <n v="122121.325"/>
    <n v="36.140982370000003"/>
    <n v="4413584.6538260402"/>
    <s v="Y"/>
    <s v="N"/>
  </r>
  <r>
    <d v="2015-10-09T00:00:00"/>
    <x v="1"/>
    <x v="40"/>
    <x v="9"/>
    <x v="0"/>
    <n v="10.9"/>
    <n v="29.9"/>
    <n v="22"/>
    <n v="0"/>
    <n v="126989.905"/>
    <n v="41.415074920000002"/>
    <n v="5259296.429658683"/>
    <s v="Y"/>
    <s v="N"/>
  </r>
  <r>
    <d v="2015-10-10T00:00:00"/>
    <x v="2"/>
    <x v="40"/>
    <x v="9"/>
    <x v="0"/>
    <n v="17.5"/>
    <n v="29.2"/>
    <n v="11.9"/>
    <n v="0"/>
    <n v="112604.825"/>
    <n v="34.803176860000001"/>
    <n v="3919005.6397643494"/>
    <s v="Y"/>
    <s v="N"/>
  </r>
  <r>
    <d v="2015-10-11T00:00:00"/>
    <x v="3"/>
    <x v="41"/>
    <x v="9"/>
    <x v="0"/>
    <n v="16.899999999999999"/>
    <n v="19.2"/>
    <n v="19.600000000000001"/>
    <n v="0.4"/>
    <n v="105376.33500000001"/>
    <n v="29.90281083"/>
    <n v="3151048.6114637083"/>
    <s v="Y"/>
    <s v="N"/>
  </r>
  <r>
    <d v="2015-10-12T00:00:00"/>
    <x v="4"/>
    <x v="41"/>
    <x v="9"/>
    <x v="0"/>
    <n v="11.3"/>
    <n v="16.100000000000001"/>
    <n v="13.4"/>
    <n v="0.6"/>
    <n v="120916.215"/>
    <n v="36.353623810000002"/>
    <n v="4395742.5926390793"/>
    <s v="Y"/>
    <s v="N"/>
  </r>
  <r>
    <d v="2015-10-13T00:00:00"/>
    <x v="5"/>
    <x v="41"/>
    <x v="9"/>
    <x v="0"/>
    <n v="7.9"/>
    <n v="17.600000000000001"/>
    <n v="24.3"/>
    <n v="0.4"/>
    <n v="122830.38"/>
    <n v="41.49816809"/>
    <n v="5097235.7557985745"/>
    <s v="Y"/>
    <s v="N"/>
  </r>
  <r>
    <d v="2015-10-14T00:00:00"/>
    <x v="6"/>
    <x v="41"/>
    <x v="9"/>
    <x v="0"/>
    <n v="11.2"/>
    <n v="28.6"/>
    <n v="24.4"/>
    <n v="0"/>
    <n v="126919.19500000001"/>
    <n v="45.563440200000002"/>
    <n v="5782875.1516146399"/>
    <s v="Y"/>
    <s v="N"/>
  </r>
  <r>
    <d v="2015-10-15T00:00:00"/>
    <x v="0"/>
    <x v="41"/>
    <x v="9"/>
    <x v="0"/>
    <n v="14.4"/>
    <n v="34"/>
    <n v="22.2"/>
    <n v="0"/>
    <n v="130260.37"/>
    <n v="39.066948680000003"/>
    <n v="5088875.1898278119"/>
    <s v="Y"/>
    <s v="N"/>
  </r>
  <r>
    <d v="2015-10-16T00:00:00"/>
    <x v="1"/>
    <x v="41"/>
    <x v="9"/>
    <x v="0"/>
    <n v="17"/>
    <n v="23.8"/>
    <n v="8.4"/>
    <n v="0"/>
    <n v="123985.97"/>
    <n v="43.80436083"/>
    <n v="5431126.1677375548"/>
    <s v="Y"/>
    <s v="N"/>
  </r>
  <r>
    <d v="2015-10-17T00:00:00"/>
    <x v="2"/>
    <x v="41"/>
    <x v="9"/>
    <x v="0"/>
    <n v="11.5"/>
    <n v="20.5"/>
    <n v="20.399999999999999"/>
    <n v="0"/>
    <n v="104916.345"/>
    <n v="29.673610060000001"/>
    <n v="3113246.7104504309"/>
    <s v="Y"/>
    <s v="N"/>
  </r>
  <r>
    <d v="2015-10-18T00:00:00"/>
    <x v="3"/>
    <x v="42"/>
    <x v="9"/>
    <x v="0"/>
    <n v="12.6"/>
    <n v="17.7"/>
    <n v="24.2"/>
    <n v="0"/>
    <n v="100812.04"/>
    <n v="29.120867570000001"/>
    <n v="2935734.0663015428"/>
    <s v="Y"/>
    <s v="N"/>
  </r>
  <r>
    <d v="2015-10-19T00:00:00"/>
    <x v="4"/>
    <x v="42"/>
    <x v="9"/>
    <x v="0"/>
    <n v="8.3000000000000007"/>
    <n v="26.7"/>
    <n v="25.8"/>
    <n v="0"/>
    <n v="120795"/>
    <n v="43.510676320000002"/>
    <n v="5255872.1460744003"/>
    <s v="Y"/>
    <s v="N"/>
  </r>
  <r>
    <d v="2015-10-20T00:00:00"/>
    <x v="5"/>
    <x v="42"/>
    <x v="9"/>
    <x v="0"/>
    <n v="12.9"/>
    <n v="31.8"/>
    <n v="14.4"/>
    <n v="0"/>
    <n v="126655.49"/>
    <n v="43.332869199999998"/>
    <n v="5488345.7816319084"/>
    <s v="Y"/>
    <s v="N"/>
  </r>
  <r>
    <d v="2015-10-21T00:00:00"/>
    <x v="6"/>
    <x v="42"/>
    <x v="9"/>
    <x v="0"/>
    <n v="17.600000000000001"/>
    <n v="18.3"/>
    <n v="7.3"/>
    <n v="2.4"/>
    <n v="122368.88499999999"/>
    <n v="39.681894030000002"/>
    <n v="4855829.1271392563"/>
    <s v="Y"/>
    <s v="N"/>
  </r>
  <r>
    <d v="2015-10-22T00:00:00"/>
    <x v="0"/>
    <x v="42"/>
    <x v="9"/>
    <x v="0"/>
    <n v="11.4"/>
    <n v="16.7"/>
    <n v="8.5"/>
    <n v="7"/>
    <n v="121471.64"/>
    <n v="44.033046460000001"/>
    <n v="5348766.3676923942"/>
    <s v="Y"/>
    <s v="N"/>
  </r>
  <r>
    <d v="2015-10-23T00:00:00"/>
    <x v="1"/>
    <x v="42"/>
    <x v="9"/>
    <x v="0"/>
    <n v="11.8"/>
    <n v="16.399999999999999"/>
    <n v="21"/>
    <n v="0"/>
    <n v="120420.7"/>
    <n v="48.169896799999997"/>
    <n v="5800652.6915837592"/>
    <s v="Y"/>
    <s v="N"/>
  </r>
  <r>
    <d v="2015-10-24T00:00:00"/>
    <x v="2"/>
    <x v="42"/>
    <x v="9"/>
    <x v="0"/>
    <n v="9.1999999999999993"/>
    <n v="19.5"/>
    <n v="25.1"/>
    <n v="0"/>
    <n v="106813.03"/>
    <n v="32.192051970000001"/>
    <n v="3438530.6128331693"/>
    <s v="Y"/>
    <s v="N"/>
  </r>
  <r>
    <d v="2015-10-25T00:00:00"/>
    <x v="3"/>
    <x v="43"/>
    <x v="9"/>
    <x v="0"/>
    <n v="10.199999999999999"/>
    <n v="31.3"/>
    <n v="20.100000000000001"/>
    <n v="0"/>
    <n v="102279.745"/>
    <n v="17.4659695"/>
    <n v="1786414.9066377773"/>
    <s v="Y"/>
    <s v="N"/>
  </r>
  <r>
    <d v="2015-10-26T00:00:00"/>
    <x v="4"/>
    <x v="43"/>
    <x v="9"/>
    <x v="0"/>
    <n v="14"/>
    <n v="15.9"/>
    <n v="14.5"/>
    <n v="0.2"/>
    <n v="115297.34"/>
    <n v="29.398516279999999"/>
    <n v="3389570.727030695"/>
    <s v="Y"/>
    <s v="N"/>
  </r>
  <r>
    <d v="2015-10-27T00:00:00"/>
    <x v="5"/>
    <x v="43"/>
    <x v="9"/>
    <x v="0"/>
    <n v="10.4"/>
    <n v="23.3"/>
    <n v="28.1"/>
    <n v="0.2"/>
    <n v="116619.57"/>
    <n v="31.32939962"/>
    <n v="3653621.1120425635"/>
    <s v="Y"/>
    <s v="N"/>
  </r>
  <r>
    <d v="2015-10-28T00:00:00"/>
    <x v="6"/>
    <x v="43"/>
    <x v="9"/>
    <x v="0"/>
    <n v="10.1"/>
    <n v="26.8"/>
    <n v="27.6"/>
    <n v="0"/>
    <n v="122887.41"/>
    <n v="39.51380992"/>
    <n v="4855749.7603011075"/>
    <s v="Y"/>
    <s v="N"/>
  </r>
  <r>
    <d v="2015-10-29T00:00:00"/>
    <x v="0"/>
    <x v="43"/>
    <x v="9"/>
    <x v="0"/>
    <n v="13.7"/>
    <n v="26.1"/>
    <n v="26.8"/>
    <n v="0"/>
    <n v="124222.935"/>
    <n v="62.320128279999999"/>
    <n v="7741589.2445181012"/>
    <s v="Y"/>
    <s v="N"/>
  </r>
  <r>
    <d v="2015-10-30T00:00:00"/>
    <x v="1"/>
    <x v="43"/>
    <x v="9"/>
    <x v="0"/>
    <n v="12.6"/>
    <n v="27.4"/>
    <n v="22.6"/>
    <n v="0"/>
    <n v="121256.97"/>
    <n v="35.875550349999997"/>
    <n v="4350160.5325234393"/>
    <s v="Y"/>
    <s v="N"/>
  </r>
  <r>
    <d v="2015-10-31T00:00:00"/>
    <x v="2"/>
    <x v="43"/>
    <x v="9"/>
    <x v="0"/>
    <n v="15.7"/>
    <n v="25.9"/>
    <n v="13.5"/>
    <n v="1"/>
    <n v="106353.44"/>
    <n v="18.374790109999999"/>
    <n v="1954222.1374764785"/>
    <s v="Y"/>
    <s v="N"/>
  </r>
  <r>
    <d v="2015-11-01T00:00:00"/>
    <x v="3"/>
    <x v="44"/>
    <x v="10"/>
    <x v="0"/>
    <n v="16.399999999999999"/>
    <n v="26"/>
    <n v="10"/>
    <n v="4.4000000000000004"/>
    <n v="103629.645"/>
    <n v="14.68483973"/>
    <n v="1521784.728101796"/>
    <s v="Y"/>
    <s v="N"/>
  </r>
  <r>
    <d v="2015-11-02T00:00:00"/>
    <x v="4"/>
    <x v="44"/>
    <x v="10"/>
    <x v="0"/>
    <n v="14.5"/>
    <n v="16"/>
    <n v="8.1999999999999993"/>
    <n v="0"/>
    <n v="113791.75"/>
    <n v="25.017848959999998"/>
    <n v="2846824.8143940796"/>
    <s v="Y"/>
    <s v="N"/>
  </r>
  <r>
    <d v="2015-11-03T00:00:00"/>
    <x v="5"/>
    <x v="44"/>
    <x v="10"/>
    <x v="0"/>
    <n v="8"/>
    <n v="17.899999999999999"/>
    <n v="25.4"/>
    <n v="0.2"/>
    <n v="101793.035"/>
    <n v="14.15794771"/>
    <n v="1441180.4667721998"/>
    <s v="Y"/>
    <s v="Y"/>
  </r>
  <r>
    <d v="2015-11-04T00:00:00"/>
    <x v="6"/>
    <x v="44"/>
    <x v="10"/>
    <x v="0"/>
    <n v="10.9"/>
    <n v="27.2"/>
    <n v="19.600000000000001"/>
    <n v="0"/>
    <n v="120177.94500000001"/>
    <n v="29.237633089999999"/>
    <n v="3513718.6614202"/>
    <s v="Y"/>
    <s v="N"/>
  </r>
  <r>
    <d v="2015-11-05T00:00:00"/>
    <x v="0"/>
    <x v="44"/>
    <x v="10"/>
    <x v="0"/>
    <n v="16.2"/>
    <n v="24.7"/>
    <n v="16.399999999999999"/>
    <n v="12.2"/>
    <n v="125985.465"/>
    <n v="34.576790760000002"/>
    <n v="4356173.0621063039"/>
    <s v="Y"/>
    <s v="N"/>
  </r>
  <r>
    <d v="2015-11-06T00:00:00"/>
    <x v="1"/>
    <x v="44"/>
    <x v="10"/>
    <x v="0"/>
    <n v="16.600000000000001"/>
    <n v="18.7"/>
    <n v="3.7"/>
    <n v="17.600000000000001"/>
    <n v="120505.58500000001"/>
    <n v="30.642866869999999"/>
    <n v="3692636.5982464692"/>
    <s v="Y"/>
    <s v="N"/>
  </r>
  <r>
    <d v="2015-11-07T00:00:00"/>
    <x v="2"/>
    <x v="44"/>
    <x v="10"/>
    <x v="0"/>
    <n v="11.9"/>
    <n v="16.8"/>
    <n v="25.2"/>
    <n v="1.2"/>
    <n v="104269.79"/>
    <n v="18.27265483"/>
    <n v="1905285.8818665857"/>
    <s v="Y"/>
    <s v="N"/>
  </r>
  <r>
    <d v="2015-11-08T00:00:00"/>
    <x v="3"/>
    <x v="45"/>
    <x v="10"/>
    <x v="0"/>
    <n v="8.5"/>
    <n v="24.8"/>
    <n v="25.1"/>
    <n v="0"/>
    <n v="103793.08500000001"/>
    <n v="21.095360379999999"/>
    <n v="2189552.5330269723"/>
    <s v="Y"/>
    <s v="N"/>
  </r>
  <r>
    <d v="2015-11-09T00:00:00"/>
    <x v="4"/>
    <x v="45"/>
    <x v="10"/>
    <x v="0"/>
    <n v="13.6"/>
    <n v="33.1"/>
    <n v="26.4"/>
    <n v="0"/>
    <n v="127234.72"/>
    <n v="35.054800229999998"/>
    <n v="4460187.6919199852"/>
    <s v="Y"/>
    <s v="N"/>
  </r>
  <r>
    <d v="2015-11-10T00:00:00"/>
    <x v="5"/>
    <x v="45"/>
    <x v="10"/>
    <x v="0"/>
    <n v="15.2"/>
    <n v="16.399999999999999"/>
    <n v="5.3"/>
    <n v="0"/>
    <n v="121617.28"/>
    <n v="32.067076479999997"/>
    <n v="3899910.6190495742"/>
    <s v="Y"/>
    <s v="N"/>
  </r>
  <r>
    <d v="2015-11-11T00:00:00"/>
    <x v="6"/>
    <x v="45"/>
    <x v="10"/>
    <x v="0"/>
    <n v="11.5"/>
    <n v="20.100000000000001"/>
    <n v="16"/>
    <n v="2"/>
    <n v="121566.645"/>
    <n v="35.224103849999999"/>
    <n v="4282076.1281760829"/>
    <s v="Y"/>
    <s v="N"/>
  </r>
  <r>
    <d v="2015-11-12T00:00:00"/>
    <x v="0"/>
    <x v="45"/>
    <x v="10"/>
    <x v="0"/>
    <n v="13.7"/>
    <n v="21.2"/>
    <n v="19.2"/>
    <n v="0"/>
    <n v="123775.16"/>
    <n v="38.485258739999999"/>
    <n v="4763519.0581848985"/>
    <s v="Y"/>
    <s v="N"/>
  </r>
  <r>
    <d v="2015-11-13T00:00:00"/>
    <x v="1"/>
    <x v="45"/>
    <x v="10"/>
    <x v="0"/>
    <n v="13.5"/>
    <n v="18.2"/>
    <n v="26.1"/>
    <n v="0.4"/>
    <n v="117078.58500000001"/>
    <n v="32.823096649999997"/>
    <n v="3842881.7111002402"/>
    <s v="Y"/>
    <s v="N"/>
  </r>
  <r>
    <d v="2015-11-14T00:00:00"/>
    <x v="2"/>
    <x v="45"/>
    <x v="10"/>
    <x v="0"/>
    <n v="12.1"/>
    <n v="18.3"/>
    <n v="27.5"/>
    <n v="0.2"/>
    <n v="103646.63499999999"/>
    <n v="33.560938610000001"/>
    <n v="3478478.3543680771"/>
    <s v="Y"/>
    <s v="N"/>
  </r>
  <r>
    <d v="2015-11-15T00:00:00"/>
    <x v="3"/>
    <x v="46"/>
    <x v="10"/>
    <x v="0"/>
    <n v="13"/>
    <n v="18.5"/>
    <n v="27.6"/>
    <n v="0.2"/>
    <n v="99761.81"/>
    <n v="28.298071060000002"/>
    <n v="2823066.7884542188"/>
    <s v="Y"/>
    <s v="N"/>
  </r>
  <r>
    <d v="2015-11-16T00:00:00"/>
    <x v="4"/>
    <x v="46"/>
    <x v="10"/>
    <x v="0"/>
    <n v="11.4"/>
    <n v="26.3"/>
    <n v="29.4"/>
    <n v="0.2"/>
    <n v="124557.22500000001"/>
    <n v="39.127373740000003"/>
    <n v="4873597.0945922723"/>
    <s v="Y"/>
    <s v="N"/>
  </r>
  <r>
    <d v="2015-11-17T00:00:00"/>
    <x v="5"/>
    <x v="46"/>
    <x v="10"/>
    <x v="0"/>
    <n v="15.7"/>
    <n v="33.299999999999997"/>
    <n v="24"/>
    <n v="0"/>
    <n v="131442.20000000001"/>
    <n v="36.024547249999998"/>
    <n v="4735145.7445439501"/>
    <s v="Y"/>
    <s v="N"/>
  </r>
  <r>
    <d v="2015-11-18T00:00:00"/>
    <x v="6"/>
    <x v="46"/>
    <x v="10"/>
    <x v="0"/>
    <n v="14.7"/>
    <n v="29.5"/>
    <n v="29.2"/>
    <n v="0"/>
    <n v="132353.755"/>
    <n v="60.680238269999997"/>
    <n v="8031257.3893292034"/>
    <s v="Y"/>
    <s v="N"/>
  </r>
  <r>
    <d v="2015-11-19T00:00:00"/>
    <x v="0"/>
    <x v="46"/>
    <x v="10"/>
    <x v="0"/>
    <n v="15.6"/>
    <n v="31.5"/>
    <n v="20.6"/>
    <n v="0"/>
    <n v="138118.70499999999"/>
    <n v="78.290968070000005"/>
    <n v="10813447.123024749"/>
    <s v="Y"/>
    <s v="N"/>
  </r>
  <r>
    <d v="2015-11-20T00:00:00"/>
    <x v="1"/>
    <x v="46"/>
    <x v="10"/>
    <x v="0"/>
    <n v="15.4"/>
    <n v="19.100000000000001"/>
    <n v="6.4"/>
    <n v="0.4"/>
    <n v="123412.685"/>
    <n v="38.026497679999999"/>
    <n v="4692952.1798350709"/>
    <s v="Y"/>
    <s v="N"/>
  </r>
  <r>
    <d v="2015-11-21T00:00:00"/>
    <x v="2"/>
    <x v="46"/>
    <x v="10"/>
    <x v="0"/>
    <n v="12.2"/>
    <n v="17.5"/>
    <n v="20.9"/>
    <n v="3.6"/>
    <n v="102647.905"/>
    <n v="27.413622409999999"/>
    <n v="2813950.9088475509"/>
    <s v="Y"/>
    <s v="N"/>
  </r>
  <r>
    <d v="2015-11-22T00:00:00"/>
    <x v="3"/>
    <x v="47"/>
    <x v="10"/>
    <x v="0"/>
    <n v="13.5"/>
    <n v="20"/>
    <n v="27.3"/>
    <n v="0"/>
    <n v="98621.62"/>
    <n v="32.34590077"/>
    <n v="3190005.1342966473"/>
    <s v="Y"/>
    <s v="N"/>
  </r>
  <r>
    <d v="2015-11-23T00:00:00"/>
    <x v="4"/>
    <x v="47"/>
    <x v="10"/>
    <x v="0"/>
    <n v="13.8"/>
    <n v="20.7"/>
    <n v="27.3"/>
    <n v="0"/>
    <n v="114406.825"/>
    <n v="41.368772450000002"/>
    <n v="4732869.9101519715"/>
    <s v="Y"/>
    <s v="N"/>
  </r>
  <r>
    <d v="2015-11-24T00:00:00"/>
    <x v="5"/>
    <x v="47"/>
    <x v="10"/>
    <x v="0"/>
    <n v="13.6"/>
    <n v="24.5"/>
    <n v="30"/>
    <n v="0"/>
    <n v="118894.30499999999"/>
    <n v="48.52152976"/>
    <n v="5768933.5583520168"/>
    <s v="Y"/>
    <s v="N"/>
  </r>
  <r>
    <d v="2015-11-25T00:00:00"/>
    <x v="6"/>
    <x v="47"/>
    <x v="10"/>
    <x v="0"/>
    <n v="13.5"/>
    <n v="33.299999999999997"/>
    <n v="9.3000000000000007"/>
    <n v="0"/>
    <n v="124728.875"/>
    <n v="60.69203392"/>
    <n v="7570049.1123034405"/>
    <s v="Y"/>
    <s v="N"/>
  </r>
  <r>
    <d v="2015-11-26T00:00:00"/>
    <x v="0"/>
    <x v="47"/>
    <x v="10"/>
    <x v="0"/>
    <n v="10.8"/>
    <n v="17.399999999999999"/>
    <n v="23.3"/>
    <n v="0"/>
    <n v="112907.145"/>
    <n v="30.494174109999999"/>
    <n v="3443010.137893016"/>
    <s v="Y"/>
    <s v="N"/>
  </r>
  <r>
    <d v="2015-11-27T00:00:00"/>
    <x v="1"/>
    <x v="47"/>
    <x v="10"/>
    <x v="0"/>
    <n v="9"/>
    <n v="18.2"/>
    <n v="16.8"/>
    <n v="0.4"/>
    <n v="117492.82"/>
    <n v="40.366545459999998"/>
    <n v="4742779.259753597"/>
    <s v="Y"/>
    <s v="N"/>
  </r>
  <r>
    <d v="2015-11-28T00:00:00"/>
    <x v="2"/>
    <x v="47"/>
    <x v="10"/>
    <x v="0"/>
    <n v="12"/>
    <n v="20.100000000000001"/>
    <n v="27.1"/>
    <n v="0"/>
    <n v="105011.19500000001"/>
    <n v="43.326660840000002"/>
    <n v="4549784.4301681044"/>
    <s v="Y"/>
    <s v="N"/>
  </r>
  <r>
    <d v="2015-11-29T00:00:00"/>
    <x v="3"/>
    <x v="48"/>
    <x v="10"/>
    <x v="0"/>
    <n v="12.6"/>
    <n v="20.3"/>
    <n v="23.4"/>
    <n v="0"/>
    <n v="102162.53"/>
    <n v="39.12126473"/>
    <n v="3996727.3816165668"/>
    <s v="Y"/>
    <s v="N"/>
  </r>
  <r>
    <d v="2015-11-30T00:00:00"/>
    <x v="4"/>
    <x v="48"/>
    <x v="10"/>
    <x v="0"/>
    <n v="10"/>
    <n v="32.200000000000003"/>
    <n v="26.6"/>
    <n v="0"/>
    <n v="122452.41499999999"/>
    <n v="45.57726057"/>
    <n v="5581045.625880776"/>
    <s v="Y"/>
    <s v="N"/>
  </r>
  <r>
    <d v="2015-12-01T00:00:00"/>
    <x v="5"/>
    <x v="48"/>
    <x v="11"/>
    <x v="0"/>
    <n v="14.5"/>
    <n v="24.6"/>
    <n v="24.4"/>
    <n v="1.8"/>
    <n v="117115.62"/>
    <n v="37.920958990000003"/>
    <n v="4441136.6231084242"/>
    <s v="Y"/>
    <s v="N"/>
  </r>
  <r>
    <d v="2015-12-02T00:00:00"/>
    <x v="6"/>
    <x v="48"/>
    <x v="11"/>
    <x v="0"/>
    <n v="9.1999999999999993"/>
    <n v="17.5"/>
    <n v="32.4"/>
    <n v="0"/>
    <n v="115230.125"/>
    <n v="37.470820799999998"/>
    <n v="4317767.3646366"/>
    <s v="Y"/>
    <s v="N"/>
  </r>
  <r>
    <d v="2015-12-03T00:00:00"/>
    <x v="0"/>
    <x v="48"/>
    <x v="11"/>
    <x v="0"/>
    <n v="12.2"/>
    <n v="21.3"/>
    <n v="30.1"/>
    <n v="0"/>
    <n v="121699.425"/>
    <n v="43.34422421"/>
    <n v="5274967.1634280793"/>
    <s v="Y"/>
    <s v="N"/>
  </r>
  <r>
    <d v="2015-12-04T00:00:00"/>
    <x v="1"/>
    <x v="48"/>
    <x v="11"/>
    <x v="0"/>
    <n v="11.3"/>
    <n v="30.8"/>
    <n v="32.200000000000003"/>
    <n v="0"/>
    <n v="129148.52"/>
    <n v="66.533894050000001"/>
    <n v="8592753.9463943057"/>
    <s v="Y"/>
    <s v="N"/>
  </r>
  <r>
    <d v="2015-12-05T00:00:00"/>
    <x v="2"/>
    <x v="48"/>
    <x v="11"/>
    <x v="0"/>
    <n v="15.5"/>
    <n v="25.3"/>
    <n v="27.9"/>
    <n v="0"/>
    <n v="115606.005"/>
    <n v="36.906868619999997"/>
    <n v="4266655.6382180629"/>
    <s v="Y"/>
    <s v="N"/>
  </r>
  <r>
    <d v="2015-12-06T00:00:00"/>
    <x v="3"/>
    <x v="49"/>
    <x v="11"/>
    <x v="0"/>
    <n v="15.3"/>
    <n v="29.8"/>
    <n v="13.5"/>
    <n v="0"/>
    <n v="112025.29"/>
    <n v="36.78833221"/>
    <n v="4121223.5844415906"/>
    <s v="Y"/>
    <s v="N"/>
  </r>
  <r>
    <d v="2015-12-07T00:00:00"/>
    <x v="4"/>
    <x v="49"/>
    <x v="11"/>
    <x v="0"/>
    <n v="18.100000000000001"/>
    <n v="27.3"/>
    <n v="8.6999999999999993"/>
    <n v="0"/>
    <n v="129059.645"/>
    <n v="53.369098719999997"/>
    <n v="6887796.9347731546"/>
    <s v="Y"/>
    <s v="N"/>
  </r>
  <r>
    <d v="2015-12-08T00:00:00"/>
    <x v="5"/>
    <x v="49"/>
    <x v="11"/>
    <x v="0"/>
    <n v="20.3"/>
    <n v="35.4"/>
    <n v="19.8"/>
    <n v="0.8"/>
    <n v="136800.91"/>
    <n v="57.534246680000003"/>
    <n v="7870737.3019884797"/>
    <s v="Y"/>
    <s v="N"/>
  </r>
  <r>
    <d v="2015-12-09T00:00:00"/>
    <x v="6"/>
    <x v="49"/>
    <x v="11"/>
    <x v="0"/>
    <n v="15.4"/>
    <n v="24.6"/>
    <n v="27"/>
    <n v="0"/>
    <n v="125965.02"/>
    <n v="49.73700573"/>
    <n v="6265122.9215195645"/>
    <s v="Y"/>
    <s v="N"/>
  </r>
  <r>
    <d v="2015-12-10T00:00:00"/>
    <x v="0"/>
    <x v="49"/>
    <x v="11"/>
    <x v="0"/>
    <n v="13.1"/>
    <n v="26"/>
    <n v="32"/>
    <n v="0"/>
    <n v="125807.495"/>
    <n v="50.806013669999999"/>
    <n v="6391777.3107584566"/>
    <s v="Y"/>
    <s v="N"/>
  </r>
  <r>
    <d v="2015-12-11T00:00:00"/>
    <x v="1"/>
    <x v="49"/>
    <x v="11"/>
    <x v="0"/>
    <n v="14.2"/>
    <n v="19.2"/>
    <n v="13"/>
    <n v="0"/>
    <n v="116597.81"/>
    <n v="32.020129189999999"/>
    <n v="3733476.9394710734"/>
    <s v="Y"/>
    <s v="N"/>
  </r>
  <r>
    <d v="2015-12-12T00:00:00"/>
    <x v="2"/>
    <x v="49"/>
    <x v="11"/>
    <x v="0"/>
    <n v="10.1"/>
    <n v="18.3"/>
    <n v="27.9"/>
    <n v="2"/>
    <n v="106139.41"/>
    <n v="34.142897920000003"/>
    <n v="3623907.0409190278"/>
    <s v="Y"/>
    <s v="N"/>
  </r>
  <r>
    <d v="2015-12-13T00:00:00"/>
    <x v="3"/>
    <x v="50"/>
    <x v="11"/>
    <x v="0"/>
    <n v="10.3"/>
    <n v="28.3"/>
    <n v="28.6"/>
    <n v="0"/>
    <n v="105218.515"/>
    <n v="40.306829550000003"/>
    <n v="4241024.7496091183"/>
    <s v="Y"/>
    <s v="N"/>
  </r>
  <r>
    <d v="2015-12-14T00:00:00"/>
    <x v="4"/>
    <x v="50"/>
    <x v="11"/>
    <x v="0"/>
    <n v="11.9"/>
    <n v="22.7"/>
    <n v="31.6"/>
    <n v="0"/>
    <n v="125784.96000000001"/>
    <n v="51.747829520000003"/>
    <n v="6509098.6662600199"/>
    <s v="Y"/>
    <s v="N"/>
  </r>
  <r>
    <d v="2015-12-15T00:00:00"/>
    <x v="5"/>
    <x v="50"/>
    <x v="11"/>
    <x v="0"/>
    <n v="14.4"/>
    <n v="24.6"/>
    <n v="30.3"/>
    <n v="0"/>
    <n v="129077.41"/>
    <n v="51.660830169999997"/>
    <n v="6668246.1567934593"/>
    <s v="Y"/>
    <s v="N"/>
  </r>
  <r>
    <d v="2015-12-16T00:00:00"/>
    <x v="6"/>
    <x v="50"/>
    <x v="11"/>
    <x v="0"/>
    <n v="15.6"/>
    <n v="27.5"/>
    <n v="32.5"/>
    <n v="0"/>
    <n v="135930.07999999999"/>
    <n v="78.645919989999996"/>
    <n v="10690346.195914298"/>
    <s v="Y"/>
    <s v="N"/>
  </r>
  <r>
    <d v="2015-12-17T00:00:00"/>
    <x v="0"/>
    <x v="50"/>
    <x v="11"/>
    <x v="0"/>
    <n v="16.899999999999999"/>
    <n v="37.200000000000003"/>
    <n v="33.1"/>
    <n v="0"/>
    <n v="152366.29999999999"/>
    <n v="188.0861252"/>
    <n v="28657986.978060756"/>
    <s v="Y"/>
    <s v="N"/>
  </r>
  <r>
    <d v="2015-12-18T00:00:00"/>
    <x v="1"/>
    <x v="50"/>
    <x v="11"/>
    <x v="0"/>
    <n v="19.399999999999999"/>
    <n v="35.4"/>
    <n v="31.2"/>
    <n v="0"/>
    <n v="158052.89000000001"/>
    <n v="81.192486250000002"/>
    <n v="12832707.098097764"/>
    <s v="N"/>
    <s v="N"/>
  </r>
  <r>
    <d v="2015-12-19T00:00:00"/>
    <x v="2"/>
    <x v="50"/>
    <x v="11"/>
    <x v="0"/>
    <n v="19.2"/>
    <n v="41.2"/>
    <n v="20.5"/>
    <n v="0"/>
    <n v="154924.89000000001"/>
    <n v="69.328820820000004"/>
    <n v="10740759.939368211"/>
    <s v="N"/>
    <s v="N"/>
  </r>
  <r>
    <d v="2015-12-20T00:00:00"/>
    <x v="3"/>
    <x v="51"/>
    <x v="11"/>
    <x v="0"/>
    <n v="25.9"/>
    <n v="37.799999999999997"/>
    <n v="10.4"/>
    <n v="0"/>
    <n v="133421.03"/>
    <n v="54.649804289999999"/>
    <n v="7291433.1776702181"/>
    <s v="N"/>
    <s v="N"/>
  </r>
  <r>
    <d v="2015-12-21T00:00:00"/>
    <x v="4"/>
    <x v="51"/>
    <x v="11"/>
    <x v="0"/>
    <n v="15"/>
    <n v="20.2"/>
    <n v="25.4"/>
    <n v="6"/>
    <n v="113802.21"/>
    <n v="49.621251919999999"/>
    <n v="5647008.1314627435"/>
    <s v="N"/>
    <s v="N"/>
  </r>
  <r>
    <d v="2015-12-22T00:00:00"/>
    <x v="5"/>
    <x v="51"/>
    <x v="11"/>
    <x v="0"/>
    <n v="12"/>
    <n v="22.8"/>
    <n v="32.9"/>
    <n v="0"/>
    <n v="119477.515"/>
    <n v="37.53130427"/>
    <n v="4484146.9688884886"/>
    <s v="N"/>
    <s v="N"/>
  </r>
  <r>
    <d v="2015-12-23T00:00:00"/>
    <x v="6"/>
    <x v="51"/>
    <x v="11"/>
    <x v="0"/>
    <n v="15.1"/>
    <n v="26"/>
    <n v="32.4"/>
    <n v="0"/>
    <n v="126553.11500000001"/>
    <n v="39.138220830000002"/>
    <n v="4953063.7615943858"/>
    <s v="N"/>
    <s v="N"/>
  </r>
  <r>
    <d v="2015-12-24T00:00:00"/>
    <x v="0"/>
    <x v="51"/>
    <x v="11"/>
    <x v="0"/>
    <n v="16.7"/>
    <n v="34.6"/>
    <n v="32.799999999999997"/>
    <n v="0.4"/>
    <n v="134583.25"/>
    <n v="50.81827517"/>
    <n v="6839288.6317729028"/>
    <s v="N"/>
    <s v="N"/>
  </r>
  <r>
    <d v="2015-12-25T00:00:00"/>
    <x v="1"/>
    <x v="51"/>
    <x v="11"/>
    <x v="0"/>
    <n v="21.7"/>
    <n v="34.1"/>
    <n v="33.299999999999997"/>
    <n v="0"/>
    <n v="119950.37"/>
    <n v="22.115586239999999"/>
    <n v="2652772.7522549084"/>
    <s v="N"/>
    <s v="Y"/>
  </r>
  <r>
    <d v="2015-12-26T00:00:00"/>
    <x v="2"/>
    <x v="51"/>
    <x v="11"/>
    <x v="0"/>
    <n v="12.7"/>
    <n v="20"/>
    <n v="19.2"/>
    <n v="30.6"/>
    <n v="95093.294999999998"/>
    <n v="14.96710809"/>
    <n v="1423271.6248992565"/>
    <s v="N"/>
    <s v="Y"/>
  </r>
  <r>
    <d v="2015-12-27T00:00:00"/>
    <x v="3"/>
    <x v="52"/>
    <x v="11"/>
    <x v="0"/>
    <n v="11.9"/>
    <n v="19.399999999999999"/>
    <n v="27.6"/>
    <n v="5.2"/>
    <n v="96394.94"/>
    <n v="19.823183589999999"/>
    <n v="1910854.5927670347"/>
    <s v="N"/>
    <s v="N"/>
  </r>
  <r>
    <d v="2015-12-28T00:00:00"/>
    <x v="4"/>
    <x v="52"/>
    <x v="11"/>
    <x v="0"/>
    <n v="12.8"/>
    <n v="20.8"/>
    <n v="33.200000000000003"/>
    <n v="0"/>
    <n v="100048.44"/>
    <n v="20.097539919999999"/>
    <n v="2010727.5168337247"/>
    <s v="N"/>
    <s v="Y"/>
  </r>
  <r>
    <d v="2015-12-29T00:00:00"/>
    <x v="5"/>
    <x v="52"/>
    <x v="11"/>
    <x v="0"/>
    <n v="12.4"/>
    <n v="23.9"/>
    <n v="33"/>
    <n v="0"/>
    <n v="111647.54"/>
    <n v="27.33170157"/>
    <n v="3051517.2443046374"/>
    <s v="N"/>
    <s v="N"/>
  </r>
  <r>
    <d v="2015-12-30T00:00:00"/>
    <x v="6"/>
    <x v="52"/>
    <x v="11"/>
    <x v="0"/>
    <n v="13.9"/>
    <n v="34.700000000000003"/>
    <n v="32.799999999999997"/>
    <n v="0"/>
    <n v="128552.13499999999"/>
    <n v="43.826874789999998"/>
    <n v="5634038.3246321762"/>
    <s v="N"/>
    <s v="N"/>
  </r>
  <r>
    <d v="2015-12-31T00:00:00"/>
    <x v="0"/>
    <x v="52"/>
    <x v="11"/>
    <x v="0"/>
    <n v="19.7"/>
    <n v="39.700000000000003"/>
    <n v="29.6"/>
    <n v="0"/>
    <n v="146473.83499999999"/>
    <n v="101.99155880000001"/>
    <n v="14939094.755063998"/>
    <s v="N"/>
    <s v="N"/>
  </r>
  <r>
    <d v="2016-01-01T00:00:00"/>
    <x v="1"/>
    <x v="0"/>
    <x v="0"/>
    <x v="1"/>
    <n v="19.8"/>
    <n v="24.2"/>
    <n v="22"/>
    <n v="0"/>
    <n v="116040.925"/>
    <n v="32.527673360000001"/>
    <n v="3774541.3047922584"/>
    <s v="N"/>
    <s v="Y"/>
  </r>
  <r>
    <d v="2016-01-02T00:00:00"/>
    <x v="2"/>
    <x v="0"/>
    <x v="0"/>
    <x v="1"/>
    <n v="17.100000000000001"/>
    <n v="27.6"/>
    <n v="25.1"/>
    <n v="0"/>
    <n v="99622.64"/>
    <n v="21.894560760000001"/>
    <n v="2181193.9445516067"/>
    <s v="N"/>
    <s v="N"/>
  </r>
  <r>
    <d v="2016-01-03T00:00:00"/>
    <x v="3"/>
    <x v="1"/>
    <x v="0"/>
    <x v="1"/>
    <n v="17.5"/>
    <n v="27.1"/>
    <n v="25.7"/>
    <n v="0"/>
    <n v="97656.445000000007"/>
    <n v="19.895384799999999"/>
    <n v="1942912.551475036"/>
    <s v="N"/>
    <s v="N"/>
  </r>
  <r>
    <d v="2016-01-04T00:00:00"/>
    <x v="4"/>
    <x v="1"/>
    <x v="0"/>
    <x v="1"/>
    <n v="16.3"/>
    <n v="26"/>
    <n v="15.3"/>
    <n v="0"/>
    <n v="110932.505"/>
    <n v="25.443479239999998"/>
    <n v="2822508.888008696"/>
    <s v="N"/>
    <s v="N"/>
  </r>
  <r>
    <d v="2016-01-05T00:00:00"/>
    <x v="5"/>
    <x v="1"/>
    <x v="0"/>
    <x v="1"/>
    <n v="17.100000000000001"/>
    <n v="25.7"/>
    <n v="25.8"/>
    <n v="0"/>
    <n v="117873.58"/>
    <n v="29.917187370000001"/>
    <n v="3526445.9788326849"/>
    <s v="N"/>
    <s v="N"/>
  </r>
  <r>
    <d v="2016-01-06T00:00:00"/>
    <x v="6"/>
    <x v="1"/>
    <x v="0"/>
    <x v="1"/>
    <n v="17.3"/>
    <n v="25.7"/>
    <n v="18.100000000000001"/>
    <n v="0"/>
    <n v="115064.265"/>
    <n v="31.790252049999999"/>
    <n v="3657921.986297993"/>
    <s v="N"/>
    <s v="N"/>
  </r>
  <r>
    <d v="2016-01-07T00:00:00"/>
    <x v="0"/>
    <x v="1"/>
    <x v="0"/>
    <x v="1"/>
    <n v="16.3"/>
    <n v="21.3"/>
    <n v="30.4"/>
    <n v="0"/>
    <n v="112392.69500000001"/>
    <n v="34.445069169999996"/>
    <n v="3871374.153477713"/>
    <s v="N"/>
    <s v="N"/>
  </r>
  <r>
    <d v="2016-01-08T00:00:00"/>
    <x v="1"/>
    <x v="1"/>
    <x v="0"/>
    <x v="1"/>
    <n v="16.2"/>
    <n v="20.6"/>
    <n v="25.4"/>
    <n v="0"/>
    <n v="111879.54"/>
    <n v="36.888156160000001"/>
    <n v="4127029.9426289662"/>
    <s v="N"/>
    <s v="N"/>
  </r>
  <r>
    <d v="2016-01-09T00:00:00"/>
    <x v="2"/>
    <x v="1"/>
    <x v="0"/>
    <x v="1"/>
    <n v="16.8"/>
    <n v="21.4"/>
    <n v="21.3"/>
    <n v="0"/>
    <n v="105482.69500000001"/>
    <n v="41.987823249999998"/>
    <n v="4428988.753593659"/>
    <s v="N"/>
    <s v="N"/>
  </r>
  <r>
    <d v="2016-01-10T00:00:00"/>
    <x v="3"/>
    <x v="2"/>
    <x v="0"/>
    <x v="1"/>
    <n v="15.7"/>
    <n v="31.5"/>
    <n v="31.3"/>
    <n v="0"/>
    <n v="113049.145"/>
    <n v="44.479787029999997"/>
    <n v="5028401.8935235888"/>
    <s v="N"/>
    <s v="N"/>
  </r>
  <r>
    <d v="2016-01-11T00:00:00"/>
    <x v="4"/>
    <x v="2"/>
    <x v="0"/>
    <x v="1"/>
    <n v="17.2"/>
    <n v="36.4"/>
    <n v="15.8"/>
    <n v="0"/>
    <n v="141133.08499999999"/>
    <n v="88.116100790000004"/>
    <n v="12436097.142663637"/>
    <s v="N"/>
    <s v="N"/>
  </r>
  <r>
    <d v="2016-01-12T00:00:00"/>
    <x v="5"/>
    <x v="2"/>
    <x v="0"/>
    <x v="1"/>
    <n v="17.100000000000001"/>
    <n v="24.8"/>
    <n v="29.1"/>
    <n v="0.8"/>
    <n v="135006.10999999999"/>
    <n v="62.53997502"/>
    <n v="8443278.7469473705"/>
    <s v="N"/>
    <s v="N"/>
  </r>
  <r>
    <d v="2016-01-13T00:00:00"/>
    <x v="6"/>
    <x v="2"/>
    <x v="0"/>
    <x v="1"/>
    <n v="16.8"/>
    <n v="42.2"/>
    <n v="25"/>
    <n v="0.2"/>
    <n v="160011.07500000001"/>
    <n v="545.73781959999997"/>
    <n v="87324095.182352066"/>
    <s v="N"/>
    <s v="N"/>
  </r>
  <r>
    <d v="2016-01-14T00:00:00"/>
    <x v="0"/>
    <x v="2"/>
    <x v="0"/>
    <x v="1"/>
    <n v="16.100000000000001"/>
    <n v="18.100000000000001"/>
    <n v="3.9"/>
    <n v="0.4"/>
    <n v="120396.33500000001"/>
    <n v="36.37140419"/>
    <n v="4378983.7632796438"/>
    <s v="N"/>
    <s v="N"/>
  </r>
  <r>
    <d v="2016-01-15T00:00:00"/>
    <x v="1"/>
    <x v="2"/>
    <x v="0"/>
    <x v="1"/>
    <n v="13.6"/>
    <n v="19.2"/>
    <n v="19.7"/>
    <n v="1"/>
    <n v="113244.79"/>
    <n v="30.203903069999999"/>
    <n v="3420434.6603425052"/>
    <s v="N"/>
    <s v="N"/>
  </r>
  <r>
    <d v="2016-01-16T00:00:00"/>
    <x v="2"/>
    <x v="2"/>
    <x v="0"/>
    <x v="1"/>
    <n v="11.9"/>
    <n v="22.3"/>
    <n v="32.6"/>
    <n v="0"/>
    <n v="103046.17"/>
    <n v="23.67497011"/>
    <n v="2439614.9946999787"/>
    <s v="N"/>
    <s v="N"/>
  </r>
  <r>
    <d v="2016-01-17T00:00:00"/>
    <x v="3"/>
    <x v="3"/>
    <x v="0"/>
    <x v="1"/>
    <n v="14.9"/>
    <n v="32.700000000000003"/>
    <n v="31.5"/>
    <n v="0"/>
    <n v="114097.07"/>
    <n v="29.153261950000001"/>
    <n v="3326301.7694374868"/>
    <s v="N"/>
    <s v="N"/>
  </r>
  <r>
    <d v="2016-01-18T00:00:00"/>
    <x v="4"/>
    <x v="3"/>
    <x v="0"/>
    <x v="1"/>
    <n v="18.600000000000001"/>
    <n v="35.299999999999997"/>
    <n v="30.4"/>
    <n v="0"/>
    <n v="147817.58499999999"/>
    <n v="43.409358019999999"/>
    <n v="6416666.4689167812"/>
    <s v="N"/>
    <s v="N"/>
  </r>
  <r>
    <d v="2016-01-19T00:00:00"/>
    <x v="5"/>
    <x v="3"/>
    <x v="0"/>
    <x v="1"/>
    <n v="17.899999999999999"/>
    <n v="30.9"/>
    <n v="27.2"/>
    <n v="0"/>
    <n v="148612.37"/>
    <n v="49.257935250000003"/>
    <n v="7320338.4988090424"/>
    <s v="N"/>
    <s v="N"/>
  </r>
  <r>
    <d v="2016-01-20T00:00:00"/>
    <x v="6"/>
    <x v="3"/>
    <x v="0"/>
    <x v="1"/>
    <n v="19.3"/>
    <n v="29.1"/>
    <n v="18.600000000000001"/>
    <n v="1"/>
    <n v="142471.51"/>
    <n v="53.300398770000001"/>
    <n v="7593788.2963640429"/>
    <s v="N"/>
    <s v="N"/>
  </r>
  <r>
    <d v="2016-01-21T00:00:00"/>
    <x v="0"/>
    <x v="3"/>
    <x v="0"/>
    <x v="1"/>
    <n v="19"/>
    <n v="26.7"/>
    <n v="14.9"/>
    <n v="0.8"/>
    <n v="139450.61499999999"/>
    <n v="55.470089539999996"/>
    <n v="7735338.100458066"/>
    <s v="N"/>
    <s v="N"/>
  </r>
  <r>
    <d v="2016-01-22T00:00:00"/>
    <x v="1"/>
    <x v="3"/>
    <x v="0"/>
    <x v="1"/>
    <n v="17.5"/>
    <n v="22.8"/>
    <n v="6.5"/>
    <n v="1.6"/>
    <n v="129135.185"/>
    <n v="42.337732770000002"/>
    <n v="5467290.9537345124"/>
    <s v="N"/>
    <s v="N"/>
  </r>
  <r>
    <d v="2016-01-23T00:00:00"/>
    <x v="2"/>
    <x v="3"/>
    <x v="0"/>
    <x v="1"/>
    <n v="17.3"/>
    <n v="21.9"/>
    <n v="23.2"/>
    <n v="7"/>
    <n v="108097.845"/>
    <n v="26.975023329999999"/>
    <n v="2915941.8907977236"/>
    <s v="N"/>
    <s v="N"/>
  </r>
  <r>
    <d v="2016-01-24T00:00:00"/>
    <x v="3"/>
    <x v="4"/>
    <x v="0"/>
    <x v="1"/>
    <n v="16.2"/>
    <n v="22.2"/>
    <n v="23.4"/>
    <n v="5.2"/>
    <n v="103396.3"/>
    <n v="26.412209069999999"/>
    <n v="2730924.6926644412"/>
    <s v="N"/>
    <s v="N"/>
  </r>
  <r>
    <d v="2016-01-25T00:00:00"/>
    <x v="4"/>
    <x v="4"/>
    <x v="0"/>
    <x v="1"/>
    <n v="16.7"/>
    <n v="20.9"/>
    <n v="25.7"/>
    <n v="0.4"/>
    <n v="112649.60000000001"/>
    <n v="27.59659014"/>
    <n v="3108744.8406349444"/>
    <s v="N"/>
    <s v="N"/>
  </r>
  <r>
    <d v="2016-01-26T00:00:00"/>
    <x v="5"/>
    <x v="4"/>
    <x v="0"/>
    <x v="1"/>
    <n v="16.5"/>
    <n v="29.4"/>
    <n v="28.7"/>
    <n v="0"/>
    <n v="110152.815"/>
    <n v="25.276693940000001"/>
    <n v="2784298.9913844415"/>
    <s v="N"/>
    <s v="Y"/>
  </r>
  <r>
    <d v="2016-01-27T00:00:00"/>
    <x v="6"/>
    <x v="4"/>
    <x v="0"/>
    <x v="1"/>
    <n v="19.3"/>
    <n v="29.5"/>
    <n v="22.2"/>
    <n v="0"/>
    <n v="133718.035"/>
    <n v="32.759849449999997"/>
    <n v="4380582.6953498302"/>
    <s v="N"/>
    <s v="N"/>
  </r>
  <r>
    <d v="2016-01-28T00:00:00"/>
    <x v="0"/>
    <x v="4"/>
    <x v="0"/>
    <x v="1"/>
    <n v="20.3"/>
    <n v="27.5"/>
    <n v="19"/>
    <n v="3.6"/>
    <n v="134169.82999999999"/>
    <n v="33.324968159999997"/>
    <n v="4471205.3127826117"/>
    <s v="Y"/>
    <s v="N"/>
  </r>
  <r>
    <d v="2016-01-29T00:00:00"/>
    <x v="1"/>
    <x v="4"/>
    <x v="0"/>
    <x v="1"/>
    <n v="14.4"/>
    <n v="18.3"/>
    <n v="14.3"/>
    <n v="14.2"/>
    <n v="123615.21"/>
    <n v="32.693847210000001"/>
    <n v="4041456.7885720646"/>
    <s v="Y"/>
    <s v="N"/>
  </r>
  <r>
    <d v="2016-01-30T00:00:00"/>
    <x v="2"/>
    <x v="4"/>
    <x v="0"/>
    <x v="1"/>
    <n v="12.3"/>
    <n v="22.4"/>
    <n v="24"/>
    <n v="1.2"/>
    <n v="107579.345"/>
    <n v="23.84687233"/>
    <n v="2565430.9055600241"/>
    <s v="Y"/>
    <s v="N"/>
  </r>
  <r>
    <d v="2016-01-31T00:00:00"/>
    <x v="3"/>
    <x v="5"/>
    <x v="0"/>
    <x v="1"/>
    <n v="13.9"/>
    <n v="21.8"/>
    <n v="26.3"/>
    <n v="10.6"/>
    <n v="101279.65"/>
    <n v="23.47662571"/>
    <n v="2377704.4350898014"/>
    <s v="Y"/>
    <s v="N"/>
  </r>
  <r>
    <d v="2016-02-01T00:00:00"/>
    <x v="4"/>
    <x v="5"/>
    <x v="1"/>
    <x v="1"/>
    <n v="12.5"/>
    <n v="23.6"/>
    <n v="29.4"/>
    <n v="0"/>
    <n v="121942.895"/>
    <n v="31.58876665"/>
    <n v="3852025.6547804517"/>
    <s v="Y"/>
    <s v="N"/>
  </r>
  <r>
    <d v="2016-02-02T00:00:00"/>
    <x v="5"/>
    <x v="5"/>
    <x v="1"/>
    <x v="1"/>
    <n v="15.4"/>
    <n v="31.5"/>
    <n v="25.5"/>
    <n v="0"/>
    <n v="133989.155"/>
    <n v="35.64081616"/>
    <n v="4775482.8407887444"/>
    <s v="Y"/>
    <s v="N"/>
  </r>
  <r>
    <d v="2016-02-03T00:00:00"/>
    <x v="6"/>
    <x v="5"/>
    <x v="1"/>
    <x v="1"/>
    <n v="18.100000000000001"/>
    <n v="21"/>
    <n v="11"/>
    <n v="0.6"/>
    <n v="122594.47500000001"/>
    <n v="27.876043979999999"/>
    <n v="3417448.9768050103"/>
    <s v="Y"/>
    <s v="N"/>
  </r>
  <r>
    <d v="2016-02-04T00:00:00"/>
    <x v="0"/>
    <x v="5"/>
    <x v="1"/>
    <x v="1"/>
    <n v="17.3"/>
    <n v="20.9"/>
    <n v="21.7"/>
    <n v="2.4"/>
    <n v="119919.605"/>
    <n v="22.3923782"/>
    <n v="2685285.1487546107"/>
    <s v="Y"/>
    <s v="N"/>
  </r>
  <r>
    <d v="2016-02-05T00:00:00"/>
    <x v="1"/>
    <x v="5"/>
    <x v="1"/>
    <x v="1"/>
    <n v="15.3"/>
    <n v="29.4"/>
    <n v="29"/>
    <n v="0"/>
    <n v="126330.55"/>
    <n v="26.854502199999999"/>
    <n v="3392544.03290221"/>
    <s v="Y"/>
    <s v="N"/>
  </r>
  <r>
    <d v="2016-02-06T00:00:00"/>
    <x v="2"/>
    <x v="5"/>
    <x v="1"/>
    <x v="1"/>
    <n v="16.5"/>
    <n v="32.6"/>
    <n v="28.8"/>
    <n v="0"/>
    <n v="123737.01"/>
    <n v="28.72453436"/>
    <n v="3554287.9953486635"/>
    <s v="Y"/>
    <s v="N"/>
  </r>
  <r>
    <d v="2016-02-07T00:00:00"/>
    <x v="3"/>
    <x v="6"/>
    <x v="1"/>
    <x v="1"/>
    <n v="19.100000000000001"/>
    <n v="27.7"/>
    <n v="28.5"/>
    <n v="0"/>
    <n v="124436.81"/>
    <n v="33.49284634"/>
    <n v="4167742.9563697753"/>
    <s v="Y"/>
    <s v="N"/>
  </r>
  <r>
    <d v="2016-02-08T00:00:00"/>
    <x v="4"/>
    <x v="6"/>
    <x v="1"/>
    <x v="1"/>
    <n v="19.2"/>
    <n v="22.9"/>
    <n v="23.3"/>
    <n v="0"/>
    <n v="129327.22500000001"/>
    <n v="33.908603100000001"/>
    <n v="4385305.5425493978"/>
    <s v="Y"/>
    <s v="N"/>
  </r>
  <r>
    <d v="2016-02-09T00:00:00"/>
    <x v="5"/>
    <x v="6"/>
    <x v="1"/>
    <x v="1"/>
    <n v="17.399999999999999"/>
    <n v="22.7"/>
    <n v="27.7"/>
    <n v="0"/>
    <n v="131271.26500000001"/>
    <n v="38.705675849999999"/>
    <n v="5080943.0315094506"/>
    <s v="Y"/>
    <s v="N"/>
  </r>
  <r>
    <d v="2016-02-10T00:00:00"/>
    <x v="6"/>
    <x v="6"/>
    <x v="1"/>
    <x v="1"/>
    <n v="17.399999999999999"/>
    <n v="23.3"/>
    <n v="25.3"/>
    <n v="0"/>
    <n v="132265.005"/>
    <n v="41.376079619999999"/>
    <n v="5472607.3778196983"/>
    <s v="Y"/>
    <s v="N"/>
  </r>
  <r>
    <d v="2016-02-11T00:00:00"/>
    <x v="0"/>
    <x v="6"/>
    <x v="1"/>
    <x v="1"/>
    <n v="18"/>
    <n v="23.8"/>
    <n v="27.6"/>
    <n v="0"/>
    <n v="131003.79"/>
    <n v="34.389933720000002"/>
    <n v="4505211.6551687988"/>
    <s v="Y"/>
    <s v="N"/>
  </r>
  <r>
    <d v="2016-02-12T00:00:00"/>
    <x v="1"/>
    <x v="6"/>
    <x v="1"/>
    <x v="1"/>
    <n v="16.7"/>
    <n v="24.9"/>
    <n v="27.9"/>
    <n v="0"/>
    <n v="133845.51999999999"/>
    <n v="40.626650689999998"/>
    <n v="5437695.1874614079"/>
    <s v="Y"/>
    <s v="N"/>
  </r>
  <r>
    <d v="2016-02-13T00:00:00"/>
    <x v="2"/>
    <x v="6"/>
    <x v="1"/>
    <x v="1"/>
    <n v="17.7"/>
    <n v="30.3"/>
    <n v="23.4"/>
    <n v="0"/>
    <n v="120839.995"/>
    <n v="32.231397960000002"/>
    <n v="3894841.9683294105"/>
    <s v="Y"/>
    <s v="N"/>
  </r>
  <r>
    <d v="2016-02-14T00:00:00"/>
    <x v="3"/>
    <x v="7"/>
    <x v="1"/>
    <x v="1"/>
    <n v="16.399999999999999"/>
    <n v="24.5"/>
    <n v="22.9"/>
    <n v="0"/>
    <n v="104364.735"/>
    <n v="26.267269679999998"/>
    <n v="2741376.6393267345"/>
    <s v="Y"/>
    <s v="N"/>
  </r>
  <r>
    <d v="2016-02-15T00:00:00"/>
    <x v="4"/>
    <x v="7"/>
    <x v="1"/>
    <x v="1"/>
    <n v="14"/>
    <n v="26.1"/>
    <n v="25.4"/>
    <n v="0"/>
    <n v="120863.325"/>
    <n v="32.56207053"/>
    <n v="3935560.113140312"/>
    <s v="Y"/>
    <s v="N"/>
  </r>
  <r>
    <d v="2016-02-16T00:00:00"/>
    <x v="5"/>
    <x v="7"/>
    <x v="1"/>
    <x v="1"/>
    <n v="13.7"/>
    <n v="18.399999999999999"/>
    <n v="14.5"/>
    <n v="3.6"/>
    <n v="117062.035"/>
    <n v="29.585353430000001"/>
    <n v="3463321.6787100304"/>
    <s v="Y"/>
    <s v="N"/>
  </r>
  <r>
    <d v="2016-02-17T00:00:00"/>
    <x v="6"/>
    <x v="7"/>
    <x v="1"/>
    <x v="1"/>
    <n v="12.7"/>
    <n v="21.1"/>
    <n v="16.2"/>
    <n v="0.6"/>
    <n v="119481.79"/>
    <n v="32.504514059999998"/>
    <n v="3883697.522968967"/>
    <s v="Y"/>
    <s v="N"/>
  </r>
  <r>
    <d v="2016-02-18T00:00:00"/>
    <x v="0"/>
    <x v="7"/>
    <x v="1"/>
    <x v="1"/>
    <n v="15.5"/>
    <n v="22.6"/>
    <n v="20.6"/>
    <n v="1.2"/>
    <n v="125964.185"/>
    <n v="47.404309140000002"/>
    <n v="5971245.1663081506"/>
    <s v="Y"/>
    <s v="N"/>
  </r>
  <r>
    <d v="2016-02-19T00:00:00"/>
    <x v="1"/>
    <x v="7"/>
    <x v="1"/>
    <x v="1"/>
    <n v="15.8"/>
    <n v="22"/>
    <n v="11.2"/>
    <n v="0.2"/>
    <n v="122991.66"/>
    <n v="43.694896810000003"/>
    <n v="5374107.8921906054"/>
    <s v="Y"/>
    <s v="N"/>
  </r>
  <r>
    <d v="2016-02-20T00:00:00"/>
    <x v="2"/>
    <x v="7"/>
    <x v="1"/>
    <x v="1"/>
    <n v="15.8"/>
    <n v="20.8"/>
    <n v="23.8"/>
    <n v="0"/>
    <n v="105911.71"/>
    <n v="26.30452433"/>
    <n v="2785957.1525269044"/>
    <s v="Y"/>
    <s v="N"/>
  </r>
  <r>
    <d v="2016-02-21T00:00:00"/>
    <x v="3"/>
    <x v="8"/>
    <x v="1"/>
    <x v="1"/>
    <n v="12.6"/>
    <n v="24.7"/>
    <n v="26.5"/>
    <n v="0"/>
    <n v="107884.355"/>
    <n v="24.60568176"/>
    <n v="2654568.1060128645"/>
    <s v="Y"/>
    <s v="N"/>
  </r>
  <r>
    <d v="2016-02-22T00:00:00"/>
    <x v="4"/>
    <x v="8"/>
    <x v="1"/>
    <x v="1"/>
    <n v="15.6"/>
    <n v="29.5"/>
    <n v="8.4"/>
    <n v="0"/>
    <n v="130527.325"/>
    <n v="55.280231450000002"/>
    <n v="7215580.7365493709"/>
    <s v="Y"/>
    <s v="N"/>
  </r>
  <r>
    <d v="2016-02-23T00:00:00"/>
    <x v="5"/>
    <x v="8"/>
    <x v="1"/>
    <x v="1"/>
    <n v="18.100000000000001"/>
    <n v="39.4"/>
    <n v="19.399999999999999"/>
    <n v="0"/>
    <n v="156924.82999999999"/>
    <n v="66.960656470000004"/>
    <n v="10507789.633243149"/>
    <s v="Y"/>
    <s v="N"/>
  </r>
  <r>
    <d v="2016-02-24T00:00:00"/>
    <x v="6"/>
    <x v="8"/>
    <x v="1"/>
    <x v="1"/>
    <n v="22.4"/>
    <n v="25.6"/>
    <n v="15.8"/>
    <n v="0"/>
    <n v="152419.41500000001"/>
    <n v="72.240699939999999"/>
    <n v="11010885.224045336"/>
    <s v="Y"/>
    <s v="N"/>
  </r>
  <r>
    <d v="2016-02-25T00:00:00"/>
    <x v="0"/>
    <x v="8"/>
    <x v="1"/>
    <x v="1"/>
    <n v="19.600000000000001"/>
    <n v="26.4"/>
    <n v="13.8"/>
    <n v="0.4"/>
    <n v="138064.85500000001"/>
    <n v="43.386786059999999"/>
    <n v="5990190.326289922"/>
    <s v="Y"/>
    <s v="N"/>
  </r>
  <r>
    <d v="2016-02-26T00:00:00"/>
    <x v="1"/>
    <x v="8"/>
    <x v="1"/>
    <x v="1"/>
    <n v="15.5"/>
    <n v="23.5"/>
    <n v="19.3"/>
    <n v="0"/>
    <n v="122575.935"/>
    <n v="35.552542870000003"/>
    <n v="4357886.1839178335"/>
    <s v="Y"/>
    <s v="N"/>
  </r>
  <r>
    <d v="2016-02-27T00:00:00"/>
    <x v="2"/>
    <x v="8"/>
    <x v="1"/>
    <x v="1"/>
    <n v="17.7"/>
    <n v="22.2"/>
    <n v="17.7"/>
    <n v="0"/>
    <n v="110545.84"/>
    <n v="32.105705630000003"/>
    <n v="3549152.1976610795"/>
    <s v="Y"/>
    <s v="N"/>
  </r>
  <r>
    <d v="2016-02-28T00:00:00"/>
    <x v="3"/>
    <x v="9"/>
    <x v="1"/>
    <x v="1"/>
    <n v="17.7"/>
    <n v="22.7"/>
    <n v="21.5"/>
    <n v="0"/>
    <n v="105781.985"/>
    <n v="30.398442679999999"/>
    <n v="3215607.6075991197"/>
    <s v="Y"/>
    <s v="N"/>
  </r>
  <r>
    <d v="2016-02-29T00:00:00"/>
    <x v="4"/>
    <x v="9"/>
    <x v="1"/>
    <x v="1"/>
    <n v="15"/>
    <n v="23.7"/>
    <n v="18.2"/>
    <n v="0"/>
    <n v="125400.08"/>
    <n v="41.258079010000003"/>
    <n v="5173766.4085003212"/>
    <s v="Y"/>
    <s v="N"/>
  </r>
  <r>
    <d v="2016-03-01T00:00:00"/>
    <x v="5"/>
    <x v="9"/>
    <x v="2"/>
    <x v="1"/>
    <n v="17.3"/>
    <n v="33.700000000000003"/>
    <n v="23.4"/>
    <n v="0"/>
    <n v="142242.595"/>
    <n v="96.287619219999996"/>
    <n v="13696200.824224675"/>
    <s v="Y"/>
    <s v="N"/>
  </r>
  <r>
    <d v="2016-03-02T00:00:00"/>
    <x v="6"/>
    <x v="9"/>
    <x v="2"/>
    <x v="1"/>
    <n v="17.600000000000001"/>
    <n v="34.700000000000003"/>
    <n v="22.6"/>
    <n v="0"/>
    <n v="145182.98000000001"/>
    <n v="53.911071139999997"/>
    <n v="7826969.963097197"/>
    <s v="Y"/>
    <s v="N"/>
  </r>
  <r>
    <d v="2016-03-03T00:00:00"/>
    <x v="0"/>
    <x v="9"/>
    <x v="2"/>
    <x v="1"/>
    <n v="17.399999999999999"/>
    <n v="23.9"/>
    <n v="21.8"/>
    <n v="0.2"/>
    <n v="136226.12"/>
    <n v="49.552162510000002"/>
    <n v="6750298.8363467613"/>
    <s v="Y"/>
    <s v="N"/>
  </r>
  <r>
    <d v="2016-03-04T00:00:00"/>
    <x v="1"/>
    <x v="9"/>
    <x v="2"/>
    <x v="1"/>
    <n v="16.5"/>
    <n v="33"/>
    <n v="21.2"/>
    <n v="0.2"/>
    <n v="149376.57"/>
    <n v="43.227417260000003"/>
    <n v="6457163.3202575985"/>
    <s v="Y"/>
    <s v="N"/>
  </r>
  <r>
    <d v="2016-03-05T00:00:00"/>
    <x v="2"/>
    <x v="9"/>
    <x v="2"/>
    <x v="1"/>
    <n v="20.399999999999999"/>
    <n v="23.7"/>
    <n v="11.4"/>
    <n v="1.2"/>
    <n v="124692.315"/>
    <n v="37.425385800000001"/>
    <n v="4666657.9951701276"/>
    <s v="Y"/>
    <s v="N"/>
  </r>
  <r>
    <d v="2016-03-06T00:00:00"/>
    <x v="3"/>
    <x v="10"/>
    <x v="2"/>
    <x v="1"/>
    <n v="17.399999999999999"/>
    <n v="25.2"/>
    <n v="21.3"/>
    <n v="0"/>
    <n v="117707.95"/>
    <n v="41.320647800000003"/>
    <n v="4863768.7452100106"/>
    <s v="Y"/>
    <s v="N"/>
  </r>
  <r>
    <d v="2016-03-07T00:00:00"/>
    <x v="4"/>
    <x v="10"/>
    <x v="2"/>
    <x v="1"/>
    <n v="18.600000000000001"/>
    <n v="24.9"/>
    <n v="7.9"/>
    <n v="3.2"/>
    <n v="131465.82500000001"/>
    <n v="41.149502560000002"/>
    <n v="5409753.3023900129"/>
    <s v="Y"/>
    <s v="N"/>
  </r>
  <r>
    <d v="2016-03-08T00:00:00"/>
    <x v="5"/>
    <x v="10"/>
    <x v="2"/>
    <x v="1"/>
    <n v="19.899999999999999"/>
    <n v="38.9"/>
    <n v="20.8"/>
    <n v="0.6"/>
    <n v="160285.01500000001"/>
    <n v="253.0320323"/>
    <n v="40557243.09268599"/>
    <s v="Y"/>
    <s v="N"/>
  </r>
  <r>
    <d v="2016-03-09T00:00:00"/>
    <x v="6"/>
    <x v="10"/>
    <x v="2"/>
    <x v="1"/>
    <n v="20.8"/>
    <n v="28.5"/>
    <n v="10.8"/>
    <n v="0"/>
    <n v="152599.125"/>
    <n v="66.411603389999996"/>
    <n v="10134352.567161033"/>
    <s v="Y"/>
    <s v="N"/>
  </r>
  <r>
    <d v="2016-03-10T00:00:00"/>
    <x v="0"/>
    <x v="10"/>
    <x v="2"/>
    <x v="1"/>
    <n v="18.100000000000001"/>
    <n v="22.1"/>
    <n v="3.9"/>
    <n v="0.6"/>
    <n v="135635.70499999999"/>
    <n v="46.521612349999998"/>
    <n v="6309991.6888289563"/>
    <s v="Y"/>
    <s v="N"/>
  </r>
  <r>
    <d v="2016-03-11T00:00:00"/>
    <x v="1"/>
    <x v="10"/>
    <x v="2"/>
    <x v="1"/>
    <n v="18.8"/>
    <n v="26.1"/>
    <n v="19.600000000000001"/>
    <n v="8.4"/>
    <n v="141414.35"/>
    <n v="49.793533140000001"/>
    <n v="7041520.123196559"/>
    <s v="Y"/>
    <s v="N"/>
  </r>
  <r>
    <d v="2016-03-12T00:00:00"/>
    <x v="2"/>
    <x v="10"/>
    <x v="2"/>
    <x v="1"/>
    <n v="18.7"/>
    <n v="22.3"/>
    <n v="7"/>
    <n v="0.2"/>
    <n v="119690.755"/>
    <n v="37.321013860000001"/>
    <n v="4466980.3262688648"/>
    <s v="Y"/>
    <s v="N"/>
  </r>
  <r>
    <d v="2016-03-13T00:00:00"/>
    <x v="3"/>
    <x v="11"/>
    <x v="2"/>
    <x v="1"/>
    <n v="17.7"/>
    <n v="23.2"/>
    <n v="13.8"/>
    <n v="0"/>
    <n v="111329.62"/>
    <n v="30.086962100000001"/>
    <n v="3349570.0575474021"/>
    <s v="Y"/>
    <s v="N"/>
  </r>
  <r>
    <d v="2016-03-14T00:00:00"/>
    <x v="4"/>
    <x v="11"/>
    <x v="2"/>
    <x v="1"/>
    <n v="18.399999999999999"/>
    <n v="21.3"/>
    <n v="10.6"/>
    <n v="0"/>
    <n v="105388.57"/>
    <n v="24.794429990000001"/>
    <n v="2613049.5206112145"/>
    <s v="Y"/>
    <s v="Y"/>
  </r>
  <r>
    <d v="2016-03-15T00:00:00"/>
    <x v="5"/>
    <x v="11"/>
    <x v="2"/>
    <x v="1"/>
    <n v="15.1"/>
    <n v="26.8"/>
    <n v="20.7"/>
    <n v="0"/>
    <n v="123073.98"/>
    <n v="28.46012769"/>
    <n v="3502701.1861165059"/>
    <s v="Y"/>
    <s v="N"/>
  </r>
  <r>
    <d v="2016-03-16T00:00:00"/>
    <x v="6"/>
    <x v="11"/>
    <x v="2"/>
    <x v="1"/>
    <n v="15.3"/>
    <n v="31.4"/>
    <n v="18.899999999999999"/>
    <n v="0"/>
    <n v="135047.625"/>
    <n v="54.353055810000001"/>
    <n v="7340251.0986329513"/>
    <s v="Y"/>
    <s v="N"/>
  </r>
  <r>
    <d v="2016-03-17T00:00:00"/>
    <x v="0"/>
    <x v="11"/>
    <x v="2"/>
    <x v="1"/>
    <n v="18.3"/>
    <n v="32.5"/>
    <n v="19.600000000000001"/>
    <n v="0"/>
    <n v="143184.80499999999"/>
    <n v="49.491101499999999"/>
    <n v="7086373.7175127072"/>
    <s v="Y"/>
    <s v="N"/>
  </r>
  <r>
    <d v="2016-03-18T00:00:00"/>
    <x v="1"/>
    <x v="11"/>
    <x v="2"/>
    <x v="1"/>
    <n v="15.2"/>
    <n v="19.5"/>
    <n v="6.7"/>
    <n v="13.4"/>
    <n v="118189.72"/>
    <n v="33.972023620000002"/>
    <n v="4015143.9594811867"/>
    <s v="Y"/>
    <s v="N"/>
  </r>
  <r>
    <d v="2016-03-19T00:00:00"/>
    <x v="2"/>
    <x v="11"/>
    <x v="2"/>
    <x v="1"/>
    <n v="12"/>
    <n v="18.8"/>
    <n v="10.7"/>
    <n v="5.8"/>
    <n v="105484.1"/>
    <n v="48.717489980000003"/>
    <n v="5138920.5847993186"/>
    <s v="Y"/>
    <s v="N"/>
  </r>
  <r>
    <d v="2016-03-20T00:00:00"/>
    <x v="3"/>
    <x v="12"/>
    <x v="2"/>
    <x v="1"/>
    <n v="10.1"/>
    <n v="23.3"/>
    <n v="19"/>
    <n v="0.2"/>
    <n v="100394.06"/>
    <n v="47.175064120000002"/>
    <n v="4736096.2177671269"/>
    <s v="Y"/>
    <s v="N"/>
  </r>
  <r>
    <d v="2016-03-21T00:00:00"/>
    <x v="4"/>
    <x v="12"/>
    <x v="2"/>
    <x v="1"/>
    <n v="11.2"/>
    <n v="23.5"/>
    <n v="19.7"/>
    <n v="0"/>
    <n v="117796.715"/>
    <n v="49.676549350000002"/>
    <n v="5851734.325965385"/>
    <s v="Y"/>
    <s v="N"/>
  </r>
  <r>
    <d v="2016-03-22T00:00:00"/>
    <x v="5"/>
    <x v="12"/>
    <x v="2"/>
    <x v="1"/>
    <n v="11.4"/>
    <n v="24.3"/>
    <n v="21.1"/>
    <n v="0"/>
    <n v="124081.46"/>
    <n v="56.872748209999997"/>
    <n v="7056853.6321091866"/>
    <s v="Y"/>
    <s v="N"/>
  </r>
  <r>
    <d v="2016-03-23T00:00:00"/>
    <x v="6"/>
    <x v="12"/>
    <x v="2"/>
    <x v="1"/>
    <n v="13.7"/>
    <n v="28.8"/>
    <n v="12.7"/>
    <n v="0"/>
    <n v="126074.895"/>
    <n v="44.262191379999997"/>
    <n v="5580351.1307034045"/>
    <s v="Y"/>
    <s v="N"/>
  </r>
  <r>
    <d v="2016-03-24T00:00:00"/>
    <x v="0"/>
    <x v="12"/>
    <x v="2"/>
    <x v="1"/>
    <n v="16.3"/>
    <n v="21.2"/>
    <n v="10.4"/>
    <n v="0"/>
    <n v="125072.73"/>
    <n v="42.354944320000001"/>
    <n v="5297448.5151003934"/>
    <s v="N"/>
    <s v="N"/>
  </r>
  <r>
    <d v="2016-03-25T00:00:00"/>
    <x v="1"/>
    <x v="12"/>
    <x v="2"/>
    <x v="1"/>
    <n v="15.9"/>
    <n v="20.399999999999999"/>
    <n v="14.4"/>
    <n v="0"/>
    <n v="101740.89"/>
    <n v="30.221855479999999"/>
    <n v="3074798.4739865772"/>
    <s v="N"/>
    <s v="Y"/>
  </r>
  <r>
    <d v="2016-03-26T00:00:00"/>
    <x v="2"/>
    <x v="12"/>
    <x v="2"/>
    <x v="1"/>
    <n v="14.1"/>
    <n v="20.2"/>
    <n v="8.1999999999999993"/>
    <n v="0.4"/>
    <n v="102726.745"/>
    <n v="30.539497430000001"/>
    <n v="3137223.1649197652"/>
    <s v="N"/>
    <s v="Y"/>
  </r>
  <r>
    <d v="2016-03-27T00:00:00"/>
    <x v="3"/>
    <x v="13"/>
    <x v="2"/>
    <x v="1"/>
    <n v="14.3"/>
    <n v="19.899999999999999"/>
    <n v="14"/>
    <n v="1"/>
    <n v="98324.645000000004"/>
    <n v="25.861035210000001"/>
    <n v="2542777.1063557505"/>
    <s v="N"/>
    <s v="Y"/>
  </r>
  <r>
    <d v="2016-03-28T00:00:00"/>
    <x v="4"/>
    <x v="13"/>
    <x v="2"/>
    <x v="1"/>
    <n v="9.4"/>
    <n v="19.2"/>
    <n v="13"/>
    <n v="0.2"/>
    <n v="102746.6"/>
    <n v="27.58617697"/>
    <n v="2834385.8906658022"/>
    <s v="N"/>
    <s v="Y"/>
  </r>
  <r>
    <d v="2016-03-29T00:00:00"/>
    <x v="5"/>
    <x v="13"/>
    <x v="2"/>
    <x v="1"/>
    <n v="14.5"/>
    <n v="17.899999999999999"/>
    <n v="5.7"/>
    <n v="0"/>
    <n v="118281.13"/>
    <n v="31.070951350000001"/>
    <n v="3675107.2358530257"/>
    <s v="N"/>
    <s v="N"/>
  </r>
  <r>
    <d v="2016-03-30T00:00:00"/>
    <x v="6"/>
    <x v="13"/>
    <x v="2"/>
    <x v="1"/>
    <n v="15.5"/>
    <n v="18.7"/>
    <n v="8.5"/>
    <n v="0"/>
    <n v="122625.21"/>
    <n v="29.062513819999999"/>
    <n v="3563796.8603054024"/>
    <s v="N"/>
    <s v="N"/>
  </r>
  <r>
    <d v="2016-03-31T00:00:00"/>
    <x v="0"/>
    <x v="13"/>
    <x v="2"/>
    <x v="1"/>
    <n v="11.3"/>
    <n v="22.7"/>
    <n v="17.100000000000001"/>
    <n v="0"/>
    <n v="122964.715"/>
    <n v="21.90202897"/>
    <n v="2693176.7502177935"/>
    <s v="N"/>
    <s v="N"/>
  </r>
  <r>
    <d v="2016-04-01T00:00:00"/>
    <x v="1"/>
    <x v="13"/>
    <x v="3"/>
    <x v="1"/>
    <n v="13.1"/>
    <n v="26.5"/>
    <n v="16.7"/>
    <n v="0"/>
    <n v="116321.60000000001"/>
    <n v="14.49079665"/>
    <n v="1685592.65160264"/>
    <s v="N"/>
    <s v="N"/>
  </r>
  <r>
    <d v="2016-04-02T00:00:00"/>
    <x v="2"/>
    <x v="13"/>
    <x v="3"/>
    <x v="1"/>
    <n v="15.5"/>
    <n v="19.5"/>
    <n v="8.3000000000000007"/>
    <n v="0"/>
    <n v="102832.72"/>
    <n v="13.56898646"/>
    <n v="1395335.7853249712"/>
    <s v="N"/>
    <s v="N"/>
  </r>
  <r>
    <d v="2016-04-03T00:00:00"/>
    <x v="3"/>
    <x v="14"/>
    <x v="3"/>
    <x v="1"/>
    <n v="11.3"/>
    <n v="18.8"/>
    <n v="15.4"/>
    <n v="0"/>
    <n v="102084"/>
    <n v="15.80399954"/>
    <n v="1613335.4890413599"/>
    <s v="N"/>
    <s v="N"/>
  </r>
  <r>
    <d v="2016-04-04T00:00:00"/>
    <x v="4"/>
    <x v="14"/>
    <x v="3"/>
    <x v="1"/>
    <n v="9.6999999999999993"/>
    <n v="21.2"/>
    <n v="18.399999999999999"/>
    <n v="0"/>
    <n v="120445.735"/>
    <n v="38.468550309999998"/>
    <n v="4633372.8164724279"/>
    <s v="N"/>
    <s v="N"/>
  </r>
  <r>
    <d v="2016-04-05T00:00:00"/>
    <x v="5"/>
    <x v="14"/>
    <x v="3"/>
    <x v="1"/>
    <n v="12.3"/>
    <n v="29"/>
    <n v="17.100000000000001"/>
    <n v="0"/>
    <n v="120371.235"/>
    <n v="21.423208150000001"/>
    <n v="2578738.0226775655"/>
    <s v="N"/>
    <s v="N"/>
  </r>
  <r>
    <d v="2016-04-06T00:00:00"/>
    <x v="6"/>
    <x v="14"/>
    <x v="3"/>
    <x v="1"/>
    <n v="13.6"/>
    <n v="15.6"/>
    <n v="3.9"/>
    <n v="12.8"/>
    <n v="125657.125"/>
    <n v="45.520804550000001"/>
    <n v="5720013.4274399187"/>
    <s v="N"/>
    <s v="N"/>
  </r>
  <r>
    <d v="2016-04-07T00:00:00"/>
    <x v="0"/>
    <x v="14"/>
    <x v="3"/>
    <x v="1"/>
    <n v="8.3000000000000007"/>
    <n v="18.399999999999999"/>
    <n v="13.1"/>
    <n v="6.8"/>
    <n v="125663.33"/>
    <n v="52.131968520000001"/>
    <n v="6551076.7636783719"/>
    <s v="N"/>
    <s v="N"/>
  </r>
  <r>
    <d v="2016-04-08T00:00:00"/>
    <x v="1"/>
    <x v="14"/>
    <x v="3"/>
    <x v="1"/>
    <n v="11.9"/>
    <n v="20"/>
    <n v="9.6"/>
    <n v="0"/>
    <n v="124266.88499999999"/>
    <n v="75.357810740000005"/>
    <n v="9364480.4010793455"/>
    <s v="N"/>
    <s v="N"/>
  </r>
  <r>
    <d v="2016-04-09T00:00:00"/>
    <x v="2"/>
    <x v="14"/>
    <x v="3"/>
    <x v="1"/>
    <n v="10.4"/>
    <n v="22.3"/>
    <n v="13"/>
    <n v="0"/>
    <n v="109044.9"/>
    <n v="73.139144529999996"/>
    <n v="7975450.7013593959"/>
    <s v="N"/>
    <s v="N"/>
  </r>
  <r>
    <d v="2016-04-10T00:00:00"/>
    <x v="3"/>
    <x v="15"/>
    <x v="3"/>
    <x v="1"/>
    <n v="13.6"/>
    <n v="23.5"/>
    <n v="9.6"/>
    <n v="0"/>
    <n v="99845.345000000001"/>
    <n v="35.120545749999998"/>
    <n v="3506623.0069970335"/>
    <s v="N"/>
    <s v="N"/>
  </r>
  <r>
    <d v="2016-04-11T00:00:00"/>
    <x v="4"/>
    <x v="15"/>
    <x v="3"/>
    <x v="1"/>
    <n v="14.5"/>
    <n v="20.100000000000001"/>
    <n v="14.1"/>
    <n v="0"/>
    <n v="118614.005"/>
    <n v="62.306510809999999"/>
    <n v="7390424.7847498944"/>
    <s v="N"/>
    <s v="N"/>
  </r>
  <r>
    <d v="2016-04-12T00:00:00"/>
    <x v="5"/>
    <x v="15"/>
    <x v="3"/>
    <x v="1"/>
    <n v="14"/>
    <n v="18.7"/>
    <n v="13.5"/>
    <n v="0.2"/>
    <n v="123808.76"/>
    <n v="62.964552500000003"/>
    <n v="7795563.1689799"/>
    <s v="Y"/>
    <s v="N"/>
  </r>
  <r>
    <d v="2016-04-13T00:00:00"/>
    <x v="6"/>
    <x v="15"/>
    <x v="3"/>
    <x v="1"/>
    <n v="11.3"/>
    <n v="20"/>
    <n v="12.6"/>
    <n v="0.2"/>
    <n v="124686.63"/>
    <n v="77.21022318"/>
    <n v="9627082.5298620835"/>
    <s v="Y"/>
    <s v="N"/>
  </r>
  <r>
    <d v="2016-04-14T00:00:00"/>
    <x v="0"/>
    <x v="15"/>
    <x v="3"/>
    <x v="1"/>
    <n v="11.6"/>
    <n v="27"/>
    <n v="12.7"/>
    <n v="0"/>
    <n v="126519.065"/>
    <n v="92.925207040000004"/>
    <n v="11756810.309632218"/>
    <s v="Y"/>
    <s v="N"/>
  </r>
  <r>
    <d v="2016-04-15T00:00:00"/>
    <x v="1"/>
    <x v="15"/>
    <x v="3"/>
    <x v="1"/>
    <n v="13.4"/>
    <n v="27"/>
    <n v="15.9"/>
    <n v="0"/>
    <n v="124721.485"/>
    <n v="81.717847939999999"/>
    <n v="10191971.346080991"/>
    <s v="Y"/>
    <s v="N"/>
  </r>
  <r>
    <d v="2016-04-16T00:00:00"/>
    <x v="2"/>
    <x v="15"/>
    <x v="3"/>
    <x v="1"/>
    <n v="14"/>
    <n v="20.3"/>
    <n v="8.3000000000000007"/>
    <n v="0"/>
    <n v="108525.965"/>
    <n v="51.528968560000003"/>
    <n v="5592231.0384286605"/>
    <s v="Y"/>
    <s v="N"/>
  </r>
  <r>
    <d v="2016-04-17T00:00:00"/>
    <x v="3"/>
    <x v="16"/>
    <x v="3"/>
    <x v="1"/>
    <n v="13.1"/>
    <n v="19.8"/>
    <n v="14.7"/>
    <n v="0"/>
    <n v="100526.30499999999"/>
    <n v="39.129443080000001"/>
    <n v="3933538.3295402192"/>
    <s v="Y"/>
    <s v="N"/>
  </r>
  <r>
    <d v="2016-04-18T00:00:00"/>
    <x v="4"/>
    <x v="16"/>
    <x v="3"/>
    <x v="1"/>
    <n v="9.8000000000000007"/>
    <n v="25"/>
    <n v="15"/>
    <n v="0"/>
    <n v="123441.82"/>
    <n v="61.629114919999999"/>
    <n v="7607610.110713955"/>
    <s v="Y"/>
    <s v="N"/>
  </r>
  <r>
    <d v="2016-04-19T00:00:00"/>
    <x v="5"/>
    <x v="16"/>
    <x v="3"/>
    <x v="1"/>
    <n v="13.6"/>
    <n v="27.4"/>
    <n v="14.5"/>
    <n v="0"/>
    <n v="126846.44500000001"/>
    <n v="54.57119179"/>
    <n v="6922161.677974687"/>
    <s v="Y"/>
    <s v="N"/>
  </r>
  <r>
    <d v="2016-04-20T00:00:00"/>
    <x v="6"/>
    <x v="16"/>
    <x v="3"/>
    <x v="1"/>
    <n v="15.3"/>
    <n v="28"/>
    <n v="14"/>
    <n v="0"/>
    <n v="125204.785"/>
    <n v="40.053662299999999"/>
    <n v="5014910.1767341057"/>
    <s v="Y"/>
    <s v="N"/>
  </r>
  <r>
    <d v="2016-04-21T00:00:00"/>
    <x v="0"/>
    <x v="16"/>
    <x v="3"/>
    <x v="1"/>
    <n v="17.100000000000001"/>
    <n v="24.2"/>
    <n v="5.6"/>
    <n v="0.4"/>
    <n v="125514.14"/>
    <n v="55.740468579999998"/>
    <n v="6996216.9770157207"/>
    <s v="Y"/>
    <s v="N"/>
  </r>
  <r>
    <d v="2016-04-22T00:00:00"/>
    <x v="1"/>
    <x v="16"/>
    <x v="3"/>
    <x v="1"/>
    <n v="14.6"/>
    <n v="16.7"/>
    <n v="7.9"/>
    <n v="21.6"/>
    <n v="120124.30499999999"/>
    <n v="52.296555179999999"/>
    <n v="6282087.3448916497"/>
    <s v="Y"/>
    <s v="N"/>
  </r>
  <r>
    <d v="2016-04-23T00:00:00"/>
    <x v="2"/>
    <x v="16"/>
    <x v="3"/>
    <x v="1"/>
    <n v="12.3"/>
    <n v="18.600000000000001"/>
    <n v="8.5"/>
    <n v="0"/>
    <n v="108773.745"/>
    <n v="36.734526199999998"/>
    <n v="3995751.9855746184"/>
    <s v="Y"/>
    <s v="N"/>
  </r>
  <r>
    <d v="2016-04-24T00:00:00"/>
    <x v="3"/>
    <x v="17"/>
    <x v="3"/>
    <x v="1"/>
    <n v="9.1"/>
    <n v="20"/>
    <n v="14.8"/>
    <n v="0"/>
    <n v="105642.28"/>
    <n v="30.68045485"/>
    <n v="3241153.2017910578"/>
    <s v="Y"/>
    <s v="N"/>
  </r>
  <r>
    <d v="2016-04-25T00:00:00"/>
    <x v="4"/>
    <x v="17"/>
    <x v="3"/>
    <x v="1"/>
    <n v="9.9"/>
    <n v="25"/>
    <n v="14.8"/>
    <n v="0"/>
    <n v="104072.435"/>
    <n v="39.087861220000001"/>
    <n v="4067968.8961074706"/>
    <s v="Y"/>
    <s v="Y"/>
  </r>
  <r>
    <d v="2016-04-26T00:00:00"/>
    <x v="5"/>
    <x v="17"/>
    <x v="3"/>
    <x v="1"/>
    <n v="11.3"/>
    <n v="25.6"/>
    <n v="14.6"/>
    <n v="0"/>
    <n v="117437.66499999999"/>
    <n v="56.436415140000001"/>
    <n v="6627760.8150122482"/>
    <s v="Y"/>
    <s v="N"/>
  </r>
  <r>
    <d v="2016-04-27T00:00:00"/>
    <x v="6"/>
    <x v="17"/>
    <x v="3"/>
    <x v="1"/>
    <n v="13"/>
    <n v="25.4"/>
    <n v="13.5"/>
    <n v="0"/>
    <n v="118531.5"/>
    <n v="19.411138099999999"/>
    <n v="2300831.3157001496"/>
    <s v="Y"/>
    <s v="N"/>
  </r>
  <r>
    <d v="2016-04-28T00:00:00"/>
    <x v="0"/>
    <x v="17"/>
    <x v="3"/>
    <x v="1"/>
    <n v="19.8"/>
    <n v="24.9"/>
    <n v="5.3"/>
    <n v="0"/>
    <n v="126847.02"/>
    <n v="60.581978929999998"/>
    <n v="7684643.4929732885"/>
    <s v="Y"/>
    <s v="N"/>
  </r>
  <r>
    <d v="2016-04-29T00:00:00"/>
    <x v="1"/>
    <x v="17"/>
    <x v="3"/>
    <x v="1"/>
    <n v="16.899999999999999"/>
    <n v="20.6"/>
    <n v="3.7"/>
    <n v="0.4"/>
    <n v="122054.13"/>
    <n v="51.748341770000003"/>
    <n v="6316098.8336800104"/>
    <s v="Y"/>
    <s v="N"/>
  </r>
  <r>
    <d v="2016-04-30T00:00:00"/>
    <x v="2"/>
    <x v="17"/>
    <x v="3"/>
    <x v="1"/>
    <n v="16.399999999999999"/>
    <n v="24.1"/>
    <n v="12.7"/>
    <n v="6.2"/>
    <n v="103505.19500000001"/>
    <n v="27.107906180000001"/>
    <n v="2805809.1152026053"/>
    <s v="Y"/>
    <s v="N"/>
  </r>
  <r>
    <d v="2016-05-01T00:00:00"/>
    <x v="3"/>
    <x v="18"/>
    <x v="4"/>
    <x v="1"/>
    <n v="14.4"/>
    <n v="17"/>
    <n v="9"/>
    <n v="9.8000000000000007"/>
    <n v="98873.535000000003"/>
    <n v="31.87421762"/>
    <n v="3151516.571448687"/>
    <s v="Y"/>
    <s v="N"/>
  </r>
  <r>
    <d v="2016-05-02T00:00:00"/>
    <x v="4"/>
    <x v="18"/>
    <x v="4"/>
    <x v="1"/>
    <n v="9"/>
    <n v="18.399999999999999"/>
    <n v="12.3"/>
    <n v="0.4"/>
    <n v="116969.63"/>
    <n v="37.348517579999999"/>
    <n v="4368642.2823810959"/>
    <s v="Y"/>
    <s v="N"/>
  </r>
  <r>
    <d v="2016-05-03T00:00:00"/>
    <x v="5"/>
    <x v="18"/>
    <x v="4"/>
    <x v="1"/>
    <n v="12.3"/>
    <n v="20.100000000000001"/>
    <n v="8.8000000000000007"/>
    <n v="0"/>
    <n v="119014.44500000001"/>
    <n v="22.24291908"/>
    <n v="2647228.6694861106"/>
    <s v="Y"/>
    <s v="N"/>
  </r>
  <r>
    <d v="2016-05-04T00:00:00"/>
    <x v="6"/>
    <x v="18"/>
    <x v="4"/>
    <x v="1"/>
    <n v="9.8000000000000007"/>
    <n v="18.2"/>
    <n v="11.8"/>
    <n v="0.2"/>
    <n v="124525.185"/>
    <n v="47.753842599999999"/>
    <n v="5946556.0842258809"/>
    <s v="Y"/>
    <s v="N"/>
  </r>
  <r>
    <d v="2016-05-05T00:00:00"/>
    <x v="0"/>
    <x v="18"/>
    <x v="4"/>
    <x v="1"/>
    <n v="12.6"/>
    <n v="20.5"/>
    <n v="12.3"/>
    <n v="0"/>
    <n v="118192.05499999999"/>
    <n v="27.232252970000001"/>
    <n v="3218635.9408041532"/>
    <s v="Y"/>
    <s v="N"/>
  </r>
  <r>
    <d v="2016-05-06T00:00:00"/>
    <x v="1"/>
    <x v="18"/>
    <x v="4"/>
    <x v="1"/>
    <n v="15.9"/>
    <n v="24.7"/>
    <n v="13.2"/>
    <n v="0"/>
    <n v="120421.32"/>
    <n v="64.317056579999999"/>
    <n v="7745144.8518782863"/>
    <s v="Y"/>
    <s v="N"/>
  </r>
  <r>
    <d v="2016-05-07T00:00:00"/>
    <x v="2"/>
    <x v="18"/>
    <x v="4"/>
    <x v="1"/>
    <n v="11.4"/>
    <n v="25.7"/>
    <n v="12.6"/>
    <n v="0"/>
    <n v="106052.64"/>
    <n v="46.627024280000001"/>
    <n v="4944919.0202380996"/>
    <s v="Y"/>
    <s v="N"/>
  </r>
  <r>
    <d v="2016-05-08T00:00:00"/>
    <x v="3"/>
    <x v="19"/>
    <x v="4"/>
    <x v="1"/>
    <n v="15.5"/>
    <n v="20.399999999999999"/>
    <n v="3.5"/>
    <n v="5.4"/>
    <n v="103487.28"/>
    <n v="59.14011232"/>
    <n v="6120249.3628912894"/>
    <s v="Y"/>
    <s v="N"/>
  </r>
  <r>
    <d v="2016-05-09T00:00:00"/>
    <x v="4"/>
    <x v="19"/>
    <x v="4"/>
    <x v="1"/>
    <n v="15.4"/>
    <n v="22.2"/>
    <n v="6.7"/>
    <n v="0.8"/>
    <n v="119781.13499999999"/>
    <n v="100.8140427"/>
    <n v="12075620.458544465"/>
    <s v="Y"/>
    <s v="N"/>
  </r>
  <r>
    <d v="2016-05-10T00:00:00"/>
    <x v="5"/>
    <x v="19"/>
    <x v="4"/>
    <x v="1"/>
    <n v="13.7"/>
    <n v="17.2"/>
    <n v="7.6"/>
    <n v="12"/>
    <n v="119611.88"/>
    <n v="36.980106599999999"/>
    <n v="4423260.0730264084"/>
    <s v="Y"/>
    <s v="N"/>
  </r>
  <r>
    <d v="2016-05-11T00:00:00"/>
    <x v="6"/>
    <x v="19"/>
    <x v="4"/>
    <x v="1"/>
    <n v="12.2"/>
    <n v="17.399999999999999"/>
    <n v="6.3"/>
    <n v="0.2"/>
    <n v="123616.28"/>
    <n v="59.849881660000001"/>
    <n v="7398419.7292494252"/>
    <s v="Y"/>
    <s v="N"/>
  </r>
  <r>
    <d v="2016-05-12T00:00:00"/>
    <x v="0"/>
    <x v="19"/>
    <x v="4"/>
    <x v="1"/>
    <n v="14.1"/>
    <n v="21.4"/>
    <n v="6.1"/>
    <n v="0.2"/>
    <n v="120693.53"/>
    <n v="53.796096839999997"/>
    <n v="6492840.8278414449"/>
    <s v="Y"/>
    <s v="N"/>
  </r>
  <r>
    <d v="2016-05-13T00:00:00"/>
    <x v="1"/>
    <x v="19"/>
    <x v="4"/>
    <x v="1"/>
    <n v="15.9"/>
    <n v="21.6"/>
    <n v="9.9"/>
    <n v="0"/>
    <n v="118800.07"/>
    <n v="52.36555156"/>
    <n v="6221031.19091661"/>
    <s v="Y"/>
    <s v="N"/>
  </r>
  <r>
    <d v="2016-05-14T00:00:00"/>
    <x v="2"/>
    <x v="19"/>
    <x v="4"/>
    <x v="1"/>
    <n v="14.5"/>
    <n v="21.7"/>
    <n v="12.6"/>
    <n v="0"/>
    <n v="101945.995"/>
    <n v="28.278767370000001"/>
    <n v="2882907.0769081833"/>
    <s v="Y"/>
    <s v="N"/>
  </r>
  <r>
    <d v="2016-05-15T00:00:00"/>
    <x v="3"/>
    <x v="20"/>
    <x v="4"/>
    <x v="1"/>
    <n v="15"/>
    <n v="22"/>
    <n v="6.7"/>
    <n v="0"/>
    <n v="99697.62"/>
    <n v="37.076541059999997"/>
    <n v="3696442.9015142769"/>
    <s v="Y"/>
    <s v="N"/>
  </r>
  <r>
    <d v="2016-05-16T00:00:00"/>
    <x v="4"/>
    <x v="20"/>
    <x v="4"/>
    <x v="1"/>
    <n v="7.7"/>
    <n v="19.600000000000001"/>
    <n v="8.9"/>
    <n v="0"/>
    <n v="121182.69500000001"/>
    <n v="41.916763160000002"/>
    <n v="5079586.3254055167"/>
    <s v="Y"/>
    <s v="N"/>
  </r>
  <r>
    <d v="2016-05-17T00:00:00"/>
    <x v="5"/>
    <x v="20"/>
    <x v="4"/>
    <x v="1"/>
    <n v="11.4"/>
    <n v="17.100000000000001"/>
    <n v="5.4"/>
    <n v="0.2"/>
    <n v="124209.405"/>
    <n v="68.333326549999995"/>
    <n v="8487641.8324462026"/>
    <s v="Y"/>
    <s v="N"/>
  </r>
  <r>
    <d v="2016-05-18T00:00:00"/>
    <x v="6"/>
    <x v="20"/>
    <x v="4"/>
    <x v="1"/>
    <n v="13"/>
    <n v="19.3"/>
    <n v="7.2"/>
    <n v="0"/>
    <n v="124352.215"/>
    <n v="70.588827640000005"/>
    <n v="8777877.0712872222"/>
    <s v="Y"/>
    <s v="N"/>
  </r>
  <r>
    <d v="2016-05-19T00:00:00"/>
    <x v="0"/>
    <x v="20"/>
    <x v="4"/>
    <x v="1"/>
    <n v="14.6"/>
    <n v="18.399999999999999"/>
    <n v="2.2000000000000002"/>
    <n v="0"/>
    <n v="124392.29"/>
    <n v="44.40335829"/>
    <n v="5523435.4213835839"/>
    <s v="Y"/>
    <s v="N"/>
  </r>
  <r>
    <d v="2016-05-20T00:00:00"/>
    <x v="1"/>
    <x v="20"/>
    <x v="4"/>
    <x v="1"/>
    <n v="11.6"/>
    <n v="17.399999999999999"/>
    <n v="8.3000000000000007"/>
    <n v="1.8"/>
    <n v="127705.84"/>
    <n v="79.795907400000004"/>
    <n v="10190403.383079216"/>
    <s v="Y"/>
    <s v="N"/>
  </r>
  <r>
    <d v="2016-05-21T00:00:00"/>
    <x v="2"/>
    <x v="20"/>
    <x v="4"/>
    <x v="1"/>
    <n v="8.1"/>
    <n v="18.5"/>
    <n v="8.9"/>
    <n v="0"/>
    <n v="112336.78"/>
    <n v="45.745271420000002"/>
    <n v="5138876.4915488278"/>
    <s v="Y"/>
    <s v="N"/>
  </r>
  <r>
    <d v="2016-05-22T00:00:00"/>
    <x v="3"/>
    <x v="21"/>
    <x v="4"/>
    <x v="1"/>
    <n v="9.1999999999999993"/>
    <n v="22.2"/>
    <n v="8.5"/>
    <n v="0"/>
    <n v="101618.98"/>
    <n v="24.192652460000001"/>
    <n v="2458432.6664796909"/>
    <s v="Y"/>
    <s v="N"/>
  </r>
  <r>
    <d v="2016-05-23T00:00:00"/>
    <x v="4"/>
    <x v="21"/>
    <x v="4"/>
    <x v="1"/>
    <n v="12.8"/>
    <n v="17.2"/>
    <n v="7.1"/>
    <n v="2.2000000000000002"/>
    <n v="121424.42"/>
    <n v="10.80151908"/>
    <n v="1311568.1894079335"/>
    <s v="Y"/>
    <s v="N"/>
  </r>
  <r>
    <d v="2016-05-24T00:00:00"/>
    <x v="5"/>
    <x v="21"/>
    <x v="4"/>
    <x v="1"/>
    <n v="10.7"/>
    <n v="15.8"/>
    <n v="7.3"/>
    <n v="1.8"/>
    <n v="131916.405"/>
    <n v="45.213847149999999"/>
    <n v="5964448.1722474955"/>
    <s v="Y"/>
    <s v="N"/>
  </r>
  <r>
    <d v="2016-05-25T00:00:00"/>
    <x v="6"/>
    <x v="21"/>
    <x v="4"/>
    <x v="1"/>
    <n v="7.6"/>
    <n v="15.6"/>
    <n v="4.9000000000000004"/>
    <n v="0"/>
    <n v="132170.04999999999"/>
    <n v="66.258534830000002"/>
    <n v="8757393.8614078406"/>
    <s v="Y"/>
    <s v="N"/>
  </r>
  <r>
    <d v="2016-05-26T00:00:00"/>
    <x v="0"/>
    <x v="21"/>
    <x v="4"/>
    <x v="1"/>
    <n v="10.3"/>
    <n v="12.5"/>
    <n v="3.1"/>
    <n v="12.4"/>
    <n v="137080.875"/>
    <n v="99.424833129999996"/>
    <n v="13629243.122189388"/>
    <s v="Y"/>
    <s v="N"/>
  </r>
  <r>
    <d v="2016-05-27T00:00:00"/>
    <x v="1"/>
    <x v="21"/>
    <x v="4"/>
    <x v="1"/>
    <n v="9.1999999999999993"/>
    <n v="14.4"/>
    <n v="8"/>
    <n v="4.8"/>
    <n v="134317.62"/>
    <n v="68.193428539999999"/>
    <n v="9159579.0211328752"/>
    <s v="Y"/>
    <s v="N"/>
  </r>
  <r>
    <d v="2016-05-28T00:00:00"/>
    <x v="2"/>
    <x v="21"/>
    <x v="4"/>
    <x v="1"/>
    <n v="5.7"/>
    <n v="13.2"/>
    <n v="6.2"/>
    <n v="0.6"/>
    <n v="119938.795"/>
    <n v="81.990134580000003"/>
    <n v="9833797.9434130322"/>
    <s v="Y"/>
    <s v="N"/>
  </r>
  <r>
    <d v="2016-05-29T00:00:00"/>
    <x v="3"/>
    <x v="22"/>
    <x v="4"/>
    <x v="1"/>
    <n v="8.6999999999999993"/>
    <n v="13.9"/>
    <n v="6.5"/>
    <n v="4.2"/>
    <n v="118751.965"/>
    <n v="68.715474040000004"/>
    <n v="8160097.5681564892"/>
    <s v="Y"/>
    <s v="N"/>
  </r>
  <r>
    <d v="2016-05-30T00:00:00"/>
    <x v="4"/>
    <x v="22"/>
    <x v="4"/>
    <x v="1"/>
    <n v="7.2"/>
    <n v="15.4"/>
    <n v="9.5"/>
    <n v="0"/>
    <n v="134983.95499999999"/>
    <n v="115.7846736"/>
    <n v="15629073.170912087"/>
    <s v="Y"/>
    <s v="N"/>
  </r>
  <r>
    <d v="2016-05-31T00:00:00"/>
    <x v="5"/>
    <x v="22"/>
    <x v="4"/>
    <x v="1"/>
    <n v="3.6"/>
    <n v="17.399999999999999"/>
    <n v="9.5"/>
    <n v="0"/>
    <n v="140402.15"/>
    <n v="156.46472259999999"/>
    <n v="21967983.452193588"/>
    <s v="Y"/>
    <s v="N"/>
  </r>
  <r>
    <d v="2016-06-01T00:00:00"/>
    <x v="6"/>
    <x v="22"/>
    <x v="5"/>
    <x v="1"/>
    <n v="4.8"/>
    <n v="17"/>
    <n v="8.1999999999999993"/>
    <n v="0"/>
    <n v="141195.03"/>
    <n v="168.85275920000001"/>
    <n v="23841170.400826778"/>
    <s v="Y"/>
    <s v="N"/>
  </r>
  <r>
    <d v="2016-06-02T00:00:00"/>
    <x v="0"/>
    <x v="22"/>
    <x v="5"/>
    <x v="1"/>
    <n v="4.8"/>
    <n v="12.8"/>
    <n v="9.1999999999999993"/>
    <n v="0"/>
    <n v="141292.56"/>
    <n v="180.9103503"/>
    <n v="25561286.524383768"/>
    <s v="Y"/>
    <s v="N"/>
  </r>
  <r>
    <d v="2016-06-03T00:00:00"/>
    <x v="1"/>
    <x v="22"/>
    <x v="5"/>
    <x v="1"/>
    <n v="6.8"/>
    <n v="14.1"/>
    <n v="8.5"/>
    <n v="0"/>
    <n v="137717.255"/>
    <n v="175.85462989999999"/>
    <n v="24218216.908868924"/>
    <s v="Y"/>
    <s v="N"/>
  </r>
  <r>
    <d v="2016-06-04T00:00:00"/>
    <x v="2"/>
    <x v="22"/>
    <x v="5"/>
    <x v="1"/>
    <n v="9.8000000000000007"/>
    <n v="13.4"/>
    <n v="3.7"/>
    <n v="6.2"/>
    <n v="122764.33"/>
    <n v="126.74997190000001"/>
    <n v="15560375.377822328"/>
    <s v="Y"/>
    <s v="N"/>
  </r>
  <r>
    <d v="2016-06-05T00:00:00"/>
    <x v="3"/>
    <x v="23"/>
    <x v="5"/>
    <x v="1"/>
    <n v="10.5"/>
    <n v="14.1"/>
    <n v="3.3"/>
    <n v="3.4"/>
    <n v="116052.80499999999"/>
    <n v="122.7887776"/>
    <n v="14249982.063001167"/>
    <s v="Y"/>
    <s v="N"/>
  </r>
  <r>
    <d v="2016-06-06T00:00:00"/>
    <x v="4"/>
    <x v="23"/>
    <x v="5"/>
    <x v="1"/>
    <n v="8.9"/>
    <n v="14.5"/>
    <n v="7.1"/>
    <n v="1.4"/>
    <n v="134829.755"/>
    <n v="107.44561210000001"/>
    <n v="14486865.555268036"/>
    <s v="Y"/>
    <s v="N"/>
  </r>
  <r>
    <d v="2016-06-07T00:00:00"/>
    <x v="5"/>
    <x v="23"/>
    <x v="5"/>
    <x v="1"/>
    <n v="10.5"/>
    <n v="15.3"/>
    <n v="4.7"/>
    <n v="0"/>
    <n v="135306.005"/>
    <n v="88.326962910000006"/>
    <n v="11951168.485135276"/>
    <s v="Y"/>
    <s v="N"/>
  </r>
  <r>
    <d v="2016-06-08T00:00:00"/>
    <x v="6"/>
    <x v="23"/>
    <x v="5"/>
    <x v="1"/>
    <n v="9.6999999999999993"/>
    <n v="14.7"/>
    <n v="4.7"/>
    <n v="1.2"/>
    <n v="137305.35500000001"/>
    <n v="91.315660199999996"/>
    <n v="12538129.140820371"/>
    <s v="Y"/>
    <s v="N"/>
  </r>
  <r>
    <d v="2016-06-09T00:00:00"/>
    <x v="0"/>
    <x v="23"/>
    <x v="5"/>
    <x v="1"/>
    <n v="10.8"/>
    <n v="17.5"/>
    <n v="6"/>
    <n v="1.4"/>
    <n v="132859.30499999999"/>
    <n v="50.238971939999999"/>
    <n v="6674714.8958629016"/>
    <s v="Y"/>
    <s v="N"/>
  </r>
  <r>
    <d v="2016-06-10T00:00:00"/>
    <x v="1"/>
    <x v="23"/>
    <x v="5"/>
    <x v="1"/>
    <n v="10.4"/>
    <n v="15.8"/>
    <n v="6.6"/>
    <n v="0"/>
    <n v="132209.51500000001"/>
    <n v="47.425798780000001"/>
    <n v="6270141.8551913928"/>
    <s v="Y"/>
    <s v="N"/>
  </r>
  <r>
    <d v="2016-06-11T00:00:00"/>
    <x v="2"/>
    <x v="23"/>
    <x v="5"/>
    <x v="1"/>
    <n v="9"/>
    <n v="13.5"/>
    <n v="6.5"/>
    <n v="3"/>
    <n v="120753.43"/>
    <n v="55.590969579999999"/>
    <n v="6712800.2538106591"/>
    <s v="Y"/>
    <s v="N"/>
  </r>
  <r>
    <d v="2016-06-12T00:00:00"/>
    <x v="3"/>
    <x v="24"/>
    <x v="5"/>
    <x v="1"/>
    <n v="5"/>
    <n v="13.8"/>
    <n v="7.3"/>
    <n v="0.6"/>
    <n v="122771.53"/>
    <n v="77.215287989999993"/>
    <n v="9479839.0459229238"/>
    <s v="Y"/>
    <s v="N"/>
  </r>
  <r>
    <d v="2016-06-13T00:00:00"/>
    <x v="4"/>
    <x v="24"/>
    <x v="5"/>
    <x v="1"/>
    <n v="3.8"/>
    <n v="13.4"/>
    <n v="9"/>
    <n v="0"/>
    <n v="122106.95"/>
    <n v="95.064774630000002"/>
    <n v="11608069.682506679"/>
    <s v="Y"/>
    <s v="Y"/>
  </r>
  <r>
    <d v="2016-06-14T00:00:00"/>
    <x v="5"/>
    <x v="24"/>
    <x v="5"/>
    <x v="1"/>
    <n v="8.6"/>
    <n v="15.6"/>
    <n v="8.3000000000000007"/>
    <n v="0"/>
    <n v="138466.56"/>
    <n v="90.845109260000001"/>
    <n v="12579009.772056345"/>
    <s v="Y"/>
    <s v="N"/>
  </r>
  <r>
    <d v="2016-06-15T00:00:00"/>
    <x v="6"/>
    <x v="24"/>
    <x v="5"/>
    <x v="1"/>
    <n v="6"/>
    <n v="17.899999999999999"/>
    <n v="9.1999999999999993"/>
    <n v="0"/>
    <n v="140904.59"/>
    <n v="92.416245849999996"/>
    <n v="13021873.23083345"/>
    <s v="Y"/>
    <s v="N"/>
  </r>
  <r>
    <d v="2016-06-16T00:00:00"/>
    <x v="0"/>
    <x v="24"/>
    <x v="5"/>
    <x v="1"/>
    <n v="7.8"/>
    <n v="14.3"/>
    <n v="5.0999999999999996"/>
    <n v="0"/>
    <n v="140741.16500000001"/>
    <n v="89.929148949999998"/>
    <n v="12656733.190681526"/>
    <s v="Y"/>
    <s v="N"/>
  </r>
  <r>
    <d v="2016-06-17T00:00:00"/>
    <x v="1"/>
    <x v="24"/>
    <x v="5"/>
    <x v="1"/>
    <n v="9.3000000000000007"/>
    <n v="15.1"/>
    <n v="3.5"/>
    <n v="4.2"/>
    <n v="138023.10999999999"/>
    <n v="99.573674510000004"/>
    <n v="13743468.229997925"/>
    <s v="Y"/>
    <s v="N"/>
  </r>
  <r>
    <d v="2016-06-18T00:00:00"/>
    <x v="2"/>
    <x v="24"/>
    <x v="5"/>
    <x v="1"/>
    <n v="10"/>
    <n v="12.7"/>
    <n v="5.3"/>
    <n v="8.6"/>
    <n v="123162.185"/>
    <n v="62.934016130000003"/>
    <n v="7751090.9373960439"/>
    <s v="Y"/>
    <s v="N"/>
  </r>
  <r>
    <d v="2016-06-19T00:00:00"/>
    <x v="3"/>
    <x v="25"/>
    <x v="5"/>
    <x v="1"/>
    <n v="7.3"/>
    <n v="13.5"/>
    <n v="7.2"/>
    <n v="0.4"/>
    <n v="119662.16499999999"/>
    <n v="79.384821770000002"/>
    <n v="9499359.6411373317"/>
    <s v="Y"/>
    <s v="N"/>
  </r>
  <r>
    <d v="2016-06-20T00:00:00"/>
    <x v="4"/>
    <x v="25"/>
    <x v="5"/>
    <x v="1"/>
    <n v="9.1"/>
    <n v="13.2"/>
    <n v="3.4"/>
    <n v="3.6"/>
    <n v="134435.11499999999"/>
    <n v="114.875078"/>
    <n v="15443244.321563968"/>
    <s v="Y"/>
    <s v="N"/>
  </r>
  <r>
    <d v="2016-06-21T00:00:00"/>
    <x v="5"/>
    <x v="25"/>
    <x v="5"/>
    <x v="1"/>
    <n v="10.4"/>
    <n v="14.7"/>
    <n v="7"/>
    <n v="3.2"/>
    <n v="137511.315"/>
    <n v="62.154764110000002"/>
    <n v="8546983.3462809045"/>
    <s v="Y"/>
    <s v="N"/>
  </r>
  <r>
    <d v="2016-06-22T00:00:00"/>
    <x v="6"/>
    <x v="25"/>
    <x v="5"/>
    <x v="1"/>
    <n v="11.2"/>
    <n v="15.4"/>
    <n v="6.6"/>
    <n v="0"/>
    <n v="133813.285"/>
    <n v="58.759038580000002"/>
    <n v="7862739.9758315356"/>
    <s v="Y"/>
    <s v="N"/>
  </r>
  <r>
    <d v="2016-06-23T00:00:00"/>
    <x v="0"/>
    <x v="25"/>
    <x v="5"/>
    <x v="1"/>
    <n v="10.4"/>
    <n v="14.8"/>
    <n v="7.2"/>
    <n v="0.6"/>
    <n v="136740.005"/>
    <n v="78.318980190000005"/>
    <n v="10709337.742775502"/>
    <s v="Y"/>
    <s v="N"/>
  </r>
  <r>
    <d v="2016-06-24T00:00:00"/>
    <x v="1"/>
    <x v="25"/>
    <x v="5"/>
    <x v="1"/>
    <n v="6.9"/>
    <n v="10.7"/>
    <n v="5.8"/>
    <n v="13.8"/>
    <n v="144658.38"/>
    <n v="67.938496200000003"/>
    <n v="9827872.7999281567"/>
    <s v="N"/>
    <s v="N"/>
  </r>
  <r>
    <d v="2016-06-25T00:00:00"/>
    <x v="2"/>
    <x v="25"/>
    <x v="5"/>
    <x v="1"/>
    <n v="5.6"/>
    <n v="12.7"/>
    <n v="8.8000000000000007"/>
    <n v="2"/>
    <n v="131730.83499999999"/>
    <n v="99.763250799999994"/>
    <n v="13141896.330198416"/>
    <s v="N"/>
    <s v="N"/>
  </r>
  <r>
    <d v="2016-06-26T00:00:00"/>
    <x v="3"/>
    <x v="26"/>
    <x v="5"/>
    <x v="1"/>
    <n v="3"/>
    <n v="11.1"/>
    <n v="7.7"/>
    <n v="0.2"/>
    <n v="126455.935"/>
    <n v="120.4411006"/>
    <n v="15230491.98880206"/>
    <s v="N"/>
    <s v="N"/>
  </r>
  <r>
    <d v="2016-06-27T00:00:00"/>
    <x v="4"/>
    <x v="26"/>
    <x v="5"/>
    <x v="1"/>
    <n v="4.8"/>
    <n v="10.6"/>
    <n v="4.7"/>
    <n v="0.2"/>
    <n v="148639.995"/>
    <n v="127.3466076"/>
    <n v="18928799.116930962"/>
    <s v="N"/>
    <s v="N"/>
  </r>
  <r>
    <d v="2016-06-28T00:00:00"/>
    <x v="5"/>
    <x v="26"/>
    <x v="5"/>
    <x v="1"/>
    <n v="5"/>
    <n v="17"/>
    <n v="7.8"/>
    <n v="0.2"/>
    <n v="142146.31"/>
    <n v="110.28039029999999"/>
    <n v="15675950.546504792"/>
    <s v="N"/>
    <s v="N"/>
  </r>
  <r>
    <d v="2016-06-29T00:00:00"/>
    <x v="6"/>
    <x v="26"/>
    <x v="5"/>
    <x v="1"/>
    <n v="8.9"/>
    <n v="15.8"/>
    <n v="8.9"/>
    <n v="0.2"/>
    <n v="136071.965"/>
    <n v="80.125243080000004"/>
    <n v="10902799.271998253"/>
    <s v="N"/>
    <s v="N"/>
  </r>
  <r>
    <d v="2016-06-30T00:00:00"/>
    <x v="0"/>
    <x v="26"/>
    <x v="5"/>
    <x v="1"/>
    <n v="10.3"/>
    <n v="11.7"/>
    <n v="5.6"/>
    <n v="0"/>
    <n v="141078.46"/>
    <n v="115.1178955"/>
    <n v="16240655.41558093"/>
    <s v="N"/>
    <s v="N"/>
  </r>
  <r>
    <d v="2016-07-01T00:00:00"/>
    <x v="1"/>
    <x v="26"/>
    <x v="6"/>
    <x v="1"/>
    <n v="7.3"/>
    <n v="14.1"/>
    <n v="7.1"/>
    <n v="6.4"/>
    <n v="136676.715"/>
    <n v="117.7120479"/>
    <n v="16088496.022894649"/>
    <s v="N"/>
    <s v="N"/>
  </r>
  <r>
    <d v="2016-07-02T00:00:00"/>
    <x v="2"/>
    <x v="26"/>
    <x v="6"/>
    <x v="1"/>
    <n v="9.9"/>
    <n v="16.5"/>
    <n v="6.7"/>
    <n v="0.2"/>
    <n v="118683.565"/>
    <n v="90.456523779999998"/>
    <n v="10735702.719717676"/>
    <s v="N"/>
    <s v="N"/>
  </r>
  <r>
    <d v="2016-07-03T00:00:00"/>
    <x v="3"/>
    <x v="27"/>
    <x v="6"/>
    <x v="1"/>
    <n v="10.9"/>
    <n v="16.7"/>
    <n v="7.8"/>
    <n v="0"/>
    <n v="112556.405"/>
    <n v="68.597089170000004"/>
    <n v="7721041.7504396345"/>
    <s v="N"/>
    <s v="N"/>
  </r>
  <r>
    <d v="2016-07-04T00:00:00"/>
    <x v="4"/>
    <x v="27"/>
    <x v="6"/>
    <x v="1"/>
    <n v="10.4"/>
    <n v="12.7"/>
    <n v="3.6"/>
    <n v="0"/>
    <n v="135712.245"/>
    <n v="124.1368856"/>
    <n v="16846895.432084173"/>
    <s v="N"/>
    <s v="N"/>
  </r>
  <r>
    <d v="2016-07-05T00:00:00"/>
    <x v="5"/>
    <x v="27"/>
    <x v="6"/>
    <x v="1"/>
    <n v="8.1999999999999993"/>
    <n v="12.8"/>
    <n v="1.8"/>
    <n v="0.6"/>
    <n v="142401.79500000001"/>
    <n v="147.1876919"/>
    <n v="20959791.528466962"/>
    <s v="N"/>
    <s v="N"/>
  </r>
  <r>
    <d v="2016-07-06T00:00:00"/>
    <x v="6"/>
    <x v="27"/>
    <x v="6"/>
    <x v="1"/>
    <n v="9.8000000000000007"/>
    <n v="13"/>
    <n v="4.5999999999999996"/>
    <n v="22.6"/>
    <n v="134056.095"/>
    <n v="116.6821116"/>
    <n v="15641948.237450201"/>
    <s v="N"/>
    <s v="N"/>
  </r>
  <r>
    <d v="2016-07-07T00:00:00"/>
    <x v="0"/>
    <x v="27"/>
    <x v="6"/>
    <x v="1"/>
    <n v="10.5"/>
    <n v="13.7"/>
    <n v="4.0999999999999996"/>
    <n v="3.8"/>
    <n v="138768.04500000001"/>
    <n v="176.91203619999999"/>
    <n v="24549737.40044323"/>
    <s v="N"/>
    <s v="N"/>
  </r>
  <r>
    <d v="2016-07-08T00:00:00"/>
    <x v="1"/>
    <x v="27"/>
    <x v="6"/>
    <x v="1"/>
    <n v="9.6999999999999993"/>
    <n v="15.3"/>
    <n v="7.4"/>
    <n v="0.8"/>
    <n v="136690.04999999999"/>
    <n v="114.84420299999999"/>
    <n v="15698059.850280147"/>
    <s v="N"/>
    <s v="N"/>
  </r>
  <r>
    <d v="2016-07-09T00:00:00"/>
    <x v="2"/>
    <x v="27"/>
    <x v="6"/>
    <x v="1"/>
    <n v="5.3"/>
    <n v="15.2"/>
    <n v="9.5"/>
    <n v="0.2"/>
    <n v="122369.535"/>
    <n v="105.54857610000001"/>
    <n v="12915930.177269114"/>
    <s v="N"/>
    <s v="N"/>
  </r>
  <r>
    <d v="2016-07-10T00:00:00"/>
    <x v="3"/>
    <x v="28"/>
    <x v="6"/>
    <x v="1"/>
    <n v="6.5"/>
    <n v="14.2"/>
    <n v="3.6"/>
    <n v="0"/>
    <n v="119218.23"/>
    <n v="36.167212329999998"/>
    <n v="4311791.0380167756"/>
    <s v="N"/>
    <s v="N"/>
  </r>
  <r>
    <d v="2016-07-11T00:00:00"/>
    <x v="4"/>
    <x v="28"/>
    <x v="6"/>
    <x v="1"/>
    <n v="8.3000000000000007"/>
    <n v="16"/>
    <n v="7.6"/>
    <n v="3.6"/>
    <n v="128207.125"/>
    <n v="44.858080039999997"/>
    <n v="5751125.4749482842"/>
    <s v="N"/>
    <s v="N"/>
  </r>
  <r>
    <d v="2016-07-12T00:00:00"/>
    <x v="5"/>
    <x v="28"/>
    <x v="6"/>
    <x v="1"/>
    <n v="10.7"/>
    <n v="13.7"/>
    <n v="8.1"/>
    <n v="0"/>
    <n v="137582.19500000001"/>
    <n v="49.159485719999999"/>
    <n v="6763469.950428756"/>
    <s v="Y"/>
    <s v="N"/>
  </r>
  <r>
    <d v="2016-07-13T00:00:00"/>
    <x v="6"/>
    <x v="28"/>
    <x v="6"/>
    <x v="1"/>
    <n v="4.5"/>
    <n v="12"/>
    <n v="9"/>
    <n v="0.4"/>
    <n v="145728.26"/>
    <n v="65.914964920000003"/>
    <n v="9605673.1457526404"/>
    <s v="Y"/>
    <s v="N"/>
  </r>
  <r>
    <d v="2016-07-14T00:00:00"/>
    <x v="0"/>
    <x v="28"/>
    <x v="6"/>
    <x v="1"/>
    <n v="6.6"/>
    <n v="14"/>
    <n v="7.8"/>
    <n v="1"/>
    <n v="144103.70499999999"/>
    <n v="76.117452619999995"/>
    <n v="10968806.937703956"/>
    <s v="Y"/>
    <s v="N"/>
  </r>
  <r>
    <d v="2016-07-15T00:00:00"/>
    <x v="1"/>
    <x v="28"/>
    <x v="6"/>
    <x v="1"/>
    <n v="8.8000000000000007"/>
    <n v="14.1"/>
    <n v="7.2"/>
    <n v="0"/>
    <n v="141166.85"/>
    <n v="79.507600479999994"/>
    <n v="11223837.510820087"/>
    <s v="Y"/>
    <s v="N"/>
  </r>
  <r>
    <d v="2016-07-16T00:00:00"/>
    <x v="2"/>
    <x v="28"/>
    <x v="6"/>
    <x v="1"/>
    <n v="7.8"/>
    <n v="13.7"/>
    <n v="10.199999999999999"/>
    <n v="0"/>
    <n v="120659.15"/>
    <n v="73.694418769999999"/>
    <n v="8891905.9285322446"/>
    <s v="Y"/>
    <s v="N"/>
  </r>
  <r>
    <d v="2016-07-17T00:00:00"/>
    <x v="3"/>
    <x v="29"/>
    <x v="6"/>
    <x v="1"/>
    <n v="3.1"/>
    <n v="16.100000000000001"/>
    <n v="10.3"/>
    <n v="0"/>
    <n v="113418.125"/>
    <n v="48.788405300000001"/>
    <n v="5533489.4508660622"/>
    <s v="Y"/>
    <s v="N"/>
  </r>
  <r>
    <d v="2016-07-18T00:00:00"/>
    <x v="4"/>
    <x v="29"/>
    <x v="6"/>
    <x v="1"/>
    <n v="9.6"/>
    <n v="17.7"/>
    <n v="8.8000000000000007"/>
    <n v="0"/>
    <n v="127367.015"/>
    <n v="43.891518699999999"/>
    <n v="5590331.7206356805"/>
    <s v="Y"/>
    <s v="N"/>
  </r>
  <r>
    <d v="2016-07-19T00:00:00"/>
    <x v="5"/>
    <x v="29"/>
    <x v="6"/>
    <x v="1"/>
    <n v="12.6"/>
    <n v="16"/>
    <n v="5.7"/>
    <n v="0"/>
    <n v="137028.04999999999"/>
    <n v="49.453789790000002"/>
    <n v="6776556.3800336095"/>
    <s v="Y"/>
    <s v="N"/>
  </r>
  <r>
    <d v="2016-07-20T00:00:00"/>
    <x v="6"/>
    <x v="29"/>
    <x v="6"/>
    <x v="1"/>
    <n v="9.8000000000000007"/>
    <n v="16.100000000000001"/>
    <n v="9.1999999999999993"/>
    <n v="1.8"/>
    <n v="136850.14000000001"/>
    <n v="52.331551939999997"/>
    <n v="7161580.2094062716"/>
    <s v="Y"/>
    <s v="N"/>
  </r>
  <r>
    <d v="2016-07-21T00:00:00"/>
    <x v="0"/>
    <x v="29"/>
    <x v="6"/>
    <x v="1"/>
    <n v="6.9"/>
    <n v="18.100000000000001"/>
    <n v="7.4"/>
    <n v="1.8"/>
    <n v="136127.125"/>
    <n v="44.92653284"/>
    <n v="6115719.7517272849"/>
    <s v="Y"/>
    <s v="N"/>
  </r>
  <r>
    <d v="2016-07-22T00:00:00"/>
    <x v="1"/>
    <x v="29"/>
    <x v="6"/>
    <x v="1"/>
    <n v="9.1999999999999993"/>
    <n v="18.3"/>
    <n v="5.0999999999999996"/>
    <n v="7.8"/>
    <n v="128777.82"/>
    <n v="21.091718870000001"/>
    <n v="2716145.5761314635"/>
    <s v="Y"/>
    <s v="N"/>
  </r>
  <r>
    <d v="2016-07-23T00:00:00"/>
    <x v="2"/>
    <x v="29"/>
    <x v="6"/>
    <x v="1"/>
    <n v="7.5"/>
    <n v="11.6"/>
    <n v="9"/>
    <n v="2.8"/>
    <n v="119888.575"/>
    <n v="62.709286929999998"/>
    <n v="7518127.0493038241"/>
    <s v="Y"/>
    <s v="N"/>
  </r>
  <r>
    <d v="2016-07-24T00:00:00"/>
    <x v="3"/>
    <x v="30"/>
    <x v="6"/>
    <x v="1"/>
    <n v="4.7"/>
    <n v="11.4"/>
    <n v="10.3"/>
    <n v="0.8"/>
    <n v="120126.905"/>
    <n v="52.227008529999999"/>
    <n v="6273868.8921174994"/>
    <s v="Y"/>
    <s v="N"/>
  </r>
  <r>
    <d v="2016-07-25T00:00:00"/>
    <x v="4"/>
    <x v="30"/>
    <x v="6"/>
    <x v="1"/>
    <n v="6.3"/>
    <n v="14.3"/>
    <n v="7.5"/>
    <n v="0"/>
    <n v="138134.63500000001"/>
    <n v="37.980186609999997"/>
    <n v="5246379.2146042371"/>
    <s v="Y"/>
    <s v="N"/>
  </r>
  <r>
    <d v="2016-07-26T00:00:00"/>
    <x v="5"/>
    <x v="30"/>
    <x v="6"/>
    <x v="1"/>
    <n v="6.5"/>
    <n v="11"/>
    <n v="7.2"/>
    <n v="4.8"/>
    <n v="146465.69"/>
    <n v="47.971245959999997"/>
    <n v="7026141.6396911126"/>
    <s v="Y"/>
    <s v="N"/>
  </r>
  <r>
    <d v="2016-07-27T00:00:00"/>
    <x v="6"/>
    <x v="30"/>
    <x v="6"/>
    <x v="1"/>
    <n v="7.5"/>
    <n v="12.9"/>
    <n v="6.9"/>
    <n v="0.4"/>
    <n v="143209.755"/>
    <n v="36.397462779999998"/>
    <n v="5212471.7273454191"/>
    <s v="Y"/>
    <s v="N"/>
  </r>
  <r>
    <d v="2016-07-28T00:00:00"/>
    <x v="0"/>
    <x v="30"/>
    <x v="6"/>
    <x v="1"/>
    <n v="6.9"/>
    <n v="15.2"/>
    <n v="6.3"/>
    <n v="0"/>
    <n v="142341.63500000001"/>
    <n v="41.561898749999997"/>
    <n v="5915988.6217794567"/>
    <s v="Y"/>
    <s v="N"/>
  </r>
  <r>
    <d v="2016-07-29T00:00:00"/>
    <x v="1"/>
    <x v="30"/>
    <x v="6"/>
    <x v="1"/>
    <n v="10.199999999999999"/>
    <n v="15.3"/>
    <n v="5"/>
    <n v="0"/>
    <n v="139822.93"/>
    <n v="33.869681919999998"/>
    <n v="4735758.1642224248"/>
    <s v="Y"/>
    <s v="N"/>
  </r>
  <r>
    <d v="2016-07-30T00:00:00"/>
    <x v="2"/>
    <x v="30"/>
    <x v="6"/>
    <x v="1"/>
    <n v="9.1"/>
    <n v="13.8"/>
    <n v="8.5"/>
    <n v="2.4"/>
    <n v="121548.535"/>
    <n v="24.849528429999999"/>
    <n v="3020423.7761073499"/>
    <s v="Y"/>
    <s v="N"/>
  </r>
  <r>
    <d v="2016-07-31T00:00:00"/>
    <x v="3"/>
    <x v="31"/>
    <x v="6"/>
    <x v="1"/>
    <n v="10.3"/>
    <n v="17"/>
    <n v="11.3"/>
    <n v="2"/>
    <n v="114481.28"/>
    <n v="33.778252090000002"/>
    <n v="3866977.5354258753"/>
    <s v="Y"/>
    <s v="N"/>
  </r>
  <r>
    <d v="2016-08-01T00:00:00"/>
    <x v="4"/>
    <x v="31"/>
    <x v="7"/>
    <x v="1"/>
    <n v="11.2"/>
    <n v="14.4"/>
    <n v="5.2"/>
    <n v="2.8"/>
    <n v="137934.845"/>
    <n v="45.979129370000003"/>
    <n v="6342124.0828858977"/>
    <s v="Y"/>
    <s v="N"/>
  </r>
  <r>
    <d v="2016-08-02T00:00:00"/>
    <x v="5"/>
    <x v="31"/>
    <x v="7"/>
    <x v="1"/>
    <n v="8.5"/>
    <n v="13.4"/>
    <n v="11.2"/>
    <n v="14.4"/>
    <n v="137301.69"/>
    <n v="48.597990580000001"/>
    <n v="6672586.2372380802"/>
    <s v="Y"/>
    <s v="N"/>
  </r>
  <r>
    <d v="2016-08-03T00:00:00"/>
    <x v="6"/>
    <x v="31"/>
    <x v="7"/>
    <x v="1"/>
    <n v="8.6999999999999993"/>
    <n v="12.8"/>
    <n v="8.4"/>
    <n v="2.8"/>
    <n v="140922.715"/>
    <n v="58.029549359999997"/>
    <n v="8177681.6460377118"/>
    <s v="Y"/>
    <s v="N"/>
  </r>
  <r>
    <d v="2016-08-04T00:00:00"/>
    <x v="0"/>
    <x v="31"/>
    <x v="7"/>
    <x v="1"/>
    <n v="4.9000000000000004"/>
    <n v="14.6"/>
    <n v="11.1"/>
    <n v="0.8"/>
    <n v="142671.51"/>
    <n v="51.565282189999998"/>
    <n v="7356896.6736234073"/>
    <s v="Y"/>
    <s v="N"/>
  </r>
  <r>
    <d v="2016-08-05T00:00:00"/>
    <x v="1"/>
    <x v="31"/>
    <x v="7"/>
    <x v="1"/>
    <n v="3.4"/>
    <n v="14.6"/>
    <n v="8.6999999999999993"/>
    <n v="0"/>
    <n v="145491.32999999999"/>
    <n v="70.203116499999993"/>
    <n v="10213944.789729943"/>
    <s v="Y"/>
    <s v="N"/>
  </r>
  <r>
    <d v="2016-08-06T00:00:00"/>
    <x v="2"/>
    <x v="31"/>
    <x v="7"/>
    <x v="1"/>
    <n v="5.8"/>
    <n v="14.4"/>
    <n v="7"/>
    <n v="0"/>
    <n v="130907.095"/>
    <n v="54.398078300000002"/>
    <n v="7121094.4038355388"/>
    <s v="Y"/>
    <s v="N"/>
  </r>
  <r>
    <d v="2016-08-07T00:00:00"/>
    <x v="3"/>
    <x v="32"/>
    <x v="7"/>
    <x v="1"/>
    <n v="7.6"/>
    <n v="16.600000000000001"/>
    <n v="10.4"/>
    <n v="0"/>
    <n v="120379.285"/>
    <n v="32.884789920000003"/>
    <n v="3958647.4979448076"/>
    <s v="Y"/>
    <s v="N"/>
  </r>
  <r>
    <d v="2016-08-08T00:00:00"/>
    <x v="4"/>
    <x v="32"/>
    <x v="7"/>
    <x v="1"/>
    <n v="5"/>
    <n v="14.2"/>
    <n v="8"/>
    <n v="0"/>
    <n v="138506.45000000001"/>
    <n v="35.117820729999998"/>
    <n v="4864044.681048709"/>
    <s v="Y"/>
    <s v="N"/>
  </r>
  <r>
    <d v="2016-08-09T00:00:00"/>
    <x v="5"/>
    <x v="32"/>
    <x v="7"/>
    <x v="1"/>
    <n v="9.6999999999999993"/>
    <n v="18.899999999999999"/>
    <n v="7.8"/>
    <n v="0"/>
    <n v="132819.535"/>
    <n v="29.293519740000001"/>
    <n v="3890751.6703801211"/>
    <s v="Y"/>
    <s v="N"/>
  </r>
  <r>
    <d v="2016-08-10T00:00:00"/>
    <x v="6"/>
    <x v="32"/>
    <x v="7"/>
    <x v="1"/>
    <n v="9.6"/>
    <n v="15.3"/>
    <n v="11.3"/>
    <n v="0"/>
    <n v="130616.67"/>
    <n v="22.419440789999999"/>
    <n v="2928352.6992519693"/>
    <s v="Y"/>
    <s v="N"/>
  </r>
  <r>
    <d v="2016-08-11T00:00:00"/>
    <x v="0"/>
    <x v="32"/>
    <x v="7"/>
    <x v="1"/>
    <n v="6.8"/>
    <n v="15.7"/>
    <n v="10.3"/>
    <n v="8.1999999999999993"/>
    <n v="138368.4"/>
    <n v="39.806463620000002"/>
    <n v="5507956.6807576083"/>
    <s v="Y"/>
    <s v="N"/>
  </r>
  <r>
    <d v="2016-08-12T00:00:00"/>
    <x v="1"/>
    <x v="32"/>
    <x v="7"/>
    <x v="1"/>
    <n v="7.7"/>
    <n v="14.1"/>
    <n v="11.7"/>
    <n v="0"/>
    <n v="134885.67000000001"/>
    <n v="41.092200069999997"/>
    <n v="5542748.9382159971"/>
    <s v="Y"/>
    <s v="N"/>
  </r>
  <r>
    <d v="2016-08-13T00:00:00"/>
    <x v="2"/>
    <x v="32"/>
    <x v="7"/>
    <x v="1"/>
    <n v="7.9"/>
    <n v="15.1"/>
    <n v="9.5"/>
    <n v="1.6"/>
    <n v="120382.80499999999"/>
    <n v="38.810956079999997"/>
    <n v="4672171.7576422039"/>
    <s v="Y"/>
    <s v="N"/>
  </r>
  <r>
    <d v="2016-08-14T00:00:00"/>
    <x v="3"/>
    <x v="33"/>
    <x v="7"/>
    <x v="1"/>
    <n v="8.5"/>
    <n v="18.7"/>
    <n v="11.6"/>
    <n v="0.2"/>
    <n v="113066.245"/>
    <n v="33.061160000000001"/>
    <n v="3738101.2165441997"/>
    <s v="Y"/>
    <s v="N"/>
  </r>
  <r>
    <d v="2016-08-15T00:00:00"/>
    <x v="4"/>
    <x v="33"/>
    <x v="7"/>
    <x v="1"/>
    <n v="10.199999999999999"/>
    <n v="18.100000000000001"/>
    <n v="13.4"/>
    <n v="0"/>
    <n v="127906.24000000001"/>
    <n v="39.838938429999999"/>
    <n v="5095648.8201728035"/>
    <s v="Y"/>
    <s v="N"/>
  </r>
  <r>
    <d v="2016-08-16T00:00:00"/>
    <x v="5"/>
    <x v="33"/>
    <x v="7"/>
    <x v="1"/>
    <n v="10"/>
    <n v="18.2"/>
    <n v="13.5"/>
    <n v="0"/>
    <n v="124975.11"/>
    <n v="24.453904470000001"/>
    <n v="3056129.4010677417"/>
    <s v="Y"/>
    <s v="N"/>
  </r>
  <r>
    <d v="2016-08-17T00:00:00"/>
    <x v="6"/>
    <x v="33"/>
    <x v="7"/>
    <x v="1"/>
    <n v="12.5"/>
    <n v="15.6"/>
    <n v="9.6"/>
    <n v="0.4"/>
    <n v="132561.22"/>
    <n v="40.89160699"/>
    <n v="5420641.3103549276"/>
    <s v="Y"/>
    <s v="N"/>
  </r>
  <r>
    <d v="2016-08-18T00:00:00"/>
    <x v="0"/>
    <x v="33"/>
    <x v="7"/>
    <x v="1"/>
    <n v="7.1"/>
    <n v="21.6"/>
    <n v="13.1"/>
    <n v="0"/>
    <n v="123434.505"/>
    <n v="27.471093289999999"/>
    <n v="3390880.8020599713"/>
    <s v="Y"/>
    <s v="N"/>
  </r>
  <r>
    <d v="2016-08-19T00:00:00"/>
    <x v="1"/>
    <x v="33"/>
    <x v="7"/>
    <x v="1"/>
    <n v="15.3"/>
    <n v="16.399999999999999"/>
    <n v="2.7"/>
    <n v="0.2"/>
    <n v="132569.74"/>
    <n v="27.60134081"/>
    <n v="3659102.574833089"/>
    <s v="Y"/>
    <s v="N"/>
  </r>
  <r>
    <d v="2016-08-20T00:00:00"/>
    <x v="2"/>
    <x v="33"/>
    <x v="7"/>
    <x v="1"/>
    <n v="6.9"/>
    <n v="13.6"/>
    <n v="9.6999999999999993"/>
    <n v="9.4"/>
    <n v="121052.06"/>
    <n v="25.002466940000001"/>
    <n v="3026600.1281688963"/>
    <s v="Y"/>
    <s v="N"/>
  </r>
  <r>
    <d v="2016-08-21T00:00:00"/>
    <x v="3"/>
    <x v="34"/>
    <x v="7"/>
    <x v="1"/>
    <n v="9.5"/>
    <n v="14.8"/>
    <n v="7"/>
    <n v="1.2"/>
    <n v="119118.545"/>
    <n v="38.913255630000002"/>
    <n v="4635290.3918586588"/>
    <s v="Y"/>
    <s v="N"/>
  </r>
  <r>
    <d v="2016-08-22T00:00:00"/>
    <x v="4"/>
    <x v="34"/>
    <x v="7"/>
    <x v="1"/>
    <n v="7.8"/>
    <n v="16"/>
    <n v="8.6999999999999993"/>
    <n v="5.6"/>
    <n v="139203.5"/>
    <n v="59.995340669999997"/>
    <n v="8351561.4049563445"/>
    <s v="Y"/>
    <s v="N"/>
  </r>
  <r>
    <d v="2016-08-23T00:00:00"/>
    <x v="5"/>
    <x v="34"/>
    <x v="7"/>
    <x v="1"/>
    <n v="7"/>
    <n v="13.4"/>
    <n v="14.2"/>
    <n v="11"/>
    <n v="138640.39000000001"/>
    <n v="73.189593709999997"/>
    <n v="10147033.815895947"/>
    <s v="Y"/>
    <s v="N"/>
  </r>
  <r>
    <d v="2016-08-24T00:00:00"/>
    <x v="6"/>
    <x v="34"/>
    <x v="7"/>
    <x v="1"/>
    <n v="3.7"/>
    <n v="12.7"/>
    <n v="14"/>
    <n v="0"/>
    <n v="141122.79500000001"/>
    <n v="114.0039598"/>
    <n v="16088557.448043643"/>
    <s v="Y"/>
    <s v="N"/>
  </r>
  <r>
    <d v="2016-08-25T00:00:00"/>
    <x v="0"/>
    <x v="34"/>
    <x v="7"/>
    <x v="1"/>
    <n v="6.5"/>
    <n v="13"/>
    <n v="13.5"/>
    <n v="1.2"/>
    <n v="139724.02499999999"/>
    <n v="74.663055139999997"/>
    <n v="10432222.582957737"/>
    <s v="Y"/>
    <s v="N"/>
  </r>
  <r>
    <d v="2016-08-26T00:00:00"/>
    <x v="1"/>
    <x v="34"/>
    <x v="7"/>
    <x v="1"/>
    <n v="7.2"/>
    <n v="14.4"/>
    <n v="8.8000000000000007"/>
    <n v="0.6"/>
    <n v="139920.54500000001"/>
    <n v="67.627753299999995"/>
    <n v="9462512.098861549"/>
    <s v="Y"/>
    <s v="N"/>
  </r>
  <r>
    <d v="2016-08-27T00:00:00"/>
    <x v="2"/>
    <x v="34"/>
    <x v="7"/>
    <x v="1"/>
    <n v="9.3000000000000007"/>
    <n v="16.3"/>
    <n v="11.7"/>
    <n v="0"/>
    <n v="119573.22"/>
    <n v="31.80817961"/>
    <n v="3803406.4583060443"/>
    <s v="Y"/>
    <s v="N"/>
  </r>
  <r>
    <d v="2016-08-28T00:00:00"/>
    <x v="3"/>
    <x v="35"/>
    <x v="7"/>
    <x v="1"/>
    <n v="10.5"/>
    <n v="19"/>
    <n v="12.2"/>
    <n v="0"/>
    <n v="114832.425"/>
    <n v="29.447681029999998"/>
    <n v="3381548.6233013975"/>
    <s v="Y"/>
    <s v="N"/>
  </r>
  <r>
    <d v="2016-08-29T00:00:00"/>
    <x v="4"/>
    <x v="35"/>
    <x v="7"/>
    <x v="1"/>
    <n v="8.6999999999999993"/>
    <n v="20.399999999999999"/>
    <n v="14.2"/>
    <n v="0"/>
    <n v="125055.69"/>
    <n v="39.142378899999997"/>
    <n v="4894977.2015809407"/>
    <s v="Y"/>
    <s v="N"/>
  </r>
  <r>
    <d v="2016-08-30T00:00:00"/>
    <x v="5"/>
    <x v="35"/>
    <x v="7"/>
    <x v="1"/>
    <n v="10.199999999999999"/>
    <n v="16.8"/>
    <n v="5.2"/>
    <n v="0"/>
    <n v="133748.44"/>
    <n v="53.186931000000001"/>
    <n v="7113669.0496376399"/>
    <s v="Y"/>
    <s v="N"/>
  </r>
  <r>
    <d v="2016-08-31T00:00:00"/>
    <x v="6"/>
    <x v="35"/>
    <x v="7"/>
    <x v="1"/>
    <n v="12.8"/>
    <n v="20.2"/>
    <n v="10.1"/>
    <n v="0.8"/>
    <n v="128834.065"/>
    <n v="32.559017400000002"/>
    <n v="4194710.5640477315"/>
    <s v="Y"/>
    <s v="N"/>
  </r>
  <r>
    <d v="2016-09-01T00:00:00"/>
    <x v="0"/>
    <x v="35"/>
    <x v="8"/>
    <x v="1"/>
    <n v="11.6"/>
    <n v="15.5"/>
    <n v="8.8000000000000007"/>
    <n v="0"/>
    <n v="134246.16500000001"/>
    <n v="46.808787860000002"/>
    <n v="6283900.2585035572"/>
    <s v="Y"/>
    <s v="N"/>
  </r>
  <r>
    <d v="2016-09-02T00:00:00"/>
    <x v="1"/>
    <x v="35"/>
    <x v="8"/>
    <x v="1"/>
    <n v="9.6"/>
    <n v="15"/>
    <n v="9.6"/>
    <n v="0.4"/>
    <n v="135273.32500000001"/>
    <n v="52.636792880000002"/>
    <n v="7120353.9902139269"/>
    <s v="Y"/>
    <s v="N"/>
  </r>
  <r>
    <d v="2016-09-03T00:00:00"/>
    <x v="2"/>
    <x v="35"/>
    <x v="8"/>
    <x v="1"/>
    <n v="10"/>
    <n v="15.7"/>
    <n v="12.9"/>
    <n v="0.2"/>
    <n v="118621.96"/>
    <n v="35.270782859999997"/>
    <n v="4183889.3935876056"/>
    <s v="Y"/>
    <s v="N"/>
  </r>
  <r>
    <d v="2016-09-04T00:00:00"/>
    <x v="3"/>
    <x v="36"/>
    <x v="8"/>
    <x v="1"/>
    <n v="10.1"/>
    <n v="16.899999999999999"/>
    <n v="10"/>
    <n v="0.2"/>
    <n v="110986.005"/>
    <n v="24.51210764"/>
    <n v="2720500.9010935784"/>
    <s v="Y"/>
    <s v="N"/>
  </r>
  <r>
    <d v="2016-09-05T00:00:00"/>
    <x v="4"/>
    <x v="36"/>
    <x v="8"/>
    <x v="1"/>
    <n v="12.8"/>
    <n v="18.399999999999999"/>
    <n v="11.7"/>
    <n v="0"/>
    <n v="127275.815"/>
    <n v="38.212469630000001"/>
    <n v="4863523.2153209988"/>
    <s v="Y"/>
    <s v="N"/>
  </r>
  <r>
    <d v="2016-09-06T00:00:00"/>
    <x v="5"/>
    <x v="36"/>
    <x v="8"/>
    <x v="1"/>
    <n v="9.1999999999999993"/>
    <n v="21.5"/>
    <n v="15.8"/>
    <n v="0"/>
    <n v="129542.36500000001"/>
    <n v="28.692645949999999"/>
    <n v="3716913.214470672"/>
    <s v="Y"/>
    <s v="N"/>
  </r>
  <r>
    <d v="2016-09-07T00:00:00"/>
    <x v="6"/>
    <x v="36"/>
    <x v="8"/>
    <x v="1"/>
    <n v="9.6"/>
    <n v="21"/>
    <n v="16.7"/>
    <n v="0"/>
    <n v="123307.02"/>
    <n v="24.182421389999998"/>
    <n v="2981862.3179851575"/>
    <s v="Y"/>
    <s v="N"/>
  </r>
  <r>
    <d v="2016-09-08T00:00:00"/>
    <x v="0"/>
    <x v="36"/>
    <x v="8"/>
    <x v="1"/>
    <n v="13.1"/>
    <n v="23.3"/>
    <n v="16"/>
    <n v="0"/>
    <n v="117722.95"/>
    <n v="12.50431916"/>
    <n v="1472045.339256722"/>
    <s v="Y"/>
    <s v="N"/>
  </r>
  <r>
    <d v="2016-09-09T00:00:00"/>
    <x v="1"/>
    <x v="36"/>
    <x v="8"/>
    <x v="1"/>
    <n v="16"/>
    <n v="16.7"/>
    <n v="5.9"/>
    <n v="0.6"/>
    <n v="125432.605"/>
    <n v="23.40099927"/>
    <n v="2935248.2980391984"/>
    <s v="Y"/>
    <s v="N"/>
  </r>
  <r>
    <d v="2016-09-10T00:00:00"/>
    <x v="2"/>
    <x v="36"/>
    <x v="8"/>
    <x v="1"/>
    <n v="11.5"/>
    <n v="14.3"/>
    <n v="7.9"/>
    <n v="9.4"/>
    <n v="111412.995"/>
    <n v="38.559908849999999"/>
    <n v="4296074.9319055052"/>
    <s v="Y"/>
    <s v="N"/>
  </r>
  <r>
    <d v="2016-09-11T00:00:00"/>
    <x v="3"/>
    <x v="37"/>
    <x v="8"/>
    <x v="1"/>
    <n v="7.3"/>
    <n v="17"/>
    <n v="11.8"/>
    <n v="1.2"/>
    <n v="109125.215"/>
    <n v="50.347882009999999"/>
    <n v="5494223.4491358818"/>
    <s v="Y"/>
    <s v="N"/>
  </r>
  <r>
    <d v="2016-09-12T00:00:00"/>
    <x v="4"/>
    <x v="37"/>
    <x v="8"/>
    <x v="1"/>
    <n v="9.9"/>
    <n v="13.6"/>
    <n v="7"/>
    <n v="1.6"/>
    <n v="130967.28"/>
    <n v="68.177203239999997"/>
    <n v="8928982.8663499877"/>
    <s v="Y"/>
    <s v="N"/>
  </r>
  <r>
    <d v="2016-09-13T00:00:00"/>
    <x v="5"/>
    <x v="37"/>
    <x v="8"/>
    <x v="1"/>
    <n v="9.6"/>
    <n v="14.6"/>
    <n v="2.8"/>
    <n v="9"/>
    <n v="134720.155"/>
    <n v="62.068475560000003"/>
    <n v="8361874.6480569122"/>
    <s v="Y"/>
    <s v="N"/>
  </r>
  <r>
    <d v="2016-09-14T00:00:00"/>
    <x v="6"/>
    <x v="37"/>
    <x v="8"/>
    <x v="1"/>
    <n v="10.5"/>
    <n v="16.100000000000001"/>
    <n v="13.2"/>
    <n v="20.6"/>
    <n v="130650.88"/>
    <n v="54.840524199999997"/>
    <n v="7164962.7463912955"/>
    <s v="Y"/>
    <s v="N"/>
  </r>
  <r>
    <d v="2016-09-15T00:00:00"/>
    <x v="0"/>
    <x v="37"/>
    <x v="8"/>
    <x v="1"/>
    <n v="8.6999999999999993"/>
    <n v="14.6"/>
    <n v="6.9"/>
    <n v="2"/>
    <n v="134234.45000000001"/>
    <n v="42.819917580000002"/>
    <n v="5747908.0853966316"/>
    <s v="Y"/>
    <s v="N"/>
  </r>
  <r>
    <d v="2016-09-16T00:00:00"/>
    <x v="1"/>
    <x v="37"/>
    <x v="8"/>
    <x v="1"/>
    <n v="9"/>
    <n v="15.7"/>
    <n v="12.5"/>
    <n v="13.4"/>
    <n v="131734.10500000001"/>
    <n v="47.043747310000001"/>
    <n v="6197265.9477290083"/>
    <s v="N"/>
    <s v="N"/>
  </r>
  <r>
    <d v="2016-09-17T00:00:00"/>
    <x v="2"/>
    <x v="37"/>
    <x v="8"/>
    <x v="1"/>
    <n v="11.1"/>
    <n v="19.8"/>
    <n v="18.8"/>
    <n v="0"/>
    <n v="106709.54"/>
    <n v="36.028691260000002"/>
    <n v="3844605.0711566205"/>
    <s v="N"/>
    <s v="N"/>
  </r>
  <r>
    <d v="2016-09-18T00:00:00"/>
    <x v="3"/>
    <x v="38"/>
    <x v="8"/>
    <x v="1"/>
    <n v="10.8"/>
    <n v="12.5"/>
    <n v="5.5"/>
    <n v="0.4"/>
    <n v="110314.625"/>
    <n v="48.344866349999997"/>
    <n v="5333145.8020753684"/>
    <s v="N"/>
    <s v="N"/>
  </r>
  <r>
    <d v="2016-09-19T00:00:00"/>
    <x v="4"/>
    <x v="38"/>
    <x v="8"/>
    <x v="1"/>
    <n v="8.5"/>
    <n v="16.3"/>
    <n v="16.2"/>
    <n v="0.2"/>
    <n v="127391.09"/>
    <n v="56.44254935"/>
    <n v="7190277.8840752915"/>
    <s v="N"/>
    <s v="N"/>
  </r>
  <r>
    <d v="2016-09-20T00:00:00"/>
    <x v="5"/>
    <x v="38"/>
    <x v="8"/>
    <x v="1"/>
    <n v="9.1"/>
    <n v="18.8"/>
    <n v="18.5"/>
    <n v="0"/>
    <n v="122664.30499999999"/>
    <n v="43.177379569999999"/>
    <n v="5296323.256675248"/>
    <s v="N"/>
    <s v="N"/>
  </r>
  <r>
    <d v="2016-09-21T00:00:00"/>
    <x v="6"/>
    <x v="38"/>
    <x v="8"/>
    <x v="1"/>
    <n v="10.9"/>
    <n v="15.2"/>
    <n v="8.8000000000000007"/>
    <n v="1.2"/>
    <n v="127208.57"/>
    <n v="52.28283459"/>
    <n v="6650824.6237404365"/>
    <s v="N"/>
    <s v="N"/>
  </r>
  <r>
    <d v="2016-09-22T00:00:00"/>
    <x v="0"/>
    <x v="38"/>
    <x v="8"/>
    <x v="1"/>
    <n v="9.6"/>
    <n v="13.4"/>
    <n v="9.9"/>
    <n v="1.2"/>
    <n v="131357.34"/>
    <n v="55.701872710000004"/>
    <n v="7316849.8322041919"/>
    <s v="N"/>
    <s v="N"/>
  </r>
  <r>
    <d v="2016-09-23T00:00:00"/>
    <x v="1"/>
    <x v="38"/>
    <x v="8"/>
    <x v="1"/>
    <n v="9.8000000000000007"/>
    <n v="16.5"/>
    <n v="16.5"/>
    <n v="0.6"/>
    <n v="127420.43"/>
    <n v="46.538703269999999"/>
    <n v="5929981.5823058058"/>
    <s v="N"/>
    <s v="N"/>
  </r>
  <r>
    <d v="2016-09-24T00:00:00"/>
    <x v="2"/>
    <x v="38"/>
    <x v="8"/>
    <x v="1"/>
    <n v="10"/>
    <n v="20.100000000000001"/>
    <n v="18.399999999999999"/>
    <n v="0"/>
    <n v="106776.27499999999"/>
    <n v="43.556599820000002"/>
    <n v="4650811.4804452704"/>
    <s v="N"/>
    <s v="N"/>
  </r>
  <r>
    <d v="2016-09-25T00:00:00"/>
    <x v="3"/>
    <x v="39"/>
    <x v="8"/>
    <x v="1"/>
    <n v="9.5"/>
    <n v="14.7"/>
    <n v="17.100000000000001"/>
    <n v="5.8"/>
    <n v="105931.55499999999"/>
    <n v="37.698479470000002"/>
    <n v="3993458.5513926758"/>
    <s v="N"/>
    <s v="N"/>
  </r>
  <r>
    <d v="2016-09-26T00:00:00"/>
    <x v="4"/>
    <x v="39"/>
    <x v="8"/>
    <x v="1"/>
    <n v="8.1"/>
    <n v="16.899999999999999"/>
    <n v="13.6"/>
    <n v="0.6"/>
    <n v="124343.19"/>
    <n v="47.67147027"/>
    <n v="5927622.6853619618"/>
    <s v="N"/>
    <s v="N"/>
  </r>
  <r>
    <d v="2016-09-27T00:00:00"/>
    <x v="5"/>
    <x v="39"/>
    <x v="8"/>
    <x v="1"/>
    <n v="7.4"/>
    <n v="14.8"/>
    <n v="13.4"/>
    <n v="12.6"/>
    <n v="126888.77"/>
    <n v="49.794504430000003"/>
    <n v="6318363.4198822519"/>
    <s v="N"/>
    <s v="N"/>
  </r>
  <r>
    <d v="2016-09-28T00:00:00"/>
    <x v="6"/>
    <x v="39"/>
    <x v="8"/>
    <x v="1"/>
    <n v="7.5"/>
    <n v="19.3"/>
    <n v="19.600000000000001"/>
    <n v="2.2000000000000002"/>
    <n v="121143.25"/>
    <n v="32.431714720000002"/>
    <n v="3928883.3242536401"/>
    <s v="N"/>
    <s v="N"/>
  </r>
  <r>
    <d v="2016-09-29T00:00:00"/>
    <x v="0"/>
    <x v="39"/>
    <x v="8"/>
    <x v="1"/>
    <n v="12.5"/>
    <n v="16.7"/>
    <n v="16.2"/>
    <n v="1.8"/>
    <n v="122858.49"/>
    <n v="37.596001049999998"/>
    <n v="4618987.9190414147"/>
    <s v="N"/>
    <s v="N"/>
  </r>
  <r>
    <d v="2016-09-30T00:00:00"/>
    <x v="1"/>
    <x v="39"/>
    <x v="8"/>
    <x v="1"/>
    <n v="9.3000000000000007"/>
    <n v="16.399999999999999"/>
    <n v="16.600000000000001"/>
    <n v="2"/>
    <n v="113439.77499999999"/>
    <n v="33.063692619999998"/>
    <n v="3750737.8514819602"/>
    <s v="N"/>
    <s v="Y"/>
  </r>
  <r>
    <d v="2016-10-01T00:00:00"/>
    <x v="2"/>
    <x v="39"/>
    <x v="9"/>
    <x v="1"/>
    <n v="11.6"/>
    <n v="18.600000000000001"/>
    <n v="11.9"/>
    <n v="1.6"/>
    <n v="109181.26"/>
    <n v="20.48609587"/>
    <n v="2236697.7595673962"/>
    <s v="N"/>
    <s v="N"/>
  </r>
  <r>
    <d v="2016-10-02T00:00:00"/>
    <x v="3"/>
    <x v="40"/>
    <x v="9"/>
    <x v="1"/>
    <n v="12.1"/>
    <n v="24"/>
    <n v="18.7"/>
    <n v="0"/>
    <n v="97992.93"/>
    <n v="13.656870189999999"/>
    <n v="1338276.7245477566"/>
    <s v="N"/>
    <s v="N"/>
  </r>
  <r>
    <d v="2016-10-03T00:00:00"/>
    <x v="4"/>
    <x v="40"/>
    <x v="9"/>
    <x v="1"/>
    <n v="11.1"/>
    <n v="15.9"/>
    <n v="13.7"/>
    <n v="9.1999999999999993"/>
    <n v="115839.01"/>
    <n v="21.601743630000001"/>
    <n v="2502324.5963730062"/>
    <s v="N"/>
    <s v="N"/>
  </r>
  <r>
    <d v="2016-10-04T00:00:00"/>
    <x v="5"/>
    <x v="40"/>
    <x v="9"/>
    <x v="1"/>
    <n v="10.6"/>
    <n v="17.100000000000001"/>
    <n v="13.2"/>
    <n v="2"/>
    <n v="124089.47"/>
    <n v="23.001781319999999"/>
    <n v="2854278.8530547004"/>
    <s v="Y"/>
    <s v="N"/>
  </r>
  <r>
    <d v="2016-10-05T00:00:00"/>
    <x v="6"/>
    <x v="40"/>
    <x v="9"/>
    <x v="1"/>
    <n v="8"/>
    <n v="17.100000000000001"/>
    <n v="7.5"/>
    <n v="2.8"/>
    <n v="128558.38499999999"/>
    <n v="41.115132719999998"/>
    <n v="5285695.0615438567"/>
    <s v="Y"/>
    <s v="N"/>
  </r>
  <r>
    <d v="2016-10-06T00:00:00"/>
    <x v="0"/>
    <x v="40"/>
    <x v="9"/>
    <x v="1"/>
    <n v="9.6999999999999993"/>
    <n v="27.2"/>
    <n v="22.6"/>
    <n v="0"/>
    <n v="115898.54"/>
    <n v="30.189572800000001"/>
    <n v="3498927.410743712"/>
    <s v="Y"/>
    <s v="N"/>
  </r>
  <r>
    <d v="2016-10-07T00:00:00"/>
    <x v="1"/>
    <x v="40"/>
    <x v="9"/>
    <x v="1"/>
    <n v="14.1"/>
    <n v="22.5"/>
    <n v="7.8"/>
    <n v="0"/>
    <n v="116197.73"/>
    <n v="37.339104300000002"/>
    <n v="4338719.1598932389"/>
    <s v="Y"/>
    <s v="N"/>
  </r>
  <r>
    <d v="2016-10-08T00:00:00"/>
    <x v="2"/>
    <x v="40"/>
    <x v="9"/>
    <x v="1"/>
    <n v="9.6999999999999993"/>
    <n v="16.899999999999999"/>
    <n v="23"/>
    <n v="0"/>
    <n v="101300.77499999999"/>
    <n v="35.210343819999999"/>
    <n v="3566835.11698246"/>
    <s v="Y"/>
    <s v="N"/>
  </r>
  <r>
    <d v="2016-10-09T00:00:00"/>
    <x v="3"/>
    <x v="41"/>
    <x v="9"/>
    <x v="1"/>
    <n v="9.5"/>
    <n v="22"/>
    <n v="14.1"/>
    <n v="0"/>
    <n v="94954.16"/>
    <n v="15.90301462"/>
    <n v="1510057.3947098192"/>
    <s v="Y"/>
    <s v="N"/>
  </r>
  <r>
    <d v="2016-10-10T00:00:00"/>
    <x v="4"/>
    <x v="41"/>
    <x v="9"/>
    <x v="1"/>
    <n v="13"/>
    <n v="16.8"/>
    <n v="18.399999999999999"/>
    <n v="0.8"/>
    <n v="116831.43"/>
    <n v="27.654717770000001"/>
    <n v="3230940.2233155109"/>
    <s v="Y"/>
    <s v="N"/>
  </r>
  <r>
    <d v="2016-10-11T00:00:00"/>
    <x v="5"/>
    <x v="41"/>
    <x v="9"/>
    <x v="1"/>
    <n v="7.5"/>
    <n v="15.1"/>
    <n v="16.7"/>
    <n v="1.4"/>
    <n v="124665.82"/>
    <n v="38.199945730000003"/>
    <n v="4762227.5583859496"/>
    <s v="Y"/>
    <s v="N"/>
  </r>
  <r>
    <d v="2016-10-12T00:00:00"/>
    <x v="6"/>
    <x v="41"/>
    <x v="9"/>
    <x v="1"/>
    <n v="10.199999999999999"/>
    <n v="15.4"/>
    <n v="12.9"/>
    <n v="0"/>
    <n v="128612.3"/>
    <n v="44.770645539999997"/>
    <n v="5758055.695384142"/>
    <s v="Y"/>
    <s v="N"/>
  </r>
  <r>
    <d v="2016-10-13T00:00:00"/>
    <x v="0"/>
    <x v="41"/>
    <x v="9"/>
    <x v="1"/>
    <n v="6.8"/>
    <n v="14.6"/>
    <n v="22.8"/>
    <n v="4.2"/>
    <n v="128242.765"/>
    <n v="58.353085180000001"/>
    <n v="7483360.9897637228"/>
    <s v="Y"/>
    <s v="N"/>
  </r>
  <r>
    <d v="2016-10-14T00:00:00"/>
    <x v="1"/>
    <x v="41"/>
    <x v="9"/>
    <x v="1"/>
    <n v="5.2"/>
    <n v="22.7"/>
    <n v="24.5"/>
    <n v="0.2"/>
    <n v="121731.485"/>
    <n v="43.966506600000002"/>
    <n v="5352108.1386803016"/>
    <s v="Y"/>
    <s v="N"/>
  </r>
  <r>
    <d v="2016-10-15T00:00:00"/>
    <x v="2"/>
    <x v="41"/>
    <x v="9"/>
    <x v="1"/>
    <n v="9.4"/>
    <n v="24.8"/>
    <n v="21.8"/>
    <n v="0"/>
    <n v="97887.485000000001"/>
    <n v="12.698328739999999"/>
    <n v="1243007.4640618188"/>
    <s v="Y"/>
    <s v="N"/>
  </r>
  <r>
    <d v="2016-10-16T00:00:00"/>
    <x v="3"/>
    <x v="42"/>
    <x v="9"/>
    <x v="1"/>
    <n v="17.399999999999999"/>
    <n v="23.1"/>
    <n v="8"/>
    <n v="0"/>
    <n v="101793.035"/>
    <n v="22.029095420000001"/>
    <n v="2242408.4811064"/>
    <s v="Y"/>
    <s v="N"/>
  </r>
  <r>
    <d v="2016-10-17T00:00:00"/>
    <x v="4"/>
    <x v="42"/>
    <x v="9"/>
    <x v="1"/>
    <n v="9.8000000000000007"/>
    <n v="18.899999999999999"/>
    <n v="14.8"/>
    <n v="9.8000000000000007"/>
    <n v="116042.845"/>
    <n v="29.59668164"/>
    <n v="3434483.1400648658"/>
    <s v="Y"/>
    <s v="N"/>
  </r>
  <r>
    <d v="2016-10-18T00:00:00"/>
    <x v="5"/>
    <x v="42"/>
    <x v="9"/>
    <x v="1"/>
    <n v="9.6"/>
    <n v="16.600000000000001"/>
    <n v="16.5"/>
    <n v="1"/>
    <n v="123265.44"/>
    <n v="36.721212710000003"/>
    <n v="4526456.442031743"/>
    <s v="Y"/>
    <s v="N"/>
  </r>
  <r>
    <d v="2016-10-19T00:00:00"/>
    <x v="6"/>
    <x v="42"/>
    <x v="9"/>
    <x v="1"/>
    <n v="7.5"/>
    <n v="16.5"/>
    <n v="22.1"/>
    <n v="2.6"/>
    <n v="126362.045"/>
    <n v="60.68302782"/>
    <n v="7668031.4921270916"/>
    <s v="Y"/>
    <s v="N"/>
  </r>
  <r>
    <d v="2016-10-20T00:00:00"/>
    <x v="0"/>
    <x v="42"/>
    <x v="9"/>
    <x v="1"/>
    <n v="6.8"/>
    <n v="21.8"/>
    <n v="25.6"/>
    <n v="0"/>
    <n v="114867.16"/>
    <n v="27.425826229999998"/>
    <n v="3150326.7696936065"/>
    <s v="Y"/>
    <s v="N"/>
  </r>
  <r>
    <d v="2016-10-21T00:00:00"/>
    <x v="1"/>
    <x v="42"/>
    <x v="9"/>
    <x v="1"/>
    <n v="14.8"/>
    <n v="17.600000000000001"/>
    <n v="1.9"/>
    <n v="0"/>
    <n v="122975.285"/>
    <n v="43.244732259999999"/>
    <n v="5318033.2744221939"/>
    <s v="Y"/>
    <s v="N"/>
  </r>
  <r>
    <d v="2016-10-22T00:00:00"/>
    <x v="2"/>
    <x v="42"/>
    <x v="9"/>
    <x v="1"/>
    <n v="6.9"/>
    <n v="13.2"/>
    <n v="16.899999999999999"/>
    <n v="16.399999999999999"/>
    <n v="114184.19500000001"/>
    <n v="38.711130760000003"/>
    <n v="4420199.3033703389"/>
    <s v="Y"/>
    <s v="N"/>
  </r>
  <r>
    <d v="2016-10-23T00:00:00"/>
    <x v="3"/>
    <x v="43"/>
    <x v="9"/>
    <x v="1"/>
    <n v="7.9"/>
    <n v="14.1"/>
    <n v="18.7"/>
    <n v="8.8000000000000007"/>
    <n v="111289"/>
    <n v="40.91855691"/>
    <n v="4553785.2799569899"/>
    <s v="Y"/>
    <s v="N"/>
  </r>
  <r>
    <d v="2016-10-24T00:00:00"/>
    <x v="4"/>
    <x v="43"/>
    <x v="9"/>
    <x v="1"/>
    <n v="9.4"/>
    <n v="17.100000000000001"/>
    <n v="20.3"/>
    <n v="0.4"/>
    <n v="125270.16499999999"/>
    <n v="66.513366149999996"/>
    <n v="8332140.3523159139"/>
    <s v="Y"/>
    <s v="N"/>
  </r>
  <r>
    <d v="2016-10-25T00:00:00"/>
    <x v="5"/>
    <x v="43"/>
    <x v="9"/>
    <x v="1"/>
    <n v="9.6"/>
    <n v="25.7"/>
    <n v="23.1"/>
    <n v="0.2"/>
    <n v="117138.355"/>
    <n v="37.022146409999998"/>
    <n v="4336713.3290365553"/>
    <s v="Y"/>
    <s v="N"/>
  </r>
  <r>
    <d v="2016-10-26T00:00:00"/>
    <x v="6"/>
    <x v="43"/>
    <x v="9"/>
    <x v="1"/>
    <n v="16.5"/>
    <n v="18.5"/>
    <n v="9"/>
    <n v="0"/>
    <n v="121605.395"/>
    <n v="55.416352840000002"/>
    <n v="6738927.476567572"/>
    <s v="Y"/>
    <s v="N"/>
  </r>
  <r>
    <d v="2016-10-27T00:00:00"/>
    <x v="0"/>
    <x v="43"/>
    <x v="9"/>
    <x v="1"/>
    <n v="10.1"/>
    <n v="15.4"/>
    <n v="25.8"/>
    <n v="0.2"/>
    <n v="120142.43"/>
    <n v="43.480540499999996"/>
    <n v="5223857.7933834139"/>
    <s v="Y"/>
    <s v="N"/>
  </r>
  <r>
    <d v="2016-10-28T00:00:00"/>
    <x v="1"/>
    <x v="43"/>
    <x v="9"/>
    <x v="1"/>
    <n v="6.3"/>
    <n v="16.600000000000001"/>
    <n v="26.5"/>
    <n v="0"/>
    <n v="119820.71"/>
    <n v="54.509745119999998"/>
    <n v="6531396.3621974355"/>
    <s v="Y"/>
    <s v="N"/>
  </r>
  <r>
    <d v="2016-10-29T00:00:00"/>
    <x v="2"/>
    <x v="43"/>
    <x v="9"/>
    <x v="1"/>
    <n v="9.3000000000000007"/>
    <n v="25.6"/>
    <n v="25.8"/>
    <n v="0"/>
    <n v="104191.105"/>
    <n v="21.28564824"/>
    <n v="2217775.210766905"/>
    <s v="Y"/>
    <s v="N"/>
  </r>
  <r>
    <d v="2016-10-30T00:00:00"/>
    <x v="3"/>
    <x v="44"/>
    <x v="9"/>
    <x v="1"/>
    <n v="12.7"/>
    <n v="28"/>
    <n v="19.5"/>
    <n v="0"/>
    <n v="94325.72"/>
    <n v="6.8691345049999999"/>
    <n v="647936.05796096858"/>
    <s v="Y"/>
    <s v="N"/>
  </r>
  <r>
    <d v="2016-10-31T00:00:00"/>
    <x v="4"/>
    <x v="44"/>
    <x v="9"/>
    <x v="1"/>
    <n v="7.9"/>
    <n v="17.5"/>
    <n v="19"/>
    <n v="1.8"/>
    <n v="110661.43"/>
    <n v="19.08090112"/>
    <n v="2111519.8036278016"/>
    <s v="Y"/>
    <s v="N"/>
  </r>
  <r>
    <d v="2016-11-01T00:00:00"/>
    <x v="5"/>
    <x v="44"/>
    <x v="10"/>
    <x v="1"/>
    <n v="9.4"/>
    <n v="18.399999999999999"/>
    <n v="17.7"/>
    <n v="0.4"/>
    <n v="104976.21"/>
    <n v="17.418201960000001"/>
    <n v="1828496.8267753718"/>
    <s v="Y"/>
    <s v="Y"/>
  </r>
  <r>
    <d v="2016-11-02T00:00:00"/>
    <x v="6"/>
    <x v="44"/>
    <x v="10"/>
    <x v="1"/>
    <n v="9.6999999999999993"/>
    <n v="18.5"/>
    <n v="13.3"/>
    <n v="0.4"/>
    <n v="119904.48"/>
    <n v="46.645669009999999"/>
    <n v="5593024.6868961649"/>
    <s v="Y"/>
    <s v="N"/>
  </r>
  <r>
    <d v="2016-11-03T00:00:00"/>
    <x v="0"/>
    <x v="44"/>
    <x v="10"/>
    <x v="1"/>
    <n v="10"/>
    <n v="19.100000000000001"/>
    <n v="28"/>
    <n v="0"/>
    <n v="118677.495"/>
    <n v="60.221047589999998"/>
    <n v="7146883.0742569864"/>
    <s v="Y"/>
    <s v="N"/>
  </r>
  <r>
    <d v="2016-11-04T00:00:00"/>
    <x v="1"/>
    <x v="44"/>
    <x v="10"/>
    <x v="1"/>
    <n v="10.199999999999999"/>
    <n v="29.2"/>
    <n v="24.9"/>
    <n v="0"/>
    <n v="113666.485"/>
    <n v="25.952350200000001"/>
    <n v="2949912.4247230473"/>
    <s v="Y"/>
    <s v="N"/>
  </r>
  <r>
    <d v="2016-11-05T00:00:00"/>
    <x v="2"/>
    <x v="44"/>
    <x v="10"/>
    <x v="1"/>
    <n v="10"/>
    <n v="16.8"/>
    <n v="10.8"/>
    <n v="0"/>
    <n v="101810.75"/>
    <n v="15.26468717"/>
    <n v="1554109.2492930775"/>
    <s v="Y"/>
    <s v="N"/>
  </r>
  <r>
    <d v="2016-11-06T00:00:00"/>
    <x v="3"/>
    <x v="45"/>
    <x v="10"/>
    <x v="1"/>
    <n v="11.5"/>
    <n v="21.4"/>
    <n v="25.2"/>
    <n v="0"/>
    <n v="96934.925000000003"/>
    <n v="24.15876196"/>
    <n v="2341827.7786854529"/>
    <s v="Y"/>
    <s v="N"/>
  </r>
  <r>
    <d v="2016-11-07T00:00:00"/>
    <x v="4"/>
    <x v="45"/>
    <x v="10"/>
    <x v="1"/>
    <n v="14.6"/>
    <n v="25.9"/>
    <n v="15.9"/>
    <n v="0"/>
    <n v="116230.34"/>
    <n v="30.36705791"/>
    <n v="3529573.4656789894"/>
    <s v="Y"/>
    <s v="N"/>
  </r>
  <r>
    <d v="2016-11-08T00:00:00"/>
    <x v="5"/>
    <x v="45"/>
    <x v="10"/>
    <x v="1"/>
    <n v="11"/>
    <n v="18.2"/>
    <n v="28.9"/>
    <n v="0.2"/>
    <n v="117794.595"/>
    <n v="53.922003029999999"/>
    <n v="6351720.5085076224"/>
    <s v="Y"/>
    <s v="N"/>
  </r>
  <r>
    <d v="2016-11-09T00:00:00"/>
    <x v="6"/>
    <x v="45"/>
    <x v="10"/>
    <x v="1"/>
    <n v="9.1999999999999993"/>
    <n v="17.399999999999999"/>
    <n v="22"/>
    <n v="0"/>
    <n v="122131.11500000001"/>
    <n v="55.662203390000002"/>
    <n v="6798086.9633774804"/>
    <s v="Y"/>
    <s v="N"/>
  </r>
  <r>
    <d v="2016-11-10T00:00:00"/>
    <x v="0"/>
    <x v="45"/>
    <x v="10"/>
    <x v="1"/>
    <n v="11.9"/>
    <n v="17.5"/>
    <n v="20.3"/>
    <n v="0"/>
    <n v="122634.53"/>
    <n v="48.706971459999998"/>
    <n v="5973156.5527205132"/>
    <s v="Y"/>
    <s v="N"/>
  </r>
  <r>
    <d v="2016-11-11T00:00:00"/>
    <x v="1"/>
    <x v="45"/>
    <x v="10"/>
    <x v="1"/>
    <n v="8.4"/>
    <n v="23.8"/>
    <n v="29.1"/>
    <n v="0"/>
    <n v="117953.88499999999"/>
    <n v="26.823982910000002"/>
    <n v="3163992.9954081052"/>
    <s v="Y"/>
    <s v="N"/>
  </r>
  <r>
    <d v="2016-11-12T00:00:00"/>
    <x v="2"/>
    <x v="45"/>
    <x v="10"/>
    <x v="1"/>
    <n v="13.2"/>
    <n v="25.5"/>
    <n v="17"/>
    <n v="2"/>
    <n v="99907.32"/>
    <n v="10.832116259999999"/>
    <n v="1082207.7054650232"/>
    <s v="Y"/>
    <s v="N"/>
  </r>
  <r>
    <d v="2016-11-13T00:00:00"/>
    <x v="3"/>
    <x v="46"/>
    <x v="10"/>
    <x v="1"/>
    <n v="11.7"/>
    <n v="19"/>
    <n v="9.6999999999999993"/>
    <n v="2"/>
    <n v="96805.925000000003"/>
    <n v="10.725641830000001"/>
    <n v="1038305.6785718428"/>
    <s v="Y"/>
    <s v="N"/>
  </r>
  <r>
    <d v="2016-11-14T00:00:00"/>
    <x v="4"/>
    <x v="46"/>
    <x v="10"/>
    <x v="1"/>
    <n v="11.5"/>
    <n v="15.9"/>
    <n v="14.8"/>
    <n v="8.6"/>
    <n v="116817.15"/>
    <n v="39.499737830000001"/>
    <n v="4614246.7990477839"/>
    <s v="Y"/>
    <s v="N"/>
  </r>
  <r>
    <d v="2016-11-15T00:00:00"/>
    <x v="5"/>
    <x v="46"/>
    <x v="10"/>
    <x v="1"/>
    <n v="11"/>
    <n v="19.2"/>
    <n v="17.100000000000001"/>
    <n v="0"/>
    <n v="119905.59"/>
    <n v="26.908387489999999"/>
    <n v="3226466.0779370689"/>
    <s v="Y"/>
    <s v="N"/>
  </r>
  <r>
    <d v="2016-11-16T00:00:00"/>
    <x v="6"/>
    <x v="46"/>
    <x v="10"/>
    <x v="1"/>
    <n v="11.9"/>
    <n v="21.6"/>
    <n v="25.8"/>
    <n v="0"/>
    <n v="122146.66"/>
    <n v="35.630684420000001"/>
    <n v="4352169.0954170376"/>
    <s v="Y"/>
    <s v="N"/>
  </r>
  <r>
    <d v="2016-11-17T00:00:00"/>
    <x v="0"/>
    <x v="46"/>
    <x v="10"/>
    <x v="1"/>
    <n v="12"/>
    <n v="31.4"/>
    <n v="28.8"/>
    <n v="0"/>
    <n v="122464.645"/>
    <n v="28.55507656"/>
    <n v="3496987.3138682214"/>
    <s v="Y"/>
    <s v="N"/>
  </r>
  <r>
    <d v="2016-11-18T00:00:00"/>
    <x v="1"/>
    <x v="46"/>
    <x v="10"/>
    <x v="1"/>
    <n v="15.3"/>
    <n v="18.899999999999999"/>
    <n v="15.6"/>
    <n v="0"/>
    <n v="121441.05"/>
    <n v="31.775799320000001"/>
    <n v="3858886.4340100861"/>
    <s v="Y"/>
    <s v="N"/>
  </r>
  <r>
    <d v="2016-11-19T00:00:00"/>
    <x v="2"/>
    <x v="46"/>
    <x v="10"/>
    <x v="1"/>
    <n v="11.7"/>
    <n v="19.399999999999999"/>
    <n v="29.9"/>
    <n v="0"/>
    <n v="106868.5"/>
    <n v="24.655993039999998"/>
    <n v="2634948.9921952398"/>
    <s v="Y"/>
    <s v="N"/>
  </r>
  <r>
    <d v="2016-11-20T00:00:00"/>
    <x v="3"/>
    <x v="47"/>
    <x v="10"/>
    <x v="1"/>
    <n v="11.9"/>
    <n v="33.299999999999997"/>
    <n v="22.1"/>
    <n v="0"/>
    <n v="112098.33500000001"/>
    <n v="43.08594969"/>
    <n v="4829863.2221427662"/>
    <s v="Y"/>
    <s v="N"/>
  </r>
  <r>
    <d v="2016-11-21T00:00:00"/>
    <x v="4"/>
    <x v="47"/>
    <x v="10"/>
    <x v="1"/>
    <n v="17.899999999999999"/>
    <n v="35"/>
    <n v="19.8"/>
    <n v="0"/>
    <n v="138681.815"/>
    <n v="51.0352654"/>
    <n v="7077663.2346787015"/>
    <s v="Y"/>
    <s v="N"/>
  </r>
  <r>
    <d v="2016-11-22T00:00:00"/>
    <x v="5"/>
    <x v="47"/>
    <x v="10"/>
    <x v="1"/>
    <n v="14.5"/>
    <n v="14.9"/>
    <n v="1.5"/>
    <n v="8.6"/>
    <n v="126617.72"/>
    <n v="37.021291779999999"/>
    <n v="4687551.5566383414"/>
    <s v="Y"/>
    <s v="N"/>
  </r>
  <r>
    <d v="2016-11-23T00:00:00"/>
    <x v="6"/>
    <x v="47"/>
    <x v="10"/>
    <x v="1"/>
    <n v="11"/>
    <n v="16.8"/>
    <n v="16.899999999999999"/>
    <n v="5.4"/>
    <n v="118119.01"/>
    <n v="41.912267790000001"/>
    <n v="4950635.578209688"/>
    <s v="Y"/>
    <s v="N"/>
  </r>
  <r>
    <d v="2016-11-24T00:00:00"/>
    <x v="0"/>
    <x v="47"/>
    <x v="10"/>
    <x v="1"/>
    <n v="10.3"/>
    <n v="17"/>
    <n v="21.6"/>
    <n v="2.2000000000000002"/>
    <n v="120308.545"/>
    <n v="38.059403269999997"/>
    <n v="4578871.4309819415"/>
    <s v="Y"/>
    <s v="N"/>
  </r>
  <r>
    <d v="2016-11-25T00:00:00"/>
    <x v="1"/>
    <x v="47"/>
    <x v="10"/>
    <x v="1"/>
    <n v="10.9"/>
    <n v="17.899999999999999"/>
    <n v="15.7"/>
    <n v="0.8"/>
    <n v="116011.565"/>
    <n v="27.61649096"/>
    <n v="3203832.3360779523"/>
    <s v="Y"/>
    <s v="N"/>
  </r>
  <r>
    <d v="2016-11-26T00:00:00"/>
    <x v="2"/>
    <x v="47"/>
    <x v="10"/>
    <x v="1"/>
    <n v="12.2"/>
    <n v="17.399999999999999"/>
    <n v="18.8"/>
    <n v="0"/>
    <n v="104700.05499999999"/>
    <n v="23.790582969999999"/>
    <n v="2490875.3454410629"/>
    <s v="Y"/>
    <s v="N"/>
  </r>
  <r>
    <d v="2016-11-27T00:00:00"/>
    <x v="3"/>
    <x v="48"/>
    <x v="10"/>
    <x v="1"/>
    <n v="11.6"/>
    <n v="16.3"/>
    <n v="10.1"/>
    <n v="0.4"/>
    <n v="102718.9"/>
    <n v="37.00394515"/>
    <n v="3801004.5414683348"/>
    <s v="Y"/>
    <s v="N"/>
  </r>
  <r>
    <d v="2016-11-28T00:00:00"/>
    <x v="4"/>
    <x v="48"/>
    <x v="10"/>
    <x v="1"/>
    <n v="12.2"/>
    <n v="19.600000000000001"/>
    <n v="24.4"/>
    <n v="0.2"/>
    <n v="118666.37"/>
    <n v="65.392779020000006"/>
    <n v="7759923.7105155578"/>
    <s v="Y"/>
    <s v="N"/>
  </r>
  <r>
    <d v="2016-11-29T00:00:00"/>
    <x v="5"/>
    <x v="48"/>
    <x v="10"/>
    <x v="1"/>
    <n v="10.4"/>
    <n v="20"/>
    <n v="31"/>
    <n v="0.2"/>
    <n v="119169.17"/>
    <n v="63.429964150000004"/>
    <n v="7558896.1808852563"/>
    <s v="Y"/>
    <s v="N"/>
  </r>
  <r>
    <d v="2016-11-30T00:00:00"/>
    <x v="6"/>
    <x v="48"/>
    <x v="10"/>
    <x v="1"/>
    <n v="13.3"/>
    <n v="18.899999999999999"/>
    <n v="9.6"/>
    <n v="0"/>
    <n v="121067.59"/>
    <n v="76.02598021"/>
    <n v="9204282.2014123928"/>
    <s v="Y"/>
    <s v="N"/>
  </r>
  <r>
    <d v="2016-12-01T00:00:00"/>
    <x v="0"/>
    <x v="48"/>
    <x v="11"/>
    <x v="1"/>
    <n v="12.9"/>
    <n v="21.9"/>
    <n v="28"/>
    <n v="0"/>
    <n v="113024.02"/>
    <n v="56.012306840000001"/>
    <n v="6330736.0885302974"/>
    <s v="Y"/>
    <s v="N"/>
  </r>
  <r>
    <d v="2016-12-02T00:00:00"/>
    <x v="1"/>
    <x v="48"/>
    <x v="11"/>
    <x v="1"/>
    <n v="13"/>
    <n v="21.6"/>
    <n v="29.7"/>
    <n v="0"/>
    <n v="109318.355"/>
    <n v="41.499436780000003"/>
    <n v="4536650.1622160971"/>
    <s v="Y"/>
    <s v="N"/>
  </r>
  <r>
    <d v="2016-12-03T00:00:00"/>
    <x v="2"/>
    <x v="48"/>
    <x v="11"/>
    <x v="1"/>
    <n v="9.9"/>
    <n v="23.9"/>
    <n v="31.2"/>
    <n v="0"/>
    <n v="98899.494999999995"/>
    <n v="29.20305213"/>
    <n v="2888167.108115674"/>
    <s v="Y"/>
    <s v="N"/>
  </r>
  <r>
    <d v="2016-12-04T00:00:00"/>
    <x v="3"/>
    <x v="49"/>
    <x v="11"/>
    <x v="1"/>
    <n v="12.7"/>
    <n v="31.7"/>
    <n v="14.1"/>
    <n v="0"/>
    <n v="97300.36"/>
    <n v="43.732741949999998"/>
    <n v="4255211.5355221014"/>
    <s v="Y"/>
    <s v="N"/>
  </r>
  <r>
    <d v="2016-12-05T00:00:00"/>
    <x v="4"/>
    <x v="49"/>
    <x v="11"/>
    <x v="1"/>
    <n v="16.899999999999999"/>
    <n v="21.5"/>
    <n v="21.6"/>
    <n v="2.4"/>
    <n v="109670"/>
    <n v="25.294384869999998"/>
    <n v="2774035.1886928999"/>
    <s v="Y"/>
    <s v="N"/>
  </r>
  <r>
    <d v="2016-12-06T00:00:00"/>
    <x v="5"/>
    <x v="49"/>
    <x v="11"/>
    <x v="1"/>
    <n v="12.8"/>
    <n v="20.8"/>
    <n v="24.2"/>
    <n v="0"/>
    <n v="111228.06"/>
    <n v="48.412487810000002"/>
    <n v="5384827.0988799483"/>
    <s v="Y"/>
    <s v="N"/>
  </r>
  <r>
    <d v="2016-12-07T00:00:00"/>
    <x v="6"/>
    <x v="49"/>
    <x v="11"/>
    <x v="1"/>
    <n v="10.5"/>
    <n v="28.3"/>
    <n v="30.8"/>
    <n v="0"/>
    <n v="112738.08"/>
    <n v="44.722059059999999"/>
    <n v="5041879.0720710047"/>
    <s v="Y"/>
    <s v="N"/>
  </r>
  <r>
    <d v="2016-12-08T00:00:00"/>
    <x v="0"/>
    <x v="49"/>
    <x v="11"/>
    <x v="1"/>
    <n v="15.4"/>
    <n v="23.2"/>
    <n v="11.6"/>
    <n v="2.2000000000000002"/>
    <n v="105445.65"/>
    <n v="25.853861729999998"/>
    <n v="2726177.2551299743"/>
    <s v="Y"/>
    <s v="N"/>
  </r>
  <r>
    <d v="2016-12-09T00:00:00"/>
    <x v="1"/>
    <x v="49"/>
    <x v="11"/>
    <x v="1"/>
    <n v="10"/>
    <n v="17.3"/>
    <n v="23.2"/>
    <n v="6.6"/>
    <n v="105664.09"/>
    <n v="25.118195310000001"/>
    <n v="2654091.2498734179"/>
    <s v="Y"/>
    <s v="N"/>
  </r>
  <r>
    <d v="2016-12-10T00:00:00"/>
    <x v="2"/>
    <x v="49"/>
    <x v="11"/>
    <x v="1"/>
    <n v="11.2"/>
    <n v="18.8"/>
    <n v="24.2"/>
    <n v="0.2"/>
    <n v="98622.865000000005"/>
    <n v="19.31166859"/>
    <n v="1904572.0842763104"/>
    <s v="Y"/>
    <s v="N"/>
  </r>
  <r>
    <d v="2016-12-11T00:00:00"/>
    <x v="3"/>
    <x v="50"/>
    <x v="11"/>
    <x v="1"/>
    <n v="12.9"/>
    <n v="19.3"/>
    <n v="27"/>
    <n v="1"/>
    <n v="93673.19"/>
    <n v="16.396687880000002"/>
    <n v="1535930.0591539375"/>
    <s v="Y"/>
    <s v="N"/>
  </r>
  <r>
    <d v="2016-12-12T00:00:00"/>
    <x v="4"/>
    <x v="50"/>
    <x v="11"/>
    <x v="1"/>
    <n v="10.7"/>
    <n v="32.799999999999997"/>
    <n v="30"/>
    <n v="0"/>
    <n v="120390.11"/>
    <n v="45.157572940000001"/>
    <n v="5436525.1735796239"/>
    <s v="Y"/>
    <s v="N"/>
  </r>
  <r>
    <d v="2016-12-13T00:00:00"/>
    <x v="5"/>
    <x v="50"/>
    <x v="11"/>
    <x v="1"/>
    <n v="16.5"/>
    <n v="36.299999999999997"/>
    <n v="14.1"/>
    <n v="0"/>
    <n v="128831.65"/>
    <n v="44.693023539999999"/>
    <n v="5757875.9661470409"/>
    <s v="Y"/>
    <s v="N"/>
  </r>
  <r>
    <d v="2016-12-14T00:00:00"/>
    <x v="6"/>
    <x v="50"/>
    <x v="11"/>
    <x v="1"/>
    <n v="15.7"/>
    <n v="19.3"/>
    <n v="21.3"/>
    <n v="0"/>
    <n v="111423.765"/>
    <n v="19.919106330000002"/>
    <n v="2219461.8227239326"/>
    <s v="Y"/>
    <s v="N"/>
  </r>
  <r>
    <d v="2016-12-15T00:00:00"/>
    <x v="0"/>
    <x v="50"/>
    <x v="11"/>
    <x v="1"/>
    <n v="11.7"/>
    <n v="18.600000000000001"/>
    <n v="30.8"/>
    <n v="0"/>
    <n v="107072.36"/>
    <n v="31.145308459999999"/>
    <n v="3334801.6797401654"/>
    <s v="Y"/>
    <s v="N"/>
  </r>
  <r>
    <d v="2016-12-16T00:00:00"/>
    <x v="1"/>
    <x v="50"/>
    <x v="11"/>
    <x v="1"/>
    <n v="9.6999999999999993"/>
    <n v="25.5"/>
    <n v="20.5"/>
    <n v="0"/>
    <n v="113698.06"/>
    <n v="48.856884800000003"/>
    <n v="5554933.0194034884"/>
    <s v="Y"/>
    <s v="N"/>
  </r>
  <r>
    <d v="2016-12-17T00:00:00"/>
    <x v="2"/>
    <x v="50"/>
    <x v="11"/>
    <x v="1"/>
    <n v="15.1"/>
    <n v="20.9"/>
    <n v="22.5"/>
    <n v="0"/>
    <n v="90227.48"/>
    <n v="23.576231230000001"/>
    <n v="2127223.9317802005"/>
    <s v="Y"/>
    <s v="N"/>
  </r>
  <r>
    <d v="2016-12-18T00:00:00"/>
    <x v="3"/>
    <x v="51"/>
    <x v="11"/>
    <x v="1"/>
    <n v="10"/>
    <n v="17.5"/>
    <n v="30.3"/>
    <n v="0"/>
    <n v="90911.085000000006"/>
    <n v="26.49359939"/>
    <n v="2408561.8661002382"/>
    <s v="Y"/>
    <s v="N"/>
  </r>
  <r>
    <d v="2016-12-19T00:00:00"/>
    <x v="4"/>
    <x v="51"/>
    <x v="11"/>
    <x v="1"/>
    <n v="8.8000000000000007"/>
    <n v="30.2"/>
    <n v="29.3"/>
    <n v="0"/>
    <n v="109260.30499999999"/>
    <n v="28.684832369999999"/>
    <n v="3134113.5336200725"/>
    <s v="Y"/>
    <s v="N"/>
  </r>
  <r>
    <d v="2016-12-20T00:00:00"/>
    <x v="5"/>
    <x v="51"/>
    <x v="11"/>
    <x v="1"/>
    <n v="14.4"/>
    <n v="21.5"/>
    <n v="26"/>
    <n v="3"/>
    <n v="106451.255"/>
    <n v="16.129856849999999"/>
    <n v="1717043.5046528468"/>
    <s v="N"/>
    <s v="N"/>
  </r>
  <r>
    <d v="2016-12-21T00:00:00"/>
    <x v="6"/>
    <x v="51"/>
    <x v="11"/>
    <x v="1"/>
    <n v="13.5"/>
    <n v="19.899999999999999"/>
    <n v="28.8"/>
    <n v="0.2"/>
    <n v="104389.51"/>
    <n v="21.34587505"/>
    <n v="2228285.4369907253"/>
    <s v="N"/>
    <s v="N"/>
  </r>
  <r>
    <d v="2016-12-22T00:00:00"/>
    <x v="0"/>
    <x v="51"/>
    <x v="11"/>
    <x v="1"/>
    <n v="14.6"/>
    <n v="20"/>
    <n v="29.6"/>
    <n v="0"/>
    <n v="105513.235"/>
    <n v="20.97623583"/>
    <n v="2213270.50054621"/>
    <s v="N"/>
    <s v="N"/>
  </r>
  <r>
    <d v="2016-12-23T00:00:00"/>
    <x v="1"/>
    <x v="51"/>
    <x v="11"/>
    <x v="1"/>
    <n v="12.5"/>
    <n v="26.3"/>
    <n v="28.7"/>
    <n v="0"/>
    <n v="112247.94500000001"/>
    <n v="24.329345190000002"/>
    <n v="2730919.0007731351"/>
    <s v="N"/>
    <s v="N"/>
  </r>
  <r>
    <d v="2016-12-24T00:00:00"/>
    <x v="2"/>
    <x v="51"/>
    <x v="11"/>
    <x v="1"/>
    <n v="16.2"/>
    <n v="34.9"/>
    <n v="26.3"/>
    <n v="0.8"/>
    <n v="114843.875"/>
    <n v="34.693111190000003"/>
    <n v="3984291.3248654618"/>
    <s v="N"/>
    <s v="N"/>
  </r>
  <r>
    <d v="2016-12-25T00:00:00"/>
    <x v="3"/>
    <x v="52"/>
    <x v="11"/>
    <x v="1"/>
    <n v="16.399999999999999"/>
    <n v="36.299999999999997"/>
    <n v="32.299999999999997"/>
    <n v="0.2"/>
    <n v="114468.17"/>
    <n v="28.64742992"/>
    <n v="3279218.8781456463"/>
    <s v="N"/>
    <s v="N"/>
  </r>
  <r>
    <d v="2016-12-26T00:00:00"/>
    <x v="4"/>
    <x v="52"/>
    <x v="11"/>
    <x v="1"/>
    <n v="25.4"/>
    <n v="29.3"/>
    <n v="10.199999999999999"/>
    <n v="0"/>
    <n v="106284.83"/>
    <n v="22.910355590000002"/>
    <n v="2435023.2491226997"/>
    <s v="N"/>
    <s v="Y"/>
  </r>
  <r>
    <d v="2016-12-27T00:00:00"/>
    <x v="5"/>
    <x v="52"/>
    <x v="11"/>
    <x v="1"/>
    <n v="18"/>
    <n v="29.8"/>
    <n v="5.8"/>
    <n v="1.6"/>
    <n v="99701.43"/>
    <n v="23.813537400000001"/>
    <n v="2374243.7321384819"/>
    <s v="N"/>
    <s v="Y"/>
  </r>
  <r>
    <d v="2016-12-28T00:00:00"/>
    <x v="6"/>
    <x v="52"/>
    <x v="11"/>
    <x v="1"/>
    <n v="20.3"/>
    <n v="38.200000000000003"/>
    <n v="15.1"/>
    <n v="1"/>
    <n v="123693.52"/>
    <n v="40.282509820000001"/>
    <n v="4982685.4340703664"/>
    <s v="N"/>
    <s v="N"/>
  </r>
  <r>
    <d v="2016-12-29T00:00:00"/>
    <x v="0"/>
    <x v="52"/>
    <x v="11"/>
    <x v="1"/>
    <n v="27"/>
    <n v="33.5"/>
    <n v="15.7"/>
    <n v="0"/>
    <n v="135571.79500000001"/>
    <n v="47.145005580000003"/>
    <n v="6391533.0317656174"/>
    <s v="N"/>
    <s v="N"/>
  </r>
  <r>
    <d v="2016-12-30T00:00:00"/>
    <x v="1"/>
    <x v="52"/>
    <x v="11"/>
    <x v="1"/>
    <n v="20.100000000000001"/>
    <n v="27.8"/>
    <n v="28.8"/>
    <n v="20.399999999999999"/>
    <n v="112141.83"/>
    <n v="24.065077649999999"/>
    <n v="2698701.8467630995"/>
    <s v="N"/>
    <s v="N"/>
  </r>
  <r>
    <d v="2016-12-31T00:00:00"/>
    <x v="2"/>
    <x v="52"/>
    <x v="11"/>
    <x v="1"/>
    <n v="17.3"/>
    <n v="23.8"/>
    <n v="30.8"/>
    <n v="0"/>
    <n v="95728.15"/>
    <n v="17.59822922"/>
    <n v="1684645.9265065428"/>
    <s v="N"/>
    <s v="N"/>
  </r>
  <r>
    <d v="2017-01-01T00:00:00"/>
    <x v="3"/>
    <x v="0"/>
    <x v="0"/>
    <x v="2"/>
    <n v="16.8"/>
    <n v="21.1"/>
    <n v="8.5"/>
    <n v="0"/>
    <n v="89403.145000000004"/>
    <n v="25.846761099999998"/>
    <n v="2310781.7304036594"/>
    <s v="N"/>
    <s v="Y"/>
  </r>
  <r>
    <d v="2017-01-02T00:00:00"/>
    <x v="4"/>
    <x v="0"/>
    <x v="0"/>
    <x v="2"/>
    <n v="14.8"/>
    <n v="17.8"/>
    <n v="7.8"/>
    <n v="0.4"/>
    <n v="86507.47"/>
    <n v="30.618702880000001"/>
    <n v="2648746.5208305139"/>
    <s v="N"/>
    <s v="Y"/>
  </r>
  <r>
    <d v="2017-01-03T00:00:00"/>
    <x v="5"/>
    <x v="0"/>
    <x v="0"/>
    <x v="2"/>
    <n v="14.6"/>
    <n v="19.5"/>
    <n v="25.9"/>
    <n v="0.4"/>
    <n v="97564.744999999995"/>
    <n v="28.68695469"/>
    <n v="2798835.4191564037"/>
    <s v="N"/>
    <s v="N"/>
  </r>
  <r>
    <d v="2017-01-04T00:00:00"/>
    <x v="6"/>
    <x v="0"/>
    <x v="0"/>
    <x v="2"/>
    <n v="13.3"/>
    <n v="29.3"/>
    <n v="31.6"/>
    <n v="0"/>
    <n v="116606.795"/>
    <n v="56.972780710000002"/>
    <n v="6643413.3608309245"/>
    <s v="N"/>
    <s v="N"/>
  </r>
  <r>
    <d v="2017-01-05T00:00:00"/>
    <x v="0"/>
    <x v="0"/>
    <x v="0"/>
    <x v="2"/>
    <n v="18.5"/>
    <n v="31.7"/>
    <n v="29.7"/>
    <n v="0"/>
    <n v="128079.845"/>
    <n v="73.458259870000006"/>
    <n v="9408522.5381193217"/>
    <s v="N"/>
    <s v="N"/>
  </r>
  <r>
    <d v="2017-01-06T00:00:00"/>
    <x v="1"/>
    <x v="0"/>
    <x v="0"/>
    <x v="2"/>
    <n v="18.3"/>
    <n v="35.200000000000003"/>
    <n v="30.1"/>
    <n v="0"/>
    <n v="136308.73499999999"/>
    <n v="97.699200840000003"/>
    <n v="13317254.477011336"/>
    <s v="N"/>
    <s v="N"/>
  </r>
  <r>
    <d v="2017-01-07T00:00:00"/>
    <x v="2"/>
    <x v="0"/>
    <x v="0"/>
    <x v="2"/>
    <n v="20.9"/>
    <n v="36.700000000000003"/>
    <n v="28.5"/>
    <n v="0"/>
    <n v="134955.01999999999"/>
    <n v="77.602997990000006"/>
    <n v="10472914.14580041"/>
    <s v="N"/>
    <s v="N"/>
  </r>
  <r>
    <d v="2017-01-08T00:00:00"/>
    <x v="3"/>
    <x v="1"/>
    <x v="0"/>
    <x v="2"/>
    <n v="28"/>
    <n v="33.1"/>
    <n v="29.3"/>
    <n v="0"/>
    <n v="122777.02499999999"/>
    <n v="69.224810730000002"/>
    <n v="8499216.3176174778"/>
    <s v="N"/>
    <s v="N"/>
  </r>
  <r>
    <d v="2017-01-09T00:00:00"/>
    <x v="4"/>
    <x v="1"/>
    <x v="0"/>
    <x v="2"/>
    <n v="18.5"/>
    <n v="24.4"/>
    <n v="14.3"/>
    <n v="0"/>
    <n v="116211.99"/>
    <n v="68.099525220000004"/>
    <n v="7913981.3438713886"/>
    <s v="N"/>
    <s v="N"/>
  </r>
  <r>
    <d v="2017-01-10T00:00:00"/>
    <x v="5"/>
    <x v="1"/>
    <x v="0"/>
    <x v="2"/>
    <n v="17.7"/>
    <n v="26.2"/>
    <n v="28.6"/>
    <n v="0"/>
    <n v="120366.32"/>
    <n v="72.813056849999995"/>
    <n v="8764239.700985292"/>
    <s v="N"/>
    <s v="N"/>
  </r>
  <r>
    <d v="2017-01-11T00:00:00"/>
    <x v="6"/>
    <x v="1"/>
    <x v="0"/>
    <x v="2"/>
    <n v="16.600000000000001"/>
    <n v="24.3"/>
    <n v="25.9"/>
    <n v="0"/>
    <n v="111595.855"/>
    <n v="65.744510939999998"/>
    <n v="7336814.9099061536"/>
    <s v="N"/>
    <s v="N"/>
  </r>
  <r>
    <d v="2017-01-12T00:00:00"/>
    <x v="0"/>
    <x v="1"/>
    <x v="0"/>
    <x v="2"/>
    <n v="14.9"/>
    <n v="26.5"/>
    <n v="30.7"/>
    <n v="0"/>
    <n v="118783.94500000001"/>
    <n v="70.490405460000005"/>
    <n v="8373128.4451883407"/>
    <s v="N"/>
    <s v="N"/>
  </r>
  <r>
    <d v="2017-01-13T00:00:00"/>
    <x v="1"/>
    <x v="1"/>
    <x v="0"/>
    <x v="2"/>
    <n v="17.5"/>
    <n v="28.8"/>
    <n v="1.3"/>
    <n v="1.4"/>
    <n v="111341.675"/>
    <n v="70.012194559999998"/>
    <n v="7795275.0127362879"/>
    <s v="N"/>
    <s v="N"/>
  </r>
  <r>
    <d v="2017-01-14T00:00:00"/>
    <x v="2"/>
    <x v="1"/>
    <x v="0"/>
    <x v="2"/>
    <n v="15.2"/>
    <n v="23.5"/>
    <n v="16.5"/>
    <n v="2.6"/>
    <n v="88996.625"/>
    <n v="42.294834850000001"/>
    <n v="3764097.5565823815"/>
    <s v="N"/>
    <s v="N"/>
  </r>
  <r>
    <d v="2017-01-15T00:00:00"/>
    <x v="3"/>
    <x v="2"/>
    <x v="0"/>
    <x v="2"/>
    <n v="15.2"/>
    <n v="21.5"/>
    <n v="22.7"/>
    <n v="0"/>
    <n v="90294"/>
    <n v="55.444296340000001"/>
    <n v="5006287.2937239604"/>
    <s v="N"/>
    <s v="N"/>
  </r>
  <r>
    <d v="2017-01-16T00:00:00"/>
    <x v="4"/>
    <x v="2"/>
    <x v="0"/>
    <x v="2"/>
    <n v="12.2"/>
    <n v="32.700000000000003"/>
    <n v="30.5"/>
    <n v="0"/>
    <n v="120928.705"/>
    <n v="108.1670628"/>
    <n v="13080502.828057675"/>
    <s v="N"/>
    <s v="N"/>
  </r>
  <r>
    <d v="2017-01-17T00:00:00"/>
    <x v="5"/>
    <x v="2"/>
    <x v="0"/>
    <x v="2"/>
    <n v="16.399999999999999"/>
    <n v="37.799999999999997"/>
    <n v="25.5"/>
    <n v="0"/>
    <n v="140517.65"/>
    <n v="129.23765750000001"/>
    <n v="18160171.923404876"/>
    <s v="N"/>
    <s v="N"/>
  </r>
  <r>
    <d v="2017-01-18T00:00:00"/>
    <x v="6"/>
    <x v="2"/>
    <x v="0"/>
    <x v="2"/>
    <n v="15.6"/>
    <n v="20.8"/>
    <n v="27.5"/>
    <n v="0"/>
    <n v="111211.35"/>
    <n v="75.16561944"/>
    <n v="8359270.0115086446"/>
    <s v="N"/>
    <s v="N"/>
  </r>
  <r>
    <d v="2017-01-19T00:00:00"/>
    <x v="0"/>
    <x v="2"/>
    <x v="0"/>
    <x v="2"/>
    <n v="11"/>
    <n v="23.4"/>
    <n v="29.7"/>
    <n v="0"/>
    <n v="112371.41"/>
    <n v="62.885130349999997"/>
    <n v="7066490.7654632935"/>
    <s v="N"/>
    <s v="N"/>
  </r>
  <r>
    <d v="2017-01-20T00:00:00"/>
    <x v="1"/>
    <x v="2"/>
    <x v="0"/>
    <x v="2"/>
    <n v="16.100000000000001"/>
    <n v="20.8"/>
    <n v="13.2"/>
    <n v="22.6"/>
    <n v="107937.685"/>
    <n v="38.993116039999997"/>
    <n v="4208826.6762939673"/>
    <s v="N"/>
    <s v="N"/>
  </r>
  <r>
    <d v="2017-01-21T00:00:00"/>
    <x v="2"/>
    <x v="2"/>
    <x v="0"/>
    <x v="2"/>
    <n v="15.3"/>
    <n v="22.6"/>
    <n v="25.1"/>
    <n v="0.6"/>
    <n v="96779.07"/>
    <n v="46.479114430000003"/>
    <n v="4498205.4689589804"/>
    <s v="N"/>
    <s v="N"/>
  </r>
  <r>
    <d v="2017-01-22T00:00:00"/>
    <x v="3"/>
    <x v="3"/>
    <x v="0"/>
    <x v="2"/>
    <n v="12.7"/>
    <n v="29.6"/>
    <n v="30.3"/>
    <n v="0"/>
    <n v="103291.61"/>
    <n v="60.78453185"/>
    <n v="6278532.1578827789"/>
    <s v="N"/>
    <s v="N"/>
  </r>
  <r>
    <d v="2017-01-23T00:00:00"/>
    <x v="4"/>
    <x v="3"/>
    <x v="0"/>
    <x v="2"/>
    <n v="17.8"/>
    <n v="36.700000000000003"/>
    <n v="19.2"/>
    <n v="0"/>
    <n v="141332.05499999999"/>
    <n v="79.114397690000004"/>
    <n v="11181400.405614953"/>
    <s v="N"/>
    <s v="N"/>
  </r>
  <r>
    <d v="2017-01-24T00:00:00"/>
    <x v="5"/>
    <x v="3"/>
    <x v="0"/>
    <x v="2"/>
    <n v="19.100000000000001"/>
    <n v="22"/>
    <n v="27.6"/>
    <n v="0.6"/>
    <n v="115664.16"/>
    <n v="59.817182150000001"/>
    <n v="6918704.1269467445"/>
    <s v="N"/>
    <s v="N"/>
  </r>
  <r>
    <d v="2017-01-25T00:00:00"/>
    <x v="6"/>
    <x v="3"/>
    <x v="0"/>
    <x v="2"/>
    <n v="13.5"/>
    <n v="21.1"/>
    <n v="29.8"/>
    <n v="0"/>
    <n v="111936.7"/>
    <n v="58.875132450000002"/>
    <n v="6590288.0385159152"/>
    <s v="N"/>
    <s v="N"/>
  </r>
  <r>
    <d v="2017-01-26T00:00:00"/>
    <x v="0"/>
    <x v="3"/>
    <x v="0"/>
    <x v="2"/>
    <n v="16.399999999999999"/>
    <n v="21.2"/>
    <n v="16.899999999999999"/>
    <n v="0"/>
    <n v="98590.06"/>
    <n v="37.844897750000001"/>
    <n v="3731130.7398663652"/>
    <s v="N"/>
    <s v="Y"/>
  </r>
  <r>
    <d v="2017-01-27T00:00:00"/>
    <x v="1"/>
    <x v="3"/>
    <x v="0"/>
    <x v="2"/>
    <n v="17"/>
    <n v="23.6"/>
    <n v="29.3"/>
    <n v="0"/>
    <n v="112513.82"/>
    <n v="69.657181960000003"/>
    <n v="7837395.6327546882"/>
    <s v="N"/>
    <s v="N"/>
  </r>
  <r>
    <d v="2017-01-28T00:00:00"/>
    <x v="2"/>
    <x v="3"/>
    <x v="0"/>
    <x v="2"/>
    <n v="15"/>
    <n v="29.2"/>
    <n v="29.2"/>
    <n v="0"/>
    <n v="108336.53"/>
    <n v="74.062542859999994"/>
    <n v="8023678.8964286754"/>
    <s v="N"/>
    <s v="N"/>
  </r>
  <r>
    <d v="2017-01-29T00:00:00"/>
    <x v="3"/>
    <x v="4"/>
    <x v="0"/>
    <x v="2"/>
    <n v="15.1"/>
    <n v="27"/>
    <n v="29.4"/>
    <n v="0"/>
    <n v="109020.58"/>
    <n v="76.586887250000004"/>
    <n v="8349546.8683896055"/>
    <s v="N"/>
    <s v="N"/>
  </r>
  <r>
    <d v="2017-01-30T00:00:00"/>
    <x v="4"/>
    <x v="4"/>
    <x v="0"/>
    <x v="2"/>
    <n v="17.8"/>
    <n v="30"/>
    <n v="3.7"/>
    <n v="0"/>
    <n v="124292.955"/>
    <n v="96.168584289999998"/>
    <n v="11953077.519570677"/>
    <s v="N"/>
    <s v="N"/>
  </r>
  <r>
    <d v="2017-01-31T00:00:00"/>
    <x v="5"/>
    <x v="4"/>
    <x v="0"/>
    <x v="2"/>
    <n v="16.5"/>
    <n v="22.1"/>
    <n v="26.8"/>
    <n v="3"/>
    <n v="112863.01"/>
    <n v="58.791267060000003"/>
    <n v="6635359.3621054506"/>
    <s v="Y"/>
    <s v="N"/>
  </r>
  <r>
    <d v="2017-02-01T00:00:00"/>
    <x v="6"/>
    <x v="4"/>
    <x v="1"/>
    <x v="2"/>
    <n v="14.3"/>
    <n v="20.6"/>
    <n v="9.3000000000000007"/>
    <n v="0"/>
    <n v="114133.73"/>
    <n v="66.863303090000002"/>
    <n v="7631358.1817822261"/>
    <s v="Y"/>
    <s v="N"/>
  </r>
  <r>
    <d v="2017-02-02T00:00:00"/>
    <x v="0"/>
    <x v="4"/>
    <x v="1"/>
    <x v="2"/>
    <n v="14.2"/>
    <n v="24.1"/>
    <n v="28.2"/>
    <n v="0"/>
    <n v="110669.27"/>
    <n v="82.468013690000006"/>
    <n v="9126674.8734223079"/>
    <s v="Y"/>
    <s v="N"/>
  </r>
  <r>
    <d v="2017-02-03T00:00:00"/>
    <x v="1"/>
    <x v="4"/>
    <x v="1"/>
    <x v="2"/>
    <n v="15.4"/>
    <n v="27.6"/>
    <n v="28.1"/>
    <n v="0"/>
    <n v="117452.27"/>
    <n v="87.111014569999995"/>
    <n v="10231386.403249573"/>
    <s v="Y"/>
    <s v="N"/>
  </r>
  <r>
    <d v="2017-02-04T00:00:00"/>
    <x v="2"/>
    <x v="4"/>
    <x v="1"/>
    <x v="2"/>
    <n v="14.6"/>
    <n v="35.9"/>
    <n v="27.3"/>
    <n v="0"/>
    <n v="117361.7"/>
    <n v="80.817312549999997"/>
    <n v="9484857.190299334"/>
    <s v="Y"/>
    <s v="N"/>
  </r>
  <r>
    <d v="2017-02-05T00:00:00"/>
    <x v="3"/>
    <x v="5"/>
    <x v="1"/>
    <x v="2"/>
    <n v="18.5"/>
    <n v="30.7"/>
    <n v="9.3000000000000007"/>
    <n v="0"/>
    <n v="110384.27499999999"/>
    <n v="113.87036519999999"/>
    <n v="12569497.706587229"/>
    <s v="Y"/>
    <s v="N"/>
  </r>
  <r>
    <d v="2017-02-06T00:00:00"/>
    <x v="4"/>
    <x v="5"/>
    <x v="1"/>
    <x v="2"/>
    <n v="15.1"/>
    <n v="18"/>
    <n v="3.9"/>
    <n v="32.4"/>
    <n v="108761.37"/>
    <n v="92.101795850000002"/>
    <n v="10017117.496106314"/>
    <s v="Y"/>
    <s v="N"/>
  </r>
  <r>
    <d v="2017-02-07T00:00:00"/>
    <x v="5"/>
    <x v="5"/>
    <x v="1"/>
    <x v="2"/>
    <n v="15.4"/>
    <n v="27.6"/>
    <n v="27.9"/>
    <n v="0"/>
    <n v="111543.81"/>
    <n v="69.069610850000004"/>
    <n v="7704287.5494263386"/>
    <s v="Y"/>
    <s v="N"/>
  </r>
  <r>
    <d v="2017-02-08T00:00:00"/>
    <x v="6"/>
    <x v="5"/>
    <x v="1"/>
    <x v="2"/>
    <n v="16.5"/>
    <n v="36"/>
    <n v="27.7"/>
    <n v="0"/>
    <n v="142213.66"/>
    <n v="135.0612793"/>
    <n v="19207558.853535239"/>
    <s v="Y"/>
    <s v="N"/>
  </r>
  <r>
    <d v="2017-02-09T00:00:00"/>
    <x v="0"/>
    <x v="5"/>
    <x v="1"/>
    <x v="2"/>
    <n v="20.3"/>
    <n v="36"/>
    <n v="24.4"/>
    <n v="0"/>
    <n v="155060.60999999999"/>
    <n v="156.69956149999999"/>
    <n v="24297929.592922512"/>
    <s v="Y"/>
    <s v="N"/>
  </r>
  <r>
    <d v="2017-02-10T00:00:00"/>
    <x v="1"/>
    <x v="5"/>
    <x v="1"/>
    <x v="2"/>
    <n v="18.7"/>
    <n v="27.1"/>
    <n v="21.3"/>
    <n v="0"/>
    <n v="138793.59"/>
    <n v="213.33943170000001"/>
    <n v="29610145.614202805"/>
    <s v="Y"/>
    <s v="N"/>
  </r>
  <r>
    <d v="2017-02-11T00:00:00"/>
    <x v="2"/>
    <x v="5"/>
    <x v="1"/>
    <x v="2"/>
    <n v="18.5"/>
    <n v="24.6"/>
    <n v="21"/>
    <n v="0"/>
    <n v="111983.51"/>
    <n v="97.608005399999996"/>
    <n v="10930487.048790952"/>
    <s v="Y"/>
    <s v="N"/>
  </r>
  <r>
    <d v="2017-02-12T00:00:00"/>
    <x v="3"/>
    <x v="6"/>
    <x v="1"/>
    <x v="2"/>
    <n v="15.1"/>
    <n v="19.899999999999999"/>
    <n v="12.6"/>
    <n v="2"/>
    <n v="89003.15"/>
    <n v="19.865113940000001"/>
    <n v="1768057.7157689109"/>
    <s v="Y"/>
    <s v="N"/>
  </r>
  <r>
    <d v="2017-02-13T00:00:00"/>
    <x v="4"/>
    <x v="6"/>
    <x v="1"/>
    <x v="2"/>
    <n v="14"/>
    <n v="21"/>
    <n v="20.5"/>
    <n v="0"/>
    <n v="104844.105"/>
    <n v="69.041327929999994"/>
    <n v="7238576.234832352"/>
    <s v="Y"/>
    <s v="N"/>
  </r>
  <r>
    <d v="2017-02-14T00:00:00"/>
    <x v="5"/>
    <x v="6"/>
    <x v="1"/>
    <x v="2"/>
    <n v="14.5"/>
    <n v="19.5"/>
    <n v="15.6"/>
    <n v="0.6"/>
    <n v="111613.05"/>
    <n v="90.69389262"/>
    <n v="10122621.971690692"/>
    <s v="Y"/>
    <s v="N"/>
  </r>
  <r>
    <d v="2017-02-15T00:00:00"/>
    <x v="6"/>
    <x v="6"/>
    <x v="1"/>
    <x v="2"/>
    <n v="10"/>
    <n v="31.5"/>
    <n v="26"/>
    <n v="0"/>
    <n v="116299.39"/>
    <n v="79.044379649999996"/>
    <n v="9192813.1362234131"/>
    <s v="Y"/>
    <s v="N"/>
  </r>
  <r>
    <d v="2017-02-16T00:00:00"/>
    <x v="0"/>
    <x v="6"/>
    <x v="1"/>
    <x v="2"/>
    <n v="14.9"/>
    <n v="23.6"/>
    <n v="23.2"/>
    <n v="0"/>
    <n v="119947.59"/>
    <n v="112.88703289999999"/>
    <n v="13540527.53860571"/>
    <s v="Y"/>
    <s v="N"/>
  </r>
  <r>
    <d v="2017-02-17T00:00:00"/>
    <x v="1"/>
    <x v="6"/>
    <x v="1"/>
    <x v="2"/>
    <n v="13.7"/>
    <n v="25.5"/>
    <n v="18.399999999999999"/>
    <n v="0"/>
    <n v="111885.97"/>
    <n v="93.732609629999999"/>
    <n v="10487363.949083891"/>
    <s v="Y"/>
    <s v="N"/>
  </r>
  <r>
    <d v="2017-02-18T00:00:00"/>
    <x v="2"/>
    <x v="6"/>
    <x v="1"/>
    <x v="2"/>
    <n v="13.3"/>
    <n v="18.899999999999999"/>
    <n v="16.100000000000001"/>
    <n v="0"/>
    <n v="95623.35"/>
    <n v="49.818158859999997"/>
    <n v="4763779.2410253808"/>
    <s v="Y"/>
    <s v="N"/>
  </r>
  <r>
    <d v="2017-02-19T00:00:00"/>
    <x v="3"/>
    <x v="7"/>
    <x v="1"/>
    <x v="2"/>
    <n v="11.7"/>
    <n v="17.3"/>
    <n v="9.9"/>
    <n v="0"/>
    <n v="91280.024999999994"/>
    <n v="53.12020553"/>
    <n v="4848813.6887835376"/>
    <s v="Y"/>
    <s v="N"/>
  </r>
  <r>
    <d v="2017-02-20T00:00:00"/>
    <x v="4"/>
    <x v="7"/>
    <x v="1"/>
    <x v="2"/>
    <n v="11.6"/>
    <n v="20.3"/>
    <n v="22.4"/>
    <n v="3.6"/>
    <n v="105341.86500000001"/>
    <n v="93.726701410000004"/>
    <n v="9873345.5268275309"/>
    <s v="Y"/>
    <s v="N"/>
  </r>
  <r>
    <d v="2017-02-21T00:00:00"/>
    <x v="5"/>
    <x v="7"/>
    <x v="1"/>
    <x v="2"/>
    <n v="10.1"/>
    <n v="24"/>
    <n v="25"/>
    <n v="0.2"/>
    <n v="112351.47"/>
    <n v="103.2484286"/>
    <n v="11600112.728400042"/>
    <s v="Y"/>
    <s v="N"/>
  </r>
  <r>
    <d v="2017-02-22T00:00:00"/>
    <x v="6"/>
    <x v="7"/>
    <x v="1"/>
    <x v="2"/>
    <n v="12.8"/>
    <n v="33.299999999999997"/>
    <n v="23.1"/>
    <n v="0"/>
    <n v="116690.17"/>
    <n v="78.057835249999997"/>
    <n v="9108582.0651544929"/>
    <s v="Y"/>
    <s v="N"/>
  </r>
  <r>
    <d v="2017-02-23T00:00:00"/>
    <x v="0"/>
    <x v="7"/>
    <x v="1"/>
    <x v="2"/>
    <n v="15.9"/>
    <n v="25"/>
    <n v="23.5"/>
    <n v="0"/>
    <n v="117948.685"/>
    <n v="102.3617733"/>
    <n v="12073436.55500311"/>
    <s v="Y"/>
    <s v="N"/>
  </r>
  <r>
    <d v="2017-02-24T00:00:00"/>
    <x v="1"/>
    <x v="7"/>
    <x v="1"/>
    <x v="2"/>
    <n v="15.8"/>
    <n v="20"/>
    <n v="13.2"/>
    <n v="1.4"/>
    <n v="111229.52"/>
    <n v="98.210797409999998"/>
    <n v="10923939.854731543"/>
    <s v="Y"/>
    <s v="N"/>
  </r>
  <r>
    <d v="2017-02-25T00:00:00"/>
    <x v="2"/>
    <x v="7"/>
    <x v="1"/>
    <x v="2"/>
    <n v="13.7"/>
    <n v="19.399999999999999"/>
    <n v="23.9"/>
    <n v="0"/>
    <n v="95046.904999999999"/>
    <n v="45.609290440000002"/>
    <n v="4335021.8955680886"/>
    <s v="Y"/>
    <s v="N"/>
  </r>
  <r>
    <d v="2017-02-26T00:00:00"/>
    <x v="3"/>
    <x v="8"/>
    <x v="1"/>
    <x v="2"/>
    <n v="13.2"/>
    <n v="29.8"/>
    <n v="24.2"/>
    <n v="0"/>
    <n v="100495.61500000001"/>
    <n v="56.026420170000002"/>
    <n v="5630409.5512325549"/>
    <s v="Y"/>
    <s v="N"/>
  </r>
  <r>
    <d v="2017-02-27T00:00:00"/>
    <x v="4"/>
    <x v="8"/>
    <x v="1"/>
    <x v="2"/>
    <n v="15.6"/>
    <n v="33.1"/>
    <n v="23.9"/>
    <n v="0"/>
    <n v="131090.77499999999"/>
    <n v="96.550071590000002"/>
    <n v="12656823.711038582"/>
    <s v="Y"/>
    <s v="N"/>
  </r>
  <r>
    <d v="2017-02-28T00:00:00"/>
    <x v="5"/>
    <x v="8"/>
    <x v="1"/>
    <x v="2"/>
    <n v="17.3"/>
    <n v="33.6"/>
    <n v="23.6"/>
    <n v="0"/>
    <n v="140167.5"/>
    <n v="99.945639459999995"/>
    <n v="14009130.41900955"/>
    <s v="Y"/>
    <s v="N"/>
  </r>
  <r>
    <d v="2017-03-01T00:00:00"/>
    <x v="6"/>
    <x v="8"/>
    <x v="2"/>
    <x v="2"/>
    <n v="16.600000000000001"/>
    <n v="30.5"/>
    <n v="23.7"/>
    <n v="0"/>
    <n v="137291.97"/>
    <n v="86.003999010000001"/>
    <n v="11807658.451960949"/>
    <s v="Y"/>
    <s v="N"/>
  </r>
  <r>
    <d v="2017-03-02T00:00:00"/>
    <x v="0"/>
    <x v="8"/>
    <x v="2"/>
    <x v="2"/>
    <n v="17.7"/>
    <n v="23.3"/>
    <n v="22"/>
    <n v="0"/>
    <n v="127633.27499999999"/>
    <n v="85.498445459999999"/>
    <n v="10912446.60146868"/>
    <s v="Y"/>
    <s v="N"/>
  </r>
  <r>
    <d v="2017-03-03T00:00:00"/>
    <x v="1"/>
    <x v="8"/>
    <x v="2"/>
    <x v="2"/>
    <n v="18.100000000000001"/>
    <n v="28.6"/>
    <n v="18.100000000000001"/>
    <n v="0"/>
    <n v="124311.33"/>
    <n v="73.929299439999994"/>
    <n v="9190249.539354654"/>
    <s v="Y"/>
    <s v="N"/>
  </r>
  <r>
    <d v="2017-03-04T00:00:00"/>
    <x v="2"/>
    <x v="8"/>
    <x v="2"/>
    <x v="2"/>
    <n v="16.100000000000001"/>
    <n v="27.4"/>
    <n v="23"/>
    <n v="0"/>
    <n v="116083.295"/>
    <n v="77.595643690000003"/>
    <n v="9007557.9971811585"/>
    <s v="Y"/>
    <s v="N"/>
  </r>
  <r>
    <d v="2017-03-05T00:00:00"/>
    <x v="3"/>
    <x v="9"/>
    <x v="2"/>
    <x v="2"/>
    <n v="17.600000000000001"/>
    <n v="25.4"/>
    <n v="16.8"/>
    <n v="0.2"/>
    <n v="103539.02"/>
    <n v="45.460745699999997"/>
    <n v="4706961.0582472142"/>
    <s v="Y"/>
    <s v="N"/>
  </r>
  <r>
    <d v="2017-03-06T00:00:00"/>
    <x v="4"/>
    <x v="9"/>
    <x v="2"/>
    <x v="2"/>
    <n v="17.7"/>
    <n v="27.4"/>
    <n v="22.3"/>
    <n v="0"/>
    <n v="116447.855"/>
    <n v="56.634147380000002"/>
    <n v="6594924.9821548695"/>
    <s v="Y"/>
    <s v="N"/>
  </r>
  <r>
    <d v="2017-03-07T00:00:00"/>
    <x v="5"/>
    <x v="9"/>
    <x v="2"/>
    <x v="2"/>
    <n v="15"/>
    <n v="28.2"/>
    <n v="22.4"/>
    <n v="0"/>
    <n v="117931.46"/>
    <n v="57.516139000000003"/>
    <n v="6782962.2458329406"/>
    <s v="Y"/>
    <s v="N"/>
  </r>
  <r>
    <d v="2017-03-08T00:00:00"/>
    <x v="6"/>
    <x v="9"/>
    <x v="2"/>
    <x v="2"/>
    <n v="14.2"/>
    <n v="31.5"/>
    <n v="22.1"/>
    <n v="0"/>
    <n v="124370.765"/>
    <n v="73.923132069999994"/>
    <n v="9193876.4867419321"/>
    <s v="Y"/>
    <s v="N"/>
  </r>
  <r>
    <d v="2017-03-09T00:00:00"/>
    <x v="0"/>
    <x v="9"/>
    <x v="2"/>
    <x v="2"/>
    <n v="15"/>
    <n v="32.299999999999997"/>
    <n v="21.1"/>
    <n v="0"/>
    <n v="129649.25"/>
    <n v="83.889686549999993"/>
    <n v="10876234.943942586"/>
    <s v="Y"/>
    <s v="N"/>
  </r>
  <r>
    <d v="2017-03-10T00:00:00"/>
    <x v="1"/>
    <x v="9"/>
    <x v="2"/>
    <x v="2"/>
    <n v="18.5"/>
    <n v="23.8"/>
    <n v="19.399999999999999"/>
    <n v="0"/>
    <n v="125346.075"/>
    <n v="82.034537619999995"/>
    <n v="10282707.305106841"/>
    <s v="Y"/>
    <s v="N"/>
  </r>
  <r>
    <d v="2017-03-11T00:00:00"/>
    <x v="2"/>
    <x v="9"/>
    <x v="2"/>
    <x v="2"/>
    <n v="18"/>
    <n v="26.4"/>
    <n v="13.9"/>
    <n v="0"/>
    <n v="108816.81"/>
    <n v="50.762326090000002"/>
    <n v="5523794.3932935726"/>
    <s v="Y"/>
    <s v="N"/>
  </r>
  <r>
    <d v="2017-03-12T00:00:00"/>
    <x v="3"/>
    <x v="10"/>
    <x v="2"/>
    <x v="2"/>
    <n v="17.899999999999999"/>
    <n v="27.1"/>
    <n v="19.600000000000001"/>
    <n v="0"/>
    <n v="102617.51"/>
    <n v="42.480560560000001"/>
    <n v="4359249.3480714057"/>
    <s v="Y"/>
    <s v="N"/>
  </r>
  <r>
    <d v="2017-03-13T00:00:00"/>
    <x v="4"/>
    <x v="10"/>
    <x v="2"/>
    <x v="2"/>
    <n v="15.7"/>
    <n v="24.3"/>
    <n v="20.7"/>
    <n v="0.2"/>
    <n v="104468.9"/>
    <n v="66.843722060000005"/>
    <n v="6983090.1155139338"/>
    <s v="Y"/>
    <s v="Y"/>
  </r>
  <r>
    <d v="2017-03-14T00:00:00"/>
    <x v="5"/>
    <x v="10"/>
    <x v="2"/>
    <x v="2"/>
    <n v="18.8"/>
    <n v="32.700000000000003"/>
    <n v="20.8"/>
    <n v="0"/>
    <n v="133227.785"/>
    <n v="101.4423563"/>
    <n v="13514940.435029795"/>
    <s v="Y"/>
    <s v="N"/>
  </r>
  <r>
    <d v="2017-03-15T00:00:00"/>
    <x v="6"/>
    <x v="10"/>
    <x v="2"/>
    <x v="2"/>
    <n v="20.8"/>
    <n v="33.200000000000003"/>
    <n v="18.899999999999999"/>
    <n v="0"/>
    <n v="139672.83499999999"/>
    <n v="102.0122176"/>
    <n v="14248335.636828896"/>
    <s v="Y"/>
    <s v="N"/>
  </r>
  <r>
    <d v="2017-03-16T00:00:00"/>
    <x v="0"/>
    <x v="10"/>
    <x v="2"/>
    <x v="2"/>
    <n v="21.7"/>
    <n v="23"/>
    <n v="4.8"/>
    <n v="1.8"/>
    <n v="124255.97500000001"/>
    <n v="87.894020850000004"/>
    <n v="10921357.257387079"/>
    <s v="Y"/>
    <s v="N"/>
  </r>
  <r>
    <d v="2017-03-17T00:00:00"/>
    <x v="1"/>
    <x v="10"/>
    <x v="2"/>
    <x v="2"/>
    <n v="15.8"/>
    <n v="22.1"/>
    <n v="20.100000000000001"/>
    <n v="0"/>
    <n v="111612.075"/>
    <n v="70.74607288"/>
    <n v="7896115.9922380261"/>
    <s v="Y"/>
    <s v="N"/>
  </r>
  <r>
    <d v="2017-03-18T00:00:00"/>
    <x v="2"/>
    <x v="10"/>
    <x v="2"/>
    <x v="2"/>
    <n v="12.4"/>
    <n v="30.8"/>
    <n v="19.899999999999999"/>
    <n v="0"/>
    <n v="107731.78"/>
    <n v="68.877097030000002"/>
    <n v="7420252.2642746139"/>
    <s v="Y"/>
    <s v="N"/>
  </r>
  <r>
    <d v="2017-03-19T00:00:00"/>
    <x v="3"/>
    <x v="11"/>
    <x v="2"/>
    <x v="2"/>
    <n v="14.5"/>
    <n v="33.5"/>
    <n v="19.7"/>
    <n v="0"/>
    <n v="113593.82"/>
    <n v="121.12201020000001"/>
    <n v="13758711.824696966"/>
    <s v="Y"/>
    <s v="N"/>
  </r>
  <r>
    <d v="2017-03-20T00:00:00"/>
    <x v="4"/>
    <x v="11"/>
    <x v="2"/>
    <x v="2"/>
    <n v="19.3"/>
    <n v="28"/>
    <n v="11.3"/>
    <n v="0"/>
    <n v="131980.98499999999"/>
    <n v="184.82347909999999"/>
    <n v="24393184.82274491"/>
    <s v="Y"/>
    <s v="N"/>
  </r>
  <r>
    <d v="2017-03-21T00:00:00"/>
    <x v="5"/>
    <x v="11"/>
    <x v="2"/>
    <x v="2"/>
    <n v="19.899999999999999"/>
    <n v="26.1"/>
    <n v="6.1"/>
    <n v="4.4000000000000004"/>
    <n v="127625.36500000001"/>
    <n v="112.9036926"/>
    <n v="14409374.977922799"/>
    <s v="Y"/>
    <s v="N"/>
  </r>
  <r>
    <d v="2017-03-22T00:00:00"/>
    <x v="6"/>
    <x v="11"/>
    <x v="2"/>
    <x v="2"/>
    <n v="17.8"/>
    <n v="21.8"/>
    <n v="7.3"/>
    <n v="9.1999999999999993"/>
    <n v="114696.37"/>
    <n v="77.000286310000007"/>
    <n v="8831653.3287176955"/>
    <s v="Y"/>
    <s v="N"/>
  </r>
  <r>
    <d v="2017-03-23T00:00:00"/>
    <x v="0"/>
    <x v="11"/>
    <x v="2"/>
    <x v="2"/>
    <n v="16.2"/>
    <n v="25.1"/>
    <n v="17.2"/>
    <n v="0"/>
    <n v="111632.83500000001"/>
    <n v="97.823059580000006"/>
    <n v="10920265.46928931"/>
    <s v="Y"/>
    <s v="N"/>
  </r>
  <r>
    <d v="2017-03-24T00:00:00"/>
    <x v="1"/>
    <x v="11"/>
    <x v="2"/>
    <x v="2"/>
    <n v="13.9"/>
    <n v="24.7"/>
    <n v="16.100000000000001"/>
    <n v="0"/>
    <n v="115411.41"/>
    <n v="118.4496111"/>
    <n v="13670436.631002652"/>
    <s v="Y"/>
    <s v="N"/>
  </r>
  <r>
    <d v="2017-03-25T00:00:00"/>
    <x v="2"/>
    <x v="11"/>
    <x v="2"/>
    <x v="2"/>
    <n v="15.3"/>
    <n v="29.7"/>
    <n v="13.5"/>
    <n v="0"/>
    <n v="107465.98"/>
    <n v="138.79475579999999"/>
    <n v="14915714.450907683"/>
    <s v="Y"/>
    <s v="N"/>
  </r>
  <r>
    <d v="2017-03-26T00:00:00"/>
    <x v="3"/>
    <x v="12"/>
    <x v="2"/>
    <x v="2"/>
    <n v="19.3"/>
    <n v="26.7"/>
    <n v="14.6"/>
    <n v="0"/>
    <n v="104189.1"/>
    <n v="147.4805929"/>
    <n v="15365870.241717391"/>
    <s v="Y"/>
    <s v="N"/>
  </r>
  <r>
    <d v="2017-03-27T00:00:00"/>
    <x v="4"/>
    <x v="12"/>
    <x v="2"/>
    <x v="2"/>
    <n v="19.3"/>
    <n v="31.9"/>
    <n v="7.6"/>
    <n v="0"/>
    <n v="116237.22"/>
    <n v="118.5621993"/>
    <n v="13781340.443717947"/>
    <s v="Y"/>
    <s v="N"/>
  </r>
  <r>
    <d v="2017-03-28T00:00:00"/>
    <x v="5"/>
    <x v="12"/>
    <x v="2"/>
    <x v="2"/>
    <n v="11.9"/>
    <n v="24.3"/>
    <n v="17.8"/>
    <n v="4.2"/>
    <n v="111032.97500000001"/>
    <n v="121.90563229999999"/>
    <n v="13535545.023525093"/>
    <s v="Y"/>
    <s v="N"/>
  </r>
  <r>
    <d v="2017-03-29T00:00:00"/>
    <x v="6"/>
    <x v="12"/>
    <x v="2"/>
    <x v="2"/>
    <n v="13.9"/>
    <n v="27.2"/>
    <n v="14.7"/>
    <n v="0.2"/>
    <n v="109640.33"/>
    <n v="133.7982653"/>
    <n v="14669685.96091955"/>
    <s v="Y"/>
    <s v="N"/>
  </r>
  <r>
    <d v="2017-03-30T00:00:00"/>
    <x v="0"/>
    <x v="12"/>
    <x v="2"/>
    <x v="2"/>
    <n v="10.199999999999999"/>
    <n v="17.899999999999999"/>
    <n v="13"/>
    <n v="3.4"/>
    <n v="107491.87"/>
    <n v="115.1902122"/>
    <n v="12382011.315074814"/>
    <s v="Y"/>
    <s v="N"/>
  </r>
  <r>
    <d v="2017-03-31T00:00:00"/>
    <x v="1"/>
    <x v="12"/>
    <x v="2"/>
    <x v="2"/>
    <n v="10.1"/>
    <n v="17.899999999999999"/>
    <n v="12.3"/>
    <n v="2.8"/>
    <n v="110662.245"/>
    <n v="145.21906050000001"/>
    <n v="16070267.251720823"/>
    <s v="N"/>
    <s v="N"/>
  </r>
  <r>
    <d v="2017-04-01T00:00:00"/>
    <x v="2"/>
    <x v="12"/>
    <x v="3"/>
    <x v="2"/>
    <n v="10"/>
    <n v="19"/>
    <n v="13.5"/>
    <n v="0"/>
    <n v="97402.264999999999"/>
    <n v="99.249181780000001"/>
    <n v="9667095.1047687326"/>
    <s v="N"/>
    <s v="N"/>
  </r>
  <r>
    <d v="2017-04-02T00:00:00"/>
    <x v="3"/>
    <x v="13"/>
    <x v="3"/>
    <x v="2"/>
    <n v="11.7"/>
    <n v="18.2"/>
    <n v="10.1"/>
    <n v="0.4"/>
    <n v="94477.095000000001"/>
    <n v="92.915735170000005"/>
    <n v="8778408.738650931"/>
    <s v="N"/>
    <s v="N"/>
  </r>
  <r>
    <d v="2017-04-03T00:00:00"/>
    <x v="4"/>
    <x v="13"/>
    <x v="3"/>
    <x v="2"/>
    <n v="8.1999999999999993"/>
    <n v="21.5"/>
    <n v="16.8"/>
    <n v="0"/>
    <n v="107895.52499999999"/>
    <n v="106.4521598"/>
    <n v="11485711.669004895"/>
    <s v="N"/>
    <s v="N"/>
  </r>
  <r>
    <d v="2017-04-04T00:00:00"/>
    <x v="5"/>
    <x v="13"/>
    <x v="3"/>
    <x v="2"/>
    <n v="10"/>
    <n v="24.4"/>
    <n v="16.399999999999999"/>
    <n v="0"/>
    <n v="113138.67"/>
    <n v="122.6614787"/>
    <n v="13877756.560351329"/>
    <s v="N"/>
    <s v="N"/>
  </r>
  <r>
    <d v="2017-04-05T00:00:00"/>
    <x v="6"/>
    <x v="13"/>
    <x v="3"/>
    <x v="2"/>
    <n v="11"/>
    <n v="25.4"/>
    <n v="15.8"/>
    <n v="0"/>
    <n v="114191.35"/>
    <n v="142.28042669999999"/>
    <n v="16247194.003449045"/>
    <s v="N"/>
    <s v="N"/>
  </r>
  <r>
    <d v="2017-04-06T00:00:00"/>
    <x v="0"/>
    <x v="13"/>
    <x v="3"/>
    <x v="2"/>
    <n v="12"/>
    <n v="26.6"/>
    <n v="13.5"/>
    <n v="0"/>
    <n v="114817.30499999999"/>
    <n v="126.18198750000001"/>
    <n v="14487875.744293688"/>
    <s v="N"/>
    <s v="N"/>
  </r>
  <r>
    <d v="2017-04-07T00:00:00"/>
    <x v="1"/>
    <x v="13"/>
    <x v="3"/>
    <x v="2"/>
    <n v="12.7"/>
    <n v="26.2"/>
    <n v="15.6"/>
    <n v="0"/>
    <n v="110160.02499999999"/>
    <n v="101.330421"/>
    <n v="11162561.710620524"/>
    <s v="N"/>
    <s v="N"/>
  </r>
  <r>
    <d v="2017-04-08T00:00:00"/>
    <x v="2"/>
    <x v="13"/>
    <x v="3"/>
    <x v="2"/>
    <n v="18.600000000000001"/>
    <n v="28.1"/>
    <n v="13.8"/>
    <n v="0"/>
    <n v="99084.74"/>
    <n v="95.867977690000004"/>
    <n v="9499053.6437394507"/>
    <s v="N"/>
    <s v="N"/>
  </r>
  <r>
    <d v="2017-04-09T00:00:00"/>
    <x v="3"/>
    <x v="14"/>
    <x v="3"/>
    <x v="2"/>
    <n v="11.7"/>
    <n v="15.2"/>
    <n v="6.5"/>
    <n v="10.6"/>
    <n v="96041.895000000004"/>
    <n v="74.591633180000002"/>
    <n v="7163921.8017520765"/>
    <s v="N"/>
    <s v="N"/>
  </r>
  <r>
    <d v="2017-04-10T00:00:00"/>
    <x v="4"/>
    <x v="14"/>
    <x v="3"/>
    <x v="2"/>
    <n v="9"/>
    <n v="17"/>
    <n v="3"/>
    <n v="25.4"/>
    <n v="113287.05499999999"/>
    <n v="111.8004887"/>
    <n v="12665548.112383777"/>
    <s v="N"/>
    <s v="N"/>
  </r>
  <r>
    <d v="2017-04-11T00:00:00"/>
    <x v="5"/>
    <x v="14"/>
    <x v="3"/>
    <x v="2"/>
    <n v="12.3"/>
    <n v="18.5"/>
    <n v="13.5"/>
    <n v="15.4"/>
    <n v="114159.965"/>
    <n v="130.03687339999999"/>
    <n v="14845004.916053429"/>
    <s v="N"/>
    <s v="N"/>
  </r>
  <r>
    <d v="2017-04-12T00:00:00"/>
    <x v="6"/>
    <x v="14"/>
    <x v="3"/>
    <x v="2"/>
    <n v="10.8"/>
    <n v="19.3"/>
    <n v="14"/>
    <n v="0"/>
    <n v="114335.995"/>
    <n v="126.572879"/>
    <n v="14471836.060479604"/>
    <s v="N"/>
    <s v="N"/>
  </r>
  <r>
    <d v="2017-04-13T00:00:00"/>
    <x v="0"/>
    <x v="14"/>
    <x v="3"/>
    <x v="2"/>
    <n v="10.9"/>
    <n v="22.2"/>
    <n v="13.9"/>
    <n v="0"/>
    <n v="112704.045"/>
    <n v="117.53565020000001"/>
    <n v="13246743.20924506"/>
    <s v="N"/>
    <s v="N"/>
  </r>
  <r>
    <d v="2017-04-14T00:00:00"/>
    <x v="1"/>
    <x v="14"/>
    <x v="3"/>
    <x v="2"/>
    <n v="13"/>
    <n v="17.899999999999999"/>
    <n v="8.9"/>
    <n v="0"/>
    <n v="97436.41"/>
    <n v="109.7650221"/>
    <n v="10695109.69699466"/>
    <s v="N"/>
    <s v="Y"/>
  </r>
  <r>
    <d v="2017-04-15T00:00:00"/>
    <x v="2"/>
    <x v="14"/>
    <x v="3"/>
    <x v="2"/>
    <n v="11.8"/>
    <n v="17.3"/>
    <n v="9.6999999999999993"/>
    <n v="0"/>
    <n v="99608.57"/>
    <n v="116.78284910000001"/>
    <n v="11632572.599376788"/>
    <s v="N"/>
    <s v="Y"/>
  </r>
  <r>
    <d v="2017-04-16T00:00:00"/>
    <x v="3"/>
    <x v="15"/>
    <x v="3"/>
    <x v="2"/>
    <n v="9.9"/>
    <n v="22.6"/>
    <n v="10.1"/>
    <n v="0"/>
    <n v="96594.744999999995"/>
    <n v="95.646407010000004"/>
    <n v="9238940.2952971626"/>
    <s v="N"/>
    <s v="Y"/>
  </r>
  <r>
    <d v="2017-04-17T00:00:00"/>
    <x v="4"/>
    <x v="15"/>
    <x v="3"/>
    <x v="2"/>
    <n v="11.1"/>
    <n v="18.3"/>
    <n v="10.9"/>
    <n v="0"/>
    <n v="99945.494999999995"/>
    <n v="104.57818949999999"/>
    <n v="10452118.915781301"/>
    <s v="N"/>
    <s v="Y"/>
  </r>
  <r>
    <d v="2017-04-18T00:00:00"/>
    <x v="5"/>
    <x v="15"/>
    <x v="3"/>
    <x v="2"/>
    <n v="9.5"/>
    <n v="20.399999999999999"/>
    <n v="13.7"/>
    <n v="0"/>
    <n v="111955.175"/>
    <n v="112.8247059"/>
    <n v="12631309.693358032"/>
    <s v="N"/>
    <s v="N"/>
  </r>
  <r>
    <d v="2017-04-19T00:00:00"/>
    <x v="6"/>
    <x v="15"/>
    <x v="3"/>
    <x v="2"/>
    <n v="13"/>
    <n v="26.9"/>
    <n v="12.7"/>
    <n v="0"/>
    <n v="114436.97"/>
    <n v="101.3145524"/>
    <n v="11594130.393562227"/>
    <s v="Y"/>
    <s v="N"/>
  </r>
  <r>
    <d v="2017-04-20T00:00:00"/>
    <x v="0"/>
    <x v="15"/>
    <x v="3"/>
    <x v="2"/>
    <n v="14.6"/>
    <n v="26.5"/>
    <n v="12.4"/>
    <n v="0"/>
    <n v="112816.68"/>
    <n v="104.07810310000001"/>
    <n v="11741746.052439708"/>
    <s v="Y"/>
    <s v="N"/>
  </r>
  <r>
    <d v="2017-04-21T00:00:00"/>
    <x v="1"/>
    <x v="15"/>
    <x v="3"/>
    <x v="2"/>
    <n v="16.5"/>
    <n v="20.9"/>
    <n v="3.6"/>
    <n v="9.4"/>
    <n v="114522.44"/>
    <n v="133.2265993"/>
    <n v="15257435.224738292"/>
    <s v="Y"/>
    <s v="N"/>
  </r>
  <r>
    <d v="2017-04-22T00:00:00"/>
    <x v="2"/>
    <x v="15"/>
    <x v="3"/>
    <x v="2"/>
    <n v="16.899999999999999"/>
    <n v="22.5"/>
    <n v="11.8"/>
    <n v="4.5999999999999996"/>
    <n v="102528.4"/>
    <n v="111.6671228"/>
    <n v="11449051.43328752"/>
    <s v="Y"/>
    <s v="N"/>
  </r>
  <r>
    <d v="2017-04-23T00:00:00"/>
    <x v="3"/>
    <x v="16"/>
    <x v="3"/>
    <x v="2"/>
    <n v="14.4"/>
    <n v="21.8"/>
    <n v="11.9"/>
    <n v="0"/>
    <n v="97356.565000000002"/>
    <n v="90.726651050000001"/>
    <n v="8832835.1001816429"/>
    <s v="Y"/>
    <s v="N"/>
  </r>
  <r>
    <d v="2017-04-24T00:00:00"/>
    <x v="4"/>
    <x v="16"/>
    <x v="3"/>
    <x v="2"/>
    <n v="15.9"/>
    <n v="24.7"/>
    <n v="9.9"/>
    <n v="0"/>
    <n v="109421.815"/>
    <n v="113.2589368"/>
    <n v="12392998.429626292"/>
    <s v="Y"/>
    <s v="N"/>
  </r>
  <r>
    <d v="2017-04-25T00:00:00"/>
    <x v="5"/>
    <x v="16"/>
    <x v="3"/>
    <x v="2"/>
    <n v="16.2"/>
    <n v="17.7"/>
    <n v="5.8"/>
    <n v="21.6"/>
    <n v="101548.735"/>
    <n v="86.790072550000005"/>
    <n v="8813422.0780107249"/>
    <s v="Y"/>
    <s v="Y"/>
  </r>
  <r>
    <d v="2017-04-26T00:00:00"/>
    <x v="6"/>
    <x v="16"/>
    <x v="3"/>
    <x v="2"/>
    <n v="10.1"/>
    <n v="14.5"/>
    <n v="6.4"/>
    <n v="20"/>
    <n v="116795.245"/>
    <n v="100.69868460000001"/>
    <n v="11761127.539034728"/>
    <s v="Y"/>
    <s v="N"/>
  </r>
  <r>
    <d v="2017-04-27T00:00:00"/>
    <x v="0"/>
    <x v="16"/>
    <x v="3"/>
    <x v="2"/>
    <n v="8.3000000000000007"/>
    <n v="15.6"/>
    <n v="7.1"/>
    <n v="15.4"/>
    <n v="126329.53"/>
    <n v="145.68273490000001"/>
    <n v="18404031.429031599"/>
    <s v="Y"/>
    <s v="N"/>
  </r>
  <r>
    <d v="2017-04-28T00:00:00"/>
    <x v="1"/>
    <x v="16"/>
    <x v="3"/>
    <x v="2"/>
    <n v="9.4"/>
    <n v="19.8"/>
    <n v="6"/>
    <n v="0.4"/>
    <n v="120144.19"/>
    <n v="120.8095221"/>
    <n v="14514562.176991599"/>
    <s v="Y"/>
    <s v="N"/>
  </r>
  <r>
    <d v="2017-04-29T00:00:00"/>
    <x v="2"/>
    <x v="16"/>
    <x v="3"/>
    <x v="2"/>
    <n v="14.9"/>
    <n v="18.100000000000001"/>
    <n v="7.9"/>
    <n v="0.2"/>
    <n v="104864.05"/>
    <n v="100.81967"/>
    <n v="10572358.915863501"/>
    <s v="Y"/>
    <s v="N"/>
  </r>
  <r>
    <d v="2017-04-30T00:00:00"/>
    <x v="3"/>
    <x v="17"/>
    <x v="3"/>
    <x v="2"/>
    <n v="13.6"/>
    <n v="17.8"/>
    <n v="7.3"/>
    <n v="0"/>
    <n v="103756.535"/>
    <n v="109.5772954"/>
    <n v="11369360.48537544"/>
    <s v="Y"/>
    <s v="N"/>
  </r>
  <r>
    <d v="2017-05-01T00:00:00"/>
    <x v="4"/>
    <x v="17"/>
    <x v="4"/>
    <x v="2"/>
    <n v="13.6"/>
    <n v="20.399999999999999"/>
    <n v="8.6999999999999993"/>
    <n v="0"/>
    <n v="115103.77499999999"/>
    <n v="99.159474029999998"/>
    <n v="11413629.787867462"/>
    <s v="Y"/>
    <s v="N"/>
  </r>
  <r>
    <d v="2017-05-02T00:00:00"/>
    <x v="5"/>
    <x v="17"/>
    <x v="4"/>
    <x v="2"/>
    <n v="10.4"/>
    <n v="15.2"/>
    <n v="9.4"/>
    <n v="2.4"/>
    <n v="120718.64"/>
    <n v="109.9227693"/>
    <n v="13269727.214929752"/>
    <s v="Y"/>
    <s v="N"/>
  </r>
  <r>
    <d v="2017-05-03T00:00:00"/>
    <x v="6"/>
    <x v="17"/>
    <x v="4"/>
    <x v="2"/>
    <n v="7.4"/>
    <n v="15.3"/>
    <n v="10.8"/>
    <n v="0.8"/>
    <n v="129196.44500000001"/>
    <n v="128.63995560000001"/>
    <n v="16619824.948477844"/>
    <s v="Y"/>
    <s v="N"/>
  </r>
  <r>
    <d v="2017-05-04T00:00:00"/>
    <x v="0"/>
    <x v="17"/>
    <x v="4"/>
    <x v="2"/>
    <n v="5.8"/>
    <n v="16.899999999999999"/>
    <n v="12"/>
    <n v="0"/>
    <n v="127260.05"/>
    <n v="123.4720662"/>
    <n v="15713061.318215311"/>
    <s v="Y"/>
    <s v="N"/>
  </r>
  <r>
    <d v="2017-05-05T00:00:00"/>
    <x v="1"/>
    <x v="17"/>
    <x v="4"/>
    <x v="2"/>
    <n v="6.2"/>
    <n v="20.5"/>
    <n v="10.6"/>
    <n v="0"/>
    <n v="123150.38499999999"/>
    <n v="108.2886014"/>
    <n v="13335782.953521539"/>
    <s v="Y"/>
    <s v="N"/>
  </r>
  <r>
    <d v="2017-05-06T00:00:00"/>
    <x v="2"/>
    <x v="17"/>
    <x v="4"/>
    <x v="2"/>
    <n v="9.6"/>
    <n v="20"/>
    <n v="6.1"/>
    <n v="0.2"/>
    <n v="105013.07"/>
    <n v="81.778327349999998"/>
    <n v="8587793.2144884653"/>
    <s v="Y"/>
    <s v="N"/>
  </r>
  <r>
    <d v="2017-05-07T00:00:00"/>
    <x v="3"/>
    <x v="18"/>
    <x v="4"/>
    <x v="2"/>
    <n v="8.9"/>
    <n v="14.8"/>
    <n v="9.4"/>
    <n v="1.4"/>
    <n v="107424.07"/>
    <n v="104.9084029"/>
    <n v="11269687.616717804"/>
    <s v="Y"/>
    <s v="N"/>
  </r>
  <r>
    <d v="2017-05-08T00:00:00"/>
    <x v="4"/>
    <x v="18"/>
    <x v="4"/>
    <x v="2"/>
    <n v="10.1"/>
    <n v="15.8"/>
    <n v="7.2"/>
    <n v="1.8"/>
    <n v="125858.27"/>
    <n v="132.9735336"/>
    <n v="16735818.894682871"/>
    <s v="Y"/>
    <s v="N"/>
  </r>
  <r>
    <d v="2017-05-09T00:00:00"/>
    <x v="5"/>
    <x v="18"/>
    <x v="4"/>
    <x v="2"/>
    <n v="10.9"/>
    <n v="15.9"/>
    <n v="7.3"/>
    <n v="1.6"/>
    <n v="126760.71"/>
    <n v="138.99141549999999"/>
    <n v="17618650.512685005"/>
    <s v="Y"/>
    <s v="N"/>
  </r>
  <r>
    <d v="2017-05-10T00:00:00"/>
    <x v="6"/>
    <x v="18"/>
    <x v="4"/>
    <x v="2"/>
    <n v="8.1"/>
    <n v="17.7"/>
    <n v="11.3"/>
    <n v="0"/>
    <n v="125747.735"/>
    <n v="149.62274859999999"/>
    <n v="18814721.740924422"/>
    <s v="Y"/>
    <s v="N"/>
  </r>
  <r>
    <d v="2017-05-11T00:00:00"/>
    <x v="0"/>
    <x v="18"/>
    <x v="4"/>
    <x v="2"/>
    <n v="6.1"/>
    <n v="16.5"/>
    <n v="8.6"/>
    <n v="0"/>
    <n v="128753.13"/>
    <n v="170.29264480000001"/>
    <n v="21925711.033978224"/>
    <s v="Y"/>
    <s v="N"/>
  </r>
  <r>
    <d v="2017-05-12T00:00:00"/>
    <x v="1"/>
    <x v="18"/>
    <x v="4"/>
    <x v="2"/>
    <n v="5.9"/>
    <n v="19.5"/>
    <n v="9.9"/>
    <n v="0"/>
    <n v="123523"/>
    <n v="129.30937700000001"/>
    <n v="15972682.175171001"/>
    <s v="Y"/>
    <s v="N"/>
  </r>
  <r>
    <d v="2017-05-13T00:00:00"/>
    <x v="2"/>
    <x v="18"/>
    <x v="4"/>
    <x v="2"/>
    <n v="8.4"/>
    <n v="15.6"/>
    <n v="10.1"/>
    <n v="0.2"/>
    <n v="109477.42"/>
    <n v="130.31682979999999"/>
    <n v="14266750.309083115"/>
    <s v="Y"/>
    <s v="N"/>
  </r>
  <r>
    <d v="2017-05-14T00:00:00"/>
    <x v="3"/>
    <x v="19"/>
    <x v="4"/>
    <x v="2"/>
    <n v="6.4"/>
    <n v="15.1"/>
    <n v="7.7"/>
    <n v="0"/>
    <n v="107497.03"/>
    <n v="126.9174946"/>
    <n v="13643253.724541038"/>
    <s v="Y"/>
    <s v="N"/>
  </r>
  <r>
    <d v="2017-05-15T00:00:00"/>
    <x v="4"/>
    <x v="19"/>
    <x v="4"/>
    <x v="2"/>
    <n v="6.3"/>
    <n v="16.899999999999999"/>
    <n v="8.1999999999999993"/>
    <n v="0"/>
    <n v="125871.91499999999"/>
    <n v="134.64203240000001"/>
    <n v="16947650.457680047"/>
    <s v="Y"/>
    <s v="N"/>
  </r>
  <r>
    <d v="2017-05-16T00:00:00"/>
    <x v="5"/>
    <x v="19"/>
    <x v="4"/>
    <x v="2"/>
    <n v="5.6"/>
    <n v="18.2"/>
    <n v="9"/>
    <n v="0"/>
    <n v="127820.715"/>
    <n v="128.3149076"/>
    <n v="16401303.234590933"/>
    <s v="Y"/>
    <s v="N"/>
  </r>
  <r>
    <d v="2017-05-17T00:00:00"/>
    <x v="6"/>
    <x v="19"/>
    <x v="4"/>
    <x v="2"/>
    <n v="7.6"/>
    <n v="17"/>
    <n v="3.8"/>
    <n v="0"/>
    <n v="125072.675"/>
    <n v="123.8345994"/>
    <n v="15488324.604511395"/>
    <s v="Y"/>
    <s v="N"/>
  </r>
  <r>
    <d v="2017-05-18T00:00:00"/>
    <x v="0"/>
    <x v="19"/>
    <x v="4"/>
    <x v="2"/>
    <n v="10.7"/>
    <n v="20.2"/>
    <n v="9.8000000000000007"/>
    <n v="0.8"/>
    <n v="122910.48"/>
    <n v="107.8423351"/>
    <n v="13254953.171461847"/>
    <s v="Y"/>
    <s v="N"/>
  </r>
  <r>
    <d v="2017-05-19T00:00:00"/>
    <x v="1"/>
    <x v="19"/>
    <x v="4"/>
    <x v="2"/>
    <n v="10.199999999999999"/>
    <n v="17.8"/>
    <n v="2.5"/>
    <n v="0"/>
    <n v="123351.45"/>
    <n v="96.440249769999994"/>
    <n v="11896044.647491666"/>
    <s v="Y"/>
    <s v="N"/>
  </r>
  <r>
    <d v="2017-05-20T00:00:00"/>
    <x v="2"/>
    <x v="19"/>
    <x v="4"/>
    <x v="2"/>
    <n v="10.199999999999999"/>
    <n v="19.3"/>
    <n v="9.8000000000000007"/>
    <n v="0"/>
    <n v="109111.61500000001"/>
    <n v="88.135879099999997"/>
    <n v="9616648.1080457475"/>
    <s v="Y"/>
    <s v="N"/>
  </r>
  <r>
    <d v="2017-05-21T00:00:00"/>
    <x v="3"/>
    <x v="20"/>
    <x v="4"/>
    <x v="2"/>
    <n v="10.8"/>
    <n v="18.7"/>
    <n v="6.8"/>
    <n v="0"/>
    <n v="105912.16"/>
    <n v="76.782179819999996"/>
    <n v="8132166.5142446114"/>
    <s v="Y"/>
    <s v="N"/>
  </r>
  <r>
    <d v="2017-05-22T00:00:00"/>
    <x v="4"/>
    <x v="20"/>
    <x v="4"/>
    <x v="2"/>
    <n v="10.4"/>
    <n v="20.3"/>
    <n v="10.1"/>
    <n v="0"/>
    <n v="113551.03999999999"/>
    <n v="72.931488029999997"/>
    <n v="8281446.3145540506"/>
    <s v="Y"/>
    <s v="N"/>
  </r>
  <r>
    <d v="2017-05-23T00:00:00"/>
    <x v="5"/>
    <x v="20"/>
    <x v="4"/>
    <x v="2"/>
    <n v="12.8"/>
    <n v="19.3"/>
    <n v="7.4"/>
    <n v="0"/>
    <n v="119127.205"/>
    <n v="96.837634640000005"/>
    <n v="11535996.753474383"/>
    <s v="Y"/>
    <s v="N"/>
  </r>
  <r>
    <d v="2017-05-24T00:00:00"/>
    <x v="6"/>
    <x v="20"/>
    <x v="4"/>
    <x v="2"/>
    <n v="11.7"/>
    <n v="17.100000000000001"/>
    <n v="8"/>
    <n v="0"/>
    <n v="121571.97"/>
    <n v="103.2410383"/>
    <n v="12551216.410976451"/>
    <s v="Y"/>
    <s v="N"/>
  </r>
  <r>
    <d v="2017-05-25T00:00:00"/>
    <x v="0"/>
    <x v="20"/>
    <x v="4"/>
    <x v="2"/>
    <n v="13.7"/>
    <n v="18.5"/>
    <n v="5.7"/>
    <n v="0"/>
    <n v="124010.03"/>
    <n v="108.51901340000001"/>
    <n v="13457446.107304402"/>
    <s v="Y"/>
    <s v="N"/>
  </r>
  <r>
    <d v="2017-05-26T00:00:00"/>
    <x v="1"/>
    <x v="20"/>
    <x v="4"/>
    <x v="2"/>
    <n v="13.1"/>
    <n v="18"/>
    <n v="8.1999999999999993"/>
    <n v="0"/>
    <n v="123130.6"/>
    <n v="94.696229970000005"/>
    <n v="11660003.613944083"/>
    <s v="Y"/>
    <s v="N"/>
  </r>
  <r>
    <d v="2017-05-27T00:00:00"/>
    <x v="2"/>
    <x v="20"/>
    <x v="4"/>
    <x v="2"/>
    <n v="11.9"/>
    <n v="17.8"/>
    <n v="8.3000000000000007"/>
    <n v="0"/>
    <n v="104643.675"/>
    <n v="60.860101950000001"/>
    <n v="6368624.7289226661"/>
    <s v="Y"/>
    <s v="N"/>
  </r>
  <r>
    <d v="2017-05-28T00:00:00"/>
    <x v="3"/>
    <x v="21"/>
    <x v="4"/>
    <x v="2"/>
    <n v="10.199999999999999"/>
    <n v="15.3"/>
    <n v="7.6"/>
    <n v="6.8"/>
    <n v="110029.55"/>
    <n v="72.341641420000002"/>
    <n v="7959718.2517039618"/>
    <s v="Y"/>
    <s v="N"/>
  </r>
  <r>
    <d v="2017-05-29T00:00:00"/>
    <x v="4"/>
    <x v="21"/>
    <x v="4"/>
    <x v="2"/>
    <n v="7.7"/>
    <n v="14.8"/>
    <n v="8"/>
    <n v="1.4"/>
    <n v="130516.1"/>
    <n v="96.084781000000007"/>
    <n v="12540610.885474101"/>
    <s v="Y"/>
    <s v="N"/>
  </r>
  <r>
    <d v="2017-05-30T00:00:00"/>
    <x v="5"/>
    <x v="21"/>
    <x v="4"/>
    <x v="2"/>
    <n v="9.3000000000000007"/>
    <n v="13.1"/>
    <n v="6.9"/>
    <n v="2.2000000000000002"/>
    <n v="132762.38"/>
    <n v="95.714474339999995"/>
    <n v="12707281.41382733"/>
    <s v="Y"/>
    <s v="N"/>
  </r>
  <r>
    <d v="2017-05-31T00:00:00"/>
    <x v="6"/>
    <x v="21"/>
    <x v="4"/>
    <x v="2"/>
    <n v="6.7"/>
    <n v="13"/>
    <n v="8.5"/>
    <n v="5.4"/>
    <n v="139030.79500000001"/>
    <n v="120.64923159999999"/>
    <n v="16773958.585487122"/>
    <s v="Y"/>
    <s v="N"/>
  </r>
  <r>
    <d v="2017-06-01T00:00:00"/>
    <x v="0"/>
    <x v="21"/>
    <x v="5"/>
    <x v="2"/>
    <n v="7.9"/>
    <n v="13.9"/>
    <n v="4.7"/>
    <n v="0.4"/>
    <n v="140202.73499999999"/>
    <n v="113.3116143"/>
    <n v="15886598.232125109"/>
    <s v="Y"/>
    <s v="N"/>
  </r>
  <r>
    <d v="2017-06-02T00:00:00"/>
    <x v="1"/>
    <x v="21"/>
    <x v="5"/>
    <x v="2"/>
    <n v="8"/>
    <n v="14.7"/>
    <n v="7.3"/>
    <n v="0"/>
    <n v="136856.79999999999"/>
    <n v="96.837747410000006"/>
    <n v="13252904.229740888"/>
    <s v="Y"/>
    <s v="N"/>
  </r>
  <r>
    <d v="2017-06-03T00:00:00"/>
    <x v="2"/>
    <x v="21"/>
    <x v="5"/>
    <x v="2"/>
    <n v="9.9"/>
    <n v="14.3"/>
    <n v="8.3000000000000007"/>
    <n v="0"/>
    <n v="122161.405"/>
    <n v="107.24572980000001"/>
    <n v="13101289.03261837"/>
    <s v="Y"/>
    <s v="N"/>
  </r>
  <r>
    <d v="2017-06-04T00:00:00"/>
    <x v="3"/>
    <x v="22"/>
    <x v="5"/>
    <x v="2"/>
    <n v="4.4000000000000004"/>
    <n v="15.8"/>
    <n v="9.3000000000000007"/>
    <n v="0"/>
    <n v="118953.95"/>
    <n v="109.7429759"/>
    <n v="13054360.468059806"/>
    <s v="Y"/>
    <s v="N"/>
  </r>
  <r>
    <d v="2017-06-05T00:00:00"/>
    <x v="4"/>
    <x v="22"/>
    <x v="5"/>
    <x v="2"/>
    <n v="5.6"/>
    <n v="17.5"/>
    <n v="5"/>
    <n v="0"/>
    <n v="132877.45000000001"/>
    <n v="101.13227740000001"/>
    <n v="13438199.133604633"/>
    <s v="Y"/>
    <s v="N"/>
  </r>
  <r>
    <d v="2017-06-06T00:00:00"/>
    <x v="5"/>
    <x v="22"/>
    <x v="5"/>
    <x v="2"/>
    <n v="8.6999999999999993"/>
    <n v="13.9"/>
    <n v="6.3"/>
    <n v="6.4"/>
    <n v="133274.53"/>
    <n v="97.892460380000003"/>
    <n v="13046571.647688122"/>
    <s v="Y"/>
    <s v="N"/>
  </r>
  <r>
    <d v="2017-06-07T00:00:00"/>
    <x v="6"/>
    <x v="22"/>
    <x v="5"/>
    <x v="2"/>
    <n v="5.9"/>
    <n v="14.3"/>
    <n v="9.1999999999999993"/>
    <n v="0"/>
    <n v="136116.12"/>
    <n v="105.69616809999999"/>
    <n v="14386952.300639771"/>
    <s v="Y"/>
    <s v="N"/>
  </r>
  <r>
    <d v="2017-06-08T00:00:00"/>
    <x v="0"/>
    <x v="22"/>
    <x v="5"/>
    <x v="2"/>
    <n v="3.6"/>
    <n v="15"/>
    <n v="7.2"/>
    <n v="0"/>
    <n v="139511.78"/>
    <n v="110.1268719"/>
    <n v="15363995.924600981"/>
    <s v="Y"/>
    <s v="N"/>
  </r>
  <r>
    <d v="2017-06-09T00:00:00"/>
    <x v="1"/>
    <x v="22"/>
    <x v="5"/>
    <x v="2"/>
    <n v="6.6"/>
    <n v="15"/>
    <n v="7.8"/>
    <n v="1.8"/>
    <n v="130994.54"/>
    <n v="99.977135680000004"/>
    <n v="13096458.898919187"/>
    <s v="Y"/>
    <s v="N"/>
  </r>
  <r>
    <d v="2017-06-10T00:00:00"/>
    <x v="2"/>
    <x v="22"/>
    <x v="5"/>
    <x v="2"/>
    <n v="7"/>
    <n v="15.8"/>
    <n v="8.9"/>
    <n v="0"/>
    <n v="120698.91499999999"/>
    <n v="97.622124130000003"/>
    <n v="11782884.462486319"/>
    <s v="Y"/>
    <s v="N"/>
  </r>
  <r>
    <d v="2017-06-11T00:00:00"/>
    <x v="3"/>
    <x v="23"/>
    <x v="5"/>
    <x v="2"/>
    <n v="3.4"/>
    <n v="15.5"/>
    <n v="8.6"/>
    <n v="0.2"/>
    <n v="113374.465"/>
    <n v="87.883388569999994"/>
    <n v="9963732.1615108643"/>
    <s v="Y"/>
    <s v="N"/>
  </r>
  <r>
    <d v="2017-06-12T00:00:00"/>
    <x v="4"/>
    <x v="23"/>
    <x v="5"/>
    <x v="2"/>
    <n v="6"/>
    <n v="15.9"/>
    <n v="5.0999999999999996"/>
    <n v="0"/>
    <n v="117691.685"/>
    <n v="101.70609880000001"/>
    <n v="11969962.142548479"/>
    <s v="Y"/>
    <s v="Y"/>
  </r>
  <r>
    <d v="2017-06-13T00:00:00"/>
    <x v="5"/>
    <x v="23"/>
    <x v="5"/>
    <x v="2"/>
    <n v="8.8000000000000007"/>
    <n v="15.1"/>
    <n v="6.6"/>
    <n v="0"/>
    <n v="135184.95000000001"/>
    <n v="109.9512443"/>
    <n v="14863753.463133287"/>
    <s v="Y"/>
    <s v="N"/>
  </r>
  <r>
    <d v="2017-06-14T00:00:00"/>
    <x v="6"/>
    <x v="23"/>
    <x v="5"/>
    <x v="2"/>
    <n v="4"/>
    <n v="17.399999999999999"/>
    <n v="8.9"/>
    <n v="0"/>
    <n v="136253.42000000001"/>
    <n v="93.589782150000005"/>
    <n v="12751927.894992454"/>
    <s v="Y"/>
    <s v="N"/>
  </r>
  <r>
    <d v="2017-06-15T00:00:00"/>
    <x v="0"/>
    <x v="23"/>
    <x v="5"/>
    <x v="2"/>
    <n v="7.7"/>
    <n v="19"/>
    <n v="7.4"/>
    <n v="0"/>
    <n v="135303.255"/>
    <n v="102.837272"/>
    <n v="13914217.636920361"/>
    <s v="Y"/>
    <s v="N"/>
  </r>
  <r>
    <d v="2017-06-16T00:00:00"/>
    <x v="1"/>
    <x v="23"/>
    <x v="5"/>
    <x v="2"/>
    <n v="6.6"/>
    <n v="17.100000000000001"/>
    <n v="8.9"/>
    <n v="0"/>
    <n v="135269.63500000001"/>
    <n v="107.362224"/>
    <n v="14522848.853268242"/>
    <s v="Y"/>
    <s v="N"/>
  </r>
  <r>
    <d v="2017-06-17T00:00:00"/>
    <x v="2"/>
    <x v="23"/>
    <x v="5"/>
    <x v="2"/>
    <n v="4.2"/>
    <n v="15.5"/>
    <n v="9.1999999999999993"/>
    <n v="0"/>
    <n v="121178.68"/>
    <n v="104.2875868"/>
    <n v="12637432.108809423"/>
    <s v="Y"/>
    <s v="N"/>
  </r>
  <r>
    <d v="2017-06-18T00:00:00"/>
    <x v="3"/>
    <x v="24"/>
    <x v="5"/>
    <x v="2"/>
    <n v="5.4"/>
    <n v="16.3"/>
    <n v="7.9"/>
    <n v="0"/>
    <n v="116112.74"/>
    <n v="93.616927630000006"/>
    <n v="10870117.977501007"/>
    <s v="Y"/>
    <s v="N"/>
  </r>
  <r>
    <d v="2017-06-19T00:00:00"/>
    <x v="4"/>
    <x v="24"/>
    <x v="5"/>
    <x v="2"/>
    <n v="7.1"/>
    <n v="16.100000000000001"/>
    <n v="6"/>
    <n v="0"/>
    <n v="134925.74"/>
    <n v="95.96949334"/>
    <n v="12948754.906324571"/>
    <s v="Y"/>
    <s v="N"/>
  </r>
  <r>
    <d v="2017-06-20T00:00:00"/>
    <x v="5"/>
    <x v="24"/>
    <x v="5"/>
    <x v="2"/>
    <n v="6.4"/>
    <n v="15.8"/>
    <n v="9.1999999999999993"/>
    <n v="0"/>
    <n v="131996.97"/>
    <n v="85.797832029999995"/>
    <n v="11325053.860528948"/>
    <s v="Y"/>
    <s v="N"/>
  </r>
  <r>
    <d v="2017-06-21T00:00:00"/>
    <x v="6"/>
    <x v="24"/>
    <x v="5"/>
    <x v="2"/>
    <n v="7.8"/>
    <n v="13.5"/>
    <n v="5"/>
    <n v="0.6"/>
    <n v="139814.29999999999"/>
    <n v="106.9667247"/>
    <n v="14955477.737223208"/>
    <s v="Y"/>
    <s v="N"/>
  </r>
  <r>
    <d v="2017-06-22T00:00:00"/>
    <x v="0"/>
    <x v="24"/>
    <x v="5"/>
    <x v="2"/>
    <n v="6.7"/>
    <n v="14.1"/>
    <n v="6.7"/>
    <n v="0.2"/>
    <n v="140348.57"/>
    <n v="94.858967509999999"/>
    <n v="13313320.441704961"/>
    <s v="Y"/>
    <s v="N"/>
  </r>
  <r>
    <d v="2017-06-23T00:00:00"/>
    <x v="1"/>
    <x v="24"/>
    <x v="5"/>
    <x v="2"/>
    <n v="7.4"/>
    <n v="14.9"/>
    <n v="8.1999999999999993"/>
    <n v="0"/>
    <n v="132029.57500000001"/>
    <n v="80.269938710000005"/>
    <n v="10598005.89315735"/>
    <s v="Y"/>
    <s v="N"/>
  </r>
  <r>
    <d v="2017-06-24T00:00:00"/>
    <x v="2"/>
    <x v="24"/>
    <x v="5"/>
    <x v="2"/>
    <n v="8.3000000000000007"/>
    <n v="12.3"/>
    <n v="7.3"/>
    <n v="1.4"/>
    <n v="122393.325"/>
    <n v="84.970944450000005"/>
    <n v="10399876.419625796"/>
    <s v="Y"/>
    <s v="N"/>
  </r>
  <r>
    <d v="2017-06-25T00:00:00"/>
    <x v="3"/>
    <x v="25"/>
    <x v="5"/>
    <x v="2"/>
    <n v="8.6"/>
    <n v="14.3"/>
    <n v="5.3"/>
    <n v="0"/>
    <n v="118103.86500000001"/>
    <n v="72.870515380000001"/>
    <n v="8606289.5109199435"/>
    <s v="Y"/>
    <s v="N"/>
  </r>
  <r>
    <d v="2017-06-26T00:00:00"/>
    <x v="4"/>
    <x v="25"/>
    <x v="5"/>
    <x v="2"/>
    <n v="8.8000000000000007"/>
    <n v="12.6"/>
    <n v="7.8"/>
    <n v="1.4"/>
    <n v="138040.38"/>
    <n v="104.3154945"/>
    <n v="14399750.500667911"/>
    <s v="Y"/>
    <s v="N"/>
  </r>
  <r>
    <d v="2017-06-27T00:00:00"/>
    <x v="5"/>
    <x v="25"/>
    <x v="5"/>
    <x v="2"/>
    <n v="6"/>
    <n v="12.1"/>
    <n v="4.4000000000000004"/>
    <n v="0"/>
    <n v="144526.63"/>
    <n v="100.1993406"/>
    <n v="14481473.025140177"/>
    <s v="Y"/>
    <s v="N"/>
  </r>
  <r>
    <d v="2017-06-28T00:00:00"/>
    <x v="6"/>
    <x v="25"/>
    <x v="5"/>
    <x v="2"/>
    <n v="6.8"/>
    <n v="14.1"/>
    <n v="5.4"/>
    <n v="0"/>
    <n v="141351.89499999999"/>
    <n v="98.538103219999996"/>
    <n v="13928547.619852601"/>
    <s v="Y"/>
    <s v="N"/>
  </r>
  <r>
    <d v="2017-06-29T00:00:00"/>
    <x v="0"/>
    <x v="25"/>
    <x v="5"/>
    <x v="2"/>
    <n v="9.1999999999999993"/>
    <n v="13.7"/>
    <n v="5"/>
    <n v="0"/>
    <n v="138124.06"/>
    <n v="102.52503950000001"/>
    <n v="14161174.70740037"/>
    <s v="Y"/>
    <s v="N"/>
  </r>
  <r>
    <d v="2017-06-30T00:00:00"/>
    <x v="1"/>
    <x v="25"/>
    <x v="5"/>
    <x v="2"/>
    <n v="7.1"/>
    <n v="12.3"/>
    <n v="8.4"/>
    <n v="4.4000000000000004"/>
    <n v="139275.77499999999"/>
    <n v="124.6840444"/>
    <n v="17365466.913944408"/>
    <s v="N"/>
    <s v="N"/>
  </r>
  <r>
    <d v="2017-07-01T00:00:00"/>
    <x v="2"/>
    <x v="25"/>
    <x v="6"/>
    <x v="2"/>
    <n v="1.1000000000000001"/>
    <n v="12.7"/>
    <n v="9.3000000000000007"/>
    <n v="0"/>
    <n v="125949.5"/>
    <n v="114.7570772"/>
    <n v="14453596.4948014"/>
    <s v="N"/>
    <s v="N"/>
  </r>
  <r>
    <d v="2017-07-02T00:00:00"/>
    <x v="3"/>
    <x v="26"/>
    <x v="6"/>
    <x v="2"/>
    <n v="0.8"/>
    <n v="14.3"/>
    <n v="9.1999999999999993"/>
    <n v="0"/>
    <n v="120137.45"/>
    <n v="110.1092823"/>
    <n v="13228248.396852136"/>
    <s v="N"/>
    <s v="N"/>
  </r>
  <r>
    <d v="2017-07-03T00:00:00"/>
    <x v="4"/>
    <x v="26"/>
    <x v="6"/>
    <x v="2"/>
    <n v="3.8"/>
    <n v="13.9"/>
    <n v="3.9"/>
    <n v="0"/>
    <n v="139765.32"/>
    <n v="150.61276599999999"/>
    <n v="21050441.436075121"/>
    <s v="N"/>
    <s v="N"/>
  </r>
  <r>
    <d v="2017-07-04T00:00:00"/>
    <x v="5"/>
    <x v="26"/>
    <x v="6"/>
    <x v="2"/>
    <n v="9"/>
    <n v="16.2"/>
    <n v="6.4"/>
    <n v="3"/>
    <n v="134029.80499999999"/>
    <n v="132.54551810000001"/>
    <n v="17765049.944566973"/>
    <s v="N"/>
    <s v="N"/>
  </r>
  <r>
    <d v="2017-07-05T00:00:00"/>
    <x v="6"/>
    <x v="26"/>
    <x v="6"/>
    <x v="2"/>
    <n v="10.1"/>
    <n v="15.8"/>
    <n v="6.5"/>
    <n v="0"/>
    <n v="134084.66500000001"/>
    <n v="146.17612560000001"/>
    <n v="19599976.832073927"/>
    <s v="N"/>
    <s v="N"/>
  </r>
  <r>
    <d v="2017-07-06T00:00:00"/>
    <x v="0"/>
    <x v="26"/>
    <x v="6"/>
    <x v="2"/>
    <n v="4.8"/>
    <n v="15"/>
    <n v="8.6999999999999993"/>
    <n v="0"/>
    <n v="137899.715"/>
    <n v="141.67937280000001"/>
    <n v="19537545.130498752"/>
    <s v="N"/>
    <s v="N"/>
  </r>
  <r>
    <d v="2017-07-07T00:00:00"/>
    <x v="1"/>
    <x v="26"/>
    <x v="6"/>
    <x v="2"/>
    <n v="8"/>
    <n v="14.2"/>
    <n v="9.4"/>
    <n v="0"/>
    <n v="134078.07"/>
    <n v="131.26538149999999"/>
    <n v="17599809.009333704"/>
    <s v="N"/>
    <s v="N"/>
  </r>
  <r>
    <d v="2017-07-08T00:00:00"/>
    <x v="2"/>
    <x v="26"/>
    <x v="6"/>
    <x v="2"/>
    <n v="5.3"/>
    <n v="13.5"/>
    <n v="5.0999999999999996"/>
    <n v="0"/>
    <n v="123687.97"/>
    <n v="129.135411"/>
    <n v="15972496.841705671"/>
    <s v="N"/>
    <s v="N"/>
  </r>
  <r>
    <d v="2017-07-09T00:00:00"/>
    <x v="3"/>
    <x v="27"/>
    <x v="6"/>
    <x v="2"/>
    <n v="7.3"/>
    <n v="14.6"/>
    <n v="7.3"/>
    <n v="0.8"/>
    <n v="116064.03"/>
    <n v="115.1296024"/>
    <n v="13362405.626841672"/>
    <s v="N"/>
    <s v="N"/>
  </r>
  <r>
    <d v="2017-07-10T00:00:00"/>
    <x v="4"/>
    <x v="27"/>
    <x v="6"/>
    <x v="2"/>
    <n v="7"/>
    <n v="16"/>
    <n v="5.7"/>
    <n v="0"/>
    <n v="133132.32500000001"/>
    <n v="123.9739271"/>
    <n v="16504937.154203508"/>
    <s v="N"/>
    <s v="N"/>
  </r>
  <r>
    <d v="2017-07-11T00:00:00"/>
    <x v="5"/>
    <x v="27"/>
    <x v="6"/>
    <x v="2"/>
    <n v="6.9"/>
    <n v="14.3"/>
    <n v="9.6999999999999993"/>
    <n v="0.4"/>
    <n v="137352.78"/>
    <n v="148.67949519999999"/>
    <n v="20421541.994716655"/>
    <s v="N"/>
    <s v="N"/>
  </r>
  <r>
    <d v="2017-07-12T00:00:00"/>
    <x v="6"/>
    <x v="27"/>
    <x v="6"/>
    <x v="2"/>
    <n v="3.2"/>
    <n v="15.1"/>
    <n v="9.8000000000000007"/>
    <n v="0"/>
    <n v="138152.10500000001"/>
    <n v="117.9532423"/>
    <n v="16295488.715320043"/>
    <s v="N"/>
    <s v="N"/>
  </r>
  <r>
    <d v="2017-07-13T00:00:00"/>
    <x v="0"/>
    <x v="27"/>
    <x v="6"/>
    <x v="2"/>
    <n v="4.8"/>
    <n v="13.3"/>
    <n v="5.5"/>
    <n v="0"/>
    <n v="134622.39000000001"/>
    <n v="106.14876340000001"/>
    <n v="14290000.224452529"/>
    <s v="N"/>
    <s v="N"/>
  </r>
  <r>
    <d v="2017-07-14T00:00:00"/>
    <x v="1"/>
    <x v="27"/>
    <x v="6"/>
    <x v="2"/>
    <n v="9.9"/>
    <n v="15.9"/>
    <n v="8.6"/>
    <n v="2"/>
    <n v="131387.745"/>
    <n v="111.39498260000001"/>
    <n v="14635935.568128238"/>
    <s v="N"/>
    <s v="N"/>
  </r>
  <r>
    <d v="2017-07-15T00:00:00"/>
    <x v="2"/>
    <x v="27"/>
    <x v="6"/>
    <x v="2"/>
    <n v="4.5"/>
    <n v="12"/>
    <n v="9.4"/>
    <n v="0"/>
    <n v="124486.69500000001"/>
    <n v="136.10655170000001"/>
    <n v="16943454.788979635"/>
    <s v="N"/>
    <s v="N"/>
  </r>
  <r>
    <d v="2017-07-16T00:00:00"/>
    <x v="3"/>
    <x v="28"/>
    <x v="6"/>
    <x v="2"/>
    <n v="3"/>
    <n v="12.5"/>
    <n v="7.8"/>
    <n v="0"/>
    <n v="119927.64"/>
    <n v="102.14913730000001"/>
    <n v="12250504.964424973"/>
    <s v="N"/>
    <s v="N"/>
  </r>
  <r>
    <d v="2017-07-17T00:00:00"/>
    <x v="4"/>
    <x v="28"/>
    <x v="6"/>
    <x v="2"/>
    <n v="5.7"/>
    <n v="15.3"/>
    <n v="6.3"/>
    <n v="0"/>
    <n v="131868.24"/>
    <n v="99.851637530000005"/>
    <n v="13167259.702199047"/>
    <s v="N"/>
    <s v="N"/>
  </r>
  <r>
    <d v="2017-07-18T00:00:00"/>
    <x v="5"/>
    <x v="28"/>
    <x v="6"/>
    <x v="2"/>
    <n v="9.6999999999999993"/>
    <n v="14.5"/>
    <n v="5.8"/>
    <n v="0.2"/>
    <n v="136121.83499999999"/>
    <n v="109.9969729"/>
    <n v="14972989.795593271"/>
    <s v="Y"/>
    <s v="N"/>
  </r>
  <r>
    <d v="2017-07-19T00:00:00"/>
    <x v="6"/>
    <x v="28"/>
    <x v="6"/>
    <x v="2"/>
    <n v="8.9"/>
    <n v="13.2"/>
    <n v="7.7"/>
    <n v="5"/>
    <n v="133906.26"/>
    <n v="109.5605504"/>
    <n v="14670843.547605505"/>
    <s v="Y"/>
    <s v="N"/>
  </r>
  <r>
    <d v="2017-07-20T00:00:00"/>
    <x v="0"/>
    <x v="28"/>
    <x v="6"/>
    <x v="2"/>
    <n v="7.9"/>
    <n v="10.7"/>
    <n v="5.9"/>
    <n v="0.6"/>
    <n v="139316.29"/>
    <n v="133.736501"/>
    <n v="18631673.156901293"/>
    <s v="Y"/>
    <s v="N"/>
  </r>
  <r>
    <d v="2017-07-21T00:00:00"/>
    <x v="1"/>
    <x v="28"/>
    <x v="6"/>
    <x v="2"/>
    <n v="3.3"/>
    <n v="13.8"/>
    <n v="10.3"/>
    <n v="4.2"/>
    <n v="140073.89499999999"/>
    <n v="130.19271090000001"/>
    <n v="18236600.116371956"/>
    <s v="Y"/>
    <s v="N"/>
  </r>
  <r>
    <d v="2017-07-22T00:00:00"/>
    <x v="2"/>
    <x v="28"/>
    <x v="6"/>
    <x v="2"/>
    <n v="5.4"/>
    <n v="12.4"/>
    <n v="7"/>
    <n v="0"/>
    <n v="122397.13"/>
    <n v="91.656080619999997"/>
    <n v="11218441.214936621"/>
    <s v="Y"/>
    <s v="N"/>
  </r>
  <r>
    <d v="2017-07-23T00:00:00"/>
    <x v="3"/>
    <x v="29"/>
    <x v="6"/>
    <x v="2"/>
    <n v="8.4"/>
    <n v="14.1"/>
    <n v="5.4"/>
    <n v="0"/>
    <n v="118007.66499999999"/>
    <n v="107.89233230000001"/>
    <n v="12732122.206127079"/>
    <s v="Y"/>
    <s v="N"/>
  </r>
  <r>
    <d v="2017-07-24T00:00:00"/>
    <x v="4"/>
    <x v="29"/>
    <x v="6"/>
    <x v="2"/>
    <n v="8.1"/>
    <n v="16.100000000000001"/>
    <n v="8.3000000000000007"/>
    <n v="7"/>
    <n v="136330.59"/>
    <n v="122.6544774"/>
    <n v="16721557.270083666"/>
    <s v="Y"/>
    <s v="N"/>
  </r>
  <r>
    <d v="2017-07-25T00:00:00"/>
    <x v="5"/>
    <x v="29"/>
    <x v="6"/>
    <x v="2"/>
    <n v="9.8000000000000007"/>
    <n v="17.2"/>
    <n v="9"/>
    <n v="0"/>
    <n v="129699.265"/>
    <n v="113.0336114"/>
    <n v="14660376.31887562"/>
    <s v="Y"/>
    <s v="N"/>
  </r>
  <r>
    <d v="2017-07-26T00:00:00"/>
    <x v="6"/>
    <x v="29"/>
    <x v="6"/>
    <x v="2"/>
    <n v="10.9"/>
    <n v="15"/>
    <n v="8.6999999999999993"/>
    <n v="2.4"/>
    <n v="133198.34"/>
    <n v="117.2808433"/>
    <n v="15621613.641360121"/>
    <s v="Y"/>
    <s v="N"/>
  </r>
  <r>
    <d v="2017-07-27T00:00:00"/>
    <x v="0"/>
    <x v="29"/>
    <x v="6"/>
    <x v="2"/>
    <n v="4.4000000000000004"/>
    <n v="14.2"/>
    <n v="8.6999999999999993"/>
    <n v="2"/>
    <n v="136003.91500000001"/>
    <n v="117.31547380000001"/>
    <n v="15955363.726879928"/>
    <s v="Y"/>
    <s v="N"/>
  </r>
  <r>
    <d v="2017-07-28T00:00:00"/>
    <x v="1"/>
    <x v="29"/>
    <x v="6"/>
    <x v="2"/>
    <n v="6.2"/>
    <n v="14.3"/>
    <n v="9.8000000000000007"/>
    <n v="2.8"/>
    <n v="130432.05"/>
    <n v="111.3069682"/>
    <n v="14517996.041610811"/>
    <s v="Y"/>
    <s v="N"/>
  </r>
  <r>
    <d v="2017-07-29T00:00:00"/>
    <x v="2"/>
    <x v="29"/>
    <x v="6"/>
    <x v="2"/>
    <n v="9.6999999999999993"/>
    <n v="17.899999999999999"/>
    <n v="10.1"/>
    <n v="0"/>
    <n v="111331.235"/>
    <n v="93.453100860000006"/>
    <n v="10404249.133323362"/>
    <s v="Y"/>
    <s v="N"/>
  </r>
  <r>
    <d v="2017-07-30T00:00:00"/>
    <x v="3"/>
    <x v="30"/>
    <x v="6"/>
    <x v="2"/>
    <n v="11.3"/>
    <n v="18.100000000000001"/>
    <n v="8.3000000000000007"/>
    <n v="0"/>
    <n v="107580.495"/>
    <n v="91.416166270000005"/>
    <n v="9834596.4183289036"/>
    <s v="Y"/>
    <s v="N"/>
  </r>
  <r>
    <d v="2017-07-31T00:00:00"/>
    <x v="4"/>
    <x v="30"/>
    <x v="6"/>
    <x v="2"/>
    <n v="6.7"/>
    <n v="14.8"/>
    <n v="11.5"/>
    <n v="0"/>
    <n v="132276.88"/>
    <n v="137.47669010000001"/>
    <n v="18184987.639154889"/>
    <s v="Y"/>
    <s v="N"/>
  </r>
  <r>
    <d v="2017-08-01T00:00:00"/>
    <x v="5"/>
    <x v="30"/>
    <x v="7"/>
    <x v="2"/>
    <n v="3.5"/>
    <n v="15.5"/>
    <n v="11.5"/>
    <n v="0"/>
    <n v="137617.88"/>
    <n v="137.9754246"/>
    <n v="18987885.425551847"/>
    <s v="Y"/>
    <s v="N"/>
  </r>
  <r>
    <d v="2017-08-02T00:00:00"/>
    <x v="6"/>
    <x v="30"/>
    <x v="7"/>
    <x v="2"/>
    <n v="3.4"/>
    <n v="12.9"/>
    <n v="7.5"/>
    <n v="0"/>
    <n v="140729.185"/>
    <n v="113.4923335"/>
    <n v="15971683.597203197"/>
    <s v="Y"/>
    <s v="N"/>
  </r>
  <r>
    <d v="2017-08-03T00:00:00"/>
    <x v="0"/>
    <x v="30"/>
    <x v="7"/>
    <x v="2"/>
    <n v="3.1"/>
    <n v="9"/>
    <n v="4.4000000000000004"/>
    <n v="0"/>
    <n v="151355.43"/>
    <n v="169.23382710000001"/>
    <n v="25614458.671266153"/>
    <s v="Y"/>
    <s v="N"/>
  </r>
  <r>
    <d v="2017-08-04T00:00:00"/>
    <x v="1"/>
    <x v="30"/>
    <x v="7"/>
    <x v="2"/>
    <n v="4.3"/>
    <n v="12.1"/>
    <n v="7.2"/>
    <n v="6.6"/>
    <n v="141647.89499999999"/>
    <n v="110.3517269"/>
    <n v="15631089.824999874"/>
    <s v="Y"/>
    <s v="N"/>
  </r>
  <r>
    <d v="2017-08-05T00:00:00"/>
    <x v="2"/>
    <x v="30"/>
    <x v="7"/>
    <x v="2"/>
    <n v="8.8000000000000007"/>
    <n v="14.2"/>
    <n v="11.7"/>
    <n v="0"/>
    <n v="116696.455"/>
    <n v="82.766673249999997"/>
    <n v="9658577.360418329"/>
    <s v="Y"/>
    <s v="N"/>
  </r>
  <r>
    <d v="2017-08-06T00:00:00"/>
    <x v="3"/>
    <x v="31"/>
    <x v="7"/>
    <x v="2"/>
    <n v="9"/>
    <n v="13"/>
    <n v="8.1999999999999993"/>
    <n v="0"/>
    <n v="117351.14"/>
    <n v="86.202202409999998"/>
    <n v="10115926.723324247"/>
    <s v="Y"/>
    <s v="N"/>
  </r>
  <r>
    <d v="2017-08-07T00:00:00"/>
    <x v="4"/>
    <x v="31"/>
    <x v="7"/>
    <x v="2"/>
    <n v="7.7"/>
    <n v="12.3"/>
    <n v="7.3"/>
    <n v="4.2"/>
    <n v="138963.17499999999"/>
    <n v="111.4890145"/>
    <n v="15492867.432541035"/>
    <s v="Y"/>
    <s v="N"/>
  </r>
  <r>
    <d v="2017-08-08T00:00:00"/>
    <x v="5"/>
    <x v="31"/>
    <x v="7"/>
    <x v="2"/>
    <n v="7.9"/>
    <n v="15"/>
    <n v="7.5"/>
    <n v="2.2000000000000002"/>
    <n v="139108.435"/>
    <n v="111.5513751"/>
    <n v="15517737.212258969"/>
    <s v="Y"/>
    <s v="N"/>
  </r>
  <r>
    <d v="2017-08-09T00:00:00"/>
    <x v="6"/>
    <x v="31"/>
    <x v="7"/>
    <x v="2"/>
    <n v="8.9"/>
    <n v="16.8"/>
    <n v="11.5"/>
    <n v="0"/>
    <n v="130044.375"/>
    <n v="105.283102"/>
    <n v="13691475.19765125"/>
    <s v="Y"/>
    <s v="N"/>
  </r>
  <r>
    <d v="2017-08-10T00:00:00"/>
    <x v="0"/>
    <x v="31"/>
    <x v="7"/>
    <x v="2"/>
    <n v="11.4"/>
    <n v="18.8"/>
    <n v="8.4"/>
    <n v="0"/>
    <n v="122361.925"/>
    <n v="86.916548329999998"/>
    <n v="10635276.168014335"/>
    <s v="Y"/>
    <s v="N"/>
  </r>
  <r>
    <d v="2017-08-11T00:00:00"/>
    <x v="1"/>
    <x v="31"/>
    <x v="7"/>
    <x v="2"/>
    <n v="10.3"/>
    <n v="16.399999999999999"/>
    <n v="9.3000000000000007"/>
    <n v="0"/>
    <n v="122862.345"/>
    <n v="78.92563543"/>
    <n v="9696988.6495448835"/>
    <s v="Y"/>
    <s v="N"/>
  </r>
  <r>
    <d v="2017-08-12T00:00:00"/>
    <x v="2"/>
    <x v="31"/>
    <x v="7"/>
    <x v="2"/>
    <n v="10.3"/>
    <n v="17.899999999999999"/>
    <n v="9.9"/>
    <n v="2.8"/>
    <n v="113669.45"/>
    <n v="77.123590930000006"/>
    <n v="8766596.1630380899"/>
    <s v="Y"/>
    <s v="N"/>
  </r>
  <r>
    <d v="2017-08-13T00:00:00"/>
    <x v="3"/>
    <x v="32"/>
    <x v="7"/>
    <x v="2"/>
    <n v="9.4"/>
    <n v="18.7"/>
    <n v="11.1"/>
    <n v="2"/>
    <n v="106274.56"/>
    <n v="68.294171739999996"/>
    <n v="7257933.0522329342"/>
    <s v="Y"/>
    <s v="N"/>
  </r>
  <r>
    <d v="2017-08-14T00:00:00"/>
    <x v="4"/>
    <x v="32"/>
    <x v="7"/>
    <x v="2"/>
    <n v="12.3"/>
    <n v="20.100000000000001"/>
    <n v="12.6"/>
    <n v="0"/>
    <n v="121533.955"/>
    <n v="101.399598"/>
    <n v="12323494.180350089"/>
    <s v="Y"/>
    <s v="N"/>
  </r>
  <r>
    <d v="2017-08-15T00:00:00"/>
    <x v="5"/>
    <x v="32"/>
    <x v="7"/>
    <x v="2"/>
    <n v="10.4"/>
    <n v="17.5"/>
    <n v="3.2"/>
    <n v="0.2"/>
    <n v="127193.3"/>
    <n v="99.086174200000002"/>
    <n v="12603097.48087286"/>
    <s v="Y"/>
    <s v="N"/>
  </r>
  <r>
    <d v="2017-08-16T00:00:00"/>
    <x v="6"/>
    <x v="32"/>
    <x v="7"/>
    <x v="2"/>
    <n v="12.1"/>
    <n v="18.100000000000001"/>
    <n v="10.9"/>
    <n v="0.8"/>
    <n v="121445.38"/>
    <n v="72.164817319999997"/>
    <n v="8764083.6620579809"/>
    <s v="Y"/>
    <s v="N"/>
  </r>
  <r>
    <d v="2017-08-17T00:00:00"/>
    <x v="0"/>
    <x v="32"/>
    <x v="7"/>
    <x v="2"/>
    <n v="9.3000000000000007"/>
    <n v="15.6"/>
    <n v="9.1"/>
    <n v="1.8"/>
    <n v="129223.80499999999"/>
    <n v="73.714560050000003"/>
    <n v="9525675.93356199"/>
    <s v="Y"/>
    <s v="N"/>
  </r>
  <r>
    <d v="2017-08-18T00:00:00"/>
    <x v="1"/>
    <x v="32"/>
    <x v="7"/>
    <x v="2"/>
    <n v="8"/>
    <n v="12.2"/>
    <n v="9.4"/>
    <n v="2.8"/>
    <n v="133562.98499999999"/>
    <n v="92.107544930000003"/>
    <n v="12302158.641872415"/>
    <s v="Y"/>
    <s v="N"/>
  </r>
  <r>
    <d v="2017-08-19T00:00:00"/>
    <x v="2"/>
    <x v="32"/>
    <x v="7"/>
    <x v="2"/>
    <n v="5.9"/>
    <n v="11.8"/>
    <n v="11.6"/>
    <n v="7.2"/>
    <n v="124852.67"/>
    <n v="97.968935160000001"/>
    <n v="12231683.131782876"/>
    <s v="Y"/>
    <s v="N"/>
  </r>
  <r>
    <d v="2017-08-20T00:00:00"/>
    <x v="3"/>
    <x v="33"/>
    <x v="7"/>
    <x v="2"/>
    <n v="5.0999999999999996"/>
    <n v="13.3"/>
    <n v="13.9"/>
    <n v="2"/>
    <n v="119798.995"/>
    <n v="92.815878290000001"/>
    <n v="11119248.939184317"/>
    <s v="Y"/>
    <s v="N"/>
  </r>
  <r>
    <d v="2017-08-21T00:00:00"/>
    <x v="4"/>
    <x v="33"/>
    <x v="7"/>
    <x v="2"/>
    <n v="6.8"/>
    <n v="12.7"/>
    <n v="7.9"/>
    <n v="0.6"/>
    <n v="140410.29500000001"/>
    <n v="108.906684"/>
    <n v="15291619.627911782"/>
    <s v="Y"/>
    <s v="N"/>
  </r>
  <r>
    <d v="2017-08-22T00:00:00"/>
    <x v="5"/>
    <x v="33"/>
    <x v="7"/>
    <x v="2"/>
    <n v="5.7"/>
    <n v="16.8"/>
    <n v="11.1"/>
    <n v="1.6"/>
    <n v="133809.45499999999"/>
    <n v="107.9380963"/>
    <n v="14443137.839640515"/>
    <s v="Y"/>
    <s v="N"/>
  </r>
  <r>
    <d v="2017-08-23T00:00:00"/>
    <x v="6"/>
    <x v="33"/>
    <x v="7"/>
    <x v="2"/>
    <n v="8.3000000000000007"/>
    <n v="18.100000000000001"/>
    <n v="9.6999999999999993"/>
    <n v="0"/>
    <n v="133056.82"/>
    <n v="106.6475104"/>
    <n v="14190178.594740929"/>
    <s v="Y"/>
    <s v="N"/>
  </r>
  <r>
    <d v="2017-08-24T00:00:00"/>
    <x v="0"/>
    <x v="33"/>
    <x v="7"/>
    <x v="2"/>
    <n v="5.2"/>
    <n v="13.3"/>
    <n v="13"/>
    <n v="9.1999999999999993"/>
    <n v="135619.94"/>
    <n v="118.9186938"/>
    <n v="16127746.118034372"/>
    <s v="Y"/>
    <s v="N"/>
  </r>
  <r>
    <d v="2017-08-25T00:00:00"/>
    <x v="1"/>
    <x v="33"/>
    <x v="7"/>
    <x v="2"/>
    <n v="4.9000000000000004"/>
    <n v="15"/>
    <n v="13.3"/>
    <n v="0.6"/>
    <n v="133666.57500000001"/>
    <n v="120.1723289"/>
    <n v="16063023.613836518"/>
    <s v="Y"/>
    <s v="N"/>
  </r>
  <r>
    <d v="2017-08-26T00:00:00"/>
    <x v="2"/>
    <x v="33"/>
    <x v="7"/>
    <x v="2"/>
    <n v="9.9"/>
    <n v="15.3"/>
    <n v="8.5"/>
    <n v="0"/>
    <n v="117444.1"/>
    <n v="93.657541890000005"/>
    <n v="10999525.715483351"/>
    <s v="Y"/>
    <s v="N"/>
  </r>
  <r>
    <d v="2017-08-27T00:00:00"/>
    <x v="3"/>
    <x v="34"/>
    <x v="7"/>
    <x v="2"/>
    <n v="5.8"/>
    <n v="10.7"/>
    <n v="11.8"/>
    <n v="7.8"/>
    <n v="115177.935"/>
    <n v="93.117477789999995"/>
    <n v="10725078.804260563"/>
    <s v="Y"/>
    <s v="N"/>
  </r>
  <r>
    <d v="2017-08-28T00:00:00"/>
    <x v="4"/>
    <x v="34"/>
    <x v="7"/>
    <x v="2"/>
    <n v="5.8"/>
    <n v="11.8"/>
    <n v="14.6"/>
    <n v="0.6"/>
    <n v="139414.495"/>
    <n v="163.40926049999999"/>
    <n v="22781619.530930944"/>
    <s v="Y"/>
    <s v="N"/>
  </r>
  <r>
    <d v="2017-08-29T00:00:00"/>
    <x v="5"/>
    <x v="34"/>
    <x v="7"/>
    <x v="2"/>
    <n v="5.4"/>
    <n v="12.9"/>
    <n v="9.1"/>
    <n v="0"/>
    <n v="139814.04"/>
    <n v="143.84804"/>
    <n v="20111975.618481603"/>
    <s v="Y"/>
    <s v="N"/>
  </r>
  <r>
    <d v="2017-08-30T00:00:00"/>
    <x v="6"/>
    <x v="34"/>
    <x v="7"/>
    <x v="2"/>
    <n v="7.7"/>
    <n v="13.8"/>
    <n v="12.3"/>
    <n v="0.6"/>
    <n v="137513.465"/>
    <n v="118.29507649999999"/>
    <n v="16267165.861955071"/>
    <s v="Y"/>
    <s v="N"/>
  </r>
  <r>
    <d v="2017-08-31T00:00:00"/>
    <x v="0"/>
    <x v="34"/>
    <x v="7"/>
    <x v="2"/>
    <n v="4"/>
    <n v="16.7"/>
    <n v="15.9"/>
    <n v="0.2"/>
    <n v="133982.255"/>
    <n v="115.4257008"/>
    <n v="15464995.678139305"/>
    <s v="Y"/>
    <s v="N"/>
  </r>
  <r>
    <d v="2017-09-01T00:00:00"/>
    <x v="1"/>
    <x v="34"/>
    <x v="8"/>
    <x v="2"/>
    <n v="3.7"/>
    <n v="17"/>
    <n v="14.4"/>
    <n v="0"/>
    <n v="128707.425"/>
    <n v="102.27816319999999"/>
    <n v="13163959.019201759"/>
    <s v="Y"/>
    <s v="N"/>
  </r>
  <r>
    <d v="2017-09-02T00:00:00"/>
    <x v="2"/>
    <x v="34"/>
    <x v="8"/>
    <x v="2"/>
    <n v="7.3"/>
    <n v="18.399999999999999"/>
    <n v="6.3"/>
    <n v="0"/>
    <n v="114098.11500000001"/>
    <n v="89.329916780000005"/>
    <n v="10192375.11770487"/>
    <s v="Y"/>
    <s v="N"/>
  </r>
  <r>
    <d v="2017-09-03T00:00:00"/>
    <x v="3"/>
    <x v="35"/>
    <x v="8"/>
    <x v="2"/>
    <n v="13.4"/>
    <n v="17.2"/>
    <n v="6.3"/>
    <n v="0"/>
    <n v="103964.33"/>
    <n v="67.073127529999994"/>
    <n v="6973212.7646610048"/>
    <s v="Y"/>
    <s v="N"/>
  </r>
  <r>
    <d v="2017-09-04T00:00:00"/>
    <x v="4"/>
    <x v="35"/>
    <x v="8"/>
    <x v="2"/>
    <n v="8.8000000000000007"/>
    <n v="13.7"/>
    <n v="13.4"/>
    <n v="0.4"/>
    <n v="128001.05499999999"/>
    <n v="93.826620980000001"/>
    <n v="12009906.472525133"/>
    <s v="Y"/>
    <s v="N"/>
  </r>
  <r>
    <d v="2017-09-05T00:00:00"/>
    <x v="5"/>
    <x v="35"/>
    <x v="8"/>
    <x v="2"/>
    <n v="6.5"/>
    <n v="13.3"/>
    <n v="11"/>
    <n v="0.2"/>
    <n v="137696.67000000001"/>
    <n v="95.602018139999998"/>
    <n v="13164079.543157594"/>
    <s v="Y"/>
    <s v="N"/>
  </r>
  <r>
    <d v="2017-09-06T00:00:00"/>
    <x v="6"/>
    <x v="35"/>
    <x v="8"/>
    <x v="2"/>
    <n v="6.7"/>
    <n v="15.1"/>
    <n v="11"/>
    <n v="4.8"/>
    <n v="134819.94500000001"/>
    <n v="101.0173763"/>
    <n v="13619157.116810303"/>
    <s v="Y"/>
    <s v="N"/>
  </r>
  <r>
    <d v="2017-09-07T00:00:00"/>
    <x v="0"/>
    <x v="35"/>
    <x v="8"/>
    <x v="2"/>
    <n v="7.9"/>
    <n v="15.2"/>
    <n v="9.5"/>
    <n v="0.8"/>
    <n v="133405.72"/>
    <n v="93.025254910000001"/>
    <n v="12410101.109452086"/>
    <s v="Y"/>
    <s v="N"/>
  </r>
  <r>
    <d v="2017-09-08T00:00:00"/>
    <x v="1"/>
    <x v="35"/>
    <x v="8"/>
    <x v="2"/>
    <n v="8"/>
    <n v="13.5"/>
    <n v="13.1"/>
    <n v="3.2"/>
    <n v="132543.1"/>
    <n v="102.4160808"/>
    <n v="13574544.839082481"/>
    <s v="Y"/>
    <s v="N"/>
  </r>
  <r>
    <d v="2017-09-09T00:00:00"/>
    <x v="2"/>
    <x v="35"/>
    <x v="8"/>
    <x v="2"/>
    <n v="7.1"/>
    <n v="14.9"/>
    <n v="15.9"/>
    <n v="1.2"/>
    <n v="120454.01"/>
    <n v="96.910244129999995"/>
    <n v="11673227.515537459"/>
    <s v="Y"/>
    <s v="N"/>
  </r>
  <r>
    <d v="2017-09-10T00:00:00"/>
    <x v="3"/>
    <x v="36"/>
    <x v="8"/>
    <x v="2"/>
    <n v="5.3"/>
    <n v="16.100000000000001"/>
    <n v="12.3"/>
    <n v="0.2"/>
    <n v="114584.065"/>
    <n v="91.883909369999998"/>
    <n v="10528431.843706189"/>
    <s v="Y"/>
    <s v="N"/>
  </r>
  <r>
    <d v="2017-09-11T00:00:00"/>
    <x v="4"/>
    <x v="36"/>
    <x v="8"/>
    <x v="2"/>
    <n v="8.1"/>
    <n v="18.100000000000001"/>
    <n v="7"/>
    <n v="0"/>
    <n v="127169.03"/>
    <n v="86.68557783"/>
    <n v="11023720.847630605"/>
    <s v="Y"/>
    <s v="N"/>
  </r>
  <r>
    <d v="2017-09-12T00:00:00"/>
    <x v="5"/>
    <x v="36"/>
    <x v="8"/>
    <x v="2"/>
    <n v="12.2"/>
    <n v="19.899999999999999"/>
    <n v="3.5"/>
    <n v="0.2"/>
    <n v="130906.89"/>
    <n v="94.772968660000004"/>
    <n v="12406434.583348067"/>
    <s v="Y"/>
    <s v="N"/>
  </r>
  <r>
    <d v="2017-09-13T00:00:00"/>
    <x v="6"/>
    <x v="36"/>
    <x v="8"/>
    <x v="2"/>
    <n v="13.3"/>
    <n v="16.399999999999999"/>
    <n v="8.1999999999999993"/>
    <n v="2"/>
    <n v="127192.315"/>
    <n v="88.361935939999995"/>
    <n v="11238959.190090301"/>
    <s v="Y"/>
    <s v="N"/>
  </r>
  <r>
    <d v="2017-09-14T00:00:00"/>
    <x v="0"/>
    <x v="36"/>
    <x v="8"/>
    <x v="2"/>
    <n v="5.8"/>
    <n v="15.3"/>
    <n v="10.8"/>
    <n v="1.4"/>
    <n v="131986.80499999999"/>
    <n v="89.57361118"/>
    <n v="11822534.751960479"/>
    <s v="Y"/>
    <s v="N"/>
  </r>
  <r>
    <d v="2017-09-15T00:00:00"/>
    <x v="1"/>
    <x v="36"/>
    <x v="8"/>
    <x v="2"/>
    <n v="9.6"/>
    <n v="16.7"/>
    <n v="7"/>
    <n v="0"/>
    <n v="128761.605"/>
    <n v="89.236201120000004"/>
    <n v="11490196.480313998"/>
    <s v="Y"/>
    <s v="N"/>
  </r>
  <r>
    <d v="2017-09-16T00:00:00"/>
    <x v="2"/>
    <x v="36"/>
    <x v="8"/>
    <x v="2"/>
    <n v="7.4"/>
    <n v="13.3"/>
    <n v="16.7"/>
    <n v="21.4"/>
    <n v="111301.56"/>
    <n v="89.607587129999999"/>
    <n v="9973464.2354049217"/>
    <s v="Y"/>
    <s v="N"/>
  </r>
  <r>
    <d v="2017-09-17T00:00:00"/>
    <x v="3"/>
    <x v="37"/>
    <x v="8"/>
    <x v="2"/>
    <n v="4"/>
    <n v="18.100000000000001"/>
    <n v="19"/>
    <n v="0.2"/>
    <n v="104766"/>
    <n v="75.509598890000007"/>
    <n v="7910838.6373097403"/>
    <s v="Y"/>
    <s v="N"/>
  </r>
  <r>
    <d v="2017-09-18T00:00:00"/>
    <x v="4"/>
    <x v="37"/>
    <x v="8"/>
    <x v="2"/>
    <n v="10.5"/>
    <n v="22"/>
    <n v="15.7"/>
    <n v="0"/>
    <n v="115123.54"/>
    <n v="79.783447899999999"/>
    <n v="9184952.955653565"/>
    <s v="Y"/>
    <s v="N"/>
  </r>
  <r>
    <d v="2017-09-19T00:00:00"/>
    <x v="5"/>
    <x v="37"/>
    <x v="8"/>
    <x v="2"/>
    <n v="9"/>
    <n v="13.9"/>
    <n v="16.600000000000001"/>
    <n v="0.2"/>
    <n v="124033.955"/>
    <n v="92.372768620000002"/>
    <n v="11457359.826238493"/>
    <s v="Y"/>
    <s v="N"/>
  </r>
  <r>
    <d v="2017-09-20T00:00:00"/>
    <x v="6"/>
    <x v="37"/>
    <x v="8"/>
    <x v="2"/>
    <n v="6"/>
    <n v="19.2"/>
    <n v="17.3"/>
    <n v="0"/>
    <n v="123461.38"/>
    <n v="82.595610879999995"/>
    <n v="10197368.101187814"/>
    <s v="Y"/>
    <s v="N"/>
  </r>
  <r>
    <d v="2017-09-21T00:00:00"/>
    <x v="0"/>
    <x v="37"/>
    <x v="8"/>
    <x v="2"/>
    <n v="11.6"/>
    <n v="23.6"/>
    <n v="13"/>
    <n v="0"/>
    <n v="119309.93"/>
    <n v="74.957769020000001"/>
    <n v="8943206.1747323684"/>
    <s v="Y"/>
    <s v="N"/>
  </r>
  <r>
    <d v="2017-09-22T00:00:00"/>
    <x v="1"/>
    <x v="37"/>
    <x v="8"/>
    <x v="2"/>
    <n v="12.8"/>
    <n v="25.6"/>
    <n v="15.6"/>
    <n v="0"/>
    <n v="116611.25"/>
    <n v="75.289119159999998"/>
    <n v="8779558.2966465503"/>
    <s v="N"/>
    <s v="N"/>
  </r>
  <r>
    <d v="2017-09-23T00:00:00"/>
    <x v="2"/>
    <x v="37"/>
    <x v="8"/>
    <x v="2"/>
    <n v="14.8"/>
    <n v="30.6"/>
    <n v="17.3"/>
    <n v="0"/>
    <n v="101012.29"/>
    <n v="63.0173962"/>
    <n v="6365531.4999992978"/>
    <s v="N"/>
    <s v="N"/>
  </r>
  <r>
    <d v="2017-09-24T00:00:00"/>
    <x v="3"/>
    <x v="38"/>
    <x v="8"/>
    <x v="2"/>
    <n v="12.9"/>
    <n v="19.899999999999999"/>
    <n v="12"/>
    <n v="0.4"/>
    <n v="92608.24"/>
    <n v="43.197347600000001"/>
    <n v="4000430.3339042244"/>
    <s v="N"/>
    <s v="N"/>
  </r>
  <r>
    <d v="2017-09-25T00:00:00"/>
    <x v="4"/>
    <x v="38"/>
    <x v="8"/>
    <x v="2"/>
    <n v="10.3"/>
    <n v="14.2"/>
    <n v="10.9"/>
    <n v="1.6"/>
    <n v="119126.485"/>
    <n v="71.241065710000001"/>
    <n v="8486697.7456863299"/>
    <s v="N"/>
    <s v="N"/>
  </r>
  <r>
    <d v="2017-09-26T00:00:00"/>
    <x v="5"/>
    <x v="38"/>
    <x v="8"/>
    <x v="2"/>
    <n v="5"/>
    <n v="15.1"/>
    <n v="20.399999999999999"/>
    <n v="0.4"/>
    <n v="124452.94"/>
    <n v="79.800225260000005"/>
    <n v="9931372.6462692656"/>
    <s v="N"/>
    <s v="N"/>
  </r>
  <r>
    <d v="2017-09-27T00:00:00"/>
    <x v="6"/>
    <x v="38"/>
    <x v="8"/>
    <x v="2"/>
    <n v="9.6"/>
    <n v="24.6"/>
    <n v="11.7"/>
    <n v="0"/>
    <n v="119028.07"/>
    <n v="72.545509100000004"/>
    <n v="8634951.935340438"/>
    <s v="N"/>
    <s v="N"/>
  </r>
  <r>
    <d v="2017-09-28T00:00:00"/>
    <x v="0"/>
    <x v="38"/>
    <x v="8"/>
    <x v="2"/>
    <n v="10.4"/>
    <n v="18.5"/>
    <n v="12.8"/>
    <n v="0"/>
    <n v="116655.855"/>
    <n v="61.649556580000002"/>
    <n v="7191781.733210776"/>
    <s v="N"/>
    <s v="N"/>
  </r>
  <r>
    <d v="2017-09-29T00:00:00"/>
    <x v="1"/>
    <x v="38"/>
    <x v="8"/>
    <x v="2"/>
    <n v="10.6"/>
    <n v="18.399999999999999"/>
    <n v="14.5"/>
    <n v="0"/>
    <n v="102847.255"/>
    <n v="42.634675649999998"/>
    <n v="4384859.3584178407"/>
    <s v="N"/>
    <s v="Y"/>
  </r>
  <r>
    <d v="2017-09-30T00:00:00"/>
    <x v="2"/>
    <x v="38"/>
    <x v="8"/>
    <x v="2"/>
    <n v="11"/>
    <n v="15.4"/>
    <n v="16.100000000000001"/>
    <n v="1"/>
    <n v="100701.82"/>
    <n v="47.309943529999998"/>
    <n v="4764197.4175682245"/>
    <s v="N"/>
    <s v="N"/>
  </r>
  <r>
    <d v="2017-10-01T00:00:00"/>
    <x v="3"/>
    <x v="39"/>
    <x v="9"/>
    <x v="2"/>
    <n v="9.6999999999999993"/>
    <n v="17.2"/>
    <n v="9.1999999999999993"/>
    <n v="0"/>
    <n v="103556.74"/>
    <n v="58.989627579999997"/>
    <n v="6108773.5259988895"/>
    <s v="N"/>
    <s v="N"/>
  </r>
  <r>
    <d v="2017-10-02T00:00:00"/>
    <x v="4"/>
    <x v="39"/>
    <x v="9"/>
    <x v="2"/>
    <n v="9.5"/>
    <n v="16.399999999999999"/>
    <n v="16.399999999999999"/>
    <n v="0"/>
    <n v="119226.42"/>
    <n v="74.497158290000002"/>
    <n v="8882029.4830900226"/>
    <s v="N"/>
    <s v="N"/>
  </r>
  <r>
    <d v="2017-10-03T00:00:00"/>
    <x v="5"/>
    <x v="39"/>
    <x v="9"/>
    <x v="2"/>
    <n v="6.8"/>
    <n v="22.3"/>
    <n v="21.8"/>
    <n v="0"/>
    <n v="118856.41499999999"/>
    <n v="79.059146049999995"/>
    <n v="9396686.6724644098"/>
    <s v="N"/>
    <s v="N"/>
  </r>
  <r>
    <d v="2017-10-04T00:00:00"/>
    <x v="6"/>
    <x v="39"/>
    <x v="9"/>
    <x v="2"/>
    <n v="8.5"/>
    <n v="20.8"/>
    <n v="21.6"/>
    <n v="0"/>
    <n v="114604.62"/>
    <n v="71.108733229999999"/>
    <n v="8149389.3505055225"/>
    <s v="N"/>
    <s v="N"/>
  </r>
  <r>
    <d v="2017-10-05T00:00:00"/>
    <x v="0"/>
    <x v="39"/>
    <x v="9"/>
    <x v="2"/>
    <n v="11.7"/>
    <n v="19.399999999999999"/>
    <n v="10.4"/>
    <n v="0"/>
    <n v="113134.58"/>
    <n v="65.315736259999994"/>
    <n v="7389468.3891658699"/>
    <s v="N"/>
    <s v="N"/>
  </r>
  <r>
    <d v="2017-10-06T00:00:00"/>
    <x v="1"/>
    <x v="39"/>
    <x v="9"/>
    <x v="2"/>
    <n v="10.1"/>
    <n v="15"/>
    <n v="16.8"/>
    <n v="2.4"/>
    <n v="118359.28"/>
    <n v="53.429039449999998"/>
    <n v="6323822.6403935952"/>
    <s v="N"/>
    <s v="N"/>
  </r>
  <r>
    <d v="2017-10-07T00:00:00"/>
    <x v="2"/>
    <x v="39"/>
    <x v="9"/>
    <x v="2"/>
    <n v="7.2"/>
    <n v="23.7"/>
    <n v="17.3"/>
    <n v="0.2"/>
    <n v="101974.595"/>
    <n v="38.89411226"/>
    <n v="3966211.3455980346"/>
    <s v="N"/>
    <s v="N"/>
  </r>
  <r>
    <d v="2017-10-08T00:00:00"/>
    <x v="3"/>
    <x v="40"/>
    <x v="9"/>
    <x v="2"/>
    <n v="11.1"/>
    <n v="25.3"/>
    <n v="19.5"/>
    <n v="0"/>
    <n v="97053.544999999998"/>
    <n v="56.16035213"/>
    <n v="5450561.2626648005"/>
    <s v="N"/>
    <s v="N"/>
  </r>
  <r>
    <d v="2017-10-09T00:00:00"/>
    <x v="4"/>
    <x v="40"/>
    <x v="9"/>
    <x v="2"/>
    <n v="14"/>
    <n v="18.7"/>
    <n v="16.7"/>
    <n v="2.4"/>
    <n v="111432.36500000001"/>
    <n v="68.87949682"/>
    <n v="7675405.2306625796"/>
    <s v="N"/>
    <s v="N"/>
  </r>
  <r>
    <d v="2017-10-10T00:00:00"/>
    <x v="5"/>
    <x v="40"/>
    <x v="9"/>
    <x v="2"/>
    <n v="8"/>
    <n v="18.8"/>
    <n v="23.6"/>
    <n v="0.2"/>
    <n v="116556.425"/>
    <n v="77.452308540000004"/>
    <n v="9027564.1914193705"/>
    <s v="Y"/>
    <s v="N"/>
  </r>
  <r>
    <d v="2017-10-11T00:00:00"/>
    <x v="6"/>
    <x v="40"/>
    <x v="9"/>
    <x v="2"/>
    <n v="9.8000000000000007"/>
    <n v="25.6"/>
    <n v="7.5"/>
    <n v="0"/>
    <n v="114133.54"/>
    <n v="55.553221790000002"/>
    <n v="6340485.8612978365"/>
    <s v="Y"/>
    <s v="N"/>
  </r>
  <r>
    <d v="2017-10-12T00:00:00"/>
    <x v="0"/>
    <x v="40"/>
    <x v="9"/>
    <x v="2"/>
    <n v="10.5"/>
    <n v="19.2"/>
    <n v="15.6"/>
    <n v="10"/>
    <n v="113957.735"/>
    <n v="56.959277329999999"/>
    <n v="6490950.2317636479"/>
    <s v="Y"/>
    <s v="N"/>
  </r>
  <r>
    <d v="2017-10-13T00:00:00"/>
    <x v="1"/>
    <x v="40"/>
    <x v="9"/>
    <x v="2"/>
    <n v="13.1"/>
    <n v="16.7"/>
    <n v="12.5"/>
    <n v="0"/>
    <n v="117048.72500000001"/>
    <n v="83.756746089999993"/>
    <n v="9803620.3399832342"/>
    <s v="Y"/>
    <s v="N"/>
  </r>
  <r>
    <d v="2017-10-14T00:00:00"/>
    <x v="2"/>
    <x v="40"/>
    <x v="9"/>
    <x v="2"/>
    <n v="8.1999999999999993"/>
    <n v="16.100000000000001"/>
    <n v="23.6"/>
    <n v="0"/>
    <n v="102037.16499999999"/>
    <n v="85.403883269999994"/>
    <n v="8714370.1288617291"/>
    <s v="Y"/>
    <s v="N"/>
  </r>
  <r>
    <d v="2017-10-15T00:00:00"/>
    <x v="3"/>
    <x v="41"/>
    <x v="9"/>
    <x v="2"/>
    <n v="6.8"/>
    <n v="17.600000000000001"/>
    <n v="24.5"/>
    <n v="0"/>
    <n v="98108.815000000002"/>
    <n v="71.602890579999993"/>
    <n v="7024874.7453784626"/>
    <s v="Y"/>
    <s v="N"/>
  </r>
  <r>
    <d v="2017-10-16T00:00:00"/>
    <x v="4"/>
    <x v="41"/>
    <x v="9"/>
    <x v="2"/>
    <n v="11.3"/>
    <n v="28.6"/>
    <n v="23.8"/>
    <n v="0"/>
    <n v="115907.395"/>
    <n v="84.013226709999998"/>
    <n v="9737754.2535005212"/>
    <s v="Y"/>
    <s v="N"/>
  </r>
  <r>
    <d v="2017-10-17T00:00:00"/>
    <x v="5"/>
    <x v="41"/>
    <x v="9"/>
    <x v="2"/>
    <n v="12.8"/>
    <n v="30.2"/>
    <n v="24.9"/>
    <n v="0"/>
    <n v="117470.22"/>
    <n v="76.51584579"/>
    <n v="8988333.2384373732"/>
    <s v="Y"/>
    <s v="N"/>
  </r>
  <r>
    <d v="2017-10-18T00:00:00"/>
    <x v="6"/>
    <x v="41"/>
    <x v="9"/>
    <x v="2"/>
    <n v="14.5"/>
    <n v="30.9"/>
    <n v="25.1"/>
    <n v="0"/>
    <n v="121087.1"/>
    <n v="92.334121359999997"/>
    <n v="11180470.986530457"/>
    <s v="Y"/>
    <s v="N"/>
  </r>
  <r>
    <d v="2017-10-19T00:00:00"/>
    <x v="0"/>
    <x v="41"/>
    <x v="9"/>
    <x v="2"/>
    <n v="21.7"/>
    <n v="25.6"/>
    <n v="9.8000000000000007"/>
    <n v="0"/>
    <n v="118201.175"/>
    <n v="80.376717099999993"/>
    <n v="9500622.4038625918"/>
    <s v="Y"/>
    <s v="N"/>
  </r>
  <r>
    <d v="2017-10-20T00:00:00"/>
    <x v="1"/>
    <x v="41"/>
    <x v="9"/>
    <x v="2"/>
    <n v="11.3"/>
    <n v="16.2"/>
    <n v="24"/>
    <n v="2.6"/>
    <n v="108412.66499999999"/>
    <n v="72.715846839999998"/>
    <n v="7883318.7436562283"/>
    <s v="Y"/>
    <s v="N"/>
  </r>
  <r>
    <d v="2017-10-21T00:00:00"/>
    <x v="2"/>
    <x v="41"/>
    <x v="9"/>
    <x v="2"/>
    <n v="11"/>
    <n v="15.4"/>
    <n v="12.8"/>
    <n v="0"/>
    <n v="102195.97500000001"/>
    <n v="73.108339409999999"/>
    <n v="7471378.026635875"/>
    <s v="Y"/>
    <s v="N"/>
  </r>
  <r>
    <d v="2017-10-22T00:00:00"/>
    <x v="3"/>
    <x v="42"/>
    <x v="9"/>
    <x v="2"/>
    <n v="11.1"/>
    <n v="16"/>
    <n v="13"/>
    <n v="0"/>
    <n v="100571.04"/>
    <n v="76.328222569999994"/>
    <n v="7676408.7252163719"/>
    <s v="Y"/>
    <s v="N"/>
  </r>
  <r>
    <d v="2017-10-23T00:00:00"/>
    <x v="4"/>
    <x v="42"/>
    <x v="9"/>
    <x v="2"/>
    <n v="11.9"/>
    <n v="19"/>
    <n v="21.8"/>
    <n v="0"/>
    <n v="115549.435"/>
    <n v="90.675665039999998"/>
    <n v="10477521.863621252"/>
    <s v="Y"/>
    <s v="N"/>
  </r>
  <r>
    <d v="2017-10-24T00:00:00"/>
    <x v="5"/>
    <x v="42"/>
    <x v="9"/>
    <x v="2"/>
    <n v="12.1"/>
    <n v="20.5"/>
    <n v="18.7"/>
    <n v="0.2"/>
    <n v="118010.31"/>
    <n v="91.93047541"/>
    <n v="10848743.901581477"/>
    <s v="Y"/>
    <s v="N"/>
  </r>
  <r>
    <d v="2017-10-25T00:00:00"/>
    <x v="6"/>
    <x v="42"/>
    <x v="9"/>
    <x v="2"/>
    <n v="13.3"/>
    <n v="18.5"/>
    <n v="12.5"/>
    <n v="11.4"/>
    <n v="115813.03"/>
    <n v="98.042415309999996"/>
    <n v="11354589.185569489"/>
    <s v="Y"/>
    <s v="N"/>
  </r>
  <r>
    <d v="2017-10-26T00:00:00"/>
    <x v="0"/>
    <x v="42"/>
    <x v="9"/>
    <x v="2"/>
    <n v="12.9"/>
    <n v="16.8"/>
    <n v="12.2"/>
    <n v="0.2"/>
    <n v="117333.44500000001"/>
    <n v="89.911230680000003"/>
    <n v="10549594.439874094"/>
    <s v="Y"/>
    <s v="N"/>
  </r>
  <r>
    <d v="2017-10-27T00:00:00"/>
    <x v="1"/>
    <x v="42"/>
    <x v="9"/>
    <x v="2"/>
    <n v="10.3"/>
    <n v="27.4"/>
    <n v="26.1"/>
    <n v="0"/>
    <n v="112633.265"/>
    <n v="78.660882360000002"/>
    <n v="8859832.007987706"/>
    <s v="Y"/>
    <s v="N"/>
  </r>
  <r>
    <d v="2017-10-28T00:00:00"/>
    <x v="2"/>
    <x v="42"/>
    <x v="9"/>
    <x v="2"/>
    <n v="15"/>
    <n v="21.4"/>
    <n v="16.8"/>
    <n v="0.4"/>
    <n v="100746.42"/>
    <n v="81.094467010000002"/>
    <n v="8169977.2330656042"/>
    <s v="Y"/>
    <s v="N"/>
  </r>
  <r>
    <d v="2017-10-29T00:00:00"/>
    <x v="3"/>
    <x v="43"/>
    <x v="9"/>
    <x v="2"/>
    <n v="11.5"/>
    <n v="28.6"/>
    <n v="27.1"/>
    <n v="0"/>
    <n v="92182.955000000002"/>
    <n v="61.462527489999999"/>
    <n v="5665797.405796933"/>
    <s v="Y"/>
    <s v="N"/>
  </r>
  <r>
    <d v="2017-10-30T00:00:00"/>
    <x v="4"/>
    <x v="43"/>
    <x v="9"/>
    <x v="2"/>
    <n v="8.8000000000000007"/>
    <n v="17"/>
    <n v="17"/>
    <n v="4.4000000000000004"/>
    <n v="112227.65"/>
    <n v="77.42179007"/>
    <n v="8688865.5583494343"/>
    <s v="Y"/>
    <s v="N"/>
  </r>
  <r>
    <d v="2017-10-31T00:00:00"/>
    <x v="5"/>
    <x v="43"/>
    <x v="9"/>
    <x v="2"/>
    <n v="8.1"/>
    <n v="16.399999999999999"/>
    <n v="24.8"/>
    <n v="6"/>
    <n v="116179.47"/>
    <n v="86.957257670000004"/>
    <n v="10102648.108754035"/>
    <s v="Y"/>
    <s v="N"/>
  </r>
  <r>
    <d v="2017-11-01T00:00:00"/>
    <x v="6"/>
    <x v="43"/>
    <x v="10"/>
    <x v="2"/>
    <n v="11.9"/>
    <n v="18"/>
    <n v="14.2"/>
    <n v="0.4"/>
    <n v="116632.09"/>
    <n v="87.027542560000001"/>
    <n v="10150204.17633675"/>
    <s v="Y"/>
    <s v="N"/>
  </r>
  <r>
    <d v="2017-11-02T00:00:00"/>
    <x v="0"/>
    <x v="43"/>
    <x v="10"/>
    <x v="2"/>
    <n v="11.3"/>
    <n v="17.399999999999999"/>
    <n v="17"/>
    <n v="1.4"/>
    <n v="120470.785"/>
    <n v="87.510162679999993"/>
    <n v="10542417.993537303"/>
    <s v="Y"/>
    <s v="N"/>
  </r>
  <r>
    <d v="2017-11-03T00:00:00"/>
    <x v="1"/>
    <x v="43"/>
    <x v="10"/>
    <x v="2"/>
    <n v="9.4"/>
    <n v="16.600000000000001"/>
    <n v="20.5"/>
    <n v="1.4"/>
    <n v="113451.995"/>
    <n v="76.925848950000002"/>
    <n v="8727391.030446155"/>
    <s v="Y"/>
    <s v="N"/>
  </r>
  <r>
    <d v="2017-11-04T00:00:00"/>
    <x v="2"/>
    <x v="43"/>
    <x v="10"/>
    <x v="2"/>
    <n v="8.3000000000000007"/>
    <n v="15.8"/>
    <n v="24.6"/>
    <n v="0.4"/>
    <n v="101610.815"/>
    <n v="78.734581890000001"/>
    <n v="8000285.0345271407"/>
    <s v="Y"/>
    <s v="N"/>
  </r>
  <r>
    <d v="2017-11-05T00:00:00"/>
    <x v="3"/>
    <x v="44"/>
    <x v="10"/>
    <x v="2"/>
    <n v="6.4"/>
    <n v="17.600000000000001"/>
    <n v="24.1"/>
    <n v="0"/>
    <n v="95368.164999999994"/>
    <n v="77.636602679999996"/>
    <n v="7404060.3344256813"/>
    <s v="Y"/>
    <s v="N"/>
  </r>
  <r>
    <d v="2017-11-06T00:00:00"/>
    <x v="4"/>
    <x v="44"/>
    <x v="10"/>
    <x v="2"/>
    <n v="10.9"/>
    <n v="16.100000000000001"/>
    <n v="18.899999999999999"/>
    <n v="0"/>
    <n v="104632.79"/>
    <n v="80.934221030000003"/>
    <n v="8468373.3528455738"/>
    <s v="Y"/>
    <s v="N"/>
  </r>
  <r>
    <d v="2017-11-07T00:00:00"/>
    <x v="5"/>
    <x v="44"/>
    <x v="10"/>
    <x v="2"/>
    <n v="10"/>
    <n v="15.8"/>
    <n v="18.8"/>
    <n v="3.4"/>
    <n v="100592.295"/>
    <n v="78.317766300000002"/>
    <n v="7878163.8513906589"/>
    <s v="Y"/>
    <s v="Y"/>
  </r>
  <r>
    <d v="2017-11-08T00:00:00"/>
    <x v="6"/>
    <x v="44"/>
    <x v="10"/>
    <x v="2"/>
    <n v="12.1"/>
    <n v="16.899999999999999"/>
    <n v="25.4"/>
    <n v="0"/>
    <n v="111738.485"/>
    <n v="90.995755090000003"/>
    <n v="10167727.815187639"/>
    <s v="Y"/>
    <s v="N"/>
  </r>
  <r>
    <d v="2017-11-09T00:00:00"/>
    <x v="0"/>
    <x v="44"/>
    <x v="10"/>
    <x v="2"/>
    <n v="8.6999999999999993"/>
    <n v="21.8"/>
    <n v="28.8"/>
    <n v="0"/>
    <n v="113539.935"/>
    <n v="85.582594670000006"/>
    <n v="9717042.2359631471"/>
    <s v="Y"/>
    <s v="N"/>
  </r>
  <r>
    <d v="2017-11-10T00:00:00"/>
    <x v="1"/>
    <x v="44"/>
    <x v="10"/>
    <x v="2"/>
    <n v="12.1"/>
    <n v="27.2"/>
    <n v="23.7"/>
    <n v="0"/>
    <n v="115156.44500000001"/>
    <n v="92.615536950000006"/>
    <n v="10665275.986928144"/>
    <s v="Y"/>
    <s v="N"/>
  </r>
  <r>
    <d v="2017-11-11T00:00:00"/>
    <x v="2"/>
    <x v="44"/>
    <x v="10"/>
    <x v="2"/>
    <n v="14.8"/>
    <n v="24.7"/>
    <n v="28.8"/>
    <n v="0"/>
    <n v="104194.345"/>
    <n v="83.494939239999994"/>
    <n v="8699700.5049265977"/>
    <s v="Y"/>
    <s v="N"/>
  </r>
  <r>
    <d v="2017-11-12T00:00:00"/>
    <x v="3"/>
    <x v="45"/>
    <x v="10"/>
    <x v="2"/>
    <n v="13.2"/>
    <n v="23.3"/>
    <n v="25"/>
    <n v="0"/>
    <n v="98774.235000000001"/>
    <n v="73.950064819999994"/>
    <n v="7304361.0807959121"/>
    <s v="Y"/>
    <s v="N"/>
  </r>
  <r>
    <d v="2017-11-13T00:00:00"/>
    <x v="4"/>
    <x v="45"/>
    <x v="10"/>
    <x v="2"/>
    <n v="13.7"/>
    <n v="33"/>
    <n v="29.5"/>
    <n v="0"/>
    <n v="125795.84"/>
    <n v="102.5536814"/>
    <n v="12900826.496805375"/>
    <s v="Y"/>
    <s v="N"/>
  </r>
  <r>
    <d v="2017-11-14T00:00:00"/>
    <x v="5"/>
    <x v="45"/>
    <x v="10"/>
    <x v="2"/>
    <n v="18.2"/>
    <n v="33.9"/>
    <n v="29.5"/>
    <n v="0"/>
    <n v="135420.82"/>
    <n v="94.731684869999995"/>
    <n v="12828642.445076993"/>
    <s v="Y"/>
    <s v="N"/>
  </r>
  <r>
    <d v="2017-11-15T00:00:00"/>
    <x v="6"/>
    <x v="45"/>
    <x v="10"/>
    <x v="2"/>
    <n v="21.5"/>
    <n v="31.4"/>
    <n v="16.899999999999999"/>
    <n v="0"/>
    <n v="130385.05"/>
    <n v="90.97415977"/>
    <n v="11861670.370319439"/>
    <s v="Y"/>
    <s v="N"/>
  </r>
  <r>
    <d v="2017-11-16T00:00:00"/>
    <x v="0"/>
    <x v="45"/>
    <x v="10"/>
    <x v="2"/>
    <n v="18.100000000000001"/>
    <n v="21.3"/>
    <n v="4.8"/>
    <n v="3.6"/>
    <n v="116715.965"/>
    <n v="88.816107369999997"/>
    <n v="10366257.679233162"/>
    <s v="Y"/>
    <s v="N"/>
  </r>
  <r>
    <d v="2017-11-17T00:00:00"/>
    <x v="1"/>
    <x v="45"/>
    <x v="10"/>
    <x v="2"/>
    <n v="16.399999999999999"/>
    <n v="26.8"/>
    <n v="22.9"/>
    <n v="4.2"/>
    <n v="117797.62"/>
    <n v="99.446276760000003"/>
    <n v="11714534.720189311"/>
    <s v="Y"/>
    <s v="N"/>
  </r>
  <r>
    <d v="2017-11-18T00:00:00"/>
    <x v="2"/>
    <x v="45"/>
    <x v="10"/>
    <x v="2"/>
    <n v="16.100000000000001"/>
    <n v="28.1"/>
    <n v="20.100000000000001"/>
    <n v="0"/>
    <n v="106730.21"/>
    <n v="89.770277660000005"/>
    <n v="9581200.586410109"/>
    <s v="Y"/>
    <s v="N"/>
  </r>
  <r>
    <d v="2017-11-19T00:00:00"/>
    <x v="3"/>
    <x v="46"/>
    <x v="10"/>
    <x v="2"/>
    <n v="15.1"/>
    <n v="29.3"/>
    <n v="27.5"/>
    <n v="24.8"/>
    <n v="101256.78"/>
    <n v="81.881314270000004"/>
    <n v="8291038.2251482513"/>
    <s v="Y"/>
    <s v="N"/>
  </r>
  <r>
    <d v="2017-11-20T00:00:00"/>
    <x v="4"/>
    <x v="46"/>
    <x v="10"/>
    <x v="2"/>
    <n v="16.600000000000001"/>
    <n v="30.8"/>
    <n v="28.6"/>
    <n v="0"/>
    <n v="128658.27"/>
    <n v="131.30094130000001"/>
    <n v="16892951.957029551"/>
    <s v="Y"/>
    <s v="N"/>
  </r>
  <r>
    <d v="2017-11-21T00:00:00"/>
    <x v="5"/>
    <x v="46"/>
    <x v="10"/>
    <x v="2"/>
    <n v="17.8"/>
    <n v="32.9"/>
    <n v="29.5"/>
    <n v="0"/>
    <n v="137151.495"/>
    <n v="152.7547663"/>
    <n v="20950544.566420618"/>
    <s v="Y"/>
    <s v="N"/>
  </r>
  <r>
    <d v="2017-11-22T00:00:00"/>
    <x v="6"/>
    <x v="46"/>
    <x v="10"/>
    <x v="2"/>
    <n v="18.7"/>
    <n v="32.6"/>
    <n v="30.6"/>
    <n v="0"/>
    <n v="138882.25"/>
    <n v="116.8798367"/>
    <n v="16232534.700528575"/>
    <s v="Y"/>
    <s v="N"/>
  </r>
  <r>
    <d v="2017-11-23T00:00:00"/>
    <x v="0"/>
    <x v="46"/>
    <x v="10"/>
    <x v="2"/>
    <n v="16.2"/>
    <n v="31.9"/>
    <n v="18.899999999999999"/>
    <n v="0"/>
    <n v="135162.11499999999"/>
    <n v="105.2716657"/>
    <n v="14228740.985584954"/>
    <s v="Y"/>
    <s v="N"/>
  </r>
  <r>
    <d v="2017-11-24T00:00:00"/>
    <x v="1"/>
    <x v="46"/>
    <x v="10"/>
    <x v="2"/>
    <n v="18.600000000000001"/>
    <n v="30.7"/>
    <n v="13.8"/>
    <n v="1"/>
    <n v="133951.29"/>
    <n v="116.56179090000001"/>
    <n v="15613602.255765263"/>
    <s v="Y"/>
    <s v="N"/>
  </r>
  <r>
    <d v="2017-11-25T00:00:00"/>
    <x v="2"/>
    <x v="46"/>
    <x v="10"/>
    <x v="2"/>
    <n v="19.3"/>
    <n v="32.5"/>
    <n v="17"/>
    <n v="0.4"/>
    <n v="121219.595"/>
    <n v="99.010420740000001"/>
    <n v="12002003.1028824"/>
    <s v="Y"/>
    <s v="N"/>
  </r>
  <r>
    <d v="2017-11-26T00:00:00"/>
    <x v="3"/>
    <x v="47"/>
    <x v="10"/>
    <x v="2"/>
    <n v="19.399999999999999"/>
    <n v="28.3"/>
    <m/>
    <n v="3.4"/>
    <n v="108717.875"/>
    <n v="83.114514119999996"/>
    <n v="9036033.3567838948"/>
    <s v="Y"/>
    <s v="N"/>
  </r>
  <r>
    <d v="2017-11-27T00:00:00"/>
    <x v="4"/>
    <x v="47"/>
    <x v="10"/>
    <x v="2"/>
    <n v="16.5"/>
    <n v="21.2"/>
    <n v="20.5"/>
    <n v="1.4"/>
    <n v="115429.005"/>
    <n v="84.608923149999995"/>
    <n v="9766323.8133259658"/>
    <s v="Y"/>
    <s v="N"/>
  </r>
  <r>
    <d v="2017-11-28T00:00:00"/>
    <x v="5"/>
    <x v="47"/>
    <x v="10"/>
    <x v="2"/>
    <n v="13.7"/>
    <n v="31"/>
    <n v="31.1"/>
    <n v="0.2"/>
    <n v="129798.47"/>
    <n v="130.50196869999999"/>
    <n v="16938955.869247887"/>
    <s v="Y"/>
    <s v="N"/>
  </r>
  <r>
    <d v="2017-11-29T00:00:00"/>
    <x v="6"/>
    <x v="47"/>
    <x v="10"/>
    <x v="2"/>
    <n v="18.5"/>
    <n v="35.799999999999997"/>
    <n v="28.3"/>
    <n v="0"/>
    <n v="151730.95000000001"/>
    <n v="166.55264679999999"/>
    <n v="25271191.323978461"/>
    <s v="Y"/>
    <s v="N"/>
  </r>
  <r>
    <d v="2017-11-30T00:00:00"/>
    <x v="0"/>
    <x v="47"/>
    <x v="10"/>
    <x v="2"/>
    <n v="22.5"/>
    <n v="34.9"/>
    <n v="23.1"/>
    <n v="0"/>
    <n v="154632.33499999999"/>
    <n v="131.4914339"/>
    <n v="20332827.456455156"/>
    <s v="Y"/>
    <s v="N"/>
  </r>
  <r>
    <d v="2017-12-01T00:00:00"/>
    <x v="1"/>
    <x v="47"/>
    <x v="11"/>
    <x v="2"/>
    <n v="21.5"/>
    <n v="23.5"/>
    <n v="1.6"/>
    <n v="1.8"/>
    <n v="125141.9"/>
    <n v="87.152295949999996"/>
    <n v="10906403.904545303"/>
    <s v="Y"/>
    <s v="N"/>
  </r>
  <r>
    <d v="2017-12-02T00:00:00"/>
    <x v="2"/>
    <x v="47"/>
    <x v="11"/>
    <x v="2"/>
    <n v="14.7"/>
    <n v="16.399999999999999"/>
    <n v="0.7"/>
    <n v="20.6"/>
    <n v="99234.22"/>
    <n v="66.255858649999993"/>
    <n v="6574848.4535630029"/>
    <s v="Y"/>
    <s v="N"/>
  </r>
  <r>
    <d v="2017-12-03T00:00:00"/>
    <x v="3"/>
    <x v="48"/>
    <x v="11"/>
    <x v="2"/>
    <n v="11.5"/>
    <n v="17.100000000000001"/>
    <n v="14.4"/>
    <n v="43.8"/>
    <n v="92487.705000000002"/>
    <n v="67.758066369999995"/>
    <n v="6266788.0537989801"/>
    <s v="Y"/>
    <s v="N"/>
  </r>
  <r>
    <d v="2017-12-04T00:00:00"/>
    <x v="4"/>
    <x v="48"/>
    <x v="11"/>
    <x v="2"/>
    <n v="12.4"/>
    <n v="17.5"/>
    <n v="7.9"/>
    <n v="5.4"/>
    <n v="111625.98"/>
    <n v="84.041757820000001"/>
    <n v="9381243.5775801633"/>
    <s v="Y"/>
    <s v="N"/>
  </r>
  <r>
    <d v="2017-12-05T00:00:00"/>
    <x v="5"/>
    <x v="48"/>
    <x v="11"/>
    <x v="2"/>
    <n v="10.8"/>
    <n v="22.8"/>
    <n v="22.9"/>
    <n v="1.8"/>
    <n v="113063.675"/>
    <n v="82.842057909999994"/>
    <n v="9366427.5118674189"/>
    <s v="Y"/>
    <s v="N"/>
  </r>
  <r>
    <d v="2017-12-06T00:00:00"/>
    <x v="6"/>
    <x v="48"/>
    <x v="11"/>
    <x v="2"/>
    <n v="13.6"/>
    <n v="21.3"/>
    <n v="23.6"/>
    <n v="0"/>
    <n v="115383.13"/>
    <n v="89.564050550000005"/>
    <n v="10334180.487937223"/>
    <s v="Y"/>
    <s v="N"/>
  </r>
  <r>
    <d v="2017-12-07T00:00:00"/>
    <x v="0"/>
    <x v="48"/>
    <x v="11"/>
    <x v="2"/>
    <n v="11.6"/>
    <n v="21.9"/>
    <n v="19.8"/>
    <n v="0"/>
    <n v="115736.97"/>
    <n v="102.5919318"/>
    <n v="11873679.332978645"/>
    <s v="Y"/>
    <s v="N"/>
  </r>
  <r>
    <d v="2017-12-08T00:00:00"/>
    <x v="1"/>
    <x v="48"/>
    <x v="11"/>
    <x v="2"/>
    <n v="11.4"/>
    <n v="18.7"/>
    <n v="28.5"/>
    <n v="25.2"/>
    <n v="109568.47"/>
    <n v="87.467721979999993"/>
    <n v="9583704.4717339706"/>
    <s v="Y"/>
    <s v="N"/>
  </r>
  <r>
    <d v="2017-12-09T00:00:00"/>
    <x v="2"/>
    <x v="48"/>
    <x v="11"/>
    <x v="2"/>
    <n v="12.7"/>
    <n v="23"/>
    <n v="19.2"/>
    <n v="0"/>
    <n v="99334.8"/>
    <n v="82.980837530000002"/>
    <n v="8242884.8998750448"/>
    <s v="Y"/>
    <s v="N"/>
  </r>
  <r>
    <d v="2017-12-10T00:00:00"/>
    <x v="3"/>
    <x v="49"/>
    <x v="11"/>
    <x v="2"/>
    <n v="14.5"/>
    <n v="22.2"/>
    <n v="31.4"/>
    <n v="0"/>
    <n v="97715.01"/>
    <n v="81.089163600000006"/>
    <n v="7923628.4320656359"/>
    <s v="Y"/>
    <s v="N"/>
  </r>
  <r>
    <d v="2017-12-11T00:00:00"/>
    <x v="4"/>
    <x v="49"/>
    <x v="11"/>
    <x v="2"/>
    <n v="16.399999999999999"/>
    <n v="20.7"/>
    <n v="26.3"/>
    <n v="0"/>
    <n v="114680.185"/>
    <n v="97.605395759999993"/>
    <n v="11193404.842755014"/>
    <s v="Y"/>
    <s v="N"/>
  </r>
  <r>
    <d v="2017-12-12T00:00:00"/>
    <x v="5"/>
    <x v="49"/>
    <x v="11"/>
    <x v="2"/>
    <n v="15.8"/>
    <n v="26.4"/>
    <n v="31.3"/>
    <n v="0"/>
    <n v="121945.175"/>
    <n v="104.9958379"/>
    <n v="12803735.826987132"/>
    <s v="Y"/>
    <s v="N"/>
  </r>
  <r>
    <d v="2017-12-13T00:00:00"/>
    <x v="6"/>
    <x v="49"/>
    <x v="11"/>
    <x v="2"/>
    <n v="15.8"/>
    <n v="37.6"/>
    <n v="32"/>
    <n v="0"/>
    <n v="146933.095"/>
    <n v="94.498151980000003"/>
    <n v="13884905.942201778"/>
    <s v="Y"/>
    <s v="N"/>
  </r>
  <r>
    <d v="2017-12-14T00:00:00"/>
    <x v="0"/>
    <x v="49"/>
    <x v="11"/>
    <x v="2"/>
    <n v="20.5"/>
    <n v="23.1"/>
    <n v="21.7"/>
    <n v="0"/>
    <n v="129280.81"/>
    <n v="101.8652498"/>
    <n v="13169222.004996337"/>
    <s v="Y"/>
    <s v="N"/>
  </r>
  <r>
    <d v="2017-12-15T00:00:00"/>
    <x v="1"/>
    <x v="49"/>
    <x v="11"/>
    <x v="2"/>
    <n v="14.1"/>
    <n v="26.4"/>
    <n v="32.1"/>
    <n v="0"/>
    <n v="120821.05499999999"/>
    <n v="105.4358596"/>
    <n v="12738871.791703878"/>
    <s v="Y"/>
    <s v="N"/>
  </r>
  <r>
    <d v="2017-12-16T00:00:00"/>
    <x v="2"/>
    <x v="49"/>
    <x v="11"/>
    <x v="2"/>
    <n v="13.8"/>
    <n v="24.6"/>
    <n v="31"/>
    <n v="0"/>
    <n v="110154.36"/>
    <n v="99.475416330000002"/>
    <n v="10957650.821564699"/>
    <s v="Y"/>
    <s v="N"/>
  </r>
  <r>
    <d v="2017-12-17T00:00:00"/>
    <x v="3"/>
    <x v="50"/>
    <x v="11"/>
    <x v="2"/>
    <n v="15.7"/>
    <n v="24.5"/>
    <n v="30.5"/>
    <n v="0"/>
    <n v="107212.84"/>
    <n v="82.049323279999996"/>
    <n v="8796740.968926914"/>
    <s v="Y"/>
    <s v="N"/>
  </r>
  <r>
    <d v="2017-12-18T00:00:00"/>
    <x v="4"/>
    <x v="50"/>
    <x v="11"/>
    <x v="2"/>
    <n v="17.100000000000001"/>
    <n v="33"/>
    <n v="22.1"/>
    <n v="0"/>
    <n v="138949.67499999999"/>
    <n v="117.26538429999999"/>
    <n v="16293987.0372351"/>
    <s v="Y"/>
    <s v="N"/>
  </r>
  <r>
    <d v="2017-12-19T00:00:00"/>
    <x v="5"/>
    <x v="50"/>
    <x v="11"/>
    <x v="2"/>
    <n v="19.7"/>
    <n v="37.4"/>
    <n v="12.1"/>
    <n v="0"/>
    <n v="142870.39499999999"/>
    <n v="106.4977263"/>
    <n v="15215372.223082887"/>
    <s v="Y"/>
    <s v="N"/>
  </r>
  <r>
    <d v="2017-12-20T00:00:00"/>
    <x v="6"/>
    <x v="50"/>
    <x v="11"/>
    <x v="2"/>
    <n v="15.8"/>
    <n v="24.5"/>
    <n v="19"/>
    <n v="20.6"/>
    <n v="114916.99"/>
    <n v="78.737600779999994"/>
    <n v="9048288.0814592522"/>
    <s v="Y"/>
    <s v="N"/>
  </r>
  <r>
    <d v="2017-12-21T00:00:00"/>
    <x v="0"/>
    <x v="50"/>
    <x v="11"/>
    <x v="2"/>
    <n v="12.3"/>
    <n v="23.7"/>
    <n v="31.9"/>
    <n v="0"/>
    <n v="114462.53"/>
    <n v="85.775431650000002"/>
    <n v="9818072.9185010754"/>
    <s v="Y"/>
    <s v="N"/>
  </r>
  <r>
    <d v="2017-12-22T00:00:00"/>
    <x v="1"/>
    <x v="50"/>
    <x v="11"/>
    <x v="2"/>
    <n v="13.6"/>
    <n v="27.7"/>
    <n v="26.6"/>
    <n v="0"/>
    <n v="116428.79"/>
    <n v="81.598862999999994"/>
    <n v="9500456.8844657689"/>
    <s v="N"/>
    <s v="N"/>
  </r>
  <r>
    <d v="2017-12-23T00:00:00"/>
    <x v="2"/>
    <x v="50"/>
    <x v="11"/>
    <x v="2"/>
    <n v="14.7"/>
    <n v="30.2"/>
    <n v="21.2"/>
    <n v="0"/>
    <n v="109364.01"/>
    <n v="79.898848340000001"/>
    <n v="8738058.4488442428"/>
    <s v="N"/>
    <s v="N"/>
  </r>
  <r>
    <d v="2017-12-24T00:00:00"/>
    <x v="3"/>
    <x v="51"/>
    <x v="11"/>
    <x v="2"/>
    <n v="15.8"/>
    <n v="19.399999999999999"/>
    <n v="25.7"/>
    <n v="0.4"/>
    <n v="92856.23"/>
    <n v="58.939113859999999"/>
    <n v="5472863.9125803476"/>
    <s v="N"/>
    <s v="N"/>
  </r>
  <r>
    <d v="2017-12-25T00:00:00"/>
    <x v="4"/>
    <x v="51"/>
    <x v="11"/>
    <x v="2"/>
    <n v="15.1"/>
    <n v="21.4"/>
    <n v="29"/>
    <n v="0"/>
    <n v="85094.375"/>
    <n v="44.900300629999997"/>
    <n v="3820763.019421956"/>
    <s v="N"/>
    <s v="Y"/>
  </r>
  <r>
    <d v="2017-12-26T00:00:00"/>
    <x v="5"/>
    <x v="51"/>
    <x v="11"/>
    <x v="2"/>
    <n v="12.5"/>
    <n v="30.5"/>
    <n v="31.9"/>
    <n v="0"/>
    <n v="98638.854999999996"/>
    <n v="72.845242119999995"/>
    <n v="7185371.274914572"/>
    <s v="N"/>
    <s v="Y"/>
  </r>
  <r>
    <d v="2017-12-27T00:00:00"/>
    <x v="6"/>
    <x v="51"/>
    <x v="11"/>
    <x v="2"/>
    <n v="17.3"/>
    <n v="34.5"/>
    <n v="30.6"/>
    <n v="0"/>
    <n v="128753.755"/>
    <n v="113.6548037"/>
    <n v="14633482.750162894"/>
    <s v="N"/>
    <s v="N"/>
  </r>
  <r>
    <d v="2017-12-28T00:00:00"/>
    <x v="0"/>
    <x v="51"/>
    <x v="11"/>
    <x v="2"/>
    <n v="24"/>
    <n v="32.799999999999997"/>
    <n v="13.5"/>
    <n v="0"/>
    <n v="130699.155"/>
    <n v="109.4926892"/>
    <n v="14310601.957117626"/>
    <s v="N"/>
    <s v="N"/>
  </r>
  <r>
    <d v="2017-12-29T00:00:00"/>
    <x v="1"/>
    <x v="51"/>
    <x v="11"/>
    <x v="2"/>
    <n v="18.600000000000001"/>
    <n v="24.4"/>
    <n v="9.3000000000000007"/>
    <n v="0.2"/>
    <n v="115572.045"/>
    <n v="93.834088929999993"/>
    <n v="10844597.54835196"/>
    <s v="N"/>
    <s v="N"/>
  </r>
  <r>
    <d v="2017-12-30T00:00:00"/>
    <x v="2"/>
    <x v="51"/>
    <x v="11"/>
    <x v="2"/>
    <n v="15.6"/>
    <n v="21.3"/>
    <n v="13.6"/>
    <n v="8.4"/>
    <n v="96358.975000000006"/>
    <n v="59.475169020000003"/>
    <n v="5730966.324718955"/>
    <s v="N"/>
    <s v="N"/>
  </r>
  <r>
    <d v="2017-12-31T00:00:00"/>
    <x v="3"/>
    <x v="52"/>
    <x v="11"/>
    <x v="2"/>
    <n v="12"/>
    <n v="25.7"/>
    <n v="31.7"/>
    <n v="0.2"/>
    <n v="95700.479999999996"/>
    <n v="61.49347092"/>
    <n v="5884954.6839100411"/>
    <s v="N"/>
    <s v="N"/>
  </r>
  <r>
    <d v="2018-01-01T00:00:00"/>
    <x v="4"/>
    <x v="0"/>
    <x v="0"/>
    <x v="3"/>
    <n v="16.600000000000001"/>
    <n v="25.3"/>
    <n v="31.4"/>
    <n v="0"/>
    <n v="95959.684999999998"/>
    <n v="71.817747299999994"/>
    <n v="6891608.4083175994"/>
    <s v="N"/>
    <s v="Y"/>
  </r>
  <r>
    <d v="2018-01-02T00:00:00"/>
    <x v="5"/>
    <x v="0"/>
    <x v="0"/>
    <x v="3"/>
    <n v="16.399999999999999"/>
    <n v="21.8"/>
    <n v="29.7"/>
    <n v="0"/>
    <n v="105277.85"/>
    <n v="69.387729629999995"/>
    <n v="7304990.9918276956"/>
    <s v="N"/>
    <s v="N"/>
  </r>
  <r>
    <d v="2018-01-03T00:00:00"/>
    <x v="6"/>
    <x v="0"/>
    <x v="0"/>
    <x v="3"/>
    <n v="14.6"/>
    <n v="21"/>
    <n v="27.2"/>
    <n v="0"/>
    <n v="106373.825"/>
    <n v="67.238116770000005"/>
    <n v="7152375.6666215453"/>
    <s v="N"/>
    <s v="N"/>
  </r>
  <r>
    <d v="2018-01-04T00:00:00"/>
    <x v="0"/>
    <x v="0"/>
    <x v="0"/>
    <x v="3"/>
    <n v="14.1"/>
    <n v="23.6"/>
    <n v="31.8"/>
    <n v="0.2"/>
    <n v="113337.685"/>
    <n v="78.738187400000001"/>
    <n v="8924003.8810121696"/>
    <s v="N"/>
    <s v="N"/>
  </r>
  <r>
    <d v="2018-01-05T00:00:00"/>
    <x v="1"/>
    <x v="0"/>
    <x v="0"/>
    <x v="3"/>
    <n v="14.7"/>
    <n v="30.7"/>
    <n v="31.7"/>
    <n v="0"/>
    <n v="123247.735"/>
    <n v="90.82817034"/>
    <n v="11194366.268599181"/>
    <s v="N"/>
    <s v="N"/>
  </r>
  <r>
    <d v="2018-01-06T00:00:00"/>
    <x v="2"/>
    <x v="0"/>
    <x v="0"/>
    <x v="3"/>
    <n v="18.8"/>
    <n v="41.7"/>
    <n v="31.5"/>
    <n v="0"/>
    <n v="133705.845"/>
    <n v="75.591386209999996"/>
    <n v="10107010.167929398"/>
    <s v="N"/>
    <s v="N"/>
  </r>
  <r>
    <d v="2018-01-07T00:00:00"/>
    <x v="3"/>
    <x v="1"/>
    <x v="0"/>
    <x v="3"/>
    <n v="18.7"/>
    <n v="21.8"/>
    <n v="11"/>
    <n v="0"/>
    <n v="107142.815"/>
    <n v="80.976046170000004"/>
    <n v="8676001.5342237689"/>
    <s v="N"/>
    <s v="N"/>
  </r>
  <r>
    <d v="2018-01-08T00:00:00"/>
    <x v="4"/>
    <x v="1"/>
    <x v="0"/>
    <x v="3"/>
    <n v="17.3"/>
    <n v="21.9"/>
    <n v="17.5"/>
    <n v="0"/>
    <n v="118832.07"/>
    <n v="87.931578639999998"/>
    <n v="10449091.508158986"/>
    <s v="N"/>
    <s v="N"/>
  </r>
  <r>
    <d v="2018-01-09T00:00:00"/>
    <x v="5"/>
    <x v="1"/>
    <x v="0"/>
    <x v="3"/>
    <n v="15.7"/>
    <n v="22.5"/>
    <n v="30"/>
    <n v="0"/>
    <n v="111361.05"/>
    <n v="76.717394519999999"/>
    <n v="8543329.6070114467"/>
    <s v="N"/>
    <s v="N"/>
  </r>
  <r>
    <d v="2018-01-10T00:00:00"/>
    <x v="6"/>
    <x v="1"/>
    <x v="0"/>
    <x v="3"/>
    <n v="13.6"/>
    <n v="25.6"/>
    <n v="23.5"/>
    <n v="0"/>
    <n v="116530.04"/>
    <n v="80.212274440000002"/>
    <n v="9347139.5489841774"/>
    <s v="N"/>
    <s v="N"/>
  </r>
  <r>
    <d v="2018-01-11T00:00:00"/>
    <x v="0"/>
    <x v="1"/>
    <x v="0"/>
    <x v="3"/>
    <n v="15.5"/>
    <n v="34.5"/>
    <n v="28.6"/>
    <n v="0"/>
    <n v="139607.905"/>
    <n v="87.802658050000005"/>
    <n v="12257945.143791886"/>
    <s v="N"/>
    <s v="N"/>
  </r>
  <r>
    <d v="2018-01-12T00:00:00"/>
    <x v="1"/>
    <x v="1"/>
    <x v="0"/>
    <x v="3"/>
    <n v="20.399999999999999"/>
    <n v="30"/>
    <n v="1.7"/>
    <n v="1"/>
    <n v="132022.87"/>
    <n v="94.000719250000003"/>
    <n v="12410244.737449247"/>
    <s v="N"/>
    <s v="N"/>
  </r>
  <r>
    <d v="2018-01-13T00:00:00"/>
    <x v="2"/>
    <x v="1"/>
    <x v="0"/>
    <x v="3"/>
    <n v="16"/>
    <n v="20.9"/>
    <n v="10.7"/>
    <n v="7"/>
    <n v="98977.05"/>
    <n v="73.276545920000004"/>
    <n v="7252696.3493511369"/>
    <s v="N"/>
    <s v="N"/>
  </r>
  <r>
    <d v="2018-01-14T00:00:00"/>
    <x v="3"/>
    <x v="2"/>
    <x v="0"/>
    <x v="3"/>
    <n v="12.7"/>
    <n v="19.5"/>
    <n v="27.5"/>
    <n v="15"/>
    <n v="92021.68"/>
    <n v="66.65958191"/>
    <n v="6134126.7154558087"/>
    <s v="N"/>
    <s v="N"/>
  </r>
  <r>
    <d v="2018-01-15T00:00:00"/>
    <x v="4"/>
    <x v="2"/>
    <x v="0"/>
    <x v="3"/>
    <n v="14.6"/>
    <n v="20.9"/>
    <n v="21.1"/>
    <n v="0"/>
    <n v="109389.095"/>
    <n v="86.378514550000006"/>
    <n v="9448867.5340688322"/>
    <s v="N"/>
    <s v="N"/>
  </r>
  <r>
    <d v="2018-01-16T00:00:00"/>
    <x v="5"/>
    <x v="2"/>
    <x v="0"/>
    <x v="3"/>
    <n v="12.9"/>
    <n v="26.9"/>
    <n v="31.1"/>
    <n v="0"/>
    <n v="116074.03"/>
    <n v="92.836877680000001"/>
    <n v="10775950.524934649"/>
    <s v="N"/>
    <s v="N"/>
  </r>
  <r>
    <d v="2018-01-17T00:00:00"/>
    <x v="6"/>
    <x v="2"/>
    <x v="0"/>
    <x v="3"/>
    <n v="12.4"/>
    <n v="30.3"/>
    <n v="30.9"/>
    <n v="0"/>
    <n v="129286.36500000001"/>
    <n v="100.2774263"/>
    <n v="12964503.937882401"/>
    <s v="N"/>
    <s v="N"/>
  </r>
  <r>
    <d v="2018-01-18T00:00:00"/>
    <x v="0"/>
    <x v="2"/>
    <x v="0"/>
    <x v="3"/>
    <n v="16.600000000000001"/>
    <n v="40"/>
    <n v="30.8"/>
    <n v="0"/>
    <n v="154648.065"/>
    <n v="1210.1379199999999"/>
    <n v="187145487.71112478"/>
    <s v="N"/>
    <s v="N"/>
  </r>
  <r>
    <d v="2018-01-19T00:00:00"/>
    <x v="1"/>
    <x v="2"/>
    <x v="0"/>
    <x v="3"/>
    <n v="22.5"/>
    <n v="40.299999999999997"/>
    <n v="30.6"/>
    <n v="0"/>
    <n v="165070.595"/>
    <n v="647.57416339999997"/>
    <n v="106895452.45906521"/>
    <s v="N"/>
    <s v="N"/>
  </r>
  <r>
    <d v="2018-01-20T00:00:00"/>
    <x v="2"/>
    <x v="2"/>
    <x v="0"/>
    <x v="3"/>
    <n v="20.3"/>
    <n v="24.6"/>
    <n v="20.2"/>
    <n v="0"/>
    <n v="124825.02499999999"/>
    <n v="94.104814860000005"/>
    <n v="11746635.867519872"/>
    <s v="N"/>
    <s v="N"/>
  </r>
  <r>
    <d v="2018-01-21T00:00:00"/>
    <x v="3"/>
    <x v="3"/>
    <x v="0"/>
    <x v="3"/>
    <n v="21"/>
    <n v="28.2"/>
    <n v="14.9"/>
    <n v="0"/>
    <n v="127305.2"/>
    <n v="121.7119723"/>
    <n v="15494566.976045959"/>
    <s v="N"/>
    <s v="N"/>
  </r>
  <r>
    <d v="2018-01-22T00:00:00"/>
    <x v="4"/>
    <x v="3"/>
    <x v="0"/>
    <x v="3"/>
    <n v="20.5"/>
    <n v="23.9"/>
    <n v="27.3"/>
    <n v="0"/>
    <n v="137955.42499999999"/>
    <n v="115.1294838"/>
    <n v="15882736.867659613"/>
    <s v="N"/>
    <s v="N"/>
  </r>
  <r>
    <d v="2018-01-23T00:00:00"/>
    <x v="5"/>
    <x v="3"/>
    <x v="0"/>
    <x v="3"/>
    <n v="18"/>
    <n v="23.6"/>
    <n v="28.3"/>
    <n v="0"/>
    <n v="128314.47"/>
    <n v="102.3741093"/>
    <n v="13136079.576551571"/>
    <s v="N"/>
    <s v="N"/>
  </r>
  <r>
    <d v="2018-01-24T00:00:00"/>
    <x v="6"/>
    <x v="3"/>
    <x v="0"/>
    <x v="3"/>
    <n v="14.8"/>
    <n v="23.3"/>
    <n v="27.5"/>
    <n v="0"/>
    <n v="128899.765"/>
    <n v="103.427874"/>
    <n v="13331828.653049611"/>
    <s v="N"/>
    <s v="N"/>
  </r>
  <r>
    <d v="2018-01-25T00:00:00"/>
    <x v="0"/>
    <x v="3"/>
    <x v="0"/>
    <x v="3"/>
    <n v="17.100000000000001"/>
    <n v="26.6"/>
    <n v="28.1"/>
    <n v="0"/>
    <n v="139245.21"/>
    <n v="155.5028059"/>
    <n v="21653020.863134738"/>
    <s v="N"/>
    <s v="N"/>
  </r>
  <r>
    <d v="2018-01-26T00:00:00"/>
    <x v="1"/>
    <x v="3"/>
    <x v="0"/>
    <x v="3"/>
    <n v="19.399999999999999"/>
    <n v="28.4"/>
    <n v="19.899999999999999"/>
    <n v="0"/>
    <n v="128599.46"/>
    <n v="91.434892809999994"/>
    <n v="11758477.840523882"/>
    <s v="N"/>
    <s v="Y"/>
  </r>
  <r>
    <d v="2018-01-27T00:00:00"/>
    <x v="2"/>
    <x v="3"/>
    <x v="0"/>
    <x v="3"/>
    <n v="21.2"/>
    <n v="33.200000000000003"/>
    <n v="27.5"/>
    <n v="3.4"/>
    <n v="139114.58499999999"/>
    <n v="104.878878"/>
    <n v="14590181.58823563"/>
    <s v="N"/>
    <s v="N"/>
  </r>
  <r>
    <d v="2018-01-28T00:00:00"/>
    <x v="3"/>
    <x v="4"/>
    <x v="0"/>
    <x v="3"/>
    <n v="22.7"/>
    <n v="38.1"/>
    <n v="28.5"/>
    <n v="0"/>
    <n v="159436.69"/>
    <n v="290.41964400000001"/>
    <n v="46303546.750338361"/>
    <s v="N"/>
    <s v="N"/>
  </r>
  <r>
    <d v="2018-01-29T00:00:00"/>
    <x v="4"/>
    <x v="4"/>
    <x v="0"/>
    <x v="3"/>
    <n v="27.8"/>
    <n v="33.5"/>
    <n v="7.3"/>
    <n v="0"/>
    <n v="160437.565"/>
    <n v="107.6574249"/>
    <n v="17272295.10512637"/>
    <s v="N"/>
    <s v="N"/>
  </r>
  <r>
    <d v="2018-01-30T00:00:00"/>
    <x v="5"/>
    <x v="4"/>
    <x v="0"/>
    <x v="3"/>
    <n v="15.6"/>
    <n v="21"/>
    <n v="14.1"/>
    <n v="38.799999999999997"/>
    <n v="115239.57"/>
    <n v="78.574438810000004"/>
    <n v="9054884.5414557122"/>
    <s v="N"/>
    <s v="N"/>
  </r>
  <r>
    <d v="2018-01-31T00:00:00"/>
    <x v="6"/>
    <x v="4"/>
    <x v="0"/>
    <x v="3"/>
    <n v="14.6"/>
    <n v="19.100000000000001"/>
    <n v="19.600000000000001"/>
    <n v="0"/>
    <n v="108524.18"/>
    <n v="65.217558049999994"/>
    <n v="7077682.0089786481"/>
    <s v="Y"/>
    <s v="N"/>
  </r>
  <r>
    <d v="2018-02-01T00:00:00"/>
    <x v="0"/>
    <x v="4"/>
    <x v="1"/>
    <x v="3"/>
    <n v="12.1"/>
    <n v="22.5"/>
    <n v="28.9"/>
    <n v="0.2"/>
    <n v="109949.21"/>
    <n v="72.412229809999999"/>
    <n v="7961667.4619479505"/>
    <s v="Y"/>
    <s v="N"/>
  </r>
  <r>
    <d v="2018-02-02T00:00:00"/>
    <x v="1"/>
    <x v="4"/>
    <x v="1"/>
    <x v="3"/>
    <n v="13.4"/>
    <n v="22.1"/>
    <n v="28.4"/>
    <n v="0"/>
    <n v="112946.34"/>
    <n v="80.454353729999994"/>
    <n v="9087024.7908688467"/>
    <s v="Y"/>
    <s v="N"/>
  </r>
  <r>
    <d v="2018-02-03T00:00:00"/>
    <x v="2"/>
    <x v="4"/>
    <x v="1"/>
    <x v="3"/>
    <n v="15.8"/>
    <n v="28.1"/>
    <n v="26.7"/>
    <n v="0"/>
    <n v="104947.325"/>
    <n v="86.517007910000004"/>
    <n v="9079728.54715834"/>
    <s v="Y"/>
    <s v="N"/>
  </r>
  <r>
    <d v="2018-02-04T00:00:00"/>
    <x v="3"/>
    <x v="5"/>
    <x v="1"/>
    <x v="3"/>
    <n v="14.7"/>
    <n v="25.7"/>
    <n v="28.5"/>
    <n v="0"/>
    <n v="106065.935"/>
    <n v="98.921846560000006"/>
    <n v="10492238.147312934"/>
    <s v="Y"/>
    <s v="N"/>
  </r>
  <r>
    <d v="2018-02-05T00:00:00"/>
    <x v="4"/>
    <x v="5"/>
    <x v="1"/>
    <x v="3"/>
    <n v="17"/>
    <n v="25.7"/>
    <n v="24"/>
    <n v="0"/>
    <n v="126465.96"/>
    <n v="103.83019280000001"/>
    <n v="13130985.00943709"/>
    <s v="Y"/>
    <s v="N"/>
  </r>
  <r>
    <d v="2018-02-06T00:00:00"/>
    <x v="5"/>
    <x v="5"/>
    <x v="1"/>
    <x v="3"/>
    <n v="17.7"/>
    <n v="29.9"/>
    <n v="27.6"/>
    <n v="0"/>
    <n v="137539.72500000001"/>
    <n v="104.2296312"/>
    <n v="14335714.812099421"/>
    <s v="Y"/>
    <s v="N"/>
  </r>
  <r>
    <d v="2018-02-07T00:00:00"/>
    <x v="6"/>
    <x v="5"/>
    <x v="1"/>
    <x v="3"/>
    <n v="18.7"/>
    <n v="37.4"/>
    <n v="27.1"/>
    <n v="0"/>
    <n v="159307.315"/>
    <n v="624.26093430000003"/>
    <n v="99449333.302724406"/>
    <s v="Y"/>
    <s v="N"/>
  </r>
  <r>
    <d v="2018-02-08T00:00:00"/>
    <x v="0"/>
    <x v="5"/>
    <x v="1"/>
    <x v="3"/>
    <n v="20.6"/>
    <n v="27.5"/>
    <n v="15.8"/>
    <n v="0"/>
    <n v="149473.01"/>
    <n v="106.6526349"/>
    <n v="15941690.362934049"/>
    <s v="Y"/>
    <s v="N"/>
  </r>
  <r>
    <d v="2018-02-09T00:00:00"/>
    <x v="1"/>
    <x v="5"/>
    <x v="1"/>
    <x v="3"/>
    <n v="20.399999999999999"/>
    <n v="24.9"/>
    <n v="17.2"/>
    <n v="0"/>
    <n v="137101.87"/>
    <n v="113.7060807"/>
    <n v="15589316.294340909"/>
    <s v="Y"/>
    <s v="N"/>
  </r>
  <r>
    <d v="2018-02-10T00:00:00"/>
    <x v="2"/>
    <x v="5"/>
    <x v="1"/>
    <x v="3"/>
    <n v="18.7"/>
    <n v="30.3"/>
    <n v="6.6"/>
    <n v="0"/>
    <n v="118113.8"/>
    <n v="83.521526919999999"/>
    <n v="9865044.9263234958"/>
    <s v="Y"/>
    <s v="N"/>
  </r>
  <r>
    <d v="2018-02-11T00:00:00"/>
    <x v="3"/>
    <x v="6"/>
    <x v="1"/>
    <x v="3"/>
    <n v="15.5"/>
    <n v="21.2"/>
    <n v="18.5"/>
    <n v="0"/>
    <n v="100440.29"/>
    <n v="66.272357439999993"/>
    <n v="6656414.8002572563"/>
    <s v="Y"/>
    <s v="N"/>
  </r>
  <r>
    <d v="2018-02-12T00:00:00"/>
    <x v="4"/>
    <x v="6"/>
    <x v="1"/>
    <x v="3"/>
    <n v="16.3"/>
    <n v="23.6"/>
    <n v="22.2"/>
    <n v="0"/>
    <n v="116209.13"/>
    <n v="93.173935740000005"/>
    <n v="10827662.011021307"/>
    <s v="Y"/>
    <s v="N"/>
  </r>
  <r>
    <d v="2018-02-13T00:00:00"/>
    <x v="5"/>
    <x v="6"/>
    <x v="1"/>
    <x v="3"/>
    <n v="13.6"/>
    <n v="29"/>
    <n v="26"/>
    <n v="0"/>
    <n v="124882.715"/>
    <n v="99.609433350000003"/>
    <n v="12439496.476359546"/>
    <s v="Y"/>
    <s v="N"/>
  </r>
  <r>
    <d v="2018-02-14T00:00:00"/>
    <x v="6"/>
    <x v="6"/>
    <x v="1"/>
    <x v="3"/>
    <n v="17.5"/>
    <n v="23.3"/>
    <n v="22.8"/>
    <n v="0"/>
    <n v="115269.5"/>
    <n v="72.046428359999993"/>
    <n v="8304755.7738430193"/>
    <s v="Y"/>
    <s v="N"/>
  </r>
  <r>
    <d v="2018-02-15T00:00:00"/>
    <x v="0"/>
    <x v="6"/>
    <x v="1"/>
    <x v="3"/>
    <n v="13.5"/>
    <n v="24.2"/>
    <n v="18.399999999999999"/>
    <n v="0"/>
    <n v="117260.245"/>
    <n v="83.187740950000006"/>
    <n v="9754614.884793533"/>
    <s v="Y"/>
    <s v="N"/>
  </r>
  <r>
    <d v="2018-02-16T00:00:00"/>
    <x v="1"/>
    <x v="6"/>
    <x v="1"/>
    <x v="3"/>
    <n v="15.7"/>
    <n v="22.2"/>
    <n v="24.8"/>
    <n v="0"/>
    <n v="114736.355"/>
    <n v="86.835346319999999"/>
    <n v="9963171.1219194625"/>
    <s v="Y"/>
    <s v="N"/>
  </r>
  <r>
    <d v="2018-02-17T00:00:00"/>
    <x v="2"/>
    <x v="6"/>
    <x v="1"/>
    <x v="3"/>
    <n v="12.4"/>
    <n v="25.3"/>
    <n v="24.1"/>
    <n v="0"/>
    <n v="105799.935"/>
    <n v="82.758307090000002"/>
    <n v="8755823.5108320396"/>
    <s v="Y"/>
    <s v="N"/>
  </r>
  <r>
    <d v="2018-02-18T00:00:00"/>
    <x v="3"/>
    <x v="7"/>
    <x v="1"/>
    <x v="3"/>
    <n v="13.6"/>
    <n v="24"/>
    <n v="20.5"/>
    <n v="0"/>
    <n v="105085.515"/>
    <n v="77.337616229999995"/>
    <n v="8127063.230401908"/>
    <s v="Y"/>
    <s v="N"/>
  </r>
  <r>
    <d v="2018-02-19T00:00:00"/>
    <x v="4"/>
    <x v="7"/>
    <x v="1"/>
    <x v="3"/>
    <n v="17.600000000000001"/>
    <n v="25.4"/>
    <n v="20.9"/>
    <n v="0.8"/>
    <n v="113116.425"/>
    <n v="74.677828180000006"/>
    <n v="8447288.9504858572"/>
    <s v="Y"/>
    <s v="N"/>
  </r>
  <r>
    <d v="2018-02-20T00:00:00"/>
    <x v="5"/>
    <x v="7"/>
    <x v="1"/>
    <x v="3"/>
    <n v="14.1"/>
    <n v="29.5"/>
    <n v="25.5"/>
    <n v="0"/>
    <n v="120035.38499999999"/>
    <n v="78.800517830000004"/>
    <n v="9458850.4959234148"/>
    <s v="Y"/>
    <s v="N"/>
  </r>
  <r>
    <d v="2018-02-21T00:00:00"/>
    <x v="6"/>
    <x v="7"/>
    <x v="1"/>
    <x v="3"/>
    <n v="16"/>
    <n v="29.3"/>
    <n v="16"/>
    <n v="0"/>
    <n v="124481.41499999999"/>
    <n v="84.555739439999996"/>
    <n v="10525618.091862507"/>
    <s v="Y"/>
    <s v="N"/>
  </r>
  <r>
    <d v="2018-02-22T00:00:00"/>
    <x v="0"/>
    <x v="7"/>
    <x v="1"/>
    <x v="3"/>
    <n v="20.3"/>
    <n v="31"/>
    <n v="16.8"/>
    <n v="0"/>
    <n v="133607.065"/>
    <n v="88.847838789999997"/>
    <n v="11870698.972325051"/>
    <s v="Y"/>
    <s v="N"/>
  </r>
  <r>
    <d v="2018-02-23T00:00:00"/>
    <x v="1"/>
    <x v="7"/>
    <x v="1"/>
    <x v="3"/>
    <n v="21.2"/>
    <n v="33.5"/>
    <n v="13.4"/>
    <n v="0.2"/>
    <n v="136328.345"/>
    <n v="85.713196379999999"/>
    <n v="11685138.207145391"/>
    <s v="Y"/>
    <s v="N"/>
  </r>
  <r>
    <d v="2018-02-24T00:00:00"/>
    <x v="2"/>
    <x v="7"/>
    <x v="1"/>
    <x v="3"/>
    <n v="22.7"/>
    <n v="31.6"/>
    <n v="4.8"/>
    <n v="0.4"/>
    <n v="119226.435"/>
    <n v="75.07065351"/>
    <n v="8950406.3911175374"/>
    <s v="Y"/>
    <s v="N"/>
  </r>
  <r>
    <d v="2018-02-25T00:00:00"/>
    <x v="3"/>
    <x v="8"/>
    <x v="1"/>
    <x v="3"/>
    <n v="16.2"/>
    <n v="19.8"/>
    <n v="10"/>
    <n v="0"/>
    <n v="96305.07"/>
    <n v="55.999394809999998"/>
    <n v="5393025.637134687"/>
    <s v="Y"/>
    <s v="N"/>
  </r>
  <r>
    <d v="2018-02-26T00:00:00"/>
    <x v="4"/>
    <x v="8"/>
    <x v="1"/>
    <x v="3"/>
    <n v="14.3"/>
    <n v="26.5"/>
    <n v="24.3"/>
    <n v="0"/>
    <n v="117952.36500000001"/>
    <n v="76.805514340000002"/>
    <n v="9059392.0614444148"/>
    <s v="Y"/>
    <s v="N"/>
  </r>
  <r>
    <d v="2018-02-27T00:00:00"/>
    <x v="5"/>
    <x v="8"/>
    <x v="1"/>
    <x v="3"/>
    <n v="14.9"/>
    <n v="31.3"/>
    <n v="24"/>
    <n v="0"/>
    <n v="127894.285"/>
    <n v="73.635400590000003"/>
    <n v="9417546.9091466293"/>
    <s v="Y"/>
    <s v="N"/>
  </r>
  <r>
    <d v="2018-02-28T00:00:00"/>
    <x v="6"/>
    <x v="8"/>
    <x v="1"/>
    <x v="3"/>
    <n v="20"/>
    <n v="30.9"/>
    <n v="19.600000000000001"/>
    <n v="0"/>
    <n v="123400.17"/>
    <n v="69.092841730000004"/>
    <n v="8526068.4152650945"/>
    <s v="Y"/>
    <s v="N"/>
  </r>
  <r>
    <d v="2018-03-01T00:00:00"/>
    <x v="0"/>
    <x v="8"/>
    <x v="2"/>
    <x v="3"/>
    <n v="16.2"/>
    <n v="20.5"/>
    <n v="17.7"/>
    <n v="0.8"/>
    <n v="117346.26"/>
    <n v="78.60161635"/>
    <n v="9223605.7086273506"/>
    <s v="Y"/>
    <s v="N"/>
  </r>
  <r>
    <d v="2018-03-02T00:00:00"/>
    <x v="1"/>
    <x v="8"/>
    <x v="2"/>
    <x v="3"/>
    <n v="14.5"/>
    <n v="22.8"/>
    <n v="19.600000000000001"/>
    <n v="0.4"/>
    <n v="119960.33"/>
    <n v="91.866531140000006"/>
    <n v="11020339.391509676"/>
    <s v="Y"/>
    <s v="N"/>
  </r>
  <r>
    <d v="2018-03-03T00:00:00"/>
    <x v="2"/>
    <x v="8"/>
    <x v="2"/>
    <x v="3"/>
    <n v="13.9"/>
    <n v="32.700000000000003"/>
    <n v="21.8"/>
    <n v="0"/>
    <n v="111096.30499999999"/>
    <n v="80.624052259999999"/>
    <n v="8957034.3002128992"/>
    <s v="Y"/>
    <s v="N"/>
  </r>
  <r>
    <d v="2018-03-04T00:00:00"/>
    <x v="3"/>
    <x v="9"/>
    <x v="2"/>
    <x v="3"/>
    <n v="15.8"/>
    <n v="21"/>
    <n v="22.2"/>
    <n v="0"/>
    <n v="101334.2"/>
    <n v="72.599066879999995"/>
    <n v="7356768.3630312951"/>
    <s v="Y"/>
    <s v="N"/>
  </r>
  <r>
    <d v="2018-03-05T00:00:00"/>
    <x v="4"/>
    <x v="9"/>
    <x v="2"/>
    <x v="3"/>
    <n v="14.9"/>
    <n v="21.1"/>
    <n v="16.600000000000001"/>
    <n v="0"/>
    <n v="112527.285"/>
    <n v="70.615557719999998"/>
    <n v="7946176.9889923902"/>
    <s v="Y"/>
    <s v="N"/>
  </r>
  <r>
    <d v="2018-03-06T00:00:00"/>
    <x v="5"/>
    <x v="9"/>
    <x v="2"/>
    <x v="3"/>
    <n v="12.5"/>
    <n v="27.6"/>
    <n v="22.6"/>
    <n v="0"/>
    <n v="113850.81"/>
    <n v="61.354685359999998"/>
    <n v="6985280.6255311416"/>
    <s v="Y"/>
    <s v="N"/>
  </r>
  <r>
    <d v="2018-03-07T00:00:00"/>
    <x v="6"/>
    <x v="9"/>
    <x v="2"/>
    <x v="3"/>
    <n v="14.4"/>
    <n v="28.5"/>
    <n v="22.4"/>
    <n v="0"/>
    <n v="122717.5"/>
    <n v="73.26754588"/>
    <n v="8991210.0615289006"/>
    <s v="Y"/>
    <s v="N"/>
  </r>
  <r>
    <d v="2018-03-08T00:00:00"/>
    <x v="0"/>
    <x v="9"/>
    <x v="2"/>
    <x v="3"/>
    <n v="14.9"/>
    <n v="30.5"/>
    <n v="22.1"/>
    <n v="0"/>
    <n v="128732.59"/>
    <n v="94.574270459999994"/>
    <n v="12174790.783676291"/>
    <s v="Y"/>
    <s v="N"/>
  </r>
  <r>
    <d v="2018-03-09T00:00:00"/>
    <x v="1"/>
    <x v="9"/>
    <x v="2"/>
    <x v="3"/>
    <n v="14.6"/>
    <n v="28.8"/>
    <n v="21.9"/>
    <n v="0"/>
    <n v="127805.485"/>
    <n v="99.170499149999998"/>
    <n v="12674533.741557838"/>
    <s v="Y"/>
    <s v="N"/>
  </r>
  <r>
    <d v="2018-03-10T00:00:00"/>
    <x v="2"/>
    <x v="9"/>
    <x v="2"/>
    <x v="3"/>
    <n v="14.3"/>
    <n v="35.1"/>
    <n v="21.6"/>
    <n v="0"/>
    <n v="120398.88499999999"/>
    <n v="91.988443200000006"/>
    <n v="11075305.994165832"/>
    <s v="Y"/>
    <s v="N"/>
  </r>
  <r>
    <d v="2018-03-11T00:00:00"/>
    <x v="3"/>
    <x v="10"/>
    <x v="2"/>
    <x v="3"/>
    <n v="17"/>
    <n v="22.8"/>
    <n v="14.3"/>
    <n v="0"/>
    <n v="104486.18"/>
    <n v="74.152652579999994"/>
    <n v="7747927.4049513433"/>
    <s v="Y"/>
    <s v="N"/>
  </r>
  <r>
    <d v="2018-03-12T00:00:00"/>
    <x v="4"/>
    <x v="10"/>
    <x v="2"/>
    <x v="3"/>
    <n v="16.7"/>
    <n v="20.9"/>
    <n v="10.199999999999999"/>
    <n v="0"/>
    <n v="97542.31"/>
    <n v="63.452204719999997"/>
    <n v="6189274.6229817029"/>
    <s v="Y"/>
    <s v="Y"/>
  </r>
  <r>
    <d v="2018-03-13T00:00:00"/>
    <x v="5"/>
    <x v="10"/>
    <x v="2"/>
    <x v="3"/>
    <n v="14.6"/>
    <n v="20.5"/>
    <n v="18.8"/>
    <n v="2.2000000000000002"/>
    <n v="112663.625"/>
    <n v="77.094966779999993"/>
    <n v="8685798.4266893771"/>
    <s v="Y"/>
    <s v="N"/>
  </r>
  <r>
    <d v="2018-03-14T00:00:00"/>
    <x v="6"/>
    <x v="10"/>
    <x v="2"/>
    <x v="3"/>
    <n v="12.8"/>
    <n v="21.3"/>
    <n v="17.7"/>
    <n v="0"/>
    <n v="114195.35"/>
    <n v="97.281748919999998"/>
    <n v="11109123.366531523"/>
    <s v="Y"/>
    <s v="N"/>
  </r>
  <r>
    <d v="2018-03-15T00:00:00"/>
    <x v="0"/>
    <x v="10"/>
    <x v="2"/>
    <x v="3"/>
    <n v="15.3"/>
    <n v="20.8"/>
    <n v="13.9"/>
    <n v="0"/>
    <n v="116045.27"/>
    <n v="101.6909409"/>
    <n v="11800752.693294544"/>
    <s v="Y"/>
    <s v="N"/>
  </r>
  <r>
    <d v="2018-03-16T00:00:00"/>
    <x v="1"/>
    <x v="10"/>
    <x v="2"/>
    <x v="3"/>
    <n v="12.5"/>
    <n v="24.4"/>
    <n v="15"/>
    <n v="0"/>
    <n v="116284.345"/>
    <n v="92.594232239999997"/>
    <n v="10767259.646806283"/>
    <s v="Y"/>
    <s v="N"/>
  </r>
  <r>
    <d v="2018-03-17T00:00:00"/>
    <x v="2"/>
    <x v="10"/>
    <x v="2"/>
    <x v="3"/>
    <n v="15.4"/>
    <n v="32"/>
    <n v="15.1"/>
    <n v="0"/>
    <n v="110715.12"/>
    <n v="75.229994289999993"/>
    <n v="8329097.8454166641"/>
    <s v="Y"/>
    <s v="N"/>
  </r>
  <r>
    <d v="2018-03-18T00:00:00"/>
    <x v="3"/>
    <x v="11"/>
    <x v="2"/>
    <x v="3"/>
    <n v="22.6"/>
    <n v="23.1"/>
    <n v="13.4"/>
    <n v="0"/>
    <n v="97262.705000000002"/>
    <n v="62.872760649999996"/>
    <n v="6115174.7716365578"/>
    <s v="Y"/>
    <s v="N"/>
  </r>
  <r>
    <d v="2018-03-19T00:00:00"/>
    <x v="4"/>
    <x v="11"/>
    <x v="2"/>
    <x v="3"/>
    <n v="13.2"/>
    <n v="28"/>
    <n v="17.8"/>
    <n v="0"/>
    <n v="111617.94500000001"/>
    <n v="77.170165359999999"/>
    <n v="8613575.2727933861"/>
    <s v="Y"/>
    <s v="N"/>
  </r>
  <r>
    <d v="2018-03-20T00:00:00"/>
    <x v="5"/>
    <x v="11"/>
    <x v="2"/>
    <x v="3"/>
    <n v="15.4"/>
    <n v="19.2"/>
    <n v="9.5"/>
    <n v="0.2"/>
    <n v="110794.26"/>
    <n v="72.75516331"/>
    <n v="8060854.4801106006"/>
    <s v="Y"/>
    <s v="N"/>
  </r>
  <r>
    <d v="2018-03-21T00:00:00"/>
    <x v="6"/>
    <x v="11"/>
    <x v="2"/>
    <x v="3"/>
    <n v="11.2"/>
    <n v="25.1"/>
    <n v="18.3"/>
    <n v="0"/>
    <n v="111254.315"/>
    <n v="71.198345349999997"/>
    <n v="7921123.1410476854"/>
    <s v="Y"/>
    <s v="N"/>
  </r>
  <r>
    <d v="2018-03-22T00:00:00"/>
    <x v="0"/>
    <x v="11"/>
    <x v="2"/>
    <x v="3"/>
    <n v="12.3"/>
    <n v="28.1"/>
    <n v="19"/>
    <n v="0"/>
    <n v="115020.505"/>
    <n v="77.280427599999996"/>
    <n v="8888833.8091679383"/>
    <s v="Y"/>
    <s v="N"/>
  </r>
  <r>
    <d v="2018-03-23T00:00:00"/>
    <x v="1"/>
    <x v="11"/>
    <x v="2"/>
    <x v="3"/>
    <n v="15.2"/>
    <n v="29.4"/>
    <n v="18.8"/>
    <n v="0"/>
    <n v="119298.325"/>
    <n v="78.640442410000006"/>
    <n v="9381673.0567719638"/>
    <s v="Y"/>
    <s v="N"/>
  </r>
  <r>
    <d v="2018-03-24T00:00:00"/>
    <x v="2"/>
    <x v="11"/>
    <x v="2"/>
    <x v="3"/>
    <n v="20.2"/>
    <n v="24.2"/>
    <n v="5.4"/>
    <n v="0"/>
    <n v="112312.69500000001"/>
    <n v="71.966619069999993"/>
    <n v="8082764.937790093"/>
    <s v="Y"/>
    <s v="N"/>
  </r>
  <r>
    <d v="2018-03-25T00:00:00"/>
    <x v="3"/>
    <x v="12"/>
    <x v="2"/>
    <x v="3"/>
    <n v="17.8"/>
    <n v="25.4"/>
    <n v="11.6"/>
    <n v="13"/>
    <n v="98918.514999999999"/>
    <n v="40.2567047"/>
    <n v="3982133.4477175204"/>
    <s v="Y"/>
    <s v="N"/>
  </r>
  <r>
    <d v="2018-03-26T00:00:00"/>
    <x v="4"/>
    <x v="12"/>
    <x v="2"/>
    <x v="3"/>
    <n v="10.7"/>
    <n v="18.5"/>
    <n v="11.9"/>
    <n v="5.2"/>
    <n v="112488.215"/>
    <n v="70.830680319999999"/>
    <n v="7967616.7964324281"/>
    <s v="Y"/>
    <s v="N"/>
  </r>
  <r>
    <d v="2018-03-27T00:00:00"/>
    <x v="5"/>
    <x v="12"/>
    <x v="2"/>
    <x v="3"/>
    <n v="9.6"/>
    <n v="22.6"/>
    <n v="14"/>
    <n v="1.2"/>
    <n v="116809.36500000001"/>
    <n v="64.569195899999997"/>
    <n v="7542286.7716396032"/>
    <s v="Y"/>
    <s v="N"/>
  </r>
  <r>
    <d v="2018-03-28T00:00:00"/>
    <x v="6"/>
    <x v="12"/>
    <x v="2"/>
    <x v="3"/>
    <n v="11.3"/>
    <n v="30.3"/>
    <n v="17.8"/>
    <n v="0"/>
    <n v="117744.005"/>
    <n v="72.111955769999994"/>
    <n v="8490750.4807426594"/>
    <s v="Y"/>
    <s v="N"/>
  </r>
  <r>
    <d v="2018-03-29T00:00:00"/>
    <x v="0"/>
    <x v="12"/>
    <x v="2"/>
    <x v="3"/>
    <n v="16.5"/>
    <n v="21.8"/>
    <n v="14.2"/>
    <n v="0"/>
    <n v="116457.26"/>
    <n v="79.365081939999996"/>
    <n v="9242639.9824078828"/>
    <s v="N"/>
    <s v="N"/>
  </r>
  <r>
    <d v="2018-03-30T00:00:00"/>
    <x v="1"/>
    <x v="12"/>
    <x v="2"/>
    <x v="3"/>
    <n v="12.2"/>
    <n v="23.3"/>
    <n v="14.3"/>
    <n v="0"/>
    <n v="97070.345000000001"/>
    <n v="69.452869660000005"/>
    <n v="6741814.0191362333"/>
    <s v="N"/>
    <s v="Y"/>
  </r>
  <r>
    <d v="2018-03-31T00:00:00"/>
    <x v="2"/>
    <x v="12"/>
    <x v="2"/>
    <x v="3"/>
    <n v="13.2"/>
    <n v="22.4"/>
    <n v="16.7"/>
    <n v="0"/>
    <n v="99687.64"/>
    <n v="81.406771699999993"/>
    <n v="8115248.9507917874"/>
    <s v="N"/>
    <s v="Y"/>
  </r>
  <r>
    <d v="2018-04-01T00:00:00"/>
    <x v="3"/>
    <x v="13"/>
    <x v="3"/>
    <x v="3"/>
    <n v="13"/>
    <n v="27.7"/>
    <n v="11"/>
    <n v="0"/>
    <n v="98817.03"/>
    <n v="73.967841899999996"/>
    <n v="7309282.4520675568"/>
    <s v="N"/>
    <s v="Y"/>
  </r>
  <r>
    <d v="2018-04-02T00:00:00"/>
    <x v="4"/>
    <x v="13"/>
    <x v="3"/>
    <x v="3"/>
    <n v="14.9"/>
    <n v="20.9"/>
    <n v="14.4"/>
    <n v="0"/>
    <n v="98258.25"/>
    <n v="62.410101240000003"/>
    <n v="6132307.3301652307"/>
    <s v="N"/>
    <s v="Y"/>
  </r>
  <r>
    <d v="2018-04-03T00:00:00"/>
    <x v="5"/>
    <x v="13"/>
    <x v="3"/>
    <x v="3"/>
    <n v="13.4"/>
    <n v="19.8"/>
    <n v="13.9"/>
    <n v="0"/>
    <n v="113381.53"/>
    <n v="80.110737060000005"/>
    <n v="9083077.9372905027"/>
    <s v="N"/>
    <s v="N"/>
  </r>
  <r>
    <d v="2018-04-04T00:00:00"/>
    <x v="6"/>
    <x v="13"/>
    <x v="3"/>
    <x v="3"/>
    <n v="13.3"/>
    <n v="20.6"/>
    <n v="16.600000000000001"/>
    <n v="0"/>
    <n v="115974.61"/>
    <n v="90.073740799999996"/>
    <n v="10446266.960521087"/>
    <s v="N"/>
    <s v="N"/>
  </r>
  <r>
    <d v="2018-04-05T00:00:00"/>
    <x v="0"/>
    <x v="13"/>
    <x v="3"/>
    <x v="3"/>
    <n v="13.3"/>
    <n v="18.7"/>
    <n v="9"/>
    <n v="0"/>
    <n v="117551.69500000001"/>
    <n v="86.891929590000004"/>
    <n v="10214293.605125155"/>
    <s v="N"/>
    <s v="N"/>
  </r>
  <r>
    <d v="2018-04-06T00:00:00"/>
    <x v="1"/>
    <x v="13"/>
    <x v="3"/>
    <x v="3"/>
    <n v="13.8"/>
    <n v="21.2"/>
    <n v="14.8"/>
    <n v="0"/>
    <n v="115979.07"/>
    <n v="85.687904610000004"/>
    <n v="9938003.4869165141"/>
    <s v="N"/>
    <s v="N"/>
  </r>
  <r>
    <d v="2018-04-07T00:00:00"/>
    <x v="2"/>
    <x v="13"/>
    <x v="3"/>
    <x v="3"/>
    <n v="9.8000000000000007"/>
    <n v="21.6"/>
    <n v="16"/>
    <n v="0"/>
    <n v="105938.47500000001"/>
    <n v="84.8974312"/>
    <n v="8993904.3927454203"/>
    <s v="N"/>
    <s v="N"/>
  </r>
  <r>
    <d v="2018-04-08T00:00:00"/>
    <x v="3"/>
    <x v="14"/>
    <x v="3"/>
    <x v="3"/>
    <n v="11.8"/>
    <n v="29.9"/>
    <n v="14.7"/>
    <n v="0"/>
    <n v="100571.16499999999"/>
    <n v="58.238721519999999"/>
    <n v="5857136.07137697"/>
    <s v="N"/>
    <s v="N"/>
  </r>
  <r>
    <d v="2018-04-09T00:00:00"/>
    <x v="4"/>
    <x v="14"/>
    <x v="3"/>
    <x v="3"/>
    <n v="15.9"/>
    <n v="25.7"/>
    <n v="13.6"/>
    <n v="0"/>
    <n v="118702.925"/>
    <n v="91.693644509999999"/>
    <n v="10884303.807247192"/>
    <s v="N"/>
    <s v="N"/>
  </r>
  <r>
    <d v="2018-04-10T00:00:00"/>
    <x v="5"/>
    <x v="14"/>
    <x v="3"/>
    <x v="3"/>
    <n v="14.8"/>
    <n v="28.8"/>
    <n v="5.9"/>
    <n v="0"/>
    <n v="122423.01"/>
    <n v="76.333648019999998"/>
    <n v="9344994.9548889399"/>
    <s v="N"/>
    <s v="N"/>
  </r>
  <r>
    <d v="2018-04-11T00:00:00"/>
    <x v="6"/>
    <x v="14"/>
    <x v="3"/>
    <x v="3"/>
    <n v="18.100000000000001"/>
    <n v="27.3"/>
    <n v="10.9"/>
    <n v="0"/>
    <n v="121944.995"/>
    <n v="75.040945059999999"/>
    <n v="9150867.6701369733"/>
    <s v="N"/>
    <s v="N"/>
  </r>
  <r>
    <d v="2018-04-12T00:00:00"/>
    <x v="0"/>
    <x v="14"/>
    <x v="3"/>
    <x v="3"/>
    <n v="15.9"/>
    <n v="26.5"/>
    <n v="7.4"/>
    <n v="0"/>
    <n v="119876.63"/>
    <n v="77.714523709999995"/>
    <n v="9316155.2044098973"/>
    <s v="N"/>
    <s v="N"/>
  </r>
  <r>
    <d v="2018-04-13T00:00:00"/>
    <x v="1"/>
    <x v="14"/>
    <x v="3"/>
    <x v="3"/>
    <n v="11.9"/>
    <n v="25.9"/>
    <n v="14.4"/>
    <n v="0"/>
    <n v="113609.76"/>
    <n v="69.763201089999995"/>
    <n v="7925780.5326666376"/>
    <s v="N"/>
    <s v="N"/>
  </r>
  <r>
    <d v="2018-04-14T00:00:00"/>
    <x v="2"/>
    <x v="14"/>
    <x v="3"/>
    <x v="3"/>
    <n v="13.5"/>
    <n v="16.100000000000001"/>
    <n v="3.1"/>
    <n v="0"/>
    <n v="105135.30499999999"/>
    <n v="37.741398410000002"/>
    <n v="3967953.4329618649"/>
    <s v="N"/>
    <s v="N"/>
  </r>
  <r>
    <d v="2018-04-15T00:00:00"/>
    <x v="3"/>
    <x v="15"/>
    <x v="3"/>
    <x v="3"/>
    <n v="9.6999999999999993"/>
    <n v="19.100000000000001"/>
    <n v="4.9000000000000004"/>
    <n v="12.2"/>
    <n v="104123.39"/>
    <n v="31.682325389999999"/>
    <n v="3298871.122689872"/>
    <s v="N"/>
    <s v="N"/>
  </r>
  <r>
    <d v="2018-04-16T00:00:00"/>
    <x v="4"/>
    <x v="15"/>
    <x v="3"/>
    <x v="3"/>
    <n v="13.1"/>
    <n v="21"/>
    <n v="7.1"/>
    <n v="3"/>
    <n v="115694.64"/>
    <n v="69.360932570000003"/>
    <n v="8024688.1237504249"/>
    <s v="N"/>
    <s v="N"/>
  </r>
  <r>
    <d v="2018-04-17T00:00:00"/>
    <x v="5"/>
    <x v="15"/>
    <x v="3"/>
    <x v="3"/>
    <n v="13.2"/>
    <n v="16.600000000000001"/>
    <n v="8.9"/>
    <n v="0.6"/>
    <n v="121092.855"/>
    <n v="86.534392859999997"/>
    <n v="10478696.687109014"/>
    <s v="Y"/>
    <s v="N"/>
  </r>
  <r>
    <d v="2018-04-18T00:00:00"/>
    <x v="6"/>
    <x v="15"/>
    <x v="3"/>
    <x v="3"/>
    <n v="6.2"/>
    <n v="19.399999999999999"/>
    <n v="14.2"/>
    <n v="0"/>
    <n v="120784.875"/>
    <n v="82.879097999999999"/>
    <n v="10010541.49204275"/>
    <s v="Y"/>
    <s v="N"/>
  </r>
  <r>
    <d v="2018-04-19T00:00:00"/>
    <x v="0"/>
    <x v="15"/>
    <x v="3"/>
    <x v="3"/>
    <n v="11"/>
    <n v="22.3"/>
    <n v="13"/>
    <n v="0"/>
    <n v="120448.935"/>
    <n v="93.533142819999995"/>
    <n v="11265967.439871896"/>
    <s v="Y"/>
    <s v="N"/>
  </r>
  <r>
    <d v="2018-04-20T00:00:00"/>
    <x v="1"/>
    <x v="15"/>
    <x v="3"/>
    <x v="3"/>
    <n v="8.9"/>
    <n v="20.2"/>
    <n v="13.7"/>
    <n v="0"/>
    <n v="118324.09"/>
    <n v="95.73201718"/>
    <n v="11327403.816687865"/>
    <s v="Y"/>
    <s v="N"/>
  </r>
  <r>
    <d v="2018-04-21T00:00:00"/>
    <x v="2"/>
    <x v="15"/>
    <x v="3"/>
    <x v="3"/>
    <n v="11.9"/>
    <n v="22.8"/>
    <n v="11.3"/>
    <n v="0"/>
    <n v="107479.26"/>
    <n v="74.439689259999994"/>
    <n v="8000722.7162947468"/>
    <s v="Y"/>
    <s v="N"/>
  </r>
  <r>
    <d v="2018-04-22T00:00:00"/>
    <x v="3"/>
    <x v="16"/>
    <x v="3"/>
    <x v="3"/>
    <n v="11.2"/>
    <n v="20.399999999999999"/>
    <n v="12.6"/>
    <n v="0"/>
    <n v="103662.05"/>
    <n v="76.318245149999996"/>
    <n v="7911305.7446515569"/>
    <s v="Y"/>
    <s v="N"/>
  </r>
  <r>
    <d v="2018-04-23T00:00:00"/>
    <x v="4"/>
    <x v="16"/>
    <x v="3"/>
    <x v="3"/>
    <n v="11.9"/>
    <n v="26.9"/>
    <n v="13"/>
    <n v="0"/>
    <n v="117799.97"/>
    <n v="72.740947320000004"/>
    <n v="8568881.412067581"/>
    <s v="Y"/>
    <s v="N"/>
  </r>
  <r>
    <d v="2018-04-24T00:00:00"/>
    <x v="5"/>
    <x v="16"/>
    <x v="3"/>
    <x v="3"/>
    <n v="13.7"/>
    <n v="24.6"/>
    <n v="5.2"/>
    <n v="0"/>
    <n v="117642.645"/>
    <n v="88.090941540000003"/>
    <n v="10363251.363305975"/>
    <s v="Y"/>
    <s v="N"/>
  </r>
  <r>
    <d v="2018-04-25T00:00:00"/>
    <x v="6"/>
    <x v="16"/>
    <x v="3"/>
    <x v="3"/>
    <n v="15.7"/>
    <n v="20.100000000000001"/>
    <n v="7.7"/>
    <n v="0.6"/>
    <n v="106654.955"/>
    <n v="77.461866439999994"/>
    <n v="8261691.8793742098"/>
    <s v="Y"/>
    <s v="Y"/>
  </r>
  <r>
    <d v="2018-04-26T00:00:00"/>
    <x v="0"/>
    <x v="16"/>
    <x v="3"/>
    <x v="3"/>
    <n v="11.9"/>
    <n v="17.5"/>
    <n v="7.9"/>
    <n v="0"/>
    <n v="117617.51"/>
    <n v="82.433491849999996"/>
    <n v="9695622.0520022921"/>
    <s v="Y"/>
    <s v="N"/>
  </r>
  <r>
    <d v="2018-04-27T00:00:00"/>
    <x v="1"/>
    <x v="16"/>
    <x v="3"/>
    <x v="3"/>
    <n v="11.6"/>
    <n v="17.8"/>
    <n v="8.8000000000000007"/>
    <n v="0"/>
    <n v="119079.465"/>
    <n v="78.214854180000003"/>
    <n v="9313782.9908074141"/>
    <s v="Y"/>
    <s v="N"/>
  </r>
  <r>
    <d v="2018-04-28T00:00:00"/>
    <x v="2"/>
    <x v="16"/>
    <x v="3"/>
    <x v="3"/>
    <n v="7.7"/>
    <n v="18.3"/>
    <n v="11.7"/>
    <n v="0"/>
    <n v="108613.38"/>
    <n v="70.000391410000006"/>
    <n v="7602979.1123630665"/>
    <s v="Y"/>
    <s v="N"/>
  </r>
  <r>
    <d v="2018-04-29T00:00:00"/>
    <x v="3"/>
    <x v="17"/>
    <x v="3"/>
    <x v="3"/>
    <n v="10.5"/>
    <n v="18"/>
    <n v="9.6"/>
    <n v="0"/>
    <n v="105277.715"/>
    <n v="64.158974720000003"/>
    <n v="6754510.2552643651"/>
    <s v="Y"/>
    <s v="N"/>
  </r>
  <r>
    <d v="2018-04-30T00:00:00"/>
    <x v="4"/>
    <x v="17"/>
    <x v="3"/>
    <x v="3"/>
    <n v="8.8000000000000007"/>
    <n v="19.600000000000001"/>
    <n v="12.3"/>
    <n v="0"/>
    <n v="121551.685"/>
    <n v="77.969150560000003"/>
    <n v="9477281.6285866946"/>
    <s v="Y"/>
    <s v="N"/>
  </r>
  <r>
    <d v="2018-05-01T00:00:00"/>
    <x v="5"/>
    <x v="17"/>
    <x v="4"/>
    <x v="3"/>
    <n v="7.2"/>
    <n v="23.4"/>
    <n v="12.3"/>
    <n v="0"/>
    <n v="122642.235"/>
    <n v="73.974820219999998"/>
    <n v="9072437.2855039909"/>
    <s v="Y"/>
    <s v="N"/>
  </r>
  <r>
    <d v="2018-05-02T00:00:00"/>
    <x v="6"/>
    <x v="17"/>
    <x v="4"/>
    <x v="3"/>
    <n v="10.199999999999999"/>
    <n v="23.2"/>
    <n v="7.2"/>
    <n v="0"/>
    <n v="118716.595"/>
    <n v="67.274902339999997"/>
    <n v="7986647.334762332"/>
    <s v="Y"/>
    <s v="N"/>
  </r>
  <r>
    <d v="2018-05-03T00:00:00"/>
    <x v="0"/>
    <x v="17"/>
    <x v="4"/>
    <x v="3"/>
    <n v="14.5"/>
    <n v="24.4"/>
    <n v="4.4000000000000004"/>
    <n v="0"/>
    <n v="117357.83500000001"/>
    <n v="52.768311670000003"/>
    <n v="6192774.8141964348"/>
    <s v="Y"/>
    <s v="N"/>
  </r>
  <r>
    <d v="2018-05-04T00:00:00"/>
    <x v="1"/>
    <x v="17"/>
    <x v="4"/>
    <x v="3"/>
    <n v="11.5"/>
    <n v="17.2"/>
    <n v="7.8"/>
    <n v="6.2"/>
    <n v="116870.46"/>
    <n v="54.639355999999999"/>
    <n v="6385726.6698237602"/>
    <s v="Y"/>
    <s v="N"/>
  </r>
  <r>
    <d v="2018-05-05T00:00:00"/>
    <x v="2"/>
    <x v="17"/>
    <x v="4"/>
    <x v="3"/>
    <n v="12.1"/>
    <n v="21.6"/>
    <n v="6.5"/>
    <n v="2.6"/>
    <n v="106892.995"/>
    <n v="58.574885250000001"/>
    <n v="6261244.916153824"/>
    <s v="Y"/>
    <s v="N"/>
  </r>
  <r>
    <d v="2018-05-06T00:00:00"/>
    <x v="3"/>
    <x v="18"/>
    <x v="4"/>
    <x v="3"/>
    <n v="9.9"/>
    <n v="21.7"/>
    <n v="11"/>
    <n v="0"/>
    <n v="105840.39"/>
    <n v="61.89517764"/>
    <n v="6551009.7405368797"/>
    <s v="Y"/>
    <s v="N"/>
  </r>
  <r>
    <d v="2018-05-07T00:00:00"/>
    <x v="4"/>
    <x v="18"/>
    <x v="4"/>
    <x v="3"/>
    <n v="12"/>
    <n v="19.5"/>
    <n v="6.2"/>
    <n v="0"/>
    <n v="118254.55499999999"/>
    <n v="49.41762224"/>
    <n v="5843858.9271493033"/>
    <s v="Y"/>
    <s v="N"/>
  </r>
  <r>
    <d v="2018-05-08T00:00:00"/>
    <x v="5"/>
    <x v="18"/>
    <x v="4"/>
    <x v="3"/>
    <n v="13.4"/>
    <n v="17.899999999999999"/>
    <n v="10.6"/>
    <n v="0.2"/>
    <n v="122876.86500000001"/>
    <n v="101.2917412"/>
    <n v="12446411.609047338"/>
    <s v="Y"/>
    <s v="N"/>
  </r>
  <r>
    <d v="2018-05-09T00:00:00"/>
    <x v="6"/>
    <x v="18"/>
    <x v="4"/>
    <x v="3"/>
    <n v="8"/>
    <n v="18.399999999999999"/>
    <n v="7.5"/>
    <n v="0"/>
    <n v="122721.46"/>
    <n v="127.59078030000001"/>
    <n v="15658126.840955239"/>
    <s v="Y"/>
    <s v="N"/>
  </r>
  <r>
    <d v="2018-05-10T00:00:00"/>
    <x v="0"/>
    <x v="18"/>
    <x v="4"/>
    <x v="3"/>
    <n v="9"/>
    <n v="12.8"/>
    <n v="8.5"/>
    <n v="8"/>
    <n v="128518.505"/>
    <n v="62.881023409999997"/>
    <n v="8081375.1215232024"/>
    <s v="Y"/>
    <s v="N"/>
  </r>
  <r>
    <d v="2018-05-11T00:00:00"/>
    <x v="1"/>
    <x v="18"/>
    <x v="4"/>
    <x v="3"/>
    <n v="7.4"/>
    <n v="15.1"/>
    <n v="3.7"/>
    <n v="18.600000000000001"/>
    <n v="133467.37"/>
    <n v="63.673069720000001"/>
    <n v="8498277.1553550363"/>
    <s v="Y"/>
    <s v="N"/>
  </r>
  <r>
    <d v="2018-05-12T00:00:00"/>
    <x v="2"/>
    <x v="18"/>
    <x v="4"/>
    <x v="3"/>
    <n v="11"/>
    <n v="16.899999999999999"/>
    <n v="9"/>
    <n v="8.4"/>
    <n v="111273.755"/>
    <n v="62.662214910000003"/>
    <n v="6972659.9496526876"/>
    <s v="Y"/>
    <s v="N"/>
  </r>
  <r>
    <d v="2018-05-13T00:00:00"/>
    <x v="3"/>
    <x v="19"/>
    <x v="4"/>
    <x v="3"/>
    <n v="13"/>
    <n v="16.2"/>
    <n v="10.8"/>
    <n v="4"/>
    <n v="108729.71"/>
    <n v="65.510003979999993"/>
    <n v="7122883.7348442459"/>
    <s v="Y"/>
    <s v="N"/>
  </r>
  <r>
    <d v="2018-05-14T00:00:00"/>
    <x v="4"/>
    <x v="19"/>
    <x v="4"/>
    <x v="3"/>
    <n v="6.8"/>
    <n v="15.9"/>
    <n v="8.1999999999999993"/>
    <n v="0"/>
    <n v="129885.955"/>
    <n v="111.6666324"/>
    <n v="14503927.190907942"/>
    <s v="Y"/>
    <s v="N"/>
  </r>
  <r>
    <d v="2018-05-15T00:00:00"/>
    <x v="5"/>
    <x v="19"/>
    <x v="4"/>
    <x v="3"/>
    <n v="8.9"/>
    <n v="14.6"/>
    <n v="4.5999999999999996"/>
    <n v="0"/>
    <n v="131900.51999999999"/>
    <n v="97.880329009999997"/>
    <n v="12910466.294190085"/>
    <s v="Y"/>
    <s v="N"/>
  </r>
  <r>
    <d v="2018-05-16T00:00:00"/>
    <x v="6"/>
    <x v="19"/>
    <x v="4"/>
    <x v="3"/>
    <n v="9.4"/>
    <n v="14.3"/>
    <n v="7.6"/>
    <n v="2"/>
    <n v="133399.23000000001"/>
    <n v="124.0856314"/>
    <n v="16552927.682823824"/>
    <s v="Y"/>
    <s v="N"/>
  </r>
  <r>
    <d v="2018-05-17T00:00:00"/>
    <x v="0"/>
    <x v="19"/>
    <x v="4"/>
    <x v="3"/>
    <n v="11.7"/>
    <n v="15"/>
    <n v="6.9"/>
    <n v="0"/>
    <n v="131757.155"/>
    <n v="108.95155010000001"/>
    <n v="14355146.274015967"/>
    <s v="Y"/>
    <s v="N"/>
  </r>
  <r>
    <d v="2018-05-18T00:00:00"/>
    <x v="1"/>
    <x v="19"/>
    <x v="4"/>
    <x v="3"/>
    <n v="12.3"/>
    <n v="17.7"/>
    <n v="8"/>
    <n v="0.2"/>
    <n v="127353.575"/>
    <n v="96.161656390000005"/>
    <n v="12246530.719188094"/>
    <s v="Y"/>
    <s v="N"/>
  </r>
  <r>
    <d v="2018-05-19T00:00:00"/>
    <x v="2"/>
    <x v="19"/>
    <x v="4"/>
    <x v="3"/>
    <n v="10.6"/>
    <n v="15.5"/>
    <n v="6.5"/>
    <n v="2.6"/>
    <n v="119262.145"/>
    <n v="93.623434770000003"/>
    <n v="11165731.652937783"/>
    <s v="Y"/>
    <s v="N"/>
  </r>
  <r>
    <d v="2018-05-20T00:00:00"/>
    <x v="3"/>
    <x v="20"/>
    <x v="4"/>
    <x v="3"/>
    <n v="11.8"/>
    <n v="16.2"/>
    <n v="1.7"/>
    <n v="0"/>
    <n v="112349.26"/>
    <n v="78.280735460000002"/>
    <n v="8794782.7011867594"/>
    <s v="Y"/>
    <s v="N"/>
  </r>
  <r>
    <d v="2018-05-21T00:00:00"/>
    <x v="4"/>
    <x v="20"/>
    <x v="4"/>
    <x v="3"/>
    <n v="12.6"/>
    <n v="16.7"/>
    <n v="5"/>
    <n v="2.4"/>
    <n v="124046.80499999999"/>
    <n v="82.722971250000001"/>
    <n v="10261520.283669356"/>
    <s v="Y"/>
    <s v="N"/>
  </r>
  <r>
    <d v="2018-05-22T00:00:00"/>
    <x v="5"/>
    <x v="20"/>
    <x v="4"/>
    <x v="3"/>
    <n v="13"/>
    <n v="17"/>
    <n v="3.6"/>
    <n v="0"/>
    <n v="126922.995"/>
    <n v="91.621182129999994"/>
    <n v="11628834.841380078"/>
    <s v="Y"/>
    <s v="N"/>
  </r>
  <r>
    <d v="2018-05-23T00:00:00"/>
    <x v="6"/>
    <x v="20"/>
    <x v="4"/>
    <x v="3"/>
    <n v="11.8"/>
    <n v="15.3"/>
    <n v="6.5"/>
    <n v="4.5999999999999996"/>
    <n v="129352.83"/>
    <n v="118.6907459"/>
    <n v="15352983.876975896"/>
    <s v="Y"/>
    <s v="N"/>
  </r>
  <r>
    <d v="2018-05-24T00:00:00"/>
    <x v="0"/>
    <x v="20"/>
    <x v="4"/>
    <x v="3"/>
    <n v="12.9"/>
    <n v="16.100000000000001"/>
    <n v="5.0999999999999996"/>
    <n v="0"/>
    <n v="129553.94"/>
    <n v="99.488060959999999"/>
    <n v="12889070.280328183"/>
    <s v="Y"/>
    <s v="N"/>
  </r>
  <r>
    <d v="2018-05-25T00:00:00"/>
    <x v="1"/>
    <x v="20"/>
    <x v="4"/>
    <x v="3"/>
    <n v="9.4"/>
    <n v="14.9"/>
    <n v="9.5"/>
    <n v="0"/>
    <n v="127957.57"/>
    <n v="92.989529200000007"/>
    <n v="11898714.191876046"/>
    <s v="Y"/>
    <s v="N"/>
  </r>
  <r>
    <d v="2018-05-26T00:00:00"/>
    <x v="2"/>
    <x v="20"/>
    <x v="4"/>
    <x v="3"/>
    <n v="5.2"/>
    <n v="20.5"/>
    <n v="9.9"/>
    <n v="0"/>
    <n v="115384.08500000001"/>
    <n v="74.746741069999999"/>
    <n v="8624584.325093871"/>
    <s v="Y"/>
    <s v="N"/>
  </r>
  <r>
    <d v="2018-05-27T00:00:00"/>
    <x v="3"/>
    <x v="21"/>
    <x v="4"/>
    <x v="3"/>
    <n v="7.3"/>
    <n v="20.7"/>
    <n v="8"/>
    <n v="0"/>
    <n v="106044.51"/>
    <n v="54.187031419999997"/>
    <n v="5746237.1952885035"/>
    <s v="Y"/>
    <s v="N"/>
  </r>
  <r>
    <d v="2018-05-28T00:00:00"/>
    <x v="4"/>
    <x v="21"/>
    <x v="4"/>
    <x v="3"/>
    <n v="12.9"/>
    <n v="20.5"/>
    <n v="6"/>
    <n v="0"/>
    <n v="119360.265"/>
    <n v="70.171557399999998"/>
    <n v="8375695.6867267108"/>
    <s v="Y"/>
    <s v="N"/>
  </r>
  <r>
    <d v="2018-05-29T00:00:00"/>
    <x v="5"/>
    <x v="21"/>
    <x v="4"/>
    <x v="3"/>
    <n v="13.7"/>
    <n v="17.899999999999999"/>
    <n v="8.1"/>
    <n v="0.8"/>
    <n v="123142.76"/>
    <n v="81.978399519999996"/>
    <n v="10095046.377275474"/>
    <s v="Y"/>
    <s v="N"/>
  </r>
  <r>
    <d v="2018-05-30T00:00:00"/>
    <x v="6"/>
    <x v="21"/>
    <x v="4"/>
    <x v="3"/>
    <n v="7.7"/>
    <n v="15.1"/>
    <n v="7.9"/>
    <n v="0"/>
    <n v="127830.62"/>
    <n v="82.535944020000002"/>
    <n v="10550620.896361893"/>
    <s v="Y"/>
    <s v="N"/>
  </r>
  <r>
    <d v="2018-05-31T00:00:00"/>
    <x v="0"/>
    <x v="21"/>
    <x v="4"/>
    <x v="3"/>
    <n v="9.6"/>
    <n v="14.8"/>
    <n v="7.6"/>
    <n v="5"/>
    <n v="131159.94500000001"/>
    <n v="90.357837750000002"/>
    <n v="11851329.029608924"/>
    <s v="Y"/>
    <s v="N"/>
  </r>
  <r>
    <d v="2018-06-01T00:00:00"/>
    <x v="1"/>
    <x v="21"/>
    <x v="5"/>
    <x v="3"/>
    <n v="4.0999999999999996"/>
    <n v="13.3"/>
    <n v="9.6"/>
    <n v="0"/>
    <n v="135864.065"/>
    <n v="101.4128802"/>
    <n v="13778366.147330014"/>
    <s v="Y"/>
    <s v="N"/>
  </r>
  <r>
    <d v="2018-06-02T00:00:00"/>
    <x v="2"/>
    <x v="21"/>
    <x v="5"/>
    <x v="3"/>
    <n v="3.5"/>
    <n v="13.6"/>
    <n v="9.6"/>
    <n v="0.2"/>
    <n v="123226.075"/>
    <n v="99.853479250000007"/>
    <n v="12304552.323071444"/>
    <s v="Y"/>
    <s v="N"/>
  </r>
  <r>
    <d v="2018-06-03T00:00:00"/>
    <x v="3"/>
    <x v="22"/>
    <x v="5"/>
    <x v="3"/>
    <n v="4.3"/>
    <n v="13.8"/>
    <n v="8.5"/>
    <n v="0"/>
    <n v="121177.58500000001"/>
    <n v="91.043729630000001"/>
    <n v="11032459.285956344"/>
    <s v="Y"/>
    <s v="N"/>
  </r>
  <r>
    <d v="2018-06-04T00:00:00"/>
    <x v="4"/>
    <x v="22"/>
    <x v="5"/>
    <x v="3"/>
    <n v="4.5"/>
    <n v="14.4"/>
    <n v="9.3000000000000007"/>
    <n v="0"/>
    <n v="135385.41"/>
    <n v="120.25203740000001"/>
    <n v="16280371.386734335"/>
    <s v="Y"/>
    <s v="N"/>
  </r>
  <r>
    <d v="2018-06-05T00:00:00"/>
    <x v="5"/>
    <x v="22"/>
    <x v="5"/>
    <x v="3"/>
    <n v="7.5"/>
    <n v="15"/>
    <n v="8.8000000000000007"/>
    <n v="1.6"/>
    <n v="132975.13"/>
    <n v="105.8039052"/>
    <n v="14069288.048477678"/>
    <s v="Y"/>
    <s v="N"/>
  </r>
  <r>
    <d v="2018-06-06T00:00:00"/>
    <x v="6"/>
    <x v="22"/>
    <x v="5"/>
    <x v="3"/>
    <n v="5.6"/>
    <n v="19.100000000000001"/>
    <n v="9.4"/>
    <n v="0.4"/>
    <n v="132038.42499999999"/>
    <n v="106.2306746"/>
    <n v="14026530.960871505"/>
    <s v="Y"/>
    <s v="N"/>
  </r>
  <r>
    <d v="2018-06-07T00:00:00"/>
    <x v="0"/>
    <x v="22"/>
    <x v="5"/>
    <x v="3"/>
    <n v="7.7"/>
    <n v="17.8"/>
    <n v="5.7"/>
    <n v="0.2"/>
    <n v="128577.63"/>
    <n v="87.710791130000004"/>
    <n v="11277645.648920422"/>
    <s v="Y"/>
    <s v="N"/>
  </r>
  <r>
    <d v="2018-06-08T00:00:00"/>
    <x v="1"/>
    <x v="22"/>
    <x v="5"/>
    <x v="3"/>
    <n v="12.4"/>
    <n v="13.6"/>
    <n v="3.3"/>
    <n v="0.6"/>
    <n v="129910.015"/>
    <n v="130.0827333"/>
    <n v="16899049.834243998"/>
    <s v="Y"/>
    <s v="N"/>
  </r>
  <r>
    <d v="2018-06-09T00:00:00"/>
    <x v="2"/>
    <x v="22"/>
    <x v="5"/>
    <x v="3"/>
    <n v="11.3"/>
    <n v="15.6"/>
    <n v="8"/>
    <n v="3"/>
    <n v="120232.19500000001"/>
    <n v="110.6732404"/>
    <n v="13306486.621054679"/>
    <s v="Y"/>
    <s v="N"/>
  </r>
  <r>
    <d v="2018-06-10T00:00:00"/>
    <x v="3"/>
    <x v="23"/>
    <x v="5"/>
    <x v="3"/>
    <n v="4.0999999999999996"/>
    <n v="15.3"/>
    <n v="9.3000000000000007"/>
    <n v="0"/>
    <n v="117037.86500000001"/>
    <n v="75.51946753"/>
    <n v="8838637.2456480246"/>
    <s v="Y"/>
    <s v="N"/>
  </r>
  <r>
    <d v="2018-06-11T00:00:00"/>
    <x v="4"/>
    <x v="23"/>
    <x v="5"/>
    <x v="3"/>
    <n v="5.3"/>
    <n v="17.600000000000001"/>
    <n v="8.9"/>
    <n v="0.2"/>
    <n v="113420.985"/>
    <n v="56.39994652"/>
    <n v="6396937.4882457219"/>
    <s v="Y"/>
    <s v="Y"/>
  </r>
  <r>
    <d v="2018-06-12T00:00:00"/>
    <x v="5"/>
    <x v="23"/>
    <x v="5"/>
    <x v="3"/>
    <n v="7.9"/>
    <n v="16.600000000000001"/>
    <n v="6.7"/>
    <n v="0.4"/>
    <n v="127261.295"/>
    <n v="78.294416310000003"/>
    <n v="9963848.8108797222"/>
    <s v="Y"/>
    <s v="N"/>
  </r>
  <r>
    <d v="2018-06-13T00:00:00"/>
    <x v="6"/>
    <x v="23"/>
    <x v="5"/>
    <x v="3"/>
    <n v="9.5"/>
    <n v="14.1"/>
    <n v="7.1"/>
    <n v="0"/>
    <n v="131574.60500000001"/>
    <n v="84.579532720000003"/>
    <n v="11128518.608718578"/>
    <s v="Y"/>
    <s v="N"/>
  </r>
  <r>
    <d v="2018-06-14T00:00:00"/>
    <x v="0"/>
    <x v="23"/>
    <x v="5"/>
    <x v="3"/>
    <n v="8.6"/>
    <n v="14.5"/>
    <n v="7.8"/>
    <n v="5.6"/>
    <n v="130544.485"/>
    <n v="72.49179642"/>
    <n v="9463404.2303737439"/>
    <s v="Y"/>
    <s v="N"/>
  </r>
  <r>
    <d v="2018-06-15T00:00:00"/>
    <x v="1"/>
    <x v="23"/>
    <x v="5"/>
    <x v="3"/>
    <n v="9.6"/>
    <n v="14"/>
    <n v="4.4000000000000004"/>
    <n v="4.5999999999999996"/>
    <n v="133009.01"/>
    <n v="74.905585810000005"/>
    <n v="9963117.8120581489"/>
    <s v="Y"/>
    <s v="N"/>
  </r>
  <r>
    <d v="2018-06-16T00:00:00"/>
    <x v="2"/>
    <x v="23"/>
    <x v="5"/>
    <x v="3"/>
    <n v="6.9"/>
    <n v="13.1"/>
    <n v="7.1"/>
    <n v="2.2000000000000002"/>
    <n v="124351.235"/>
    <n v="81.800766879999998"/>
    <n v="10172026.385475097"/>
    <s v="Y"/>
    <s v="N"/>
  </r>
  <r>
    <d v="2018-06-17T00:00:00"/>
    <x v="3"/>
    <x v="24"/>
    <x v="5"/>
    <x v="3"/>
    <n v="8"/>
    <n v="13.1"/>
    <n v="5.0999999999999996"/>
    <n v="15.6"/>
    <n v="120785.595"/>
    <n v="62.272671549999998"/>
    <n v="7521641.6854063217"/>
    <s v="Y"/>
    <s v="N"/>
  </r>
  <r>
    <d v="2018-06-18T00:00:00"/>
    <x v="4"/>
    <x v="24"/>
    <x v="5"/>
    <x v="3"/>
    <n v="9.5"/>
    <n v="12"/>
    <n v="5.9"/>
    <n v="7.2"/>
    <n v="138518.73499999999"/>
    <n v="112.5014975"/>
    <n v="15583565.119305661"/>
    <s v="Y"/>
    <s v="N"/>
  </r>
  <r>
    <d v="2018-06-19T00:00:00"/>
    <x v="5"/>
    <x v="24"/>
    <x v="5"/>
    <x v="3"/>
    <n v="3"/>
    <n v="14.5"/>
    <n v="9"/>
    <n v="0.4"/>
    <n v="143830.12"/>
    <n v="110.05619040000001"/>
    <n v="15829395.071974847"/>
    <s v="Y"/>
    <s v="N"/>
  </r>
  <r>
    <d v="2018-06-20T00:00:00"/>
    <x v="6"/>
    <x v="24"/>
    <x v="5"/>
    <x v="3"/>
    <n v="4.3"/>
    <n v="15.3"/>
    <n v="8"/>
    <n v="0.2"/>
    <n v="141305.88"/>
    <n v="91.289341919999998"/>
    <n v="12899720.794626489"/>
    <s v="Y"/>
    <s v="N"/>
  </r>
  <r>
    <d v="2018-06-21T00:00:00"/>
    <x v="0"/>
    <x v="24"/>
    <x v="5"/>
    <x v="3"/>
    <n v="4"/>
    <n v="15.1"/>
    <n v="9.1"/>
    <n v="0"/>
    <n v="143542.01999999999"/>
    <n v="141.55697810000001"/>
    <n v="20319374.581569761"/>
    <s v="Y"/>
    <s v="N"/>
  </r>
  <r>
    <d v="2018-06-22T00:00:00"/>
    <x v="1"/>
    <x v="24"/>
    <x v="5"/>
    <x v="3"/>
    <n v="4.3"/>
    <n v="15"/>
    <n v="8.5"/>
    <n v="0"/>
    <n v="140296.4"/>
    <n v="131.5621328"/>
    <n v="18457693.608161919"/>
    <s v="Y"/>
    <s v="N"/>
  </r>
  <r>
    <d v="2018-06-23T00:00:00"/>
    <x v="2"/>
    <x v="24"/>
    <x v="5"/>
    <x v="3"/>
    <n v="6"/>
    <n v="12.8"/>
    <n v="3.9"/>
    <n v="0"/>
    <n v="132165.42499999999"/>
    <n v="98.836365509999993"/>
    <n v="13062750.25308449"/>
    <s v="Y"/>
    <s v="N"/>
  </r>
  <r>
    <d v="2018-06-24T00:00:00"/>
    <x v="3"/>
    <x v="25"/>
    <x v="5"/>
    <x v="3"/>
    <n v="9"/>
    <n v="13.1"/>
    <n v="5.7"/>
    <n v="0"/>
    <n v="125850.58"/>
    <n v="95.155970719999999"/>
    <n v="11975434.105575018"/>
    <s v="Y"/>
    <s v="N"/>
  </r>
  <r>
    <d v="2018-06-25T00:00:00"/>
    <x v="4"/>
    <x v="25"/>
    <x v="5"/>
    <x v="3"/>
    <n v="8.4"/>
    <n v="12.6"/>
    <n v="7.8"/>
    <n v="0"/>
    <n v="141972.715"/>
    <n v="120.2781698"/>
    <n v="17076218.321737006"/>
    <s v="Y"/>
    <s v="N"/>
  </r>
  <r>
    <d v="2018-06-26T00:00:00"/>
    <x v="5"/>
    <x v="25"/>
    <x v="5"/>
    <x v="3"/>
    <n v="8.4"/>
    <n v="14.1"/>
    <n v="6.6"/>
    <n v="0"/>
    <n v="142842.4"/>
    <n v="102.3492036"/>
    <n v="14619805.880312638"/>
    <s v="Y"/>
    <s v="N"/>
  </r>
  <r>
    <d v="2018-06-27T00:00:00"/>
    <x v="6"/>
    <x v="25"/>
    <x v="5"/>
    <x v="3"/>
    <n v="4.8"/>
    <n v="11.2"/>
    <n v="6"/>
    <n v="0.2"/>
    <n v="148100.13"/>
    <n v="102.4178146"/>
    <n v="15168091.656575898"/>
    <s v="Y"/>
    <s v="N"/>
  </r>
  <r>
    <d v="2018-06-28T00:00:00"/>
    <x v="0"/>
    <x v="25"/>
    <x v="5"/>
    <x v="3"/>
    <n v="5.3"/>
    <n v="10.6"/>
    <n v="5.2"/>
    <n v="0"/>
    <n v="150445.47"/>
    <n v="112.8005434"/>
    <n v="16970330.768068396"/>
    <s v="Y"/>
    <s v="N"/>
  </r>
  <r>
    <d v="2018-06-29T00:00:00"/>
    <x v="1"/>
    <x v="25"/>
    <x v="5"/>
    <x v="3"/>
    <n v="6.1"/>
    <n v="12.5"/>
    <n v="6.1"/>
    <n v="0.2"/>
    <n v="139188.48000000001"/>
    <n v="78.806642740000001"/>
    <n v="10968976.816883637"/>
    <s v="N"/>
    <s v="N"/>
  </r>
  <r>
    <d v="2018-06-30T00:00:00"/>
    <x v="2"/>
    <x v="25"/>
    <x v="5"/>
    <x v="3"/>
    <n v="9.4"/>
    <n v="14.2"/>
    <n v="4.9000000000000004"/>
    <n v="0.4"/>
    <n v="125394.425"/>
    <n v="72.963672560000006"/>
    <n v="9149237.7665494792"/>
    <s v="N"/>
    <s v="N"/>
  </r>
  <r>
    <d v="2018-07-01T00:00:00"/>
    <x v="3"/>
    <x v="26"/>
    <x v="6"/>
    <x v="3"/>
    <n v="3.5"/>
    <n v="14.7"/>
    <n v="8.8000000000000007"/>
    <n v="0.4"/>
    <n v="124313.07"/>
    <n v="83.374992370000001"/>
    <n v="10364601.262741277"/>
    <s v="N"/>
    <s v="N"/>
  </r>
  <r>
    <d v="2018-07-02T00:00:00"/>
    <x v="4"/>
    <x v="26"/>
    <x v="6"/>
    <x v="3"/>
    <n v="2.4"/>
    <n v="14.6"/>
    <n v="9.4"/>
    <n v="0"/>
    <n v="140713.255"/>
    <n v="87.324295090000007"/>
    <n v="12287685.802694419"/>
    <s v="N"/>
    <s v="N"/>
  </r>
  <r>
    <d v="2018-07-03T00:00:00"/>
    <x v="5"/>
    <x v="26"/>
    <x v="6"/>
    <x v="3"/>
    <n v="4.0999999999999996"/>
    <n v="14.3"/>
    <n v="6.7"/>
    <n v="0"/>
    <n v="135759.27499999999"/>
    <n v="64.592088889999999"/>
    <n v="8768975.1584419552"/>
    <s v="N"/>
    <s v="N"/>
  </r>
  <r>
    <d v="2018-07-04T00:00:00"/>
    <x v="6"/>
    <x v="26"/>
    <x v="6"/>
    <x v="3"/>
    <n v="10.4"/>
    <n v="17.100000000000001"/>
    <n v="6"/>
    <n v="0"/>
    <n v="128580.97500000001"/>
    <n v="57.008099029999997"/>
    <n v="7330156.9561739545"/>
    <s v="N"/>
    <s v="N"/>
  </r>
  <r>
    <d v="2018-07-05T00:00:00"/>
    <x v="0"/>
    <x v="26"/>
    <x v="6"/>
    <x v="3"/>
    <n v="12.7"/>
    <n v="18.7"/>
    <n v="2.8"/>
    <n v="0.4"/>
    <n v="125861.6"/>
    <n v="52.743567519999999"/>
    <n v="6638389.7977752322"/>
    <s v="N"/>
    <s v="N"/>
  </r>
  <r>
    <d v="2018-07-06T00:00:00"/>
    <x v="1"/>
    <x v="26"/>
    <x v="6"/>
    <x v="3"/>
    <n v="12.5"/>
    <n v="15.2"/>
    <n v="8.3000000000000007"/>
    <n v="0"/>
    <n v="124242.52"/>
    <n v="52.97184575"/>
    <n v="6581355.6050312901"/>
    <s v="N"/>
    <s v="N"/>
  </r>
  <r>
    <d v="2018-07-07T00:00:00"/>
    <x v="2"/>
    <x v="26"/>
    <x v="6"/>
    <x v="3"/>
    <n v="9.6"/>
    <n v="12.9"/>
    <n v="6.5"/>
    <n v="1.2"/>
    <n v="119717.435"/>
    <n v="45.21171494"/>
    <n v="5412630.5445679789"/>
    <s v="N"/>
    <s v="N"/>
  </r>
  <r>
    <d v="2018-07-08T00:00:00"/>
    <x v="3"/>
    <x v="27"/>
    <x v="6"/>
    <x v="3"/>
    <n v="9.3000000000000007"/>
    <n v="13.9"/>
    <n v="6.2"/>
    <n v="0.8"/>
    <n v="114562.215"/>
    <n v="47.891623060000001"/>
    <n v="5486570.4176986776"/>
    <s v="N"/>
    <s v="N"/>
  </r>
  <r>
    <d v="2018-07-09T00:00:00"/>
    <x v="4"/>
    <x v="27"/>
    <x v="6"/>
    <x v="3"/>
    <n v="10.1"/>
    <n v="13.8"/>
    <n v="8.1"/>
    <n v="1.2"/>
    <n v="133874.47500000001"/>
    <n v="80.825556750000004"/>
    <n v="10820478.976488957"/>
    <s v="N"/>
    <s v="N"/>
  </r>
  <r>
    <d v="2018-07-10T00:00:00"/>
    <x v="5"/>
    <x v="27"/>
    <x v="6"/>
    <x v="3"/>
    <n v="9.3000000000000007"/>
    <n v="11.5"/>
    <n v="5.4"/>
    <n v="0"/>
    <n v="140342.995"/>
    <n v="94.623885849999994"/>
    <n v="13279799.53872712"/>
    <s v="N"/>
    <s v="N"/>
  </r>
  <r>
    <d v="2018-07-11T00:00:00"/>
    <x v="6"/>
    <x v="27"/>
    <x v="6"/>
    <x v="3"/>
    <n v="6.6"/>
    <n v="11.6"/>
    <n v="6"/>
    <n v="0"/>
    <n v="143461.125"/>
    <n v="81.952519140000007"/>
    <n v="11757000.592408434"/>
    <s v="N"/>
    <s v="N"/>
  </r>
  <r>
    <d v="2018-07-12T00:00:00"/>
    <x v="0"/>
    <x v="27"/>
    <x v="6"/>
    <x v="3"/>
    <n v="4.3"/>
    <n v="11.3"/>
    <n v="7.5"/>
    <n v="0"/>
    <n v="145767.1"/>
    <n v="111.82051679999999"/>
    <n v="16299752.45443728"/>
    <s v="N"/>
    <s v="N"/>
  </r>
  <r>
    <d v="2018-07-13T00:00:00"/>
    <x v="1"/>
    <x v="27"/>
    <x v="6"/>
    <x v="3"/>
    <n v="5.8"/>
    <n v="13.9"/>
    <n v="9.3000000000000007"/>
    <n v="0.2"/>
    <n v="140542.95000000001"/>
    <n v="104.6546578"/>
    <n v="14708474.338452511"/>
    <s v="N"/>
    <s v="N"/>
  </r>
  <r>
    <d v="2018-07-14T00:00:00"/>
    <x v="2"/>
    <x v="27"/>
    <x v="6"/>
    <x v="3"/>
    <n v="4.4000000000000004"/>
    <n v="15.5"/>
    <n v="10"/>
    <n v="0"/>
    <n v="124491.53"/>
    <n v="85.800950819999997"/>
    <n v="10681491.643036554"/>
    <s v="N"/>
    <s v="N"/>
  </r>
  <r>
    <d v="2018-07-15T00:00:00"/>
    <x v="3"/>
    <x v="28"/>
    <x v="6"/>
    <x v="3"/>
    <n v="6"/>
    <n v="13.8"/>
    <n v="9.8000000000000007"/>
    <n v="0"/>
    <n v="119464.315"/>
    <n v="67.790909940000006"/>
    <n v="8098594.6192087922"/>
    <s v="N"/>
    <s v="N"/>
  </r>
  <r>
    <d v="2018-07-16T00:00:00"/>
    <x v="4"/>
    <x v="28"/>
    <x v="6"/>
    <x v="3"/>
    <n v="7.9"/>
    <n v="12.6"/>
    <n v="4.5"/>
    <n v="0"/>
    <n v="137446.75"/>
    <n v="87.634657079999997"/>
    <n v="12045098.80301049"/>
    <s v="N"/>
    <s v="N"/>
  </r>
  <r>
    <d v="2018-07-17T00:00:00"/>
    <x v="5"/>
    <x v="28"/>
    <x v="6"/>
    <x v="3"/>
    <n v="9.1"/>
    <n v="17.5"/>
    <n v="9.1999999999999993"/>
    <n v="0"/>
    <n v="131367.09"/>
    <n v="71.116373879999998"/>
    <n v="9342351.0879676081"/>
    <s v="Y"/>
    <s v="N"/>
  </r>
  <r>
    <d v="2018-07-18T00:00:00"/>
    <x v="6"/>
    <x v="28"/>
    <x v="6"/>
    <x v="3"/>
    <n v="6.2"/>
    <n v="15.2"/>
    <n v="10.3"/>
    <n v="1.2"/>
    <n v="132856.72"/>
    <n v="72.337153369999996"/>
    <n v="9610476.9308751468"/>
    <s v="Y"/>
    <s v="N"/>
  </r>
  <r>
    <d v="2018-07-19T00:00:00"/>
    <x v="0"/>
    <x v="28"/>
    <x v="6"/>
    <x v="3"/>
    <n v="8.6999999999999993"/>
    <n v="17.600000000000001"/>
    <n v="8.5"/>
    <n v="0"/>
    <n v="133778.44500000001"/>
    <n v="83.930959619999996"/>
    <n v="11228153.265321391"/>
    <s v="Y"/>
    <s v="N"/>
  </r>
  <r>
    <d v="2018-07-20T00:00:00"/>
    <x v="1"/>
    <x v="28"/>
    <x v="6"/>
    <x v="3"/>
    <n v="7.2"/>
    <n v="12.1"/>
    <n v="7.2"/>
    <n v="4.4000000000000004"/>
    <n v="135728.405"/>
    <n v="88.908711729999993"/>
    <n v="12067437.63371769"/>
    <s v="Y"/>
    <s v="N"/>
  </r>
  <r>
    <d v="2018-07-21T00:00:00"/>
    <x v="2"/>
    <x v="28"/>
    <x v="6"/>
    <x v="3"/>
    <n v="6.7"/>
    <n v="14"/>
    <n v="7.2"/>
    <n v="0.2"/>
    <n v="125928.62"/>
    <n v="91.699455979999996"/>
    <n v="11547585.946312146"/>
    <s v="Y"/>
    <s v="N"/>
  </r>
  <r>
    <d v="2018-07-22T00:00:00"/>
    <x v="3"/>
    <x v="29"/>
    <x v="6"/>
    <x v="3"/>
    <n v="8"/>
    <n v="14.8"/>
    <n v="10.5"/>
    <n v="0"/>
    <n v="114186.8"/>
    <n v="73.13566324"/>
    <n v="8351127.351253232"/>
    <s v="Y"/>
    <s v="N"/>
  </r>
  <r>
    <d v="2018-07-23T00:00:00"/>
    <x v="4"/>
    <x v="29"/>
    <x v="6"/>
    <x v="3"/>
    <n v="8.4"/>
    <n v="15.4"/>
    <n v="6.9"/>
    <n v="0.2"/>
    <n v="134664.655"/>
    <n v="80.355436100000006"/>
    <n v="10821037.079781046"/>
    <s v="Y"/>
    <s v="N"/>
  </r>
  <r>
    <d v="2018-07-24T00:00:00"/>
    <x v="5"/>
    <x v="29"/>
    <x v="6"/>
    <x v="3"/>
    <n v="8.6"/>
    <n v="15.6"/>
    <n v="7.1"/>
    <n v="0.6"/>
    <n v="132967.19"/>
    <n v="71.115294320000004"/>
    <n v="9456000.8517533615"/>
    <s v="Y"/>
    <s v="N"/>
  </r>
  <r>
    <d v="2018-07-25T00:00:00"/>
    <x v="6"/>
    <x v="29"/>
    <x v="6"/>
    <x v="3"/>
    <n v="8.3000000000000007"/>
    <n v="15.7"/>
    <n v="9.3000000000000007"/>
    <n v="6.2"/>
    <n v="135308.29500000001"/>
    <n v="76.472503250000003"/>
    <n v="10347364.029139461"/>
    <s v="Y"/>
    <s v="N"/>
  </r>
  <r>
    <d v="2018-07-26T00:00:00"/>
    <x v="0"/>
    <x v="29"/>
    <x v="6"/>
    <x v="3"/>
    <n v="7.7"/>
    <n v="15.1"/>
    <n v="8.9"/>
    <n v="0"/>
    <n v="137634.125"/>
    <n v="86.406594089999999"/>
    <n v="11892495.971807322"/>
    <s v="Y"/>
    <s v="N"/>
  </r>
  <r>
    <d v="2018-07-27T00:00:00"/>
    <x v="1"/>
    <x v="29"/>
    <x v="6"/>
    <x v="3"/>
    <n v="9.1999999999999993"/>
    <n v="19.5"/>
    <n v="10.3"/>
    <n v="0"/>
    <n v="130119.5"/>
    <n v="71.869816619999995"/>
    <n v="9351664.6036860887"/>
    <s v="Y"/>
    <s v="N"/>
  </r>
  <r>
    <d v="2018-07-28T00:00:00"/>
    <x v="2"/>
    <x v="29"/>
    <x v="6"/>
    <x v="3"/>
    <n v="8.4"/>
    <n v="18.600000000000001"/>
    <n v="9.3000000000000007"/>
    <n v="0"/>
    <n v="116942.94"/>
    <n v="57.98204775"/>
    <n v="6780591.1311053848"/>
    <s v="Y"/>
    <s v="N"/>
  </r>
  <r>
    <d v="2018-07-29T00:00:00"/>
    <x v="3"/>
    <x v="30"/>
    <x v="6"/>
    <x v="3"/>
    <n v="10.8"/>
    <n v="14.6"/>
    <n v="10"/>
    <n v="2"/>
    <n v="111555"/>
    <n v="29.414282669999999"/>
    <n v="3281310.30325185"/>
    <s v="Y"/>
    <s v="N"/>
  </r>
  <r>
    <d v="2018-07-30T00:00:00"/>
    <x v="4"/>
    <x v="30"/>
    <x v="6"/>
    <x v="3"/>
    <n v="8.1999999999999993"/>
    <n v="12.6"/>
    <n v="7.3"/>
    <n v="0.4"/>
    <n v="135422.13500000001"/>
    <n v="60.040308160000002"/>
    <n v="8130786.7170851221"/>
    <s v="Y"/>
    <s v="N"/>
  </r>
  <r>
    <d v="2018-07-31T00:00:00"/>
    <x v="5"/>
    <x v="30"/>
    <x v="6"/>
    <x v="3"/>
    <n v="8.3000000000000007"/>
    <n v="16.2"/>
    <n v="10.199999999999999"/>
    <n v="0"/>
    <n v="129519.995"/>
    <n v="60.905552239999999"/>
    <n v="7888486.8215970388"/>
    <s v="Y"/>
    <s v="N"/>
  </r>
  <r>
    <d v="2018-08-01T00:00:00"/>
    <x v="6"/>
    <x v="30"/>
    <x v="7"/>
    <x v="3"/>
    <n v="9.9"/>
    <n v="14.8"/>
    <n v="11.4"/>
    <n v="1.6"/>
    <n v="134004.96"/>
    <n v="78.761641850000004"/>
    <n v="10554450.665643577"/>
    <s v="Y"/>
    <s v="N"/>
  </r>
  <r>
    <d v="2018-08-02T00:00:00"/>
    <x v="0"/>
    <x v="30"/>
    <x v="7"/>
    <x v="3"/>
    <n v="4.9000000000000004"/>
    <n v="16.100000000000001"/>
    <n v="11.7"/>
    <n v="0"/>
    <n v="129025"/>
    <n v="68.077372269999998"/>
    <n v="8783682.9571367502"/>
    <s v="Y"/>
    <s v="N"/>
  </r>
  <r>
    <d v="2018-08-03T00:00:00"/>
    <x v="1"/>
    <x v="30"/>
    <x v="7"/>
    <x v="3"/>
    <n v="7.8"/>
    <n v="18.399999999999999"/>
    <n v="6.3"/>
    <n v="0"/>
    <n v="129740.315"/>
    <n v="79.407081439999999"/>
    <n v="10302299.759256253"/>
    <s v="Y"/>
    <s v="N"/>
  </r>
  <r>
    <d v="2018-08-04T00:00:00"/>
    <x v="2"/>
    <x v="30"/>
    <x v="7"/>
    <x v="3"/>
    <n v="8"/>
    <n v="15.3"/>
    <n v="8.6999999999999993"/>
    <n v="1.6"/>
    <n v="116238.175"/>
    <n v="44.889044869999999"/>
    <n v="5217820.6531819124"/>
    <s v="Y"/>
    <s v="N"/>
  </r>
  <r>
    <d v="2018-08-05T00:00:00"/>
    <x v="3"/>
    <x v="31"/>
    <x v="7"/>
    <x v="3"/>
    <n v="10.6"/>
    <n v="17.600000000000001"/>
    <n v="11.2"/>
    <n v="0"/>
    <n v="104912.38"/>
    <n v="37.44398417"/>
    <n v="3928337.4959570249"/>
    <s v="Y"/>
    <s v="N"/>
  </r>
  <r>
    <d v="2018-08-06T00:00:00"/>
    <x v="4"/>
    <x v="31"/>
    <x v="7"/>
    <x v="3"/>
    <n v="9.4"/>
    <n v="13.8"/>
    <n v="8.5"/>
    <n v="0"/>
    <n v="127198.78"/>
    <n v="83.712090750000002"/>
    <n v="10648075.814649286"/>
    <s v="Y"/>
    <s v="N"/>
  </r>
  <r>
    <d v="2018-08-07T00:00:00"/>
    <x v="5"/>
    <x v="31"/>
    <x v="7"/>
    <x v="3"/>
    <n v="7.3"/>
    <n v="14.8"/>
    <n v="9.6"/>
    <n v="0"/>
    <n v="131851.01500000001"/>
    <n v="75.541241439999993"/>
    <n v="9960189.3582240622"/>
    <s v="Y"/>
    <s v="N"/>
  </r>
  <r>
    <d v="2018-08-08T00:00:00"/>
    <x v="6"/>
    <x v="31"/>
    <x v="7"/>
    <x v="3"/>
    <n v="9.6"/>
    <n v="16"/>
    <n v="7.2"/>
    <n v="1"/>
    <n v="131939.5"/>
    <n v="89.686836400000004"/>
    <n v="11833236.3511978"/>
    <s v="Y"/>
    <s v="N"/>
  </r>
  <r>
    <d v="2018-08-09T00:00:00"/>
    <x v="0"/>
    <x v="31"/>
    <x v="7"/>
    <x v="3"/>
    <n v="5.6"/>
    <n v="15.4"/>
    <n v="8.6"/>
    <n v="2.2000000000000002"/>
    <n v="135670.99"/>
    <n v="82.760846979999997"/>
    <n v="11228246.043015109"/>
    <s v="Y"/>
    <s v="N"/>
  </r>
  <r>
    <d v="2018-08-10T00:00:00"/>
    <x v="1"/>
    <x v="31"/>
    <x v="7"/>
    <x v="3"/>
    <n v="9.4"/>
    <n v="20"/>
    <n v="11.8"/>
    <n v="0"/>
    <n v="121875.355"/>
    <n v="58.050358019999997"/>
    <n v="7074907.991564597"/>
    <s v="Y"/>
    <s v="N"/>
  </r>
  <r>
    <d v="2018-08-11T00:00:00"/>
    <x v="2"/>
    <x v="31"/>
    <x v="7"/>
    <x v="3"/>
    <n v="8.1"/>
    <n v="14.7"/>
    <n v="7.4"/>
    <n v="10.4"/>
    <n v="119988.735"/>
    <n v="64.602342530000001"/>
    <n v="7751553.3582114"/>
    <s v="Y"/>
    <s v="N"/>
  </r>
  <r>
    <d v="2018-08-12T00:00:00"/>
    <x v="3"/>
    <x v="32"/>
    <x v="7"/>
    <x v="3"/>
    <n v="5.4"/>
    <n v="14.8"/>
    <n v="10.4"/>
    <n v="4.5999999999999996"/>
    <n v="115231.85"/>
    <n v="48.788940629999999"/>
    <n v="5622039.8883350659"/>
    <s v="Y"/>
    <s v="N"/>
  </r>
  <r>
    <d v="2018-08-13T00:00:00"/>
    <x v="4"/>
    <x v="32"/>
    <x v="7"/>
    <x v="3"/>
    <n v="7.9"/>
    <n v="14.9"/>
    <n v="8.6"/>
    <n v="0"/>
    <n v="127541.57"/>
    <n v="79.759066959999998"/>
    <n v="10172596.621813528"/>
    <s v="Y"/>
    <s v="N"/>
  </r>
  <r>
    <d v="2018-08-14T00:00:00"/>
    <x v="5"/>
    <x v="32"/>
    <x v="7"/>
    <x v="3"/>
    <n v="9.4"/>
    <n v="16.7"/>
    <n v="13.2"/>
    <n v="0.2"/>
    <n v="121073.45"/>
    <n v="69.127751180000004"/>
    <n v="8369535.3261041716"/>
    <s v="Y"/>
    <s v="N"/>
  </r>
  <r>
    <d v="2018-08-15T00:00:00"/>
    <x v="6"/>
    <x v="32"/>
    <x v="7"/>
    <x v="3"/>
    <n v="11.5"/>
    <n v="18.399999999999999"/>
    <n v="10.1"/>
    <n v="0"/>
    <n v="122602.11500000001"/>
    <n v="67.796604759999994"/>
    <n v="8312007.1333950674"/>
    <s v="Y"/>
    <s v="N"/>
  </r>
  <r>
    <d v="2018-08-16T00:00:00"/>
    <x v="0"/>
    <x v="32"/>
    <x v="7"/>
    <x v="3"/>
    <n v="8.6999999999999993"/>
    <n v="14.7"/>
    <n v="9.1999999999999993"/>
    <n v="0.2"/>
    <n v="131137.065"/>
    <n v="95.267104889999999"/>
    <n v="12493048.526321748"/>
    <s v="Y"/>
    <s v="N"/>
  </r>
  <r>
    <d v="2018-08-17T00:00:00"/>
    <x v="1"/>
    <x v="32"/>
    <x v="7"/>
    <x v="3"/>
    <n v="7.7"/>
    <n v="15.9"/>
    <n v="12.2"/>
    <n v="0"/>
    <n v="125189.54"/>
    <n v="77.617767220000005"/>
    <n v="9716932.5740988795"/>
    <s v="Y"/>
    <s v="N"/>
  </r>
  <r>
    <d v="2018-08-18T00:00:00"/>
    <x v="2"/>
    <x v="32"/>
    <x v="7"/>
    <x v="3"/>
    <n v="8.9"/>
    <n v="13.8"/>
    <n v="10.4"/>
    <n v="2.2000000000000002"/>
    <n v="116571.26"/>
    <n v="38.301147139999998"/>
    <n v="4464812.9815551955"/>
    <s v="Y"/>
    <s v="N"/>
  </r>
  <r>
    <d v="2018-08-19T00:00:00"/>
    <x v="3"/>
    <x v="33"/>
    <x v="7"/>
    <x v="3"/>
    <n v="6.7"/>
    <n v="11.9"/>
    <n v="9.3000000000000007"/>
    <n v="9.1999999999999993"/>
    <n v="119707.93"/>
    <n v="50.446948470000002"/>
    <n v="6038899.7761603668"/>
    <s v="Y"/>
    <s v="N"/>
  </r>
  <r>
    <d v="2018-08-20T00:00:00"/>
    <x v="4"/>
    <x v="33"/>
    <x v="7"/>
    <x v="3"/>
    <n v="5.5"/>
    <n v="12.4"/>
    <n v="6.5"/>
    <n v="2"/>
    <n v="138918.38500000001"/>
    <n v="102.3388107"/>
    <n v="14216742.305264721"/>
    <s v="Y"/>
    <s v="N"/>
  </r>
  <r>
    <d v="2018-08-21T00:00:00"/>
    <x v="5"/>
    <x v="33"/>
    <x v="7"/>
    <x v="3"/>
    <n v="8.6"/>
    <n v="12.4"/>
    <n v="7.7"/>
    <n v="1.2"/>
    <n v="138424.25"/>
    <n v="119.2284324"/>
    <n v="16504106.3336457"/>
    <s v="Y"/>
    <s v="N"/>
  </r>
  <r>
    <d v="2018-08-22T00:00:00"/>
    <x v="6"/>
    <x v="33"/>
    <x v="7"/>
    <x v="3"/>
    <n v="8.6999999999999993"/>
    <n v="14"/>
    <n v="8.5"/>
    <n v="1"/>
    <n v="136240.845"/>
    <n v="104.8161592"/>
    <n v="14280242.099062525"/>
    <s v="Y"/>
    <s v="N"/>
  </r>
  <r>
    <d v="2018-08-23T00:00:00"/>
    <x v="0"/>
    <x v="33"/>
    <x v="7"/>
    <x v="3"/>
    <n v="5.6"/>
    <n v="16"/>
    <n v="11.1"/>
    <n v="0"/>
    <n v="131956.72500000001"/>
    <n v="89.579370560000001"/>
    <n v="11820600.366659017"/>
    <s v="Y"/>
    <s v="N"/>
  </r>
  <r>
    <d v="2018-08-24T00:00:00"/>
    <x v="1"/>
    <x v="33"/>
    <x v="7"/>
    <x v="3"/>
    <n v="4.8"/>
    <n v="15.4"/>
    <n v="14.7"/>
    <n v="0"/>
    <n v="130210.94"/>
    <n v="97.467844349999993"/>
    <n v="12691379.632587189"/>
    <s v="Y"/>
    <s v="N"/>
  </r>
  <r>
    <d v="2018-08-25T00:00:00"/>
    <x v="2"/>
    <x v="33"/>
    <x v="7"/>
    <x v="3"/>
    <n v="3.9"/>
    <n v="15.2"/>
    <n v="14.9"/>
    <n v="0"/>
    <n v="116471.77499999999"/>
    <n v="118.4878363"/>
    <n v="13800488.609770432"/>
    <s v="Y"/>
    <s v="N"/>
  </r>
  <r>
    <d v="2018-08-26T00:00:00"/>
    <x v="3"/>
    <x v="34"/>
    <x v="7"/>
    <x v="3"/>
    <n v="4.9000000000000004"/>
    <n v="14.7"/>
    <n v="12.3"/>
    <n v="0"/>
    <n v="111436.265"/>
    <n v="105.4622088"/>
    <n v="11752314.647322131"/>
    <s v="Y"/>
    <s v="N"/>
  </r>
  <r>
    <d v="2018-08-27T00:00:00"/>
    <x v="4"/>
    <x v="34"/>
    <x v="7"/>
    <x v="3"/>
    <n v="6.8"/>
    <n v="12.9"/>
    <n v="12.4"/>
    <n v="3.6"/>
    <n v="131280.85"/>
    <n v="105.01180309999999"/>
    <n v="13786038.771000635"/>
    <s v="Y"/>
    <s v="N"/>
  </r>
  <r>
    <d v="2018-08-28T00:00:00"/>
    <x v="5"/>
    <x v="34"/>
    <x v="7"/>
    <x v="3"/>
    <n v="1.9"/>
    <n v="11.2"/>
    <n v="11.7"/>
    <n v="0.2"/>
    <n v="139563.095"/>
    <n v="119.82307369999999"/>
    <n v="16722879.017985102"/>
    <s v="Y"/>
    <s v="N"/>
  </r>
  <r>
    <d v="2018-08-29T00:00:00"/>
    <x v="6"/>
    <x v="34"/>
    <x v="7"/>
    <x v="3"/>
    <n v="0.8"/>
    <n v="12.5"/>
    <n v="15.5"/>
    <n v="0"/>
    <n v="136032.16"/>
    <n v="118.3790102"/>
    <n v="16103352.456168031"/>
    <s v="Y"/>
    <s v="N"/>
  </r>
  <r>
    <d v="2018-08-30T00:00:00"/>
    <x v="0"/>
    <x v="34"/>
    <x v="7"/>
    <x v="3"/>
    <n v="4.8"/>
    <n v="16.7"/>
    <n v="5.0999999999999996"/>
    <n v="0"/>
    <n v="139752.54500000001"/>
    <n v="97.166418829999998"/>
    <n v="13579254.320028422"/>
    <s v="Y"/>
    <s v="N"/>
  </r>
  <r>
    <d v="2018-08-31T00:00:00"/>
    <x v="1"/>
    <x v="34"/>
    <x v="7"/>
    <x v="3"/>
    <n v="8.9"/>
    <n v="16"/>
    <n v="6.8"/>
    <n v="1.6"/>
    <n v="130466.91499999999"/>
    <n v="122.4259917"/>
    <n v="15972541.452914605"/>
    <s v="Y"/>
    <s v="N"/>
  </r>
  <r>
    <d v="2018-09-01T00:00:00"/>
    <x v="2"/>
    <x v="34"/>
    <x v="8"/>
    <x v="3"/>
    <n v="10.5"/>
    <n v="13.4"/>
    <n v="7.4"/>
    <n v="2.2000000000000002"/>
    <n v="116344.565"/>
    <n v="104.0260614"/>
    <n v="12102866.862246292"/>
    <s v="Y"/>
    <s v="N"/>
  </r>
  <r>
    <d v="2018-09-02T00:00:00"/>
    <x v="3"/>
    <x v="35"/>
    <x v="8"/>
    <x v="3"/>
    <n v="5"/>
    <n v="12.3"/>
    <n v="11.2"/>
    <n v="3"/>
    <n v="118402.905"/>
    <n v="137.1315117"/>
    <n v="16236769.352321489"/>
    <s v="Y"/>
    <s v="N"/>
  </r>
  <r>
    <d v="2018-09-03T00:00:00"/>
    <x v="4"/>
    <x v="35"/>
    <x v="8"/>
    <x v="3"/>
    <n v="5"/>
    <n v="13.1"/>
    <n v="14.7"/>
    <n v="0"/>
    <n v="131448.995"/>
    <n v="139.51638489999999"/>
    <n v="18339288.581138175"/>
    <s v="Y"/>
    <s v="N"/>
  </r>
  <r>
    <d v="2018-09-04T00:00:00"/>
    <x v="5"/>
    <x v="35"/>
    <x v="8"/>
    <x v="3"/>
    <n v="3.4"/>
    <n v="19.5"/>
    <n v="14.7"/>
    <n v="0"/>
    <n v="128192.08500000001"/>
    <n v="119.57434360000001"/>
    <n v="15328484.418590408"/>
    <s v="Y"/>
    <s v="N"/>
  </r>
  <r>
    <d v="2018-09-05T00:00:00"/>
    <x v="6"/>
    <x v="35"/>
    <x v="8"/>
    <x v="3"/>
    <n v="8.1"/>
    <n v="20.2"/>
    <n v="14.5"/>
    <n v="0"/>
    <n v="118307.155"/>
    <n v="111.54075349999999"/>
    <n v="13196069.213141292"/>
    <s v="Y"/>
    <s v="N"/>
  </r>
  <r>
    <d v="2018-09-06T00:00:00"/>
    <x v="0"/>
    <x v="35"/>
    <x v="8"/>
    <x v="3"/>
    <n v="13.8"/>
    <n v="20.6"/>
    <n v="9.5"/>
    <n v="0"/>
    <n v="116467.37"/>
    <n v="138.90753839999999"/>
    <n v="16178195.670622006"/>
    <s v="Y"/>
    <s v="N"/>
  </r>
  <r>
    <d v="2018-09-07T00:00:00"/>
    <x v="1"/>
    <x v="35"/>
    <x v="8"/>
    <x v="3"/>
    <n v="8.6999999999999993"/>
    <n v="15.1"/>
    <n v="14.7"/>
    <n v="3.4"/>
    <n v="123583.52"/>
    <n v="161.5068282"/>
    <n v="19959582.332991265"/>
    <s v="Y"/>
    <s v="N"/>
  </r>
  <r>
    <d v="2018-09-08T00:00:00"/>
    <x v="2"/>
    <x v="35"/>
    <x v="8"/>
    <x v="3"/>
    <n v="4.2"/>
    <n v="17.5"/>
    <n v="16.2"/>
    <n v="0.2"/>
    <n v="109948.61500000001"/>
    <n v="109.29377119999999"/>
    <n v="12016698.771566888"/>
    <s v="Y"/>
    <s v="N"/>
  </r>
  <r>
    <d v="2018-09-09T00:00:00"/>
    <x v="3"/>
    <x v="36"/>
    <x v="8"/>
    <x v="3"/>
    <n v="8.6"/>
    <n v="18.100000000000001"/>
    <n v="7.3"/>
    <n v="0"/>
    <n v="107838.95"/>
    <n v="67.615591249999994"/>
    <n v="7291594.3640291868"/>
    <s v="Y"/>
    <s v="N"/>
  </r>
  <r>
    <d v="2018-09-10T00:00:00"/>
    <x v="4"/>
    <x v="36"/>
    <x v="8"/>
    <x v="3"/>
    <n v="13.4"/>
    <n v="18"/>
    <n v="10.199999999999999"/>
    <n v="0"/>
    <n v="123132.625"/>
    <n v="92.615982560000006"/>
    <n v="11404049.049567021"/>
    <s v="Y"/>
    <s v="N"/>
  </r>
  <r>
    <d v="2018-09-11T00:00:00"/>
    <x v="5"/>
    <x v="36"/>
    <x v="8"/>
    <x v="3"/>
    <n v="9.1"/>
    <n v="24.2"/>
    <n v="17.7"/>
    <n v="0"/>
    <n v="111096.53"/>
    <n v="67.333252150000007"/>
    <n v="7480490.6674800403"/>
    <s v="Y"/>
    <s v="N"/>
  </r>
  <r>
    <d v="2018-09-12T00:00:00"/>
    <x v="6"/>
    <x v="36"/>
    <x v="8"/>
    <x v="3"/>
    <n v="11.7"/>
    <n v="18.5"/>
    <n v="15.8"/>
    <n v="0"/>
    <n v="112935.03999999999"/>
    <n v="83.694892069999995"/>
    <n v="9452085.9837211315"/>
    <s v="Y"/>
    <s v="N"/>
  </r>
  <r>
    <d v="2018-09-13T00:00:00"/>
    <x v="0"/>
    <x v="36"/>
    <x v="8"/>
    <x v="3"/>
    <n v="7.1"/>
    <n v="19.7"/>
    <n v="18.2"/>
    <n v="0"/>
    <n v="117880.565"/>
    <n v="84.978278599999996"/>
    <n v="10017287.494095409"/>
    <s v="Y"/>
    <s v="N"/>
  </r>
  <r>
    <d v="2018-09-14T00:00:00"/>
    <x v="1"/>
    <x v="36"/>
    <x v="8"/>
    <x v="3"/>
    <n v="10.9"/>
    <n v="22.7"/>
    <n v="18.2"/>
    <n v="0"/>
    <n v="111213.15"/>
    <n v="35.224262940000003"/>
    <n v="3917401.2379856613"/>
    <s v="Y"/>
    <s v="N"/>
  </r>
  <r>
    <d v="2018-09-15T00:00:00"/>
    <x v="2"/>
    <x v="36"/>
    <x v="8"/>
    <x v="3"/>
    <n v="10.199999999999999"/>
    <n v="13.7"/>
    <n v="6.3"/>
    <n v="0.2"/>
    <n v="108632.355"/>
    <n v="14.67358758"/>
    <n v="1594026.3751141508"/>
    <s v="Y"/>
    <s v="N"/>
  </r>
  <r>
    <d v="2018-09-16T00:00:00"/>
    <x v="3"/>
    <x v="37"/>
    <x v="8"/>
    <x v="3"/>
    <n v="5.5"/>
    <n v="14"/>
    <n v="15.3"/>
    <n v="2"/>
    <n v="113030.005"/>
    <n v="81.637617719999994"/>
    <n v="9227500.3390796892"/>
    <s v="Y"/>
    <s v="N"/>
  </r>
  <r>
    <d v="2018-09-17T00:00:00"/>
    <x v="4"/>
    <x v="37"/>
    <x v="8"/>
    <x v="3"/>
    <n v="6.7"/>
    <n v="18.100000000000001"/>
    <n v="18.7"/>
    <n v="0"/>
    <n v="118208.24"/>
    <n v="70.685303939999997"/>
    <n v="8355585.3726124652"/>
    <s v="Y"/>
    <s v="N"/>
  </r>
  <r>
    <d v="2018-09-18T00:00:00"/>
    <x v="5"/>
    <x v="37"/>
    <x v="8"/>
    <x v="3"/>
    <n v="11"/>
    <n v="20.3"/>
    <n v="8"/>
    <n v="0"/>
    <n v="119622.285"/>
    <n v="85.452468640000006"/>
    <n v="10222019.557607643"/>
    <s v="Y"/>
    <s v="N"/>
  </r>
  <r>
    <d v="2018-09-19T00:00:00"/>
    <x v="6"/>
    <x v="37"/>
    <x v="8"/>
    <x v="3"/>
    <n v="8.5"/>
    <n v="14.7"/>
    <n v="16.100000000000001"/>
    <n v="3"/>
    <n v="123787.77"/>
    <n v="101.0040489"/>
    <n v="12503065.974301953"/>
    <s v="Y"/>
    <s v="N"/>
  </r>
  <r>
    <d v="2018-09-20T00:00:00"/>
    <x v="0"/>
    <x v="37"/>
    <x v="8"/>
    <x v="3"/>
    <n v="3.8"/>
    <n v="17.399999999999999"/>
    <n v="18.5"/>
    <n v="0.8"/>
    <n v="125335.57"/>
    <n v="115.429534"/>
    <n v="14467426.438724382"/>
    <s v="Y"/>
    <s v="N"/>
  </r>
  <r>
    <d v="2018-09-21T00:00:00"/>
    <x v="1"/>
    <x v="37"/>
    <x v="8"/>
    <x v="3"/>
    <n v="8.3000000000000007"/>
    <n v="18.899999999999999"/>
    <n v="16.600000000000001"/>
    <n v="0"/>
    <n v="120372.48"/>
    <n v="110.8134668"/>
    <n v="13338891.816113664"/>
    <s v="N"/>
    <s v="N"/>
  </r>
  <r>
    <d v="2018-09-22T00:00:00"/>
    <x v="2"/>
    <x v="37"/>
    <x v="8"/>
    <x v="3"/>
    <n v="6.8"/>
    <n v="17.3"/>
    <n v="19.7"/>
    <n v="0"/>
    <n v="107731.72"/>
    <n v="83.493593180000005"/>
    <n v="8994908.4022616707"/>
    <s v="N"/>
    <s v="N"/>
  </r>
  <r>
    <d v="2018-09-23T00:00:00"/>
    <x v="3"/>
    <x v="38"/>
    <x v="8"/>
    <x v="3"/>
    <n v="10.4"/>
    <n v="13.7"/>
    <n v="11.6"/>
    <n v="0.2"/>
    <n v="107332.1"/>
    <n v="79.780017569999998"/>
    <n v="8562956.823824998"/>
    <s v="N"/>
    <s v="N"/>
  </r>
  <r>
    <d v="2018-09-24T00:00:00"/>
    <x v="4"/>
    <x v="38"/>
    <x v="8"/>
    <x v="3"/>
    <n v="4.5999999999999996"/>
    <n v="14.9"/>
    <n v="17.2"/>
    <n v="0"/>
    <n v="119535.715"/>
    <n v="93.755130829999999"/>
    <n v="11207086.598682594"/>
    <s v="N"/>
    <s v="N"/>
  </r>
  <r>
    <d v="2018-09-25T00:00:00"/>
    <x v="5"/>
    <x v="38"/>
    <x v="8"/>
    <x v="3"/>
    <n v="8.6"/>
    <n v="13.6"/>
    <n v="12.2"/>
    <n v="0"/>
    <n v="124797.08500000001"/>
    <n v="118.656356"/>
    <n v="14807967.34552226"/>
    <s v="N"/>
    <s v="N"/>
  </r>
  <r>
    <d v="2018-09-26T00:00:00"/>
    <x v="6"/>
    <x v="38"/>
    <x v="8"/>
    <x v="3"/>
    <n v="6.4"/>
    <n v="17.600000000000001"/>
    <n v="20.8"/>
    <n v="0"/>
    <n v="119238.345"/>
    <n v="120.8612104"/>
    <n v="14411290.702792788"/>
    <s v="N"/>
    <s v="N"/>
  </r>
  <r>
    <d v="2018-09-27T00:00:00"/>
    <x v="0"/>
    <x v="38"/>
    <x v="8"/>
    <x v="3"/>
    <n v="9.1999999999999993"/>
    <n v="24.2"/>
    <n v="20.8"/>
    <n v="0"/>
    <n v="110878.67"/>
    <n v="99.286997249999999"/>
    <n v="11008810.203373658"/>
    <s v="N"/>
    <s v="N"/>
  </r>
  <r>
    <d v="2018-09-28T00:00:00"/>
    <x v="1"/>
    <x v="38"/>
    <x v="8"/>
    <x v="3"/>
    <n v="10.7"/>
    <n v="15.2"/>
    <n v="10.199999999999999"/>
    <n v="0"/>
    <n v="108622.42"/>
    <n v="90.212995460000002"/>
    <n v="9799153.8823142126"/>
    <s v="N"/>
    <s v="Y"/>
  </r>
  <r>
    <d v="2018-09-29T00:00:00"/>
    <x v="2"/>
    <x v="38"/>
    <x v="8"/>
    <x v="3"/>
    <n v="5.5"/>
    <n v="14"/>
    <n v="17"/>
    <n v="1.2"/>
    <n v="109315.065"/>
    <n v="86.164086429999998"/>
    <n v="9419032.7087610681"/>
    <s v="N"/>
    <s v="N"/>
  </r>
  <r>
    <d v="2018-09-30T00:00:00"/>
    <x v="3"/>
    <x v="39"/>
    <x v="8"/>
    <x v="3"/>
    <n v="6.8"/>
    <n v="16.5"/>
    <n v="19.8"/>
    <n v="0.2"/>
    <n v="106236.23"/>
    <n v="86.884516410000003"/>
    <n v="9230283.468771534"/>
    <s v="N"/>
    <s v="N"/>
  </r>
  <r>
    <d v="2018-10-01T00:00:00"/>
    <x v="4"/>
    <x v="39"/>
    <x v="9"/>
    <x v="3"/>
    <n v="4.7"/>
    <n v="23.3"/>
    <n v="21.4"/>
    <n v="0"/>
    <n v="114466.64"/>
    <n v="111.1212712"/>
    <n v="12719678.546792768"/>
    <s v="N"/>
    <s v="N"/>
  </r>
  <r>
    <d v="2018-10-02T00:00:00"/>
    <x v="5"/>
    <x v="39"/>
    <x v="9"/>
    <x v="3"/>
    <n v="11.4"/>
    <n v="25.8"/>
    <n v="13.4"/>
    <n v="0"/>
    <n v="114458.205"/>
    <n v="104.9424003"/>
    <n v="12011518.766729463"/>
    <s v="N"/>
    <s v="N"/>
  </r>
  <r>
    <d v="2018-10-03T00:00:00"/>
    <x v="6"/>
    <x v="39"/>
    <x v="9"/>
    <x v="3"/>
    <n v="14.7"/>
    <n v="18.100000000000001"/>
    <n v="10.9"/>
    <n v="0"/>
    <n v="115490.83500000001"/>
    <n v="122.0868375"/>
    <n v="14099910.805384314"/>
    <s v="N"/>
    <s v="N"/>
  </r>
  <r>
    <d v="2018-10-04T00:00:00"/>
    <x v="0"/>
    <x v="39"/>
    <x v="9"/>
    <x v="3"/>
    <n v="10.9"/>
    <n v="14.6"/>
    <n v="12.5"/>
    <n v="0"/>
    <n v="115294.12"/>
    <n v="97.499455749999996"/>
    <n v="11241113.951175189"/>
    <s v="N"/>
    <s v="N"/>
  </r>
  <r>
    <d v="2018-10-05T00:00:00"/>
    <x v="1"/>
    <x v="39"/>
    <x v="9"/>
    <x v="3"/>
    <n v="9.1"/>
    <n v="20.5"/>
    <n v="22.5"/>
    <n v="0"/>
    <n v="112576.545"/>
    <n v="105.2909812"/>
    <n v="11853294.883155955"/>
    <s v="N"/>
    <s v="N"/>
  </r>
  <r>
    <d v="2018-10-06T00:00:00"/>
    <x v="2"/>
    <x v="39"/>
    <x v="9"/>
    <x v="3"/>
    <n v="8.3000000000000007"/>
    <n v="23.8"/>
    <n v="22.7"/>
    <n v="0"/>
    <n v="102988.145"/>
    <n v="100.10292629999999"/>
    <n v="10309414.688708713"/>
    <s v="N"/>
    <s v="N"/>
  </r>
  <r>
    <d v="2018-10-07T00:00:00"/>
    <x v="3"/>
    <x v="40"/>
    <x v="9"/>
    <x v="3"/>
    <n v="10.3"/>
    <n v="24.7"/>
    <n v="21.2"/>
    <n v="0"/>
    <n v="100476.705"/>
    <n v="87.871654219999996"/>
    <n v="8829054.2789249457"/>
    <s v="N"/>
    <s v="N"/>
  </r>
  <r>
    <d v="2018-10-08T00:00:00"/>
    <x v="4"/>
    <x v="40"/>
    <x v="9"/>
    <x v="3"/>
    <n v="13.5"/>
    <n v="28.2"/>
    <n v="22.7"/>
    <n v="0"/>
    <n v="113945.5"/>
    <n v="87.101261609999995"/>
    <n v="9924796.8047822546"/>
    <s v="N"/>
    <s v="N"/>
  </r>
  <r>
    <d v="2018-10-09T00:00:00"/>
    <x v="5"/>
    <x v="40"/>
    <x v="9"/>
    <x v="3"/>
    <n v="16.100000000000001"/>
    <n v="17.899999999999999"/>
    <n v="7.2"/>
    <m/>
    <n v="116449.31"/>
    <n v="99.00074936"/>
    <n v="11528568.952454941"/>
    <s v="Y"/>
    <s v="N"/>
  </r>
  <r>
    <d v="2018-10-10T00:00:00"/>
    <x v="6"/>
    <x v="40"/>
    <x v="9"/>
    <x v="3"/>
    <n v="10.1"/>
    <n v="16.5"/>
    <n v="20"/>
    <m/>
    <n v="109551.08"/>
    <n v="73.539697610000005"/>
    <n v="8056353.2960489197"/>
    <s v="Y"/>
    <s v="N"/>
  </r>
  <r>
    <d v="2018-10-11T00:00:00"/>
    <x v="0"/>
    <x v="40"/>
    <x v="9"/>
    <x v="3"/>
    <n v="6.4"/>
    <n v="20.7"/>
    <n v="23.7"/>
    <n v="0"/>
    <n v="110432.33"/>
    <n v="85.630408540000005"/>
    <n v="9456365.5339240991"/>
    <s v="Y"/>
    <s v="N"/>
  </r>
  <r>
    <d v="2018-10-12T00:00:00"/>
    <x v="1"/>
    <x v="40"/>
    <x v="9"/>
    <x v="3"/>
    <n v="8.6999999999999993"/>
    <n v="22.7"/>
    <n v="23.9"/>
    <n v="0"/>
    <n v="110457.33500000001"/>
    <n v="88.472364569999996"/>
    <n v="9772421.6115506217"/>
    <s v="Y"/>
    <s v="N"/>
  </r>
  <r>
    <d v="2018-10-13T00:00:00"/>
    <x v="2"/>
    <x v="40"/>
    <x v="9"/>
    <x v="3"/>
    <n v="10.5"/>
    <n v="24.9"/>
    <n v="23.2"/>
    <n v="0"/>
    <n v="96584.744999999995"/>
    <n v="74.616600149999996"/>
    <n v="7206825.2982547106"/>
    <s v="Y"/>
    <s v="N"/>
  </r>
  <r>
    <d v="2018-10-14T00:00:00"/>
    <x v="3"/>
    <x v="41"/>
    <x v="9"/>
    <x v="3"/>
    <n v="12.4"/>
    <n v="27.3"/>
    <n v="22.1"/>
    <n v="0"/>
    <n v="90918.615000000005"/>
    <n v="56.864164340000002"/>
    <n v="5170011.0649251891"/>
    <s v="Y"/>
    <s v="N"/>
  </r>
  <r>
    <d v="2018-10-15T00:00:00"/>
    <x v="4"/>
    <x v="41"/>
    <x v="9"/>
    <x v="3"/>
    <n v="19.5"/>
    <n v="27.5"/>
    <n v="19.399999999999999"/>
    <n v="0"/>
    <n v="108070.27499999999"/>
    <n v="79.182454410000005"/>
    <n v="8557269.6232636627"/>
    <s v="Y"/>
    <s v="N"/>
  </r>
  <r>
    <d v="2018-10-16T00:00:00"/>
    <x v="5"/>
    <x v="41"/>
    <x v="9"/>
    <x v="3"/>
    <n v="20"/>
    <n v="23.1"/>
    <n v="6.1"/>
    <n v="0.2"/>
    <n v="113889.41"/>
    <n v="89.02524597"/>
    <n v="10139032.738628179"/>
    <s v="Y"/>
    <s v="N"/>
  </r>
  <r>
    <d v="2018-10-17T00:00:00"/>
    <x v="6"/>
    <x v="41"/>
    <x v="9"/>
    <x v="3"/>
    <n v="16.100000000000001"/>
    <n v="22.6"/>
    <n v="15.1"/>
    <n v="5.2"/>
    <n v="112592.26"/>
    <n v="122.20067"/>
    <n v="13758849.6088142"/>
    <s v="Y"/>
    <s v="N"/>
  </r>
  <r>
    <d v="2018-10-18T00:00:00"/>
    <x v="0"/>
    <x v="41"/>
    <x v="9"/>
    <x v="3"/>
    <n v="14.7"/>
    <n v="20.7"/>
    <n v="10.5"/>
    <n v="2"/>
    <n v="112806.58500000001"/>
    <n v="165.77970980000001"/>
    <n v="18701042.924829036"/>
    <s v="Y"/>
    <s v="N"/>
  </r>
  <r>
    <d v="2018-10-19T00:00:00"/>
    <x v="1"/>
    <x v="41"/>
    <x v="9"/>
    <x v="3"/>
    <n v="12.8"/>
    <n v="27.4"/>
    <n v="23"/>
    <n v="0"/>
    <n v="107940.16"/>
    <n v="101.6603803"/>
    <n v="10973237.715242848"/>
    <s v="Y"/>
    <s v="N"/>
  </r>
  <r>
    <d v="2018-10-20T00:00:00"/>
    <x v="2"/>
    <x v="41"/>
    <x v="9"/>
    <x v="3"/>
    <n v="11.7"/>
    <n v="16.100000000000001"/>
    <n v="9.8000000000000007"/>
    <n v="5"/>
    <n v="99368.854999999996"/>
    <n v="96.292242040000005"/>
    <n v="9568449.8368976638"/>
    <s v="Y"/>
    <s v="N"/>
  </r>
  <r>
    <d v="2018-10-21T00:00:00"/>
    <x v="3"/>
    <x v="42"/>
    <x v="9"/>
    <x v="3"/>
    <n v="7.6"/>
    <n v="19.2"/>
    <n v="22.7"/>
    <n v="5.6"/>
    <n v="98427.53"/>
    <n v="81.920924420000006"/>
    <n v="8063274.2459772835"/>
    <s v="Y"/>
    <s v="N"/>
  </r>
  <r>
    <d v="2018-10-22T00:00:00"/>
    <x v="4"/>
    <x v="42"/>
    <x v="9"/>
    <x v="3"/>
    <n v="8.9"/>
    <n v="27"/>
    <n v="25.7"/>
    <n v="0"/>
    <n v="105893.61500000001"/>
    <n v="84.175390419999999"/>
    <n v="8913636.3856101688"/>
    <s v="Y"/>
    <s v="N"/>
  </r>
  <r>
    <d v="2018-10-23T00:00:00"/>
    <x v="5"/>
    <x v="42"/>
    <x v="9"/>
    <x v="3"/>
    <n v="13"/>
    <n v="18.8"/>
    <n v="16.7"/>
    <n v="0"/>
    <n v="109241.565"/>
    <n v="90.935335870000003"/>
    <n v="9933918.4042394366"/>
    <s v="Y"/>
    <s v="N"/>
  </r>
  <r>
    <d v="2018-10-24T00:00:00"/>
    <x v="6"/>
    <x v="42"/>
    <x v="9"/>
    <x v="3"/>
    <n v="9.1999999999999993"/>
    <n v="15.5"/>
    <n v="19.7"/>
    <n v="0"/>
    <n v="111423.36500000001"/>
    <n v="93.344752569999997"/>
    <n v="10400786.436441798"/>
    <s v="Y"/>
    <s v="N"/>
  </r>
  <r>
    <d v="2018-10-25T00:00:00"/>
    <x v="0"/>
    <x v="42"/>
    <x v="9"/>
    <x v="3"/>
    <n v="6.4"/>
    <n v="19.5"/>
    <n v="25"/>
    <n v="0"/>
    <n v="112414.39"/>
    <n v="115.427252"/>
    <n v="12975684.12295628"/>
    <s v="Y"/>
    <s v="N"/>
  </r>
  <r>
    <d v="2018-10-26T00:00:00"/>
    <x v="1"/>
    <x v="42"/>
    <x v="9"/>
    <x v="3"/>
    <n v="9.6"/>
    <n v="18.3"/>
    <n v="23.7"/>
    <n v="0"/>
    <n v="111145.12"/>
    <n v="111.2042443"/>
    <n v="12359809.077232815"/>
    <s v="Y"/>
    <s v="N"/>
  </r>
  <r>
    <d v="2018-10-27T00:00:00"/>
    <x v="2"/>
    <x v="42"/>
    <x v="9"/>
    <x v="3"/>
    <n v="11.3"/>
    <n v="19.600000000000001"/>
    <n v="20.5"/>
    <n v="0"/>
    <n v="97973.985000000001"/>
    <n v="98.832267079999994"/>
    <n v="9682991.0524119139"/>
    <s v="Y"/>
    <s v="N"/>
  </r>
  <r>
    <d v="2018-10-28T00:00:00"/>
    <x v="3"/>
    <x v="43"/>
    <x v="9"/>
    <x v="3"/>
    <n v="9.3000000000000007"/>
    <n v="15.9"/>
    <n v="22.8"/>
    <n v="0"/>
    <n v="95624.014999999999"/>
    <n v="110.2151781"/>
    <n v="10539217.843862072"/>
    <s v="Y"/>
    <s v="N"/>
  </r>
  <r>
    <d v="2018-10-29T00:00:00"/>
    <x v="4"/>
    <x v="43"/>
    <x v="9"/>
    <x v="3"/>
    <n v="9.1"/>
    <n v="17"/>
    <n v="25.6"/>
    <n v="0"/>
    <n v="110196.61500000001"/>
    <n v="142.33806010000001"/>
    <n v="15685172.408686563"/>
    <s v="Y"/>
    <s v="N"/>
  </r>
  <r>
    <d v="2018-10-30T00:00:00"/>
    <x v="5"/>
    <x v="43"/>
    <x v="9"/>
    <x v="3"/>
    <n v="8.3000000000000007"/>
    <n v="25.2"/>
    <n v="25.8"/>
    <n v="0"/>
    <n v="113459.02499999999"/>
    <n v="149.08062029999999"/>
    <n v="16914541.825633205"/>
    <s v="Y"/>
    <s v="N"/>
  </r>
  <r>
    <d v="2018-10-31T00:00:00"/>
    <x v="6"/>
    <x v="43"/>
    <x v="9"/>
    <x v="3"/>
    <n v="13"/>
    <n v="19.5"/>
    <n v="16.7"/>
    <n v="0"/>
    <n v="114402.745"/>
    <n v="121.6154276"/>
    <n v="13913138.751788761"/>
    <s v="Y"/>
    <s v="N"/>
  </r>
  <r>
    <d v="2018-11-01T00:00:00"/>
    <x v="0"/>
    <x v="43"/>
    <x v="10"/>
    <x v="3"/>
    <n v="12.8"/>
    <n v="34.299999999999997"/>
    <n v="14.2"/>
    <n v="0"/>
    <n v="119350.66499999999"/>
    <n v="101.7889277"/>
    <n v="12148576.21063192"/>
    <s v="Y"/>
    <s v="N"/>
  </r>
  <r>
    <d v="2018-11-02T00:00:00"/>
    <x v="1"/>
    <x v="43"/>
    <x v="10"/>
    <x v="3"/>
    <n v="16.3"/>
    <n v="31.6"/>
    <n v="13.4"/>
    <n v="0"/>
    <n v="116793.855"/>
    <n v="79.019020170000005"/>
    <n v="9228935.9839770552"/>
    <s v="Y"/>
    <s v="N"/>
  </r>
  <r>
    <d v="2018-11-03T00:00:00"/>
    <x v="2"/>
    <x v="43"/>
    <x v="10"/>
    <x v="3"/>
    <n v="12.6"/>
    <n v="20.9"/>
    <n v="19.899999999999999"/>
    <n v="0.2"/>
    <n v="93859.285000000003"/>
    <n v="74.729665089999997"/>
    <n v="7014072.9336368609"/>
    <s v="Y"/>
    <s v="N"/>
  </r>
  <r>
    <d v="2018-11-04T00:00:00"/>
    <x v="3"/>
    <x v="44"/>
    <x v="10"/>
    <x v="3"/>
    <n v="9.1999999999999993"/>
    <n v="20.9"/>
    <n v="19.7"/>
    <n v="0"/>
    <n v="96432.625"/>
    <n v="90.901472760000004"/>
    <n v="8765867.634612795"/>
    <s v="Y"/>
    <s v="N"/>
  </r>
  <r>
    <d v="2018-11-05T00:00:00"/>
    <x v="4"/>
    <x v="44"/>
    <x v="10"/>
    <x v="3"/>
    <n v="14.5"/>
    <n v="28.6"/>
    <n v="15.8"/>
    <n v="2.8"/>
    <n v="107014.075"/>
    <n v="104.6322227"/>
    <n v="11197120.527434502"/>
    <s v="Y"/>
    <s v="N"/>
  </r>
  <r>
    <d v="2018-11-06T00:00:00"/>
    <x v="5"/>
    <x v="44"/>
    <x v="10"/>
    <x v="3"/>
    <n v="16.3"/>
    <n v="21.4"/>
    <n v="7.8"/>
    <n v="4.4000000000000004"/>
    <n v="100696.565"/>
    <n v="115.778035"/>
    <n v="11658450.426949775"/>
    <s v="Y"/>
    <s v="Y"/>
  </r>
  <r>
    <d v="2018-11-07T00:00:00"/>
    <x v="6"/>
    <x v="44"/>
    <x v="10"/>
    <x v="3"/>
    <n v="11.1"/>
    <n v="17.2"/>
    <n v="18.2"/>
    <n v="35.799999999999997"/>
    <n v="106387.19500000001"/>
    <n v="95.569564769999999"/>
    <n v="10167377.92325112"/>
    <s v="Y"/>
    <s v="N"/>
  </r>
  <r>
    <d v="2018-11-08T00:00:00"/>
    <x v="0"/>
    <x v="44"/>
    <x v="10"/>
    <x v="3"/>
    <n v="7.7"/>
    <n v="17"/>
    <n v="22.7"/>
    <n v="3"/>
    <n v="109430.37"/>
    <n v="91.884517419999995"/>
    <n v="10054956.738542045"/>
    <s v="Y"/>
    <s v="N"/>
  </r>
  <r>
    <d v="2018-11-09T00:00:00"/>
    <x v="1"/>
    <x v="44"/>
    <x v="10"/>
    <x v="3"/>
    <n v="8"/>
    <n v="20"/>
    <n v="14.8"/>
    <n v="0"/>
    <n v="112506.95"/>
    <n v="101.7347422"/>
    <n v="11445865.553958289"/>
    <s v="Y"/>
    <s v="N"/>
  </r>
  <r>
    <d v="2018-11-10T00:00:00"/>
    <x v="2"/>
    <x v="44"/>
    <x v="10"/>
    <x v="3"/>
    <n v="9"/>
    <n v="20.3"/>
    <n v="27.3"/>
    <n v="0"/>
    <n v="100203.55"/>
    <n v="86.725271390000003"/>
    <n v="8690180.0679914355"/>
    <s v="Y"/>
    <s v="N"/>
  </r>
  <r>
    <d v="2018-11-11T00:00:00"/>
    <x v="3"/>
    <x v="45"/>
    <x v="10"/>
    <x v="3"/>
    <n v="9.3000000000000007"/>
    <n v="19.600000000000001"/>
    <n v="29.1"/>
    <n v="0.2"/>
    <n v="94602.89"/>
    <n v="76.672204399999998"/>
    <n v="7253412.1189107159"/>
    <s v="Y"/>
    <s v="N"/>
  </r>
  <r>
    <d v="2018-11-12T00:00:00"/>
    <x v="4"/>
    <x v="45"/>
    <x v="10"/>
    <x v="3"/>
    <n v="10.9"/>
    <n v="30.2"/>
    <n v="17.5"/>
    <n v="0"/>
    <n v="114159.595"/>
    <n v="105.4518321"/>
    <n v="12038338.444544001"/>
    <s v="Y"/>
    <s v="N"/>
  </r>
  <r>
    <d v="2018-11-13T00:00:00"/>
    <x v="5"/>
    <x v="45"/>
    <x v="10"/>
    <x v="3"/>
    <n v="16.899999999999999"/>
    <n v="30.5"/>
    <n v="18.399999999999999"/>
    <n v="0"/>
    <n v="120185.265"/>
    <n v="111.5733647"/>
    <n v="13409474.403411146"/>
    <s v="Y"/>
    <s v="N"/>
  </r>
  <r>
    <d v="2018-11-14T00:00:00"/>
    <x v="6"/>
    <x v="45"/>
    <x v="10"/>
    <x v="3"/>
    <n v="14.8"/>
    <n v="17.3"/>
    <n v="7.2"/>
    <n v="6.2"/>
    <n v="116487.58"/>
    <n v="119.62472270000001"/>
    <n v="13934794.455494067"/>
    <s v="Y"/>
    <s v="N"/>
  </r>
  <r>
    <d v="2018-11-15T00:00:00"/>
    <x v="0"/>
    <x v="45"/>
    <x v="10"/>
    <x v="3"/>
    <n v="13.7"/>
    <n v="18.100000000000001"/>
    <n v="23.8"/>
    <n v="0.2"/>
    <n v="108628.34"/>
    <n v="96.501965749999997"/>
    <n v="10482848.346159354"/>
    <s v="Y"/>
    <s v="N"/>
  </r>
  <r>
    <d v="2018-11-16T00:00:00"/>
    <x v="1"/>
    <x v="45"/>
    <x v="10"/>
    <x v="3"/>
    <n v="8.3000000000000007"/>
    <n v="19"/>
    <n v="29.8"/>
    <n v="0"/>
    <n v="107405.925"/>
    <n v="97.767081950000005"/>
    <n v="10500763.871390555"/>
    <s v="Y"/>
    <s v="N"/>
  </r>
  <r>
    <d v="2018-11-17T00:00:00"/>
    <x v="2"/>
    <x v="45"/>
    <x v="10"/>
    <x v="3"/>
    <n v="9.6"/>
    <n v="18.100000000000001"/>
    <n v="29.9"/>
    <n v="0"/>
    <n v="90498.92"/>
    <n v="83.267081379999993"/>
    <n v="7535580.9364421088"/>
    <s v="Y"/>
    <s v="N"/>
  </r>
  <r>
    <d v="2018-11-18T00:00:00"/>
    <x v="3"/>
    <x v="46"/>
    <x v="10"/>
    <x v="3"/>
    <n v="9.8000000000000007"/>
    <n v="26.6"/>
    <n v="30.1"/>
    <n v="0"/>
    <n v="92043.13"/>
    <n v="89.24819359"/>
    <n v="8214683.0848695375"/>
    <s v="Y"/>
    <s v="N"/>
  </r>
  <r>
    <d v="2018-11-19T00:00:00"/>
    <x v="4"/>
    <x v="46"/>
    <x v="10"/>
    <x v="3"/>
    <n v="15.4"/>
    <n v="30.9"/>
    <n v="27.5"/>
    <n v="0"/>
    <n v="113978.535"/>
    <n v="104.47126299999999"/>
    <n v="11907481.506339705"/>
    <s v="Y"/>
    <s v="N"/>
  </r>
  <r>
    <d v="2018-11-20T00:00:00"/>
    <x v="5"/>
    <x v="46"/>
    <x v="10"/>
    <x v="3"/>
    <n v="22.5"/>
    <n v="27.6"/>
    <n v="5.5"/>
    <n v="0"/>
    <n v="118330.625"/>
    <n v="110.715976"/>
    <n v="13101090.637565"/>
    <s v="Y"/>
    <s v="N"/>
  </r>
  <r>
    <d v="2018-11-21T00:00:00"/>
    <x v="6"/>
    <x v="46"/>
    <x v="10"/>
    <x v="3"/>
    <n v="12.3"/>
    <n v="23.2"/>
    <n v="24.2"/>
    <n v="24.2"/>
    <n v="106618.19500000001"/>
    <n v="100.42825310000001"/>
    <n v="10707479.072525157"/>
    <s v="Y"/>
    <s v="N"/>
  </r>
  <r>
    <d v="2018-11-22T00:00:00"/>
    <x v="0"/>
    <x v="46"/>
    <x v="10"/>
    <x v="3"/>
    <n v="9.6999999999999993"/>
    <n v="16.399999999999999"/>
    <n v="20.3"/>
    <n v="6.2"/>
    <n v="107278.83"/>
    <n v="77.208902539999997"/>
    <n v="8282880.730075228"/>
    <s v="Y"/>
    <s v="N"/>
  </r>
  <r>
    <d v="2018-11-23T00:00:00"/>
    <x v="1"/>
    <x v="46"/>
    <x v="10"/>
    <x v="3"/>
    <n v="11"/>
    <n v="14.5"/>
    <n v="3.5"/>
    <n v="6"/>
    <n v="113582.6"/>
    <n v="93.528906469999995"/>
    <n v="10623256.372019421"/>
    <s v="Y"/>
    <s v="N"/>
  </r>
  <r>
    <d v="2018-11-24T00:00:00"/>
    <x v="2"/>
    <x v="46"/>
    <x v="10"/>
    <x v="3"/>
    <n v="11.1"/>
    <n v="16.899999999999999"/>
    <n v="15.8"/>
    <n v="7"/>
    <n v="101352.12"/>
    <n v="110.5056773"/>
    <n v="11199984.666390875"/>
    <s v="Y"/>
    <s v="N"/>
  </r>
  <r>
    <d v="2018-11-25T00:00:00"/>
    <x v="3"/>
    <x v="47"/>
    <x v="10"/>
    <x v="3"/>
    <n v="12.7"/>
    <n v="18.8"/>
    <n v="20.5"/>
    <n v="0.8"/>
    <n v="96240.41"/>
    <n v="116.4628124"/>
    <n v="11208428.815129085"/>
    <s v="Y"/>
    <s v="N"/>
  </r>
  <r>
    <d v="2018-11-26T00:00:00"/>
    <x v="4"/>
    <x v="47"/>
    <x v="10"/>
    <x v="3"/>
    <n v="11.9"/>
    <n v="18.600000000000001"/>
    <n v="25.5"/>
    <n v="0"/>
    <n v="110547.605"/>
    <n v="112.20926300000001"/>
    <n v="12404465.283465115"/>
    <s v="Y"/>
    <s v="N"/>
  </r>
  <r>
    <d v="2018-11-27T00:00:00"/>
    <x v="5"/>
    <x v="47"/>
    <x v="10"/>
    <x v="3"/>
    <n v="14.4"/>
    <n v="20"/>
    <n v="23.3"/>
    <n v="0.2"/>
    <n v="109706.42"/>
    <n v="109.76169760000001"/>
    <n v="12041562.896818593"/>
    <s v="Y"/>
    <s v="N"/>
  </r>
  <r>
    <d v="2018-11-28T00:00:00"/>
    <x v="6"/>
    <x v="47"/>
    <x v="10"/>
    <x v="3"/>
    <n v="14.4"/>
    <n v="20.8"/>
    <n v="18"/>
    <n v="0"/>
    <n v="106684.825"/>
    <n v="98.178259999999995"/>
    <n v="10474130.4869045"/>
    <s v="Y"/>
    <s v="N"/>
  </r>
  <r>
    <d v="2018-11-29T00:00:00"/>
    <x v="0"/>
    <x v="47"/>
    <x v="10"/>
    <x v="3"/>
    <n v="13.9"/>
    <n v="18.7"/>
    <n v="21.1"/>
    <n v="0.6"/>
    <n v="112586.74"/>
    <n v="116.3293321"/>
    <n v="13097140.267516354"/>
    <s v="Y"/>
    <s v="N"/>
  </r>
  <r>
    <d v="2018-11-30T00:00:00"/>
    <x v="1"/>
    <x v="47"/>
    <x v="10"/>
    <x v="3"/>
    <n v="14.7"/>
    <n v="20.8"/>
    <n v="28"/>
    <n v="0"/>
    <n v="110031.82"/>
    <n v="106.2941526"/>
    <n v="11695739.065935733"/>
    <s v="Y"/>
    <s v="N"/>
  </r>
  <r>
    <d v="2018-12-01T00:00:00"/>
    <x v="2"/>
    <x v="47"/>
    <x v="11"/>
    <x v="3"/>
    <n v="10.3"/>
    <n v="31.7"/>
    <n v="30.8"/>
    <n v="0"/>
    <n v="100725.24"/>
    <n v="71.104740500000005"/>
    <n v="7162042.0520002209"/>
    <s v="Y"/>
    <s v="N"/>
  </r>
  <r>
    <d v="2018-12-02T00:00:00"/>
    <x v="3"/>
    <x v="48"/>
    <x v="11"/>
    <x v="3"/>
    <n v="12.2"/>
    <n v="19.5"/>
    <n v="18.899999999999999"/>
    <n v="10.4"/>
    <n v="88903.065000000002"/>
    <n v="24.455382029999999"/>
    <n v="2174158.4182129218"/>
    <s v="Y"/>
    <s v="N"/>
  </r>
  <r>
    <d v="2018-12-03T00:00:00"/>
    <x v="4"/>
    <x v="48"/>
    <x v="11"/>
    <x v="3"/>
    <n v="13.3"/>
    <n v="23.6"/>
    <n v="13.4"/>
    <n v="0"/>
    <n v="107666.30499999999"/>
    <n v="71.126198709999997"/>
    <n v="7657895.003801466"/>
    <s v="Y"/>
    <s v="N"/>
  </r>
  <r>
    <d v="2018-12-04T00:00:00"/>
    <x v="5"/>
    <x v="48"/>
    <x v="11"/>
    <x v="3"/>
    <n v="13.4"/>
    <n v="20.5"/>
    <n v="28.2"/>
    <n v="0"/>
    <n v="111718.075"/>
    <n v="92.945548959999996"/>
    <n v="10383697.809629451"/>
    <s v="Y"/>
    <s v="N"/>
  </r>
  <r>
    <d v="2018-12-05T00:00:00"/>
    <x v="6"/>
    <x v="48"/>
    <x v="11"/>
    <x v="3"/>
    <n v="13.4"/>
    <n v="25.2"/>
    <n v="31.1"/>
    <n v="0"/>
    <n v="114225.12"/>
    <n v="86.814999110000002"/>
    <n v="9916453.6911396421"/>
    <s v="Y"/>
    <s v="N"/>
  </r>
  <r>
    <d v="2018-12-06T00:00:00"/>
    <x v="0"/>
    <x v="48"/>
    <x v="11"/>
    <x v="3"/>
    <n v="14.5"/>
    <n v="35.5"/>
    <n v="31.3"/>
    <n v="0"/>
    <n v="135452.26"/>
    <n v="125.30810839999999"/>
    <n v="16973266.479104985"/>
    <s v="Y"/>
    <s v="N"/>
  </r>
  <r>
    <d v="2018-12-07T00:00:00"/>
    <x v="1"/>
    <x v="48"/>
    <x v="11"/>
    <x v="3"/>
    <n v="25.1"/>
    <n v="38"/>
    <n v="27.1"/>
    <n v="0"/>
    <n v="156648.405"/>
    <n v="177.86181680000001"/>
    <n v="27861769.912122205"/>
    <s v="Y"/>
    <s v="N"/>
  </r>
  <r>
    <d v="2018-12-08T00:00:00"/>
    <x v="2"/>
    <x v="48"/>
    <x v="11"/>
    <x v="3"/>
    <n v="22.7"/>
    <n v="30.3"/>
    <n v="11"/>
    <n v="0"/>
    <n v="121237.47"/>
    <n v="113.36703300000001"/>
    <n v="13744332.262326511"/>
    <s v="Y"/>
    <s v="N"/>
  </r>
  <r>
    <d v="2018-12-09T00:00:00"/>
    <x v="3"/>
    <x v="49"/>
    <x v="11"/>
    <x v="3"/>
    <n v="16"/>
    <n v="20.100000000000001"/>
    <n v="11.8"/>
    <n v="1.2"/>
    <n v="102161.11500000001"/>
    <n v="80.188787649999995"/>
    <n v="8192175.9568222295"/>
    <s v="Y"/>
    <s v="N"/>
  </r>
  <r>
    <d v="2018-12-10T00:00:00"/>
    <x v="4"/>
    <x v="49"/>
    <x v="11"/>
    <x v="3"/>
    <n v="15.8"/>
    <n v="20.6"/>
    <n v="28.5"/>
    <n v="0"/>
    <n v="110803.765"/>
    <n v="95.225723139999999"/>
    <n v="10551368.648759622"/>
    <s v="Y"/>
    <s v="N"/>
  </r>
  <r>
    <d v="2018-12-11T00:00:00"/>
    <x v="5"/>
    <x v="49"/>
    <x v="11"/>
    <x v="3"/>
    <n v="13"/>
    <n v="23.6"/>
    <n v="31.6"/>
    <n v="0"/>
    <n v="114413.785"/>
    <n v="118.6444142"/>
    <n v="13574556.497729747"/>
    <s v="Y"/>
    <s v="N"/>
  </r>
  <r>
    <d v="2018-12-12T00:00:00"/>
    <x v="6"/>
    <x v="49"/>
    <x v="11"/>
    <x v="3"/>
    <n v="16"/>
    <n v="33.6"/>
    <n v="29.4"/>
    <n v="0"/>
    <n v="129715.465"/>
    <n v="199.184327"/>
    <n v="25837287.597517055"/>
    <s v="Y"/>
    <s v="N"/>
  </r>
  <r>
    <d v="2018-12-13T00:00:00"/>
    <x v="0"/>
    <x v="49"/>
    <x v="11"/>
    <x v="3"/>
    <n v="16.899999999999999"/>
    <n v="21.1"/>
    <n v="6"/>
    <n v="16.2"/>
    <n v="114986.33"/>
    <n v="101.8597212"/>
    <n v="11712475.515611196"/>
    <s v="Y"/>
    <s v="N"/>
  </r>
  <r>
    <d v="2018-12-14T00:00:00"/>
    <x v="1"/>
    <x v="49"/>
    <x v="11"/>
    <x v="3"/>
    <n v="16.399999999999999"/>
    <n v="22.7"/>
    <n v="13.7"/>
    <n v="16.600000000000001"/>
    <n v="110025.465"/>
    <n v="92.958029269999997"/>
    <n v="10227750.395915359"/>
    <s v="Y"/>
    <s v="N"/>
  </r>
  <r>
    <d v="2018-12-15T00:00:00"/>
    <x v="2"/>
    <x v="49"/>
    <x v="11"/>
    <x v="3"/>
    <n v="17.2"/>
    <n v="24.8"/>
    <n v="17.5"/>
    <n v="41.2"/>
    <n v="102577.145"/>
    <n v="101.632949"/>
    <n v="10425217.746350605"/>
    <s v="Y"/>
    <s v="N"/>
  </r>
  <r>
    <d v="2018-12-16T00:00:00"/>
    <x v="3"/>
    <x v="50"/>
    <x v="11"/>
    <x v="3"/>
    <n v="15.8"/>
    <n v="23.5"/>
    <n v="16.3"/>
    <n v="3.8"/>
    <n v="99110.774999999994"/>
    <n v="101.4492327"/>
    <n v="10054712.076052342"/>
    <s v="Y"/>
    <s v="N"/>
  </r>
  <r>
    <d v="2018-12-17T00:00:00"/>
    <x v="4"/>
    <x v="50"/>
    <x v="11"/>
    <x v="3"/>
    <n v="15.6"/>
    <n v="21.8"/>
    <n v="23.2"/>
    <n v="2"/>
    <n v="112804.4"/>
    <n v="101.40388849999999"/>
    <n v="11438804.799909398"/>
    <s v="Y"/>
    <s v="N"/>
  </r>
  <r>
    <d v="2018-12-18T00:00:00"/>
    <x v="5"/>
    <x v="50"/>
    <x v="11"/>
    <x v="3"/>
    <n v="16.7"/>
    <n v="20.8"/>
    <n v="21.1"/>
    <n v="0"/>
    <n v="113485.105"/>
    <n v="104.7225562"/>
    <n v="11884450.286225401"/>
    <s v="Y"/>
    <s v="N"/>
  </r>
  <r>
    <d v="2018-12-19T00:00:00"/>
    <x v="6"/>
    <x v="50"/>
    <x v="11"/>
    <x v="3"/>
    <n v="16.8"/>
    <n v="26.9"/>
    <n v="16.600000000000001"/>
    <n v="0"/>
    <n v="119907.245"/>
    <n v="117.70772239999999"/>
    <n v="14114008.708208786"/>
    <s v="Y"/>
    <s v="N"/>
  </r>
  <r>
    <d v="2018-12-20T00:00:00"/>
    <x v="0"/>
    <x v="50"/>
    <x v="11"/>
    <x v="3"/>
    <n v="16.899999999999999"/>
    <n v="21.2"/>
    <n v="14.8"/>
    <n v="0"/>
    <n v="111880.52499999999"/>
    <n v="75.555462689999999"/>
    <n v="8453184.8323751111"/>
    <s v="Y"/>
    <s v="N"/>
  </r>
  <r>
    <d v="2018-12-21T00:00:00"/>
    <x v="1"/>
    <x v="50"/>
    <x v="11"/>
    <x v="3"/>
    <n v="15.4"/>
    <n v="20.9"/>
    <n v="9.6"/>
    <n v="1"/>
    <n v="102075.925"/>
    <n v="65.932437969999995"/>
    <n v="6730114.5932928715"/>
    <s v="N"/>
    <s v="N"/>
  </r>
  <r>
    <d v="2018-12-22T00:00:00"/>
    <x v="2"/>
    <x v="50"/>
    <x v="11"/>
    <x v="3"/>
    <n v="14.1"/>
    <n v="19.100000000000001"/>
    <n v="27.8"/>
    <n v="9.8000000000000007"/>
    <n v="92725.74"/>
    <n v="69.250457960000006"/>
    <n v="6421299.9596798914"/>
    <s v="N"/>
    <s v="N"/>
  </r>
  <r>
    <d v="2018-12-23T00:00:00"/>
    <x v="3"/>
    <x v="51"/>
    <x v="11"/>
    <x v="3"/>
    <n v="11.5"/>
    <n v="26.9"/>
    <n v="32.299999999999997"/>
    <n v="0"/>
    <n v="94938.395000000004"/>
    <n v="65.612248190000003"/>
    <n v="6229121.5355002554"/>
    <s v="N"/>
    <s v="N"/>
  </r>
  <r>
    <d v="2018-12-24T00:00:00"/>
    <x v="4"/>
    <x v="51"/>
    <x v="11"/>
    <x v="3"/>
    <n v="14.3"/>
    <n v="34.200000000000003"/>
    <n v="32.299999999999997"/>
    <n v="0"/>
    <n v="112358.815"/>
    <n v="96.817179359999997"/>
    <n v="10878263.544532059"/>
    <s v="N"/>
    <s v="N"/>
  </r>
  <r>
    <d v="2018-12-25T00:00:00"/>
    <x v="5"/>
    <x v="51"/>
    <x v="11"/>
    <x v="3"/>
    <n v="15.8"/>
    <n v="23.9"/>
    <n v="32.200000000000003"/>
    <n v="0"/>
    <n v="98191.654999999999"/>
    <n v="55.238545299999998"/>
    <n v="5423964.1827994715"/>
    <s v="N"/>
    <s v="Y"/>
  </r>
  <r>
    <d v="2018-12-26T00:00:00"/>
    <x v="6"/>
    <x v="51"/>
    <x v="11"/>
    <x v="3"/>
    <n v="13.3"/>
    <n v="23.8"/>
    <n v="32.299999999999997"/>
    <n v="0"/>
    <n v="100017.19500000001"/>
    <n v="77.578354779999998"/>
    <n v="7759169.4378104424"/>
    <s v="N"/>
    <s v="Y"/>
  </r>
  <r>
    <d v="2018-12-27T00:00:00"/>
    <x v="0"/>
    <x v="51"/>
    <x v="11"/>
    <x v="3"/>
    <n v="16.2"/>
    <n v="37.4"/>
    <n v="29.3"/>
    <n v="0"/>
    <n v="129749.14"/>
    <n v="102.3108963"/>
    <n v="13274750.807554182"/>
    <s v="N"/>
    <s v="N"/>
  </r>
  <r>
    <d v="2018-12-28T00:00:00"/>
    <x v="1"/>
    <x v="51"/>
    <x v="11"/>
    <x v="3"/>
    <n v="21.9"/>
    <n v="36.4"/>
    <n v="19.100000000000001"/>
    <n v="0"/>
    <n v="133831.375"/>
    <n v="121.46071910000001"/>
    <n v="16255255.045641763"/>
    <s v="N"/>
    <s v="N"/>
  </r>
  <r>
    <d v="2018-12-29T00:00:00"/>
    <x v="2"/>
    <x v="51"/>
    <x v="11"/>
    <x v="3"/>
    <n v="21"/>
    <n v="23.9"/>
    <n v="5.7"/>
    <n v="1.2"/>
    <n v="108290.11"/>
    <n v="91.7235266"/>
    <n v="9932750.785101926"/>
    <s v="N"/>
    <s v="N"/>
  </r>
  <r>
    <d v="2018-12-30T00:00:00"/>
    <x v="3"/>
    <x v="52"/>
    <x v="11"/>
    <x v="3"/>
    <n v="18.2"/>
    <n v="22.7"/>
    <n v="9.9"/>
    <n v="0.6"/>
    <n v="99613.865000000005"/>
    <n v="84.166495269999999"/>
    <n v="8384149.897348919"/>
    <s v="N"/>
    <s v="N"/>
  </r>
  <r>
    <d v="2018-12-31T00:00:00"/>
    <x v="4"/>
    <x v="52"/>
    <x v="11"/>
    <x v="3"/>
    <n v="17.3"/>
    <n v="23.5"/>
    <n v="31.3"/>
    <n v="0.8"/>
    <n v="103381.91499999999"/>
    <n v="84.897997059999994"/>
    <n v="8776917.5157271679"/>
    <s v="N"/>
    <s v="N"/>
  </r>
  <r>
    <d v="2019-01-01T00:00:00"/>
    <x v="5"/>
    <x v="0"/>
    <x v="0"/>
    <x v="4"/>
    <n v="15.5"/>
    <n v="26.2"/>
    <n v="31.7"/>
    <n v="0"/>
    <n v="98933.06"/>
    <n v="78.560978969999994"/>
    <n v="7772278.0460977471"/>
    <s v="N"/>
    <s v="Y"/>
  </r>
  <r>
    <d v="2019-01-02T00:00:00"/>
    <x v="6"/>
    <x v="0"/>
    <x v="0"/>
    <x v="4"/>
    <n v="18.399999999999999"/>
    <n v="22.2"/>
    <n v="26.3"/>
    <n v="0"/>
    <n v="106470.675"/>
    <n v="92.202011200000001"/>
    <n v="9816810.3688215595"/>
    <s v="N"/>
    <s v="N"/>
  </r>
  <r>
    <d v="2019-01-03T00:00:00"/>
    <x v="0"/>
    <x v="0"/>
    <x v="0"/>
    <x v="4"/>
    <n v="15.9"/>
    <n v="29.5"/>
    <n v="27.6"/>
    <n v="0"/>
    <n v="118789.605"/>
    <n v="127.38030259999999"/>
    <n v="15131455.830634471"/>
    <s v="N"/>
    <s v="N"/>
  </r>
  <r>
    <d v="2019-01-04T00:00:00"/>
    <x v="1"/>
    <x v="0"/>
    <x v="0"/>
    <x v="4"/>
    <n v="18"/>
    <n v="42.6"/>
    <n v="27.4"/>
    <n v="0"/>
    <n v="133288.46"/>
    <n v="121.0209967"/>
    <n v="16130702.277808081"/>
    <s v="N"/>
    <s v="N"/>
  </r>
  <r>
    <d v="2019-01-05T00:00:00"/>
    <x v="2"/>
    <x v="0"/>
    <x v="0"/>
    <x v="4"/>
    <n v="17.399999999999999"/>
    <n v="21.2"/>
    <n v="12.9"/>
    <n v="0.4"/>
    <n v="97262.79"/>
    <n v="83.493520489999995"/>
    <n v="8120812.7497795662"/>
    <s v="N"/>
    <s v="N"/>
  </r>
  <r>
    <d v="2019-01-06T00:00:00"/>
    <x v="3"/>
    <x v="1"/>
    <x v="0"/>
    <x v="4"/>
    <n v="14.6"/>
    <n v="22.1"/>
    <n v="30.9"/>
    <n v="1.4"/>
    <n v="93606.214999999997"/>
    <n v="65.766406979999999"/>
    <n v="6156144.4315473801"/>
    <s v="N"/>
    <s v="N"/>
  </r>
  <r>
    <d v="2019-01-07T00:00:00"/>
    <x v="4"/>
    <x v="1"/>
    <x v="0"/>
    <x v="4"/>
    <n v="17.100000000000001"/>
    <n v="23.1"/>
    <n v="30.2"/>
    <n v="0"/>
    <n v="109874.9"/>
    <n v="85.07795745"/>
    <n v="9347932.0670230053"/>
    <s v="N"/>
    <s v="N"/>
  </r>
  <r>
    <d v="2019-01-08T00:00:00"/>
    <x v="5"/>
    <x v="1"/>
    <x v="0"/>
    <x v="4"/>
    <n v="16.7"/>
    <n v="24.1"/>
    <n v="28.9"/>
    <n v="0"/>
    <n v="113446.1"/>
    <n v="104.9077815"/>
    <n v="11901378.67082715"/>
    <s v="N"/>
    <s v="N"/>
  </r>
  <r>
    <d v="2019-01-09T00:00:00"/>
    <x v="6"/>
    <x v="1"/>
    <x v="0"/>
    <x v="4"/>
    <n v="16.100000000000001"/>
    <n v="20.5"/>
    <n v="28.4"/>
    <n v="0.6"/>
    <n v="105483.435"/>
    <n v="91.851546720000002"/>
    <n v="9688816.6580885835"/>
    <s v="N"/>
    <s v="N"/>
  </r>
  <r>
    <d v="2019-01-10T00:00:00"/>
    <x v="0"/>
    <x v="1"/>
    <x v="0"/>
    <x v="4"/>
    <n v="13.5"/>
    <n v="21.4"/>
    <n v="25.8"/>
    <n v="0"/>
    <n v="108078.69500000001"/>
    <n v="96.413742569999997"/>
    <n v="10420271.477031546"/>
    <s v="N"/>
    <s v="N"/>
  </r>
  <r>
    <d v="2019-01-11T00:00:00"/>
    <x v="1"/>
    <x v="1"/>
    <x v="0"/>
    <x v="4"/>
    <n v="12.9"/>
    <n v="30.4"/>
    <n v="31.5"/>
    <n v="0"/>
    <n v="119728.63499999999"/>
    <n v="116.3056708"/>
    <n v="13925119.207643358"/>
    <s v="N"/>
    <s v="N"/>
  </r>
  <r>
    <d v="2019-01-12T00:00:00"/>
    <x v="2"/>
    <x v="1"/>
    <x v="0"/>
    <x v="4"/>
    <n v="17.7"/>
    <n v="24.7"/>
    <n v="28.6"/>
    <n v="0"/>
    <n v="108628.96"/>
    <n v="88.996642809999997"/>
    <n v="9667612.7519417778"/>
    <s v="N"/>
    <s v="N"/>
  </r>
  <r>
    <d v="2019-01-13T00:00:00"/>
    <x v="3"/>
    <x v="2"/>
    <x v="0"/>
    <x v="4"/>
    <n v="14.4"/>
    <n v="30.5"/>
    <n v="31.3"/>
    <n v="0"/>
    <n v="101853.24"/>
    <n v="75.273023879999997"/>
    <n v="7666801.3667753711"/>
    <s v="N"/>
    <s v="N"/>
  </r>
  <r>
    <d v="2019-01-14T00:00:00"/>
    <x v="4"/>
    <x v="2"/>
    <x v="0"/>
    <x v="4"/>
    <n v="18.7"/>
    <n v="32.299999999999997"/>
    <n v="31.1"/>
    <n v="0"/>
    <n v="147070.535"/>
    <n v="188.19764950000001"/>
    <n v="27678328.997707486"/>
    <s v="N"/>
    <s v="N"/>
  </r>
  <r>
    <d v="2019-01-15T00:00:00"/>
    <x v="5"/>
    <x v="2"/>
    <x v="0"/>
    <x v="4"/>
    <n v="19.399999999999999"/>
    <n v="30.4"/>
    <n v="22.3"/>
    <n v="0"/>
    <n v="152496.245"/>
    <n v="222.43841900000001"/>
    <n v="33921023.641236655"/>
    <s v="N"/>
    <s v="N"/>
  </r>
  <r>
    <d v="2019-01-16T00:00:00"/>
    <x v="6"/>
    <x v="2"/>
    <x v="0"/>
    <x v="4"/>
    <n v="19.8"/>
    <n v="26.7"/>
    <n v="17.5"/>
    <n v="0"/>
    <n v="136971.755"/>
    <n v="178.07967540000001"/>
    <n v="24391885.66936833"/>
    <s v="N"/>
    <s v="N"/>
  </r>
  <r>
    <d v="2019-01-17T00:00:00"/>
    <x v="0"/>
    <x v="2"/>
    <x v="0"/>
    <x v="4"/>
    <n v="20.7"/>
    <n v="32.5"/>
    <n v="6"/>
    <n v="0"/>
    <n v="145211.49"/>
    <n v="175.35289299999999"/>
    <n v="25463254.868340567"/>
    <s v="N"/>
    <s v="N"/>
  </r>
  <r>
    <d v="2019-01-18T00:00:00"/>
    <x v="1"/>
    <x v="2"/>
    <x v="0"/>
    <x v="4"/>
    <n v="22.3"/>
    <n v="28.7"/>
    <n v="2.6"/>
    <n v="0.2"/>
    <n v="134898.21"/>
    <n v="137.8500262"/>
    <n v="18595721.782833099"/>
    <s v="N"/>
    <s v="N"/>
  </r>
  <r>
    <d v="2019-01-19T00:00:00"/>
    <x v="2"/>
    <x v="2"/>
    <x v="0"/>
    <x v="4"/>
    <n v="16.5"/>
    <n v="23.5"/>
    <n v="30.2"/>
    <n v="2"/>
    <n v="101692.45"/>
    <n v="80.786252489999995"/>
    <n v="8215351.9420266999"/>
    <s v="N"/>
    <s v="N"/>
  </r>
  <r>
    <d v="2019-01-20T00:00:00"/>
    <x v="3"/>
    <x v="3"/>
    <x v="0"/>
    <x v="4"/>
    <n v="15.2"/>
    <n v="22.9"/>
    <n v="29.2"/>
    <n v="0"/>
    <n v="102283.13"/>
    <n v="86.607900729999997"/>
    <n v="8858527.1693936847"/>
    <s v="N"/>
    <s v="N"/>
  </r>
  <r>
    <d v="2019-01-21T00:00:00"/>
    <x v="4"/>
    <x v="3"/>
    <x v="0"/>
    <x v="4"/>
    <n v="18.399999999999999"/>
    <n v="25.1"/>
    <n v="28.2"/>
    <n v="0"/>
    <n v="130517.97"/>
    <n v="176.68995000000001"/>
    <n v="23061213.593401503"/>
    <s v="N"/>
    <s v="N"/>
  </r>
  <r>
    <d v="2019-01-22T00:00:00"/>
    <x v="5"/>
    <x v="3"/>
    <x v="0"/>
    <x v="4"/>
    <n v="19"/>
    <n v="26.8"/>
    <n v="29.3"/>
    <n v="0"/>
    <n v="141444.78"/>
    <n v="278.77774349999999"/>
    <n v="39431656.598253928"/>
    <s v="N"/>
    <s v="N"/>
  </r>
  <r>
    <d v="2019-01-23T00:00:00"/>
    <x v="6"/>
    <x v="3"/>
    <x v="0"/>
    <x v="4"/>
    <n v="18.7"/>
    <n v="23.9"/>
    <n v="27.4"/>
    <n v="0"/>
    <n v="125501.15"/>
    <n v="154.47314489999999"/>
    <n v="19386557.329066634"/>
    <s v="N"/>
    <s v="N"/>
  </r>
  <r>
    <d v="2019-01-24T00:00:00"/>
    <x v="0"/>
    <x v="3"/>
    <x v="0"/>
    <x v="4"/>
    <n v="17.3"/>
    <n v="40.799999999999997"/>
    <n v="30"/>
    <n v="0"/>
    <n v="155891.345"/>
    <n v="4549.6451049999996"/>
    <n v="709250294.69111621"/>
    <s v="N"/>
    <s v="N"/>
  </r>
  <r>
    <d v="2019-01-25T00:00:00"/>
    <x v="1"/>
    <x v="3"/>
    <x v="0"/>
    <x v="4"/>
    <n v="21.1"/>
    <n v="42.8"/>
    <n v="25.3"/>
    <n v="0"/>
    <n v="168894.845"/>
    <n v="906.43723230000001"/>
    <n v="153092575.8515375"/>
    <s v="N"/>
    <s v="N"/>
  </r>
  <r>
    <d v="2019-01-26T00:00:00"/>
    <x v="2"/>
    <x v="3"/>
    <x v="0"/>
    <x v="4"/>
    <n v="19.899999999999999"/>
    <n v="26.1"/>
    <n v="27.7"/>
    <n v="0"/>
    <n v="114818.66499999999"/>
    <n v="163.73362520000001"/>
    <n v="18799676.261074357"/>
    <s v="N"/>
    <s v="Y"/>
  </r>
  <r>
    <d v="2019-01-27T00:00:00"/>
    <x v="3"/>
    <x v="4"/>
    <x v="0"/>
    <x v="4"/>
    <n v="18.399999999999999"/>
    <n v="27.8"/>
    <n v="21.1"/>
    <n v="0"/>
    <n v="99801.574999999997"/>
    <n v="86.396224309999994"/>
    <n v="8622479.2601912878"/>
    <s v="N"/>
    <s v="N"/>
  </r>
  <r>
    <d v="2019-01-28T00:00:00"/>
    <x v="4"/>
    <x v="4"/>
    <x v="0"/>
    <x v="4"/>
    <n v="15.5"/>
    <n v="34.5"/>
    <n v="29.4"/>
    <n v="0"/>
    <n v="112374.63"/>
    <n v="150.94848010000001"/>
    <n v="16962779.600299865"/>
    <s v="N"/>
    <s v="Y"/>
  </r>
  <r>
    <d v="2019-01-29T00:00:00"/>
    <x v="5"/>
    <x v="4"/>
    <x v="0"/>
    <x v="4"/>
    <n v="17.5"/>
    <n v="36.799999999999997"/>
    <n v="27.7"/>
    <n v="0"/>
    <n v="138455.45499999999"/>
    <n v="183.4002093"/>
    <n v="25392759.42572673"/>
    <s v="N"/>
    <s v="N"/>
  </r>
  <r>
    <d v="2019-01-30T00:00:00"/>
    <x v="6"/>
    <x v="4"/>
    <x v="0"/>
    <x v="4"/>
    <n v="18"/>
    <n v="38.1"/>
    <n v="19.899999999999999"/>
    <n v="0"/>
    <n v="142113.375"/>
    <n v="188.74241950000001"/>
    <n v="26822822.240810815"/>
    <s v="N"/>
    <s v="N"/>
  </r>
  <r>
    <d v="2019-01-31T00:00:00"/>
    <x v="0"/>
    <x v="4"/>
    <x v="0"/>
    <x v="4"/>
    <n v="17.2"/>
    <n v="21.5"/>
    <n v="27.8"/>
    <n v="6.6"/>
    <n v="110277.21"/>
    <n v="107.5212334"/>
    <n v="11857141.635110814"/>
    <s v="Y"/>
    <s v="N"/>
  </r>
  <r>
    <d v="2019-02-01T00:00:00"/>
    <x v="1"/>
    <x v="4"/>
    <x v="1"/>
    <x v="4"/>
    <n v="12.6"/>
    <n v="24.2"/>
    <n v="28.8"/>
    <n v="0"/>
    <n v="104422.79"/>
    <n v="117.68273910000001"/>
    <n v="12288759.951664088"/>
    <s v="Y"/>
    <s v="N"/>
  </r>
  <r>
    <d v="2019-02-02T00:00:00"/>
    <x v="2"/>
    <x v="4"/>
    <x v="1"/>
    <x v="4"/>
    <n v="15"/>
    <n v="34.4"/>
    <n v="27.5"/>
    <n v="0"/>
    <n v="124749.065"/>
    <n v="240.9545239"/>
    <n v="30058851.564045154"/>
    <s v="Y"/>
    <s v="N"/>
  </r>
  <r>
    <d v="2019-02-03T00:00:00"/>
    <x v="3"/>
    <x v="5"/>
    <x v="1"/>
    <x v="4"/>
    <n v="19.100000000000001"/>
    <n v="38.200000000000003"/>
    <n v="26.1"/>
    <n v="0"/>
    <n v="133287.58499999999"/>
    <n v="186.91763220000001"/>
    <n v="24913799.789856236"/>
    <s v="Y"/>
    <s v="N"/>
  </r>
  <r>
    <d v="2019-02-04T00:00:00"/>
    <x v="4"/>
    <x v="5"/>
    <x v="1"/>
    <x v="4"/>
    <n v="20"/>
    <n v="22.7"/>
    <n v="9.3000000000000007"/>
    <n v="0"/>
    <n v="119168.96000000001"/>
    <n v="110.1512267"/>
    <n v="13126607.128563233"/>
    <s v="Y"/>
    <s v="N"/>
  </r>
  <r>
    <d v="2019-02-05T00:00:00"/>
    <x v="5"/>
    <x v="5"/>
    <x v="1"/>
    <x v="4"/>
    <n v="17.7"/>
    <n v="26.9"/>
    <n v="14.6"/>
    <n v="0"/>
    <n v="119702.045"/>
    <n v="92.701339529999998"/>
    <n v="11096539.915980339"/>
    <s v="Y"/>
    <s v="N"/>
  </r>
  <r>
    <d v="2019-02-06T00:00:00"/>
    <x v="6"/>
    <x v="5"/>
    <x v="1"/>
    <x v="4"/>
    <n v="18.5"/>
    <n v="34.700000000000003"/>
    <n v="22.8"/>
    <n v="0"/>
    <n v="140497.815"/>
    <n v="143.45505610000001"/>
    <n v="20155121.932752423"/>
    <s v="Y"/>
    <s v="N"/>
  </r>
  <r>
    <d v="2019-02-07T00:00:00"/>
    <x v="0"/>
    <x v="5"/>
    <x v="1"/>
    <x v="4"/>
    <n v="20.7"/>
    <n v="28.3"/>
    <n v="25.1"/>
    <n v="11"/>
    <n v="141593.54500000001"/>
    <n v="147.68790949999999"/>
    <n v="20911654.659744177"/>
    <s v="Y"/>
    <s v="N"/>
  </r>
  <r>
    <d v="2019-02-08T00:00:00"/>
    <x v="1"/>
    <x v="5"/>
    <x v="1"/>
    <x v="4"/>
    <n v="18.100000000000001"/>
    <n v="23.1"/>
    <n v="21.1"/>
    <n v="0"/>
    <n v="117327.495"/>
    <n v="107.8491587"/>
    <n v="12653671.628128456"/>
    <s v="Y"/>
    <s v="N"/>
  </r>
  <r>
    <d v="2019-02-09T00:00:00"/>
    <x v="2"/>
    <x v="5"/>
    <x v="1"/>
    <x v="4"/>
    <n v="14.6"/>
    <n v="19.7"/>
    <n v="13.6"/>
    <n v="0"/>
    <n v="95668.77"/>
    <n v="44.176311859999998"/>
    <n v="4226293.4187826123"/>
    <s v="Y"/>
    <s v="N"/>
  </r>
  <r>
    <d v="2019-02-10T00:00:00"/>
    <x v="3"/>
    <x v="6"/>
    <x v="1"/>
    <x v="4"/>
    <n v="13"/>
    <n v="23.3"/>
    <n v="23.5"/>
    <n v="4.8"/>
    <n v="94786.72"/>
    <n v="86.435775870000001"/>
    <n v="8192963.6853724467"/>
    <s v="Y"/>
    <s v="N"/>
  </r>
  <r>
    <d v="2019-02-11T00:00:00"/>
    <x v="4"/>
    <x v="6"/>
    <x v="1"/>
    <x v="4"/>
    <n v="14.4"/>
    <n v="27.5"/>
    <n v="18.600000000000001"/>
    <n v="0"/>
    <n v="114085.645"/>
    <n v="97.715089509999999"/>
    <n v="11147889.012981085"/>
    <s v="Y"/>
    <s v="N"/>
  </r>
  <r>
    <d v="2019-02-12T00:00:00"/>
    <x v="5"/>
    <x v="6"/>
    <x v="1"/>
    <x v="4"/>
    <n v="18.399999999999999"/>
    <n v="21.5"/>
    <n v="12.4"/>
    <n v="0"/>
    <n v="107697.205"/>
    <n v="57.338211940000001"/>
    <n v="6175165.1656356277"/>
    <s v="Y"/>
    <s v="N"/>
  </r>
  <r>
    <d v="2019-02-13T00:00:00"/>
    <x v="6"/>
    <x v="6"/>
    <x v="1"/>
    <x v="4"/>
    <n v="11.8"/>
    <n v="19.2"/>
    <n v="23.7"/>
    <n v="2.8"/>
    <n v="106692.845"/>
    <n v="85.981483069999996"/>
    <n v="9173609.0460576341"/>
    <s v="Y"/>
    <s v="N"/>
  </r>
  <r>
    <d v="2019-02-14T00:00:00"/>
    <x v="0"/>
    <x v="6"/>
    <x v="1"/>
    <x v="4"/>
    <n v="12.3"/>
    <n v="23.2"/>
    <n v="24.2"/>
    <n v="0"/>
    <n v="107655.08"/>
    <n v="108.29071519999999"/>
    <n v="11658045.608113216"/>
    <s v="Y"/>
    <s v="N"/>
  </r>
  <r>
    <d v="2019-02-15T00:00:00"/>
    <x v="1"/>
    <x v="6"/>
    <x v="1"/>
    <x v="4"/>
    <n v="14.8"/>
    <n v="22.8"/>
    <n v="23.1"/>
    <n v="0"/>
    <n v="113910.46"/>
    <n v="114.7685038"/>
    <n v="13073333.061369749"/>
    <s v="Y"/>
    <s v="N"/>
  </r>
  <r>
    <d v="2019-02-16T00:00:00"/>
    <x v="2"/>
    <x v="6"/>
    <x v="1"/>
    <x v="4"/>
    <n v="16.100000000000001"/>
    <n v="23.2"/>
    <n v="24.2"/>
    <n v="0"/>
    <n v="106467.235"/>
    <n v="127.4802754"/>
    <n v="13572472.438876519"/>
    <s v="Y"/>
    <s v="N"/>
  </r>
  <r>
    <d v="2019-02-17T00:00:00"/>
    <x v="3"/>
    <x v="7"/>
    <x v="1"/>
    <x v="4"/>
    <n v="15"/>
    <n v="29"/>
    <n v="20"/>
    <n v="0"/>
    <n v="108470.925"/>
    <n v="110.4895928"/>
    <n v="11984908.333889339"/>
    <s v="Y"/>
    <s v="N"/>
  </r>
  <r>
    <d v="2019-02-18T00:00:00"/>
    <x v="4"/>
    <x v="7"/>
    <x v="1"/>
    <x v="4"/>
    <n v="18"/>
    <n v="23.6"/>
    <n v="16.899999999999999"/>
    <n v="0"/>
    <n v="116995.065"/>
    <n v="104.4634554"/>
    <n v="12221708.754647601"/>
    <s v="Y"/>
    <s v="N"/>
  </r>
  <r>
    <d v="2019-02-19T00:00:00"/>
    <x v="5"/>
    <x v="7"/>
    <x v="1"/>
    <x v="4"/>
    <n v="13.7"/>
    <n v="20.2"/>
    <n v="21.4"/>
    <n v="0"/>
    <n v="110531.6"/>
    <n v="105.09817820000001"/>
    <n v="11616669.793531122"/>
    <s v="Y"/>
    <s v="N"/>
  </r>
  <r>
    <d v="2019-02-20T00:00:00"/>
    <x v="6"/>
    <x v="7"/>
    <x v="1"/>
    <x v="4"/>
    <n v="13.5"/>
    <n v="23.2"/>
    <n v="20.8"/>
    <n v="0"/>
    <n v="108972.30499999999"/>
    <n v="111.0460243"/>
    <n v="12100941.22905701"/>
    <s v="Y"/>
    <s v="N"/>
  </r>
  <r>
    <d v="2019-02-21T00:00:00"/>
    <x v="0"/>
    <x v="7"/>
    <x v="1"/>
    <x v="4"/>
    <n v="14"/>
    <n v="20.399999999999999"/>
    <n v="16.2"/>
    <n v="0"/>
    <n v="110235.33500000001"/>
    <n v="114.360572"/>
    <n v="12606575.965211621"/>
    <s v="Y"/>
    <s v="N"/>
  </r>
  <r>
    <d v="2019-02-22T00:00:00"/>
    <x v="1"/>
    <x v="7"/>
    <x v="1"/>
    <x v="4"/>
    <n v="15.5"/>
    <n v="21.2"/>
    <n v="23.9"/>
    <n v="0"/>
    <n v="109901.75999999999"/>
    <n v="103.0440629"/>
    <n v="11324723.870260704"/>
    <s v="Y"/>
    <s v="N"/>
  </r>
  <r>
    <d v="2019-02-23T00:00:00"/>
    <x v="2"/>
    <x v="7"/>
    <x v="1"/>
    <x v="4"/>
    <n v="16.399999999999999"/>
    <n v="25.8"/>
    <n v="24"/>
    <n v="0"/>
    <n v="99890.25"/>
    <n v="77.031403220000001"/>
    <n v="7694686.1254966054"/>
    <s v="Y"/>
    <s v="N"/>
  </r>
  <r>
    <d v="2019-02-24T00:00:00"/>
    <x v="3"/>
    <x v="8"/>
    <x v="1"/>
    <x v="4"/>
    <n v="13.8"/>
    <n v="32.9"/>
    <n v="24.6"/>
    <n v="0"/>
    <n v="106877.86500000001"/>
    <n v="87.180913380000007"/>
    <n v="9317709.8908043355"/>
    <s v="Y"/>
    <s v="N"/>
  </r>
  <r>
    <d v="2019-02-25T00:00:00"/>
    <x v="4"/>
    <x v="8"/>
    <x v="1"/>
    <x v="4"/>
    <n v="18"/>
    <n v="34.200000000000003"/>
    <n v="24.4"/>
    <n v="0"/>
    <n v="133476.60500000001"/>
    <n v="139.95597699999999"/>
    <n v="18680848.659418084"/>
    <s v="Y"/>
    <s v="N"/>
  </r>
  <r>
    <d v="2019-02-26T00:00:00"/>
    <x v="5"/>
    <x v="8"/>
    <x v="1"/>
    <x v="4"/>
    <n v="17.899999999999999"/>
    <n v="22.3"/>
    <n v="21"/>
    <n v="0"/>
    <n v="123114.11500000001"/>
    <n v="115.9396033"/>
    <n v="14273801.653730581"/>
    <s v="Y"/>
    <s v="N"/>
  </r>
  <r>
    <d v="2019-02-27T00:00:00"/>
    <x v="6"/>
    <x v="8"/>
    <x v="1"/>
    <x v="4"/>
    <n v="12.9"/>
    <n v="25.7"/>
    <n v="24"/>
    <n v="0"/>
    <n v="125272.27"/>
    <n v="123.7875391"/>
    <n v="15507146.020770758"/>
    <s v="Y"/>
    <s v="N"/>
  </r>
  <r>
    <d v="2019-02-28T00:00:00"/>
    <x v="0"/>
    <x v="8"/>
    <x v="1"/>
    <x v="4"/>
    <n v="16.3"/>
    <n v="36.799999999999997"/>
    <n v="23.4"/>
    <n v="0"/>
    <n v="150472.255"/>
    <n v="160.93844870000001"/>
    <n v="24216771.292090822"/>
    <s v="Y"/>
    <s v="N"/>
  </r>
  <r>
    <d v="2019-03-01T00:00:00"/>
    <x v="1"/>
    <x v="8"/>
    <x v="2"/>
    <x v="4"/>
    <n v="22.6"/>
    <n v="38.1"/>
    <n v="22.3"/>
    <n v="0"/>
    <n v="163682.04"/>
    <n v="1284.799876"/>
    <n v="210298664.69542706"/>
    <s v="Y"/>
    <s v="N"/>
  </r>
  <r>
    <d v="2019-03-02T00:00:00"/>
    <x v="2"/>
    <x v="8"/>
    <x v="2"/>
    <x v="4"/>
    <n v="22.3"/>
    <n v="36.299999999999997"/>
    <n v="23.4"/>
    <n v="0"/>
    <n v="146265.11499999999"/>
    <n v="132.49259040000001"/>
    <n v="19379043.971503895"/>
    <s v="Y"/>
    <s v="N"/>
  </r>
  <r>
    <d v="2019-03-03T00:00:00"/>
    <x v="3"/>
    <x v="9"/>
    <x v="2"/>
    <x v="4"/>
    <n v="25.1"/>
    <n v="36"/>
    <n v="14.4"/>
    <n v="0"/>
    <n v="138597.69"/>
    <n v="153.7842958"/>
    <n v="21314148.1561567"/>
    <s v="Y"/>
    <s v="N"/>
  </r>
  <r>
    <d v="2019-03-04T00:00:00"/>
    <x v="4"/>
    <x v="9"/>
    <x v="2"/>
    <x v="4"/>
    <n v="19"/>
    <n v="24.6"/>
    <n v="21.8"/>
    <n v="0"/>
    <n v="136528.81"/>
    <n v="135.2064474"/>
    <n v="18459575.367849592"/>
    <s v="Y"/>
    <s v="N"/>
  </r>
  <r>
    <d v="2019-03-05T00:00:00"/>
    <x v="5"/>
    <x v="9"/>
    <x v="2"/>
    <x v="4"/>
    <n v="18"/>
    <n v="24.3"/>
    <n v="15.5"/>
    <n v="0"/>
    <n v="126073.53"/>
    <n v="118.26194460000001"/>
    <n v="14909700.82038644"/>
    <s v="Y"/>
    <s v="N"/>
  </r>
  <r>
    <d v="2019-03-06T00:00:00"/>
    <x v="6"/>
    <x v="9"/>
    <x v="2"/>
    <x v="4"/>
    <n v="13.2"/>
    <n v="17.2"/>
    <n v="19.5"/>
    <n v="1.6"/>
    <n v="108723.61500000001"/>
    <n v="75.981191370000005"/>
    <n v="8260949.7977532037"/>
    <s v="Y"/>
    <s v="N"/>
  </r>
  <r>
    <d v="2019-03-07T00:00:00"/>
    <x v="0"/>
    <x v="9"/>
    <x v="2"/>
    <x v="4"/>
    <n v="9.6999999999999993"/>
    <n v="22.1"/>
    <n v="21.2"/>
    <n v="2"/>
    <n v="114519.86500000001"/>
    <n v="103.1975585"/>
    <n v="11818170.467749603"/>
    <s v="Y"/>
    <s v="N"/>
  </r>
  <r>
    <d v="2019-03-08T00:00:00"/>
    <x v="1"/>
    <x v="9"/>
    <x v="2"/>
    <x v="4"/>
    <n v="11.3"/>
    <n v="26.8"/>
    <n v="10.199999999999999"/>
    <n v="0"/>
    <n v="117281.2"/>
    <n v="106.9388027"/>
    <n v="12541911.10721924"/>
    <s v="Y"/>
    <s v="N"/>
  </r>
  <r>
    <d v="2019-03-09T00:00:00"/>
    <x v="2"/>
    <x v="9"/>
    <x v="2"/>
    <x v="4"/>
    <n v="13.9"/>
    <n v="24.7"/>
    <n v="20"/>
    <n v="0"/>
    <n v="106854.935"/>
    <n v="95.078424589999997"/>
    <n v="10159598.87946685"/>
    <s v="Y"/>
    <s v="N"/>
  </r>
  <r>
    <d v="2019-03-10T00:00:00"/>
    <x v="3"/>
    <x v="10"/>
    <x v="2"/>
    <x v="4"/>
    <n v="14.3"/>
    <n v="23.7"/>
    <n v="10.1"/>
    <n v="0"/>
    <n v="101994.05499999999"/>
    <n v="74.374932029999997"/>
    <n v="7585800.9080890808"/>
    <s v="Y"/>
    <s v="N"/>
  </r>
  <r>
    <d v="2019-03-11T00:00:00"/>
    <x v="4"/>
    <x v="10"/>
    <x v="2"/>
    <x v="4"/>
    <n v="15.9"/>
    <n v="21.8"/>
    <n v="18.600000000000001"/>
    <n v="0.2"/>
    <n v="103219.08"/>
    <n v="81.472040070000006"/>
    <n v="8409469.0217485372"/>
    <s v="Y"/>
    <s v="Y"/>
  </r>
  <r>
    <d v="2019-03-12T00:00:00"/>
    <x v="5"/>
    <x v="10"/>
    <x v="2"/>
    <x v="4"/>
    <n v="15.8"/>
    <n v="19.2"/>
    <n v="10.8"/>
    <n v="0"/>
    <n v="110086.7"/>
    <n v="76.971547959999995"/>
    <n v="8473543.7088081315"/>
    <s v="Y"/>
    <s v="N"/>
  </r>
  <r>
    <d v="2019-03-13T00:00:00"/>
    <x v="6"/>
    <x v="10"/>
    <x v="2"/>
    <x v="4"/>
    <n v="11.9"/>
    <n v="18.600000000000001"/>
    <n v="15.1"/>
    <n v="0"/>
    <n v="114740.52"/>
    <n v="122.2385811"/>
    <n v="14025718.359476173"/>
    <s v="Y"/>
    <s v="N"/>
  </r>
  <r>
    <d v="2019-03-14T00:00:00"/>
    <x v="0"/>
    <x v="10"/>
    <x v="2"/>
    <x v="4"/>
    <n v="12.1"/>
    <n v="20.8"/>
    <n v="20.6"/>
    <n v="0.2"/>
    <n v="112785.78"/>
    <n v="126.7859571"/>
    <n v="14299653.064570038"/>
    <s v="Y"/>
    <s v="N"/>
  </r>
  <r>
    <d v="2019-03-15T00:00:00"/>
    <x v="1"/>
    <x v="10"/>
    <x v="2"/>
    <x v="4"/>
    <n v="11.7"/>
    <n v="22.2"/>
    <n v="18.7"/>
    <n v="0"/>
    <n v="111179.125"/>
    <n v="102.60851510000001"/>
    <n v="11407924.926367288"/>
    <s v="Y"/>
    <s v="N"/>
  </r>
  <r>
    <d v="2019-03-16T00:00:00"/>
    <x v="2"/>
    <x v="10"/>
    <x v="2"/>
    <x v="4"/>
    <n v="12.2"/>
    <n v="25.6"/>
    <n v="20.100000000000001"/>
    <n v="0"/>
    <n v="105119.48"/>
    <n v="95.251187810000005"/>
    <n v="10012755.331969539"/>
    <s v="Y"/>
    <s v="N"/>
  </r>
  <r>
    <d v="2019-03-17T00:00:00"/>
    <x v="3"/>
    <x v="11"/>
    <x v="2"/>
    <x v="4"/>
    <n v="14.2"/>
    <n v="25.6"/>
    <n v="19.2"/>
    <n v="0"/>
    <n v="105669.045"/>
    <n v="103.9571924"/>
    <n v="10985057.241789257"/>
    <s v="Y"/>
    <s v="N"/>
  </r>
  <r>
    <d v="2019-03-18T00:00:00"/>
    <x v="4"/>
    <x v="11"/>
    <x v="2"/>
    <x v="4"/>
    <n v="16.5"/>
    <n v="28.2"/>
    <n v="18.899999999999999"/>
    <n v="0"/>
    <n v="121954.38499999999"/>
    <n v="111.14979460000001"/>
    <n v="13555204.843319321"/>
    <s v="Y"/>
    <s v="N"/>
  </r>
  <r>
    <d v="2019-03-19T00:00:00"/>
    <x v="5"/>
    <x v="11"/>
    <x v="2"/>
    <x v="4"/>
    <n v="16.899999999999999"/>
    <n v="23.4"/>
    <n v="12.7"/>
    <n v="0"/>
    <n v="123290.83500000001"/>
    <n v="113.64477429999999"/>
    <n v="14011359.11683354"/>
    <s v="Y"/>
    <s v="N"/>
  </r>
  <r>
    <d v="2019-03-20T00:00:00"/>
    <x v="6"/>
    <x v="11"/>
    <x v="2"/>
    <x v="4"/>
    <n v="19.3"/>
    <n v="23.4"/>
    <n v="11.1"/>
    <n v="0"/>
    <n v="123994.3"/>
    <n v="127.27659920000001"/>
    <n v="15781572.824184561"/>
    <s v="Y"/>
    <s v="N"/>
  </r>
  <r>
    <d v="2019-03-21T00:00:00"/>
    <x v="0"/>
    <x v="11"/>
    <x v="2"/>
    <x v="4"/>
    <n v="18.2"/>
    <n v="24.3"/>
    <n v="12.5"/>
    <n v="0"/>
    <n v="124181.405"/>
    <n v="115.460165"/>
    <n v="14338005.511231825"/>
    <s v="Y"/>
    <s v="N"/>
  </r>
  <r>
    <d v="2019-03-22T00:00:00"/>
    <x v="1"/>
    <x v="11"/>
    <x v="2"/>
    <x v="4"/>
    <n v="18.7"/>
    <n v="28.6"/>
    <n v="15.3"/>
    <n v="0"/>
    <n v="128305.64"/>
    <n v="111.2407066"/>
    <n v="14272810.054365223"/>
    <s v="Y"/>
    <s v="N"/>
  </r>
  <r>
    <d v="2019-03-23T00:00:00"/>
    <x v="2"/>
    <x v="11"/>
    <x v="2"/>
    <x v="4"/>
    <n v="19.899999999999999"/>
    <n v="31.3"/>
    <n v="13.6"/>
    <n v="1.8"/>
    <n v="109147.65"/>
    <n v="98.954731719999998"/>
    <n v="10800676.423618456"/>
    <s v="Y"/>
    <s v="N"/>
  </r>
  <r>
    <d v="2019-03-24T00:00:00"/>
    <x v="3"/>
    <x v="12"/>
    <x v="2"/>
    <x v="4"/>
    <n v="16.5"/>
    <n v="29.3"/>
    <n v="16.899999999999999"/>
    <n v="2"/>
    <n v="104226.83"/>
    <n v="97.857599649999997"/>
    <n v="10199387.402928609"/>
    <s v="Y"/>
    <s v="N"/>
  </r>
  <r>
    <d v="2019-03-25T00:00:00"/>
    <x v="4"/>
    <x v="12"/>
    <x v="2"/>
    <x v="4"/>
    <n v="14.8"/>
    <n v="19"/>
    <n v="13.6"/>
    <n v="0.2"/>
    <n v="107583.935"/>
    <n v="80.292927370000001"/>
    <n v="8638229.0791338012"/>
    <s v="Y"/>
    <s v="N"/>
  </r>
  <r>
    <d v="2019-03-26T00:00:00"/>
    <x v="5"/>
    <x v="12"/>
    <x v="2"/>
    <x v="4"/>
    <n v="12.3"/>
    <n v="20.3"/>
    <n v="15.9"/>
    <n v="0"/>
    <n v="108840.18"/>
    <n v="95.567893560000002"/>
    <n v="10401626.737291241"/>
    <s v="Y"/>
    <s v="N"/>
  </r>
  <r>
    <d v="2019-03-27T00:00:00"/>
    <x v="6"/>
    <x v="12"/>
    <x v="2"/>
    <x v="4"/>
    <n v="11.1"/>
    <n v="21.7"/>
    <n v="17.8"/>
    <n v="0"/>
    <n v="113307.595"/>
    <n v="114.1613715"/>
    <n v="12935350.446566543"/>
    <s v="Y"/>
    <s v="N"/>
  </r>
  <r>
    <d v="2019-03-28T00:00:00"/>
    <x v="0"/>
    <x v="12"/>
    <x v="2"/>
    <x v="4"/>
    <n v="11.6"/>
    <n v="27.9"/>
    <n v="17.8"/>
    <n v="0"/>
    <n v="113923.16"/>
    <n v="108.460275"/>
    <n v="12356137.262468999"/>
    <s v="Y"/>
    <s v="N"/>
  </r>
  <r>
    <d v="2019-03-29T00:00:00"/>
    <x v="1"/>
    <x v="12"/>
    <x v="2"/>
    <x v="4"/>
    <n v="14.6"/>
    <n v="28.5"/>
    <n v="4.9000000000000004"/>
    <n v="0"/>
    <n v="110768.285"/>
    <n v="83.989537740000003"/>
    <n v="9303377.0534025766"/>
    <s v="Y"/>
    <s v="N"/>
  </r>
  <r>
    <d v="2019-03-30T00:00:00"/>
    <x v="2"/>
    <x v="12"/>
    <x v="2"/>
    <x v="4"/>
    <n v="9.1"/>
    <n v="15.6"/>
    <n v="11.4"/>
    <n v="1.8"/>
    <n v="101262.655"/>
    <n v="85.165934859999993"/>
    <n v="8624128.6794806533"/>
    <s v="Y"/>
    <s v="N"/>
  </r>
  <r>
    <d v="2019-03-31T00:00:00"/>
    <x v="3"/>
    <x v="13"/>
    <x v="2"/>
    <x v="4"/>
    <n v="9.4"/>
    <n v="18.5"/>
    <n v="8"/>
    <n v="2.2000000000000002"/>
    <n v="101119.83500000001"/>
    <n v="94.389588230000001"/>
    <n v="9544659.5875355434"/>
    <s v="Y"/>
    <s v="N"/>
  </r>
  <r>
    <d v="2019-04-01T00:00:00"/>
    <x v="4"/>
    <x v="13"/>
    <x v="3"/>
    <x v="4"/>
    <n v="13"/>
    <n v="17.100000000000001"/>
    <n v="6.6"/>
    <n v="0.2"/>
    <n v="116817.43"/>
    <n v="131.3335309"/>
    <n v="15342045.552563585"/>
    <s v="Y"/>
    <s v="N"/>
  </r>
  <r>
    <d v="2019-04-02T00:00:00"/>
    <x v="5"/>
    <x v="13"/>
    <x v="3"/>
    <x v="4"/>
    <n v="7.4"/>
    <n v="25.9"/>
    <n v="16.600000000000001"/>
    <n v="0"/>
    <n v="114927.205"/>
    <n v="119.3975507"/>
    <n v="13722026.785796793"/>
    <s v="Y"/>
    <s v="N"/>
  </r>
  <r>
    <d v="2019-04-03T00:00:00"/>
    <x v="6"/>
    <x v="13"/>
    <x v="3"/>
    <x v="4"/>
    <n v="9.4"/>
    <n v="24.7"/>
    <n v="10.9"/>
    <n v="0"/>
    <n v="115188.76"/>
    <n v="112.9080676"/>
    <n v="13005740.300840175"/>
    <s v="Y"/>
    <s v="N"/>
  </r>
  <r>
    <d v="2019-04-04T00:00:00"/>
    <x v="0"/>
    <x v="13"/>
    <x v="3"/>
    <x v="4"/>
    <n v="13.3"/>
    <n v="21.9"/>
    <n v="13.9"/>
    <n v="0"/>
    <n v="113763.83500000001"/>
    <n v="116.75648839999999"/>
    <n v="13282665.881517014"/>
    <s v="Y"/>
    <s v="N"/>
  </r>
  <r>
    <d v="2019-04-05T00:00:00"/>
    <x v="1"/>
    <x v="13"/>
    <x v="3"/>
    <x v="4"/>
    <n v="14.4"/>
    <n v="28.5"/>
    <n v="15.3"/>
    <n v="0"/>
    <n v="111484.73"/>
    <n v="98.530301969999996"/>
    <n v="10984624.111943917"/>
    <s v="N"/>
    <s v="N"/>
  </r>
  <r>
    <d v="2019-04-06T00:00:00"/>
    <x v="2"/>
    <x v="13"/>
    <x v="3"/>
    <x v="4"/>
    <n v="16.5"/>
    <n v="20.100000000000001"/>
    <n v="12.4"/>
    <n v="0"/>
    <n v="102229.645"/>
    <n v="103.2729949"/>
    <n v="10557561.606713811"/>
    <s v="N"/>
    <s v="N"/>
  </r>
  <r>
    <d v="2019-04-07T00:00:00"/>
    <x v="3"/>
    <x v="14"/>
    <x v="3"/>
    <x v="4"/>
    <n v="9.5"/>
    <n v="26.5"/>
    <n v="15.9"/>
    <n v="0"/>
    <n v="93590.425000000003"/>
    <n v="86.802686010000002"/>
    <n v="8123900.2748174546"/>
    <s v="N"/>
    <s v="N"/>
  </r>
  <r>
    <d v="2019-04-08T00:00:00"/>
    <x v="4"/>
    <x v="14"/>
    <x v="3"/>
    <x v="4"/>
    <n v="12.5"/>
    <n v="23.1"/>
    <n v="9"/>
    <n v="0"/>
    <n v="108543.63499999999"/>
    <n v="113.1340539"/>
    <n v="12279981.452591926"/>
    <s v="N"/>
    <s v="N"/>
  </r>
  <r>
    <d v="2019-04-09T00:00:00"/>
    <x v="5"/>
    <x v="14"/>
    <x v="3"/>
    <x v="4"/>
    <n v="11.1"/>
    <n v="16.3"/>
    <n v="13.9"/>
    <n v="1.6"/>
    <n v="111999.03999999999"/>
    <n v="106.3359468"/>
    <n v="11909523.959091071"/>
    <s v="N"/>
    <s v="N"/>
  </r>
  <r>
    <d v="2019-04-10T00:00:00"/>
    <x v="6"/>
    <x v="14"/>
    <x v="3"/>
    <x v="4"/>
    <n v="10.7"/>
    <n v="15.8"/>
    <n v="4.8"/>
    <n v="1.4"/>
    <n v="120858.98"/>
    <n v="121.87513629999999"/>
    <n v="14729704.660578974"/>
    <s v="N"/>
    <s v="N"/>
  </r>
  <r>
    <d v="2019-04-11T00:00:00"/>
    <x v="0"/>
    <x v="14"/>
    <x v="3"/>
    <x v="4"/>
    <n v="11.3"/>
    <n v="17.3"/>
    <n v="14.4"/>
    <n v="0"/>
    <n v="116890.61"/>
    <n v="126.8896051"/>
    <n v="14832203.34279811"/>
    <s v="N"/>
    <s v="N"/>
  </r>
  <r>
    <d v="2019-04-12T00:00:00"/>
    <x v="1"/>
    <x v="14"/>
    <x v="3"/>
    <x v="4"/>
    <n v="6.7"/>
    <n v="24.9"/>
    <n v="15.3"/>
    <n v="0.2"/>
    <n v="114848.77"/>
    <n v="128.7232047"/>
    <n v="14783701.73025322"/>
    <s v="N"/>
    <s v="N"/>
  </r>
  <r>
    <d v="2019-04-13T00:00:00"/>
    <x v="2"/>
    <x v="14"/>
    <x v="3"/>
    <x v="4"/>
    <n v="10.5"/>
    <n v="20.7"/>
    <n v="10"/>
    <n v="0"/>
    <n v="105963.55499999999"/>
    <n v="122.44216059999999"/>
    <n v="12974406.619056931"/>
    <s v="N"/>
    <s v="N"/>
  </r>
  <r>
    <d v="2019-04-14T00:00:00"/>
    <x v="3"/>
    <x v="15"/>
    <x v="3"/>
    <x v="4"/>
    <n v="11.8"/>
    <n v="22.5"/>
    <n v="14.4"/>
    <n v="0"/>
    <n v="98680"/>
    <n v="111.731646"/>
    <n v="11025678.82728"/>
    <s v="N"/>
    <s v="N"/>
  </r>
  <r>
    <d v="2019-04-15T00:00:00"/>
    <x v="4"/>
    <x v="15"/>
    <x v="3"/>
    <x v="4"/>
    <n v="12.9"/>
    <n v="27.4"/>
    <n v="10.9"/>
    <n v="0"/>
    <n v="114194.955"/>
    <n v="113.1121728"/>
    <n v="12916839.482848223"/>
    <s v="N"/>
    <s v="N"/>
  </r>
  <r>
    <d v="2019-04-16T00:00:00"/>
    <x v="5"/>
    <x v="15"/>
    <x v="3"/>
    <x v="4"/>
    <n v="17.100000000000001"/>
    <n v="30.3"/>
    <n v="14.4"/>
    <n v="0"/>
    <n v="115392.875"/>
    <n v="100.00561740000001"/>
    <n v="11539935.707936026"/>
    <s v="N"/>
    <s v="N"/>
  </r>
  <r>
    <d v="2019-04-17T00:00:00"/>
    <x v="6"/>
    <x v="15"/>
    <x v="3"/>
    <x v="4"/>
    <n v="22.1"/>
    <n v="30"/>
    <n v="12.8"/>
    <n v="0"/>
    <n v="117281.13"/>
    <n v="100.1096387"/>
    <n v="11740971.550627733"/>
    <s v="N"/>
    <s v="N"/>
  </r>
  <r>
    <d v="2019-04-18T00:00:00"/>
    <x v="0"/>
    <x v="15"/>
    <x v="3"/>
    <x v="4"/>
    <n v="13.2"/>
    <n v="17.7"/>
    <n v="12.8"/>
    <n v="0"/>
    <n v="111360.065"/>
    <n v="84.833863710000003"/>
    <n v="9447104.576946741"/>
    <s v="N"/>
    <s v="N"/>
  </r>
  <r>
    <d v="2019-04-19T00:00:00"/>
    <x v="1"/>
    <x v="15"/>
    <x v="3"/>
    <x v="4"/>
    <n v="8.6"/>
    <n v="22.1"/>
    <n v="14"/>
    <n v="0"/>
    <n v="95967.404999999999"/>
    <n v="78.14244558"/>
    <n v="7499127.7226663195"/>
    <s v="N"/>
    <s v="Y"/>
  </r>
  <r>
    <d v="2019-04-20T00:00:00"/>
    <x v="2"/>
    <x v="15"/>
    <x v="3"/>
    <x v="4"/>
    <n v="10.199999999999999"/>
    <n v="30.2"/>
    <n v="13.9"/>
    <n v="0"/>
    <n v="95654.36"/>
    <n v="66.874813889999999"/>
    <n v="6396867.5227670604"/>
    <s v="N"/>
    <s v="Y"/>
  </r>
  <r>
    <d v="2019-04-21T00:00:00"/>
    <x v="3"/>
    <x v="16"/>
    <x v="3"/>
    <x v="4"/>
    <n v="14.8"/>
    <n v="27"/>
    <n v="7.5"/>
    <n v="0"/>
    <n v="94810.664999999994"/>
    <n v="80.076258480000007"/>
    <n v="7592083.3172006896"/>
    <s v="N"/>
    <s v="Y"/>
  </r>
  <r>
    <d v="2019-04-22T00:00:00"/>
    <x v="4"/>
    <x v="16"/>
    <x v="3"/>
    <x v="4"/>
    <n v="13.7"/>
    <n v="17.600000000000001"/>
    <n v="6"/>
    <n v="0.8"/>
    <n v="100246.51"/>
    <n v="95.107386919999996"/>
    <n v="9534183.613949649"/>
    <s v="N"/>
    <s v="Y"/>
  </r>
  <r>
    <d v="2019-04-23T00:00:00"/>
    <x v="5"/>
    <x v="16"/>
    <x v="3"/>
    <x v="4"/>
    <n v="11.1"/>
    <n v="18.5"/>
    <n v="8"/>
    <n v="0"/>
    <n v="114240.88499999999"/>
    <n v="89.628985839999999"/>
    <n v="10239294.664014068"/>
    <s v="N"/>
    <s v="N"/>
  </r>
  <r>
    <d v="2019-04-24T00:00:00"/>
    <x v="6"/>
    <x v="16"/>
    <x v="3"/>
    <x v="4"/>
    <n v="14.6"/>
    <n v="23.2"/>
    <n v="8.1999999999999993"/>
    <n v="0"/>
    <n v="113264.23"/>
    <n v="86.749292839999995"/>
    <n v="9825591.8565671127"/>
    <s v="Y"/>
    <s v="N"/>
  </r>
  <r>
    <d v="2019-04-25T00:00:00"/>
    <x v="0"/>
    <x v="16"/>
    <x v="3"/>
    <x v="4"/>
    <n v="10.199999999999999"/>
    <n v="21.5"/>
    <n v="10.6"/>
    <n v="0"/>
    <n v="98112.464999999997"/>
    <n v="62.60573067"/>
    <n v="6142402.5591598013"/>
    <s v="Y"/>
    <s v="Y"/>
  </r>
  <r>
    <d v="2019-04-26T00:00:00"/>
    <x v="1"/>
    <x v="16"/>
    <x v="3"/>
    <x v="4"/>
    <n v="11.9"/>
    <n v="15.8"/>
    <n v="6.9"/>
    <n v="3"/>
    <n v="107226.59"/>
    <n v="60.918382540000003"/>
    <n v="6532070.4280797383"/>
    <s v="Y"/>
    <s v="N"/>
  </r>
  <r>
    <d v="2019-04-27T00:00:00"/>
    <x v="2"/>
    <x v="16"/>
    <x v="3"/>
    <x v="4"/>
    <n v="8.6999999999999993"/>
    <n v="16.2"/>
    <n v="8.5"/>
    <n v="0"/>
    <n v="105374.93"/>
    <n v="79.620085979999999"/>
    <n v="8389960.9867364801"/>
    <s v="Y"/>
    <s v="N"/>
  </r>
  <r>
    <d v="2019-04-28T00:00:00"/>
    <x v="3"/>
    <x v="17"/>
    <x v="3"/>
    <x v="4"/>
    <n v="12.4"/>
    <n v="17.399999999999999"/>
    <n v="5.2"/>
    <n v="0"/>
    <n v="101057.43"/>
    <n v="86.022860620000003"/>
    <n v="8693249.2155054063"/>
    <s v="Y"/>
    <s v="N"/>
  </r>
  <r>
    <d v="2019-04-29T00:00:00"/>
    <x v="4"/>
    <x v="17"/>
    <x v="3"/>
    <x v="4"/>
    <n v="11.5"/>
    <n v="18.100000000000001"/>
    <n v="8.4"/>
    <n v="0"/>
    <n v="118307.52499999999"/>
    <n v="121.0296417"/>
    <n v="14318717.361163791"/>
    <s v="Y"/>
    <s v="N"/>
  </r>
  <r>
    <d v="2019-04-30T00:00:00"/>
    <x v="5"/>
    <x v="17"/>
    <x v="3"/>
    <x v="4"/>
    <n v="7.9"/>
    <n v="23.1"/>
    <n v="11.7"/>
    <n v="0"/>
    <n v="110515.6"/>
    <n v="96.951705770000004"/>
    <n v="10714675.934195014"/>
    <s v="Y"/>
    <s v="N"/>
  </r>
  <r>
    <d v="2019-05-01T00:00:00"/>
    <x v="6"/>
    <x v="17"/>
    <x v="4"/>
    <x v="4"/>
    <n v="15.6"/>
    <n v="22.8"/>
    <n v="7.8"/>
    <n v="0"/>
    <n v="111462.38499999999"/>
    <n v="90.563836899999998"/>
    <n v="10094461.255625006"/>
    <s v="Y"/>
    <s v="N"/>
  </r>
  <r>
    <d v="2019-05-02T00:00:00"/>
    <x v="0"/>
    <x v="17"/>
    <x v="4"/>
    <x v="4"/>
    <n v="17.100000000000001"/>
    <n v="20.2"/>
    <n v="6.2"/>
    <n v="3.6"/>
    <n v="112948.4"/>
    <n v="103.58661480000001"/>
    <n v="11699942.403076321"/>
    <s v="Y"/>
    <s v="N"/>
  </r>
  <r>
    <d v="2019-05-03T00:00:00"/>
    <x v="1"/>
    <x v="17"/>
    <x v="4"/>
    <x v="4"/>
    <n v="11.8"/>
    <n v="20.7"/>
    <n v="9"/>
    <n v="0.2"/>
    <n v="110902.185"/>
    <n v="101.1629982"/>
    <n v="11219197.541531067"/>
    <s v="Y"/>
    <s v="N"/>
  </r>
  <r>
    <d v="2019-05-04T00:00:00"/>
    <x v="2"/>
    <x v="17"/>
    <x v="4"/>
    <x v="4"/>
    <n v="13"/>
    <n v="16.399999999999999"/>
    <n v="8.1999999999999993"/>
    <n v="0.2"/>
    <n v="103616.145"/>
    <n v="103.38349669999999"/>
    <n v="10712199.384674221"/>
    <s v="Y"/>
    <s v="N"/>
  </r>
  <r>
    <d v="2019-05-05T00:00:00"/>
    <x v="3"/>
    <x v="18"/>
    <x v="4"/>
    <x v="4"/>
    <n v="11.3"/>
    <n v="16.3"/>
    <n v="6.5"/>
    <n v="2"/>
    <n v="104770.705"/>
    <n v="108.09555589999999"/>
    <n v="11325247.599009909"/>
    <s v="Y"/>
    <s v="N"/>
  </r>
  <r>
    <d v="2019-05-06T00:00:00"/>
    <x v="4"/>
    <x v="18"/>
    <x v="4"/>
    <x v="4"/>
    <n v="11.7"/>
    <n v="16.7"/>
    <n v="8.5"/>
    <n v="0.2"/>
    <n v="121535.485"/>
    <n v="112.50558460000001"/>
    <n v="13673420.789569532"/>
    <s v="Y"/>
    <s v="N"/>
  </r>
  <r>
    <d v="2019-05-07T00:00:00"/>
    <x v="5"/>
    <x v="18"/>
    <x v="4"/>
    <x v="4"/>
    <n v="7.4"/>
    <n v="18.7"/>
    <n v="11.7"/>
    <n v="0"/>
    <n v="116318.435"/>
    <n v="94.753714479999999"/>
    <n v="11021603.778750438"/>
    <s v="Y"/>
    <s v="N"/>
  </r>
  <r>
    <d v="2019-05-08T00:00:00"/>
    <x v="6"/>
    <x v="18"/>
    <x v="4"/>
    <x v="4"/>
    <n v="10.3"/>
    <n v="17.399999999999999"/>
    <n v="7.3"/>
    <n v="5.2"/>
    <n v="118801.84"/>
    <n v="114.5284513"/>
    <n v="13606190.746790392"/>
    <s v="Y"/>
    <s v="N"/>
  </r>
  <r>
    <d v="2019-05-09T00:00:00"/>
    <x v="0"/>
    <x v="18"/>
    <x v="4"/>
    <x v="4"/>
    <n v="9.6999999999999993"/>
    <n v="16.2"/>
    <n v="5.3"/>
    <n v="0.6"/>
    <n v="122003.33500000001"/>
    <n v="113.6303305"/>
    <n v="13863279.278152218"/>
    <s v="Y"/>
    <s v="N"/>
  </r>
  <r>
    <d v="2019-05-10T00:00:00"/>
    <x v="1"/>
    <x v="18"/>
    <x v="4"/>
    <x v="4"/>
    <n v="10.199999999999999"/>
    <n v="14.2"/>
    <n v="2.8"/>
    <n v="7.2"/>
    <n v="123850.86"/>
    <n v="93.135276869999998"/>
    <n v="11534884.136687608"/>
    <s v="Y"/>
    <s v="N"/>
  </r>
  <r>
    <d v="2019-05-11T00:00:00"/>
    <x v="2"/>
    <x v="18"/>
    <x v="4"/>
    <x v="4"/>
    <n v="10.199999999999999"/>
    <n v="16.399999999999999"/>
    <n v="7.7"/>
    <n v="8.1999999999999993"/>
    <n v="113186.735"/>
    <n v="87.036533050000003"/>
    <n v="9851381.0016490929"/>
    <s v="Y"/>
    <s v="N"/>
  </r>
  <r>
    <d v="2019-05-12T00:00:00"/>
    <x v="3"/>
    <x v="19"/>
    <x v="4"/>
    <x v="4"/>
    <n v="12.2"/>
    <n v="17.7"/>
    <n v="6.6"/>
    <n v="0"/>
    <n v="110416.88"/>
    <n v="87.377381740000004"/>
    <n v="9647937.8742997721"/>
    <s v="Y"/>
    <s v="N"/>
  </r>
  <r>
    <d v="2019-05-13T00:00:00"/>
    <x v="4"/>
    <x v="19"/>
    <x v="4"/>
    <x v="4"/>
    <n v="12.7"/>
    <n v="18.100000000000001"/>
    <n v="8.3000000000000007"/>
    <n v="0"/>
    <n v="119598.605"/>
    <n v="77.157376979999995"/>
    <n v="9227914.6522671115"/>
    <s v="Y"/>
    <s v="N"/>
  </r>
  <r>
    <d v="2019-05-14T00:00:00"/>
    <x v="5"/>
    <x v="19"/>
    <x v="4"/>
    <x v="4"/>
    <n v="11.3"/>
    <n v="20.2"/>
    <n v="9"/>
    <n v="0"/>
    <n v="123005.31"/>
    <n v="89.82269178"/>
    <n v="11048668.047433352"/>
    <s v="Y"/>
    <s v="N"/>
  </r>
  <r>
    <d v="2019-05-15T00:00:00"/>
    <x v="6"/>
    <x v="19"/>
    <x v="4"/>
    <x v="4"/>
    <n v="12"/>
    <n v="15.8"/>
    <n v="8"/>
    <n v="0"/>
    <n v="126264.77499999999"/>
    <n v="100.6447738"/>
    <n v="12707889.718782894"/>
    <s v="Y"/>
    <s v="N"/>
  </r>
  <r>
    <d v="2019-05-16T00:00:00"/>
    <x v="0"/>
    <x v="19"/>
    <x v="4"/>
    <x v="4"/>
    <n v="10.5"/>
    <n v="16.100000000000001"/>
    <n v="9.8000000000000007"/>
    <n v="0"/>
    <n v="127389.485"/>
    <n v="98.942964329999995"/>
    <n v="12604293.27037207"/>
    <s v="Y"/>
    <s v="N"/>
  </r>
  <r>
    <d v="2019-05-17T00:00:00"/>
    <x v="1"/>
    <x v="19"/>
    <x v="4"/>
    <x v="4"/>
    <n v="6.5"/>
    <n v="18.600000000000001"/>
    <n v="10.7"/>
    <n v="0"/>
    <n v="126934.24"/>
    <n v="96.783858859999995"/>
    <n v="12285185.568661366"/>
    <s v="Y"/>
    <s v="N"/>
  </r>
  <r>
    <d v="2019-05-18T00:00:00"/>
    <x v="2"/>
    <x v="19"/>
    <x v="4"/>
    <x v="4"/>
    <n v="6.2"/>
    <n v="21.5"/>
    <n v="10.6"/>
    <n v="0"/>
    <n v="112990.63499999999"/>
    <n v="86.441785100000004"/>
    <n v="9767112.1889825389"/>
    <s v="Y"/>
    <s v="N"/>
  </r>
  <r>
    <d v="2019-05-19T00:00:00"/>
    <x v="3"/>
    <x v="20"/>
    <x v="4"/>
    <x v="4"/>
    <n v="8.9"/>
    <n v="21.8"/>
    <n v="10"/>
    <n v="0.2"/>
    <n v="104054.85"/>
    <n v="76.294168089999999"/>
    <n v="7938778.2164797373"/>
    <s v="Y"/>
    <s v="N"/>
  </r>
  <r>
    <d v="2019-05-20T00:00:00"/>
    <x v="4"/>
    <x v="20"/>
    <x v="4"/>
    <x v="4"/>
    <n v="12"/>
    <n v="19.600000000000001"/>
    <n v="3.1"/>
    <n v="0.4"/>
    <n v="118733.42"/>
    <n v="93.344364299999995"/>
    <n v="11083095.611064905"/>
    <s v="Y"/>
    <s v="N"/>
  </r>
  <r>
    <d v="2019-05-21T00:00:00"/>
    <x v="5"/>
    <x v="20"/>
    <x v="4"/>
    <x v="4"/>
    <n v="11.1"/>
    <n v="20.399999999999999"/>
    <n v="6.9"/>
    <n v="0.4"/>
    <n v="121766.77"/>
    <n v="104.5578083"/>
    <n v="12731666.594970193"/>
    <s v="Y"/>
    <s v="N"/>
  </r>
  <r>
    <d v="2019-05-22T00:00:00"/>
    <x v="6"/>
    <x v="20"/>
    <x v="4"/>
    <x v="4"/>
    <n v="10.7"/>
    <n v="22.3"/>
    <n v="10.3"/>
    <n v="0"/>
    <n v="122015.59"/>
    <n v="115.8944559"/>
    <n v="14140930.41436748"/>
    <s v="Y"/>
    <s v="N"/>
  </r>
  <r>
    <d v="2019-05-23T00:00:00"/>
    <x v="0"/>
    <x v="20"/>
    <x v="4"/>
    <x v="4"/>
    <n v="9.9"/>
    <n v="21.3"/>
    <n v="10.199999999999999"/>
    <n v="0"/>
    <n v="119118.11"/>
    <n v="88.387136190000007"/>
    <n v="10528508.611265402"/>
    <s v="Y"/>
    <s v="N"/>
  </r>
  <r>
    <d v="2019-05-24T00:00:00"/>
    <x v="1"/>
    <x v="20"/>
    <x v="4"/>
    <x v="4"/>
    <n v="13.8"/>
    <n v="20.2"/>
    <n v="4.4000000000000004"/>
    <n v="0"/>
    <n v="118924.765"/>
    <n v="91.547124490000002"/>
    <n v="10887220.266398994"/>
    <s v="Y"/>
    <s v="N"/>
  </r>
  <r>
    <d v="2019-05-25T00:00:00"/>
    <x v="2"/>
    <x v="20"/>
    <x v="4"/>
    <x v="4"/>
    <n v="13.7"/>
    <n v="19.8"/>
    <n v="9.1"/>
    <n v="1.6"/>
    <n v="104949.95"/>
    <n v="74.262935119999995"/>
    <n v="7793891.3276972435"/>
    <s v="Y"/>
    <s v="N"/>
  </r>
  <r>
    <d v="2019-05-26T00:00:00"/>
    <x v="3"/>
    <x v="21"/>
    <x v="4"/>
    <x v="4"/>
    <n v="9.5"/>
    <n v="15.1"/>
    <n v="8.6"/>
    <n v="6.6"/>
    <n v="106153.43"/>
    <n v="63.903082140000002"/>
    <n v="6783531.3567327401"/>
    <s v="Y"/>
    <s v="N"/>
  </r>
  <r>
    <d v="2019-05-27T00:00:00"/>
    <x v="4"/>
    <x v="21"/>
    <x v="4"/>
    <x v="4"/>
    <n v="7.8"/>
    <n v="14"/>
    <n v="7.2"/>
    <n v="8.1999999999999993"/>
    <n v="130229.295"/>
    <n v="87.611014030000007"/>
    <n v="11409520.591362009"/>
    <s v="Y"/>
    <s v="N"/>
  </r>
  <r>
    <d v="2019-05-28T00:00:00"/>
    <x v="5"/>
    <x v="21"/>
    <x v="4"/>
    <x v="4"/>
    <n v="8.1999999999999993"/>
    <n v="15.7"/>
    <n v="3.3"/>
    <n v="0.2"/>
    <n v="133799.655"/>
    <n v="79.964774539999993"/>
    <n v="10699259.245604783"/>
    <s v="Y"/>
    <s v="N"/>
  </r>
  <r>
    <d v="2019-05-29T00:00:00"/>
    <x v="6"/>
    <x v="21"/>
    <x v="4"/>
    <x v="4"/>
    <n v="8.6999999999999993"/>
    <n v="10.6"/>
    <n v="7.9"/>
    <n v="1.2"/>
    <n v="136301.49"/>
    <n v="85.003942199999997"/>
    <n v="11586163.977733877"/>
    <s v="Y"/>
    <s v="N"/>
  </r>
  <r>
    <d v="2019-05-30T00:00:00"/>
    <x v="0"/>
    <x v="21"/>
    <x v="4"/>
    <x v="4"/>
    <n v="6.7"/>
    <n v="13.3"/>
    <n v="5.8"/>
    <n v="5.8"/>
    <n v="138857.13500000001"/>
    <n v="100.0150103"/>
    <n v="13887797.787253492"/>
    <s v="Y"/>
    <s v="N"/>
  </r>
  <r>
    <d v="2019-05-31T00:00:00"/>
    <x v="1"/>
    <x v="21"/>
    <x v="4"/>
    <x v="4"/>
    <n v="8.5"/>
    <n v="14.3"/>
    <n v="5.7"/>
    <n v="1.4"/>
    <n v="133869.14000000001"/>
    <n v="100.7077503"/>
    <n v="13481659.923995743"/>
    <s v="Y"/>
    <s v="N"/>
  </r>
  <r>
    <d v="2019-06-01T00:00:00"/>
    <x v="2"/>
    <x v="21"/>
    <x v="5"/>
    <x v="4"/>
    <n v="11.7"/>
    <n v="14.6"/>
    <n v="5.8"/>
    <n v="2.4"/>
    <n v="120653.435"/>
    <n v="113.2446372"/>
    <n v="13663354.473508781"/>
    <s v="Y"/>
    <s v="N"/>
  </r>
  <r>
    <d v="2019-06-02T00:00:00"/>
    <x v="3"/>
    <x v="22"/>
    <x v="5"/>
    <x v="4"/>
    <n v="11"/>
    <n v="14.5"/>
    <n v="6.7"/>
    <n v="0"/>
    <n v="118086.93"/>
    <n v="108.9225857"/>
    <n v="12862333.752974899"/>
    <s v="Y"/>
    <s v="N"/>
  </r>
  <r>
    <d v="2019-06-03T00:00:00"/>
    <x v="4"/>
    <x v="22"/>
    <x v="5"/>
    <x v="4"/>
    <n v="8.1999999999999993"/>
    <n v="12"/>
    <n v="3.8"/>
    <n v="15.4"/>
    <n v="135437.85"/>
    <n v="115.7252699"/>
    <n v="15673581.745925715"/>
    <s v="Y"/>
    <s v="N"/>
  </r>
  <r>
    <d v="2019-06-04T00:00:00"/>
    <x v="5"/>
    <x v="22"/>
    <x v="5"/>
    <x v="4"/>
    <n v="8.4"/>
    <n v="12.9"/>
    <n v="7.9"/>
    <n v="3.2"/>
    <n v="136149.125"/>
    <n v="149.11844379999999"/>
    <n v="20302345.644731674"/>
    <s v="Y"/>
    <s v="N"/>
  </r>
  <r>
    <d v="2019-06-05T00:00:00"/>
    <x v="6"/>
    <x v="22"/>
    <x v="5"/>
    <x v="4"/>
    <n v="8.6"/>
    <n v="13"/>
    <n v="5.7"/>
    <n v="0"/>
    <n v="137844.815"/>
    <n v="155.98832920000001"/>
    <n v="21502182.380733099"/>
    <s v="Y"/>
    <s v="N"/>
  </r>
  <r>
    <d v="2019-06-06T00:00:00"/>
    <x v="0"/>
    <x v="22"/>
    <x v="5"/>
    <x v="4"/>
    <n v="10.199999999999999"/>
    <n v="14.8"/>
    <n v="7.9"/>
    <n v="0"/>
    <n v="134971.77499999999"/>
    <n v="162.49199490000001"/>
    <n v="21931832.974943947"/>
    <s v="Y"/>
    <s v="N"/>
  </r>
  <r>
    <d v="2019-06-07T00:00:00"/>
    <x v="1"/>
    <x v="22"/>
    <x v="5"/>
    <x v="4"/>
    <n v="11.7"/>
    <n v="16.600000000000001"/>
    <n v="8"/>
    <n v="0"/>
    <n v="132003.44"/>
    <n v="139.20081619999999"/>
    <n v="18374986.589207727"/>
    <s v="Y"/>
    <s v="N"/>
  </r>
  <r>
    <d v="2019-06-08T00:00:00"/>
    <x v="2"/>
    <x v="22"/>
    <x v="5"/>
    <x v="4"/>
    <n v="6.7"/>
    <n v="18.7"/>
    <n v="9.3000000000000007"/>
    <n v="0"/>
    <n v="117243.63"/>
    <n v="102.4160856"/>
    <n v="12007633.646134729"/>
    <s v="Y"/>
    <s v="N"/>
  </r>
  <r>
    <d v="2019-06-09T00:00:00"/>
    <x v="3"/>
    <x v="23"/>
    <x v="5"/>
    <x v="4"/>
    <n v="7.8"/>
    <n v="18"/>
    <n v="8"/>
    <n v="0"/>
    <n v="110669.42"/>
    <n v="69.561305970000006"/>
    <n v="7698309.3861424383"/>
    <s v="Y"/>
    <s v="N"/>
  </r>
  <r>
    <d v="2019-06-10T00:00:00"/>
    <x v="4"/>
    <x v="23"/>
    <x v="5"/>
    <x v="4"/>
    <n v="12"/>
    <n v="19.2"/>
    <n v="7.6"/>
    <n v="3"/>
    <n v="108133.03"/>
    <n v="47.487874040000001"/>
    <n v="5135007.7082035411"/>
    <s v="Y"/>
    <s v="Y"/>
  </r>
  <r>
    <d v="2019-06-11T00:00:00"/>
    <x v="5"/>
    <x v="23"/>
    <x v="5"/>
    <x v="4"/>
    <n v="9.6"/>
    <n v="17.899999999999999"/>
    <n v="9.1999999999999993"/>
    <n v="0"/>
    <n v="122760.92"/>
    <n v="73.078081710000006"/>
    <n v="8971132.5425547734"/>
    <s v="Y"/>
    <s v="N"/>
  </r>
  <r>
    <d v="2019-06-12T00:00:00"/>
    <x v="6"/>
    <x v="23"/>
    <x v="5"/>
    <x v="4"/>
    <n v="11.9"/>
    <n v="16.5"/>
    <n v="1.3"/>
    <n v="0.6"/>
    <n v="128127.75"/>
    <n v="85.792690070000006"/>
    <n v="10992424.345116444"/>
    <s v="Y"/>
    <s v="N"/>
  </r>
  <r>
    <d v="2019-06-13T00:00:00"/>
    <x v="0"/>
    <x v="23"/>
    <x v="5"/>
    <x v="4"/>
    <n v="8.8000000000000007"/>
    <n v="17.399999999999999"/>
    <n v="8.9"/>
    <n v="2.6"/>
    <n v="128535.19"/>
    <n v="79.516251400000002"/>
    <n v="10220636.481786767"/>
    <s v="Y"/>
    <s v="N"/>
  </r>
  <r>
    <d v="2019-06-14T00:00:00"/>
    <x v="1"/>
    <x v="23"/>
    <x v="5"/>
    <x v="4"/>
    <n v="10"/>
    <n v="17.3"/>
    <n v="7"/>
    <n v="2.2000000000000002"/>
    <n v="128153.19500000001"/>
    <n v="86.655464210000005"/>
    <n v="11105174.602719652"/>
    <s v="Y"/>
    <s v="N"/>
  </r>
  <r>
    <d v="2019-06-15T00:00:00"/>
    <x v="2"/>
    <x v="23"/>
    <x v="5"/>
    <x v="4"/>
    <n v="9"/>
    <n v="15.2"/>
    <n v="6.4"/>
    <n v="2.6"/>
    <n v="121097.845"/>
    <n v="104.43185029999999"/>
    <n v="12646472.020692604"/>
    <s v="Y"/>
    <s v="N"/>
  </r>
  <r>
    <d v="2019-06-16T00:00:00"/>
    <x v="3"/>
    <x v="24"/>
    <x v="5"/>
    <x v="4"/>
    <n v="8.6"/>
    <n v="16.7"/>
    <n v="7.5"/>
    <n v="0"/>
    <n v="116811.39"/>
    <n v="111.2767338"/>
    <n v="12998389.949837983"/>
    <s v="Y"/>
    <s v="N"/>
  </r>
  <r>
    <d v="2019-06-17T00:00:00"/>
    <x v="4"/>
    <x v="24"/>
    <x v="5"/>
    <x v="4"/>
    <n v="6.3"/>
    <n v="17.899999999999999"/>
    <n v="8.6"/>
    <n v="3.4"/>
    <n v="129972.91499999999"/>
    <n v="108.7466958"/>
    <n v="14134125.049744256"/>
    <s v="Y"/>
    <s v="N"/>
  </r>
  <r>
    <d v="2019-06-18T00:00:00"/>
    <x v="5"/>
    <x v="24"/>
    <x v="5"/>
    <x v="4"/>
    <n v="8"/>
    <n v="13.7"/>
    <n v="5.2"/>
    <n v="0"/>
    <n v="137922.22"/>
    <n v="101.3953781"/>
    <n v="13984675.645291382"/>
    <s v="Y"/>
    <s v="N"/>
  </r>
  <r>
    <d v="2019-06-19T00:00:00"/>
    <x v="6"/>
    <x v="24"/>
    <x v="5"/>
    <x v="4"/>
    <n v="6.6"/>
    <n v="11.9"/>
    <n v="7"/>
    <n v="0.8"/>
    <n v="144737.12"/>
    <n v="157.02604099999999"/>
    <n v="22727496.939341918"/>
    <s v="Y"/>
    <s v="N"/>
  </r>
  <r>
    <d v="2019-06-20T00:00:00"/>
    <x v="0"/>
    <x v="24"/>
    <x v="5"/>
    <x v="4"/>
    <n v="6.4"/>
    <n v="11.3"/>
    <n v="6.4"/>
    <n v="1.6"/>
    <n v="148609.595"/>
    <n v="141.97958589999999"/>
    <n v="21099528.758866709"/>
    <s v="Y"/>
    <s v="N"/>
  </r>
  <r>
    <d v="2019-06-21T00:00:00"/>
    <x v="1"/>
    <x v="24"/>
    <x v="5"/>
    <x v="4"/>
    <n v="6.5"/>
    <n v="12.6"/>
    <n v="8.5"/>
    <n v="3"/>
    <n v="144504.32999999999"/>
    <n v="123.80971169999999"/>
    <n v="17891039.436701659"/>
    <s v="Y"/>
    <s v="N"/>
  </r>
  <r>
    <d v="2019-06-22T00:00:00"/>
    <x v="2"/>
    <x v="24"/>
    <x v="5"/>
    <x v="4"/>
    <n v="6.8"/>
    <n v="11.8"/>
    <n v="7.3"/>
    <n v="0.4"/>
    <n v="132829.29"/>
    <n v="111.60986149999999"/>
    <n v="14825058.660043335"/>
    <s v="Y"/>
    <s v="N"/>
  </r>
  <r>
    <d v="2019-06-23T00:00:00"/>
    <x v="3"/>
    <x v="25"/>
    <x v="5"/>
    <x v="4"/>
    <n v="3.6"/>
    <n v="9.6"/>
    <n v="5.9"/>
    <n v="1.2"/>
    <n v="133525.32"/>
    <n v="127.6019028"/>
    <n v="17038084.903978899"/>
    <s v="Y"/>
    <s v="N"/>
  </r>
  <r>
    <d v="2019-06-24T00:00:00"/>
    <x v="4"/>
    <x v="25"/>
    <x v="5"/>
    <x v="4"/>
    <n v="4.2"/>
    <n v="16"/>
    <n v="9"/>
    <n v="0"/>
    <n v="146856.79999999999"/>
    <n v="117.51896069999999"/>
    <n v="17258458.507727757"/>
    <s v="Y"/>
    <s v="N"/>
  </r>
  <r>
    <d v="2019-06-25T00:00:00"/>
    <x v="5"/>
    <x v="25"/>
    <x v="5"/>
    <x v="4"/>
    <n v="3.5"/>
    <n v="17"/>
    <n v="8.9"/>
    <n v="0"/>
    <n v="145807.25"/>
    <n v="124.05127779999999"/>
    <n v="18087575.67500405"/>
    <s v="Y"/>
    <s v="N"/>
  </r>
  <r>
    <d v="2019-06-26T00:00:00"/>
    <x v="6"/>
    <x v="25"/>
    <x v="5"/>
    <x v="4"/>
    <n v="4.5999999999999996"/>
    <n v="18"/>
    <n v="9.1999999999999993"/>
    <n v="0.2"/>
    <n v="139351.56"/>
    <n v="106.19914"/>
    <n v="14799015.8296584"/>
    <s v="Y"/>
    <s v="N"/>
  </r>
  <r>
    <d v="2019-06-27T00:00:00"/>
    <x v="0"/>
    <x v="25"/>
    <x v="5"/>
    <x v="4"/>
    <n v="5.9"/>
    <n v="17.5"/>
    <n v="9.1999999999999993"/>
    <n v="0"/>
    <n v="131023.66"/>
    <n v="77.671129440000001"/>
    <n v="10176755.655562552"/>
    <s v="Y"/>
    <s v="N"/>
  </r>
  <r>
    <d v="2019-06-28T00:00:00"/>
    <x v="1"/>
    <x v="25"/>
    <x v="5"/>
    <x v="4"/>
    <n v="10.7"/>
    <n v="19.5"/>
    <n v="9.1999999999999993"/>
    <n v="0"/>
    <n v="123546.62"/>
    <n v="61.815155930000003"/>
    <n v="7637053.5799244568"/>
    <s v="N"/>
    <s v="N"/>
  </r>
  <r>
    <d v="2019-06-29T00:00:00"/>
    <x v="2"/>
    <x v="25"/>
    <x v="5"/>
    <x v="4"/>
    <n v="13"/>
    <n v="17.600000000000001"/>
    <n v="2.6"/>
    <n v="0.8"/>
    <n v="117924.13"/>
    <n v="52.91240414"/>
    <n v="6239649.2244178988"/>
    <s v="N"/>
    <s v="N"/>
  </r>
  <r>
    <d v="2019-06-30T00:00:00"/>
    <x v="3"/>
    <x v="26"/>
    <x v="5"/>
    <x v="4"/>
    <n v="8.1"/>
    <n v="14.5"/>
    <n v="8.5"/>
    <n v="6.4"/>
    <n v="116150.91499999999"/>
    <n v="51.901149879999998"/>
    <n v="6028366.0481141396"/>
    <s v="N"/>
    <s v="N"/>
  </r>
  <r>
    <d v="2019-07-01T00:00:00"/>
    <x v="4"/>
    <x v="26"/>
    <x v="6"/>
    <x v="4"/>
    <n v="9.5"/>
    <n v="14.1"/>
    <n v="8.3000000000000007"/>
    <n v="0"/>
    <n v="130565.58"/>
    <n v="67.195464610000002"/>
    <n v="8773414.8101741243"/>
    <s v="N"/>
    <s v="N"/>
  </r>
  <r>
    <d v="2019-07-02T00:00:00"/>
    <x v="5"/>
    <x v="26"/>
    <x v="6"/>
    <x v="4"/>
    <n v="8.6"/>
    <n v="15.9"/>
    <n v="6.6"/>
    <n v="0"/>
    <n v="135866.75"/>
    <n v="93.110674299999999"/>
    <n v="12650644.707449526"/>
    <s v="N"/>
    <s v="N"/>
  </r>
  <r>
    <d v="2019-07-03T00:00:00"/>
    <x v="6"/>
    <x v="26"/>
    <x v="6"/>
    <x v="4"/>
    <n v="8.1999999999999993"/>
    <n v="13.7"/>
    <n v="7.5"/>
    <n v="0"/>
    <n v="137327.70000000001"/>
    <n v="97.287999810000002"/>
    <n v="13360337.251507739"/>
    <s v="N"/>
    <s v="N"/>
  </r>
  <r>
    <d v="2019-07-04T00:00:00"/>
    <x v="0"/>
    <x v="26"/>
    <x v="6"/>
    <x v="4"/>
    <n v="5.3"/>
    <n v="13.5"/>
    <n v="6.9"/>
    <n v="0"/>
    <n v="135182.72500000001"/>
    <n v="85.901782639999993"/>
    <n v="11612437.059632894"/>
    <s v="N"/>
    <s v="N"/>
  </r>
  <r>
    <d v="2019-07-05T00:00:00"/>
    <x v="1"/>
    <x v="26"/>
    <x v="6"/>
    <x v="4"/>
    <n v="3.5"/>
    <n v="19.100000000000001"/>
    <n v="9"/>
    <n v="0"/>
    <n v="132774.29500000001"/>
    <n v="78.719066029999993"/>
    <n v="10451868.495191699"/>
    <s v="N"/>
    <s v="N"/>
  </r>
  <r>
    <d v="2019-07-06T00:00:00"/>
    <x v="2"/>
    <x v="26"/>
    <x v="6"/>
    <x v="4"/>
    <n v="6"/>
    <n v="19.399999999999999"/>
    <n v="9.3000000000000007"/>
    <n v="0"/>
    <n v="114660.9"/>
    <n v="64.992904050000007"/>
    <n v="7452144.8719866453"/>
    <s v="N"/>
    <s v="N"/>
  </r>
  <r>
    <d v="2019-07-07T00:00:00"/>
    <x v="3"/>
    <x v="27"/>
    <x v="6"/>
    <x v="4"/>
    <n v="9"/>
    <n v="18.2"/>
    <n v="6.1"/>
    <n v="0.2"/>
    <n v="114469.88"/>
    <n v="87.747186549999995"/>
    <n v="10044409.914716113"/>
    <s v="N"/>
    <s v="N"/>
  </r>
  <r>
    <d v="2019-07-08T00:00:00"/>
    <x v="4"/>
    <x v="27"/>
    <x v="6"/>
    <x v="4"/>
    <n v="11"/>
    <n v="16"/>
    <n v="8.1999999999999993"/>
    <n v="5.2"/>
    <n v="127307.26"/>
    <n v="101.94417129999999"/>
    <n v="12978233.121173637"/>
    <s v="N"/>
    <s v="N"/>
  </r>
  <r>
    <d v="2019-07-09T00:00:00"/>
    <x v="5"/>
    <x v="27"/>
    <x v="6"/>
    <x v="4"/>
    <n v="6.8"/>
    <n v="15"/>
    <n v="7.2"/>
    <n v="0.2"/>
    <n v="133803.98499999999"/>
    <n v="125.0990315"/>
    <n v="16738748.934340525"/>
    <s v="N"/>
    <s v="N"/>
  </r>
  <r>
    <d v="2019-07-10T00:00:00"/>
    <x v="6"/>
    <x v="27"/>
    <x v="6"/>
    <x v="4"/>
    <n v="9.5"/>
    <n v="15.4"/>
    <n v="6.7"/>
    <n v="0.2"/>
    <n v="127092.715"/>
    <n v="84.780694909999994"/>
    <n v="10775008.69569858"/>
    <s v="N"/>
    <s v="N"/>
  </r>
  <r>
    <d v="2019-07-11T00:00:00"/>
    <x v="0"/>
    <x v="27"/>
    <x v="6"/>
    <x v="4"/>
    <n v="7.8"/>
    <n v="14.3"/>
    <n v="4.5999999999999996"/>
    <n v="6.4"/>
    <n v="133131.51999999999"/>
    <n v="89.217705280000004"/>
    <n v="11877688.714838425"/>
    <s v="N"/>
    <s v="N"/>
  </r>
  <r>
    <d v="2019-07-12T00:00:00"/>
    <x v="1"/>
    <x v="27"/>
    <x v="6"/>
    <x v="4"/>
    <n v="10.1"/>
    <n v="15.7"/>
    <n v="6.2"/>
    <n v="2.4"/>
    <n v="128384.14"/>
    <n v="90.969699500000004"/>
    <n v="11679066.63636593"/>
    <s v="N"/>
    <s v="N"/>
  </r>
  <r>
    <d v="2019-07-13T00:00:00"/>
    <x v="2"/>
    <x v="27"/>
    <x v="6"/>
    <x v="4"/>
    <n v="7"/>
    <n v="12"/>
    <n v="8.3000000000000007"/>
    <n v="4.4000000000000004"/>
    <n v="123954.31"/>
    <n v="82.190068789999998"/>
    <n v="10187813.265716985"/>
    <s v="N"/>
    <s v="N"/>
  </r>
  <r>
    <d v="2019-07-14T00:00:00"/>
    <x v="3"/>
    <x v="28"/>
    <x v="6"/>
    <x v="4"/>
    <n v="7.1"/>
    <n v="13.1"/>
    <n v="3.8"/>
    <n v="0.8"/>
    <n v="123740.265"/>
    <n v="81.784996430000007"/>
    <n v="10120097.131272255"/>
    <s v="N"/>
    <s v="N"/>
  </r>
  <r>
    <d v="2019-07-15T00:00:00"/>
    <x v="4"/>
    <x v="28"/>
    <x v="6"/>
    <x v="4"/>
    <n v="8.9"/>
    <n v="14.3"/>
    <n v="7.6"/>
    <n v="4.4000000000000004"/>
    <n v="131739.20000000001"/>
    <n v="92.269993139999997"/>
    <n v="12155575.080269089"/>
    <s v="N"/>
    <s v="N"/>
  </r>
  <r>
    <d v="2019-07-16T00:00:00"/>
    <x v="5"/>
    <x v="28"/>
    <x v="6"/>
    <x v="4"/>
    <n v="9.9"/>
    <n v="13.9"/>
    <n v="6.4"/>
    <n v="1.8"/>
    <n v="132941.76999999999"/>
    <n v="114.6004499"/>
    <n v="15235186.652502323"/>
    <s v="Y"/>
    <s v="N"/>
  </r>
  <r>
    <d v="2019-07-17T00:00:00"/>
    <x v="6"/>
    <x v="28"/>
    <x v="6"/>
    <x v="4"/>
    <n v="9.6999999999999993"/>
    <n v="13.7"/>
    <n v="3.6"/>
    <n v="0"/>
    <n v="135339.82"/>
    <n v="91.545886449999998"/>
    <n v="12389803.793883439"/>
    <s v="Y"/>
    <s v="N"/>
  </r>
  <r>
    <d v="2019-07-18T00:00:00"/>
    <x v="0"/>
    <x v="28"/>
    <x v="6"/>
    <x v="4"/>
    <n v="9"/>
    <n v="14.3"/>
    <n v="7.9"/>
    <n v="0.4"/>
    <n v="134119.14000000001"/>
    <n v="85.918878829999997"/>
    <n v="11523366.138443807"/>
    <s v="Y"/>
    <s v="N"/>
  </r>
  <r>
    <d v="2019-07-19T00:00:00"/>
    <x v="1"/>
    <x v="28"/>
    <x v="6"/>
    <x v="4"/>
    <n v="7.5"/>
    <n v="15.7"/>
    <n v="9.6"/>
    <n v="1.6"/>
    <n v="132101.85999999999"/>
    <n v="101.5731984"/>
    <n v="13418008.434789022"/>
    <s v="Y"/>
    <s v="N"/>
  </r>
  <r>
    <d v="2019-07-20T00:00:00"/>
    <x v="2"/>
    <x v="28"/>
    <x v="6"/>
    <x v="4"/>
    <n v="8"/>
    <n v="17.100000000000001"/>
    <n v="10.3"/>
    <n v="0"/>
    <n v="111288.905"/>
    <n v="52.5253199"/>
    <n v="5845485.3364457097"/>
    <s v="Y"/>
    <s v="N"/>
  </r>
  <r>
    <d v="2019-07-21T00:00:00"/>
    <x v="3"/>
    <x v="29"/>
    <x v="6"/>
    <x v="4"/>
    <n v="11.3"/>
    <n v="16.600000000000001"/>
    <n v="8.1"/>
    <n v="0"/>
    <n v="111293.15"/>
    <n v="60.156590430000001"/>
    <n v="6695016.4422145542"/>
    <s v="Y"/>
    <s v="N"/>
  </r>
  <r>
    <d v="2019-07-22T00:00:00"/>
    <x v="4"/>
    <x v="29"/>
    <x v="6"/>
    <x v="4"/>
    <n v="7.9"/>
    <n v="15.6"/>
    <n v="10.6"/>
    <n v="0"/>
    <n v="123618.42"/>
    <n v="64.585343089999995"/>
    <n v="7983938.0679437174"/>
    <s v="Y"/>
    <s v="N"/>
  </r>
  <r>
    <d v="2019-07-23T00:00:00"/>
    <x v="5"/>
    <x v="29"/>
    <x v="6"/>
    <x v="4"/>
    <n v="9.9"/>
    <n v="15.2"/>
    <n v="8.1999999999999993"/>
    <n v="1.6"/>
    <n v="129008.62"/>
    <n v="69.864795830000006"/>
    <n v="9013160.8966100551"/>
    <s v="Y"/>
    <s v="N"/>
  </r>
  <r>
    <d v="2019-07-24T00:00:00"/>
    <x v="6"/>
    <x v="29"/>
    <x v="6"/>
    <x v="4"/>
    <n v="7"/>
    <n v="14.4"/>
    <n v="7.8"/>
    <n v="8"/>
    <n v="135782.54500000001"/>
    <n v="87.256299299999995"/>
    <n v="11847882.38623572"/>
    <s v="Y"/>
    <s v="N"/>
  </r>
  <r>
    <d v="2019-07-25T00:00:00"/>
    <x v="0"/>
    <x v="29"/>
    <x v="6"/>
    <x v="4"/>
    <n v="9.1999999999999993"/>
    <n v="14.8"/>
    <n v="5.2"/>
    <n v="0"/>
    <n v="132940.63"/>
    <n v="84.076210110000005"/>
    <n v="11177144.34003577"/>
    <s v="Y"/>
    <s v="N"/>
  </r>
  <r>
    <d v="2019-07-26T00:00:00"/>
    <x v="1"/>
    <x v="29"/>
    <x v="6"/>
    <x v="4"/>
    <n v="11"/>
    <n v="14"/>
    <n v="5.9"/>
    <n v="0"/>
    <n v="136493.13"/>
    <n v="95.233217850000003"/>
    <n v="12998679.984318372"/>
    <s v="Y"/>
    <s v="N"/>
  </r>
  <r>
    <d v="2019-07-27T00:00:00"/>
    <x v="2"/>
    <x v="29"/>
    <x v="6"/>
    <x v="4"/>
    <n v="9.8000000000000007"/>
    <n v="15.3"/>
    <n v="8.6999999999999993"/>
    <n v="6.8"/>
    <n v="121958.69"/>
    <n v="94.375867150000005"/>
    <n v="11509957.125228034"/>
    <s v="Y"/>
    <s v="N"/>
  </r>
  <r>
    <d v="2019-07-28T00:00:00"/>
    <x v="3"/>
    <x v="30"/>
    <x v="6"/>
    <x v="4"/>
    <n v="6.6"/>
    <n v="15.1"/>
    <n v="10.199999999999999"/>
    <n v="0"/>
    <n v="118413.13499999999"/>
    <n v="85.712073040000007"/>
    <n v="10149435.27601538"/>
    <s v="Y"/>
    <s v="N"/>
  </r>
  <r>
    <d v="2019-07-29T00:00:00"/>
    <x v="4"/>
    <x v="30"/>
    <x v="6"/>
    <x v="4"/>
    <n v="8.9"/>
    <n v="14.6"/>
    <n v="9.9"/>
    <n v="0"/>
    <n v="133205.18"/>
    <n v="95.873752800000005"/>
    <n v="12770880.498999504"/>
    <s v="Y"/>
    <s v="N"/>
  </r>
  <r>
    <d v="2019-07-30T00:00:00"/>
    <x v="5"/>
    <x v="30"/>
    <x v="6"/>
    <x v="4"/>
    <n v="7.9"/>
    <n v="12.5"/>
    <n v="8.6999999999999993"/>
    <n v="0.8"/>
    <n v="138858.04500000001"/>
    <n v="110.4700594"/>
    <n v="15339656.479317874"/>
    <s v="Y"/>
    <s v="N"/>
  </r>
  <r>
    <d v="2019-07-31T00:00:00"/>
    <x v="6"/>
    <x v="30"/>
    <x v="6"/>
    <x v="4"/>
    <n v="3"/>
    <n v="12.5"/>
    <n v="11.3"/>
    <n v="0"/>
    <n v="140275.82999999999"/>
    <n v="153.26684940000001"/>
    <n v="21499634.511070002"/>
    <s v="Y"/>
    <s v="N"/>
  </r>
  <r>
    <d v="2019-08-01T00:00:00"/>
    <x v="0"/>
    <x v="30"/>
    <x v="7"/>
    <x v="4"/>
    <n v="5.8"/>
    <n v="13.8"/>
    <n v="8.6"/>
    <n v="0"/>
    <n v="137651.13500000001"/>
    <n v="98.967005540000002"/>
    <n v="13622920.640132289"/>
    <s v="Y"/>
    <s v="N"/>
  </r>
  <r>
    <d v="2019-08-02T00:00:00"/>
    <x v="1"/>
    <x v="30"/>
    <x v="7"/>
    <x v="4"/>
    <n v="9.6999999999999993"/>
    <n v="12.7"/>
    <n v="7.4"/>
    <n v="0.4"/>
    <n v="135633.89000000001"/>
    <n v="106.56821669999999"/>
    <n v="14454261.781383963"/>
    <s v="Y"/>
    <s v="N"/>
  </r>
  <r>
    <d v="2019-08-03T00:00:00"/>
    <x v="2"/>
    <x v="30"/>
    <x v="7"/>
    <x v="4"/>
    <n v="10"/>
    <n v="13.9"/>
    <n v="6.2"/>
    <n v="0"/>
    <n v="119933.7"/>
    <n v="121.53235650000001"/>
    <n v="14575825.18476405"/>
    <s v="Y"/>
    <s v="N"/>
  </r>
  <r>
    <d v="2019-08-04T00:00:00"/>
    <x v="3"/>
    <x v="31"/>
    <x v="7"/>
    <x v="4"/>
    <n v="9.1999999999999993"/>
    <n v="13.1"/>
    <n v="7.2"/>
    <n v="1"/>
    <n v="120350.215"/>
    <n v="127.8811699"/>
    <n v="15390526.291916529"/>
    <s v="Y"/>
    <s v="N"/>
  </r>
  <r>
    <d v="2019-08-05T00:00:00"/>
    <x v="4"/>
    <x v="31"/>
    <x v="7"/>
    <x v="4"/>
    <n v="10"/>
    <n v="15.8"/>
    <n v="10.7"/>
    <n v="0"/>
    <n v="125652.05499999999"/>
    <n v="108.4969239"/>
    <n v="13632861.449213613"/>
    <s v="Y"/>
    <s v="N"/>
  </r>
  <r>
    <d v="2019-08-06T00:00:00"/>
    <x v="5"/>
    <x v="31"/>
    <x v="7"/>
    <x v="4"/>
    <n v="9.1"/>
    <n v="13.5"/>
    <n v="4.5"/>
    <n v="0.4"/>
    <n v="132120.39000000001"/>
    <n v="89.427805109999994"/>
    <n v="11815236.487977194"/>
    <s v="Y"/>
    <s v="N"/>
  </r>
  <r>
    <d v="2019-08-07T00:00:00"/>
    <x v="6"/>
    <x v="31"/>
    <x v="7"/>
    <x v="4"/>
    <n v="9.3000000000000007"/>
    <n v="14.1"/>
    <n v="7.5"/>
    <n v="0"/>
    <n v="136315.38"/>
    <n v="129.26252919999999"/>
    <n v="17620470.787659094"/>
    <s v="Y"/>
    <s v="N"/>
  </r>
  <r>
    <d v="2019-08-08T00:00:00"/>
    <x v="0"/>
    <x v="31"/>
    <x v="7"/>
    <x v="4"/>
    <n v="6.7"/>
    <n v="13.9"/>
    <n v="9.6"/>
    <n v="10.8"/>
    <n v="133004.73000000001"/>
    <n v="95.454195279999993"/>
    <n v="12695859.470583675"/>
    <s v="Y"/>
    <s v="N"/>
  </r>
  <r>
    <d v="2019-08-09T00:00:00"/>
    <x v="1"/>
    <x v="31"/>
    <x v="7"/>
    <x v="4"/>
    <n v="7.8"/>
    <n v="10.1"/>
    <n v="7.3"/>
    <n v="2"/>
    <n v="142555.10500000001"/>
    <n v="119.9574815"/>
    <n v="17100551.370768059"/>
    <s v="Y"/>
    <s v="N"/>
  </r>
  <r>
    <d v="2019-08-10T00:00:00"/>
    <x v="2"/>
    <x v="31"/>
    <x v="7"/>
    <x v="4"/>
    <n v="5.2"/>
    <n v="12.5"/>
    <n v="6.6"/>
    <n v="4.2"/>
    <n v="128554.605"/>
    <n v="94.668808780000006"/>
    <n v="12170111.318533432"/>
    <s v="Y"/>
    <s v="N"/>
  </r>
  <r>
    <d v="2019-08-11T00:00:00"/>
    <x v="3"/>
    <x v="32"/>
    <x v="7"/>
    <x v="4"/>
    <n v="4.8"/>
    <n v="12.9"/>
    <n v="11.4"/>
    <n v="6"/>
    <n v="121028.325"/>
    <n v="98.101093950000006"/>
    <n v="11873011.081436135"/>
    <s v="Y"/>
    <s v="N"/>
  </r>
  <r>
    <d v="2019-08-12T00:00:00"/>
    <x v="4"/>
    <x v="32"/>
    <x v="7"/>
    <x v="4"/>
    <n v="6.3"/>
    <n v="12"/>
    <n v="9.9"/>
    <n v="8.8000000000000007"/>
    <n v="136683.4"/>
    <n v="163.36163669999999"/>
    <n v="22328823.933720779"/>
    <s v="Y"/>
    <s v="N"/>
  </r>
  <r>
    <d v="2019-08-13T00:00:00"/>
    <x v="5"/>
    <x v="32"/>
    <x v="7"/>
    <x v="4"/>
    <n v="8.8000000000000007"/>
    <n v="13.1"/>
    <n v="7"/>
    <n v="0"/>
    <n v="141474.26500000001"/>
    <n v="267.34764990000002"/>
    <n v="37822812.269079827"/>
    <s v="Y"/>
    <s v="N"/>
  </r>
  <r>
    <d v="2019-08-14T00:00:00"/>
    <x v="6"/>
    <x v="32"/>
    <x v="7"/>
    <x v="4"/>
    <n v="9.1"/>
    <n v="13.8"/>
    <n v="6.7"/>
    <n v="0.2"/>
    <n v="134681.435"/>
    <n v="123.8521422"/>
    <n v="16680584.239320057"/>
    <s v="Y"/>
    <s v="N"/>
  </r>
  <r>
    <d v="2019-08-15T00:00:00"/>
    <x v="0"/>
    <x v="32"/>
    <x v="7"/>
    <x v="4"/>
    <n v="7.3"/>
    <n v="16.2"/>
    <n v="10.5"/>
    <n v="0"/>
    <n v="128119.715"/>
    <n v="76.350980870000001"/>
    <n v="9782065.9090348519"/>
    <s v="Y"/>
    <s v="N"/>
  </r>
  <r>
    <d v="2019-08-16T00:00:00"/>
    <x v="1"/>
    <x v="32"/>
    <x v="7"/>
    <x v="4"/>
    <n v="10.6"/>
    <n v="16.899999999999999"/>
    <n v="6.3"/>
    <n v="0"/>
    <n v="129781.155"/>
    <n v="100.0115921"/>
    <n v="12979619.936126875"/>
    <s v="Y"/>
    <s v="N"/>
  </r>
  <r>
    <d v="2019-08-17T00:00:00"/>
    <x v="2"/>
    <x v="32"/>
    <x v="7"/>
    <x v="4"/>
    <n v="7"/>
    <n v="16.5"/>
    <n v="13.4"/>
    <n v="3.8"/>
    <n v="115460.6"/>
    <n v="75.491413320000007"/>
    <n v="8716283.876775194"/>
    <s v="Y"/>
    <s v="N"/>
  </r>
  <r>
    <d v="2019-08-18T00:00:00"/>
    <x v="3"/>
    <x v="33"/>
    <x v="7"/>
    <x v="4"/>
    <n v="8.8000000000000007"/>
    <n v="19.399999999999999"/>
    <n v="9.3000000000000007"/>
    <n v="0"/>
    <n v="110816.375"/>
    <n v="52.024492690000002"/>
    <n v="5765165.6911197994"/>
    <s v="Y"/>
    <s v="N"/>
  </r>
  <r>
    <d v="2019-08-19T00:00:00"/>
    <x v="4"/>
    <x v="33"/>
    <x v="7"/>
    <x v="4"/>
    <n v="5.8"/>
    <n v="12.3"/>
    <n v="12.8"/>
    <n v="4"/>
    <n v="131067.25"/>
    <n v="81.723625240000004"/>
    <n v="10711290.820237391"/>
    <s v="Y"/>
    <s v="N"/>
  </r>
  <r>
    <d v="2019-08-20T00:00:00"/>
    <x v="5"/>
    <x v="33"/>
    <x v="7"/>
    <x v="4"/>
    <n v="7.6"/>
    <n v="17"/>
    <n v="7.2"/>
    <n v="0.4"/>
    <n v="131438.54999999999"/>
    <n v="61.926547419999999"/>
    <n v="8139535.5993910404"/>
    <s v="Y"/>
    <s v="N"/>
  </r>
  <r>
    <d v="2019-08-21T00:00:00"/>
    <x v="6"/>
    <x v="33"/>
    <x v="7"/>
    <x v="4"/>
    <n v="11.5"/>
    <n v="16.600000000000001"/>
    <n v="11.5"/>
    <n v="0.2"/>
    <n v="120747.08"/>
    <n v="54.386880320000003"/>
    <n v="6567056.9889494665"/>
    <s v="Y"/>
    <s v="N"/>
  </r>
  <r>
    <d v="2019-08-22T00:00:00"/>
    <x v="0"/>
    <x v="33"/>
    <x v="7"/>
    <x v="4"/>
    <n v="9.6"/>
    <n v="13"/>
    <n v="11.3"/>
    <n v="1.6"/>
    <n v="127697.99"/>
    <n v="89.139147589999993"/>
    <n v="11382889.977556344"/>
    <s v="Y"/>
    <s v="N"/>
  </r>
  <r>
    <d v="2019-08-23T00:00:00"/>
    <x v="1"/>
    <x v="33"/>
    <x v="7"/>
    <x v="4"/>
    <n v="3.8"/>
    <n v="15.1"/>
    <n v="14.5"/>
    <n v="0"/>
    <n v="126763.36500000001"/>
    <n v="91.098931109999995"/>
    <n v="11548007.055406785"/>
    <s v="Y"/>
    <s v="N"/>
  </r>
  <r>
    <d v="2019-08-24T00:00:00"/>
    <x v="2"/>
    <x v="33"/>
    <x v="7"/>
    <x v="4"/>
    <n v="7.9"/>
    <n v="18"/>
    <n v="13"/>
    <n v="0"/>
    <n v="107303.47500000001"/>
    <n v="55.149898819999997"/>
    <n v="5917775.7892843997"/>
    <s v="Y"/>
    <s v="N"/>
  </r>
  <r>
    <d v="2019-08-25T00:00:00"/>
    <x v="3"/>
    <x v="34"/>
    <x v="7"/>
    <x v="4"/>
    <n v="6.5"/>
    <n v="12.9"/>
    <n v="13.9"/>
    <n v="1.2"/>
    <n v="113980.3"/>
    <n v="119.3055933"/>
    <n v="13598487.316011989"/>
    <s v="Y"/>
    <s v="N"/>
  </r>
  <r>
    <d v="2019-08-26T00:00:00"/>
    <x v="4"/>
    <x v="34"/>
    <x v="7"/>
    <x v="4"/>
    <n v="5.3"/>
    <n v="14.4"/>
    <n v="14.7"/>
    <n v="0"/>
    <n v="132704.36499999999"/>
    <n v="142.18481030000001"/>
    <n v="18868544.963506959"/>
    <s v="Y"/>
    <s v="N"/>
  </r>
  <r>
    <d v="2019-08-27T00:00:00"/>
    <x v="5"/>
    <x v="34"/>
    <x v="7"/>
    <x v="4"/>
    <n v="4.2"/>
    <n v="15.3"/>
    <n v="12.9"/>
    <n v="0"/>
    <n v="130964.88499999999"/>
    <n v="131.1074194"/>
    <n v="17170468.104367767"/>
    <s v="Y"/>
    <s v="N"/>
  </r>
  <r>
    <d v="2019-08-28T00:00:00"/>
    <x v="6"/>
    <x v="34"/>
    <x v="7"/>
    <x v="4"/>
    <n v="8.3000000000000007"/>
    <n v="13.4"/>
    <n v="5"/>
    <n v="0"/>
    <n v="137660.94"/>
    <n v="140.94202110000001"/>
    <n v="19402211.110125836"/>
    <s v="Y"/>
    <s v="N"/>
  </r>
  <r>
    <d v="2019-08-29T00:00:00"/>
    <x v="0"/>
    <x v="34"/>
    <x v="7"/>
    <x v="4"/>
    <n v="6.1"/>
    <n v="13"/>
    <n v="13.2"/>
    <n v="6.2"/>
    <n v="134233.345"/>
    <n v="135.2468604"/>
    <n v="18154638.472240038"/>
    <s v="Y"/>
    <s v="N"/>
  </r>
  <r>
    <d v="2019-08-30T00:00:00"/>
    <x v="1"/>
    <x v="34"/>
    <x v="7"/>
    <x v="4"/>
    <n v="2.2999999999999998"/>
    <n v="15.3"/>
    <n v="15.6"/>
    <n v="0.2"/>
    <n v="131871.07999999999"/>
    <n v="185.2052836"/>
    <n v="24423220.770038284"/>
    <s v="Y"/>
    <s v="N"/>
  </r>
  <r>
    <d v="2019-08-31T00:00:00"/>
    <x v="2"/>
    <x v="34"/>
    <x v="7"/>
    <x v="4"/>
    <n v="5"/>
    <n v="18.2"/>
    <n v="15.8"/>
    <n v="0"/>
    <n v="107616.03"/>
    <n v="79.347198370000001"/>
    <n v="8539030.4802018702"/>
    <s v="Y"/>
    <s v="N"/>
  </r>
  <r>
    <d v="2019-09-01T00:00:00"/>
    <x v="3"/>
    <x v="35"/>
    <x v="8"/>
    <x v="4"/>
    <n v="11.1"/>
    <n v="19.600000000000001"/>
    <n v="9.4"/>
    <n v="0"/>
    <n v="106779.47500000001"/>
    <n v="75.512741539999993"/>
    <n v="8063210.8974518916"/>
    <s v="Y"/>
    <s v="N"/>
  </r>
  <r>
    <d v="2019-09-02T00:00:00"/>
    <x v="4"/>
    <x v="35"/>
    <x v="8"/>
    <x v="4"/>
    <n v="10.199999999999999"/>
    <n v="17.600000000000001"/>
    <n v="13.8"/>
    <n v="2.4"/>
    <n v="121697.38"/>
    <n v="92.691088919999999"/>
    <n v="11280262.670911029"/>
    <s v="Y"/>
    <s v="N"/>
  </r>
  <r>
    <d v="2019-09-03T00:00:00"/>
    <x v="5"/>
    <x v="35"/>
    <x v="8"/>
    <x v="4"/>
    <n v="9.1999999999999993"/>
    <n v="19.600000000000001"/>
    <n v="16.399999999999999"/>
    <n v="0.6"/>
    <n v="118871.215"/>
    <n v="114.88625949999999"/>
    <n v="13656669.253570292"/>
    <s v="Y"/>
    <s v="N"/>
  </r>
  <r>
    <d v="2019-09-04T00:00:00"/>
    <x v="6"/>
    <x v="35"/>
    <x v="8"/>
    <x v="4"/>
    <n v="8.1999999999999993"/>
    <n v="18.7"/>
    <n v="15.1"/>
    <n v="0"/>
    <n v="122652.81"/>
    <n v="144.39343450000001"/>
    <n v="17710260.486975946"/>
    <s v="Y"/>
    <s v="N"/>
  </r>
  <r>
    <d v="2019-09-05T00:00:00"/>
    <x v="0"/>
    <x v="35"/>
    <x v="8"/>
    <x v="4"/>
    <n v="8.6999999999999993"/>
    <n v="21.2"/>
    <n v="14.8"/>
    <n v="3.4"/>
    <n v="120223.175"/>
    <n v="99.345443470000006"/>
    <n v="11943624.635746418"/>
    <s v="Y"/>
    <s v="N"/>
  </r>
  <r>
    <d v="2019-09-06T00:00:00"/>
    <x v="1"/>
    <x v="35"/>
    <x v="8"/>
    <x v="4"/>
    <n v="11.3"/>
    <n v="16"/>
    <n v="10.4"/>
    <n v="2"/>
    <n v="122222.69"/>
    <n v="67.972754190000003"/>
    <n v="8307812.8638105718"/>
    <s v="Y"/>
    <s v="N"/>
  </r>
  <r>
    <d v="2019-09-07T00:00:00"/>
    <x v="2"/>
    <x v="35"/>
    <x v="8"/>
    <x v="4"/>
    <n v="8.8000000000000007"/>
    <n v="12.9"/>
    <n v="11.3"/>
    <n v="1"/>
    <n v="115200.19"/>
    <n v="73.467962999999997"/>
    <n v="8463523.2965129707"/>
    <s v="Y"/>
    <s v="N"/>
  </r>
  <r>
    <d v="2019-09-08T00:00:00"/>
    <x v="3"/>
    <x v="36"/>
    <x v="8"/>
    <x v="4"/>
    <n v="8.1999999999999993"/>
    <n v="15.1"/>
    <n v="9.5"/>
    <n v="0.6"/>
    <n v="116999.07"/>
    <n v="65.376438919999998"/>
    <n v="7648982.5535518043"/>
    <s v="Y"/>
    <s v="N"/>
  </r>
  <r>
    <d v="2019-09-09T00:00:00"/>
    <x v="4"/>
    <x v="36"/>
    <x v="8"/>
    <x v="4"/>
    <n v="6.8"/>
    <n v="12.8"/>
    <n v="14.4"/>
    <n v="5.6"/>
    <n v="130448.11500000001"/>
    <n v="92.613968850000006"/>
    <n v="12081317.659151219"/>
    <s v="Y"/>
    <s v="N"/>
  </r>
  <r>
    <d v="2019-09-10T00:00:00"/>
    <x v="5"/>
    <x v="36"/>
    <x v="8"/>
    <x v="4"/>
    <n v="7.7"/>
    <n v="14.8"/>
    <n v="16.100000000000001"/>
    <n v="2.6"/>
    <n v="131665.01500000001"/>
    <n v="150.02796119999999"/>
    <n v="19753433.761817418"/>
    <s v="Y"/>
    <s v="N"/>
  </r>
  <r>
    <d v="2019-09-11T00:00:00"/>
    <x v="6"/>
    <x v="36"/>
    <x v="8"/>
    <x v="4"/>
    <n v="5"/>
    <n v="20.8"/>
    <n v="17.8"/>
    <n v="0"/>
    <n v="121100.045"/>
    <n v="83.052148279999997"/>
    <n v="10057618.894054672"/>
    <s v="Y"/>
    <s v="N"/>
  </r>
  <r>
    <d v="2019-09-12T00:00:00"/>
    <x v="0"/>
    <x v="36"/>
    <x v="8"/>
    <x v="4"/>
    <n v="11.1"/>
    <n v="20.8"/>
    <n v="11.8"/>
    <n v="0"/>
    <n v="118723.07"/>
    <n v="76.526618920000004"/>
    <n v="9085475.1349024847"/>
    <s v="Y"/>
    <s v="N"/>
  </r>
  <r>
    <d v="2019-09-13T00:00:00"/>
    <x v="1"/>
    <x v="36"/>
    <x v="8"/>
    <x v="4"/>
    <n v="7.7"/>
    <n v="18.600000000000001"/>
    <n v="14"/>
    <n v="0"/>
    <n v="120349.015"/>
    <n v="108.21402329999999"/>
    <n v="13023451.113342049"/>
    <s v="Y"/>
    <s v="N"/>
  </r>
  <r>
    <d v="2019-09-14T00:00:00"/>
    <x v="2"/>
    <x v="36"/>
    <x v="8"/>
    <x v="4"/>
    <n v="9.3000000000000007"/>
    <n v="20"/>
    <n v="18.3"/>
    <n v="0"/>
    <n v="103500.955"/>
    <n v="106.46105230000001"/>
    <n v="11018820.583354948"/>
    <s v="Y"/>
    <s v="N"/>
  </r>
  <r>
    <d v="2019-09-15T00:00:00"/>
    <x v="3"/>
    <x v="37"/>
    <x v="8"/>
    <x v="4"/>
    <n v="12.4"/>
    <n v="21.8"/>
    <n v="8.4"/>
    <n v="1.6"/>
    <n v="105149.02"/>
    <n v="87.630074989999997"/>
    <n v="9214216.5077250097"/>
    <s v="Y"/>
    <s v="N"/>
  </r>
  <r>
    <d v="2019-09-16T00:00:00"/>
    <x v="4"/>
    <x v="37"/>
    <x v="8"/>
    <x v="4"/>
    <n v="9.6999999999999993"/>
    <n v="12.8"/>
    <n v="17.7"/>
    <n v="13"/>
    <n v="119362.235"/>
    <n v="137.46735670000001"/>
    <n v="16408410.935254226"/>
    <s v="Y"/>
    <s v="N"/>
  </r>
  <r>
    <d v="2019-09-17T00:00:00"/>
    <x v="5"/>
    <x v="37"/>
    <x v="8"/>
    <x v="4"/>
    <n v="3.6"/>
    <n v="14.8"/>
    <n v="19"/>
    <n v="0"/>
    <n v="124129.44"/>
    <n v="149.599176"/>
    <n v="18569661.941341441"/>
    <s v="Y"/>
    <s v="N"/>
  </r>
  <r>
    <d v="2019-09-18T00:00:00"/>
    <x v="6"/>
    <x v="37"/>
    <x v="8"/>
    <x v="4"/>
    <n v="4.3"/>
    <n v="18.899999999999999"/>
    <n v="19.2"/>
    <n v="0"/>
    <n v="119715.705"/>
    <n v="151.2558046"/>
    <n v="18107695.283031244"/>
    <s v="Y"/>
    <s v="N"/>
  </r>
  <r>
    <d v="2019-09-19T00:00:00"/>
    <x v="0"/>
    <x v="37"/>
    <x v="8"/>
    <x v="4"/>
    <n v="8.1999999999999993"/>
    <n v="24"/>
    <n v="19.399999999999999"/>
    <n v="0"/>
    <n v="108102.56"/>
    <n v="82.43824146"/>
    <n v="8911784.9437241368"/>
    <s v="Y"/>
    <s v="N"/>
  </r>
  <r>
    <d v="2019-09-20T00:00:00"/>
    <x v="1"/>
    <x v="37"/>
    <x v="8"/>
    <x v="4"/>
    <n v="15.7"/>
    <n v="26.2"/>
    <n v="14.4"/>
    <n v="0"/>
    <n v="107222.345"/>
    <n v="106.2793137"/>
    <n v="11395517.239904627"/>
    <s v="N"/>
    <s v="N"/>
  </r>
  <r>
    <d v="2019-09-21T00:00:00"/>
    <x v="2"/>
    <x v="37"/>
    <x v="8"/>
    <x v="4"/>
    <n v="14.5"/>
    <n v="19.399999999999999"/>
    <n v="10.5"/>
    <n v="0"/>
    <n v="101348.35"/>
    <n v="112.25774509999999"/>
    <n v="11377137.240605585"/>
    <s v="N"/>
    <s v="N"/>
  </r>
  <r>
    <d v="2019-09-22T00:00:00"/>
    <x v="3"/>
    <x v="38"/>
    <x v="8"/>
    <x v="4"/>
    <n v="7.9"/>
    <n v="15.5"/>
    <n v="13.6"/>
    <n v="4.5999999999999996"/>
    <n v="102386.52499999999"/>
    <n v="103.2310155"/>
    <n v="10569464.949266138"/>
    <s v="N"/>
    <s v="N"/>
  </r>
  <r>
    <d v="2019-09-23T00:00:00"/>
    <x v="4"/>
    <x v="38"/>
    <x v="8"/>
    <x v="4"/>
    <n v="8.9"/>
    <n v="15.2"/>
    <n v="13.9"/>
    <n v="2"/>
    <n v="121862.88499999999"/>
    <n v="109.7326738"/>
    <n v="13372340.208031913"/>
    <s v="N"/>
    <s v="N"/>
  </r>
  <r>
    <d v="2019-09-24T00:00:00"/>
    <x v="5"/>
    <x v="38"/>
    <x v="8"/>
    <x v="4"/>
    <n v="8.3000000000000007"/>
    <n v="15.1"/>
    <n v="13.3"/>
    <n v="1.4"/>
    <n v="125787.33"/>
    <n v="148.22983249999999"/>
    <n v="18645434.856522225"/>
    <s v="N"/>
    <s v="N"/>
  </r>
  <r>
    <d v="2019-09-25T00:00:00"/>
    <x v="6"/>
    <x v="38"/>
    <x v="8"/>
    <x v="4"/>
    <n v="8.6999999999999993"/>
    <n v="16.600000000000001"/>
    <n v="13.1"/>
    <n v="0"/>
    <n v="124302.93"/>
    <n v="192.4850347"/>
    <n v="23926453.79436167"/>
    <s v="N"/>
    <s v="N"/>
  </r>
  <r>
    <d v="2019-09-26T00:00:00"/>
    <x v="0"/>
    <x v="38"/>
    <x v="8"/>
    <x v="4"/>
    <n v="8.3000000000000007"/>
    <n v="20.3"/>
    <n v="19.600000000000001"/>
    <n v="0"/>
    <n v="117320.175"/>
    <n v="139.4994437"/>
    <n v="16366099.147286648"/>
    <s v="N"/>
    <s v="N"/>
  </r>
  <r>
    <d v="2019-09-27T00:00:00"/>
    <x v="1"/>
    <x v="38"/>
    <x v="8"/>
    <x v="4"/>
    <n v="12.3"/>
    <n v="18.8"/>
    <n v="7.4"/>
    <n v="0"/>
    <n v="106043.02"/>
    <n v="69.640959690000003"/>
    <n v="7384937.6812258642"/>
    <s v="N"/>
    <s v="Y"/>
  </r>
  <r>
    <d v="2019-09-28T00:00:00"/>
    <x v="2"/>
    <x v="38"/>
    <x v="8"/>
    <x v="4"/>
    <n v="7.2"/>
    <n v="14.9"/>
    <n v="17.7"/>
    <n v="0.2"/>
    <n v="108762.31"/>
    <n v="132.2621226"/>
    <n v="14385133.979479205"/>
    <s v="N"/>
    <s v="N"/>
  </r>
  <r>
    <d v="2019-09-29T00:00:00"/>
    <x v="3"/>
    <x v="39"/>
    <x v="8"/>
    <x v="4"/>
    <n v="9.1"/>
    <n v="15.8"/>
    <n v="19"/>
    <n v="0"/>
    <n v="104804.09"/>
    <n v="90.401320499999997"/>
    <n v="9474428.1298008449"/>
    <s v="N"/>
    <s v="N"/>
  </r>
  <r>
    <d v="2019-09-30T00:00:00"/>
    <x v="4"/>
    <x v="39"/>
    <x v="8"/>
    <x v="4"/>
    <n v="10.1"/>
    <n v="14.1"/>
    <n v="14.4"/>
    <n v="0"/>
    <n v="121770.82"/>
    <n v="107.8227368"/>
    <n v="13129663.074780177"/>
    <s v="N"/>
    <s v="N"/>
  </r>
  <r>
    <d v="2019-10-01T00:00:00"/>
    <x v="5"/>
    <x v="39"/>
    <x v="9"/>
    <x v="4"/>
    <n v="4.2"/>
    <n v="20.5"/>
    <n v="21.7"/>
    <n v="0"/>
    <n v="117265.27499999999"/>
    <n v="121.3908912"/>
    <n v="14234936.239063079"/>
    <s v="N"/>
    <s v="N"/>
  </r>
  <r>
    <d v="2019-10-02T00:00:00"/>
    <x v="6"/>
    <x v="39"/>
    <x v="9"/>
    <x v="4"/>
    <n v="9.3000000000000007"/>
    <n v="26.5"/>
    <n v="18.5"/>
    <n v="0"/>
    <n v="110760.825"/>
    <n v="108.66167660000001"/>
    <n v="12035456.946099196"/>
    <s v="N"/>
    <s v="N"/>
  </r>
  <r>
    <d v="2019-10-03T00:00:00"/>
    <x v="0"/>
    <x v="39"/>
    <x v="9"/>
    <x v="4"/>
    <n v="15.1"/>
    <n v="29.7"/>
    <n v="22"/>
    <n v="0"/>
    <n v="109312.85"/>
    <n v="108.8439126"/>
    <n v="11898038.29145691"/>
    <s v="N"/>
    <s v="N"/>
  </r>
  <r>
    <d v="2019-10-04T00:00:00"/>
    <x v="1"/>
    <x v="39"/>
    <x v="9"/>
    <x v="4"/>
    <n v="12.5"/>
    <n v="15.2"/>
    <n v="11"/>
    <n v="0"/>
    <n v="117512.56"/>
    <n v="136.3619947"/>
    <n v="16024247.083903432"/>
    <s v="N"/>
    <s v="N"/>
  </r>
  <r>
    <d v="2019-10-05T00:00:00"/>
    <x v="2"/>
    <x v="39"/>
    <x v="9"/>
    <x v="4"/>
    <n v="7.6"/>
    <n v="24.3"/>
    <n v="17.399999999999999"/>
    <n v="1.8"/>
    <n v="101386.01"/>
    <n v="88.049062890000002"/>
    <n v="8926943.1706561688"/>
    <s v="N"/>
    <s v="N"/>
  </r>
  <r>
    <d v="2019-10-06T00:00:00"/>
    <x v="3"/>
    <x v="40"/>
    <x v="9"/>
    <x v="4"/>
    <n v="12.9"/>
    <n v="24.8"/>
    <n v="17.399999999999999"/>
    <n v="0"/>
    <n v="93011.345000000001"/>
    <n v="54.720114539999997"/>
    <n v="5089591.451919456"/>
    <s v="N"/>
    <s v="N"/>
  </r>
  <r>
    <d v="2019-10-07T00:00:00"/>
    <x v="4"/>
    <x v="40"/>
    <x v="9"/>
    <x v="4"/>
    <n v="11.6"/>
    <n v="16.399999999999999"/>
    <n v="15.1"/>
    <n v="0"/>
    <n v="113296.31"/>
    <n v="112.07559550000001"/>
    <n v="12697751.411202606"/>
    <s v="N"/>
    <s v="N"/>
  </r>
  <r>
    <d v="2019-10-08T00:00:00"/>
    <x v="5"/>
    <x v="40"/>
    <x v="9"/>
    <x v="4"/>
    <n v="9.5"/>
    <n v="14.2"/>
    <n v="17"/>
    <n v="2.6"/>
    <n v="117504.77499999999"/>
    <n v="130.67182529999999"/>
    <n v="15354563.430715807"/>
    <s v="Y"/>
    <s v="N"/>
  </r>
  <r>
    <d v="2019-10-09T00:00:00"/>
    <x v="6"/>
    <x v="40"/>
    <x v="9"/>
    <x v="4"/>
    <n v="8.5"/>
    <n v="15"/>
    <n v="19.3"/>
    <n v="5.8"/>
    <n v="122771.82"/>
    <n v="131.5850422"/>
    <n v="16154935.115670806"/>
    <s v="Y"/>
    <s v="N"/>
  </r>
  <r>
    <d v="2019-10-10T00:00:00"/>
    <x v="0"/>
    <x v="40"/>
    <x v="9"/>
    <x v="4"/>
    <n v="10.199999999999999"/>
    <n v="14.7"/>
    <n v="12.6"/>
    <n v="0.2"/>
    <n v="123692.08"/>
    <n v="167.9811358"/>
    <n v="20777936.087864466"/>
    <s v="Y"/>
    <s v="N"/>
  </r>
  <r>
    <d v="2019-10-11T00:00:00"/>
    <x v="1"/>
    <x v="40"/>
    <x v="9"/>
    <x v="4"/>
    <n v="9.5"/>
    <n v="18.899999999999999"/>
    <n v="17.5"/>
    <n v="0"/>
    <n v="115250.505"/>
    <n v="114.6969754"/>
    <n v="13218884.336822577"/>
    <s v="Y"/>
    <s v="N"/>
  </r>
  <r>
    <d v="2019-10-12T00:00:00"/>
    <x v="2"/>
    <x v="40"/>
    <x v="9"/>
    <x v="4"/>
    <n v="8.1999999999999993"/>
    <n v="20.399999999999999"/>
    <n v="20.100000000000001"/>
    <n v="0"/>
    <n v="101053.36500000001"/>
    <n v="93.120223490000001"/>
    <n v="9410111.9332165439"/>
    <s v="Y"/>
    <s v="N"/>
  </r>
  <r>
    <d v="2019-10-13T00:00:00"/>
    <x v="3"/>
    <x v="41"/>
    <x v="9"/>
    <x v="4"/>
    <n v="9.4"/>
    <n v="23.1"/>
    <n v="19.600000000000001"/>
    <n v="0"/>
    <n v="94744.7"/>
    <n v="90.164235849999997"/>
    <n v="8542583.4763374943"/>
    <s v="Y"/>
    <s v="N"/>
  </r>
  <r>
    <d v="2019-10-14T00:00:00"/>
    <x v="4"/>
    <x v="41"/>
    <x v="9"/>
    <x v="4"/>
    <n v="13.6"/>
    <n v="26.7"/>
    <n v="20.2"/>
    <n v="0.2"/>
    <n v="110290.12"/>
    <n v="119.0137926"/>
    <n v="13126045.467509111"/>
    <s v="Y"/>
    <s v="N"/>
  </r>
  <r>
    <d v="2019-10-15T00:00:00"/>
    <x v="5"/>
    <x v="41"/>
    <x v="9"/>
    <x v="4"/>
    <n v="13"/>
    <n v="18"/>
    <n v="20.6"/>
    <n v="0"/>
    <n v="112052.12"/>
    <n v="123.2613285"/>
    <n v="13811693.172441419"/>
    <s v="Y"/>
    <s v="N"/>
  </r>
  <r>
    <d v="2019-10-16T00:00:00"/>
    <x v="6"/>
    <x v="41"/>
    <x v="9"/>
    <x v="4"/>
    <n v="13.3"/>
    <n v="20.399999999999999"/>
    <n v="11.4"/>
    <n v="0"/>
    <n v="117533.72"/>
    <n v="116.34066919999999"/>
    <n v="13673951.638365423"/>
    <s v="Y"/>
    <s v="N"/>
  </r>
  <r>
    <d v="2019-10-17T00:00:00"/>
    <x v="0"/>
    <x v="41"/>
    <x v="9"/>
    <x v="4"/>
    <n v="9.5"/>
    <n v="15.2"/>
    <n v="9.6"/>
    <n v="4.4000000000000004"/>
    <n v="116690.04"/>
    <n v="92.498043699999997"/>
    <n v="10793600.419274747"/>
    <s v="Y"/>
    <s v="N"/>
  </r>
  <r>
    <d v="2019-10-18T00:00:00"/>
    <x v="1"/>
    <x v="41"/>
    <x v="9"/>
    <x v="4"/>
    <n v="7.3"/>
    <n v="22.1"/>
    <n v="23.2"/>
    <n v="0.8"/>
    <n v="109857.485"/>
    <n v="76.318328559999998"/>
    <n v="8384139.6350052711"/>
    <s v="Y"/>
    <s v="N"/>
  </r>
  <r>
    <d v="2019-10-19T00:00:00"/>
    <x v="2"/>
    <x v="41"/>
    <x v="9"/>
    <x v="4"/>
    <n v="9.4"/>
    <n v="15.3"/>
    <n v="15.8"/>
    <n v="0.8"/>
    <n v="102032.495"/>
    <n v="67.014422809999999"/>
    <n v="6837648.7602892108"/>
    <s v="Y"/>
    <s v="N"/>
  </r>
  <r>
    <d v="2019-10-20T00:00:00"/>
    <x v="3"/>
    <x v="42"/>
    <x v="9"/>
    <x v="4"/>
    <n v="10"/>
    <n v="16.399999999999999"/>
    <n v="14.7"/>
    <n v="0.8"/>
    <n v="102684.515"/>
    <n v="87.533212419999998"/>
    <n v="8988305.4637396764"/>
    <s v="Y"/>
    <s v="N"/>
  </r>
  <r>
    <d v="2019-10-21T00:00:00"/>
    <x v="4"/>
    <x v="42"/>
    <x v="9"/>
    <x v="4"/>
    <n v="11.5"/>
    <n v="17"/>
    <n v="19.600000000000001"/>
    <n v="0"/>
    <n v="114502.07"/>
    <n v="111.6668677"/>
    <n v="12786087.502066139"/>
    <s v="Y"/>
    <s v="N"/>
  </r>
  <r>
    <d v="2019-10-22T00:00:00"/>
    <x v="5"/>
    <x v="42"/>
    <x v="9"/>
    <x v="4"/>
    <n v="11.9"/>
    <n v="19.600000000000001"/>
    <n v="23.7"/>
    <n v="0"/>
    <n v="114108.545"/>
    <n v="111.449844"/>
    <n v="12717379.53931698"/>
    <s v="Y"/>
    <s v="N"/>
  </r>
  <r>
    <d v="2019-10-23T00:00:00"/>
    <x v="6"/>
    <x v="42"/>
    <x v="9"/>
    <x v="4"/>
    <n v="8.1999999999999993"/>
    <n v="27.9"/>
    <n v="26"/>
    <n v="0"/>
    <n v="114281.61500000001"/>
    <n v="99.736133030000005"/>
    <n v="11398006.356523244"/>
    <s v="Y"/>
    <s v="N"/>
  </r>
  <r>
    <d v="2019-10-24T00:00:00"/>
    <x v="0"/>
    <x v="42"/>
    <x v="9"/>
    <x v="4"/>
    <n v="13"/>
    <n v="33.799999999999997"/>
    <n v="26.1"/>
    <n v="0.2"/>
    <n v="115442.655"/>
    <n v="82.370096540000006"/>
    <n v="9509022.637183914"/>
    <s v="Y"/>
    <s v="N"/>
  </r>
  <r>
    <d v="2019-10-25T00:00:00"/>
    <x v="1"/>
    <x v="42"/>
    <x v="9"/>
    <x v="4"/>
    <n v="16.8"/>
    <n v="21.6"/>
    <n v="10"/>
    <n v="0"/>
    <n v="109130.77"/>
    <n v="70.884689609999995"/>
    <n v="7735700.7583502997"/>
    <s v="Y"/>
    <s v="N"/>
  </r>
  <r>
    <d v="2019-10-26T00:00:00"/>
    <x v="2"/>
    <x v="42"/>
    <x v="9"/>
    <x v="4"/>
    <n v="9.6"/>
    <n v="15.5"/>
    <n v="17.2"/>
    <n v="3.8"/>
    <n v="96698.285000000003"/>
    <n v="44.849283749999998"/>
    <n v="4336848.822103369"/>
    <s v="Y"/>
    <s v="N"/>
  </r>
  <r>
    <d v="2019-10-27T00:00:00"/>
    <x v="3"/>
    <x v="43"/>
    <x v="9"/>
    <x v="4"/>
    <n v="10.3"/>
    <n v="17"/>
    <n v="10.1"/>
    <n v="1.2"/>
    <n v="102830.55499999999"/>
    <n v="87.808242980000003"/>
    <n v="9029370.3592082541"/>
    <s v="Y"/>
    <s v="N"/>
  </r>
  <r>
    <d v="2019-10-28T00:00:00"/>
    <x v="4"/>
    <x v="43"/>
    <x v="9"/>
    <x v="4"/>
    <n v="8.6999999999999993"/>
    <n v="21.6"/>
    <n v="26.3"/>
    <n v="1.4"/>
    <n v="112634.63499999999"/>
    <n v="104.09160749999999"/>
    <n v="11724320.217325762"/>
    <s v="Y"/>
    <s v="N"/>
  </r>
  <r>
    <d v="2019-10-29T00:00:00"/>
    <x v="5"/>
    <x v="43"/>
    <x v="9"/>
    <x v="4"/>
    <n v="9.6999999999999993"/>
    <n v="30.5"/>
    <n v="27"/>
    <n v="0"/>
    <n v="111887.405"/>
    <n v="130.19868170000001"/>
    <n v="14567592.629833989"/>
    <s v="Y"/>
    <s v="N"/>
  </r>
  <r>
    <d v="2019-10-30T00:00:00"/>
    <x v="6"/>
    <x v="43"/>
    <x v="9"/>
    <x v="4"/>
    <n v="13.8"/>
    <n v="25.1"/>
    <n v="27.2"/>
    <n v="0"/>
    <n v="117375.73"/>
    <n v="130.31831199999999"/>
    <n v="15296207.003367759"/>
    <s v="Y"/>
    <s v="N"/>
  </r>
  <r>
    <d v="2019-10-31T00:00:00"/>
    <x v="0"/>
    <x v="43"/>
    <x v="9"/>
    <x v="4"/>
    <n v="14.2"/>
    <n v="33.700000000000003"/>
    <n v="25.5"/>
    <n v="0"/>
    <n v="121752.875"/>
    <n v="89.659635179999995"/>
    <n v="10916318.354616143"/>
    <s v="Y"/>
    <s v="N"/>
  </r>
  <r>
    <d v="2019-11-01T00:00:00"/>
    <x v="1"/>
    <x v="43"/>
    <x v="10"/>
    <x v="4"/>
    <n v="20"/>
    <n v="34.299999999999997"/>
    <n v="22.8"/>
    <n v="0"/>
    <n v="130510.905"/>
    <n v="90.318841500000005"/>
    <n v="11787593.742716558"/>
    <s v="Y"/>
    <s v="N"/>
  </r>
  <r>
    <d v="2019-11-02T00:00:00"/>
    <x v="2"/>
    <x v="43"/>
    <x v="10"/>
    <x v="4"/>
    <n v="15.8"/>
    <n v="18.899999999999999"/>
    <n v="2.2000000000000002"/>
    <n v="4.2"/>
    <n v="105806.825"/>
    <n v="90.798912520000002"/>
    <n v="9607144.6471939497"/>
    <s v="Y"/>
    <s v="N"/>
  </r>
  <r>
    <d v="2019-11-03T00:00:00"/>
    <x v="3"/>
    <x v="44"/>
    <x v="10"/>
    <x v="4"/>
    <n v="12.8"/>
    <n v="20.7"/>
    <n v="7.8"/>
    <n v="12.4"/>
    <n v="96867.014999999999"/>
    <n v="72.398840800000002"/>
    <n v="7013059.5977562126"/>
    <s v="Y"/>
    <s v="N"/>
  </r>
  <r>
    <d v="2019-11-04T00:00:00"/>
    <x v="4"/>
    <x v="44"/>
    <x v="10"/>
    <x v="4"/>
    <n v="9.5"/>
    <n v="16.2"/>
    <n v="11.2"/>
    <n v="1.2"/>
    <n v="107279.84"/>
    <n v="79.09640417"/>
    <n v="8485449.5839329325"/>
    <s v="Y"/>
    <s v="N"/>
  </r>
  <r>
    <d v="2019-11-05T00:00:00"/>
    <x v="5"/>
    <x v="44"/>
    <x v="10"/>
    <x v="4"/>
    <n v="7.7"/>
    <n v="19.600000000000001"/>
    <n v="27.4"/>
    <n v="10.199999999999999"/>
    <n v="96817"/>
    <n v="66.476814739999995"/>
    <n v="6436085.7726825792"/>
    <s v="Y"/>
    <s v="Y"/>
  </r>
  <r>
    <d v="2019-11-06T00:00:00"/>
    <x v="6"/>
    <x v="44"/>
    <x v="10"/>
    <x v="4"/>
    <n v="10.5"/>
    <n v="24.1"/>
    <n v="19.899999999999999"/>
    <n v="0"/>
    <n v="104381.38"/>
    <n v="58.451951880000003"/>
    <n v="6101295.4009279953"/>
    <s v="Y"/>
    <s v="N"/>
  </r>
  <r>
    <d v="2019-11-07T00:00:00"/>
    <x v="0"/>
    <x v="44"/>
    <x v="10"/>
    <x v="4"/>
    <n v="11.5"/>
    <n v="17.7"/>
    <n v="8.3000000000000007"/>
    <n v="0"/>
    <n v="115132.64"/>
    <n v="63.897686270000001"/>
    <n v="7356709.3101568529"/>
    <s v="Y"/>
    <s v="N"/>
  </r>
  <r>
    <d v="2019-11-08T00:00:00"/>
    <x v="1"/>
    <x v="44"/>
    <x v="10"/>
    <x v="4"/>
    <n v="10.3"/>
    <n v="15"/>
    <n v="16.100000000000001"/>
    <n v="6.8"/>
    <n v="113954.78"/>
    <n v="81.077541510000003"/>
    <n v="9239173.4057129174"/>
    <s v="Y"/>
    <s v="N"/>
  </r>
  <r>
    <d v="2019-11-09T00:00:00"/>
    <x v="2"/>
    <x v="44"/>
    <x v="10"/>
    <x v="4"/>
    <n v="7.6"/>
    <n v="14.2"/>
    <n v="9.8000000000000007"/>
    <n v="6.4"/>
    <n v="108924.79"/>
    <n v="70.474884239999994"/>
    <n v="7676461.9661163082"/>
    <s v="Y"/>
    <s v="N"/>
  </r>
  <r>
    <d v="2019-11-10T00:00:00"/>
    <x v="3"/>
    <x v="45"/>
    <x v="10"/>
    <x v="4"/>
    <n v="10.8"/>
    <n v="18.100000000000001"/>
    <n v="13.5"/>
    <n v="0.2"/>
    <n v="101550.045"/>
    <n v="86.639009709999996"/>
    <n v="8798195.3348059356"/>
    <s v="Y"/>
    <s v="N"/>
  </r>
  <r>
    <d v="2019-11-11T00:00:00"/>
    <x v="4"/>
    <x v="45"/>
    <x v="10"/>
    <x v="4"/>
    <n v="10"/>
    <n v="29.6"/>
    <n v="27.4"/>
    <n v="0"/>
    <n v="106758.95"/>
    <n v="66.491326110000003"/>
    <n v="7098544.1596111841"/>
    <s v="Y"/>
    <s v="N"/>
  </r>
  <r>
    <d v="2019-11-12T00:00:00"/>
    <x v="5"/>
    <x v="45"/>
    <x v="10"/>
    <x v="4"/>
    <n v="11.5"/>
    <n v="17.399999999999999"/>
    <n v="12.7"/>
    <n v="0.6"/>
    <n v="104303.46"/>
    <n v="57.069845890000003"/>
    <n v="5952582.38799378"/>
    <s v="Y"/>
    <s v="N"/>
  </r>
  <r>
    <d v="2019-11-13T00:00:00"/>
    <x v="6"/>
    <x v="45"/>
    <x v="10"/>
    <x v="4"/>
    <n v="9.1"/>
    <n v="17.3"/>
    <n v="12"/>
    <n v="1.6"/>
    <n v="112573.54"/>
    <n v="64.519389450000006"/>
    <n v="7263176.0690251533"/>
    <s v="Y"/>
    <s v="N"/>
  </r>
  <r>
    <d v="2019-11-14T00:00:00"/>
    <x v="0"/>
    <x v="45"/>
    <x v="10"/>
    <x v="4"/>
    <n v="12.1"/>
    <n v="22.4"/>
    <n v="19.7"/>
    <n v="0.8"/>
    <n v="109828.93"/>
    <n v="74.43626304"/>
    <n v="8175255.1228817469"/>
    <s v="Y"/>
    <s v="N"/>
  </r>
  <r>
    <d v="2019-11-15T00:00:00"/>
    <x v="1"/>
    <x v="45"/>
    <x v="10"/>
    <x v="4"/>
    <n v="13"/>
    <n v="18.5"/>
    <n v="12.4"/>
    <n v="0"/>
    <n v="110954.755"/>
    <n v="72.065598769999994"/>
    <n v="7996020.8554536514"/>
    <s v="Y"/>
    <s v="N"/>
  </r>
  <r>
    <d v="2019-11-16T00:00:00"/>
    <x v="2"/>
    <x v="45"/>
    <x v="10"/>
    <x v="4"/>
    <n v="9.1999999999999993"/>
    <n v="17.2"/>
    <n v="23.9"/>
    <n v="0"/>
    <n v="97646.12"/>
    <n v="67.187219450000001"/>
    <n v="6560571.2928810334"/>
    <s v="Y"/>
    <s v="N"/>
  </r>
  <r>
    <d v="2019-11-17T00:00:00"/>
    <x v="3"/>
    <x v="46"/>
    <x v="10"/>
    <x v="4"/>
    <n v="10.8"/>
    <n v="16.2"/>
    <n v="24.1"/>
    <n v="0"/>
    <n v="96742.49"/>
    <n v="66.41186458"/>
    <n v="6424849.1450120043"/>
    <s v="Y"/>
    <s v="N"/>
  </r>
  <r>
    <d v="2019-11-18T00:00:00"/>
    <x v="4"/>
    <x v="46"/>
    <x v="10"/>
    <x v="4"/>
    <n v="8.5"/>
    <n v="26.9"/>
    <n v="29.9"/>
    <n v="0"/>
    <n v="109148.25"/>
    <n v="72.281071499999996"/>
    <n v="7889352.4623498749"/>
    <s v="Y"/>
    <s v="N"/>
  </r>
  <r>
    <d v="2019-11-19T00:00:00"/>
    <x v="5"/>
    <x v="46"/>
    <x v="10"/>
    <x v="4"/>
    <n v="11.4"/>
    <n v="18.600000000000001"/>
    <n v="27.9"/>
    <n v="0"/>
    <n v="112033.87"/>
    <n v="81.955895620000007"/>
    <n v="9181836.1556246504"/>
    <s v="Y"/>
    <s v="N"/>
  </r>
  <r>
    <d v="2019-11-20T00:00:00"/>
    <x v="6"/>
    <x v="46"/>
    <x v="10"/>
    <x v="4"/>
    <n v="9.4"/>
    <n v="34.700000000000003"/>
    <n v="30.1"/>
    <n v="0"/>
    <n v="119736.125"/>
    <n v="83.763251699999998"/>
    <n v="10029487.175957663"/>
    <s v="Y"/>
    <s v="N"/>
  </r>
  <r>
    <d v="2019-11-21T00:00:00"/>
    <x v="0"/>
    <x v="46"/>
    <x v="10"/>
    <x v="4"/>
    <n v="14"/>
    <n v="40.9"/>
    <n v="18.8"/>
    <n v="0"/>
    <n v="131312"/>
    <n v="72.815311210000004"/>
    <n v="9561524.1456075199"/>
    <s v="Y"/>
    <s v="N"/>
  </r>
  <r>
    <d v="2019-11-22T00:00:00"/>
    <x v="1"/>
    <x v="46"/>
    <x v="10"/>
    <x v="4"/>
    <n v="13.6"/>
    <n v="20"/>
    <n v="28.3"/>
    <n v="0"/>
    <n v="109049.36500000001"/>
    <n v="65.412978010000003"/>
    <n v="7133243.7147494648"/>
    <s v="Y"/>
    <s v="N"/>
  </r>
  <r>
    <d v="2019-11-23T00:00:00"/>
    <x v="2"/>
    <x v="46"/>
    <x v="10"/>
    <x v="4"/>
    <n v="10.1"/>
    <n v="23.8"/>
    <n v="24.6"/>
    <n v="0"/>
    <n v="97245.764999999999"/>
    <n v="49.794292779999999"/>
    <n v="4842284.0940250764"/>
    <s v="Y"/>
    <s v="N"/>
  </r>
  <r>
    <d v="2019-11-24T00:00:00"/>
    <x v="3"/>
    <x v="47"/>
    <x v="10"/>
    <x v="4"/>
    <n v="11.9"/>
    <n v="23.7"/>
    <n v="30.6"/>
    <n v="0"/>
    <n v="96778.25"/>
    <n v="60.755443960000001"/>
    <n v="5879805.5444218703"/>
    <s v="Y"/>
    <s v="N"/>
  </r>
  <r>
    <d v="2019-11-25T00:00:00"/>
    <x v="4"/>
    <x v="47"/>
    <x v="10"/>
    <x v="4"/>
    <n v="11.4"/>
    <n v="27.4"/>
    <n v="18"/>
    <n v="0"/>
    <n v="113899.3"/>
    <n v="71.001116179999997"/>
    <n v="8086977.4321206743"/>
    <s v="Y"/>
    <s v="N"/>
  </r>
  <r>
    <d v="2019-11-26T00:00:00"/>
    <x v="5"/>
    <x v="47"/>
    <x v="10"/>
    <x v="4"/>
    <n v="11.4"/>
    <n v="16.399999999999999"/>
    <n v="22.2"/>
    <n v="2"/>
    <n v="107629.16"/>
    <n v="47.350592130000003"/>
    <n v="5096304.4564545108"/>
    <s v="Y"/>
    <s v="N"/>
  </r>
  <r>
    <d v="2019-11-27T00:00:00"/>
    <x v="6"/>
    <x v="47"/>
    <x v="10"/>
    <x v="4"/>
    <n v="8.6"/>
    <n v="24.8"/>
    <n v="31"/>
    <n v="0"/>
    <n v="108417.69500000001"/>
    <n v="59.044674999999998"/>
    <n v="6401487.5655241255"/>
    <s v="Y"/>
    <s v="N"/>
  </r>
  <r>
    <d v="2019-11-28T00:00:00"/>
    <x v="0"/>
    <x v="47"/>
    <x v="10"/>
    <x v="4"/>
    <n v="11.4"/>
    <n v="21.1"/>
    <n v="30.7"/>
    <n v="0"/>
    <n v="112735.875"/>
    <n v="70.202551959999994"/>
    <n v="7914346.1224435642"/>
    <s v="Y"/>
    <s v="N"/>
  </r>
  <r>
    <d v="2019-11-29T00:00:00"/>
    <x v="1"/>
    <x v="47"/>
    <x v="10"/>
    <x v="4"/>
    <n v="11.9"/>
    <n v="19.7"/>
    <n v="21.9"/>
    <n v="0"/>
    <n v="114799.91"/>
    <n v="79.605729069999995"/>
    <n v="9138730.5327203833"/>
    <s v="Y"/>
    <s v="N"/>
  </r>
  <r>
    <d v="2019-11-30T00:00:00"/>
    <x v="2"/>
    <x v="47"/>
    <x v="10"/>
    <x v="4"/>
    <n v="10.3"/>
    <n v="18.399999999999999"/>
    <n v="26.7"/>
    <n v="8"/>
    <n v="98959.56"/>
    <n v="51.05874163"/>
    <n v="5052750.6058584824"/>
    <s v="Y"/>
    <s v="N"/>
  </r>
  <r>
    <d v="2019-12-01T00:00:00"/>
    <x v="3"/>
    <x v="48"/>
    <x v="11"/>
    <x v="4"/>
    <n v="12.2"/>
    <n v="16.8"/>
    <n v="9.8000000000000007"/>
    <n v="0"/>
    <n v="100233.98"/>
    <n v="33.154867019999998"/>
    <n v="3323244.2777853394"/>
    <s v="Y"/>
    <s v="N"/>
  </r>
  <r>
    <d v="2019-12-02T00:00:00"/>
    <x v="4"/>
    <x v="48"/>
    <x v="11"/>
    <x v="4"/>
    <n v="9.8000000000000007"/>
    <n v="15.5"/>
    <n v="18.2"/>
    <n v="3.4"/>
    <n v="110609.4"/>
    <n v="29.070382550000001"/>
    <n v="3215457.5716259698"/>
    <s v="Y"/>
    <s v="N"/>
  </r>
  <r>
    <d v="2019-12-03T00:00:00"/>
    <x v="5"/>
    <x v="48"/>
    <x v="11"/>
    <x v="4"/>
    <n v="11"/>
    <n v="22.2"/>
    <n v="19.2"/>
    <n v="0.4"/>
    <n v="109094.04"/>
    <n v="19.170950680000001"/>
    <n v="2091436.4603219472"/>
    <s v="Y"/>
    <s v="N"/>
  </r>
  <r>
    <d v="2019-12-04T00:00:00"/>
    <x v="6"/>
    <x v="48"/>
    <x v="11"/>
    <x v="4"/>
    <n v="12.1"/>
    <n v="23"/>
    <n v="20.3"/>
    <n v="0"/>
    <n v="107400.705"/>
    <n v="39.415048149999997"/>
    <n v="4233203.9589189459"/>
    <s v="Y"/>
    <s v="N"/>
  </r>
  <r>
    <d v="2019-12-05T00:00:00"/>
    <x v="0"/>
    <x v="48"/>
    <x v="11"/>
    <x v="4"/>
    <n v="12.3"/>
    <n v="23.9"/>
    <n v="20.399999999999999"/>
    <n v="0"/>
    <n v="107891.69"/>
    <n v="45.830326149999998"/>
    <n v="4944711.3415746931"/>
    <s v="Y"/>
    <s v="N"/>
  </r>
  <r>
    <d v="2019-12-06T00:00:00"/>
    <x v="1"/>
    <x v="48"/>
    <x v="11"/>
    <x v="4"/>
    <n v="13.3"/>
    <n v="20.8"/>
    <n v="18.2"/>
    <n v="0"/>
    <n v="105028.985"/>
    <n v="41.38035927"/>
    <n v="4346137.1330634411"/>
    <s v="Y"/>
    <s v="N"/>
  </r>
  <r>
    <d v="2019-12-07T00:00:00"/>
    <x v="2"/>
    <x v="48"/>
    <x v="11"/>
    <x v="4"/>
    <n v="11.2"/>
    <n v="21"/>
    <n v="30.3"/>
    <n v="0"/>
    <n v="95436.3"/>
    <n v="47.12307019"/>
    <n v="4497251.4635738973"/>
    <s v="Y"/>
    <s v="N"/>
  </r>
  <r>
    <d v="2019-12-08T00:00:00"/>
    <x v="3"/>
    <x v="49"/>
    <x v="11"/>
    <x v="4"/>
    <n v="13.8"/>
    <n v="27.6"/>
    <n v="30.8"/>
    <n v="0"/>
    <n v="97577.414999999994"/>
    <n v="43.690411390000001"/>
    <n v="4263197.4037227565"/>
    <s v="Y"/>
    <s v="N"/>
  </r>
  <r>
    <d v="2019-12-09T00:00:00"/>
    <x v="4"/>
    <x v="49"/>
    <x v="11"/>
    <x v="4"/>
    <n v="16.3"/>
    <n v="38"/>
    <n v="28.6"/>
    <n v="0"/>
    <n v="127910.83500000001"/>
    <n v="62.718792569999998"/>
    <n v="8022413.1278204964"/>
    <s v="Y"/>
    <s v="N"/>
  </r>
  <r>
    <d v="2019-12-10T00:00:00"/>
    <x v="5"/>
    <x v="49"/>
    <x v="11"/>
    <x v="4"/>
    <n v="14.3"/>
    <n v="17.2"/>
    <n v="22.2"/>
    <n v="0"/>
    <n v="109548.62"/>
    <n v="48.336164680000003"/>
    <n v="5295160.1367867421"/>
    <s v="Y"/>
    <s v="N"/>
  </r>
  <r>
    <d v="2019-12-11T00:00:00"/>
    <x v="6"/>
    <x v="49"/>
    <x v="11"/>
    <x v="4"/>
    <n v="13.4"/>
    <n v="18.100000000000001"/>
    <n v="21.8"/>
    <n v="0"/>
    <n v="109060.375"/>
    <n v="57.730485369999997"/>
    <n v="6296108.3833842138"/>
    <s v="Y"/>
    <s v="N"/>
  </r>
  <r>
    <d v="2019-12-12T00:00:00"/>
    <x v="0"/>
    <x v="49"/>
    <x v="11"/>
    <x v="4"/>
    <n v="13.4"/>
    <n v="18.399999999999999"/>
    <n v="22.7"/>
    <n v="0"/>
    <n v="108599.065"/>
    <n v="41.647543489999997"/>
    <n v="4522884.2825608365"/>
    <s v="Y"/>
    <s v="N"/>
  </r>
  <r>
    <d v="2019-12-13T00:00:00"/>
    <x v="1"/>
    <x v="49"/>
    <x v="11"/>
    <x v="4"/>
    <n v="11.4"/>
    <n v="20.9"/>
    <n v="24.8"/>
    <n v="0"/>
    <n v="107070.61"/>
    <n v="58.517373640000002"/>
    <n v="6265490.8912327206"/>
    <s v="Y"/>
    <s v="N"/>
  </r>
  <r>
    <d v="2019-12-14T00:00:00"/>
    <x v="2"/>
    <x v="49"/>
    <x v="11"/>
    <x v="4"/>
    <n v="14.1"/>
    <n v="20.100000000000001"/>
    <n v="10.4"/>
    <n v="0"/>
    <n v="101239.235"/>
    <n v="65.765248349999993"/>
    <n v="6658023.4325390114"/>
    <s v="Y"/>
    <s v="N"/>
  </r>
  <r>
    <d v="2019-12-15T00:00:00"/>
    <x v="3"/>
    <x v="50"/>
    <x v="11"/>
    <x v="4"/>
    <n v="15.1"/>
    <n v="21.7"/>
    <n v="16.399999999999999"/>
    <n v="0"/>
    <n v="98723.45"/>
    <n v="50.936743069999999"/>
    <n v="5028651.0076339915"/>
    <s v="Y"/>
    <s v="N"/>
  </r>
  <r>
    <d v="2019-12-16T00:00:00"/>
    <x v="4"/>
    <x v="50"/>
    <x v="11"/>
    <x v="4"/>
    <n v="13"/>
    <n v="22.6"/>
    <n v="21.7"/>
    <n v="0"/>
    <n v="114400.065"/>
    <n v="73.601749130000002"/>
    <n v="8420044.8845856935"/>
    <s v="Y"/>
    <s v="N"/>
  </r>
  <r>
    <d v="2019-12-17T00:00:00"/>
    <x v="5"/>
    <x v="50"/>
    <x v="11"/>
    <x v="4"/>
    <n v="12.6"/>
    <n v="26.3"/>
    <n v="29.5"/>
    <n v="0"/>
    <n v="123999.07"/>
    <n v="83.084082179999996"/>
    <n v="10302348.922123572"/>
    <s v="Y"/>
    <s v="N"/>
  </r>
  <r>
    <d v="2019-12-18T00:00:00"/>
    <x v="6"/>
    <x v="50"/>
    <x v="11"/>
    <x v="4"/>
    <n v="15.9"/>
    <n v="40.1"/>
    <n v="29.3"/>
    <n v="0"/>
    <n v="146990.89000000001"/>
    <n v="95.802971920000005"/>
    <n v="14082164.107165812"/>
    <s v="Y"/>
    <s v="N"/>
  </r>
  <r>
    <d v="2019-12-19T00:00:00"/>
    <x v="0"/>
    <x v="50"/>
    <x v="11"/>
    <x v="4"/>
    <n v="17.2"/>
    <n v="23.3"/>
    <n v="29.3"/>
    <n v="0"/>
    <n v="125050.61"/>
    <n v="71.953511919999997"/>
    <n v="8997830.5572382715"/>
    <s v="Y"/>
    <s v="N"/>
  </r>
  <r>
    <d v="2019-12-20T00:00:00"/>
    <x v="1"/>
    <x v="50"/>
    <x v="11"/>
    <x v="4"/>
    <n v="13.7"/>
    <n v="43.5"/>
    <n v="31.4"/>
    <n v="0"/>
    <n v="150553.4"/>
    <n v="243.81015959999999"/>
    <n v="36706448.482322641"/>
    <s v="N"/>
    <s v="N"/>
  </r>
  <r>
    <d v="2019-12-21T00:00:00"/>
    <x v="2"/>
    <x v="50"/>
    <x v="11"/>
    <x v="4"/>
    <n v="16.899999999999999"/>
    <n v="20.2"/>
    <n v="28.3"/>
    <n v="0"/>
    <n v="100632.47500000001"/>
    <n v="44.94113626"/>
    <n v="4522537.7711560437"/>
    <s v="N"/>
    <s v="N"/>
  </r>
  <r>
    <d v="2019-12-22T00:00:00"/>
    <x v="3"/>
    <x v="51"/>
    <x v="11"/>
    <x v="4"/>
    <n v="13.1"/>
    <n v="19.600000000000001"/>
    <n v="31.5"/>
    <n v="0"/>
    <n v="90145.615000000005"/>
    <n v="34.678705909999998"/>
    <n v="3126133.2716610846"/>
    <s v="N"/>
    <s v="N"/>
  </r>
  <r>
    <d v="2019-12-23T00:00:00"/>
    <x v="4"/>
    <x v="51"/>
    <x v="11"/>
    <x v="4"/>
    <n v="12.1"/>
    <n v="20"/>
    <n v="29.2"/>
    <n v="0"/>
    <n v="101818.02499999999"/>
    <n v="47.19823427"/>
    <n v="4805630.9968587169"/>
    <s v="N"/>
    <s v="N"/>
  </r>
  <r>
    <d v="2019-12-24T00:00:00"/>
    <x v="5"/>
    <x v="51"/>
    <x v="11"/>
    <x v="4"/>
    <n v="14.1"/>
    <n v="24.5"/>
    <n v="31.4"/>
    <n v="0"/>
    <n v="102168.93"/>
    <n v="57.331305110000002"/>
    <n v="5857478.098592232"/>
    <s v="N"/>
    <s v="N"/>
  </r>
  <r>
    <d v="2019-12-25T00:00:00"/>
    <x v="6"/>
    <x v="51"/>
    <x v="11"/>
    <x v="4"/>
    <n v="14"/>
    <n v="27.9"/>
    <n v="32"/>
    <n v="0"/>
    <n v="98312.744999999995"/>
    <n v="42.257239390000002"/>
    <n v="4154425.2005530256"/>
    <s v="N"/>
    <s v="Y"/>
  </r>
  <r>
    <d v="2019-12-26T00:00:00"/>
    <x v="0"/>
    <x v="51"/>
    <x v="11"/>
    <x v="4"/>
    <n v="16.5"/>
    <n v="20.5"/>
    <n v="26.2"/>
    <n v="0"/>
    <n v="96120.524999999994"/>
    <n v="41.255986679999999"/>
    <n v="3965547.0990746068"/>
    <s v="N"/>
    <s v="Y"/>
  </r>
  <r>
    <d v="2019-12-27T00:00:00"/>
    <x v="1"/>
    <x v="51"/>
    <x v="11"/>
    <x v="4"/>
    <n v="13.6"/>
    <n v="23.9"/>
    <n v="31.6"/>
    <n v="0"/>
    <n v="107256.065"/>
    <n v="56.122451329999997"/>
    <n v="6019473.2878098162"/>
    <s v="N"/>
    <s v="N"/>
  </r>
  <r>
    <d v="2019-12-28T00:00:00"/>
    <x v="2"/>
    <x v="51"/>
    <x v="11"/>
    <x v="4"/>
    <n v="16.7"/>
    <n v="28.4"/>
    <n v="20.6"/>
    <n v="0"/>
    <n v="113521.685"/>
    <n v="63.295449300000001"/>
    <n v="7185406.0573680708"/>
    <s v="N"/>
    <s v="N"/>
  </r>
  <r>
    <d v="2019-12-29T00:00:00"/>
    <x v="3"/>
    <x v="52"/>
    <x v="11"/>
    <x v="4"/>
    <n v="16.8"/>
    <n v="33.200000000000003"/>
    <n v="31.9"/>
    <n v="0"/>
    <n v="118293.52499999999"/>
    <n v="87.686688779999997"/>
    <n v="10372767.511364149"/>
    <s v="N"/>
    <s v="N"/>
  </r>
  <r>
    <d v="2019-12-30T00:00:00"/>
    <x v="4"/>
    <x v="52"/>
    <x v="11"/>
    <x v="4"/>
    <n v="19.7"/>
    <n v="40.799999999999997"/>
    <n v="18.8"/>
    <n v="0"/>
    <n v="140410.125"/>
    <n v="295.82920189999999"/>
    <n v="41537415.217429236"/>
    <s v="N"/>
    <s v="N"/>
  </r>
  <r>
    <d v="2019-12-31T00:00:00"/>
    <x v="5"/>
    <x v="52"/>
    <x v="11"/>
    <x v="4"/>
    <n v="15.3"/>
    <n v="21.2"/>
    <n v="29.3"/>
    <n v="2.4"/>
    <n v="95410.39"/>
    <n v="46.251483919999998"/>
    <n v="4412872.1188859288"/>
    <s v="N"/>
    <s v="N"/>
  </r>
  <r>
    <d v="2020-01-01T00:00:00"/>
    <x v="6"/>
    <x v="0"/>
    <x v="0"/>
    <x v="5"/>
    <n v="11.8"/>
    <n v="24.9"/>
    <n v="31.6"/>
    <n v="0"/>
    <n v="89077.854999999996"/>
    <n v="50.921802759999999"/>
    <n v="4536004.9625938796"/>
    <s v="N"/>
    <s v="Y"/>
  </r>
  <r>
    <d v="2020-01-02T00:00:00"/>
    <x v="0"/>
    <x v="0"/>
    <x v="0"/>
    <x v="5"/>
    <n v="12.8"/>
    <n v="25"/>
    <n v="31.6"/>
    <n v="0"/>
    <n v="102988.185"/>
    <n v="69.546225629999995"/>
    <n v="7162439.551234181"/>
    <s v="N"/>
    <s v="N"/>
  </r>
  <r>
    <d v="2020-01-03T00:00:00"/>
    <x v="1"/>
    <x v="0"/>
    <x v="0"/>
    <x v="5"/>
    <n v="13.7"/>
    <n v="36.6"/>
    <n v="30.7"/>
    <n v="0"/>
    <n v="118922.215"/>
    <n v="65.435921559999997"/>
    <n v="7781784.7324814545"/>
    <s v="N"/>
    <s v="N"/>
  </r>
  <r>
    <d v="2020-01-04T00:00:00"/>
    <x v="2"/>
    <x v="0"/>
    <x v="0"/>
    <x v="5"/>
    <n v="18.600000000000001"/>
    <n v="26.8"/>
    <n v="22.8"/>
    <n v="0"/>
    <n v="102245.61"/>
    <n v="28.04223073"/>
    <n v="2867194.9867495955"/>
    <s v="N"/>
    <s v="N"/>
  </r>
  <r>
    <d v="2020-01-05T00:00:00"/>
    <x v="3"/>
    <x v="1"/>
    <x v="0"/>
    <x v="5"/>
    <n v="12.7"/>
    <n v="16.7"/>
    <n v="5.0999999999999996"/>
    <n v="2.2000000000000002"/>
    <n v="95671.2"/>
    <n v="18.87543557"/>
    <n v="1805835.571504584"/>
    <s v="N"/>
    <s v="N"/>
  </r>
  <r>
    <d v="2020-01-06T00:00:00"/>
    <x v="4"/>
    <x v="1"/>
    <x v="0"/>
    <x v="5"/>
    <n v="11.9"/>
    <n v="18"/>
    <n v="2.7"/>
    <n v="8.1999999999999993"/>
    <n v="110253.59"/>
    <n v="56.104400259999998"/>
    <n v="6185711.5434619328"/>
    <s v="N"/>
    <s v="N"/>
  </r>
  <r>
    <d v="2020-01-07T00:00:00"/>
    <x v="5"/>
    <x v="1"/>
    <x v="0"/>
    <x v="5"/>
    <n v="12.6"/>
    <n v="20.100000000000001"/>
    <n v="7.7"/>
    <n v="1.2"/>
    <n v="109336.56"/>
    <n v="59.42379013"/>
    <n v="6497192.7949761525"/>
    <s v="N"/>
    <s v="N"/>
  </r>
  <r>
    <d v="2020-01-08T00:00:00"/>
    <x v="6"/>
    <x v="1"/>
    <x v="0"/>
    <x v="5"/>
    <n v="16.8"/>
    <n v="23.8"/>
    <n v="26.9"/>
    <n v="0"/>
    <n v="110038.625"/>
    <n v="53.313229810000003"/>
    <n v="5866514.5026014112"/>
    <s v="N"/>
    <s v="N"/>
  </r>
  <r>
    <d v="2020-01-09T00:00:00"/>
    <x v="0"/>
    <x v="1"/>
    <x v="0"/>
    <x v="5"/>
    <n v="17.899999999999999"/>
    <n v="31.9"/>
    <n v="29.8"/>
    <n v="0"/>
    <n v="127365.59"/>
    <n v="86.980864980000007"/>
    <n v="11078369.186888039"/>
    <s v="N"/>
    <s v="N"/>
  </r>
  <r>
    <d v="2020-01-10T00:00:00"/>
    <x v="1"/>
    <x v="1"/>
    <x v="0"/>
    <x v="5"/>
    <n v="20.100000000000001"/>
    <n v="32.9"/>
    <n v="10.1"/>
    <n v="0"/>
    <n v="122533.88"/>
    <n v="65.485985589999999"/>
    <n v="8024251.8999667894"/>
    <s v="N"/>
    <s v="N"/>
  </r>
  <r>
    <d v="2020-01-11T00:00:00"/>
    <x v="2"/>
    <x v="1"/>
    <x v="0"/>
    <x v="5"/>
    <n v="13.5"/>
    <n v="19.3"/>
    <n v="18.2"/>
    <n v="15.6"/>
    <n v="91886.604999999996"/>
    <n v="22.78453983"/>
    <n v="2093594.0114659769"/>
    <s v="N"/>
    <s v="N"/>
  </r>
  <r>
    <d v="2020-01-12T00:00:00"/>
    <x v="3"/>
    <x v="2"/>
    <x v="0"/>
    <x v="5"/>
    <n v="14.2"/>
    <n v="19.899999999999999"/>
    <n v="21.9"/>
    <n v="0"/>
    <n v="91797.595000000001"/>
    <n v="45.627913079999999"/>
    <n v="4188532.6856130427"/>
    <s v="N"/>
    <s v="N"/>
  </r>
  <r>
    <d v="2020-01-13T00:00:00"/>
    <x v="4"/>
    <x v="2"/>
    <x v="0"/>
    <x v="5"/>
    <n v="12.7"/>
    <n v="32.200000000000003"/>
    <n v="28.1"/>
    <n v="0"/>
    <n v="119653.94500000001"/>
    <n v="76.952473240000003"/>
    <n v="9207667.0006729327"/>
    <s v="N"/>
    <s v="N"/>
  </r>
  <r>
    <d v="2020-01-14T00:00:00"/>
    <x v="5"/>
    <x v="2"/>
    <x v="0"/>
    <x v="5"/>
    <n v="16.7"/>
    <n v="33.799999999999997"/>
    <n v="27.4"/>
    <n v="0"/>
    <n v="137302.60500000001"/>
    <n v="88.847653539999996"/>
    <n v="12199014.279179472"/>
    <s v="N"/>
    <s v="N"/>
  </r>
  <r>
    <d v="2020-01-15T00:00:00"/>
    <x v="6"/>
    <x v="2"/>
    <x v="0"/>
    <x v="5"/>
    <n v="19.5"/>
    <n v="36.799999999999997"/>
    <n v="20.8"/>
    <n v="0"/>
    <n v="137408.22500000001"/>
    <n v="63.73047072"/>
    <n v="8757090.8600496724"/>
    <s v="N"/>
    <s v="N"/>
  </r>
  <r>
    <d v="2020-01-16T00:00:00"/>
    <x v="0"/>
    <x v="2"/>
    <x v="0"/>
    <x v="5"/>
    <n v="15.7"/>
    <n v="19.600000000000001"/>
    <n v="18.600000000000001"/>
    <n v="19.600000000000001"/>
    <n v="109669.645"/>
    <n v="33.404425930000002"/>
    <n v="3663451.5331718954"/>
    <s v="N"/>
    <s v="N"/>
  </r>
  <r>
    <d v="2020-01-17T00:00:00"/>
    <x v="1"/>
    <x v="2"/>
    <x v="0"/>
    <x v="5"/>
    <n v="14.4"/>
    <n v="24.8"/>
    <n v="24.4"/>
    <n v="0"/>
    <n v="108108.175"/>
    <n v="39.500761930000003"/>
    <n v="4270355.2833617786"/>
    <s v="N"/>
    <s v="N"/>
  </r>
  <r>
    <d v="2020-01-18T00:00:00"/>
    <x v="2"/>
    <x v="2"/>
    <x v="0"/>
    <x v="5"/>
    <n v="13.9"/>
    <n v="29.4"/>
    <n v="27.2"/>
    <n v="0"/>
    <n v="105946.34"/>
    <n v="52.05315547"/>
    <n v="5514841.30749748"/>
    <s v="N"/>
    <s v="N"/>
  </r>
  <r>
    <d v="2020-01-19T00:00:00"/>
    <x v="3"/>
    <x v="3"/>
    <x v="0"/>
    <x v="5"/>
    <n v="17.5"/>
    <n v="25.5"/>
    <n v="23.9"/>
    <n v="0"/>
    <n v="106921.55499999999"/>
    <n v="60.347055949999998"/>
    <n v="6452401.061846002"/>
    <s v="N"/>
    <s v="N"/>
  </r>
  <r>
    <d v="2020-01-20T00:00:00"/>
    <x v="4"/>
    <x v="3"/>
    <x v="0"/>
    <x v="5"/>
    <n v="19.100000000000001"/>
    <n v="21.8"/>
    <n v="8.8000000000000007"/>
    <n v="0.4"/>
    <n v="116291.535"/>
    <n v="45.359335479999999"/>
    <n v="5274906.7495491616"/>
    <s v="N"/>
    <s v="N"/>
  </r>
  <r>
    <d v="2020-01-21T00:00:00"/>
    <x v="5"/>
    <x v="3"/>
    <x v="0"/>
    <x v="5"/>
    <n v="14.8"/>
    <n v="23.5"/>
    <n v="28.4"/>
    <n v="44"/>
    <n v="112128.19500000001"/>
    <n v="53.564869539999997"/>
    <n v="6006132.1369306799"/>
    <s v="N"/>
    <s v="N"/>
  </r>
  <r>
    <d v="2020-01-22T00:00:00"/>
    <x v="6"/>
    <x v="3"/>
    <x v="0"/>
    <x v="5"/>
    <n v="14.1"/>
    <n v="31.7"/>
    <n v="12.4"/>
    <n v="0"/>
    <n v="119287.15"/>
    <n v="45.155690849999999"/>
    <n v="5386493.6677775774"/>
    <s v="N"/>
    <s v="N"/>
  </r>
  <r>
    <d v="2020-01-23T00:00:00"/>
    <x v="0"/>
    <x v="3"/>
    <x v="0"/>
    <x v="5"/>
    <n v="12.9"/>
    <n v="22.6"/>
    <n v="13.4"/>
    <n v="22.8"/>
    <n v="112254.83"/>
    <n v="-1.7614234529999999"/>
    <n v="-197728.29027452797"/>
    <s v="N"/>
    <s v="N"/>
  </r>
  <r>
    <d v="2020-01-24T00:00:00"/>
    <x v="1"/>
    <x v="3"/>
    <x v="0"/>
    <x v="5"/>
    <n v="11.7"/>
    <n v="24.1"/>
    <n v="20.6"/>
    <n v="1.2"/>
    <n v="109316.375"/>
    <n v="49.479433710000002"/>
    <n v="5408912.3302300014"/>
    <s v="N"/>
    <s v="N"/>
  </r>
  <r>
    <d v="2020-01-25T00:00:00"/>
    <x v="2"/>
    <x v="3"/>
    <x v="0"/>
    <x v="5"/>
    <n v="13"/>
    <n v="27.4"/>
    <n v="30"/>
    <n v="0"/>
    <n v="102445.88"/>
    <n v="50.132823129999998"/>
    <n v="5135901.1824372048"/>
    <s v="N"/>
    <s v="N"/>
  </r>
  <r>
    <d v="2020-01-26T00:00:00"/>
    <x v="3"/>
    <x v="4"/>
    <x v="0"/>
    <x v="5"/>
    <n v="15.8"/>
    <n v="23.6"/>
    <n v="24"/>
    <n v="0"/>
    <n v="101233.205"/>
    <n v="51.415029230000002"/>
    <n v="5204908.1941215824"/>
    <s v="N"/>
    <s v="Y"/>
  </r>
  <r>
    <d v="2020-01-27T00:00:00"/>
    <x v="4"/>
    <x v="4"/>
    <x v="0"/>
    <x v="5"/>
    <n v="12.8"/>
    <n v="23.1"/>
    <n v="26.1"/>
    <n v="0"/>
    <n v="103134.46"/>
    <n v="54.453082340000002"/>
    <n v="5615989.242471437"/>
    <s v="N"/>
    <s v="Y"/>
  </r>
  <r>
    <d v="2020-01-28T00:00:00"/>
    <x v="5"/>
    <x v="4"/>
    <x v="0"/>
    <x v="5"/>
    <n v="13.6"/>
    <n v="25.4"/>
    <n v="26.5"/>
    <n v="0"/>
    <n v="116190.55499999999"/>
    <n v="67.173829400000002"/>
    <n v="7804964.519461317"/>
    <s v="N"/>
    <s v="N"/>
  </r>
  <r>
    <d v="2020-01-29T00:00:00"/>
    <x v="6"/>
    <x v="4"/>
    <x v="0"/>
    <x v="5"/>
    <n v="15.2"/>
    <n v="31.5"/>
    <n v="29.5"/>
    <n v="0"/>
    <n v="129812.91499999999"/>
    <n v="78.27234224"/>
    <n v="10160760.910052029"/>
    <s v="N"/>
    <s v="N"/>
  </r>
  <r>
    <d v="2020-01-30T00:00:00"/>
    <x v="0"/>
    <x v="4"/>
    <x v="0"/>
    <x v="5"/>
    <n v="16.399999999999999"/>
    <n v="39.4"/>
    <n v="29.3"/>
    <n v="0"/>
    <n v="154816.49"/>
    <n v="1044.4473029999999"/>
    <n v="161697665.44042644"/>
    <s v="Y"/>
    <s v="N"/>
  </r>
  <r>
    <d v="2020-01-31T00:00:00"/>
    <x v="1"/>
    <x v="4"/>
    <x v="0"/>
    <x v="5"/>
    <n v="21.5"/>
    <n v="42.9"/>
    <n v="18.3"/>
    <n v="0"/>
    <n v="170653.84"/>
    <n v="2809.437516"/>
    <n v="479441300.34546143"/>
    <s v="Y"/>
    <s v="N"/>
  </r>
  <r>
    <d v="2020-02-01T00:00:00"/>
    <x v="2"/>
    <x v="4"/>
    <x v="1"/>
    <x v="5"/>
    <n v="23.5"/>
    <n v="29.3"/>
    <n v="1.8"/>
    <n v="0.8"/>
    <n v="131856.315"/>
    <n v="86.908607950000004"/>
    <n v="11459448.786066705"/>
    <s v="Y"/>
    <s v="N"/>
  </r>
  <r>
    <d v="2020-02-02T00:00:00"/>
    <x v="3"/>
    <x v="5"/>
    <x v="1"/>
    <x v="5"/>
    <n v="14.2"/>
    <n v="25.1"/>
    <n v="21"/>
    <n v="14.8"/>
    <n v="97609.06"/>
    <n v="14.2356353"/>
    <n v="1389526.980135818"/>
    <s v="Y"/>
    <s v="N"/>
  </r>
  <r>
    <d v="2020-02-03T00:00:00"/>
    <x v="4"/>
    <x v="5"/>
    <x v="1"/>
    <x v="5"/>
    <n v="13.2"/>
    <n v="17.7"/>
    <n v="22.7"/>
    <n v="0"/>
    <n v="105004.91"/>
    <n v="15.310771989999999"/>
    <n v="1607706.2348404708"/>
    <s v="Y"/>
    <s v="N"/>
  </r>
  <r>
    <d v="2020-02-04T00:00:00"/>
    <x v="5"/>
    <x v="5"/>
    <x v="1"/>
    <x v="5"/>
    <n v="11.3"/>
    <n v="19.7"/>
    <n v="28.6"/>
    <n v="0"/>
    <n v="107034.065"/>
    <n v="25.212092720000001"/>
    <n v="2698552.7709785071"/>
    <s v="Y"/>
    <s v="N"/>
  </r>
  <r>
    <d v="2020-02-05T00:00:00"/>
    <x v="6"/>
    <x v="5"/>
    <x v="1"/>
    <x v="5"/>
    <n v="10.8"/>
    <n v="20.100000000000001"/>
    <n v="27.1"/>
    <n v="0"/>
    <n v="108988.44"/>
    <n v="42.116875"/>
    <n v="4590252.5039250003"/>
    <s v="Y"/>
    <s v="N"/>
  </r>
  <r>
    <d v="2020-02-06T00:00:00"/>
    <x v="0"/>
    <x v="5"/>
    <x v="1"/>
    <x v="5"/>
    <n v="13.7"/>
    <n v="25.5"/>
    <n v="25"/>
    <n v="0"/>
    <n v="120569.46"/>
    <n v="42.766032299999999"/>
    <n v="5156277.4207535582"/>
    <s v="Y"/>
    <s v="N"/>
  </r>
  <r>
    <d v="2020-02-07T00:00:00"/>
    <x v="1"/>
    <x v="5"/>
    <x v="1"/>
    <x v="5"/>
    <n v="16.5"/>
    <n v="23.2"/>
    <n v="18.399999999999999"/>
    <n v="0"/>
    <n v="120734.85"/>
    <n v="45.332425360000002"/>
    <n v="5473203.5759757962"/>
    <s v="Y"/>
    <s v="N"/>
  </r>
  <r>
    <d v="2020-02-08T00:00:00"/>
    <x v="2"/>
    <x v="5"/>
    <x v="1"/>
    <x v="5"/>
    <n v="17.399999999999999"/>
    <n v="29.4"/>
    <n v="27.5"/>
    <n v="0"/>
    <n v="107864.44500000001"/>
    <n v="28.570907080000001"/>
    <n v="3081785.035330771"/>
    <s v="Y"/>
    <s v="N"/>
  </r>
  <r>
    <d v="2020-02-09T00:00:00"/>
    <x v="3"/>
    <x v="6"/>
    <x v="1"/>
    <x v="5"/>
    <n v="19.600000000000001"/>
    <n v="28.2"/>
    <n v="19.899999999999999"/>
    <n v="0"/>
    <n v="103857.11"/>
    <n v="21.555491809999999"/>
    <n v="2238691.0840152688"/>
    <s v="Y"/>
    <s v="N"/>
  </r>
  <r>
    <d v="2020-02-10T00:00:00"/>
    <x v="4"/>
    <x v="6"/>
    <x v="1"/>
    <x v="5"/>
    <n v="18.5"/>
    <n v="27.7"/>
    <n v="15"/>
    <n v="0.6"/>
    <n v="122975.46"/>
    <n v="50.809242179999998"/>
    <n v="6248289.9293369027"/>
    <s v="Y"/>
    <s v="N"/>
  </r>
  <r>
    <d v="2020-02-11T00:00:00"/>
    <x v="5"/>
    <x v="6"/>
    <x v="1"/>
    <x v="5"/>
    <n v="19.5"/>
    <n v="25.9"/>
    <n v="19.100000000000001"/>
    <n v="0"/>
    <n v="127110.58"/>
    <n v="61.289840849999997"/>
    <n v="7790587.2185511924"/>
    <s v="Y"/>
    <s v="N"/>
  </r>
  <r>
    <d v="2020-02-12T00:00:00"/>
    <x v="6"/>
    <x v="6"/>
    <x v="1"/>
    <x v="5"/>
    <n v="19.100000000000001"/>
    <n v="27.7"/>
    <n v="17.3"/>
    <n v="0"/>
    <n v="124618.565"/>
    <n v="53.243525050000002"/>
    <n v="6635131.6872725533"/>
    <s v="Y"/>
    <s v="N"/>
  </r>
  <r>
    <d v="2020-02-13T00:00:00"/>
    <x v="0"/>
    <x v="6"/>
    <x v="1"/>
    <x v="5"/>
    <n v="19.399999999999999"/>
    <n v="31.7"/>
    <n v="26.7"/>
    <n v="0"/>
    <n v="139137.185"/>
    <n v="79.018494320000002"/>
    <n v="10994410.862623289"/>
    <s v="Y"/>
    <s v="N"/>
  </r>
  <r>
    <d v="2020-02-14T00:00:00"/>
    <x v="1"/>
    <x v="6"/>
    <x v="1"/>
    <x v="5"/>
    <n v="20.3"/>
    <n v="33.700000000000003"/>
    <n v="10.6"/>
    <n v="0"/>
    <n v="139855.63"/>
    <n v="79.502643969999994"/>
    <n v="11118892.359090051"/>
    <s v="Y"/>
    <s v="N"/>
  </r>
  <r>
    <d v="2020-02-15T00:00:00"/>
    <x v="2"/>
    <x v="6"/>
    <x v="1"/>
    <x v="5"/>
    <n v="18.899999999999999"/>
    <n v="19.3"/>
    <n v="2.4"/>
    <n v="5.4"/>
    <n v="108300.63499999999"/>
    <n v="55.674962260000001"/>
    <n v="6029633.7663590349"/>
    <s v="Y"/>
    <s v="N"/>
  </r>
  <r>
    <d v="2020-02-16T00:00:00"/>
    <x v="3"/>
    <x v="7"/>
    <x v="1"/>
    <x v="5"/>
    <n v="16.899999999999999"/>
    <n v="26.4"/>
    <n v="23.8"/>
    <n v="2.8"/>
    <n v="100904.27"/>
    <n v="47.00473539"/>
    <n v="4742978.5110711157"/>
    <s v="Y"/>
    <s v="N"/>
  </r>
  <r>
    <d v="2020-02-17T00:00:00"/>
    <x v="4"/>
    <x v="7"/>
    <x v="1"/>
    <x v="5"/>
    <n v="15.2"/>
    <n v="25.6"/>
    <n v="26.4"/>
    <n v="0"/>
    <n v="123351.845"/>
    <n v="64.10902188"/>
    <n v="7907966.1300433688"/>
    <s v="Y"/>
    <s v="N"/>
  </r>
  <r>
    <d v="2020-02-18T00:00:00"/>
    <x v="5"/>
    <x v="7"/>
    <x v="1"/>
    <x v="5"/>
    <n v="17.600000000000001"/>
    <n v="21.8"/>
    <n v="7.3"/>
    <n v="0"/>
    <n v="119178.12"/>
    <n v="60.59554515"/>
    <n v="7221663.1513521178"/>
    <s v="Y"/>
    <s v="N"/>
  </r>
  <r>
    <d v="2020-02-19T00:00:00"/>
    <x v="6"/>
    <x v="7"/>
    <x v="1"/>
    <x v="5"/>
    <n v="13.3"/>
    <n v="19.7"/>
    <n v="12.9"/>
    <n v="38"/>
    <n v="109375.215"/>
    <n v="51.44203692"/>
    <n v="5626483.8481629379"/>
    <s v="Y"/>
    <s v="N"/>
  </r>
  <r>
    <d v="2020-02-20T00:00:00"/>
    <x v="0"/>
    <x v="7"/>
    <x v="1"/>
    <x v="5"/>
    <n v="14.2"/>
    <n v="18.7"/>
    <n v="15.2"/>
    <n v="3.2"/>
    <n v="112202.145"/>
    <n v="58.361290920000002"/>
    <n v="6548262.0261930237"/>
    <s v="Y"/>
    <s v="N"/>
  </r>
  <r>
    <d v="2020-02-21T00:00:00"/>
    <x v="1"/>
    <x v="7"/>
    <x v="1"/>
    <x v="5"/>
    <n v="13.5"/>
    <n v="19.600000000000001"/>
    <n v="17.100000000000001"/>
    <n v="2.8"/>
    <n v="108949.05499999999"/>
    <n v="48.658203370000003"/>
    <n v="5301265.2751593152"/>
    <s v="Y"/>
    <s v="N"/>
  </r>
  <r>
    <d v="2020-02-22T00:00:00"/>
    <x v="2"/>
    <x v="7"/>
    <x v="1"/>
    <x v="5"/>
    <n v="11.4"/>
    <n v="21.1"/>
    <n v="25.4"/>
    <n v="0"/>
    <n v="96922.02"/>
    <n v="42.236093580000002"/>
    <n v="4093607.506682632"/>
    <s v="Y"/>
    <s v="N"/>
  </r>
  <r>
    <d v="2020-02-23T00:00:00"/>
    <x v="3"/>
    <x v="8"/>
    <x v="1"/>
    <x v="5"/>
    <n v="13.3"/>
    <n v="34"/>
    <n v="21.6"/>
    <n v="0"/>
    <n v="106129.66499999999"/>
    <n v="51.318456159999997"/>
    <n v="5446410.5605779858"/>
    <s v="Y"/>
    <s v="N"/>
  </r>
  <r>
    <d v="2020-02-24T00:00:00"/>
    <x v="4"/>
    <x v="8"/>
    <x v="1"/>
    <x v="5"/>
    <n v="16.8"/>
    <n v="23.7"/>
    <n v="5.4"/>
    <n v="0"/>
    <n v="122619.05499999999"/>
    <n v="57.234083179999999"/>
    <n v="7017989.1933229947"/>
    <s v="Y"/>
    <s v="N"/>
  </r>
  <r>
    <d v="2020-02-25T00:00:00"/>
    <x v="5"/>
    <x v="8"/>
    <x v="1"/>
    <x v="5"/>
    <n v="18.399999999999999"/>
    <n v="31.6"/>
    <n v="10.6"/>
    <n v="3.6"/>
    <n v="123558.425"/>
    <n v="60.554701809999997"/>
    <n v="7482043.581988249"/>
    <s v="Y"/>
    <s v="N"/>
  </r>
  <r>
    <d v="2020-02-26T00:00:00"/>
    <x v="6"/>
    <x v="8"/>
    <x v="1"/>
    <x v="5"/>
    <n v="16.2"/>
    <n v="19.2"/>
    <n v="19.3"/>
    <n v="4"/>
    <n v="108371.125"/>
    <n v="45.06152522"/>
    <n v="4883368.1823072722"/>
    <s v="Y"/>
    <s v="N"/>
  </r>
  <r>
    <d v="2020-02-27T00:00:00"/>
    <x v="0"/>
    <x v="8"/>
    <x v="1"/>
    <x v="5"/>
    <n v="11"/>
    <n v="19.7"/>
    <n v="11.1"/>
    <n v="0.2"/>
    <n v="108675.4"/>
    <n v="48.542669150000002"/>
    <n v="5275393.9869439099"/>
    <s v="Y"/>
    <s v="N"/>
  </r>
  <r>
    <d v="2020-02-28T00:00:00"/>
    <x v="1"/>
    <x v="8"/>
    <x v="1"/>
    <x v="5"/>
    <n v="13.1"/>
    <n v="20.100000000000001"/>
    <n v="17.600000000000001"/>
    <n v="0"/>
    <n v="110006.97"/>
    <n v="50.306352859999997"/>
    <n v="5534049.449879434"/>
    <s v="Y"/>
    <s v="N"/>
  </r>
  <r>
    <d v="2020-02-29T00:00:00"/>
    <x v="2"/>
    <x v="8"/>
    <x v="1"/>
    <x v="5"/>
    <n v="14.7"/>
    <n v="22.4"/>
    <n v="22.8"/>
    <n v="0"/>
    <n v="100380.94"/>
    <n v="51.289608729999998"/>
    <n v="5148499.136549606"/>
    <s v="Y"/>
    <s v="N"/>
  </r>
  <r>
    <d v="2020-03-01T00:00:00"/>
    <x v="3"/>
    <x v="9"/>
    <x v="2"/>
    <x v="5"/>
    <n v="13.2"/>
    <n v="32.1"/>
    <n v="20.8"/>
    <n v="0"/>
    <n v="101413.145"/>
    <n v="43.745921029999998"/>
    <n v="4436411.4325739397"/>
    <s v="Y"/>
    <s v="N"/>
  </r>
  <r>
    <d v="2020-03-02T00:00:00"/>
    <x v="4"/>
    <x v="9"/>
    <x v="2"/>
    <x v="5"/>
    <n v="14.2"/>
    <n v="18.399999999999999"/>
    <n v="21.1"/>
    <n v="3"/>
    <n v="106359.955"/>
    <n v="52.728395089999999"/>
    <n v="5608189.728994621"/>
    <s v="Y"/>
    <s v="N"/>
  </r>
  <r>
    <d v="2020-03-03T00:00:00"/>
    <x v="5"/>
    <x v="9"/>
    <x v="2"/>
    <x v="5"/>
    <n v="14.7"/>
    <n v="19.5"/>
    <n v="15.9"/>
    <n v="0"/>
    <n v="108746.37"/>
    <n v="49.781089729999998"/>
    <n v="5413512.8027817793"/>
    <s v="Y"/>
    <s v="N"/>
  </r>
  <r>
    <d v="2020-03-04T00:00:00"/>
    <x v="6"/>
    <x v="9"/>
    <x v="2"/>
    <x v="5"/>
    <n v="13.6"/>
    <n v="23.5"/>
    <n v="7.1"/>
    <n v="0"/>
    <n v="117505.625"/>
    <n v="58.522870509999997"/>
    <n v="6876766.4760716185"/>
    <s v="Y"/>
    <s v="N"/>
  </r>
  <r>
    <d v="2020-03-05T00:00:00"/>
    <x v="0"/>
    <x v="9"/>
    <x v="2"/>
    <x v="5"/>
    <n v="15.4"/>
    <n v="20.3"/>
    <n v="4.3"/>
    <n v="54.6"/>
    <n v="119734.63499999999"/>
    <n v="57.036382109999998"/>
    <n v="6829230.3936613789"/>
    <s v="Y"/>
    <s v="N"/>
  </r>
  <r>
    <d v="2020-03-06T00:00:00"/>
    <x v="1"/>
    <x v="9"/>
    <x v="2"/>
    <x v="5"/>
    <n v="15.9"/>
    <n v="19"/>
    <n v="12.7"/>
    <n v="7"/>
    <n v="111322.325"/>
    <n v="53.736514710000002"/>
    <n v="5982073.754913901"/>
    <s v="Y"/>
    <s v="N"/>
  </r>
  <r>
    <d v="2020-03-07T00:00:00"/>
    <x v="2"/>
    <x v="9"/>
    <x v="2"/>
    <x v="5"/>
    <n v="15.4"/>
    <n v="20"/>
    <n v="17.100000000000001"/>
    <n v="0.2"/>
    <n v="96850.78"/>
    <n v="28.020466209999999"/>
    <n v="2713804.0084021436"/>
    <s v="Y"/>
    <s v="N"/>
  </r>
  <r>
    <d v="2020-03-08T00:00:00"/>
    <x v="3"/>
    <x v="10"/>
    <x v="2"/>
    <x v="5"/>
    <n v="13.9"/>
    <n v="22.4"/>
    <n v="19.5"/>
    <n v="0"/>
    <n v="92553.29"/>
    <n v="17.916415310000001"/>
    <n v="1658223.1819468699"/>
    <s v="Y"/>
    <s v="N"/>
  </r>
  <r>
    <d v="2020-03-09T00:00:00"/>
    <x v="4"/>
    <x v="10"/>
    <x v="2"/>
    <x v="5"/>
    <n v="12.3"/>
    <n v="21"/>
    <n v="19.7"/>
    <n v="0"/>
    <n v="94641.7"/>
    <n v="22.041451550000001"/>
    <n v="2086040.445159635"/>
    <s v="Y"/>
    <s v="Y"/>
  </r>
  <r>
    <d v="2020-03-10T00:00:00"/>
    <x v="5"/>
    <x v="10"/>
    <x v="2"/>
    <x v="5"/>
    <n v="10.3"/>
    <n v="22.3"/>
    <n v="21.9"/>
    <n v="0"/>
    <n v="112142.54"/>
    <n v="48.059723949999999"/>
    <n v="5389539.5154518327"/>
    <s v="Y"/>
    <s v="N"/>
  </r>
  <r>
    <d v="2020-03-11T00:00:00"/>
    <x v="6"/>
    <x v="10"/>
    <x v="2"/>
    <x v="5"/>
    <n v="12.6"/>
    <n v="29.5"/>
    <n v="15.7"/>
    <n v="0"/>
    <n v="118830.14"/>
    <n v="44.369936750000001"/>
    <n v="5272485.7957936451"/>
    <s v="Y"/>
    <s v="N"/>
  </r>
  <r>
    <d v="2020-03-12T00:00:00"/>
    <x v="0"/>
    <x v="10"/>
    <x v="2"/>
    <x v="5"/>
    <n v="16.600000000000001"/>
    <n v="29.5"/>
    <n v="19.5"/>
    <n v="0"/>
    <n v="120272.77499999999"/>
    <n v="39.127565740000001"/>
    <n v="4705980.9105447289"/>
    <s v="Y"/>
    <s v="N"/>
  </r>
  <r>
    <d v="2020-03-13T00:00:00"/>
    <x v="1"/>
    <x v="10"/>
    <x v="2"/>
    <x v="5"/>
    <n v="19.100000000000001"/>
    <n v="26.8"/>
    <n v="7.3"/>
    <n v="0"/>
    <n v="115075.81"/>
    <n v="40.127134920000003"/>
    <n v="4617662.5538982851"/>
    <s v="Y"/>
    <s v="N"/>
  </r>
  <r>
    <d v="2020-03-14T00:00:00"/>
    <x v="2"/>
    <x v="10"/>
    <x v="2"/>
    <x v="5"/>
    <n v="13.1"/>
    <n v="17.899999999999999"/>
    <n v="12.3"/>
    <n v="0.6"/>
    <n v="96016.19"/>
    <n v="29.137325780000001"/>
    <n v="2797655.0081843785"/>
    <s v="Y"/>
    <s v="N"/>
  </r>
  <r>
    <d v="2020-03-15T00:00:00"/>
    <x v="3"/>
    <x v="11"/>
    <x v="2"/>
    <x v="5"/>
    <n v="12.7"/>
    <n v="18.8"/>
    <n v="10.199999999999999"/>
    <n v="0"/>
    <n v="97664.934999999998"/>
    <n v="31.657840010000001"/>
    <n v="3091860.8868170492"/>
    <s v="Y"/>
    <s v="N"/>
  </r>
  <r>
    <d v="2020-03-16T00:00:00"/>
    <x v="4"/>
    <x v="11"/>
    <x v="2"/>
    <x v="5"/>
    <n v="9.3000000000000007"/>
    <n v="26.5"/>
    <n v="20.6"/>
    <n v="0"/>
    <n v="110586.815"/>
    <n v="46.670884049999998"/>
    <n v="5161184.4203238003"/>
    <s v="Y"/>
    <s v="N"/>
  </r>
  <r>
    <d v="2020-03-17T00:00:00"/>
    <x v="5"/>
    <x v="11"/>
    <x v="2"/>
    <x v="5"/>
    <n v="11.6"/>
    <n v="28.2"/>
    <n v="19.899999999999999"/>
    <n v="0"/>
    <n v="115254.185"/>
    <n v="52.451198269999999"/>
    <n v="6045220.1088822596"/>
    <s v="Y"/>
    <s v="N"/>
  </r>
  <r>
    <d v="2020-03-18T00:00:00"/>
    <x v="6"/>
    <x v="11"/>
    <x v="2"/>
    <x v="5"/>
    <n v="17.7"/>
    <n v="28.3"/>
    <n v="9.1"/>
    <n v="0"/>
    <n v="121127.145"/>
    <n v="51.291442230000001"/>
    <n v="6212785.9602523334"/>
    <s v="Y"/>
    <s v="N"/>
  </r>
  <r>
    <d v="2020-03-19T00:00:00"/>
    <x v="0"/>
    <x v="11"/>
    <x v="2"/>
    <x v="5"/>
    <n v="18.7"/>
    <n v="30.4"/>
    <n v="8.1999999999999993"/>
    <n v="0"/>
    <n v="127266.86"/>
    <n v="47.562659549999999"/>
    <n v="6053150.3341775127"/>
    <s v="Y"/>
    <s v="N"/>
  </r>
  <r>
    <d v="2020-03-20T00:00:00"/>
    <x v="1"/>
    <x v="11"/>
    <x v="2"/>
    <x v="5"/>
    <n v="16.100000000000001"/>
    <n v="22.7"/>
    <n v="12.6"/>
    <n v="0"/>
    <n v="111547.605"/>
    <n v="40.76436769"/>
    <n v="4547167.5851588827"/>
    <s v="Y"/>
    <s v="N"/>
  </r>
  <r>
    <d v="2020-03-21T00:00:00"/>
    <x v="2"/>
    <x v="11"/>
    <x v="2"/>
    <x v="5"/>
    <n v="14.6"/>
    <n v="18.399999999999999"/>
    <n v="10.8"/>
    <n v="0"/>
    <n v="103999.33500000001"/>
    <n v="47.458698750000003"/>
    <n v="4935673.1099653319"/>
    <s v="Y"/>
    <s v="N"/>
  </r>
  <r>
    <d v="2020-03-22T00:00:00"/>
    <x v="3"/>
    <x v="12"/>
    <x v="2"/>
    <x v="5"/>
    <n v="12.1"/>
    <n v="18.3"/>
    <n v="15.2"/>
    <n v="0"/>
    <n v="97449.684999999998"/>
    <n v="34.618054800000003"/>
    <n v="3373518.5355727384"/>
    <s v="Y"/>
    <s v="N"/>
  </r>
  <r>
    <d v="2020-03-23T00:00:00"/>
    <x v="4"/>
    <x v="12"/>
    <x v="2"/>
    <x v="5"/>
    <n v="12.7"/>
    <n v="17.100000000000001"/>
    <n v="9.9"/>
    <n v="0.4"/>
    <n v="112906.94500000001"/>
    <n v="44.639439000000003"/>
    <n v="5040102.684003856"/>
    <s v="Y"/>
    <s v="N"/>
  </r>
  <r>
    <d v="2020-03-24T00:00:00"/>
    <x v="5"/>
    <x v="12"/>
    <x v="2"/>
    <x v="5"/>
    <n v="8.5"/>
    <n v="17.899999999999999"/>
    <n v="15.8"/>
    <n v="0"/>
    <n v="114935.545"/>
    <n v="49.44768766"/>
    <n v="5683296.9301918745"/>
    <s v="N"/>
    <s v="N"/>
  </r>
  <r>
    <d v="2020-03-25T00:00:00"/>
    <x v="6"/>
    <x v="12"/>
    <x v="2"/>
    <x v="5"/>
    <n v="10.8"/>
    <n v="17.5"/>
    <n v="7.6"/>
    <n v="0"/>
    <n v="113147.815"/>
    <n v="43.72083739"/>
    <n v="4946917.2206488028"/>
    <s v="N"/>
    <s v="N"/>
  </r>
  <r>
    <d v="2020-03-26T00:00:00"/>
    <x v="0"/>
    <x v="12"/>
    <x v="2"/>
    <x v="5"/>
    <n v="13.7"/>
    <n v="19.8"/>
    <n v="15.5"/>
    <n v="0"/>
    <n v="110088.01"/>
    <n v="45.521245239999999"/>
    <n v="5011343.3011935716"/>
    <s v="N"/>
    <s v="N"/>
  </r>
  <r>
    <d v="2020-03-27T00:00:00"/>
    <x v="1"/>
    <x v="12"/>
    <x v="2"/>
    <x v="5"/>
    <n v="13.6"/>
    <n v="27.6"/>
    <n v="17.8"/>
    <n v="0"/>
    <n v="111958.245"/>
    <n v="49.318500309999997"/>
    <n v="5521612.7407395551"/>
    <s v="N"/>
    <s v="N"/>
  </r>
  <r>
    <d v="2020-03-28T00:00:00"/>
    <x v="2"/>
    <x v="12"/>
    <x v="2"/>
    <x v="5"/>
    <n v="14.8"/>
    <n v="27.5"/>
    <n v="16.899999999999999"/>
    <n v="0"/>
    <n v="97923.714999999997"/>
    <n v="47.963271040000002"/>
    <n v="4696741.683788714"/>
    <s v="N"/>
    <s v="N"/>
  </r>
  <r>
    <d v="2020-03-29T00:00:00"/>
    <x v="3"/>
    <x v="13"/>
    <x v="2"/>
    <x v="5"/>
    <n v="16.5"/>
    <n v="26.4"/>
    <n v="9.5"/>
    <n v="0"/>
    <n v="95953.205000000002"/>
    <n v="42.33862791"/>
    <n v="4062527.0432669516"/>
    <s v="N"/>
    <s v="N"/>
  </r>
  <r>
    <d v="2020-03-30T00:00:00"/>
    <x v="4"/>
    <x v="13"/>
    <x v="2"/>
    <x v="5"/>
    <n v="15.9"/>
    <n v="21.7"/>
    <n v="13.3"/>
    <n v="5.2"/>
    <n v="107687.51"/>
    <n v="57.502975429999999"/>
    <n v="6192352.2416478787"/>
    <s v="N"/>
    <s v="N"/>
  </r>
  <r>
    <d v="2020-03-31T00:00:00"/>
    <x v="5"/>
    <x v="13"/>
    <x v="2"/>
    <x v="5"/>
    <n v="12.2"/>
    <n v="21.4"/>
    <n v="16.899999999999999"/>
    <n v="0"/>
    <n v="109043.86500000001"/>
    <n v="57.690193069999999"/>
    <n v="6290761.6249490157"/>
    <s v="N"/>
    <s v="N"/>
  </r>
  <r>
    <d v="2020-04-01T00:00:00"/>
    <x v="6"/>
    <x v="13"/>
    <x v="3"/>
    <x v="5"/>
    <n v="11"/>
    <n v="23.1"/>
    <n v="15.2"/>
    <n v="0"/>
    <n v="110991.625"/>
    <n v="62.967514510000001"/>
    <n v="6988866.7576759793"/>
    <s v="N"/>
    <s v="N"/>
  </r>
  <r>
    <d v="2020-04-02T00:00:00"/>
    <x v="0"/>
    <x v="13"/>
    <x v="3"/>
    <x v="5"/>
    <n v="12.4"/>
    <n v="20.7"/>
    <n v="4.2"/>
    <n v="23"/>
    <n v="116302.66499999999"/>
    <n v="61.537019960000002"/>
    <n v="7156919.4175061928"/>
    <s v="N"/>
    <s v="N"/>
  </r>
  <r>
    <d v="2020-04-03T00:00:00"/>
    <x v="1"/>
    <x v="13"/>
    <x v="3"/>
    <x v="5"/>
    <n v="13.7"/>
    <n v="23.2"/>
    <n v="12"/>
    <n v="15.8"/>
    <n v="104294.57"/>
    <n v="48.636778120000002"/>
    <n v="5072551.8602108089"/>
    <s v="N"/>
    <s v="N"/>
  </r>
  <r>
    <d v="2020-04-04T00:00:00"/>
    <x v="2"/>
    <x v="13"/>
    <x v="3"/>
    <x v="5"/>
    <n v="12.8"/>
    <n v="16.600000000000001"/>
    <n v="6.1"/>
    <n v="35.200000000000003"/>
    <n v="101854.155"/>
    <n v="38.375968759999999"/>
    <n v="3908751.8703561975"/>
    <s v="N"/>
    <s v="N"/>
  </r>
  <r>
    <d v="2020-04-05T00:00:00"/>
    <x v="3"/>
    <x v="14"/>
    <x v="3"/>
    <x v="5"/>
    <n v="9.5"/>
    <n v="16.899999999999999"/>
    <n v="4.5"/>
    <n v="4.4000000000000004"/>
    <n v="105098.02499999999"/>
    <n v="23.78090796"/>
    <n v="2499326.4593027788"/>
    <s v="N"/>
    <s v="N"/>
  </r>
  <r>
    <d v="2020-04-06T00:00:00"/>
    <x v="4"/>
    <x v="14"/>
    <x v="3"/>
    <x v="5"/>
    <n v="10.7"/>
    <n v="16.5"/>
    <n v="11.5"/>
    <n v="6.2"/>
    <n v="118074.565"/>
    <n v="64.755851129999996"/>
    <n v="7646018.9533795081"/>
    <s v="N"/>
    <s v="N"/>
  </r>
  <r>
    <d v="2020-04-07T00:00:00"/>
    <x v="5"/>
    <x v="14"/>
    <x v="3"/>
    <x v="5"/>
    <n v="11.9"/>
    <n v="16.399999999999999"/>
    <n v="9.5"/>
    <n v="1.4"/>
    <n v="118404.455"/>
    <n v="55.234382369999999"/>
    <n v="6539996.9417814584"/>
    <s v="N"/>
    <s v="N"/>
  </r>
  <r>
    <d v="2020-04-08T00:00:00"/>
    <x v="6"/>
    <x v="14"/>
    <x v="3"/>
    <x v="5"/>
    <n v="11.7"/>
    <n v="18.600000000000001"/>
    <n v="10.7"/>
    <n v="1.2"/>
    <n v="108404.01"/>
    <n v="44.729397409999997"/>
    <n v="4848846.0441276133"/>
    <s v="N"/>
    <s v="N"/>
  </r>
  <r>
    <d v="2020-04-09T00:00:00"/>
    <x v="0"/>
    <x v="14"/>
    <x v="3"/>
    <x v="5"/>
    <n v="8.9"/>
    <n v="21.2"/>
    <n v="15.8"/>
    <n v="0"/>
    <n v="108587.52"/>
    <n v="43.738044760000001"/>
    <n v="4749405.8101373957"/>
    <s v="N"/>
    <s v="N"/>
  </r>
  <r>
    <d v="2020-04-10T00:00:00"/>
    <x v="1"/>
    <x v="14"/>
    <x v="3"/>
    <x v="5"/>
    <n v="12.7"/>
    <n v="22"/>
    <n v="9.5"/>
    <n v="0.2"/>
    <n v="94831.23"/>
    <n v="38.435506619999998"/>
    <n v="3644886.3684477424"/>
    <s v="N"/>
    <s v="Y"/>
  </r>
  <r>
    <d v="2020-04-11T00:00:00"/>
    <x v="2"/>
    <x v="14"/>
    <x v="3"/>
    <x v="5"/>
    <n v="13"/>
    <n v="15.7"/>
    <n v="11.3"/>
    <n v="2.4"/>
    <n v="92097.07"/>
    <n v="19.934105580000001"/>
    <n v="1835872.7169886508"/>
    <s v="N"/>
    <s v="Y"/>
  </r>
  <r>
    <d v="2020-04-12T00:00:00"/>
    <x v="3"/>
    <x v="15"/>
    <x v="3"/>
    <x v="5"/>
    <n v="11"/>
    <n v="15.3"/>
    <n v="7.7"/>
    <n v="2.4"/>
    <n v="101760.09"/>
    <n v="45.982052150000001"/>
    <n v="4679137.7651686938"/>
    <s v="N"/>
    <s v="Y"/>
  </r>
  <r>
    <d v="2020-04-13T00:00:00"/>
    <x v="4"/>
    <x v="15"/>
    <x v="3"/>
    <x v="5"/>
    <n v="12.2"/>
    <n v="18.3"/>
    <n v="14.3"/>
    <n v="0"/>
    <n v="100025.9"/>
    <n v="56.657417019999997"/>
    <n v="5667209.1291008173"/>
    <s v="N"/>
    <s v="Y"/>
  </r>
  <r>
    <d v="2020-04-14T00:00:00"/>
    <x v="5"/>
    <x v="15"/>
    <x v="3"/>
    <x v="5"/>
    <n v="12.1"/>
    <n v="23.4"/>
    <n v="11.1"/>
    <n v="0.6"/>
    <n v="107849.83"/>
    <n v="40.838553589999997"/>
    <n v="4404431.062127389"/>
    <s v="N"/>
    <s v="N"/>
  </r>
  <r>
    <d v="2020-04-15T00:00:00"/>
    <x v="6"/>
    <x v="15"/>
    <x v="3"/>
    <x v="5"/>
    <n v="15.6"/>
    <n v="23.5"/>
    <n v="11.8"/>
    <n v="0"/>
    <n v="104547.34"/>
    <n v="27.705995810000001"/>
    <n v="2896588.1639866456"/>
    <s v="N"/>
    <s v="N"/>
  </r>
  <r>
    <d v="2020-04-16T00:00:00"/>
    <x v="0"/>
    <x v="15"/>
    <x v="3"/>
    <x v="5"/>
    <n v="15.4"/>
    <n v="21.5"/>
    <n v="11.3"/>
    <n v="0.2"/>
    <n v="106527.94500000001"/>
    <n v="29.80144816"/>
    <n v="3174687.0305088311"/>
    <s v="N"/>
    <s v="N"/>
  </r>
  <r>
    <d v="2020-04-17T00:00:00"/>
    <x v="1"/>
    <x v="15"/>
    <x v="3"/>
    <x v="5"/>
    <n v="11.4"/>
    <n v="18.399999999999999"/>
    <n v="10.1"/>
    <n v="0"/>
    <n v="106943.49"/>
    <n v="30.782703059999999"/>
    <n v="3292009.6968700793"/>
    <s v="N"/>
    <s v="N"/>
  </r>
  <r>
    <d v="2020-04-18T00:00:00"/>
    <x v="2"/>
    <x v="15"/>
    <x v="3"/>
    <x v="5"/>
    <n v="12.9"/>
    <n v="16.399999999999999"/>
    <n v="7.9"/>
    <n v="0"/>
    <n v="106888.545"/>
    <n v="42.660865000000001"/>
    <n v="4559957.7882914254"/>
    <s v="N"/>
    <s v="N"/>
  </r>
  <r>
    <d v="2020-04-19T00:00:00"/>
    <x v="3"/>
    <x v="16"/>
    <x v="3"/>
    <x v="5"/>
    <n v="11.2"/>
    <n v="19.399999999999999"/>
    <n v="11.3"/>
    <n v="0"/>
    <n v="100737.83500000001"/>
    <n v="35.703490809999998"/>
    <n v="3596692.3661417966"/>
    <s v="N"/>
    <s v="N"/>
  </r>
  <r>
    <d v="2020-04-20T00:00:00"/>
    <x v="4"/>
    <x v="16"/>
    <x v="3"/>
    <x v="5"/>
    <n v="12"/>
    <n v="20.8"/>
    <n v="8.1"/>
    <n v="3.4"/>
    <n v="109168.595"/>
    <n v="25.61588931"/>
    <n v="2796450.6456482196"/>
    <s v="N"/>
    <s v="N"/>
  </r>
  <r>
    <d v="2020-04-21T00:00:00"/>
    <x v="5"/>
    <x v="16"/>
    <x v="3"/>
    <x v="5"/>
    <n v="8.5"/>
    <n v="19.600000000000001"/>
    <n v="9.8000000000000007"/>
    <n v="0"/>
    <n v="111417.63"/>
    <n v="33.035885159999999"/>
    <n v="3680780.0294793709"/>
    <s v="N"/>
    <s v="N"/>
  </r>
  <r>
    <d v="2020-04-22T00:00:00"/>
    <x v="6"/>
    <x v="16"/>
    <x v="3"/>
    <x v="5"/>
    <n v="12.8"/>
    <n v="18.2"/>
    <n v="8.8000000000000007"/>
    <n v="0"/>
    <n v="113506.01"/>
    <n v="37.881751569999999"/>
    <n v="4299806.4725219356"/>
    <s v="N"/>
    <s v="N"/>
  </r>
  <r>
    <d v="2020-04-23T00:00:00"/>
    <x v="0"/>
    <x v="16"/>
    <x v="3"/>
    <x v="5"/>
    <n v="9.6"/>
    <n v="19.7"/>
    <n v="9.6999999999999993"/>
    <n v="0"/>
    <n v="112872.88"/>
    <n v="20.49660012"/>
    <n v="2313510.2857527458"/>
    <s v="N"/>
    <s v="N"/>
  </r>
  <r>
    <d v="2020-04-24T00:00:00"/>
    <x v="1"/>
    <x v="16"/>
    <x v="3"/>
    <x v="5"/>
    <n v="15.1"/>
    <n v="22.3"/>
    <n v="12.7"/>
    <n v="0.4"/>
    <n v="106565.295"/>
    <n v="26.641180070000001"/>
    <n v="2839025.2133076708"/>
    <s v="N"/>
    <s v="N"/>
  </r>
  <r>
    <d v="2020-04-25T00:00:00"/>
    <x v="2"/>
    <x v="16"/>
    <x v="3"/>
    <x v="5"/>
    <n v="10.5"/>
    <n v="21.7"/>
    <n v="10.4"/>
    <n v="0"/>
    <n v="96845.119999999995"/>
    <n v="17.640174080000001"/>
    <n v="1708364.7755984897"/>
    <s v="N"/>
    <s v="Y"/>
  </r>
  <r>
    <d v="2020-04-26T00:00:00"/>
    <x v="3"/>
    <x v="17"/>
    <x v="3"/>
    <x v="5"/>
    <n v="15.4"/>
    <n v="17.7"/>
    <n v="6.6"/>
    <n v="14"/>
    <n v="96572.934999999998"/>
    <n v="13.563055800000001"/>
    <n v="1309824.1061747731"/>
    <s v="N"/>
    <s v="N"/>
  </r>
  <r>
    <d v="2020-04-27T00:00:00"/>
    <x v="4"/>
    <x v="17"/>
    <x v="3"/>
    <x v="5"/>
    <n v="8.1"/>
    <n v="18.100000000000001"/>
    <n v="12.5"/>
    <n v="0.6"/>
    <n v="113471.83"/>
    <n v="33.031410970000003"/>
    <n v="3748134.6502479757"/>
    <s v="N"/>
    <s v="N"/>
  </r>
  <r>
    <d v="2020-04-28T00:00:00"/>
    <x v="5"/>
    <x v="17"/>
    <x v="3"/>
    <x v="5"/>
    <n v="7.1"/>
    <n v="18.899999999999999"/>
    <n v="10.4"/>
    <n v="0"/>
    <n v="112124.06"/>
    <n v="19.566687859999998"/>
    <n v="2193896.4836159116"/>
    <s v="N"/>
    <s v="N"/>
  </r>
  <r>
    <d v="2020-04-29T00:00:00"/>
    <x v="6"/>
    <x v="17"/>
    <x v="3"/>
    <x v="5"/>
    <n v="11.2"/>
    <n v="19.8"/>
    <n v="3.6"/>
    <n v="3.4"/>
    <n v="121307.84"/>
    <n v="32.265191100000003"/>
    <n v="3914020.6395282242"/>
    <s v="N"/>
    <s v="N"/>
  </r>
  <r>
    <d v="2020-04-30T00:00:00"/>
    <x v="0"/>
    <x v="17"/>
    <x v="3"/>
    <x v="5"/>
    <n v="8.9"/>
    <n v="15.5"/>
    <n v="5.4"/>
    <n v="23.6"/>
    <n v="121353.33"/>
    <n v="30.41346278"/>
    <n v="3690774.9851840576"/>
    <s v="N"/>
    <s v="N"/>
  </r>
  <r>
    <d v="2020-05-01T00:00:00"/>
    <x v="1"/>
    <x v="17"/>
    <x v="4"/>
    <x v="5"/>
    <n v="7.6"/>
    <n v="13"/>
    <n v="5.0999999999999996"/>
    <n v="8"/>
    <n v="127238.875"/>
    <n v="24.122816870000001"/>
    <n v="3069360.0803698213"/>
    <s v="N"/>
    <s v="N"/>
  </r>
  <r>
    <d v="2020-05-02T00:00:00"/>
    <x v="2"/>
    <x v="17"/>
    <x v="4"/>
    <x v="5"/>
    <n v="8.3000000000000007"/>
    <n v="14.2"/>
    <n v="6.2"/>
    <n v="1.4"/>
    <n v="111665.72500000001"/>
    <n v="22.875644019999999"/>
    <n v="2554425.3743352145"/>
    <s v="N"/>
    <s v="N"/>
  </r>
  <r>
    <d v="2020-05-03T00:00:00"/>
    <x v="3"/>
    <x v="18"/>
    <x v="4"/>
    <x v="5"/>
    <n v="9.8000000000000007"/>
    <n v="15"/>
    <n v="8.3000000000000007"/>
    <n v="1.8"/>
    <n v="109669.355"/>
    <n v="36.488532380000002"/>
    <n v="4001673.8110112152"/>
    <s v="N"/>
    <s v="N"/>
  </r>
  <r>
    <d v="2020-05-04T00:00:00"/>
    <x v="4"/>
    <x v="18"/>
    <x v="4"/>
    <x v="5"/>
    <n v="9.4"/>
    <n v="14.8"/>
    <n v="7"/>
    <n v="0.2"/>
    <n v="126892.26"/>
    <n v="53.063440780000001"/>
    <n v="6733339.923950363"/>
    <s v="N"/>
    <s v="N"/>
  </r>
  <r>
    <d v="2020-05-05T00:00:00"/>
    <x v="5"/>
    <x v="18"/>
    <x v="4"/>
    <x v="5"/>
    <n v="8"/>
    <n v="19.5"/>
    <n v="11.6"/>
    <n v="0.4"/>
    <n v="118839.095"/>
    <n v="33.515699840000003"/>
    <n v="3982975.4372772453"/>
    <s v="N"/>
    <s v="N"/>
  </r>
  <r>
    <d v="2020-05-06T00:00:00"/>
    <x v="6"/>
    <x v="18"/>
    <x v="4"/>
    <x v="5"/>
    <n v="10.199999999999999"/>
    <n v="20.100000000000001"/>
    <n v="9.6999999999999993"/>
    <n v="0"/>
    <n v="113214.27"/>
    <n v="17.064877800000001"/>
    <n v="1931987.6827662063"/>
    <s v="N"/>
    <s v="N"/>
  </r>
  <r>
    <d v="2020-05-07T00:00:00"/>
    <x v="0"/>
    <x v="18"/>
    <x v="4"/>
    <x v="5"/>
    <n v="15.1"/>
    <n v="21.1"/>
    <n v="6.2"/>
    <n v="0"/>
    <n v="109642.755"/>
    <n v="15.237901519999999"/>
    <n v="1670725.5030714876"/>
    <s v="N"/>
    <s v="N"/>
  </r>
  <r>
    <d v="2020-05-08T00:00:00"/>
    <x v="1"/>
    <x v="18"/>
    <x v="4"/>
    <x v="5"/>
    <n v="12.6"/>
    <n v="19.600000000000001"/>
    <n v="10.7"/>
    <n v="0"/>
    <n v="107914.05499999999"/>
    <n v="30.698219210000001"/>
    <n v="3312769.3162299963"/>
    <s v="N"/>
    <s v="N"/>
  </r>
  <r>
    <d v="2020-05-09T00:00:00"/>
    <x v="2"/>
    <x v="18"/>
    <x v="4"/>
    <x v="5"/>
    <n v="12.6"/>
    <n v="14"/>
    <n v="5.4"/>
    <n v="0.6"/>
    <n v="107786.255"/>
    <n v="22.461551329999999"/>
    <n v="2421046.4993509692"/>
    <s v="N"/>
    <s v="N"/>
  </r>
  <r>
    <d v="2020-05-10T00:00:00"/>
    <x v="3"/>
    <x v="19"/>
    <x v="4"/>
    <x v="5"/>
    <n v="7.2"/>
    <n v="14.5"/>
    <n v="9"/>
    <n v="7"/>
    <n v="107555.19"/>
    <n v="36.456396259999998"/>
    <n v="3921074.6264595892"/>
    <s v="N"/>
    <s v="N"/>
  </r>
  <r>
    <d v="2020-05-11T00:00:00"/>
    <x v="4"/>
    <x v="19"/>
    <x v="4"/>
    <x v="5"/>
    <n v="7.8"/>
    <n v="17.100000000000001"/>
    <n v="7.5"/>
    <n v="0.6"/>
    <n v="122550.94500000001"/>
    <n v="37.85789836"/>
    <n v="4639521.2197319502"/>
    <s v="N"/>
    <s v="N"/>
  </r>
  <r>
    <d v="2020-05-12T00:00:00"/>
    <x v="5"/>
    <x v="19"/>
    <x v="4"/>
    <x v="5"/>
    <n v="10.3"/>
    <n v="14.8"/>
    <n v="8.5"/>
    <n v="0.2"/>
    <n v="120767.795"/>
    <n v="29.433623390000001"/>
    <n v="3554633.7956707249"/>
    <s v="N"/>
    <s v="N"/>
  </r>
  <r>
    <d v="2020-05-13T00:00:00"/>
    <x v="6"/>
    <x v="19"/>
    <x v="4"/>
    <x v="5"/>
    <n v="10.4"/>
    <n v="14.5"/>
    <n v="8.9"/>
    <n v="1.4"/>
    <n v="127145.14"/>
    <n v="43.43886852"/>
    <n v="5523041.0194169926"/>
    <s v="N"/>
    <s v="N"/>
  </r>
  <r>
    <d v="2020-05-14T00:00:00"/>
    <x v="0"/>
    <x v="19"/>
    <x v="4"/>
    <x v="5"/>
    <n v="6.6"/>
    <n v="14.7"/>
    <n v="9.8000000000000007"/>
    <n v="2.8"/>
    <n v="129285.09"/>
    <n v="48.118726070000001"/>
    <n v="6221033.8306452967"/>
    <s v="N"/>
    <s v="N"/>
  </r>
  <r>
    <d v="2020-05-15T00:00:00"/>
    <x v="1"/>
    <x v="19"/>
    <x v="4"/>
    <x v="5"/>
    <n v="4.5"/>
    <n v="15.3"/>
    <n v="10.8"/>
    <n v="0"/>
    <n v="129112.45"/>
    <n v="51.077775019999997"/>
    <n v="6594776.6733809989"/>
    <s v="N"/>
    <s v="N"/>
  </r>
  <r>
    <d v="2020-05-16T00:00:00"/>
    <x v="2"/>
    <x v="19"/>
    <x v="4"/>
    <x v="5"/>
    <n v="4.5"/>
    <n v="18"/>
    <n v="10.7"/>
    <n v="0"/>
    <n v="110420.89"/>
    <n v="46.529095040000001"/>
    <n v="5137784.085211386"/>
    <s v="N"/>
    <s v="N"/>
  </r>
  <r>
    <d v="2020-05-17T00:00:00"/>
    <x v="3"/>
    <x v="20"/>
    <x v="4"/>
    <x v="5"/>
    <n v="5.0999999999999996"/>
    <n v="18.5"/>
    <n v="10.6"/>
    <n v="0"/>
    <n v="109774.425"/>
    <n v="47.157281560000001"/>
    <n v="5176663.4678121032"/>
    <s v="N"/>
    <s v="N"/>
  </r>
  <r>
    <d v="2020-05-18T00:00:00"/>
    <x v="4"/>
    <x v="20"/>
    <x v="4"/>
    <x v="5"/>
    <n v="5.5"/>
    <n v="19.399999999999999"/>
    <n v="10.5"/>
    <n v="0"/>
    <n v="120076.645"/>
    <n v="44.491085740000003"/>
    <n v="5342340.3080665432"/>
    <s v="N"/>
    <s v="N"/>
  </r>
  <r>
    <d v="2020-05-19T00:00:00"/>
    <x v="5"/>
    <x v="20"/>
    <x v="4"/>
    <x v="5"/>
    <n v="8.1"/>
    <n v="17.7"/>
    <n v="4.9000000000000004"/>
    <n v="0"/>
    <n v="119789.97"/>
    <n v="44.374805960000003"/>
    <n v="5315656.674704222"/>
    <s v="N"/>
    <s v="N"/>
  </r>
  <r>
    <d v="2020-05-20T00:00:00"/>
    <x v="6"/>
    <x v="20"/>
    <x v="4"/>
    <x v="5"/>
    <n v="10.3"/>
    <n v="15.8"/>
    <n v="7.8"/>
    <n v="15.6"/>
    <n v="119803.985"/>
    <n v="40.056890670000001"/>
    <n v="4798975.1289753197"/>
    <s v="N"/>
    <s v="N"/>
  </r>
  <r>
    <d v="2020-05-21T00:00:00"/>
    <x v="0"/>
    <x v="20"/>
    <x v="4"/>
    <x v="5"/>
    <n v="9.4"/>
    <n v="13.7"/>
    <n v="6.6"/>
    <n v="12.4"/>
    <n v="127563.61"/>
    <n v="58.074876109999998"/>
    <n v="7408240.8468943574"/>
    <s v="N"/>
    <s v="N"/>
  </r>
  <r>
    <d v="2020-05-22T00:00:00"/>
    <x v="1"/>
    <x v="20"/>
    <x v="4"/>
    <x v="5"/>
    <n v="9.1"/>
    <n v="13.6"/>
    <n v="7.8"/>
    <n v="11.4"/>
    <n v="130472.2"/>
    <n v="69.661220639999996"/>
    <n v="9088852.7115862072"/>
    <s v="N"/>
    <s v="N"/>
  </r>
  <r>
    <d v="2020-05-23T00:00:00"/>
    <x v="2"/>
    <x v="20"/>
    <x v="4"/>
    <x v="5"/>
    <n v="9.4"/>
    <n v="13.5"/>
    <n v="5.8"/>
    <n v="0"/>
    <n v="115234.32"/>
    <n v="40.605164469999998"/>
    <n v="4679108.5161886103"/>
    <s v="N"/>
    <s v="N"/>
  </r>
  <r>
    <d v="2020-05-24T00:00:00"/>
    <x v="3"/>
    <x v="21"/>
    <x v="4"/>
    <x v="5"/>
    <n v="10.9"/>
    <n v="13.8"/>
    <n v="7.9"/>
    <n v="3"/>
    <n v="109579.82"/>
    <n v="39.993102280000002"/>
    <n v="4382436.9490839904"/>
    <s v="N"/>
    <s v="N"/>
  </r>
  <r>
    <d v="2020-05-25T00:00:00"/>
    <x v="4"/>
    <x v="21"/>
    <x v="4"/>
    <x v="5"/>
    <n v="5.5"/>
    <n v="16"/>
    <n v="10"/>
    <n v="0"/>
    <n v="125532.575"/>
    <n v="46.784888840000001"/>
    <n v="5873027.5671739634"/>
    <s v="N"/>
    <s v="N"/>
  </r>
  <r>
    <d v="2020-05-26T00:00:00"/>
    <x v="5"/>
    <x v="21"/>
    <x v="4"/>
    <x v="5"/>
    <n v="5.4"/>
    <n v="18.5"/>
    <n v="9.4"/>
    <n v="0"/>
    <n v="126788.83500000001"/>
    <n v="46.707466500000002"/>
    <n v="5921985.2633365281"/>
    <s v="N"/>
    <s v="N"/>
  </r>
  <r>
    <d v="2020-05-27T00:00:00"/>
    <x v="6"/>
    <x v="21"/>
    <x v="4"/>
    <x v="5"/>
    <n v="5.9"/>
    <n v="17.100000000000001"/>
    <n v="7.8"/>
    <n v="0"/>
    <n v="124189.8"/>
    <n v="50.44310686"/>
    <n v="6264519.352322028"/>
    <s v="Y"/>
    <s v="N"/>
  </r>
  <r>
    <d v="2020-05-28T00:00:00"/>
    <x v="0"/>
    <x v="21"/>
    <x v="4"/>
    <x v="5"/>
    <n v="12.1"/>
    <n v="17.600000000000001"/>
    <n v="6.7"/>
    <n v="0"/>
    <n v="124062.485"/>
    <n v="65.360378650000001"/>
    <n v="8108770.9958599452"/>
    <s v="Y"/>
    <s v="N"/>
  </r>
  <r>
    <d v="2020-05-29T00:00:00"/>
    <x v="1"/>
    <x v="21"/>
    <x v="4"/>
    <x v="5"/>
    <n v="7.2"/>
    <n v="17.100000000000001"/>
    <n v="9.6"/>
    <n v="0"/>
    <n v="120072.09"/>
    <n v="50.142944370000002"/>
    <n v="6020768.1292596338"/>
    <s v="Y"/>
    <s v="N"/>
  </r>
  <r>
    <d v="2020-05-30T00:00:00"/>
    <x v="2"/>
    <x v="21"/>
    <x v="4"/>
    <x v="5"/>
    <n v="8.1"/>
    <n v="17.100000000000001"/>
    <n v="9.3000000000000007"/>
    <n v="0"/>
    <n v="102231.77"/>
    <n v="21.75529586"/>
    <n v="2224082.4026414724"/>
    <s v="Y"/>
    <s v="N"/>
  </r>
  <r>
    <d v="2020-05-31T00:00:00"/>
    <x v="3"/>
    <x v="22"/>
    <x v="4"/>
    <x v="5"/>
    <n v="12.4"/>
    <n v="17.8"/>
    <n v="8"/>
    <n v="0"/>
    <n v="102684.59"/>
    <n v="30.299929980000002"/>
    <n v="3111335.8870250084"/>
    <s v="Y"/>
    <s v="N"/>
  </r>
  <r>
    <d v="2020-06-01T00:00:00"/>
    <x v="4"/>
    <x v="22"/>
    <x v="5"/>
    <x v="5"/>
    <n v="9.3000000000000007"/>
    <n v="11.2"/>
    <n v="2.6"/>
    <n v="5"/>
    <n v="132039.70499999999"/>
    <n v="35.150957130000002"/>
    <n v="4641322.0099128466"/>
    <s v="Y"/>
    <s v="N"/>
  </r>
  <r>
    <d v="2020-06-02T00:00:00"/>
    <x v="5"/>
    <x v="22"/>
    <x v="5"/>
    <x v="5"/>
    <n v="8.4"/>
    <n v="15.6"/>
    <n v="4.9000000000000004"/>
    <n v="11.6"/>
    <n v="132710.35999999999"/>
    <n v="40.304546930000001"/>
    <n v="5348830.9327171948"/>
    <s v="Y"/>
    <s v="N"/>
  </r>
  <r>
    <d v="2020-06-03T00:00:00"/>
    <x v="6"/>
    <x v="22"/>
    <x v="5"/>
    <x v="5"/>
    <n v="10.5"/>
    <n v="14.1"/>
    <n v="7.3"/>
    <n v="0.6"/>
    <n v="130801.825"/>
    <n v="46.17833796"/>
    <n v="6040210.8806347772"/>
    <s v="Y"/>
    <s v="N"/>
  </r>
  <r>
    <d v="2020-06-04T00:00:00"/>
    <x v="0"/>
    <x v="22"/>
    <x v="5"/>
    <x v="5"/>
    <n v="9.3000000000000007"/>
    <n v="13.8"/>
    <n v="9.3000000000000007"/>
    <n v="0"/>
    <n v="133322.02499999999"/>
    <n v="52.411741579999997"/>
    <n v="6987639.521222299"/>
    <s v="Y"/>
    <s v="N"/>
  </r>
  <r>
    <d v="2020-06-05T00:00:00"/>
    <x v="1"/>
    <x v="22"/>
    <x v="5"/>
    <x v="5"/>
    <n v="4.0999999999999996"/>
    <n v="14.6"/>
    <n v="9.4"/>
    <n v="0"/>
    <n v="137368.465"/>
    <n v="62.033443830000003"/>
    <n v="8521438.9575908203"/>
    <s v="Y"/>
    <s v="N"/>
  </r>
  <r>
    <d v="2020-06-06T00:00:00"/>
    <x v="2"/>
    <x v="22"/>
    <x v="5"/>
    <x v="5"/>
    <n v="6"/>
    <n v="13.3"/>
    <n v="6.6"/>
    <n v="0"/>
    <n v="126427.92"/>
    <n v="51.805299679999997"/>
    <n v="6549636.283519065"/>
    <s v="Y"/>
    <s v="N"/>
  </r>
  <r>
    <d v="2020-06-07T00:00:00"/>
    <x v="3"/>
    <x v="23"/>
    <x v="5"/>
    <x v="5"/>
    <n v="7.9"/>
    <n v="11.8"/>
    <n v="6.3"/>
    <n v="0"/>
    <n v="119524.41"/>
    <n v="52.567743700000001"/>
    <n v="6283128.5507737175"/>
    <s v="Y"/>
    <s v="N"/>
  </r>
  <r>
    <d v="2020-06-08T00:00:00"/>
    <x v="4"/>
    <x v="23"/>
    <x v="5"/>
    <x v="5"/>
    <n v="4.5"/>
    <n v="12.6"/>
    <n v="8.8000000000000007"/>
    <n v="0"/>
    <n v="124792.97500000001"/>
    <n v="64.935526899999999"/>
    <n v="8103497.5850435281"/>
    <s v="Y"/>
    <s v="Y"/>
  </r>
  <r>
    <d v="2020-06-09T00:00:00"/>
    <x v="5"/>
    <x v="23"/>
    <x v="5"/>
    <x v="5"/>
    <n v="2"/>
    <n v="15.3"/>
    <n v="9.3000000000000007"/>
    <n v="0.2"/>
    <n v="141571.29500000001"/>
    <n v="134.74761480000001"/>
    <n v="19076394.325397167"/>
    <s v="Y"/>
    <s v="N"/>
  </r>
  <r>
    <d v="2020-06-10T00:00:00"/>
    <x v="6"/>
    <x v="23"/>
    <x v="5"/>
    <x v="5"/>
    <n v="3.9"/>
    <n v="16.7"/>
    <n v="8.8000000000000007"/>
    <n v="0"/>
    <n v="137795.79500000001"/>
    <n v="121.1776674"/>
    <n v="16697773.015628586"/>
    <s v="Y"/>
    <s v="N"/>
  </r>
  <r>
    <d v="2020-06-11T00:00:00"/>
    <x v="0"/>
    <x v="23"/>
    <x v="5"/>
    <x v="5"/>
    <n v="4.5"/>
    <n v="16.899999999999999"/>
    <n v="9.1"/>
    <n v="0"/>
    <n v="141444.44500000001"/>
    <n v="99.91431747"/>
    <n v="14132325.182097955"/>
    <s v="Y"/>
    <s v="N"/>
  </r>
  <r>
    <d v="2020-06-12T00:00:00"/>
    <x v="1"/>
    <x v="23"/>
    <x v="5"/>
    <x v="5"/>
    <n v="4.2"/>
    <n v="15.3"/>
    <n v="9.1999999999999993"/>
    <n v="0"/>
    <n v="134684.58499999999"/>
    <n v="50.250574039999997"/>
    <n v="6767977.7105891723"/>
    <s v="Y"/>
    <s v="N"/>
  </r>
  <r>
    <d v="2020-06-13T00:00:00"/>
    <x v="2"/>
    <x v="23"/>
    <x v="5"/>
    <x v="5"/>
    <n v="5.7"/>
    <n v="16.399999999999999"/>
    <n v="3.4"/>
    <n v="0"/>
    <n v="117394.455"/>
    <n v="31.448271609999999"/>
    <n v="3691852.7063479223"/>
    <s v="Y"/>
    <s v="N"/>
  </r>
  <r>
    <d v="2020-06-14T00:00:00"/>
    <x v="3"/>
    <x v="24"/>
    <x v="5"/>
    <x v="5"/>
    <n v="10.4"/>
    <n v="15.2"/>
    <n v="8"/>
    <n v="5.8"/>
    <n v="107553.005"/>
    <n v="24.879646619999999"/>
    <n v="2675880.7573190932"/>
    <s v="Y"/>
    <s v="N"/>
  </r>
  <r>
    <d v="2020-06-15T00:00:00"/>
    <x v="4"/>
    <x v="24"/>
    <x v="5"/>
    <x v="5"/>
    <n v="11.6"/>
    <n v="18.399999999999999"/>
    <n v="8"/>
    <n v="0"/>
    <n v="121221.455"/>
    <n v="26.006880500000001"/>
    <n v="3152591.8942211275"/>
    <s v="Y"/>
    <s v="N"/>
  </r>
  <r>
    <d v="2020-06-16T00:00:00"/>
    <x v="5"/>
    <x v="24"/>
    <x v="5"/>
    <x v="5"/>
    <n v="13"/>
    <n v="17.899999999999999"/>
    <n v="6.7"/>
    <n v="0"/>
    <n v="124473.67"/>
    <n v="34.230911220000003"/>
    <n v="4260847.1469975775"/>
    <s v="Y"/>
    <s v="N"/>
  </r>
  <r>
    <d v="2020-06-17T00:00:00"/>
    <x v="6"/>
    <x v="24"/>
    <x v="5"/>
    <x v="5"/>
    <n v="10.199999999999999"/>
    <n v="14.6"/>
    <n v="8.5"/>
    <n v="0.4"/>
    <n v="133969.69"/>
    <n v="66.78362319"/>
    <n v="8946981.2958411109"/>
    <s v="Y"/>
    <s v="N"/>
  </r>
  <r>
    <d v="2020-06-18T00:00:00"/>
    <x v="0"/>
    <x v="24"/>
    <x v="5"/>
    <x v="5"/>
    <n v="4.5999999999999996"/>
    <n v="16.899999999999999"/>
    <n v="9.1"/>
    <n v="0"/>
    <n v="130437.325"/>
    <n v="35.142928869999999"/>
    <n v="4583949.6344680721"/>
    <s v="Y"/>
    <s v="N"/>
  </r>
  <r>
    <d v="2020-06-19T00:00:00"/>
    <x v="1"/>
    <x v="24"/>
    <x v="5"/>
    <x v="5"/>
    <n v="6.4"/>
    <n v="17.8"/>
    <n v="8.6"/>
    <n v="0"/>
    <n v="120149.435"/>
    <n v="30.518706590000001"/>
    <n v="3666805.3537192768"/>
    <s v="Y"/>
    <s v="N"/>
  </r>
  <r>
    <d v="2020-06-20T00:00:00"/>
    <x v="2"/>
    <x v="24"/>
    <x v="5"/>
    <x v="5"/>
    <n v="12.8"/>
    <n v="16.899999999999999"/>
    <n v="8.5"/>
    <n v="1.4"/>
    <n v="109644.69500000001"/>
    <n v="34.059332099999999"/>
    <n v="3734425.0800082097"/>
    <s v="Y"/>
    <s v="N"/>
  </r>
  <r>
    <d v="2020-06-21T00:00:00"/>
    <x v="3"/>
    <x v="25"/>
    <x v="5"/>
    <x v="5"/>
    <n v="6.9"/>
    <n v="12"/>
    <n v="4.9000000000000004"/>
    <n v="0"/>
    <n v="121528.375"/>
    <n v="36.994378519999998"/>
    <n v="4495866.7056705048"/>
    <s v="Y"/>
    <s v="N"/>
  </r>
  <r>
    <d v="2020-06-22T00:00:00"/>
    <x v="4"/>
    <x v="25"/>
    <x v="5"/>
    <x v="5"/>
    <n v="8.1"/>
    <n v="13"/>
    <n v="5.5"/>
    <n v="0"/>
    <n v="136373.435"/>
    <n v="45.896190480000001"/>
    <n v="6259021.1491718991"/>
    <s v="Y"/>
    <s v="N"/>
  </r>
  <r>
    <d v="2020-06-23T00:00:00"/>
    <x v="5"/>
    <x v="25"/>
    <x v="5"/>
    <x v="5"/>
    <n v="9"/>
    <n v="14.4"/>
    <n v="8.4"/>
    <n v="2.2000000000000002"/>
    <n v="131904.745"/>
    <n v="48.986743169999997"/>
    <n v="6461583.8662193408"/>
    <s v="Y"/>
    <s v="N"/>
  </r>
  <r>
    <d v="2020-06-24T00:00:00"/>
    <x v="6"/>
    <x v="25"/>
    <x v="5"/>
    <x v="5"/>
    <n v="10.1"/>
    <n v="14.9"/>
    <n v="8"/>
    <n v="0.4"/>
    <n v="133100.905"/>
    <n v="56.721435829999997"/>
    <n v="7549674.4418724254"/>
    <s v="Y"/>
    <s v="N"/>
  </r>
  <r>
    <d v="2020-06-25T00:00:00"/>
    <x v="0"/>
    <x v="25"/>
    <x v="5"/>
    <x v="5"/>
    <n v="10.199999999999999"/>
    <n v="15.9"/>
    <n v="5"/>
    <n v="0"/>
    <n v="131466.23999999999"/>
    <n v="39.910040360000004"/>
    <n v="5246822.9443774465"/>
    <s v="Y"/>
    <s v="N"/>
  </r>
  <r>
    <d v="2020-06-26T00:00:00"/>
    <x v="1"/>
    <x v="25"/>
    <x v="5"/>
    <x v="5"/>
    <n v="7.9"/>
    <n v="13.8"/>
    <n v="8.8000000000000007"/>
    <n v="1.2"/>
    <n v="136872.56"/>
    <n v="55.536961150000003"/>
    <n v="7601486.0472210441"/>
    <s v="N"/>
    <s v="N"/>
  </r>
  <r>
    <d v="2020-06-27T00:00:00"/>
    <x v="2"/>
    <x v="25"/>
    <x v="5"/>
    <x v="5"/>
    <n v="6.2"/>
    <n v="13.1"/>
    <n v="7.9"/>
    <n v="0"/>
    <n v="126938.54"/>
    <n v="48.303282799999998"/>
    <n v="6131548.1958391117"/>
    <s v="N"/>
    <s v="N"/>
  </r>
  <r>
    <d v="2020-06-28T00:00:00"/>
    <x v="3"/>
    <x v="26"/>
    <x v="5"/>
    <x v="5"/>
    <n v="1.7"/>
    <n v="12.5"/>
    <n v="9.3000000000000007"/>
    <n v="0.2"/>
    <n v="125830.75"/>
    <n v="49.198760270000001"/>
    <n v="6190716.9038443025"/>
    <s v="N"/>
    <s v="N"/>
  </r>
  <r>
    <d v="2020-06-29T00:00:00"/>
    <x v="4"/>
    <x v="26"/>
    <x v="5"/>
    <x v="5"/>
    <n v="2.2000000000000002"/>
    <n v="15.4"/>
    <n v="9.3000000000000007"/>
    <n v="0"/>
    <n v="141431.99"/>
    <n v="42.724552449999997"/>
    <n v="6042618.4748628745"/>
    <s v="N"/>
    <s v="N"/>
  </r>
  <r>
    <d v="2020-06-30T00:00:00"/>
    <x v="5"/>
    <x v="26"/>
    <x v="5"/>
    <x v="5"/>
    <n v="3"/>
    <n v="15.2"/>
    <n v="7.7"/>
    <n v="0"/>
    <n v="137644.86499999999"/>
    <n v="32.463374850000001"/>
    <n v="4468416.8486726452"/>
    <s v="N"/>
    <s v="N"/>
  </r>
  <r>
    <d v="2020-07-01T00:00:00"/>
    <x v="6"/>
    <x v="26"/>
    <x v="6"/>
    <x v="5"/>
    <n v="9.8000000000000007"/>
    <n v="17.399999999999999"/>
    <n v="9.1"/>
    <n v="0"/>
    <n v="126614.72"/>
    <n v="33.15843237"/>
    <n v="4198345.6301664868"/>
    <s v="N"/>
    <s v="N"/>
  </r>
  <r>
    <d v="2020-07-02T00:00:00"/>
    <x v="0"/>
    <x v="26"/>
    <x v="6"/>
    <x v="5"/>
    <n v="10.199999999999999"/>
    <n v="15.1"/>
    <n v="7.3"/>
    <n v="1.2"/>
    <n v="131372.71"/>
    <n v="37.366426310000001"/>
    <n v="4908928.6873599999"/>
    <s v="N"/>
    <s v="N"/>
  </r>
  <r>
    <d v="2020-07-03T00:00:00"/>
    <x v="1"/>
    <x v="26"/>
    <x v="6"/>
    <x v="5"/>
    <n v="7.7"/>
    <n v="10.3"/>
    <n v="4.0999999999999996"/>
    <n v="0"/>
    <n v="143010.26999999999"/>
    <n v="43.512020370000002"/>
    <n v="6222665.7813591994"/>
    <s v="N"/>
    <s v="N"/>
  </r>
  <r>
    <d v="2020-07-04T00:00:00"/>
    <x v="2"/>
    <x v="26"/>
    <x v="6"/>
    <x v="5"/>
    <n v="6.5"/>
    <n v="14.5"/>
    <n v="5.7"/>
    <n v="7.8"/>
    <n v="125400.27"/>
    <n v="50.026100579999998"/>
    <n v="6273286.5197791569"/>
    <s v="N"/>
    <s v="N"/>
  </r>
  <r>
    <d v="2020-07-05T00:00:00"/>
    <x v="3"/>
    <x v="27"/>
    <x v="6"/>
    <x v="5"/>
    <n v="8.9"/>
    <n v="12.5"/>
    <n v="6.5"/>
    <n v="4.5999999999999996"/>
    <n v="118507.76"/>
    <n v="50.787712599999999"/>
    <n v="6018738.0557497758"/>
    <s v="N"/>
    <s v="N"/>
  </r>
  <r>
    <d v="2020-07-06T00:00:00"/>
    <x v="4"/>
    <x v="27"/>
    <x v="6"/>
    <x v="5"/>
    <n v="8.1"/>
    <n v="13.1"/>
    <n v="5.8"/>
    <n v="1"/>
    <n v="136255.33499999999"/>
    <n v="75.960622720000003"/>
    <n v="10350040.095522212"/>
    <s v="N"/>
    <s v="N"/>
  </r>
  <r>
    <d v="2020-07-07T00:00:00"/>
    <x v="5"/>
    <x v="27"/>
    <x v="6"/>
    <x v="5"/>
    <n v="8.9"/>
    <n v="11.8"/>
    <n v="4.8"/>
    <n v="1.4"/>
    <n v="140264.51999999999"/>
    <n v="88.336242659999996"/>
    <n v="12390440.675308421"/>
    <s v="N"/>
    <s v="N"/>
  </r>
  <r>
    <d v="2020-07-08T00:00:00"/>
    <x v="6"/>
    <x v="27"/>
    <x v="6"/>
    <x v="5"/>
    <n v="4.9000000000000004"/>
    <n v="15.7"/>
    <n v="9.4"/>
    <n v="0"/>
    <n v="138627.10999999999"/>
    <n v="80.388196890000003"/>
    <n v="11143983.412971687"/>
    <s v="N"/>
    <s v="N"/>
  </r>
  <r>
    <d v="2020-07-09T00:00:00"/>
    <x v="0"/>
    <x v="27"/>
    <x v="6"/>
    <x v="5"/>
    <n v="5.7"/>
    <n v="17.2"/>
    <n v="8.5"/>
    <n v="0"/>
    <n v="135266.16500000001"/>
    <n v="70.716279909999997"/>
    <n v="9565519.9864922445"/>
    <s v="N"/>
    <s v="N"/>
  </r>
  <r>
    <d v="2020-07-10T00:00:00"/>
    <x v="1"/>
    <x v="27"/>
    <x v="6"/>
    <x v="5"/>
    <n v="6.4"/>
    <n v="16.899999999999999"/>
    <n v="7.9"/>
    <n v="0"/>
    <n v="134041.23000000001"/>
    <n v="67.739880499999998"/>
    <n v="9079936.9022730161"/>
    <s v="N"/>
    <s v="N"/>
  </r>
  <r>
    <d v="2020-07-11T00:00:00"/>
    <x v="2"/>
    <x v="27"/>
    <x v="6"/>
    <x v="5"/>
    <n v="7.3"/>
    <n v="11.4"/>
    <n v="3.3"/>
    <n v="0"/>
    <n v="130088.95"/>
    <n v="81.929884130000005"/>
    <n v="10658172.600093365"/>
    <s v="N"/>
    <s v="N"/>
  </r>
  <r>
    <d v="2020-07-12T00:00:00"/>
    <x v="3"/>
    <x v="28"/>
    <x v="6"/>
    <x v="5"/>
    <n v="9"/>
    <n v="14.2"/>
    <n v="8.3000000000000007"/>
    <n v="6.8"/>
    <n v="118837.05"/>
    <n v="61.719482409999998"/>
    <n v="7334561.2171312906"/>
    <s v="N"/>
    <s v="N"/>
  </r>
  <r>
    <d v="2020-07-13T00:00:00"/>
    <x v="4"/>
    <x v="28"/>
    <x v="6"/>
    <x v="5"/>
    <n v="8.6999999999999993"/>
    <n v="15.1"/>
    <n v="7.4"/>
    <n v="3.4"/>
    <n v="130119.41"/>
    <n v="61.123170360000003"/>
    <n v="7953310.864572688"/>
    <s v="N"/>
    <s v="N"/>
  </r>
  <r>
    <d v="2020-07-14T00:00:00"/>
    <x v="5"/>
    <x v="28"/>
    <x v="6"/>
    <x v="5"/>
    <n v="7.7"/>
    <n v="14.2"/>
    <n v="7.6"/>
    <n v="0"/>
    <n v="133668.935"/>
    <n v="61.112336169999999"/>
    <n v="8168820.8912058789"/>
    <s v="Y"/>
    <s v="N"/>
  </r>
  <r>
    <d v="2020-07-15T00:00:00"/>
    <x v="6"/>
    <x v="28"/>
    <x v="6"/>
    <x v="5"/>
    <n v="6.2"/>
    <n v="14.7"/>
    <n v="9.4"/>
    <n v="0.2"/>
    <n v="135296.79999999999"/>
    <n v="68.569810079999996"/>
    <n v="9277275.8804317433"/>
    <s v="Y"/>
    <s v="N"/>
  </r>
  <r>
    <d v="2020-07-16T00:00:00"/>
    <x v="0"/>
    <x v="28"/>
    <x v="6"/>
    <x v="5"/>
    <n v="4.2"/>
    <n v="11.5"/>
    <n v="8.6999999999999993"/>
    <n v="0"/>
    <n v="143158.89000000001"/>
    <n v="86.658216449999998"/>
    <n v="12405894.076361742"/>
    <s v="Y"/>
    <s v="N"/>
  </r>
  <r>
    <d v="2020-07-17T00:00:00"/>
    <x v="1"/>
    <x v="28"/>
    <x v="6"/>
    <x v="5"/>
    <n v="3.1"/>
    <n v="12.8"/>
    <n v="7.4"/>
    <n v="0"/>
    <n v="143109.35500000001"/>
    <n v="73.815508410000007"/>
    <n v="10563689.797552178"/>
    <s v="Y"/>
    <s v="N"/>
  </r>
  <r>
    <d v="2020-07-18T00:00:00"/>
    <x v="2"/>
    <x v="28"/>
    <x v="6"/>
    <x v="5"/>
    <n v="4"/>
    <n v="12.5"/>
    <n v="8.3000000000000007"/>
    <n v="0"/>
    <n v="125303.88499999999"/>
    <n v="43.53431853"/>
    <n v="5455019.2426364888"/>
    <s v="Y"/>
    <s v="N"/>
  </r>
  <r>
    <d v="2020-07-19T00:00:00"/>
    <x v="3"/>
    <x v="29"/>
    <x v="6"/>
    <x v="5"/>
    <n v="8.1999999999999993"/>
    <n v="15.3"/>
    <n v="7.6"/>
    <n v="0"/>
    <n v="114065.32"/>
    <n v="31.208767980000001"/>
    <n v="3559838.1064444538"/>
    <s v="Y"/>
    <s v="N"/>
  </r>
  <r>
    <d v="2020-07-20T00:00:00"/>
    <x v="4"/>
    <x v="29"/>
    <x v="6"/>
    <x v="5"/>
    <n v="7.6"/>
    <n v="13.8"/>
    <n v="8.1999999999999993"/>
    <n v="0.6"/>
    <n v="132894.41"/>
    <n v="58.020119719999997"/>
    <n v="7710549.5783187654"/>
    <s v="Y"/>
    <s v="N"/>
  </r>
  <r>
    <d v="2020-07-21T00:00:00"/>
    <x v="5"/>
    <x v="29"/>
    <x v="6"/>
    <x v="5"/>
    <n v="7.2"/>
    <n v="12.9"/>
    <n v="8.1"/>
    <n v="0.4"/>
    <n v="140086.10500000001"/>
    <n v="95.137779660000007"/>
    <n v="13327480.990917627"/>
    <s v="Y"/>
    <s v="N"/>
  </r>
  <r>
    <d v="2020-07-22T00:00:00"/>
    <x v="6"/>
    <x v="29"/>
    <x v="6"/>
    <x v="5"/>
    <n v="8.1"/>
    <n v="13.3"/>
    <n v="8.4"/>
    <n v="0"/>
    <n v="138666.10500000001"/>
    <n v="93.875030289999998"/>
    <n v="13017284.807071321"/>
    <s v="Y"/>
    <s v="N"/>
  </r>
  <r>
    <d v="2020-07-23T00:00:00"/>
    <x v="0"/>
    <x v="29"/>
    <x v="6"/>
    <x v="5"/>
    <n v="8.1"/>
    <n v="12"/>
    <n v="7.5"/>
    <n v="2.2000000000000002"/>
    <n v="142476.36499999999"/>
    <n v="103.9160215"/>
    <n v="14805577.008581847"/>
    <s v="Y"/>
    <s v="N"/>
  </r>
  <r>
    <d v="2020-07-24T00:00:00"/>
    <x v="1"/>
    <x v="29"/>
    <x v="6"/>
    <x v="5"/>
    <n v="6.1"/>
    <n v="13.5"/>
    <n v="10.5"/>
    <n v="0"/>
    <n v="133822.70000000001"/>
    <n v="61.449140040000003"/>
    <n v="8223289.8328309087"/>
    <s v="Y"/>
    <s v="N"/>
  </r>
  <r>
    <d v="2020-07-25T00:00:00"/>
    <x v="2"/>
    <x v="29"/>
    <x v="6"/>
    <x v="5"/>
    <n v="4.3"/>
    <n v="12.2"/>
    <n v="9.6"/>
    <n v="0"/>
    <n v="128417.22"/>
    <n v="72.083011600000006"/>
    <n v="9256699.9588997532"/>
    <s v="Y"/>
    <s v="N"/>
  </r>
  <r>
    <d v="2020-07-26T00:00:00"/>
    <x v="3"/>
    <x v="30"/>
    <x v="6"/>
    <x v="5"/>
    <n v="5"/>
    <n v="12.8"/>
    <n v="7.2"/>
    <n v="0"/>
    <n v="123014.55499999999"/>
    <n v="69.922829460000003"/>
    <n v="8601525.7503627893"/>
    <s v="Y"/>
    <s v="N"/>
  </r>
  <r>
    <d v="2020-07-27T00:00:00"/>
    <x v="4"/>
    <x v="30"/>
    <x v="6"/>
    <x v="5"/>
    <n v="7.4"/>
    <n v="13.5"/>
    <n v="7.3"/>
    <n v="0"/>
    <n v="132571.32999999999"/>
    <n v="59.486426420000001"/>
    <n v="7886194.6674465379"/>
    <s v="Y"/>
    <s v="N"/>
  </r>
  <r>
    <d v="2020-07-28T00:00:00"/>
    <x v="5"/>
    <x v="30"/>
    <x v="6"/>
    <x v="5"/>
    <n v="9.6"/>
    <n v="15.6"/>
    <n v="8"/>
    <n v="0.4"/>
    <n v="132720.39499999999"/>
    <n v="59.044778479999998"/>
    <n v="7836446.3225530991"/>
    <s v="Y"/>
    <s v="N"/>
  </r>
  <r>
    <d v="2020-07-29T00:00:00"/>
    <x v="6"/>
    <x v="30"/>
    <x v="6"/>
    <x v="5"/>
    <n v="8.6"/>
    <n v="16.3"/>
    <n v="9"/>
    <n v="0"/>
    <n v="130547.735"/>
    <n v="67.529831630000004"/>
    <n v="8815866.5642278586"/>
    <s v="Y"/>
    <s v="N"/>
  </r>
  <r>
    <d v="2020-07-30T00:00:00"/>
    <x v="0"/>
    <x v="30"/>
    <x v="6"/>
    <x v="5"/>
    <n v="8"/>
    <n v="14.2"/>
    <n v="11.3"/>
    <n v="0"/>
    <n v="132583.64000000001"/>
    <n v="63.223218019999997"/>
    <n v="8382364.3776051933"/>
    <s v="Y"/>
    <s v="N"/>
  </r>
  <r>
    <d v="2020-07-31T00:00:00"/>
    <x v="1"/>
    <x v="30"/>
    <x v="6"/>
    <x v="5"/>
    <n v="3.4"/>
    <n v="17.100000000000001"/>
    <n v="11.3"/>
    <n v="0"/>
    <n v="132105.75"/>
    <n v="73.082276160000006"/>
    <n v="9654588.9038239215"/>
    <s v="Y"/>
    <s v="N"/>
  </r>
  <r>
    <d v="2020-08-01T00:00:00"/>
    <x v="2"/>
    <x v="30"/>
    <x v="7"/>
    <x v="5"/>
    <n v="5.7"/>
    <n v="16.399999999999999"/>
    <n v="11.1"/>
    <n v="0"/>
    <n v="111590.65"/>
    <n v="47.91589475"/>
    <n v="5346965.8404840874"/>
    <s v="Y"/>
    <s v="N"/>
  </r>
  <r>
    <d v="2020-08-02T00:00:00"/>
    <x v="3"/>
    <x v="31"/>
    <x v="7"/>
    <x v="5"/>
    <n v="9"/>
    <n v="18.2"/>
    <n v="11.7"/>
    <n v="0"/>
    <n v="109935.33500000001"/>
    <n v="50.247956979999998"/>
    <n v="5524025.9836618882"/>
    <s v="Y"/>
    <s v="N"/>
  </r>
  <r>
    <d v="2020-08-03T00:00:00"/>
    <x v="4"/>
    <x v="31"/>
    <x v="7"/>
    <x v="5"/>
    <n v="7.5"/>
    <n v="16"/>
    <n v="10.199999999999999"/>
    <n v="0"/>
    <n v="127930.355"/>
    <n v="47.688971700000003"/>
    <n v="6100867.0791659541"/>
    <s v="Y"/>
    <s v="N"/>
  </r>
  <r>
    <d v="2020-08-04T00:00:00"/>
    <x v="5"/>
    <x v="31"/>
    <x v="7"/>
    <x v="5"/>
    <n v="5.0999999999999996"/>
    <n v="10.5"/>
    <n v="10"/>
    <n v="1.2"/>
    <n v="140042.14499999999"/>
    <n v="49.18959504"/>
    <n v="6888616.40108296"/>
    <s v="N"/>
    <s v="N"/>
  </r>
  <r>
    <d v="2020-08-05T00:00:00"/>
    <x v="6"/>
    <x v="31"/>
    <x v="7"/>
    <x v="5"/>
    <n v="4.7"/>
    <n v="11.3"/>
    <n v="9.6"/>
    <n v="5.8"/>
    <n v="140205.29500000001"/>
    <n v="55.464714379999997"/>
    <n v="7776446.641738642"/>
    <s v="N"/>
    <s v="N"/>
  </r>
  <r>
    <d v="2020-08-06T00:00:00"/>
    <x v="0"/>
    <x v="31"/>
    <x v="7"/>
    <x v="5"/>
    <n v="5.5"/>
    <n v="12.8"/>
    <n v="10.8"/>
    <n v="0.8"/>
    <n v="140835.17499999999"/>
    <n v="69.433709239999999"/>
    <n v="9778708.5917145163"/>
    <s v="N"/>
    <s v="N"/>
  </r>
  <r>
    <d v="2020-08-07T00:00:00"/>
    <x v="1"/>
    <x v="31"/>
    <x v="7"/>
    <x v="5"/>
    <n v="3.3"/>
    <n v="12.7"/>
    <n v="5.8"/>
    <n v="0"/>
    <n v="144062.60999999999"/>
    <n v="60.119431980000002"/>
    <n v="8660962.2827562671"/>
    <s v="N"/>
    <s v="N"/>
  </r>
  <r>
    <d v="2020-08-08T00:00:00"/>
    <x v="2"/>
    <x v="31"/>
    <x v="7"/>
    <x v="5"/>
    <n v="4.7"/>
    <n v="14.9"/>
    <n v="7.2"/>
    <n v="6.8"/>
    <n v="121119.265"/>
    <n v="53.518660969999999"/>
    <n v="6482140.8804705869"/>
    <s v="N"/>
    <s v="N"/>
  </r>
  <r>
    <d v="2020-08-09T00:00:00"/>
    <x v="3"/>
    <x v="32"/>
    <x v="7"/>
    <x v="5"/>
    <n v="8.9"/>
    <n v="15.8"/>
    <n v="10.199999999999999"/>
    <n v="0.2"/>
    <n v="111165.955"/>
    <n v="45.522171190000002"/>
    <n v="5060515.6340098372"/>
    <s v="N"/>
    <s v="N"/>
  </r>
  <r>
    <d v="2020-08-10T00:00:00"/>
    <x v="4"/>
    <x v="32"/>
    <x v="7"/>
    <x v="5"/>
    <n v="5.7"/>
    <n v="14.8"/>
    <n v="12.7"/>
    <n v="0"/>
    <n v="125959.75"/>
    <n v="53.420434520000001"/>
    <n v="6728824.5770305702"/>
    <s v="N"/>
    <s v="N"/>
  </r>
  <r>
    <d v="2020-08-11T00:00:00"/>
    <x v="5"/>
    <x v="32"/>
    <x v="7"/>
    <x v="5"/>
    <n v="4.3"/>
    <n v="15.8"/>
    <n v="10.3"/>
    <n v="0"/>
    <n v="130141.22500000001"/>
    <n v="42.328651729999997"/>
    <n v="5508702.5887405695"/>
    <s v="N"/>
    <s v="N"/>
  </r>
  <r>
    <d v="2020-08-12T00:00:00"/>
    <x v="6"/>
    <x v="32"/>
    <x v="7"/>
    <x v="5"/>
    <n v="9.4"/>
    <n v="15.9"/>
    <n v="10"/>
    <n v="0.8"/>
    <n v="127945.31"/>
    <n v="58.629007379999997"/>
    <n v="7501306.524226387"/>
    <s v="N"/>
    <s v="N"/>
  </r>
  <r>
    <d v="2020-08-13T00:00:00"/>
    <x v="0"/>
    <x v="32"/>
    <x v="7"/>
    <x v="5"/>
    <n v="11.4"/>
    <n v="18.100000000000001"/>
    <n v="11"/>
    <n v="1.2"/>
    <n v="121914.44"/>
    <n v="52.320157879999996"/>
    <n v="6378582.7486517867"/>
    <s v="N"/>
    <s v="N"/>
  </r>
  <r>
    <d v="2020-08-14T00:00:00"/>
    <x v="1"/>
    <x v="32"/>
    <x v="7"/>
    <x v="5"/>
    <n v="10.7"/>
    <n v="18.100000000000001"/>
    <n v="7"/>
    <n v="0.8"/>
    <n v="124640.09"/>
    <n v="69.84183616"/>
    <n v="8705092.7447476536"/>
    <s v="N"/>
    <s v="N"/>
  </r>
  <r>
    <d v="2020-08-15T00:00:00"/>
    <x v="2"/>
    <x v="32"/>
    <x v="7"/>
    <x v="5"/>
    <n v="7.4"/>
    <n v="14.9"/>
    <n v="13"/>
    <n v="2.8"/>
    <n v="113755.18"/>
    <n v="52.515043290000001"/>
    <n v="5973858.2021617424"/>
    <s v="N"/>
    <s v="N"/>
  </r>
  <r>
    <d v="2020-08-16T00:00:00"/>
    <x v="3"/>
    <x v="33"/>
    <x v="7"/>
    <x v="5"/>
    <n v="10.7"/>
    <n v="15"/>
    <n v="9.9"/>
    <n v="0.4"/>
    <n v="111034.745"/>
    <n v="58.425198999999999"/>
    <n v="6487227.072539255"/>
    <s v="N"/>
    <s v="N"/>
  </r>
  <r>
    <d v="2020-08-17T00:00:00"/>
    <x v="4"/>
    <x v="33"/>
    <x v="7"/>
    <x v="5"/>
    <n v="9.5"/>
    <n v="16.3"/>
    <n v="10.4"/>
    <n v="0"/>
    <n v="121520.57"/>
    <n v="60.710572059999997"/>
    <n v="7377583.3217572747"/>
    <s v="N"/>
    <s v="N"/>
  </r>
  <r>
    <d v="2020-08-18T00:00:00"/>
    <x v="5"/>
    <x v="33"/>
    <x v="7"/>
    <x v="5"/>
    <n v="10"/>
    <n v="17.2"/>
    <n v="11.2"/>
    <n v="0.2"/>
    <n v="119321.855"/>
    <n v="44.024165019999998"/>
    <n v="5253045.0350125115"/>
    <s v="N"/>
    <s v="N"/>
  </r>
  <r>
    <d v="2020-08-19T00:00:00"/>
    <x v="6"/>
    <x v="33"/>
    <x v="7"/>
    <x v="5"/>
    <n v="9.6999999999999993"/>
    <n v="12.7"/>
    <n v="7.9"/>
    <n v="1.2"/>
    <n v="129884.75"/>
    <n v="62.123207630000003"/>
    <n v="8068857.2922206428"/>
    <s v="N"/>
    <s v="N"/>
  </r>
  <r>
    <d v="2020-08-20T00:00:00"/>
    <x v="0"/>
    <x v="33"/>
    <x v="7"/>
    <x v="5"/>
    <n v="9.6"/>
    <n v="15.7"/>
    <n v="9.6"/>
    <n v="3.8"/>
    <n v="123490.855"/>
    <n v="54.113552679999998"/>
    <n v="6682528.8875407409"/>
    <s v="N"/>
    <s v="N"/>
  </r>
  <r>
    <d v="2020-08-21T00:00:00"/>
    <x v="1"/>
    <x v="33"/>
    <x v="7"/>
    <x v="5"/>
    <n v="8.5"/>
    <n v="14.1"/>
    <n v="12.2"/>
    <n v="0.4"/>
    <n v="125707.04"/>
    <n v="48.508304879999997"/>
    <n v="6097835.4218823547"/>
    <s v="N"/>
    <s v="N"/>
  </r>
  <r>
    <d v="2020-08-22T00:00:00"/>
    <x v="2"/>
    <x v="33"/>
    <x v="7"/>
    <x v="5"/>
    <n v="5.8"/>
    <n v="11.1"/>
    <n v="3.8"/>
    <n v="4.4000000000000004"/>
    <n v="127131.37"/>
    <n v="56.065490250000003"/>
    <n v="7127682.5852041431"/>
    <s v="N"/>
    <s v="N"/>
  </r>
  <r>
    <d v="2020-08-23T00:00:00"/>
    <x v="3"/>
    <x v="34"/>
    <x v="7"/>
    <x v="5"/>
    <n v="6.8"/>
    <n v="11.5"/>
    <n v="8.6"/>
    <n v="25.6"/>
    <n v="117125.065"/>
    <n v="53.937950839999999"/>
    <n v="6317485.9981018044"/>
    <s v="N"/>
    <s v="N"/>
  </r>
  <r>
    <d v="2020-08-24T00:00:00"/>
    <x v="4"/>
    <x v="34"/>
    <x v="7"/>
    <x v="5"/>
    <n v="6.3"/>
    <n v="12.4"/>
    <n v="12.8"/>
    <n v="2.8"/>
    <n v="134984.79"/>
    <n v="134.48842210000001"/>
    <n v="18153891.414599862"/>
    <s v="N"/>
    <s v="N"/>
  </r>
  <r>
    <d v="2020-08-25T00:00:00"/>
    <x v="5"/>
    <x v="34"/>
    <x v="7"/>
    <x v="5"/>
    <n v="3.6"/>
    <n v="13"/>
    <n v="11.2"/>
    <n v="0"/>
    <n v="138437.85500000001"/>
    <n v="82.744212959999999"/>
    <n v="11454931.355845602"/>
    <s v="N"/>
    <s v="N"/>
  </r>
  <r>
    <d v="2020-08-26T00:00:00"/>
    <x v="6"/>
    <x v="34"/>
    <x v="7"/>
    <x v="5"/>
    <n v="6.1"/>
    <n v="14.5"/>
    <n v="12.8"/>
    <n v="0"/>
    <n v="129322.31"/>
    <n v="90.666887799999998"/>
    <n v="11725251.370806817"/>
    <s v="N"/>
    <s v="N"/>
  </r>
  <r>
    <d v="2020-08-27T00:00:00"/>
    <x v="0"/>
    <x v="34"/>
    <x v="7"/>
    <x v="5"/>
    <n v="8.8000000000000007"/>
    <n v="20.7"/>
    <n v="13.1"/>
    <n v="0"/>
    <n v="119044.425"/>
    <n v="45.564373940000003"/>
    <n v="5424184.6961722849"/>
    <s v="N"/>
    <s v="N"/>
  </r>
  <r>
    <d v="2020-08-28T00:00:00"/>
    <x v="1"/>
    <x v="34"/>
    <x v="7"/>
    <x v="5"/>
    <n v="8.5"/>
    <n v="17.600000000000001"/>
    <n v="15.1"/>
    <n v="1.4"/>
    <n v="118809.08"/>
    <n v="61.608847650000001"/>
    <n v="7319690.509156662"/>
    <s v="N"/>
    <s v="N"/>
  </r>
  <r>
    <d v="2020-08-29T00:00:00"/>
    <x v="2"/>
    <x v="34"/>
    <x v="7"/>
    <x v="5"/>
    <n v="9.1999999999999993"/>
    <n v="19.3"/>
    <n v="15.6"/>
    <n v="0"/>
    <n v="100166.88499999999"/>
    <n v="15.292241880000001"/>
    <n v="1531776.2337861438"/>
    <s v="N"/>
    <s v="N"/>
  </r>
  <r>
    <d v="2020-08-30T00:00:00"/>
    <x v="3"/>
    <x v="35"/>
    <x v="7"/>
    <x v="5"/>
    <n v="12"/>
    <n v="19.8"/>
    <n v="9"/>
    <n v="0"/>
    <n v="98917.175000000003"/>
    <n v="9.4210185309999996"/>
    <n v="931900.53870916995"/>
    <s v="N"/>
    <s v="N"/>
  </r>
  <r>
    <d v="2020-08-31T00:00:00"/>
    <x v="4"/>
    <x v="35"/>
    <x v="7"/>
    <x v="5"/>
    <n v="6.9"/>
    <n v="12.5"/>
    <n v="13.5"/>
    <n v="1"/>
    <n v="121605.395"/>
    <n v="58.552628499999997"/>
    <n v="7120315.5170307579"/>
    <s v="N"/>
    <s v="N"/>
  </r>
  <r>
    <d v="2020-09-01T00:00:00"/>
    <x v="5"/>
    <x v="35"/>
    <x v="8"/>
    <x v="5"/>
    <n v="6.6"/>
    <n v="15.7"/>
    <n v="15.9"/>
    <n v="0"/>
    <n v="119645.18"/>
    <n v="52.281624639999997"/>
    <n v="6255244.3907452347"/>
    <s v="N"/>
    <s v="N"/>
  </r>
  <r>
    <d v="2020-09-02T00:00:00"/>
    <x v="6"/>
    <x v="35"/>
    <x v="8"/>
    <x v="5"/>
    <n v="8.6"/>
    <n v="22"/>
    <n v="12.1"/>
    <n v="0"/>
    <n v="113547.67"/>
    <n v="31.7696948"/>
    <n v="3607374.8211511159"/>
    <s v="N"/>
    <s v="N"/>
  </r>
  <r>
    <d v="2020-09-03T00:00:00"/>
    <x v="0"/>
    <x v="35"/>
    <x v="8"/>
    <x v="5"/>
    <n v="12.9"/>
    <n v="19.899999999999999"/>
    <n v="13.5"/>
    <n v="0"/>
    <n v="109327.46"/>
    <n v="25.567114289999999"/>
    <n v="2795187.6648554034"/>
    <s v="N"/>
    <s v="N"/>
  </r>
  <r>
    <d v="2020-09-04T00:00:00"/>
    <x v="1"/>
    <x v="35"/>
    <x v="8"/>
    <x v="5"/>
    <n v="9"/>
    <n v="17.3"/>
    <n v="12.7"/>
    <n v="0"/>
    <n v="114865.645"/>
    <n v="37.042569159999999"/>
    <n v="4254918.5990205081"/>
    <s v="N"/>
    <s v="N"/>
  </r>
  <r>
    <d v="2020-09-05T00:00:00"/>
    <x v="2"/>
    <x v="35"/>
    <x v="8"/>
    <x v="5"/>
    <n v="9.6999999999999993"/>
    <n v="16.600000000000001"/>
    <n v="15"/>
    <n v="0.2"/>
    <n v="105534.01"/>
    <n v="49.738453800000002"/>
    <n v="5249098.4807137381"/>
    <s v="N"/>
    <s v="N"/>
  </r>
  <r>
    <d v="2020-09-06T00:00:00"/>
    <x v="3"/>
    <x v="36"/>
    <x v="8"/>
    <x v="5"/>
    <n v="6.9"/>
    <n v="19.2"/>
    <n v="16.899999999999999"/>
    <n v="0.2"/>
    <n v="95865.14"/>
    <n v="26.51715961"/>
    <n v="2542071.2184149954"/>
    <s v="N"/>
    <s v="N"/>
  </r>
  <r>
    <d v="2020-09-07T00:00:00"/>
    <x v="4"/>
    <x v="36"/>
    <x v="8"/>
    <x v="5"/>
    <n v="8.8000000000000007"/>
    <n v="22.9"/>
    <n v="17.100000000000001"/>
    <n v="0"/>
    <n v="99778.2"/>
    <n v="18.907524120000001"/>
    <n v="1886558.7231501841"/>
    <s v="N"/>
    <s v="N"/>
  </r>
  <r>
    <d v="2020-09-08T00:00:00"/>
    <x v="5"/>
    <x v="36"/>
    <x v="8"/>
    <x v="5"/>
    <n v="16.600000000000001"/>
    <n v="19.899999999999999"/>
    <n v="4.8"/>
    <n v="0"/>
    <n v="112421.09"/>
    <n v="35.901955559999998"/>
    <n v="4036136.9771867599"/>
    <s v="N"/>
    <s v="N"/>
  </r>
  <r>
    <d v="2020-09-09T00:00:00"/>
    <x v="6"/>
    <x v="36"/>
    <x v="8"/>
    <x v="5"/>
    <n v="8.1"/>
    <n v="15.6"/>
    <n v="14.8"/>
    <n v="1"/>
    <n v="112140.47"/>
    <n v="37.015433659999999"/>
    <n v="4150928.1278862203"/>
    <s v="N"/>
    <s v="N"/>
  </r>
  <r>
    <d v="2020-09-10T00:00:00"/>
    <x v="0"/>
    <x v="36"/>
    <x v="8"/>
    <x v="5"/>
    <n v="5.4"/>
    <n v="21.4"/>
    <n v="17.5"/>
    <n v="0"/>
    <n v="109328.33500000001"/>
    <n v="31.152816170000001"/>
    <n v="3405885.5224271771"/>
    <s v="N"/>
    <s v="N"/>
  </r>
  <r>
    <d v="2020-09-11T00:00:00"/>
    <x v="1"/>
    <x v="36"/>
    <x v="8"/>
    <x v="5"/>
    <n v="10.4"/>
    <n v="19.399999999999999"/>
    <n v="13.4"/>
    <n v="0"/>
    <n v="106643.05"/>
    <n v="22.38646877"/>
    <n v="2387361.3083625487"/>
    <s v="N"/>
    <s v="N"/>
  </r>
  <r>
    <d v="2020-09-12T00:00:00"/>
    <x v="2"/>
    <x v="36"/>
    <x v="8"/>
    <x v="5"/>
    <n v="13.3"/>
    <n v="16"/>
    <n v="4"/>
    <n v="1.6"/>
    <n v="111644.6"/>
    <n v="34.264167829999998"/>
    <n v="3825409.3117132178"/>
    <s v="N"/>
    <s v="N"/>
  </r>
  <r>
    <d v="2020-09-13T00:00:00"/>
    <x v="3"/>
    <x v="37"/>
    <x v="8"/>
    <x v="5"/>
    <n v="11.9"/>
    <n v="17.2"/>
    <n v="16.5"/>
    <n v="11.8"/>
    <n v="96225.91"/>
    <n v="28.327690329999999"/>
    <n v="2725857.7802024502"/>
    <s v="N"/>
    <s v="N"/>
  </r>
  <r>
    <d v="2020-09-14T00:00:00"/>
    <x v="4"/>
    <x v="37"/>
    <x v="8"/>
    <x v="5"/>
    <n v="11.1"/>
    <n v="16.600000000000001"/>
    <n v="18.100000000000001"/>
    <n v="0"/>
    <n v="107196.61"/>
    <n v="41.852128030000003"/>
    <n v="4486406.2461019782"/>
    <s v="N"/>
    <s v="N"/>
  </r>
  <r>
    <d v="2020-09-15T00:00:00"/>
    <x v="5"/>
    <x v="37"/>
    <x v="8"/>
    <x v="5"/>
    <n v="7.4"/>
    <n v="15.8"/>
    <n v="18.3"/>
    <n v="0"/>
    <n v="113008.77"/>
    <n v="44.305358050000002"/>
    <n v="5006894.0176400989"/>
    <s v="N"/>
    <s v="N"/>
  </r>
  <r>
    <d v="2020-09-16T00:00:00"/>
    <x v="6"/>
    <x v="37"/>
    <x v="8"/>
    <x v="5"/>
    <n v="7.1"/>
    <n v="22.8"/>
    <n v="17.399999999999999"/>
    <n v="0"/>
    <n v="110807.72"/>
    <n v="34.968412190000002"/>
    <n v="3874770.0267941072"/>
    <s v="N"/>
    <s v="N"/>
  </r>
  <r>
    <d v="2020-09-17T00:00:00"/>
    <x v="0"/>
    <x v="37"/>
    <x v="8"/>
    <x v="5"/>
    <n v="11.8"/>
    <n v="15.5"/>
    <n v="9.4"/>
    <n v="0.8"/>
    <n v="115643.44"/>
    <n v="34.696676500000002"/>
    <n v="4012443.0270271604"/>
    <s v="N"/>
    <s v="N"/>
  </r>
  <r>
    <d v="2020-09-18T00:00:00"/>
    <x v="1"/>
    <x v="37"/>
    <x v="8"/>
    <x v="5"/>
    <n v="8.4"/>
    <n v="18.7"/>
    <n v="13.6"/>
    <n v="0"/>
    <n v="112335.7"/>
    <n v="40.837043459999997"/>
    <n v="4587457.8630095217"/>
    <s v="N"/>
    <s v="N"/>
  </r>
  <r>
    <d v="2020-09-19T00:00:00"/>
    <x v="2"/>
    <x v="37"/>
    <x v="8"/>
    <x v="5"/>
    <n v="11.3"/>
    <n v="26.3"/>
    <n v="17.100000000000001"/>
    <n v="0"/>
    <n v="93384"/>
    <n v="24.265307830000001"/>
    <n v="2265991.5063967202"/>
    <s v="N"/>
    <s v="N"/>
  </r>
  <r>
    <d v="2020-09-20T00:00:00"/>
    <x v="3"/>
    <x v="38"/>
    <x v="8"/>
    <x v="5"/>
    <n v="17.100000000000001"/>
    <n v="22"/>
    <n v="16.7"/>
    <n v="0"/>
    <n v="86891.23"/>
    <n v="23.051334789999999"/>
    <n v="2002958.8330448915"/>
    <s v="N"/>
    <s v="N"/>
  </r>
  <r>
    <d v="2020-09-21T00:00:00"/>
    <x v="4"/>
    <x v="38"/>
    <x v="8"/>
    <x v="5"/>
    <n v="16.600000000000001"/>
    <n v="19.8"/>
    <n v="13"/>
    <n v="0"/>
    <n v="100977.95"/>
    <n v="34.25364192"/>
    <n v="3458862.5411156639"/>
    <s v="N"/>
    <s v="N"/>
  </r>
  <r>
    <d v="2020-09-22T00:00:00"/>
    <x v="5"/>
    <x v="38"/>
    <x v="8"/>
    <x v="5"/>
    <n v="12.3"/>
    <n v="18.899999999999999"/>
    <n v="16.8"/>
    <n v="0"/>
    <n v="103200.64"/>
    <n v="25.925322789999999"/>
    <n v="2675509.9041345855"/>
    <s v="N"/>
    <s v="N"/>
  </r>
  <r>
    <d v="2020-09-23T00:00:00"/>
    <x v="6"/>
    <x v="38"/>
    <x v="8"/>
    <x v="5"/>
    <n v="10.6"/>
    <n v="15.1"/>
    <n v="12.3"/>
    <n v="0.2"/>
    <n v="112412.44500000001"/>
    <n v="34.211794570000002"/>
    <n v="3845831.4754514243"/>
    <s v="N"/>
    <s v="N"/>
  </r>
  <r>
    <d v="2020-09-24T00:00:00"/>
    <x v="0"/>
    <x v="38"/>
    <x v="8"/>
    <x v="5"/>
    <n v="8.1999999999999993"/>
    <n v="15"/>
    <n v="13.9"/>
    <n v="1.6"/>
    <n v="117535.715"/>
    <n v="51.779356100000001"/>
    <n v="6085923.6414531115"/>
    <s v="N"/>
    <s v="N"/>
  </r>
  <r>
    <d v="2020-09-25T00:00:00"/>
    <x v="1"/>
    <x v="38"/>
    <x v="8"/>
    <x v="5"/>
    <n v="7.2"/>
    <n v="11.9"/>
    <n v="7.2"/>
    <n v="3.2"/>
    <n v="126354.68"/>
    <n v="53.429209659999998"/>
    <n v="6751030.6892422084"/>
    <s v="N"/>
    <s v="N"/>
  </r>
  <r>
    <d v="2020-09-26T00:00:00"/>
    <x v="2"/>
    <x v="38"/>
    <x v="8"/>
    <x v="5"/>
    <n v="6.2"/>
    <n v="13.4"/>
    <n v="15"/>
    <n v="9.4"/>
    <n v="106694.965"/>
    <n v="33.444710110000003"/>
    <n v="3568382.1746215965"/>
    <s v="N"/>
    <s v="N"/>
  </r>
  <r>
    <d v="2020-09-27T00:00:00"/>
    <x v="3"/>
    <x v="39"/>
    <x v="8"/>
    <x v="5"/>
    <n v="8.8000000000000007"/>
    <n v="13.4"/>
    <n v="20.9"/>
    <n v="3"/>
    <n v="101703.49"/>
    <n v="57.920028760000001"/>
    <n v="5890669.0657923725"/>
    <s v="N"/>
    <s v="N"/>
  </r>
  <r>
    <d v="2020-09-28T00:00:00"/>
    <x v="4"/>
    <x v="39"/>
    <x v="8"/>
    <x v="5"/>
    <n v="6.5"/>
    <n v="13.6"/>
    <n v="18.3"/>
    <n v="0"/>
    <n v="114651.14"/>
    <n v="59.74605347"/>
    <n v="6849953.1408364559"/>
    <s v="N"/>
    <s v="N"/>
  </r>
  <r>
    <d v="2020-09-29T00:00:00"/>
    <x v="5"/>
    <x v="39"/>
    <x v="8"/>
    <x v="5"/>
    <n v="4.3"/>
    <n v="21"/>
    <n v="18.399999999999999"/>
    <n v="0"/>
    <n v="112076.46"/>
    <n v="42.120177509999998"/>
    <n v="4720680.3898924142"/>
    <s v="N"/>
    <s v="N"/>
  </r>
  <r>
    <d v="2020-09-30T00:00:00"/>
    <x v="6"/>
    <x v="39"/>
    <x v="8"/>
    <x v="5"/>
    <n v="10.7"/>
    <n v="19.399999999999999"/>
    <n v="13"/>
    <n v="0.6"/>
    <n v="113620.21"/>
    <n v="38.05764052"/>
    <n v="4324117.1079869093"/>
    <s v="N"/>
    <s v="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3DD98-F32B-40E7-84F1-7D7CC737608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34" firstHeaderRow="1" firstDataRow="1" firstDataCol="1"/>
  <pivotFields count="18">
    <pivotField showAll="0">
      <items count="15">
        <item sd="0"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9">
        <item h="1" x="0"/>
        <item x="1"/>
        <item x="2"/>
        <item x="3"/>
        <item x="4"/>
        <item x="5"/>
        <item x="6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15"/>
    <field x="14"/>
    <field x="3"/>
  </rowFields>
  <rowItems count="3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Demand" fld="9" subtotal="average" baseField="14" baseItem="4"/>
  </dataFields>
  <formats count="19">
    <format dxfId="52">
      <pivotArea dataOnly="0" labelOnly="1" fieldPosition="0">
        <references count="1">
          <reference field="15" count="0"/>
        </references>
      </pivotArea>
    </format>
    <format dxfId="51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1"/>
          </reference>
        </references>
      </pivotArea>
    </format>
    <format dxfId="50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2"/>
          </reference>
        </references>
      </pivotArea>
    </format>
    <format dxfId="49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3"/>
          </reference>
        </references>
      </pivotArea>
    </format>
    <format dxfId="48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4"/>
          </reference>
        </references>
      </pivotArea>
    </format>
    <format dxfId="47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5"/>
          </reference>
        </references>
      </pivotArea>
    </format>
    <format dxfId="46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6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15" type="button" dataOnly="0" labelOnly="1" outline="0" axis="axisRow" fieldPosition="0"/>
    </format>
    <format dxfId="31">
      <pivotArea dataOnly="0" labelOnly="1" fieldPosition="0">
        <references count="1">
          <reference field="15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1"/>
          </reference>
        </references>
      </pivotArea>
    </format>
    <format dxfId="28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2"/>
          </reference>
        </references>
      </pivotArea>
    </format>
    <format dxfId="27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3"/>
          </reference>
        </references>
      </pivotArea>
    </format>
    <format dxfId="26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4"/>
          </reference>
        </references>
      </pivotArea>
    </format>
    <format dxfId="25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5"/>
          </reference>
        </references>
      </pivotArea>
    </format>
    <format dxfId="24">
      <pivotArea dataOnly="0" labelOnly="1" fieldPosition="0">
        <references count="2">
          <reference field="14" count="4">
            <x v="1"/>
            <x v="2"/>
            <x v="3"/>
            <x v="4"/>
          </reference>
          <reference field="15" count="1" selected="0">
            <x v="6"/>
          </reference>
        </references>
      </pivotArea>
    </format>
    <format dxfId="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0BC4B-20D0-4A4C-94FD-B8AA94FCB06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H17" firstHeaderRow="1" firstDataRow="2" firstDataCol="1"/>
  <pivotFields count="14">
    <pivotField numFmtId="14" showAll="0"/>
    <pivotField showAll="0"/>
    <pivotField showAll="0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f="1" x="85"/>
        <item f="1" x="75"/>
        <item f="1" x="64"/>
        <item f="1" x="55"/>
        <item f="1" x="96"/>
        <item f="1" x="87"/>
        <item f="1" x="76"/>
        <item f="1" x="65"/>
        <item f="1" x="56"/>
        <item f="1" x="93"/>
        <item f="1" x="78"/>
        <item f="1" x="60"/>
        <item f="1" x="97"/>
        <item f="1" x="80"/>
        <item f="1" x="63"/>
        <item f="1" x="100"/>
        <item f="1" x="84"/>
        <item f="1" x="68"/>
        <item f="1" x="103"/>
        <item f="1" x="82"/>
        <item f="1" x="67"/>
        <item f="1" x="102"/>
        <item f="1" x="88"/>
        <item f="1" x="70"/>
        <item f="1" x="54"/>
        <item f="1" x="91"/>
        <item f="1" x="74"/>
        <item f="1" x="58"/>
        <item f="1" x="94"/>
        <item f="1" x="72"/>
        <item f="1" x="57"/>
        <item f="1" x="92"/>
        <item f="1" x="77"/>
        <item f="1" x="59"/>
        <item f="1" x="95"/>
        <item f="1" x="79"/>
        <item f="1" x="62"/>
        <item f="1" x="99"/>
        <item f="1" x="83"/>
        <item f="1" x="61"/>
        <item f="1" x="98"/>
        <item f="1" x="81"/>
        <item f="1" x="66"/>
        <item f="1" x="101"/>
        <item f="1" x="86"/>
        <item f="1" x="69"/>
        <item f="1" x="53"/>
        <item f="1" x="90"/>
        <item f="1" x="73"/>
        <item f="1" x="104"/>
        <item f="1" x="89"/>
        <item f="1" x="7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dataField="1" numFmtId="164" showAll="0"/>
    <pivotField numFmtId="165" showAll="0"/>
    <pivotField numFmtId="165"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Demand" fld="9" baseField="0" baseItem="0"/>
  </dataFields>
  <formats count="1">
    <format dxfId="3">
      <pivotArea collapsedLevelsAreSubtotals="1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4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04C80-A3F0-4DFB-BC91-E2D0284DF0DC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Week No">
  <location ref="A3:AQ110" firstHeaderRow="1" firstDataRow="3" firstDataCol="1"/>
  <pivotFields count="14">
    <pivotField numFmtId="14" showAll="0" defaultSubtotal="0"/>
    <pivotField axis="axisCol" showAll="0" defaultSubtotal="0">
      <items count="7">
        <item x="4"/>
        <item x="5"/>
        <item x="6"/>
        <item x="0"/>
        <item x="1"/>
        <item x="2"/>
        <item x="3"/>
      </items>
    </pivotField>
    <pivotField axis="axisRow" showAll="0" defaultSubtotal="0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f="1" x="85"/>
        <item f="1" x="93"/>
        <item f="1" x="78"/>
        <item f="1" x="60"/>
        <item f="1" x="97"/>
        <item f="1" x="80"/>
        <item f="1" x="63"/>
        <item f="1" x="100"/>
        <item f="1" x="84"/>
        <item f="1" x="68"/>
        <item f="1" x="103"/>
        <item f="1" x="75"/>
        <item f="1" x="82"/>
        <item f="1" x="67"/>
        <item f="1" x="102"/>
        <item f="1" x="88"/>
        <item f="1" x="70"/>
        <item f="1" x="54"/>
        <item f="1" x="91"/>
        <item f="1" x="74"/>
        <item f="1" x="58"/>
        <item f="1" x="94"/>
        <item f="1" x="64"/>
        <item f="1" x="72"/>
        <item f="1" x="57"/>
        <item f="1" x="92"/>
        <item f="1" x="77"/>
        <item f="1" x="59"/>
        <item f="1" x="95"/>
        <item f="1" x="79"/>
        <item f="1" x="62"/>
        <item f="1" x="99"/>
        <item f="1" x="83"/>
        <item f="1" x="55"/>
        <item f="1" x="61"/>
        <item f="1" x="98"/>
        <item f="1" x="81"/>
        <item f="1" x="66"/>
        <item f="1" x="101"/>
        <item f="1" x="86"/>
        <item f="1" x="69"/>
        <item f="1" x="53"/>
        <item f="1" x="90"/>
        <item f="1" x="73"/>
        <item f="1" x="96"/>
        <item f="1" x="104"/>
        <item f="1" x="89"/>
        <item f="1" x="71"/>
        <item f="1" x="87"/>
        <item f="1" x="76"/>
        <item f="1" x="65"/>
        <item f="1" x="56"/>
      </items>
    </pivotField>
    <pivotField showAll="0" defaultSubtotal="0"/>
    <pivotField axis="axisCol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 defaultSubtotal="0"/>
    <pivotField dataField="1" numFmtId="164" showAll="0" defaultSubtotal="0"/>
    <pivotField numFmtId="165" showAll="0" defaultSubtotal="0"/>
    <pivotField numFmtId="165" showAll="0" defaultSubtotal="0"/>
    <pivotField showAll="0" defaultSubtotal="0"/>
    <pivotField showAll="0" defaultSubtotal="0"/>
  </pivotFields>
  <rowFields count="1">
    <field x="2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</rowItems>
  <colFields count="2">
    <field x="4"/>
    <field x="1"/>
  </colFields>
  <colItems count="4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</colItems>
  <dataFields count="1">
    <dataField name="Sum of Demand" fld="9" baseField="0" baseItem="0"/>
  </dataFields>
  <formats count="11">
    <format dxfId="45">
      <pivotArea dataOnly="0" labelOnly="1" offset="A256" fieldPosition="0">
        <references count="1">
          <reference field="4" count="1">
            <x v="0"/>
          </reference>
        </references>
      </pivotArea>
    </format>
    <format dxfId="44">
      <pivotArea dataOnly="0" labelOnly="1" offset="A256" fieldPosition="0">
        <references count="1">
          <reference field="4" count="1">
            <x v="1"/>
          </reference>
        </references>
      </pivotArea>
    </format>
    <format dxfId="43">
      <pivotArea dataOnly="0" labelOnly="1" offset="A256" fieldPosition="0">
        <references count="1">
          <reference field="4" count="1">
            <x v="2"/>
          </reference>
        </references>
      </pivotArea>
    </format>
    <format dxfId="42">
      <pivotArea dataOnly="0" labelOnly="1" offset="A256" fieldPosition="0">
        <references count="1">
          <reference field="4" count="1">
            <x v="4"/>
          </reference>
        </references>
      </pivotArea>
    </format>
    <format dxfId="41">
      <pivotArea dataOnly="0" labelOnly="1" offset="A256" fieldPosition="0">
        <references count="1">
          <reference field="4" count="1">
            <x v="5"/>
          </reference>
        </references>
      </pivotArea>
    </format>
    <format dxfId="40">
      <pivotArea dataOnly="0" labelOnly="1" offset="A256" fieldPosition="0">
        <references count="1">
          <reference field="4" count="1">
            <x v="3"/>
          </reference>
        </references>
      </pivotArea>
    </format>
    <format dxfId="39">
      <pivotArea type="origin" dataOnly="0" labelOnly="1" outline="0" fieldPosition="0"/>
    </format>
    <format dxfId="38">
      <pivotArea field="2" type="button" dataOnly="0" labelOnly="1" outline="0" axis="axisRow" fieldPosition="0"/>
    </format>
    <format dxfId="37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6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5">
      <pivotArea dataOnly="0" labelOnly="1" fieldPosition="0">
        <references count="1">
          <reference field="2" count="5">
            <x v="100"/>
            <x v="101"/>
            <x v="102"/>
            <x v="103"/>
            <x v="104"/>
          </reference>
        </references>
      </pivotArea>
    </format>
  </formats>
  <conditionalFormats count="5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2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3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4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1" count="1" selected="0">
              <x v="0"/>
            </reference>
            <reference field="2" count="1">
              <x v="0"/>
            </reference>
            <reference field="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F5E3-F592-4DB2-B2CC-67E153719B7D}">
  <sheetPr>
    <tabColor theme="5" tint="-0.249977111117893"/>
  </sheetPr>
  <dimension ref="B6:M20"/>
  <sheetViews>
    <sheetView showGridLines="0" workbookViewId="0">
      <selection activeCell="E18" sqref="E18"/>
    </sheetView>
  </sheetViews>
  <sheetFormatPr defaultRowHeight="15" x14ac:dyDescent="0.25"/>
  <cols>
    <col min="1" max="16384" width="9.140625" style="36"/>
  </cols>
  <sheetData>
    <row r="6" spans="2:13" ht="21" x14ac:dyDescent="0.35">
      <c r="J6" s="38" t="s">
        <v>130</v>
      </c>
      <c r="K6" s="39"/>
      <c r="L6" s="39"/>
      <c r="M6" s="39"/>
    </row>
    <row r="8" spans="2:13" x14ac:dyDescent="0.25">
      <c r="J8" s="36" t="s">
        <v>129</v>
      </c>
    </row>
    <row r="10" spans="2:13" ht="21" x14ac:dyDescent="0.35">
      <c r="C10" s="37"/>
    </row>
    <row r="12" spans="2:13" x14ac:dyDescent="0.25">
      <c r="B12" s="40"/>
      <c r="C12" s="41"/>
      <c r="D12" s="42"/>
    </row>
    <row r="13" spans="2:13" x14ac:dyDescent="0.25">
      <c r="B13" s="43" t="s">
        <v>131</v>
      </c>
      <c r="C13" s="44"/>
      <c r="D13" s="45"/>
    </row>
    <row r="14" spans="2:13" x14ac:dyDescent="0.25">
      <c r="B14" s="43" t="s">
        <v>132</v>
      </c>
      <c r="C14" s="44"/>
      <c r="D14" s="46"/>
    </row>
    <row r="15" spans="2:13" x14ac:dyDescent="0.25">
      <c r="B15" s="43" t="s">
        <v>133</v>
      </c>
      <c r="C15" s="44"/>
      <c r="D15" s="45"/>
    </row>
    <row r="16" spans="2:13" x14ac:dyDescent="0.25">
      <c r="B16" s="43" t="s">
        <v>134</v>
      </c>
      <c r="C16" s="44"/>
      <c r="D16" s="46"/>
    </row>
    <row r="17" spans="2:4" x14ac:dyDescent="0.25">
      <c r="B17" s="43" t="s">
        <v>135</v>
      </c>
      <c r="C17" s="44"/>
      <c r="D17" s="46"/>
    </row>
    <row r="18" spans="2:4" x14ac:dyDescent="0.25">
      <c r="B18" s="43" t="s">
        <v>136</v>
      </c>
      <c r="C18" s="44"/>
      <c r="D18" s="46"/>
    </row>
    <row r="19" spans="2:4" x14ac:dyDescent="0.25">
      <c r="B19" s="43" t="s">
        <v>137</v>
      </c>
      <c r="C19" s="44"/>
      <c r="D19" s="46"/>
    </row>
    <row r="20" spans="2:4" x14ac:dyDescent="0.25">
      <c r="B20" s="47" t="s">
        <v>138</v>
      </c>
      <c r="C20" s="48"/>
      <c r="D20" s="49"/>
    </row>
  </sheetData>
  <hyperlinks>
    <hyperlink ref="B13:C13" location="'Effect of Weather'!A1" display="Effect Of weather" xr:uid="{9754A642-1270-4464-BCF4-13BE6C3CDBDB}"/>
    <hyperlink ref="B14:D14" location="'Effect Of Temp And Hols'!A1" display="Effect Of Temp And Holidays" xr:uid="{87FDC089-D18A-4499-9DBA-AF59CA6B680D}"/>
    <hyperlink ref="B15:C15" location="'Demand Over Time'!A1" display="Demand Over Time" xr:uid="{62DB93D4-094F-4BAF-B5A4-17733E90CBC5}"/>
    <hyperlink ref="B16:D16" location="'YoY Demand'!A1" display="Year On Year Demand" xr:uid="{2E695521-9012-4795-8D6C-5DA0124D0951}"/>
    <hyperlink ref="B17:D17" location="'Demand By Day Of Week'!A1" display="Demand By Day Of Week" xr:uid="{E707096C-B010-45CA-8388-AA034E51E7AE}"/>
    <hyperlink ref="B18:D18" location="'Top and Bottom 20 Demand'!A1" display="Top and Bottom 20 Demand" xr:uid="{B952CB9A-365F-4799-BE41-17AEDDC63FAF}"/>
    <hyperlink ref="B19:D19" location="'Energy Demand'!A1" display="Energy Demand Overview" xr:uid="{7BE6BDCC-7AC9-490D-827D-AC811DD6993D}"/>
    <hyperlink ref="B20" location="Summary!A1" display="Summary" xr:uid="{9838DF16-B77F-4780-9D43-232CC038DD16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0DAE-DB56-430F-B748-80BAAA081E0B}">
  <sheetPr>
    <tabColor rgb="FF7030A0"/>
  </sheetPr>
  <dimension ref="K10:AL75"/>
  <sheetViews>
    <sheetView tabSelected="1" topLeftCell="A33" zoomScale="80" zoomScaleNormal="80" workbookViewId="0">
      <selection activeCell="AE57" sqref="AE57"/>
    </sheetView>
  </sheetViews>
  <sheetFormatPr defaultRowHeight="15" x14ac:dyDescent="0.25"/>
  <cols>
    <col min="27" max="28" width="0" hidden="1" customWidth="1"/>
    <col min="29" max="29" width="2.28515625" customWidth="1"/>
  </cols>
  <sheetData>
    <row r="10" spans="31:38" ht="18" x14ac:dyDescent="0.25">
      <c r="AE10" s="76" t="s">
        <v>145</v>
      </c>
      <c r="AF10" s="76"/>
      <c r="AG10" s="76"/>
      <c r="AH10" s="76"/>
      <c r="AI10" s="76"/>
      <c r="AJ10" s="77"/>
    </row>
    <row r="13" spans="31:38" ht="18" x14ac:dyDescent="0.25">
      <c r="AE13" s="76" t="s">
        <v>144</v>
      </c>
      <c r="AF13" s="76"/>
      <c r="AG13" s="76"/>
      <c r="AH13" s="76"/>
      <c r="AI13" s="76"/>
      <c r="AJ13" s="76"/>
      <c r="AK13" s="76"/>
      <c r="AL13" s="75"/>
    </row>
    <row r="19" spans="23:30" x14ac:dyDescent="0.25">
      <c r="W19" s="50"/>
      <c r="X19" s="50"/>
      <c r="Y19" s="50"/>
      <c r="Z19" s="50"/>
      <c r="AA19" s="50"/>
      <c r="AB19" s="50"/>
      <c r="AC19" s="50"/>
      <c r="AD19" s="50"/>
    </row>
    <row r="44" spans="24:38" x14ac:dyDescent="0.25">
      <c r="X44" t="s">
        <v>53</v>
      </c>
    </row>
    <row r="45" spans="24:38" ht="18" x14ac:dyDescent="0.25">
      <c r="AE45" s="76" t="s">
        <v>146</v>
      </c>
      <c r="AF45" s="76"/>
      <c r="AG45" s="76"/>
      <c r="AH45" s="76"/>
      <c r="AI45" s="76"/>
      <c r="AJ45" s="76"/>
      <c r="AK45" s="76"/>
      <c r="AL45" s="76"/>
    </row>
    <row r="75" spans="11:15" x14ac:dyDescent="0.25">
      <c r="K75" s="28" t="s">
        <v>52</v>
      </c>
      <c r="L75" s="28"/>
      <c r="M75" s="28"/>
      <c r="N75" s="28"/>
      <c r="O75" s="28"/>
    </row>
  </sheetData>
  <mergeCells count="1">
    <mergeCell ref="W19:AD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53F30-3128-45DC-9F15-A97AEF39BECB}">
  <sheetPr>
    <tabColor theme="4" tint="-0.249977111117893"/>
  </sheetPr>
  <dimension ref="K1:AG2107"/>
  <sheetViews>
    <sheetView showGridLines="0" workbookViewId="0">
      <selection activeCell="N16" sqref="N16"/>
    </sheetView>
  </sheetViews>
  <sheetFormatPr defaultRowHeight="15" x14ac:dyDescent="0.25"/>
  <cols>
    <col min="11" max="11" width="28.5703125" customWidth="1"/>
    <col min="12" max="12" width="26" customWidth="1"/>
    <col min="13" max="13" width="24" customWidth="1"/>
    <col min="14" max="14" width="15.140625" customWidth="1"/>
    <col min="15" max="16" width="13.7109375" customWidth="1"/>
    <col min="17" max="17" width="11.42578125" customWidth="1"/>
    <col min="18" max="18" width="9.140625" customWidth="1"/>
    <col min="28" max="28" width="15.7109375" customWidth="1"/>
    <col min="30" max="30" width="17.28515625" bestFit="1" customWidth="1"/>
    <col min="31" max="31" width="14.7109375" bestFit="1" customWidth="1"/>
    <col min="32" max="32" width="14.42578125" customWidth="1"/>
    <col min="33" max="33" width="11.5703125" bestFit="1" customWidth="1"/>
  </cols>
  <sheetData>
    <row r="1" spans="11:33" ht="15.75" thickBot="1" x14ac:dyDescent="0.3">
      <c r="AD1" s="9" t="s">
        <v>15</v>
      </c>
      <c r="AE1" s="9" t="s">
        <v>16</v>
      </c>
      <c r="AF1" s="10" t="s">
        <v>17</v>
      </c>
      <c r="AG1" s="7" t="s">
        <v>14</v>
      </c>
    </row>
    <row r="2" spans="11:33" ht="15.75" thickTop="1" x14ac:dyDescent="0.25">
      <c r="T2" s="51"/>
      <c r="U2" s="51"/>
      <c r="V2" s="51"/>
      <c r="W2" s="51"/>
      <c r="X2" s="51"/>
      <c r="AD2" s="3">
        <v>26.9</v>
      </c>
      <c r="AE2" s="3">
        <v>23.6</v>
      </c>
      <c r="AF2" s="3">
        <v>0</v>
      </c>
      <c r="AG2" s="4">
        <v>99635.03</v>
      </c>
    </row>
    <row r="3" spans="11:33" x14ac:dyDescent="0.25">
      <c r="AD3" s="3">
        <v>38.799999999999997</v>
      </c>
      <c r="AE3" s="3">
        <v>26.8</v>
      </c>
      <c r="AF3" s="3">
        <v>0</v>
      </c>
      <c r="AG3" s="4">
        <v>129606.01</v>
      </c>
    </row>
    <row r="4" spans="11:33" x14ac:dyDescent="0.25">
      <c r="AD4" s="3">
        <v>38.200000000000003</v>
      </c>
      <c r="AE4" s="3">
        <v>26.5</v>
      </c>
      <c r="AF4" s="3">
        <v>0</v>
      </c>
      <c r="AG4" s="4">
        <v>142300.54</v>
      </c>
    </row>
    <row r="5" spans="11:33" x14ac:dyDescent="0.25">
      <c r="K5" s="25" t="s">
        <v>47</v>
      </c>
      <c r="L5" s="25"/>
      <c r="AD5" s="3">
        <v>21.4</v>
      </c>
      <c r="AE5" s="3">
        <v>25.2</v>
      </c>
      <c r="AF5" s="3">
        <v>4.2</v>
      </c>
      <c r="AG5" s="4">
        <v>104330.715</v>
      </c>
    </row>
    <row r="6" spans="11:33" x14ac:dyDescent="0.25">
      <c r="AD6" s="3">
        <v>22</v>
      </c>
      <c r="AE6" s="3">
        <v>30.7</v>
      </c>
      <c r="AF6" s="3">
        <v>0</v>
      </c>
      <c r="AG6" s="4">
        <v>118132.2</v>
      </c>
    </row>
    <row r="7" spans="11:33" x14ac:dyDescent="0.25">
      <c r="AD7" s="3">
        <v>26</v>
      </c>
      <c r="AE7" s="3">
        <v>31.6</v>
      </c>
      <c r="AF7" s="3">
        <v>0</v>
      </c>
      <c r="AG7" s="4">
        <v>130672.485</v>
      </c>
    </row>
    <row r="8" spans="11:33" x14ac:dyDescent="0.25">
      <c r="AD8" s="3">
        <v>37.4</v>
      </c>
      <c r="AE8" s="3">
        <v>20.7</v>
      </c>
      <c r="AF8" s="3">
        <v>0</v>
      </c>
      <c r="AG8" s="4">
        <v>153514.82</v>
      </c>
    </row>
    <row r="9" spans="11:33" x14ac:dyDescent="0.25">
      <c r="AD9" s="3">
        <v>28.2</v>
      </c>
      <c r="AE9" s="3">
        <v>13.5</v>
      </c>
      <c r="AF9" s="3">
        <v>19.399999999999999</v>
      </c>
      <c r="AG9" s="4">
        <v>142015.655</v>
      </c>
    </row>
    <row r="10" spans="11:33" x14ac:dyDescent="0.25">
      <c r="AD10" s="3">
        <v>18</v>
      </c>
      <c r="AE10" s="3">
        <v>3.1</v>
      </c>
      <c r="AF10" s="3">
        <v>1.2</v>
      </c>
      <c r="AG10" s="4">
        <v>121801.155</v>
      </c>
    </row>
    <row r="11" spans="11:33" x14ac:dyDescent="0.25">
      <c r="AD11" s="3">
        <v>21.7</v>
      </c>
      <c r="AE11" s="3">
        <v>5.6</v>
      </c>
      <c r="AF11" s="3">
        <v>5.2</v>
      </c>
      <c r="AG11" s="4">
        <v>103043.66</v>
      </c>
    </row>
    <row r="12" spans="11:33" x14ac:dyDescent="0.25">
      <c r="AD12" s="3">
        <v>27.5</v>
      </c>
      <c r="AE12" s="3">
        <v>29.9</v>
      </c>
      <c r="AF12" s="3">
        <v>0</v>
      </c>
      <c r="AG12" s="4">
        <v>99865.755000000005</v>
      </c>
    </row>
    <row r="13" spans="11:33" x14ac:dyDescent="0.25">
      <c r="AD13" s="3">
        <v>31.3</v>
      </c>
      <c r="AE13" s="3">
        <v>31.6</v>
      </c>
      <c r="AF13" s="3">
        <v>0</v>
      </c>
      <c r="AG13" s="4">
        <v>131261.125</v>
      </c>
    </row>
    <row r="14" spans="11:33" x14ac:dyDescent="0.25">
      <c r="AD14" s="3">
        <v>25.6</v>
      </c>
      <c r="AE14" s="3">
        <v>4.2</v>
      </c>
      <c r="AF14" s="3">
        <v>0</v>
      </c>
      <c r="AG14" s="4">
        <v>126527.36</v>
      </c>
    </row>
    <row r="15" spans="11:33" x14ac:dyDescent="0.25">
      <c r="AD15" s="3">
        <v>22.7</v>
      </c>
      <c r="AE15" s="3">
        <v>15.2</v>
      </c>
      <c r="AF15" s="3">
        <v>15.8</v>
      </c>
      <c r="AG15" s="4">
        <v>119741.62</v>
      </c>
    </row>
    <row r="16" spans="11:33" x14ac:dyDescent="0.25">
      <c r="AD16" s="3">
        <v>20</v>
      </c>
      <c r="AE16" s="3">
        <v>14.6</v>
      </c>
      <c r="AF16" s="3">
        <v>0</v>
      </c>
      <c r="AG16" s="4">
        <v>118411.22</v>
      </c>
    </row>
    <row r="17" spans="11:33" x14ac:dyDescent="0.25">
      <c r="AD17" s="3">
        <v>27.3</v>
      </c>
      <c r="AE17" s="3">
        <v>30.3</v>
      </c>
      <c r="AF17" s="3">
        <v>0</v>
      </c>
      <c r="AG17" s="4">
        <v>116690.765</v>
      </c>
    </row>
    <row r="18" spans="11:33" x14ac:dyDescent="0.25">
      <c r="AD18" s="3">
        <v>25</v>
      </c>
      <c r="AE18" s="3">
        <v>27.5</v>
      </c>
      <c r="AF18" s="3">
        <v>0</v>
      </c>
      <c r="AG18" s="4">
        <v>99371.31</v>
      </c>
    </row>
    <row r="19" spans="11:33" x14ac:dyDescent="0.25">
      <c r="K19" s="26" t="s">
        <v>140</v>
      </c>
      <c r="L19" s="26"/>
      <c r="AD19" s="3">
        <v>19.5</v>
      </c>
      <c r="AE19" s="3">
        <v>23.4</v>
      </c>
      <c r="AF19" s="3">
        <v>0</v>
      </c>
      <c r="AG19" s="4">
        <v>97728.75</v>
      </c>
    </row>
    <row r="20" spans="11:33" x14ac:dyDescent="0.25">
      <c r="AD20" s="3">
        <v>23.6</v>
      </c>
      <c r="AE20" s="3">
        <v>29</v>
      </c>
      <c r="AF20" s="3">
        <v>0</v>
      </c>
      <c r="AG20" s="4">
        <v>116883.15</v>
      </c>
    </row>
    <row r="21" spans="11:33" x14ac:dyDescent="0.25">
      <c r="AD21" s="3">
        <v>30.4</v>
      </c>
      <c r="AE21" s="3">
        <v>19.600000000000001</v>
      </c>
      <c r="AF21" s="3">
        <v>0</v>
      </c>
      <c r="AG21" s="4">
        <v>128968.125</v>
      </c>
    </row>
    <row r="22" spans="11:33" x14ac:dyDescent="0.25">
      <c r="AD22" s="3">
        <v>33.1</v>
      </c>
      <c r="AE22" s="3">
        <v>25.8</v>
      </c>
      <c r="AF22" s="3">
        <v>0</v>
      </c>
      <c r="AG22" s="4">
        <v>148702.505</v>
      </c>
    </row>
    <row r="23" spans="11:33" x14ac:dyDescent="0.25">
      <c r="AD23" s="3">
        <v>35.799999999999997</v>
      </c>
      <c r="AE23" s="3">
        <v>23.1</v>
      </c>
      <c r="AF23" s="3">
        <v>0</v>
      </c>
      <c r="AG23" s="4">
        <v>153232.1</v>
      </c>
    </row>
    <row r="24" spans="11:33" x14ac:dyDescent="0.25">
      <c r="AD24" s="3">
        <v>25</v>
      </c>
      <c r="AE24" s="3">
        <v>28.6</v>
      </c>
      <c r="AF24" s="3">
        <v>0</v>
      </c>
      <c r="AG24" s="4">
        <v>138095.20000000001</v>
      </c>
    </row>
    <row r="25" spans="11:33" x14ac:dyDescent="0.25">
      <c r="AD25" s="3">
        <v>26.3</v>
      </c>
      <c r="AE25" s="3">
        <v>30.3</v>
      </c>
      <c r="AF25" s="3">
        <v>0</v>
      </c>
      <c r="AG25" s="4">
        <v>116310.59</v>
      </c>
    </row>
    <row r="26" spans="11:33" x14ac:dyDescent="0.25">
      <c r="AD26" s="3">
        <v>22</v>
      </c>
      <c r="AE26" s="3">
        <v>25.4</v>
      </c>
      <c r="AF26" s="3">
        <v>0</v>
      </c>
      <c r="AG26" s="4">
        <v>97959.46</v>
      </c>
    </row>
    <row r="27" spans="11:33" x14ac:dyDescent="0.25">
      <c r="AD27" s="3">
        <v>19.8</v>
      </c>
      <c r="AE27" s="3">
        <v>19.899999999999999</v>
      </c>
      <c r="AF27" s="3">
        <v>1</v>
      </c>
      <c r="AG27" s="4">
        <v>103769.48</v>
      </c>
    </row>
    <row r="28" spans="11:33" x14ac:dyDescent="0.25">
      <c r="AD28" s="3">
        <v>19.100000000000001</v>
      </c>
      <c r="AE28" s="3">
        <v>17.7</v>
      </c>
      <c r="AF28" s="3">
        <v>0.6</v>
      </c>
      <c r="AG28" s="4">
        <v>118393.31</v>
      </c>
    </row>
    <row r="29" spans="11:33" x14ac:dyDescent="0.25">
      <c r="AD29" s="3">
        <v>25.4</v>
      </c>
      <c r="AE29" s="3">
        <v>27</v>
      </c>
      <c r="AF29" s="3">
        <v>0</v>
      </c>
      <c r="AG29" s="4">
        <v>116763.72500000001</v>
      </c>
    </row>
    <row r="30" spans="11:33" x14ac:dyDescent="0.25">
      <c r="K30" s="27" t="s">
        <v>48</v>
      </c>
      <c r="L30" s="27"/>
      <c r="AD30" s="3">
        <v>22.2</v>
      </c>
      <c r="AE30" s="3">
        <v>28.9</v>
      </c>
      <c r="AF30" s="3">
        <v>0</v>
      </c>
      <c r="AG30" s="4">
        <v>119313.73</v>
      </c>
    </row>
    <row r="31" spans="11:33" x14ac:dyDescent="0.25">
      <c r="AD31" s="3">
        <v>21</v>
      </c>
      <c r="AE31" s="3">
        <v>27.6</v>
      </c>
      <c r="AF31" s="3">
        <v>0</v>
      </c>
      <c r="AG31" s="4">
        <v>121018.15</v>
      </c>
    </row>
    <row r="32" spans="11:33" x14ac:dyDescent="0.25">
      <c r="AD32" s="3">
        <v>20.2</v>
      </c>
      <c r="AE32" s="3">
        <v>26.2</v>
      </c>
      <c r="AF32" s="3">
        <v>0</v>
      </c>
      <c r="AG32" s="4">
        <v>103822.97</v>
      </c>
    </row>
    <row r="33" spans="30:33" x14ac:dyDescent="0.25">
      <c r="AD33" s="3">
        <v>19</v>
      </c>
      <c r="AE33" s="3">
        <v>17.3</v>
      </c>
      <c r="AF33" s="3">
        <v>9.1999999999999993</v>
      </c>
      <c r="AG33" s="4">
        <v>100178.84</v>
      </c>
    </row>
    <row r="34" spans="30:33" x14ac:dyDescent="0.25">
      <c r="AD34" s="3">
        <v>21.1</v>
      </c>
      <c r="AE34" s="3">
        <v>23.9</v>
      </c>
      <c r="AF34" s="3">
        <v>3.8</v>
      </c>
      <c r="AG34" s="4">
        <v>118694.16</v>
      </c>
    </row>
    <row r="35" spans="30:33" x14ac:dyDescent="0.25">
      <c r="AD35" s="3">
        <v>20</v>
      </c>
      <c r="AE35" s="3">
        <v>22.7</v>
      </c>
      <c r="AF35" s="3">
        <v>0</v>
      </c>
      <c r="AG35" s="4">
        <v>122880.13</v>
      </c>
    </row>
    <row r="36" spans="30:33" x14ac:dyDescent="0.25">
      <c r="AD36" s="3">
        <v>19</v>
      </c>
      <c r="AE36" s="3">
        <v>21.2</v>
      </c>
      <c r="AF36" s="3">
        <v>0</v>
      </c>
      <c r="AG36" s="4">
        <v>117398.03</v>
      </c>
    </row>
    <row r="37" spans="30:33" x14ac:dyDescent="0.25">
      <c r="AD37" s="3">
        <v>24.2</v>
      </c>
      <c r="AE37" s="3">
        <v>28.8</v>
      </c>
      <c r="AF37" s="3">
        <v>0</v>
      </c>
      <c r="AG37" s="4">
        <v>122279.425</v>
      </c>
    </row>
    <row r="38" spans="30:33" x14ac:dyDescent="0.25">
      <c r="AD38" s="3">
        <v>35.700000000000003</v>
      </c>
      <c r="AE38" s="3">
        <v>28.4</v>
      </c>
      <c r="AF38" s="3">
        <v>0</v>
      </c>
      <c r="AG38" s="4">
        <v>141837.005</v>
      </c>
    </row>
    <row r="39" spans="30:33" x14ac:dyDescent="0.25">
      <c r="AD39" s="3">
        <v>35</v>
      </c>
      <c r="AE39" s="3">
        <v>16.100000000000001</v>
      </c>
      <c r="AF39" s="3">
        <v>0</v>
      </c>
      <c r="AG39" s="4">
        <v>132138.36499999999</v>
      </c>
    </row>
    <row r="40" spans="30:33" x14ac:dyDescent="0.25">
      <c r="AD40" s="3">
        <v>21.5</v>
      </c>
      <c r="AE40" s="3">
        <v>16.600000000000001</v>
      </c>
      <c r="AF40" s="3">
        <v>0</v>
      </c>
      <c r="AG40" s="4">
        <v>112108.215</v>
      </c>
    </row>
    <row r="41" spans="30:33" x14ac:dyDescent="0.25">
      <c r="AD41" s="3">
        <v>28.3</v>
      </c>
      <c r="AE41" s="3">
        <v>28.6</v>
      </c>
      <c r="AF41" s="3">
        <v>0</v>
      </c>
      <c r="AG41" s="4">
        <v>126813.075</v>
      </c>
    </row>
    <row r="42" spans="30:33" x14ac:dyDescent="0.25">
      <c r="AD42" s="3">
        <v>27.8</v>
      </c>
      <c r="AE42" s="3">
        <v>27.7</v>
      </c>
      <c r="AF42" s="3">
        <v>0</v>
      </c>
      <c r="AG42" s="4">
        <v>145948.565</v>
      </c>
    </row>
    <row r="43" spans="30:33" x14ac:dyDescent="0.25">
      <c r="AD43" s="3">
        <v>26.8</v>
      </c>
      <c r="AE43" s="3">
        <v>24.1</v>
      </c>
      <c r="AF43" s="3">
        <v>0</v>
      </c>
      <c r="AG43" s="4">
        <v>149322.85</v>
      </c>
    </row>
    <row r="44" spans="30:33" x14ac:dyDescent="0.25">
      <c r="AD44" s="3">
        <v>21.9</v>
      </c>
      <c r="AE44" s="3">
        <v>23.8</v>
      </c>
      <c r="AF44" s="3">
        <v>0</v>
      </c>
      <c r="AG44" s="4">
        <v>131376.78</v>
      </c>
    </row>
    <row r="45" spans="30:33" x14ac:dyDescent="0.25">
      <c r="AD45" s="3">
        <v>32.4</v>
      </c>
      <c r="AE45" s="3">
        <v>14.9</v>
      </c>
      <c r="AF45" s="3">
        <v>0</v>
      </c>
      <c r="AG45" s="4">
        <v>136070.62</v>
      </c>
    </row>
    <row r="46" spans="30:33" x14ac:dyDescent="0.25">
      <c r="AD46" s="3">
        <v>25.1</v>
      </c>
      <c r="AE46" s="3">
        <v>20.8</v>
      </c>
      <c r="AF46" s="3">
        <v>19.600000000000001</v>
      </c>
      <c r="AG46" s="4">
        <v>119692.02499999999</v>
      </c>
    </row>
    <row r="47" spans="30:33" x14ac:dyDescent="0.25">
      <c r="AD47" s="3">
        <v>34.4</v>
      </c>
      <c r="AE47" s="3">
        <v>25.7</v>
      </c>
      <c r="AF47" s="3">
        <v>0.4</v>
      </c>
      <c r="AG47" s="4">
        <v>125287.71</v>
      </c>
    </row>
    <row r="48" spans="30:33" x14ac:dyDescent="0.25">
      <c r="AD48" s="3">
        <v>24.6</v>
      </c>
      <c r="AE48" s="3">
        <v>26.3</v>
      </c>
      <c r="AF48" s="3">
        <v>0</v>
      </c>
      <c r="AG48" s="4">
        <v>131832.63</v>
      </c>
    </row>
    <row r="49" spans="30:33" x14ac:dyDescent="0.25">
      <c r="AD49" s="3">
        <v>20.6</v>
      </c>
      <c r="AE49" s="3">
        <v>8.3000000000000007</v>
      </c>
      <c r="AF49" s="3">
        <v>0</v>
      </c>
      <c r="AG49" s="4">
        <v>127666.01</v>
      </c>
    </row>
    <row r="50" spans="30:33" x14ac:dyDescent="0.25">
      <c r="AD50" s="3">
        <v>21.2</v>
      </c>
      <c r="AE50" s="3">
        <v>7.8</v>
      </c>
      <c r="AF50" s="3">
        <v>0</v>
      </c>
      <c r="AG50" s="4">
        <v>125972.765</v>
      </c>
    </row>
    <row r="51" spans="30:33" x14ac:dyDescent="0.25">
      <c r="AD51" s="3">
        <v>26.9</v>
      </c>
      <c r="AE51" s="3">
        <v>24.7</v>
      </c>
      <c r="AF51" s="3">
        <v>0</v>
      </c>
      <c r="AG51" s="4">
        <v>139399.69</v>
      </c>
    </row>
    <row r="52" spans="30:33" x14ac:dyDescent="0.25">
      <c r="AD52" s="3">
        <v>25.3</v>
      </c>
      <c r="AE52" s="3">
        <v>24.7</v>
      </c>
      <c r="AF52" s="3">
        <v>0</v>
      </c>
      <c r="AG52" s="4">
        <v>139465.67499999999</v>
      </c>
    </row>
    <row r="53" spans="30:33" x14ac:dyDescent="0.25">
      <c r="AD53" s="3">
        <v>36.1</v>
      </c>
      <c r="AE53" s="3">
        <v>20</v>
      </c>
      <c r="AF53" s="3">
        <v>0</v>
      </c>
      <c r="AG53" s="4">
        <v>136283.03</v>
      </c>
    </row>
    <row r="54" spans="30:33" x14ac:dyDescent="0.25">
      <c r="AD54" s="3">
        <v>35.299999999999997</v>
      </c>
      <c r="AE54" s="3">
        <v>11.7</v>
      </c>
      <c r="AF54" s="3">
        <v>1.6</v>
      </c>
      <c r="AG54" s="4">
        <v>138016.35</v>
      </c>
    </row>
    <row r="55" spans="30:33" x14ac:dyDescent="0.25">
      <c r="AD55" s="3">
        <v>29.3</v>
      </c>
      <c r="AE55" s="3">
        <v>4.7</v>
      </c>
      <c r="AF55" s="3">
        <v>0</v>
      </c>
      <c r="AG55" s="4">
        <v>135255.815</v>
      </c>
    </row>
    <row r="56" spans="30:33" x14ac:dyDescent="0.25">
      <c r="AD56" s="3">
        <v>20.100000000000001</v>
      </c>
      <c r="AE56" s="3">
        <v>21.4</v>
      </c>
      <c r="AF56" s="3">
        <v>3.2</v>
      </c>
      <c r="AG56" s="4">
        <v>120263.515</v>
      </c>
    </row>
    <row r="57" spans="30:33" x14ac:dyDescent="0.25">
      <c r="AD57" s="3">
        <v>27</v>
      </c>
      <c r="AE57" s="3">
        <v>24.1</v>
      </c>
      <c r="AF57" s="3">
        <v>0</v>
      </c>
      <c r="AG57" s="4">
        <v>130062.755</v>
      </c>
    </row>
    <row r="58" spans="30:33" x14ac:dyDescent="0.25">
      <c r="AD58" s="3">
        <v>23.2</v>
      </c>
      <c r="AE58" s="3">
        <v>18.5</v>
      </c>
      <c r="AF58" s="3">
        <v>0</v>
      </c>
      <c r="AG58" s="4">
        <v>131525.85500000001</v>
      </c>
    </row>
    <row r="59" spans="30:33" x14ac:dyDescent="0.25">
      <c r="AD59" s="3">
        <v>24.3</v>
      </c>
      <c r="AE59" s="3">
        <v>21.7</v>
      </c>
      <c r="AF59" s="3">
        <v>0</v>
      </c>
      <c r="AG59" s="4">
        <v>131069.4</v>
      </c>
    </row>
    <row r="60" spans="30:33" x14ac:dyDescent="0.25">
      <c r="AD60" s="3">
        <v>32.299999999999997</v>
      </c>
      <c r="AE60" s="3">
        <v>6.9</v>
      </c>
      <c r="AF60" s="3">
        <v>0</v>
      </c>
      <c r="AG60" s="4">
        <v>116275.73</v>
      </c>
    </row>
    <row r="61" spans="30:33" x14ac:dyDescent="0.25">
      <c r="AD61" s="3">
        <v>20.8</v>
      </c>
      <c r="AE61" s="3">
        <v>23.3</v>
      </c>
      <c r="AF61" s="3">
        <v>15.8</v>
      </c>
      <c r="AG61" s="4">
        <v>103462.78</v>
      </c>
    </row>
    <row r="62" spans="30:33" x14ac:dyDescent="0.25">
      <c r="AD62" s="3">
        <v>23</v>
      </c>
      <c r="AE62" s="3">
        <v>22</v>
      </c>
      <c r="AF62" s="3">
        <v>0</v>
      </c>
      <c r="AG62" s="4">
        <v>123301.83500000001</v>
      </c>
    </row>
    <row r="63" spans="30:33" x14ac:dyDescent="0.25">
      <c r="AD63" s="3">
        <v>22.7</v>
      </c>
      <c r="AE63" s="3">
        <v>21.2</v>
      </c>
      <c r="AF63" s="3">
        <v>0</v>
      </c>
      <c r="AG63" s="4">
        <v>126750.29</v>
      </c>
    </row>
    <row r="64" spans="30:33" x14ac:dyDescent="0.25">
      <c r="AD64" s="3">
        <v>23.5</v>
      </c>
      <c r="AE64" s="3">
        <v>23</v>
      </c>
      <c r="AF64" s="3">
        <v>0</v>
      </c>
      <c r="AG64" s="4">
        <v>120764.185</v>
      </c>
    </row>
    <row r="65" spans="30:33" x14ac:dyDescent="0.25">
      <c r="AD65" s="3">
        <v>18.600000000000001</v>
      </c>
      <c r="AE65" s="3">
        <v>22.5</v>
      </c>
      <c r="AF65" s="3">
        <v>0.8</v>
      </c>
      <c r="AG65" s="4">
        <v>114967.345</v>
      </c>
    </row>
    <row r="66" spans="30:33" x14ac:dyDescent="0.25">
      <c r="AD66" s="3">
        <v>21.1</v>
      </c>
      <c r="AE66" s="3">
        <v>10.8</v>
      </c>
      <c r="AF66" s="3">
        <v>0.2</v>
      </c>
      <c r="AG66" s="4">
        <v>117053.75</v>
      </c>
    </row>
    <row r="67" spans="30:33" x14ac:dyDescent="0.25">
      <c r="AD67" s="3">
        <v>22.6</v>
      </c>
      <c r="AE67" s="3">
        <v>10.8</v>
      </c>
      <c r="AF67" s="3">
        <v>0.2</v>
      </c>
      <c r="AG67" s="4">
        <v>108344.575</v>
      </c>
    </row>
    <row r="68" spans="30:33" x14ac:dyDescent="0.25">
      <c r="AD68" s="3">
        <v>24.4</v>
      </c>
      <c r="AE68" s="3">
        <v>20.399999999999999</v>
      </c>
      <c r="AF68" s="3">
        <v>0</v>
      </c>
      <c r="AG68" s="4">
        <v>106348.78</v>
      </c>
    </row>
    <row r="69" spans="30:33" x14ac:dyDescent="0.25">
      <c r="AD69" s="3">
        <v>23.8</v>
      </c>
      <c r="AE69" s="3">
        <v>18.600000000000001</v>
      </c>
      <c r="AF69" s="3">
        <v>0</v>
      </c>
      <c r="AG69" s="4">
        <v>108282.48</v>
      </c>
    </row>
    <row r="70" spans="30:33" x14ac:dyDescent="0.25">
      <c r="AD70" s="3">
        <v>21.7</v>
      </c>
      <c r="AE70" s="3">
        <v>22.1</v>
      </c>
      <c r="AF70" s="3">
        <v>0</v>
      </c>
      <c r="AG70" s="4">
        <v>125828.53</v>
      </c>
    </row>
    <row r="71" spans="30:33" x14ac:dyDescent="0.25">
      <c r="AD71" s="3">
        <v>23.8</v>
      </c>
      <c r="AE71" s="3">
        <v>22.3</v>
      </c>
      <c r="AF71" s="3">
        <v>0</v>
      </c>
      <c r="AG71" s="4">
        <v>124418.41499999999</v>
      </c>
    </row>
    <row r="72" spans="30:33" x14ac:dyDescent="0.25">
      <c r="AD72" s="3">
        <v>19.899999999999999</v>
      </c>
      <c r="AE72" s="3">
        <v>18.7</v>
      </c>
      <c r="AF72" s="3">
        <v>0</v>
      </c>
      <c r="AG72" s="4">
        <v>121683.65</v>
      </c>
    </row>
    <row r="73" spans="30:33" x14ac:dyDescent="0.25">
      <c r="AD73" s="3">
        <v>20.399999999999999</v>
      </c>
      <c r="AE73" s="3">
        <v>21.2</v>
      </c>
      <c r="AF73" s="3">
        <v>0</v>
      </c>
      <c r="AG73" s="4">
        <v>120929.815</v>
      </c>
    </row>
    <row r="74" spans="30:33" x14ac:dyDescent="0.25">
      <c r="AD74" s="3">
        <v>30.1</v>
      </c>
      <c r="AE74" s="3">
        <v>20</v>
      </c>
      <c r="AF74" s="3">
        <v>0</v>
      </c>
      <c r="AG74" s="4">
        <v>108738.82</v>
      </c>
    </row>
    <row r="75" spans="30:33" x14ac:dyDescent="0.25">
      <c r="AD75" s="3">
        <v>18.3</v>
      </c>
      <c r="AE75" s="3">
        <v>17.5</v>
      </c>
      <c r="AF75" s="3">
        <v>2.2000000000000002</v>
      </c>
      <c r="AG75" s="4">
        <v>100170.295</v>
      </c>
    </row>
    <row r="76" spans="30:33" x14ac:dyDescent="0.25">
      <c r="AD76" s="3">
        <v>25.5</v>
      </c>
      <c r="AE76" s="3">
        <v>14.5</v>
      </c>
      <c r="AF76" s="3">
        <v>0</v>
      </c>
      <c r="AG76" s="4">
        <v>123787.075</v>
      </c>
    </row>
    <row r="77" spans="30:33" x14ac:dyDescent="0.25">
      <c r="AD77" s="3">
        <v>26.2</v>
      </c>
      <c r="AE77" s="3">
        <v>4.8</v>
      </c>
      <c r="AF77" s="3">
        <v>0</v>
      </c>
      <c r="AG77" s="4">
        <v>125600.86</v>
      </c>
    </row>
    <row r="78" spans="30:33" x14ac:dyDescent="0.25">
      <c r="AD78" s="3">
        <v>24.4</v>
      </c>
      <c r="AE78" s="3">
        <v>9.4</v>
      </c>
      <c r="AF78" s="3">
        <v>1.4</v>
      </c>
      <c r="AG78" s="4">
        <v>127975.815</v>
      </c>
    </row>
    <row r="79" spans="30:33" x14ac:dyDescent="0.25">
      <c r="AD79" s="3">
        <v>33.5</v>
      </c>
      <c r="AE79" s="3">
        <v>15.1</v>
      </c>
      <c r="AF79" s="3">
        <v>0</v>
      </c>
      <c r="AG79" s="4">
        <v>128319.45</v>
      </c>
    </row>
    <row r="80" spans="30:33" x14ac:dyDescent="0.25">
      <c r="AD80" s="3">
        <v>19.600000000000001</v>
      </c>
      <c r="AE80" s="3">
        <v>19.899999999999999</v>
      </c>
      <c r="AF80" s="3">
        <v>0</v>
      </c>
      <c r="AG80" s="4">
        <v>119491.32</v>
      </c>
    </row>
    <row r="81" spans="30:33" x14ac:dyDescent="0.25">
      <c r="AD81" s="3">
        <v>22.7</v>
      </c>
      <c r="AE81" s="3">
        <v>20.8</v>
      </c>
      <c r="AF81" s="3">
        <v>0</v>
      </c>
      <c r="AG81" s="4">
        <v>106754.8</v>
      </c>
    </row>
    <row r="82" spans="30:33" x14ac:dyDescent="0.25">
      <c r="AD82" s="3">
        <v>28.8</v>
      </c>
      <c r="AE82" s="3">
        <v>19.899999999999999</v>
      </c>
      <c r="AF82" s="3">
        <v>0</v>
      </c>
      <c r="AG82" s="4">
        <v>106555.03</v>
      </c>
    </row>
    <row r="83" spans="30:33" x14ac:dyDescent="0.25">
      <c r="AD83" s="3">
        <v>27</v>
      </c>
      <c r="AE83" s="3">
        <v>3.9</v>
      </c>
      <c r="AF83" s="3">
        <v>0</v>
      </c>
      <c r="AG83" s="4">
        <v>122810.05</v>
      </c>
    </row>
    <row r="84" spans="30:33" x14ac:dyDescent="0.25">
      <c r="AD84" s="3">
        <v>15.3</v>
      </c>
      <c r="AE84" s="3">
        <v>3.8</v>
      </c>
      <c r="AF84" s="3">
        <v>1.4</v>
      </c>
      <c r="AG84" s="4">
        <v>123234.935</v>
      </c>
    </row>
    <row r="85" spans="30:33" x14ac:dyDescent="0.25">
      <c r="AD85" s="3">
        <v>20.399999999999999</v>
      </c>
      <c r="AE85" s="3">
        <v>13.8</v>
      </c>
      <c r="AF85" s="3">
        <v>0.4</v>
      </c>
      <c r="AG85" s="4">
        <v>122268.86</v>
      </c>
    </row>
    <row r="86" spans="30:33" x14ac:dyDescent="0.25">
      <c r="AD86" s="3">
        <v>18</v>
      </c>
      <c r="AE86" s="3">
        <v>9.9</v>
      </c>
      <c r="AF86" s="3">
        <v>0.4</v>
      </c>
      <c r="AG86" s="4">
        <v>121998.2</v>
      </c>
    </row>
    <row r="87" spans="30:33" x14ac:dyDescent="0.25">
      <c r="AD87" s="3">
        <v>18.100000000000001</v>
      </c>
      <c r="AE87" s="3">
        <v>11.2</v>
      </c>
      <c r="AF87" s="3">
        <v>0.2</v>
      </c>
      <c r="AG87" s="4">
        <v>122346.33500000001</v>
      </c>
    </row>
    <row r="88" spans="30:33" x14ac:dyDescent="0.25">
      <c r="AD88" s="3">
        <v>19.100000000000001</v>
      </c>
      <c r="AE88" s="3">
        <v>14.4</v>
      </c>
      <c r="AF88" s="3">
        <v>0</v>
      </c>
      <c r="AG88" s="4">
        <v>112187.715</v>
      </c>
    </row>
    <row r="89" spans="30:33" x14ac:dyDescent="0.25">
      <c r="AD89" s="3">
        <v>22.7</v>
      </c>
      <c r="AE89" s="3">
        <v>18.600000000000001</v>
      </c>
      <c r="AF89" s="3">
        <v>0</v>
      </c>
      <c r="AG89" s="4">
        <v>106418.66499999999</v>
      </c>
    </row>
    <row r="90" spans="30:33" x14ac:dyDescent="0.25">
      <c r="AD90" s="3">
        <v>23.1</v>
      </c>
      <c r="AE90" s="3">
        <v>18.100000000000001</v>
      </c>
      <c r="AF90" s="3">
        <v>0</v>
      </c>
      <c r="AG90" s="4">
        <v>123061.87</v>
      </c>
    </row>
    <row r="91" spans="30:33" x14ac:dyDescent="0.25">
      <c r="AD91" s="3">
        <v>25.3</v>
      </c>
      <c r="AE91" s="3">
        <v>18.100000000000001</v>
      </c>
      <c r="AF91" s="3">
        <v>0</v>
      </c>
      <c r="AG91" s="4">
        <v>125795.325</v>
      </c>
    </row>
    <row r="92" spans="30:33" x14ac:dyDescent="0.25">
      <c r="AD92" s="3">
        <v>29</v>
      </c>
      <c r="AE92" s="3">
        <v>10.7</v>
      </c>
      <c r="AF92" s="3">
        <v>0</v>
      </c>
      <c r="AG92" s="4">
        <v>122042.265</v>
      </c>
    </row>
    <row r="93" spans="30:33" x14ac:dyDescent="0.25">
      <c r="AD93" s="3">
        <v>17.2</v>
      </c>
      <c r="AE93" s="3">
        <v>17.5</v>
      </c>
      <c r="AF93" s="3">
        <v>0.2</v>
      </c>
      <c r="AG93" s="4">
        <v>113838.41</v>
      </c>
    </row>
    <row r="94" spans="30:33" x14ac:dyDescent="0.25">
      <c r="AD94" s="3">
        <v>20.9</v>
      </c>
      <c r="AE94" s="3">
        <v>17.399999999999999</v>
      </c>
      <c r="AF94" s="3">
        <v>0</v>
      </c>
      <c r="AG94" s="4">
        <v>98891.06</v>
      </c>
    </row>
    <row r="95" spans="30:33" x14ac:dyDescent="0.25">
      <c r="AD95" s="3">
        <v>23.5</v>
      </c>
      <c r="AE95" s="3">
        <v>16.2</v>
      </c>
      <c r="AF95" s="3">
        <v>0</v>
      </c>
      <c r="AG95" s="4">
        <v>103999.17</v>
      </c>
    </row>
    <row r="96" spans="30:33" x14ac:dyDescent="0.25">
      <c r="AD96" s="3">
        <v>18.5</v>
      </c>
      <c r="AE96" s="3">
        <v>9.8000000000000007</v>
      </c>
      <c r="AF96" s="3">
        <v>0</v>
      </c>
      <c r="AG96" s="4">
        <v>103685.45</v>
      </c>
    </row>
    <row r="97" spans="30:33" x14ac:dyDescent="0.25">
      <c r="AD97" s="3">
        <v>18.399999999999999</v>
      </c>
      <c r="AE97" s="3">
        <v>13</v>
      </c>
      <c r="AF97" s="3">
        <v>0</v>
      </c>
      <c r="AG97" s="4">
        <v>107383.37</v>
      </c>
    </row>
    <row r="98" spans="30:33" x14ac:dyDescent="0.25">
      <c r="AD98" s="3">
        <v>17.3</v>
      </c>
      <c r="AE98" s="3">
        <v>3.9</v>
      </c>
      <c r="AF98" s="3">
        <v>0</v>
      </c>
      <c r="AG98" s="4">
        <v>120235.505</v>
      </c>
    </row>
    <row r="99" spans="30:33" x14ac:dyDescent="0.25">
      <c r="AD99" s="3">
        <v>17.7</v>
      </c>
      <c r="AE99" s="3">
        <v>12.6</v>
      </c>
      <c r="AF99" s="3">
        <v>5.6</v>
      </c>
      <c r="AG99" s="4">
        <v>122129.77499999999</v>
      </c>
    </row>
    <row r="100" spans="30:33" x14ac:dyDescent="0.25">
      <c r="AD100" s="3">
        <v>19.100000000000001</v>
      </c>
      <c r="AE100" s="3">
        <v>10.9</v>
      </c>
      <c r="AF100" s="3">
        <v>0</v>
      </c>
      <c r="AG100" s="4">
        <v>123990.76</v>
      </c>
    </row>
    <row r="101" spans="30:33" x14ac:dyDescent="0.25">
      <c r="AD101" s="3">
        <v>18.7</v>
      </c>
      <c r="AE101" s="3">
        <v>15.9</v>
      </c>
      <c r="AF101" s="3">
        <v>0</v>
      </c>
      <c r="AG101" s="4">
        <v>121753.11500000001</v>
      </c>
    </row>
    <row r="102" spans="30:33" x14ac:dyDescent="0.25">
      <c r="AD102" s="3">
        <v>23.7</v>
      </c>
      <c r="AE102" s="3">
        <v>14.9</v>
      </c>
      <c r="AF102" s="3">
        <v>0</v>
      </c>
      <c r="AG102" s="4">
        <v>110034.16499999999</v>
      </c>
    </row>
    <row r="103" spans="30:33" x14ac:dyDescent="0.25">
      <c r="AD103" s="3">
        <v>18.3</v>
      </c>
      <c r="AE103" s="3">
        <v>13.4</v>
      </c>
      <c r="AF103" s="3">
        <v>0</v>
      </c>
      <c r="AG103" s="4">
        <v>103760.22500000001</v>
      </c>
    </row>
    <row r="104" spans="30:33" x14ac:dyDescent="0.25">
      <c r="AD104" s="3">
        <v>19.100000000000001</v>
      </c>
      <c r="AE104" s="3">
        <v>14.9</v>
      </c>
      <c r="AF104" s="3">
        <v>0</v>
      </c>
      <c r="AG104" s="4">
        <v>125107.78</v>
      </c>
    </row>
    <row r="105" spans="30:33" x14ac:dyDescent="0.25">
      <c r="AD105" s="3">
        <v>24.7</v>
      </c>
      <c r="AE105" s="3">
        <v>8.4</v>
      </c>
      <c r="AF105" s="3">
        <v>1.6</v>
      </c>
      <c r="AG105" s="4">
        <v>127793.38</v>
      </c>
    </row>
    <row r="106" spans="30:33" x14ac:dyDescent="0.25">
      <c r="AD106" s="3">
        <v>27.6</v>
      </c>
      <c r="AE106" s="3">
        <v>12.8</v>
      </c>
      <c r="AF106" s="3">
        <v>2.4</v>
      </c>
      <c r="AG106" s="4">
        <v>126673.935</v>
      </c>
    </row>
    <row r="107" spans="30:33" x14ac:dyDescent="0.25">
      <c r="AD107" s="3">
        <v>17.8</v>
      </c>
      <c r="AE107" s="3">
        <v>10.9</v>
      </c>
      <c r="AF107" s="3">
        <v>0</v>
      </c>
      <c r="AG107" s="4">
        <v>126937.94</v>
      </c>
    </row>
    <row r="108" spans="30:33" x14ac:dyDescent="0.25">
      <c r="AD108" s="3">
        <v>17.100000000000001</v>
      </c>
      <c r="AE108" s="3">
        <v>7.5</v>
      </c>
      <c r="AF108" s="3">
        <v>0</v>
      </c>
      <c r="AG108" s="4">
        <v>131031.41499999999</v>
      </c>
    </row>
    <row r="109" spans="30:33" x14ac:dyDescent="0.25">
      <c r="AD109" s="3">
        <v>21.9</v>
      </c>
      <c r="AE109" s="3">
        <v>9.9</v>
      </c>
      <c r="AF109" s="3">
        <v>3.6</v>
      </c>
      <c r="AG109" s="4">
        <v>109763.985</v>
      </c>
    </row>
    <row r="110" spans="30:33" x14ac:dyDescent="0.25">
      <c r="AD110" s="3">
        <v>14.7</v>
      </c>
      <c r="AE110" s="3">
        <v>11</v>
      </c>
      <c r="AF110" s="3">
        <v>6.4</v>
      </c>
      <c r="AG110" s="4">
        <v>107160.54</v>
      </c>
    </row>
    <row r="111" spans="30:33" x14ac:dyDescent="0.25">
      <c r="AD111" s="3">
        <v>16.2</v>
      </c>
      <c r="AE111" s="3">
        <v>12.7</v>
      </c>
      <c r="AF111" s="3">
        <v>1.4</v>
      </c>
      <c r="AG111" s="4">
        <v>126696.19</v>
      </c>
    </row>
    <row r="112" spans="30:33" x14ac:dyDescent="0.25">
      <c r="AD112" s="3">
        <v>17.7</v>
      </c>
      <c r="AE112" s="3">
        <v>13.8</v>
      </c>
      <c r="AF112" s="3">
        <v>0</v>
      </c>
      <c r="AG112" s="4">
        <v>127973.58500000001</v>
      </c>
    </row>
    <row r="113" spans="30:33" x14ac:dyDescent="0.25">
      <c r="AD113" s="3">
        <v>19.5</v>
      </c>
      <c r="AE113" s="3">
        <v>7.1</v>
      </c>
      <c r="AF113" s="3">
        <v>0</v>
      </c>
      <c r="AG113" s="4">
        <v>128598.495</v>
      </c>
    </row>
    <row r="114" spans="30:33" x14ac:dyDescent="0.25">
      <c r="AD114" s="3">
        <v>19.2</v>
      </c>
      <c r="AE114" s="3">
        <v>7.5</v>
      </c>
      <c r="AF114" s="3">
        <v>0</v>
      </c>
      <c r="AG114" s="4">
        <v>126483.80499999999</v>
      </c>
    </row>
    <row r="115" spans="30:33" x14ac:dyDescent="0.25">
      <c r="AD115" s="3">
        <v>21.1</v>
      </c>
      <c r="AE115" s="3">
        <v>7.8</v>
      </c>
      <c r="AF115" s="3">
        <v>0</v>
      </c>
      <c r="AG115" s="4">
        <v>126230.785</v>
      </c>
    </row>
    <row r="116" spans="30:33" x14ac:dyDescent="0.25">
      <c r="AD116" s="3">
        <v>15</v>
      </c>
      <c r="AE116" s="3">
        <v>3.5</v>
      </c>
      <c r="AF116" s="3">
        <v>3</v>
      </c>
      <c r="AG116" s="4">
        <v>111803.625</v>
      </c>
    </row>
    <row r="117" spans="30:33" x14ac:dyDescent="0.25">
      <c r="AD117" s="3">
        <v>15.4</v>
      </c>
      <c r="AE117" s="3">
        <v>5.9</v>
      </c>
      <c r="AF117" s="3">
        <v>7</v>
      </c>
      <c r="AG117" s="4">
        <v>108217.82</v>
      </c>
    </row>
    <row r="118" spans="30:33" x14ac:dyDescent="0.25">
      <c r="AD118" s="3">
        <v>15.1</v>
      </c>
      <c r="AE118" s="3">
        <v>8.3000000000000007</v>
      </c>
      <c r="AF118" s="3">
        <v>4</v>
      </c>
      <c r="AG118" s="4">
        <v>127855.22</v>
      </c>
    </row>
    <row r="119" spans="30:33" x14ac:dyDescent="0.25">
      <c r="AD119" s="3">
        <v>16</v>
      </c>
      <c r="AE119" s="3">
        <v>8.9</v>
      </c>
      <c r="AF119" s="3">
        <v>1.6</v>
      </c>
      <c r="AG119" s="4">
        <v>132642.14000000001</v>
      </c>
    </row>
    <row r="120" spans="30:33" x14ac:dyDescent="0.25">
      <c r="AD120" s="3">
        <v>17.100000000000001</v>
      </c>
      <c r="AE120" s="3">
        <v>12.6</v>
      </c>
      <c r="AF120" s="3">
        <v>0</v>
      </c>
      <c r="AG120" s="4">
        <v>132814.61499999999</v>
      </c>
    </row>
    <row r="121" spans="30:33" x14ac:dyDescent="0.25">
      <c r="AD121" s="3">
        <v>19.600000000000001</v>
      </c>
      <c r="AE121" s="3">
        <v>12.3</v>
      </c>
      <c r="AF121" s="3">
        <v>0</v>
      </c>
      <c r="AG121" s="4">
        <v>132669.57999999999</v>
      </c>
    </row>
    <row r="122" spans="30:33" x14ac:dyDescent="0.25">
      <c r="AD122" s="3">
        <v>23.1</v>
      </c>
      <c r="AE122" s="3">
        <v>12.1</v>
      </c>
      <c r="AF122" s="3">
        <v>0</v>
      </c>
      <c r="AG122" s="4">
        <v>126304.44500000001</v>
      </c>
    </row>
    <row r="123" spans="30:33" x14ac:dyDescent="0.25">
      <c r="AD123" s="3">
        <v>22.2</v>
      </c>
      <c r="AE123" s="3">
        <v>6.1</v>
      </c>
      <c r="AF123" s="3">
        <v>0</v>
      </c>
      <c r="AG123" s="4">
        <v>108487.97500000001</v>
      </c>
    </row>
    <row r="124" spans="30:33" x14ac:dyDescent="0.25">
      <c r="AD124" s="3">
        <v>18.2</v>
      </c>
      <c r="AE124" s="3">
        <v>11.2</v>
      </c>
      <c r="AF124" s="3">
        <v>0</v>
      </c>
      <c r="AG124" s="4">
        <v>109233.34</v>
      </c>
    </row>
    <row r="125" spans="30:33" x14ac:dyDescent="0.25">
      <c r="AD125" s="3">
        <v>22.3</v>
      </c>
      <c r="AE125" s="3">
        <v>11.6</v>
      </c>
      <c r="AF125" s="3">
        <v>0</v>
      </c>
      <c r="AG125" s="4">
        <v>122375.47</v>
      </c>
    </row>
    <row r="126" spans="30:33" x14ac:dyDescent="0.25">
      <c r="AD126" s="3">
        <v>18.100000000000001</v>
      </c>
      <c r="AE126" s="3">
        <v>7.1</v>
      </c>
      <c r="AF126" s="3">
        <v>0.6</v>
      </c>
      <c r="AG126" s="4">
        <v>123734.86500000001</v>
      </c>
    </row>
    <row r="127" spans="30:33" x14ac:dyDescent="0.25">
      <c r="AD127" s="3">
        <v>16.2</v>
      </c>
      <c r="AE127" s="3">
        <v>7.6</v>
      </c>
      <c r="AF127" s="3">
        <v>1.4</v>
      </c>
      <c r="AG127" s="4">
        <v>129121.86</v>
      </c>
    </row>
    <row r="128" spans="30:33" x14ac:dyDescent="0.25">
      <c r="AD128" s="3">
        <v>15.6</v>
      </c>
      <c r="AE128" s="3">
        <v>6.9</v>
      </c>
      <c r="AF128" s="3">
        <v>2.2000000000000002</v>
      </c>
      <c r="AG128" s="4">
        <v>131237.185</v>
      </c>
    </row>
    <row r="129" spans="30:33" x14ac:dyDescent="0.25">
      <c r="AD129" s="3">
        <v>15.9</v>
      </c>
      <c r="AE129" s="3">
        <v>5.9</v>
      </c>
      <c r="AF129" s="3">
        <v>0.2</v>
      </c>
      <c r="AG129" s="4">
        <v>131138.73000000001</v>
      </c>
    </row>
    <row r="130" spans="30:33" x14ac:dyDescent="0.25">
      <c r="AD130" s="3">
        <v>18.7</v>
      </c>
      <c r="AE130" s="3">
        <v>7.3</v>
      </c>
      <c r="AF130" s="3">
        <v>0</v>
      </c>
      <c r="AG130" s="4">
        <v>108377.05</v>
      </c>
    </row>
    <row r="131" spans="30:33" x14ac:dyDescent="0.25">
      <c r="AD131" s="3">
        <v>16.600000000000001</v>
      </c>
      <c r="AE131" s="3">
        <v>5.9</v>
      </c>
      <c r="AF131" s="3">
        <v>8.6</v>
      </c>
      <c r="AG131" s="4">
        <v>103811.28</v>
      </c>
    </row>
    <row r="132" spans="30:33" x14ac:dyDescent="0.25">
      <c r="AD132" s="3">
        <v>15.9</v>
      </c>
      <c r="AE132" s="3">
        <v>7.9</v>
      </c>
      <c r="AF132" s="3">
        <v>2.6</v>
      </c>
      <c r="AG132" s="4">
        <v>123740.245</v>
      </c>
    </row>
    <row r="133" spans="30:33" x14ac:dyDescent="0.25">
      <c r="AD133" s="3">
        <v>17.399999999999999</v>
      </c>
      <c r="AE133" s="3">
        <v>5.9</v>
      </c>
      <c r="AF133" s="3">
        <v>0</v>
      </c>
      <c r="AG133" s="4">
        <v>129312.58</v>
      </c>
    </row>
    <row r="134" spans="30:33" x14ac:dyDescent="0.25">
      <c r="AD134" s="3">
        <v>12.8</v>
      </c>
      <c r="AE134" s="3">
        <v>8.6999999999999993</v>
      </c>
      <c r="AF134" s="3">
        <v>6.8</v>
      </c>
      <c r="AG134" s="4">
        <v>136903.26999999999</v>
      </c>
    </row>
    <row r="135" spans="30:33" x14ac:dyDescent="0.25">
      <c r="AD135" s="3">
        <v>14.6</v>
      </c>
      <c r="AE135" s="3">
        <v>6.7</v>
      </c>
      <c r="AF135" s="3">
        <v>4.4000000000000004</v>
      </c>
      <c r="AG135" s="4">
        <v>135217.65</v>
      </c>
    </row>
    <row r="136" spans="30:33" x14ac:dyDescent="0.25">
      <c r="AD136" s="3">
        <v>14.5</v>
      </c>
      <c r="AE136" s="3">
        <v>6.2</v>
      </c>
      <c r="AF136" s="3">
        <v>1.8</v>
      </c>
      <c r="AG136" s="4">
        <v>135172.41</v>
      </c>
    </row>
    <row r="137" spans="30:33" x14ac:dyDescent="0.25">
      <c r="AD137" s="3">
        <v>16.2</v>
      </c>
      <c r="AE137" s="3">
        <v>10.4</v>
      </c>
      <c r="AF137" s="3">
        <v>0</v>
      </c>
      <c r="AG137" s="4">
        <v>117136.63</v>
      </c>
    </row>
    <row r="138" spans="30:33" x14ac:dyDescent="0.25">
      <c r="AD138" s="3">
        <v>20.5</v>
      </c>
      <c r="AE138" s="3">
        <v>10.3</v>
      </c>
      <c r="AF138" s="3">
        <v>0</v>
      </c>
      <c r="AG138" s="4">
        <v>111897.08500000001</v>
      </c>
    </row>
    <row r="139" spans="30:33" x14ac:dyDescent="0.25">
      <c r="AD139" s="3">
        <v>20.399999999999999</v>
      </c>
      <c r="AE139" s="3">
        <v>10.199999999999999</v>
      </c>
      <c r="AF139" s="3">
        <v>0</v>
      </c>
      <c r="AG139" s="4">
        <v>127524.8</v>
      </c>
    </row>
    <row r="140" spans="30:33" x14ac:dyDescent="0.25">
      <c r="AD140" s="3">
        <v>16.2</v>
      </c>
      <c r="AE140" s="3">
        <v>3.2</v>
      </c>
      <c r="AF140" s="3">
        <v>0</v>
      </c>
      <c r="AG140" s="4">
        <v>133235.48000000001</v>
      </c>
    </row>
    <row r="141" spans="30:33" x14ac:dyDescent="0.25">
      <c r="AD141" s="3">
        <v>18.100000000000001</v>
      </c>
      <c r="AE141" s="3">
        <v>6</v>
      </c>
      <c r="AF141" s="3">
        <v>2.4</v>
      </c>
      <c r="AG141" s="4">
        <v>127522.71</v>
      </c>
    </row>
    <row r="142" spans="30:33" x14ac:dyDescent="0.25">
      <c r="AD142" s="3">
        <v>13.6</v>
      </c>
      <c r="AE142" s="3">
        <v>3.5</v>
      </c>
      <c r="AF142" s="3">
        <v>6.2</v>
      </c>
      <c r="AG142" s="4">
        <v>135361.19500000001</v>
      </c>
    </row>
    <row r="143" spans="30:33" x14ac:dyDescent="0.25">
      <c r="AD143" s="3">
        <v>14.1</v>
      </c>
      <c r="AE143" s="3">
        <v>6.7</v>
      </c>
      <c r="AF143" s="3">
        <v>0.4</v>
      </c>
      <c r="AG143" s="4">
        <v>133422.46</v>
      </c>
    </row>
    <row r="144" spans="30:33" x14ac:dyDescent="0.25">
      <c r="AD144" s="3">
        <v>13.3</v>
      </c>
      <c r="AE144" s="3">
        <v>7.7</v>
      </c>
      <c r="AF144" s="3">
        <v>0</v>
      </c>
      <c r="AG144" s="4">
        <v>119331.85</v>
      </c>
    </row>
    <row r="145" spans="30:33" x14ac:dyDescent="0.25">
      <c r="AD145" s="3">
        <v>15.6</v>
      </c>
      <c r="AE145" s="3">
        <v>8.6</v>
      </c>
      <c r="AF145" s="3">
        <v>0</v>
      </c>
      <c r="AG145" s="4">
        <v>118783.08500000001</v>
      </c>
    </row>
    <row r="146" spans="30:33" x14ac:dyDescent="0.25">
      <c r="AD146" s="3">
        <v>17.100000000000001</v>
      </c>
      <c r="AE146" s="3">
        <v>8.1</v>
      </c>
      <c r="AF146" s="3">
        <v>0</v>
      </c>
      <c r="AG146" s="4">
        <v>136690.92000000001</v>
      </c>
    </row>
    <row r="147" spans="30:33" x14ac:dyDescent="0.25">
      <c r="AD147" s="3">
        <v>15.6</v>
      </c>
      <c r="AE147" s="3">
        <v>6.8</v>
      </c>
      <c r="AF147" s="3">
        <v>0</v>
      </c>
      <c r="AG147" s="4">
        <v>140886.995</v>
      </c>
    </row>
    <row r="148" spans="30:33" x14ac:dyDescent="0.25">
      <c r="AD148" s="3">
        <v>18.7</v>
      </c>
      <c r="AE148" s="3">
        <v>7.4</v>
      </c>
      <c r="AF148" s="3">
        <v>0</v>
      </c>
      <c r="AG148" s="4">
        <v>133103.37</v>
      </c>
    </row>
    <row r="149" spans="30:33" x14ac:dyDescent="0.25">
      <c r="AD149" s="3">
        <v>19.7</v>
      </c>
      <c r="AE149" s="3">
        <v>8.4</v>
      </c>
      <c r="AF149" s="3">
        <v>0</v>
      </c>
      <c r="AG149" s="4">
        <v>127900.235</v>
      </c>
    </row>
    <row r="150" spans="30:33" x14ac:dyDescent="0.25">
      <c r="AD150" s="3">
        <v>15.8</v>
      </c>
      <c r="AE150" s="3">
        <v>6.6</v>
      </c>
      <c r="AF150" s="3">
        <v>0</v>
      </c>
      <c r="AG150" s="4">
        <v>132338.94</v>
      </c>
    </row>
    <row r="151" spans="30:33" x14ac:dyDescent="0.25">
      <c r="AD151" s="3">
        <v>17.3</v>
      </c>
      <c r="AE151" s="3">
        <v>8</v>
      </c>
      <c r="AF151" s="3">
        <v>0</v>
      </c>
      <c r="AG151" s="4">
        <v>114669.79</v>
      </c>
    </row>
    <row r="152" spans="30:33" x14ac:dyDescent="0.25">
      <c r="AD152" s="3">
        <v>16.8</v>
      </c>
      <c r="AE152" s="3">
        <v>4.9000000000000004</v>
      </c>
      <c r="AF152" s="3">
        <v>0</v>
      </c>
      <c r="AG152" s="4">
        <v>113261.26</v>
      </c>
    </row>
    <row r="153" spans="30:33" x14ac:dyDescent="0.25">
      <c r="AD153" s="3">
        <v>12.2</v>
      </c>
      <c r="AE153" s="3">
        <v>8.1</v>
      </c>
      <c r="AF153" s="3">
        <v>8.1999999999999993</v>
      </c>
      <c r="AG153" s="4">
        <v>140919.995</v>
      </c>
    </row>
    <row r="154" spans="30:33" x14ac:dyDescent="0.25">
      <c r="AD154" s="3">
        <v>11.4</v>
      </c>
      <c r="AE154" s="3">
        <v>4.5999999999999996</v>
      </c>
      <c r="AF154" s="3">
        <v>4.2</v>
      </c>
      <c r="AG154" s="4">
        <v>148534.505</v>
      </c>
    </row>
    <row r="155" spans="30:33" x14ac:dyDescent="0.25">
      <c r="AD155" s="3">
        <v>13.6</v>
      </c>
      <c r="AE155" s="3">
        <v>8.1999999999999993</v>
      </c>
      <c r="AF155" s="3">
        <v>0.8</v>
      </c>
      <c r="AG155" s="4">
        <v>146902.95000000001</v>
      </c>
    </row>
    <row r="156" spans="30:33" x14ac:dyDescent="0.25">
      <c r="AD156" s="3">
        <v>11.3</v>
      </c>
      <c r="AE156" s="3">
        <v>5.5</v>
      </c>
      <c r="AF156" s="3">
        <v>0</v>
      </c>
      <c r="AG156" s="4">
        <v>147155.26500000001</v>
      </c>
    </row>
    <row r="157" spans="30:33" x14ac:dyDescent="0.25">
      <c r="AD157" s="3">
        <v>15</v>
      </c>
      <c r="AE157" s="3">
        <v>7</v>
      </c>
      <c r="AF157" s="3">
        <v>4.2</v>
      </c>
      <c r="AG157" s="4">
        <v>142625.035</v>
      </c>
    </row>
    <row r="158" spans="30:33" x14ac:dyDescent="0.25">
      <c r="AD158" s="3">
        <v>16.600000000000001</v>
      </c>
      <c r="AE158" s="3">
        <v>6.4</v>
      </c>
      <c r="AF158" s="3">
        <v>0.2</v>
      </c>
      <c r="AG158" s="4">
        <v>120128.295</v>
      </c>
    </row>
    <row r="159" spans="30:33" x14ac:dyDescent="0.25">
      <c r="AD159" s="3">
        <v>14.5</v>
      </c>
      <c r="AE159" s="3">
        <v>6.9</v>
      </c>
      <c r="AF159" s="3">
        <v>0</v>
      </c>
      <c r="AG159" s="4">
        <v>109609.685</v>
      </c>
    </row>
    <row r="160" spans="30:33" x14ac:dyDescent="0.25">
      <c r="AD160" s="3">
        <v>18.5</v>
      </c>
      <c r="AE160" s="3">
        <v>8.1999999999999993</v>
      </c>
      <c r="AF160" s="3">
        <v>0</v>
      </c>
      <c r="AG160" s="4">
        <v>110715.815</v>
      </c>
    </row>
    <row r="161" spans="30:33" x14ac:dyDescent="0.25">
      <c r="AD161" s="3">
        <v>13.5</v>
      </c>
      <c r="AE161" s="3">
        <v>8.6</v>
      </c>
      <c r="AF161" s="3">
        <v>4</v>
      </c>
      <c r="AG161" s="4">
        <v>132854.13500000001</v>
      </c>
    </row>
    <row r="162" spans="30:33" x14ac:dyDescent="0.25">
      <c r="AD162" s="3">
        <v>13.4</v>
      </c>
      <c r="AE162" s="3">
        <v>7.1</v>
      </c>
      <c r="AF162" s="3">
        <v>0</v>
      </c>
      <c r="AG162" s="4">
        <v>144125.52499999999</v>
      </c>
    </row>
    <row r="163" spans="30:33" x14ac:dyDescent="0.25">
      <c r="AD163" s="3">
        <v>14</v>
      </c>
      <c r="AE163" s="3">
        <v>8.3000000000000007</v>
      </c>
      <c r="AF163" s="3"/>
      <c r="AG163" s="4">
        <v>143465.44500000001</v>
      </c>
    </row>
    <row r="164" spans="30:33" x14ac:dyDescent="0.25">
      <c r="AD164" s="3">
        <v>13.1</v>
      </c>
      <c r="AE164" s="3">
        <v>6.9</v>
      </c>
      <c r="AF164" s="3">
        <v>0</v>
      </c>
      <c r="AG164" s="4">
        <v>145005.62</v>
      </c>
    </row>
    <row r="165" spans="30:33" x14ac:dyDescent="0.25">
      <c r="AD165" s="3">
        <v>18.2</v>
      </c>
      <c r="AE165" s="3">
        <v>8</v>
      </c>
      <c r="AF165" s="3">
        <v>0</v>
      </c>
      <c r="AG165" s="4">
        <v>123754.55</v>
      </c>
    </row>
    <row r="166" spans="30:33" x14ac:dyDescent="0.25">
      <c r="AD166" s="3">
        <v>17.399999999999999</v>
      </c>
      <c r="AE166" s="3">
        <v>8</v>
      </c>
      <c r="AF166" s="3">
        <v>0</v>
      </c>
      <c r="AG166" s="4">
        <v>119125.62</v>
      </c>
    </row>
    <row r="167" spans="30:33" x14ac:dyDescent="0.25">
      <c r="AD167" s="3">
        <v>16.899999999999999</v>
      </c>
      <c r="AE167" s="3">
        <v>6.6</v>
      </c>
      <c r="AF167" s="3">
        <v>0</v>
      </c>
      <c r="AG167" s="4">
        <v>136054.14499999999</v>
      </c>
    </row>
    <row r="168" spans="30:33" x14ac:dyDescent="0.25">
      <c r="AD168" s="3">
        <v>16.100000000000001</v>
      </c>
      <c r="AE168" s="3">
        <v>3.3</v>
      </c>
      <c r="AF168" s="3">
        <v>5</v>
      </c>
      <c r="AG168" s="4">
        <v>139073.785</v>
      </c>
    </row>
    <row r="169" spans="30:33" x14ac:dyDescent="0.25">
      <c r="AD169" s="3">
        <v>13.8</v>
      </c>
      <c r="AE169" s="3">
        <v>4.7</v>
      </c>
      <c r="AF169" s="3">
        <v>0</v>
      </c>
      <c r="AG169" s="4">
        <v>134290.46</v>
      </c>
    </row>
    <row r="170" spans="30:33" x14ac:dyDescent="0.25">
      <c r="AD170" s="3">
        <v>12.7</v>
      </c>
      <c r="AE170" s="3">
        <v>4.2</v>
      </c>
      <c r="AF170" s="3">
        <v>1</v>
      </c>
      <c r="AG170" s="4">
        <v>137073.77499999999</v>
      </c>
    </row>
    <row r="171" spans="30:33" x14ac:dyDescent="0.25">
      <c r="AD171" s="3">
        <v>12.4</v>
      </c>
      <c r="AE171" s="3">
        <v>7.9</v>
      </c>
      <c r="AF171" s="3">
        <v>0.2</v>
      </c>
      <c r="AG171" s="4">
        <v>139781.245</v>
      </c>
    </row>
    <row r="172" spans="30:33" x14ac:dyDescent="0.25">
      <c r="AD172" s="3">
        <v>11.6</v>
      </c>
      <c r="AE172" s="3">
        <v>7.1</v>
      </c>
      <c r="AF172" s="3">
        <v>0</v>
      </c>
      <c r="AG172" s="4">
        <v>129576.36</v>
      </c>
    </row>
    <row r="173" spans="30:33" x14ac:dyDescent="0.25">
      <c r="AD173" s="3">
        <v>12.9</v>
      </c>
      <c r="AE173" s="3">
        <v>8.6</v>
      </c>
      <c r="AF173" s="3">
        <v>0</v>
      </c>
      <c r="AG173" s="4">
        <v>124910.57</v>
      </c>
    </row>
    <row r="174" spans="30:33" x14ac:dyDescent="0.25">
      <c r="AD174" s="3">
        <v>14.1</v>
      </c>
      <c r="AE174" s="3">
        <v>6.2</v>
      </c>
      <c r="AF174" s="3">
        <v>0</v>
      </c>
      <c r="AG174" s="4">
        <v>140431.35999999999</v>
      </c>
    </row>
    <row r="175" spans="30:33" x14ac:dyDescent="0.25">
      <c r="AD175" s="3">
        <v>17.600000000000001</v>
      </c>
      <c r="AE175" s="3">
        <v>5.8</v>
      </c>
      <c r="AF175" s="3">
        <v>0</v>
      </c>
      <c r="AG175" s="4">
        <v>133171.4</v>
      </c>
    </row>
    <row r="176" spans="30:33" x14ac:dyDescent="0.25">
      <c r="AD176" s="3">
        <v>16</v>
      </c>
      <c r="AE176" s="3">
        <v>7.7</v>
      </c>
      <c r="AF176" s="3">
        <v>0</v>
      </c>
      <c r="AG176" s="4">
        <v>135407.57</v>
      </c>
    </row>
    <row r="177" spans="30:33" x14ac:dyDescent="0.25">
      <c r="AD177" s="3">
        <v>14</v>
      </c>
      <c r="AE177" s="3">
        <v>6.3</v>
      </c>
      <c r="AF177" s="3">
        <v>0</v>
      </c>
      <c r="AG177" s="4">
        <v>137379.23000000001</v>
      </c>
    </row>
    <row r="178" spans="30:33" x14ac:dyDescent="0.25">
      <c r="AD178" s="3">
        <v>16.899999999999999</v>
      </c>
      <c r="AE178" s="3">
        <v>7.1</v>
      </c>
      <c r="AF178" s="3">
        <v>0</v>
      </c>
      <c r="AG178" s="4">
        <v>135562.07500000001</v>
      </c>
    </row>
    <row r="179" spans="30:33" x14ac:dyDescent="0.25">
      <c r="AD179" s="3">
        <v>14.1</v>
      </c>
      <c r="AE179" s="3">
        <v>5</v>
      </c>
      <c r="AF179" s="3">
        <v>0</v>
      </c>
      <c r="AG179" s="4">
        <v>124587.43</v>
      </c>
    </row>
    <row r="180" spans="30:33" x14ac:dyDescent="0.25">
      <c r="AD180" s="3">
        <v>14.5</v>
      </c>
      <c r="AE180" s="3">
        <v>4.0999999999999996</v>
      </c>
      <c r="AF180" s="3">
        <v>0</v>
      </c>
      <c r="AG180" s="4">
        <v>119277.48</v>
      </c>
    </row>
    <row r="181" spans="30:33" x14ac:dyDescent="0.25">
      <c r="AD181" s="3">
        <v>12.3</v>
      </c>
      <c r="AE181" s="3">
        <v>5.6</v>
      </c>
      <c r="AF181" s="3">
        <v>0</v>
      </c>
      <c r="AG181" s="4">
        <v>139468.155</v>
      </c>
    </row>
    <row r="182" spans="30:33" x14ac:dyDescent="0.25">
      <c r="AD182" s="3">
        <v>14.2</v>
      </c>
      <c r="AE182" s="3">
        <v>7.9</v>
      </c>
      <c r="AF182" s="3">
        <v>0</v>
      </c>
      <c r="AG182" s="4">
        <v>143170.05499999999</v>
      </c>
    </row>
    <row r="183" spans="30:33" x14ac:dyDescent="0.25">
      <c r="AD183" s="3">
        <v>15</v>
      </c>
      <c r="AE183" s="3">
        <v>6.9</v>
      </c>
      <c r="AF183" s="3">
        <v>0</v>
      </c>
      <c r="AG183" s="4">
        <v>138931</v>
      </c>
    </row>
    <row r="184" spans="30:33" x14ac:dyDescent="0.25">
      <c r="AD184" s="3">
        <v>11.9</v>
      </c>
      <c r="AE184" s="3">
        <v>7</v>
      </c>
      <c r="AF184" s="3">
        <v>0.6</v>
      </c>
      <c r="AG184" s="4">
        <v>138972.42499999999</v>
      </c>
    </row>
    <row r="185" spans="30:33" x14ac:dyDescent="0.25">
      <c r="AD185" s="3">
        <v>12</v>
      </c>
      <c r="AE185" s="3">
        <v>5</v>
      </c>
      <c r="AF185" s="3">
        <v>2.6</v>
      </c>
      <c r="AG185" s="4">
        <v>145713.81</v>
      </c>
    </row>
    <row r="186" spans="30:33" x14ac:dyDescent="0.25">
      <c r="AD186" s="3">
        <v>10.6</v>
      </c>
      <c r="AE186" s="3">
        <v>2.8</v>
      </c>
      <c r="AF186" s="3">
        <v>0</v>
      </c>
      <c r="AG186" s="4">
        <v>130073.27</v>
      </c>
    </row>
    <row r="187" spans="30:33" x14ac:dyDescent="0.25">
      <c r="AD187" s="3">
        <v>14.9</v>
      </c>
      <c r="AE187" s="3">
        <v>8.1999999999999993</v>
      </c>
      <c r="AF187" s="3">
        <v>2</v>
      </c>
      <c r="AG187" s="4">
        <v>117312.925</v>
      </c>
    </row>
    <row r="188" spans="30:33" x14ac:dyDescent="0.25">
      <c r="AD188" s="3">
        <v>11.5</v>
      </c>
      <c r="AE188" s="3">
        <v>4.4000000000000004</v>
      </c>
      <c r="AF188" s="3">
        <v>1.6</v>
      </c>
      <c r="AG188" s="4">
        <v>143176.33499999999</v>
      </c>
    </row>
    <row r="189" spans="30:33" x14ac:dyDescent="0.25">
      <c r="AD189" s="3">
        <v>14.2</v>
      </c>
      <c r="AE189" s="3">
        <v>7</v>
      </c>
      <c r="AF189" s="3">
        <v>2.2000000000000002</v>
      </c>
      <c r="AG189" s="4">
        <v>143984.39000000001</v>
      </c>
    </row>
    <row r="190" spans="30:33" x14ac:dyDescent="0.25">
      <c r="AD190" s="3">
        <v>14.8</v>
      </c>
      <c r="AE190" s="3">
        <v>8.5</v>
      </c>
      <c r="AF190" s="3">
        <v>0.2</v>
      </c>
      <c r="AG190" s="4">
        <v>141696.29500000001</v>
      </c>
    </row>
    <row r="191" spans="30:33" x14ac:dyDescent="0.25">
      <c r="AD191" s="3">
        <v>13.4</v>
      </c>
      <c r="AE191" s="3">
        <v>3.5</v>
      </c>
      <c r="AF191" s="3">
        <v>0</v>
      </c>
      <c r="AG191" s="4">
        <v>141994.375</v>
      </c>
    </row>
    <row r="192" spans="30:33" x14ac:dyDescent="0.25">
      <c r="AD192" s="3">
        <v>14.3</v>
      </c>
      <c r="AE192" s="3">
        <v>5.8</v>
      </c>
      <c r="AF192" s="3">
        <v>0</v>
      </c>
      <c r="AG192" s="4">
        <v>136884.095</v>
      </c>
    </row>
    <row r="193" spans="30:33" x14ac:dyDescent="0.25">
      <c r="AD193" s="3">
        <v>13.1</v>
      </c>
      <c r="AE193" s="3">
        <v>3.7</v>
      </c>
      <c r="AF193" s="3">
        <v>0.2</v>
      </c>
      <c r="AG193" s="4">
        <v>123971.705</v>
      </c>
    </row>
    <row r="194" spans="30:33" x14ac:dyDescent="0.25">
      <c r="AD194" s="3">
        <v>12.3</v>
      </c>
      <c r="AE194" s="3">
        <v>2.9</v>
      </c>
      <c r="AF194" s="3">
        <v>1.6</v>
      </c>
      <c r="AG194" s="4">
        <v>124790.69500000001</v>
      </c>
    </row>
    <row r="195" spans="30:33" x14ac:dyDescent="0.25">
      <c r="AD195" s="3">
        <v>12.7</v>
      </c>
      <c r="AE195" s="3">
        <v>4.2</v>
      </c>
      <c r="AF195" s="3">
        <v>28.4</v>
      </c>
      <c r="AG195" s="4">
        <v>138680.33499999999</v>
      </c>
    </row>
    <row r="196" spans="30:33" x14ac:dyDescent="0.25">
      <c r="AD196" s="3">
        <v>9.8000000000000007</v>
      </c>
      <c r="AE196" s="3">
        <v>4.8</v>
      </c>
      <c r="AF196" s="3">
        <v>3.8</v>
      </c>
      <c r="AG196" s="4">
        <v>150671.10500000001</v>
      </c>
    </row>
    <row r="197" spans="30:33" x14ac:dyDescent="0.25">
      <c r="AD197" s="3">
        <v>10.5</v>
      </c>
      <c r="AE197" s="3">
        <v>7.4</v>
      </c>
      <c r="AF197" s="3">
        <v>3.6</v>
      </c>
      <c r="AG197" s="4">
        <v>151270.54</v>
      </c>
    </row>
    <row r="198" spans="30:33" x14ac:dyDescent="0.25">
      <c r="AD198" s="3">
        <v>12.3</v>
      </c>
      <c r="AE198" s="3">
        <v>8.1</v>
      </c>
      <c r="AF198" s="3">
        <v>0.2</v>
      </c>
      <c r="AG198" s="4">
        <v>144797.98000000001</v>
      </c>
    </row>
    <row r="199" spans="30:33" x14ac:dyDescent="0.25">
      <c r="AD199" s="3">
        <v>12.3</v>
      </c>
      <c r="AE199" s="3">
        <v>6.5</v>
      </c>
      <c r="AF199" s="3">
        <v>2.4</v>
      </c>
      <c r="AG199" s="4">
        <v>142965.48000000001</v>
      </c>
    </row>
    <row r="200" spans="30:33" x14ac:dyDescent="0.25">
      <c r="AD200" s="3">
        <v>11.5</v>
      </c>
      <c r="AE200" s="3">
        <v>9.5</v>
      </c>
      <c r="AF200" s="3">
        <v>0.4</v>
      </c>
      <c r="AG200" s="4">
        <v>130187.44500000001</v>
      </c>
    </row>
    <row r="201" spans="30:33" x14ac:dyDescent="0.25">
      <c r="AD201" s="3">
        <v>12.1</v>
      </c>
      <c r="AE201" s="3">
        <v>9.6999999999999993</v>
      </c>
      <c r="AF201" s="3">
        <v>0</v>
      </c>
      <c r="AG201" s="4">
        <v>131141.35500000001</v>
      </c>
    </row>
    <row r="202" spans="30:33" x14ac:dyDescent="0.25">
      <c r="AD202" s="3">
        <v>14.7</v>
      </c>
      <c r="AE202" s="3">
        <v>9.6999999999999993</v>
      </c>
      <c r="AF202" s="3">
        <v>0</v>
      </c>
      <c r="AG202" s="4">
        <v>146154.37</v>
      </c>
    </row>
    <row r="203" spans="30:33" x14ac:dyDescent="0.25">
      <c r="AD203" s="3">
        <v>17</v>
      </c>
      <c r="AE203" s="3">
        <v>8.6</v>
      </c>
      <c r="AF203" s="3">
        <v>0</v>
      </c>
      <c r="AG203" s="4">
        <v>138931.81</v>
      </c>
    </row>
    <row r="204" spans="30:33" x14ac:dyDescent="0.25">
      <c r="AD204" s="3">
        <v>16.600000000000001</v>
      </c>
      <c r="AE204" s="3">
        <v>6</v>
      </c>
      <c r="AF204" s="3">
        <v>1.6</v>
      </c>
      <c r="AG204" s="4">
        <v>138418.83499999999</v>
      </c>
    </row>
    <row r="205" spans="30:33" x14ac:dyDescent="0.25">
      <c r="AD205" s="3">
        <v>16.100000000000001</v>
      </c>
      <c r="AE205" s="3">
        <v>9.5</v>
      </c>
      <c r="AF205" s="3">
        <v>0</v>
      </c>
      <c r="AG205" s="4">
        <v>142316.29500000001</v>
      </c>
    </row>
    <row r="206" spans="30:33" x14ac:dyDescent="0.25">
      <c r="AD206" s="3">
        <v>15</v>
      </c>
      <c r="AE206" s="3">
        <v>4.4000000000000004</v>
      </c>
      <c r="AF206" s="3">
        <v>1.2</v>
      </c>
      <c r="AG206" s="4">
        <v>136837.155</v>
      </c>
    </row>
    <row r="207" spans="30:33" x14ac:dyDescent="0.25">
      <c r="AD207" s="3">
        <v>13.3</v>
      </c>
      <c r="AE207" s="3">
        <v>7.7</v>
      </c>
      <c r="AF207" s="3">
        <v>0.8</v>
      </c>
      <c r="AG207" s="4">
        <v>121021.425</v>
      </c>
    </row>
    <row r="208" spans="30:33" x14ac:dyDescent="0.25">
      <c r="AD208" s="3">
        <v>11.6</v>
      </c>
      <c r="AE208" s="3">
        <v>8.5</v>
      </c>
      <c r="AF208" s="3">
        <v>3.2</v>
      </c>
      <c r="AG208" s="4">
        <v>120396.735</v>
      </c>
    </row>
    <row r="209" spans="30:33" x14ac:dyDescent="0.25">
      <c r="AD209" s="3">
        <v>13.9</v>
      </c>
      <c r="AE209" s="3">
        <v>9.6</v>
      </c>
      <c r="AF209" s="3">
        <v>0.8</v>
      </c>
      <c r="AG209" s="4">
        <v>142470.43</v>
      </c>
    </row>
    <row r="210" spans="30:33" x14ac:dyDescent="0.25">
      <c r="AD210" s="3">
        <v>14.4</v>
      </c>
      <c r="AE210" s="3">
        <v>10.199999999999999</v>
      </c>
      <c r="AF210" s="3">
        <v>0</v>
      </c>
      <c r="AG210" s="4">
        <v>144008.37</v>
      </c>
    </row>
    <row r="211" spans="30:33" x14ac:dyDescent="0.25">
      <c r="AD211" s="3">
        <v>14</v>
      </c>
      <c r="AE211" s="3">
        <v>9</v>
      </c>
      <c r="AF211" s="3">
        <v>0</v>
      </c>
      <c r="AG211" s="4">
        <v>142637.76000000001</v>
      </c>
    </row>
    <row r="212" spans="30:33" x14ac:dyDescent="0.25">
      <c r="AD212" s="3">
        <v>12.3</v>
      </c>
      <c r="AE212" s="3">
        <v>4.5</v>
      </c>
      <c r="AF212" s="3">
        <v>0</v>
      </c>
      <c r="AG212" s="4">
        <v>143544.10999999999</v>
      </c>
    </row>
    <row r="213" spans="30:33" x14ac:dyDescent="0.25">
      <c r="AD213" s="3">
        <v>14</v>
      </c>
      <c r="AE213" s="3">
        <v>10.8</v>
      </c>
      <c r="AF213" s="3">
        <v>0.6</v>
      </c>
      <c r="AG213" s="4">
        <v>139584.95499999999</v>
      </c>
    </row>
    <row r="214" spans="30:33" x14ac:dyDescent="0.25">
      <c r="AD214" s="3">
        <v>11.4</v>
      </c>
      <c r="AE214" s="3">
        <v>4.2</v>
      </c>
      <c r="AF214" s="3">
        <v>0.2</v>
      </c>
      <c r="AG214" s="4">
        <v>125032.57</v>
      </c>
    </row>
    <row r="215" spans="30:33" x14ac:dyDescent="0.25">
      <c r="AD215" s="3">
        <v>14.9</v>
      </c>
      <c r="AE215" s="3">
        <v>8.3000000000000007</v>
      </c>
      <c r="AF215" s="3">
        <v>0</v>
      </c>
      <c r="AG215" s="4">
        <v>117638.065</v>
      </c>
    </row>
    <row r="216" spans="30:33" x14ac:dyDescent="0.25">
      <c r="AD216" s="3">
        <v>10.8</v>
      </c>
      <c r="AE216" s="3">
        <v>9.4</v>
      </c>
      <c r="AF216" s="3">
        <v>6.4</v>
      </c>
      <c r="AG216" s="4">
        <v>141451.72500000001</v>
      </c>
    </row>
    <row r="217" spans="30:33" x14ac:dyDescent="0.25">
      <c r="AD217" s="3">
        <v>11.3</v>
      </c>
      <c r="AE217" s="3">
        <v>7.1</v>
      </c>
      <c r="AF217" s="3">
        <v>0</v>
      </c>
      <c r="AG217" s="4">
        <v>147550.185</v>
      </c>
    </row>
    <row r="218" spans="30:33" x14ac:dyDescent="0.25">
      <c r="AD218" s="3">
        <v>10.8</v>
      </c>
      <c r="AE218" s="3">
        <v>8</v>
      </c>
      <c r="AF218" s="3">
        <v>1</v>
      </c>
      <c r="AG218" s="4">
        <v>142325.99</v>
      </c>
    </row>
    <row r="219" spans="30:33" x14ac:dyDescent="0.25">
      <c r="AD219" s="3">
        <v>12.8</v>
      </c>
      <c r="AE219" s="3">
        <v>7</v>
      </c>
      <c r="AF219" s="3">
        <v>1.6</v>
      </c>
      <c r="AG219" s="4">
        <v>143642.35500000001</v>
      </c>
    </row>
    <row r="220" spans="30:33" x14ac:dyDescent="0.25">
      <c r="AD220" s="3">
        <v>13.1</v>
      </c>
      <c r="AE220" s="3">
        <v>9</v>
      </c>
      <c r="AF220" s="3">
        <v>1.4</v>
      </c>
      <c r="AG220" s="4">
        <v>143060.32999999999</v>
      </c>
    </row>
    <row r="221" spans="30:33" x14ac:dyDescent="0.25">
      <c r="AD221" s="3">
        <v>12.6</v>
      </c>
      <c r="AE221" s="3">
        <v>6.6</v>
      </c>
      <c r="AF221" s="3">
        <v>0.4</v>
      </c>
      <c r="AG221" s="4">
        <v>125830.535</v>
      </c>
    </row>
    <row r="222" spans="30:33" x14ac:dyDescent="0.25">
      <c r="AD222" s="3">
        <v>13.3</v>
      </c>
      <c r="AE222" s="3">
        <v>6.9</v>
      </c>
      <c r="AF222" s="3">
        <v>0</v>
      </c>
      <c r="AG222" s="4">
        <v>120008.455</v>
      </c>
    </row>
    <row r="223" spans="30:33" x14ac:dyDescent="0.25">
      <c r="AD223" s="3">
        <v>16</v>
      </c>
      <c r="AE223" s="3">
        <v>10.7</v>
      </c>
      <c r="AF223" s="3">
        <v>0.2</v>
      </c>
      <c r="AG223" s="4">
        <v>130978.095</v>
      </c>
    </row>
    <row r="224" spans="30:33" x14ac:dyDescent="0.25">
      <c r="AD224" s="3">
        <v>14.8</v>
      </c>
      <c r="AE224" s="3">
        <v>11.7</v>
      </c>
      <c r="AF224" s="3">
        <v>0.8</v>
      </c>
      <c r="AG224" s="4">
        <v>135616.125</v>
      </c>
    </row>
    <row r="225" spans="30:33" x14ac:dyDescent="0.25">
      <c r="AD225" s="3">
        <v>14.8</v>
      </c>
      <c r="AE225" s="3">
        <v>9.1999999999999993</v>
      </c>
      <c r="AF225" s="3">
        <v>0</v>
      </c>
      <c r="AG225" s="4">
        <v>138900.5</v>
      </c>
    </row>
    <row r="226" spans="30:33" x14ac:dyDescent="0.25">
      <c r="AD226" s="3">
        <v>13</v>
      </c>
      <c r="AE226" s="3">
        <v>7</v>
      </c>
      <c r="AF226" s="3">
        <v>0.2</v>
      </c>
      <c r="AG226" s="4">
        <v>140905.85</v>
      </c>
    </row>
    <row r="227" spans="30:33" x14ac:dyDescent="0.25">
      <c r="AD227" s="3">
        <v>15.3</v>
      </c>
      <c r="AE227" s="3">
        <v>7.3</v>
      </c>
      <c r="AF227" s="3">
        <v>0</v>
      </c>
      <c r="AG227" s="4">
        <v>137838.92499999999</v>
      </c>
    </row>
    <row r="228" spans="30:33" x14ac:dyDescent="0.25">
      <c r="AD228" s="3">
        <v>14.9</v>
      </c>
      <c r="AE228" s="3">
        <v>10.9</v>
      </c>
      <c r="AF228" s="3">
        <v>0.4</v>
      </c>
      <c r="AG228" s="4">
        <v>122088.76</v>
      </c>
    </row>
    <row r="229" spans="30:33" x14ac:dyDescent="0.25">
      <c r="AD229" s="3">
        <v>17</v>
      </c>
      <c r="AE229" s="3">
        <v>9.5</v>
      </c>
      <c r="AF229" s="3">
        <v>0.2</v>
      </c>
      <c r="AG229" s="4">
        <v>116648.77</v>
      </c>
    </row>
    <row r="230" spans="30:33" x14ac:dyDescent="0.25">
      <c r="AD230" s="3">
        <v>12.2</v>
      </c>
      <c r="AE230" s="3">
        <v>9.9</v>
      </c>
      <c r="AF230" s="3">
        <v>2.4</v>
      </c>
      <c r="AG230" s="4">
        <v>137008.71</v>
      </c>
    </row>
    <row r="231" spans="30:33" x14ac:dyDescent="0.25">
      <c r="AD231" s="3">
        <v>11.1</v>
      </c>
      <c r="AE231" s="3">
        <v>9.8000000000000007</v>
      </c>
      <c r="AF231" s="3">
        <v>0.6</v>
      </c>
      <c r="AG231" s="4">
        <v>148093.96</v>
      </c>
    </row>
    <row r="232" spans="30:33" x14ac:dyDescent="0.25">
      <c r="AD232" s="3">
        <v>12.7</v>
      </c>
      <c r="AE232" s="3">
        <v>10.199999999999999</v>
      </c>
      <c r="AF232" s="3">
        <v>0</v>
      </c>
      <c r="AG232" s="4">
        <v>144024.66</v>
      </c>
    </row>
    <row r="233" spans="30:33" x14ac:dyDescent="0.25">
      <c r="AD233" s="3">
        <v>17.100000000000001</v>
      </c>
      <c r="AE233" s="3">
        <v>12.7</v>
      </c>
      <c r="AF233" s="3">
        <v>0</v>
      </c>
      <c r="AG233" s="4">
        <v>131575.79</v>
      </c>
    </row>
    <row r="234" spans="30:33" x14ac:dyDescent="0.25">
      <c r="AD234" s="3">
        <v>18.7</v>
      </c>
      <c r="AE234" s="3">
        <v>4.0999999999999996</v>
      </c>
      <c r="AF234" s="3">
        <v>0</v>
      </c>
      <c r="AG234" s="4">
        <v>126570.47</v>
      </c>
    </row>
    <row r="235" spans="30:33" x14ac:dyDescent="0.25">
      <c r="AD235" s="3">
        <v>18.8</v>
      </c>
      <c r="AE235" s="3">
        <v>11.8</v>
      </c>
      <c r="AF235" s="3">
        <v>0</v>
      </c>
      <c r="AG235" s="4">
        <v>112275.15</v>
      </c>
    </row>
    <row r="236" spans="30:33" x14ac:dyDescent="0.25">
      <c r="AD236" s="3">
        <v>16.3</v>
      </c>
      <c r="AE236" s="3">
        <v>13.1</v>
      </c>
      <c r="AF236" s="3">
        <v>0</v>
      </c>
      <c r="AG236" s="4">
        <v>111793.015</v>
      </c>
    </row>
    <row r="237" spans="30:33" x14ac:dyDescent="0.25">
      <c r="AD237" s="3">
        <v>14.5</v>
      </c>
      <c r="AE237" s="3">
        <v>9.6</v>
      </c>
      <c r="AF237" s="3">
        <v>0</v>
      </c>
      <c r="AG237" s="4">
        <v>128868.255</v>
      </c>
    </row>
    <row r="238" spans="30:33" x14ac:dyDescent="0.25">
      <c r="AD238" s="3">
        <v>14.3</v>
      </c>
      <c r="AE238" s="3">
        <v>8.1</v>
      </c>
      <c r="AF238" s="3">
        <v>0</v>
      </c>
      <c r="AG238" s="4">
        <v>135051.54500000001</v>
      </c>
    </row>
    <row r="239" spans="30:33" x14ac:dyDescent="0.25">
      <c r="AD239" s="3">
        <v>14.6</v>
      </c>
      <c r="AE239" s="3">
        <v>7.8</v>
      </c>
      <c r="AF239" s="3">
        <v>0.2</v>
      </c>
      <c r="AG239" s="4">
        <v>135914.68</v>
      </c>
    </row>
    <row r="240" spans="30:33" x14ac:dyDescent="0.25">
      <c r="AD240" s="3">
        <v>11.7</v>
      </c>
      <c r="AE240" s="3">
        <v>2.7</v>
      </c>
      <c r="AF240" s="3">
        <v>0.8</v>
      </c>
      <c r="AG240" s="4">
        <v>141159.76999999999</v>
      </c>
    </row>
    <row r="241" spans="30:33" x14ac:dyDescent="0.25">
      <c r="AD241" s="3">
        <v>13.2</v>
      </c>
      <c r="AE241" s="3">
        <v>12.2</v>
      </c>
      <c r="AF241" s="3">
        <v>17.399999999999999</v>
      </c>
      <c r="AG241" s="4">
        <v>134755.505</v>
      </c>
    </row>
    <row r="242" spans="30:33" x14ac:dyDescent="0.25">
      <c r="AD242" s="3">
        <v>11.7</v>
      </c>
      <c r="AE242" s="3">
        <v>9.1</v>
      </c>
      <c r="AF242" s="3">
        <v>1.8</v>
      </c>
      <c r="AG242" s="4">
        <v>124448.5</v>
      </c>
    </row>
    <row r="243" spans="30:33" x14ac:dyDescent="0.25">
      <c r="AD243" s="3">
        <v>12.5</v>
      </c>
      <c r="AE243" s="3">
        <v>14.3</v>
      </c>
      <c r="AF243" s="3">
        <v>2.2000000000000002</v>
      </c>
      <c r="AG243" s="4">
        <v>116744.215</v>
      </c>
    </row>
    <row r="244" spans="30:33" x14ac:dyDescent="0.25">
      <c r="AD244" s="3">
        <v>13</v>
      </c>
      <c r="AE244" s="3">
        <v>11.5</v>
      </c>
      <c r="AF244" s="3">
        <v>0</v>
      </c>
      <c r="AG244" s="4">
        <v>137724.89499999999</v>
      </c>
    </row>
    <row r="245" spans="30:33" x14ac:dyDescent="0.25">
      <c r="AD245" s="3">
        <v>16.2</v>
      </c>
      <c r="AE245" s="3">
        <v>15.7</v>
      </c>
      <c r="AF245" s="3">
        <v>0</v>
      </c>
      <c r="AG245" s="4">
        <v>134116.76999999999</v>
      </c>
    </row>
    <row r="246" spans="30:33" x14ac:dyDescent="0.25">
      <c r="AD246" s="3">
        <v>18.8</v>
      </c>
      <c r="AE246" s="3">
        <v>10.5</v>
      </c>
      <c r="AF246" s="3">
        <v>0</v>
      </c>
      <c r="AG246" s="4">
        <v>132794.715</v>
      </c>
    </row>
    <row r="247" spans="30:33" x14ac:dyDescent="0.25">
      <c r="AD247" s="3">
        <v>14</v>
      </c>
      <c r="AE247" s="3">
        <v>8</v>
      </c>
      <c r="AF247" s="3">
        <v>4.4000000000000004</v>
      </c>
      <c r="AG247" s="4">
        <v>132096.33499999999</v>
      </c>
    </row>
    <row r="248" spans="30:33" x14ac:dyDescent="0.25">
      <c r="AD248" s="3">
        <v>13.7</v>
      </c>
      <c r="AE248" s="3">
        <v>13</v>
      </c>
      <c r="AF248" s="3">
        <v>0</v>
      </c>
      <c r="AG248" s="4">
        <v>131384.88</v>
      </c>
    </row>
    <row r="249" spans="30:33" x14ac:dyDescent="0.25">
      <c r="AD249" s="3">
        <v>14</v>
      </c>
      <c r="AE249" s="3">
        <v>14.8</v>
      </c>
      <c r="AF249" s="3">
        <v>0</v>
      </c>
      <c r="AG249" s="4">
        <v>115799.32</v>
      </c>
    </row>
    <row r="250" spans="30:33" x14ac:dyDescent="0.25">
      <c r="AD250" s="3">
        <v>16.600000000000001</v>
      </c>
      <c r="AE250" s="3">
        <v>11.8</v>
      </c>
      <c r="AF250" s="3">
        <v>0</v>
      </c>
      <c r="AG250" s="4">
        <v>109641.375</v>
      </c>
    </row>
    <row r="251" spans="30:33" x14ac:dyDescent="0.25">
      <c r="AD251" s="3">
        <v>13.6</v>
      </c>
      <c r="AE251" s="3">
        <v>9.1999999999999993</v>
      </c>
      <c r="AF251" s="3">
        <v>3.6</v>
      </c>
      <c r="AG251" s="4">
        <v>131619.36499999999</v>
      </c>
    </row>
    <row r="252" spans="30:33" x14ac:dyDescent="0.25">
      <c r="AD252" s="3">
        <v>12.8</v>
      </c>
      <c r="AE252" s="3">
        <v>11.1</v>
      </c>
      <c r="AF252" s="3">
        <v>2</v>
      </c>
      <c r="AG252" s="4">
        <v>136340.70000000001</v>
      </c>
    </row>
    <row r="253" spans="30:33" x14ac:dyDescent="0.25">
      <c r="AD253" s="3">
        <v>15.3</v>
      </c>
      <c r="AE253" s="3">
        <v>11.4</v>
      </c>
      <c r="AF253" s="3">
        <v>0</v>
      </c>
      <c r="AG253" s="4">
        <v>132977.45000000001</v>
      </c>
    </row>
    <row r="254" spans="30:33" x14ac:dyDescent="0.25">
      <c r="AD254" s="3">
        <v>15.7</v>
      </c>
      <c r="AE254" s="3">
        <v>17.3</v>
      </c>
      <c r="AF254" s="3">
        <v>0</v>
      </c>
      <c r="AG254" s="4">
        <v>133541.98000000001</v>
      </c>
    </row>
    <row r="255" spans="30:33" x14ac:dyDescent="0.25">
      <c r="AD255" s="3">
        <v>20.100000000000001</v>
      </c>
      <c r="AE255" s="3">
        <v>17.7</v>
      </c>
      <c r="AF255" s="3">
        <v>0</v>
      </c>
      <c r="AG255" s="4">
        <v>123968.9</v>
      </c>
    </row>
    <row r="256" spans="30:33" x14ac:dyDescent="0.25">
      <c r="AD256" s="3">
        <v>21.7</v>
      </c>
      <c r="AE256" s="3">
        <v>10.199999999999999</v>
      </c>
      <c r="AF256" s="3">
        <v>0</v>
      </c>
      <c r="AG256" s="4">
        <v>108790.005</v>
      </c>
    </row>
    <row r="257" spans="30:33" x14ac:dyDescent="0.25">
      <c r="AD257" s="3">
        <v>25.5</v>
      </c>
      <c r="AE257" s="3">
        <v>17.100000000000001</v>
      </c>
      <c r="AF257" s="3">
        <v>0</v>
      </c>
      <c r="AG257" s="4">
        <v>99161.764999999999</v>
      </c>
    </row>
    <row r="258" spans="30:33" x14ac:dyDescent="0.25">
      <c r="AD258" s="3">
        <v>26.7</v>
      </c>
      <c r="AE258" s="3">
        <v>17.8</v>
      </c>
      <c r="AF258" s="3">
        <v>0</v>
      </c>
      <c r="AG258" s="4">
        <v>116574.17</v>
      </c>
    </row>
    <row r="259" spans="30:33" x14ac:dyDescent="0.25">
      <c r="AD259" s="3">
        <v>15.9</v>
      </c>
      <c r="AE259" s="3">
        <v>15</v>
      </c>
      <c r="AF259" s="3">
        <v>15.8</v>
      </c>
      <c r="AG259" s="4">
        <v>123750.5</v>
      </c>
    </row>
    <row r="260" spans="30:33" x14ac:dyDescent="0.25">
      <c r="AD260" s="3">
        <v>14.8</v>
      </c>
      <c r="AE260" s="3">
        <v>17.600000000000001</v>
      </c>
      <c r="AF260" s="3">
        <v>0</v>
      </c>
      <c r="AG260" s="4">
        <v>131795.48499999999</v>
      </c>
    </row>
    <row r="261" spans="30:33" x14ac:dyDescent="0.25">
      <c r="AD261" s="3">
        <v>14.3</v>
      </c>
      <c r="AE261" s="3">
        <v>12.4</v>
      </c>
      <c r="AF261" s="3">
        <v>0.4</v>
      </c>
      <c r="AG261" s="4">
        <v>131050.675</v>
      </c>
    </row>
    <row r="262" spans="30:33" x14ac:dyDescent="0.25">
      <c r="AD262" s="3">
        <v>14.7</v>
      </c>
      <c r="AE262" s="3">
        <v>8.1</v>
      </c>
      <c r="AF262" s="3">
        <v>0</v>
      </c>
      <c r="AG262" s="4">
        <v>130764.58500000001</v>
      </c>
    </row>
    <row r="263" spans="30:33" x14ac:dyDescent="0.25">
      <c r="AD263" s="3">
        <v>21.3</v>
      </c>
      <c r="AE263" s="3">
        <v>17</v>
      </c>
      <c r="AF263" s="3">
        <v>0</v>
      </c>
      <c r="AG263" s="4">
        <v>112377.185</v>
      </c>
    </row>
    <row r="264" spans="30:33" x14ac:dyDescent="0.25">
      <c r="AD264" s="3">
        <v>22.9</v>
      </c>
      <c r="AE264" s="3">
        <v>17.3</v>
      </c>
      <c r="AF264" s="3">
        <v>0</v>
      </c>
      <c r="AG264" s="4">
        <v>103708.925</v>
      </c>
    </row>
    <row r="265" spans="30:33" x14ac:dyDescent="0.25">
      <c r="AD265" s="3">
        <v>18.100000000000001</v>
      </c>
      <c r="AE265" s="3">
        <v>6.7</v>
      </c>
      <c r="AF265" s="3">
        <v>0</v>
      </c>
      <c r="AG265" s="4">
        <v>120096.71</v>
      </c>
    </row>
    <row r="266" spans="30:33" x14ac:dyDescent="0.25">
      <c r="AD266" s="3">
        <v>12.7</v>
      </c>
      <c r="AE266" s="3">
        <v>17.399999999999999</v>
      </c>
      <c r="AF266" s="3">
        <v>4.4000000000000004</v>
      </c>
      <c r="AG266" s="4">
        <v>127755.095</v>
      </c>
    </row>
    <row r="267" spans="30:33" x14ac:dyDescent="0.25">
      <c r="AD267" s="3">
        <v>12.6</v>
      </c>
      <c r="AE267" s="3">
        <v>20.3</v>
      </c>
      <c r="AF267" s="3">
        <v>0</v>
      </c>
      <c r="AG267" s="4">
        <v>131866.73000000001</v>
      </c>
    </row>
    <row r="268" spans="30:33" x14ac:dyDescent="0.25">
      <c r="AD268" s="3">
        <v>14.3</v>
      </c>
      <c r="AE268" s="3">
        <v>18.2</v>
      </c>
      <c r="AF268" s="3">
        <v>0</v>
      </c>
      <c r="AG268" s="4">
        <v>130937.625</v>
      </c>
    </row>
    <row r="269" spans="30:33" x14ac:dyDescent="0.25">
      <c r="AD269" s="3">
        <v>19.100000000000001</v>
      </c>
      <c r="AE269" s="3">
        <v>20.2</v>
      </c>
      <c r="AF269" s="3">
        <v>0</v>
      </c>
      <c r="AG269" s="4">
        <v>124278.93</v>
      </c>
    </row>
    <row r="270" spans="30:33" x14ac:dyDescent="0.25">
      <c r="AD270" s="3">
        <v>17.899999999999999</v>
      </c>
      <c r="AE270" s="3">
        <v>20.100000000000001</v>
      </c>
      <c r="AF270" s="3">
        <v>0</v>
      </c>
      <c r="AG270" s="4">
        <v>111064.49</v>
      </c>
    </row>
    <row r="271" spans="30:33" x14ac:dyDescent="0.25">
      <c r="AD271" s="3">
        <v>20.2</v>
      </c>
      <c r="AE271" s="3">
        <v>19.600000000000001</v>
      </c>
      <c r="AF271" s="3">
        <v>0</v>
      </c>
      <c r="AG271" s="4">
        <v>106431.815</v>
      </c>
    </row>
    <row r="272" spans="30:33" x14ac:dyDescent="0.25">
      <c r="AD272" s="3">
        <v>21.4</v>
      </c>
      <c r="AE272" s="3">
        <v>13.6</v>
      </c>
      <c r="AF272" s="3">
        <v>0</v>
      </c>
      <c r="AG272" s="4">
        <v>121796.715</v>
      </c>
    </row>
    <row r="273" spans="30:33" x14ac:dyDescent="0.25">
      <c r="AD273" s="3">
        <v>16.899999999999999</v>
      </c>
      <c r="AE273" s="3">
        <v>13.5</v>
      </c>
      <c r="AF273" s="3">
        <v>0</v>
      </c>
      <c r="AG273" s="4">
        <v>126691.8</v>
      </c>
    </row>
    <row r="274" spans="30:33" x14ac:dyDescent="0.25">
      <c r="AD274" s="3">
        <v>15.9</v>
      </c>
      <c r="AE274" s="3">
        <v>16.8</v>
      </c>
      <c r="AF274" s="3">
        <v>0</v>
      </c>
      <c r="AG274" s="4">
        <v>129641.245</v>
      </c>
    </row>
    <row r="275" spans="30:33" x14ac:dyDescent="0.25">
      <c r="AD275" s="3">
        <v>21.6</v>
      </c>
      <c r="AE275" s="3">
        <v>21.7</v>
      </c>
      <c r="AF275" s="3">
        <v>0</v>
      </c>
      <c r="AG275" s="4">
        <v>124356.41499999999</v>
      </c>
    </row>
    <row r="276" spans="30:33" x14ac:dyDescent="0.25">
      <c r="AD276" s="3">
        <v>28.6</v>
      </c>
      <c r="AE276" s="3">
        <v>21.7</v>
      </c>
      <c r="AF276" s="3">
        <v>0</v>
      </c>
      <c r="AG276" s="4">
        <v>107544.145</v>
      </c>
    </row>
    <row r="277" spans="30:33" x14ac:dyDescent="0.25">
      <c r="AD277" s="3">
        <v>31.3</v>
      </c>
      <c r="AE277" s="3">
        <v>22.2</v>
      </c>
      <c r="AF277" s="3">
        <v>0</v>
      </c>
      <c r="AG277" s="4">
        <v>100598.55</v>
      </c>
    </row>
    <row r="278" spans="30:33" x14ac:dyDescent="0.25">
      <c r="AD278" s="3">
        <v>24.9</v>
      </c>
      <c r="AE278" s="3">
        <v>22.2</v>
      </c>
      <c r="AF278" s="3">
        <v>0</v>
      </c>
      <c r="AG278" s="4">
        <v>103828.88</v>
      </c>
    </row>
    <row r="279" spans="30:33" x14ac:dyDescent="0.25">
      <c r="AD279" s="3">
        <v>34.4</v>
      </c>
      <c r="AE279" s="3">
        <v>22</v>
      </c>
      <c r="AF279" s="3">
        <v>0</v>
      </c>
      <c r="AG279" s="4">
        <v>125194.87</v>
      </c>
    </row>
    <row r="280" spans="30:33" x14ac:dyDescent="0.25">
      <c r="AD280" s="3">
        <v>35.799999999999997</v>
      </c>
      <c r="AE280" s="3">
        <v>18.899999999999999</v>
      </c>
      <c r="AF280" s="3">
        <v>0</v>
      </c>
      <c r="AG280" s="4">
        <v>127225.245</v>
      </c>
    </row>
    <row r="281" spans="30:33" x14ac:dyDescent="0.25">
      <c r="AD281" s="3">
        <v>16.2</v>
      </c>
      <c r="AE281" s="3">
        <v>23.6</v>
      </c>
      <c r="AF281" s="3">
        <v>0</v>
      </c>
      <c r="AG281" s="4">
        <v>117282.765</v>
      </c>
    </row>
    <row r="282" spans="30:33" x14ac:dyDescent="0.25">
      <c r="AD282" s="3">
        <v>18.600000000000001</v>
      </c>
      <c r="AE282" s="3">
        <v>23.3</v>
      </c>
      <c r="AF282" s="3">
        <v>0</v>
      </c>
      <c r="AG282" s="4">
        <v>122121.325</v>
      </c>
    </row>
    <row r="283" spans="30:33" x14ac:dyDescent="0.25">
      <c r="AD283" s="3">
        <v>29.9</v>
      </c>
      <c r="AE283" s="3">
        <v>22</v>
      </c>
      <c r="AF283" s="3">
        <v>0</v>
      </c>
      <c r="AG283" s="4">
        <v>126989.905</v>
      </c>
    </row>
    <row r="284" spans="30:33" x14ac:dyDescent="0.25">
      <c r="AD284" s="3">
        <v>29.2</v>
      </c>
      <c r="AE284" s="3">
        <v>11.9</v>
      </c>
      <c r="AF284" s="3">
        <v>0</v>
      </c>
      <c r="AG284" s="4">
        <v>112604.825</v>
      </c>
    </row>
    <row r="285" spans="30:33" x14ac:dyDescent="0.25">
      <c r="AD285" s="3">
        <v>19.2</v>
      </c>
      <c r="AE285" s="3">
        <v>19.600000000000001</v>
      </c>
      <c r="AF285" s="3">
        <v>0.4</v>
      </c>
      <c r="AG285" s="4">
        <v>105376.33500000001</v>
      </c>
    </row>
    <row r="286" spans="30:33" x14ac:dyDescent="0.25">
      <c r="AD286" s="3">
        <v>16.100000000000001</v>
      </c>
      <c r="AE286" s="3">
        <v>13.4</v>
      </c>
      <c r="AF286" s="3">
        <v>0.6</v>
      </c>
      <c r="AG286" s="4">
        <v>120916.215</v>
      </c>
    </row>
    <row r="287" spans="30:33" x14ac:dyDescent="0.25">
      <c r="AD287" s="3">
        <v>17.600000000000001</v>
      </c>
      <c r="AE287" s="3">
        <v>24.3</v>
      </c>
      <c r="AF287" s="3">
        <v>0.4</v>
      </c>
      <c r="AG287" s="4">
        <v>122830.38</v>
      </c>
    </row>
    <row r="288" spans="30:33" x14ac:dyDescent="0.25">
      <c r="AD288" s="3">
        <v>28.6</v>
      </c>
      <c r="AE288" s="3">
        <v>24.4</v>
      </c>
      <c r="AF288" s="3">
        <v>0</v>
      </c>
      <c r="AG288" s="4">
        <v>126919.19500000001</v>
      </c>
    </row>
    <row r="289" spans="30:33" x14ac:dyDescent="0.25">
      <c r="AD289" s="3">
        <v>34</v>
      </c>
      <c r="AE289" s="3">
        <v>22.2</v>
      </c>
      <c r="AF289" s="3">
        <v>0</v>
      </c>
      <c r="AG289" s="4">
        <v>130260.37</v>
      </c>
    </row>
    <row r="290" spans="30:33" x14ac:dyDescent="0.25">
      <c r="AD290" s="3">
        <v>23.8</v>
      </c>
      <c r="AE290" s="3">
        <v>8.4</v>
      </c>
      <c r="AF290" s="3">
        <v>0</v>
      </c>
      <c r="AG290" s="4">
        <v>123985.97</v>
      </c>
    </row>
    <row r="291" spans="30:33" x14ac:dyDescent="0.25">
      <c r="AD291" s="3">
        <v>20.5</v>
      </c>
      <c r="AE291" s="3">
        <v>20.399999999999999</v>
      </c>
      <c r="AF291" s="3">
        <v>0</v>
      </c>
      <c r="AG291" s="4">
        <v>104916.345</v>
      </c>
    </row>
    <row r="292" spans="30:33" x14ac:dyDescent="0.25">
      <c r="AD292" s="3">
        <v>17.7</v>
      </c>
      <c r="AE292" s="3">
        <v>24.2</v>
      </c>
      <c r="AF292" s="3">
        <v>0</v>
      </c>
      <c r="AG292" s="4">
        <v>100812.04</v>
      </c>
    </row>
    <row r="293" spans="30:33" x14ac:dyDescent="0.25">
      <c r="AD293" s="3">
        <v>26.7</v>
      </c>
      <c r="AE293" s="3">
        <v>25.8</v>
      </c>
      <c r="AF293" s="3">
        <v>0</v>
      </c>
      <c r="AG293" s="4">
        <v>120795</v>
      </c>
    </row>
    <row r="294" spans="30:33" x14ac:dyDescent="0.25">
      <c r="AD294" s="3">
        <v>31.8</v>
      </c>
      <c r="AE294" s="3">
        <v>14.4</v>
      </c>
      <c r="AF294" s="3">
        <v>0</v>
      </c>
      <c r="AG294" s="4">
        <v>126655.49</v>
      </c>
    </row>
    <row r="295" spans="30:33" x14ac:dyDescent="0.25">
      <c r="AD295" s="3">
        <v>18.3</v>
      </c>
      <c r="AE295" s="3">
        <v>7.3</v>
      </c>
      <c r="AF295" s="3">
        <v>2.4</v>
      </c>
      <c r="AG295" s="4">
        <v>122368.88499999999</v>
      </c>
    </row>
    <row r="296" spans="30:33" x14ac:dyDescent="0.25">
      <c r="AD296" s="3">
        <v>16.7</v>
      </c>
      <c r="AE296" s="3">
        <v>8.5</v>
      </c>
      <c r="AF296" s="3">
        <v>7</v>
      </c>
      <c r="AG296" s="4">
        <v>121471.64</v>
      </c>
    </row>
    <row r="297" spans="30:33" x14ac:dyDescent="0.25">
      <c r="AD297" s="3">
        <v>16.399999999999999</v>
      </c>
      <c r="AE297" s="3">
        <v>21</v>
      </c>
      <c r="AF297" s="3">
        <v>0</v>
      </c>
      <c r="AG297" s="4">
        <v>120420.7</v>
      </c>
    </row>
    <row r="298" spans="30:33" x14ac:dyDescent="0.25">
      <c r="AD298" s="3">
        <v>19.5</v>
      </c>
      <c r="AE298" s="3">
        <v>25.1</v>
      </c>
      <c r="AF298" s="3">
        <v>0</v>
      </c>
      <c r="AG298" s="4">
        <v>106813.03</v>
      </c>
    </row>
    <row r="299" spans="30:33" x14ac:dyDescent="0.25">
      <c r="AD299" s="3">
        <v>31.3</v>
      </c>
      <c r="AE299" s="3">
        <v>20.100000000000001</v>
      </c>
      <c r="AF299" s="3">
        <v>0</v>
      </c>
      <c r="AG299" s="4">
        <v>102279.745</v>
      </c>
    </row>
    <row r="300" spans="30:33" x14ac:dyDescent="0.25">
      <c r="AD300" s="3">
        <v>15.9</v>
      </c>
      <c r="AE300" s="3">
        <v>14.5</v>
      </c>
      <c r="AF300" s="3">
        <v>0.2</v>
      </c>
      <c r="AG300" s="4">
        <v>115297.34</v>
      </c>
    </row>
    <row r="301" spans="30:33" x14ac:dyDescent="0.25">
      <c r="AD301" s="3">
        <v>23.3</v>
      </c>
      <c r="AE301" s="3">
        <v>28.1</v>
      </c>
      <c r="AF301" s="3">
        <v>0.2</v>
      </c>
      <c r="AG301" s="4">
        <v>116619.57</v>
      </c>
    </row>
    <row r="302" spans="30:33" x14ac:dyDescent="0.25">
      <c r="AD302" s="3">
        <v>26.8</v>
      </c>
      <c r="AE302" s="3">
        <v>27.6</v>
      </c>
      <c r="AF302" s="3">
        <v>0</v>
      </c>
      <c r="AG302" s="4">
        <v>122887.41</v>
      </c>
    </row>
    <row r="303" spans="30:33" x14ac:dyDescent="0.25">
      <c r="AD303" s="3">
        <v>26.1</v>
      </c>
      <c r="AE303" s="3">
        <v>26.8</v>
      </c>
      <c r="AF303" s="3">
        <v>0</v>
      </c>
      <c r="AG303" s="4">
        <v>124222.935</v>
      </c>
    </row>
    <row r="304" spans="30:33" x14ac:dyDescent="0.25">
      <c r="AD304" s="3">
        <v>27.4</v>
      </c>
      <c r="AE304" s="3">
        <v>22.6</v>
      </c>
      <c r="AF304" s="3">
        <v>0</v>
      </c>
      <c r="AG304" s="4">
        <v>121256.97</v>
      </c>
    </row>
    <row r="305" spans="30:33" x14ac:dyDescent="0.25">
      <c r="AD305" s="3">
        <v>25.9</v>
      </c>
      <c r="AE305" s="3">
        <v>13.5</v>
      </c>
      <c r="AF305" s="3">
        <v>1</v>
      </c>
      <c r="AG305" s="4">
        <v>106353.44</v>
      </c>
    </row>
    <row r="306" spans="30:33" x14ac:dyDescent="0.25">
      <c r="AD306" s="3">
        <v>26</v>
      </c>
      <c r="AE306" s="3">
        <v>10</v>
      </c>
      <c r="AF306" s="3">
        <v>4.4000000000000004</v>
      </c>
      <c r="AG306" s="4">
        <v>103629.645</v>
      </c>
    </row>
    <row r="307" spans="30:33" x14ac:dyDescent="0.25">
      <c r="AD307" s="3">
        <v>16</v>
      </c>
      <c r="AE307" s="3">
        <v>8.1999999999999993</v>
      </c>
      <c r="AF307" s="3">
        <v>0</v>
      </c>
      <c r="AG307" s="4">
        <v>113791.75</v>
      </c>
    </row>
    <row r="308" spans="30:33" x14ac:dyDescent="0.25">
      <c r="AD308" s="3">
        <v>17.899999999999999</v>
      </c>
      <c r="AE308" s="3">
        <v>25.4</v>
      </c>
      <c r="AF308" s="3">
        <v>0.2</v>
      </c>
      <c r="AG308" s="4">
        <v>101793.035</v>
      </c>
    </row>
    <row r="309" spans="30:33" x14ac:dyDescent="0.25">
      <c r="AD309" s="3">
        <v>27.2</v>
      </c>
      <c r="AE309" s="3">
        <v>19.600000000000001</v>
      </c>
      <c r="AF309" s="3">
        <v>0</v>
      </c>
      <c r="AG309" s="4">
        <v>120177.94500000001</v>
      </c>
    </row>
    <row r="310" spans="30:33" x14ac:dyDescent="0.25">
      <c r="AD310" s="3">
        <v>24.7</v>
      </c>
      <c r="AE310" s="3">
        <v>16.399999999999999</v>
      </c>
      <c r="AF310" s="3">
        <v>12.2</v>
      </c>
      <c r="AG310" s="4">
        <v>125985.465</v>
      </c>
    </row>
    <row r="311" spans="30:33" x14ac:dyDescent="0.25">
      <c r="AD311" s="3">
        <v>18.7</v>
      </c>
      <c r="AE311" s="3">
        <v>3.7</v>
      </c>
      <c r="AF311" s="3">
        <v>17.600000000000001</v>
      </c>
      <c r="AG311" s="4">
        <v>120505.58500000001</v>
      </c>
    </row>
    <row r="312" spans="30:33" x14ac:dyDescent="0.25">
      <c r="AD312" s="3">
        <v>16.8</v>
      </c>
      <c r="AE312" s="3">
        <v>25.2</v>
      </c>
      <c r="AF312" s="3">
        <v>1.2</v>
      </c>
      <c r="AG312" s="4">
        <v>104269.79</v>
      </c>
    </row>
    <row r="313" spans="30:33" x14ac:dyDescent="0.25">
      <c r="AD313" s="3">
        <v>24.8</v>
      </c>
      <c r="AE313" s="3">
        <v>25.1</v>
      </c>
      <c r="AF313" s="3">
        <v>0</v>
      </c>
      <c r="AG313" s="4">
        <v>103793.08500000001</v>
      </c>
    </row>
    <row r="314" spans="30:33" x14ac:dyDescent="0.25">
      <c r="AD314" s="3">
        <v>33.1</v>
      </c>
      <c r="AE314" s="3">
        <v>26.4</v>
      </c>
      <c r="AF314" s="3">
        <v>0</v>
      </c>
      <c r="AG314" s="4">
        <v>127234.72</v>
      </c>
    </row>
    <row r="315" spans="30:33" x14ac:dyDescent="0.25">
      <c r="AD315" s="3">
        <v>16.399999999999999</v>
      </c>
      <c r="AE315" s="3">
        <v>5.3</v>
      </c>
      <c r="AF315" s="3">
        <v>0</v>
      </c>
      <c r="AG315" s="4">
        <v>121617.28</v>
      </c>
    </row>
    <row r="316" spans="30:33" x14ac:dyDescent="0.25">
      <c r="AD316" s="3">
        <v>20.100000000000001</v>
      </c>
      <c r="AE316" s="3">
        <v>16</v>
      </c>
      <c r="AF316" s="3">
        <v>2</v>
      </c>
      <c r="AG316" s="4">
        <v>121566.645</v>
      </c>
    </row>
    <row r="317" spans="30:33" x14ac:dyDescent="0.25">
      <c r="AD317" s="3">
        <v>21.2</v>
      </c>
      <c r="AE317" s="3">
        <v>19.2</v>
      </c>
      <c r="AF317" s="3">
        <v>0</v>
      </c>
      <c r="AG317" s="4">
        <v>123775.16</v>
      </c>
    </row>
    <row r="318" spans="30:33" x14ac:dyDescent="0.25">
      <c r="AD318" s="3">
        <v>18.2</v>
      </c>
      <c r="AE318" s="3">
        <v>26.1</v>
      </c>
      <c r="AF318" s="3">
        <v>0.4</v>
      </c>
      <c r="AG318" s="4">
        <v>117078.58500000001</v>
      </c>
    </row>
    <row r="319" spans="30:33" x14ac:dyDescent="0.25">
      <c r="AD319" s="3">
        <v>18.3</v>
      </c>
      <c r="AE319" s="3">
        <v>27.5</v>
      </c>
      <c r="AF319" s="3">
        <v>0.2</v>
      </c>
      <c r="AG319" s="4">
        <v>103646.63499999999</v>
      </c>
    </row>
    <row r="320" spans="30:33" x14ac:dyDescent="0.25">
      <c r="AD320" s="3">
        <v>18.5</v>
      </c>
      <c r="AE320" s="3">
        <v>27.6</v>
      </c>
      <c r="AF320" s="3">
        <v>0.2</v>
      </c>
      <c r="AG320" s="4">
        <v>99761.81</v>
      </c>
    </row>
    <row r="321" spans="30:33" x14ac:dyDescent="0.25">
      <c r="AD321" s="3">
        <v>26.3</v>
      </c>
      <c r="AE321" s="3">
        <v>29.4</v>
      </c>
      <c r="AF321" s="3">
        <v>0.2</v>
      </c>
      <c r="AG321" s="4">
        <v>124557.22500000001</v>
      </c>
    </row>
    <row r="322" spans="30:33" x14ac:dyDescent="0.25">
      <c r="AD322" s="3">
        <v>33.299999999999997</v>
      </c>
      <c r="AE322" s="3">
        <v>24</v>
      </c>
      <c r="AF322" s="3">
        <v>0</v>
      </c>
      <c r="AG322" s="4">
        <v>131442.20000000001</v>
      </c>
    </row>
    <row r="323" spans="30:33" x14ac:dyDescent="0.25">
      <c r="AD323" s="3">
        <v>29.5</v>
      </c>
      <c r="AE323" s="3">
        <v>29.2</v>
      </c>
      <c r="AF323" s="3">
        <v>0</v>
      </c>
      <c r="AG323" s="4">
        <v>132353.755</v>
      </c>
    </row>
    <row r="324" spans="30:33" x14ac:dyDescent="0.25">
      <c r="AD324" s="3">
        <v>31.5</v>
      </c>
      <c r="AE324" s="3">
        <v>20.6</v>
      </c>
      <c r="AF324" s="3">
        <v>0</v>
      </c>
      <c r="AG324" s="4">
        <v>138118.70499999999</v>
      </c>
    </row>
    <row r="325" spans="30:33" x14ac:dyDescent="0.25">
      <c r="AD325" s="3">
        <v>19.100000000000001</v>
      </c>
      <c r="AE325" s="3">
        <v>6.4</v>
      </c>
      <c r="AF325" s="3">
        <v>0.4</v>
      </c>
      <c r="AG325" s="4">
        <v>123412.685</v>
      </c>
    </row>
    <row r="326" spans="30:33" x14ac:dyDescent="0.25">
      <c r="AD326" s="3">
        <v>17.5</v>
      </c>
      <c r="AE326" s="3">
        <v>20.9</v>
      </c>
      <c r="AF326" s="3">
        <v>3.6</v>
      </c>
      <c r="AG326" s="4">
        <v>102647.905</v>
      </c>
    </row>
    <row r="327" spans="30:33" x14ac:dyDescent="0.25">
      <c r="AD327" s="3">
        <v>20</v>
      </c>
      <c r="AE327" s="3">
        <v>27.3</v>
      </c>
      <c r="AF327" s="3">
        <v>0</v>
      </c>
      <c r="AG327" s="4">
        <v>98621.62</v>
      </c>
    </row>
    <row r="328" spans="30:33" x14ac:dyDescent="0.25">
      <c r="AD328" s="3">
        <v>20.7</v>
      </c>
      <c r="AE328" s="3">
        <v>27.3</v>
      </c>
      <c r="AF328" s="3">
        <v>0</v>
      </c>
      <c r="AG328" s="4">
        <v>114406.825</v>
      </c>
    </row>
    <row r="329" spans="30:33" x14ac:dyDescent="0.25">
      <c r="AD329" s="3">
        <v>24.5</v>
      </c>
      <c r="AE329" s="3">
        <v>30</v>
      </c>
      <c r="AF329" s="3">
        <v>0</v>
      </c>
      <c r="AG329" s="4">
        <v>118894.30499999999</v>
      </c>
    </row>
    <row r="330" spans="30:33" x14ac:dyDescent="0.25">
      <c r="AD330" s="3">
        <v>33.299999999999997</v>
      </c>
      <c r="AE330" s="3">
        <v>9.3000000000000007</v>
      </c>
      <c r="AF330" s="3">
        <v>0</v>
      </c>
      <c r="AG330" s="4">
        <v>124728.875</v>
      </c>
    </row>
    <row r="331" spans="30:33" x14ac:dyDescent="0.25">
      <c r="AD331" s="3">
        <v>17.399999999999999</v>
      </c>
      <c r="AE331" s="3">
        <v>23.3</v>
      </c>
      <c r="AF331" s="3">
        <v>0</v>
      </c>
      <c r="AG331" s="4">
        <v>112907.145</v>
      </c>
    </row>
    <row r="332" spans="30:33" x14ac:dyDescent="0.25">
      <c r="AD332" s="3">
        <v>18.2</v>
      </c>
      <c r="AE332" s="3">
        <v>16.8</v>
      </c>
      <c r="AF332" s="3">
        <v>0.4</v>
      </c>
      <c r="AG332" s="4">
        <v>117492.82</v>
      </c>
    </row>
    <row r="333" spans="30:33" x14ac:dyDescent="0.25">
      <c r="AD333" s="3">
        <v>20.100000000000001</v>
      </c>
      <c r="AE333" s="3">
        <v>27.1</v>
      </c>
      <c r="AF333" s="3">
        <v>0</v>
      </c>
      <c r="AG333" s="4">
        <v>105011.19500000001</v>
      </c>
    </row>
    <row r="334" spans="30:33" x14ac:dyDescent="0.25">
      <c r="AD334" s="3">
        <v>20.3</v>
      </c>
      <c r="AE334" s="3">
        <v>23.4</v>
      </c>
      <c r="AF334" s="3">
        <v>0</v>
      </c>
      <c r="AG334" s="4">
        <v>102162.53</v>
      </c>
    </row>
    <row r="335" spans="30:33" x14ac:dyDescent="0.25">
      <c r="AD335" s="3">
        <v>32.200000000000003</v>
      </c>
      <c r="AE335" s="3">
        <v>26.6</v>
      </c>
      <c r="AF335" s="3">
        <v>0</v>
      </c>
      <c r="AG335" s="4">
        <v>122452.41499999999</v>
      </c>
    </row>
    <row r="336" spans="30:33" x14ac:dyDescent="0.25">
      <c r="AD336" s="3">
        <v>24.6</v>
      </c>
      <c r="AE336" s="3">
        <v>24.4</v>
      </c>
      <c r="AF336" s="3">
        <v>1.8</v>
      </c>
      <c r="AG336" s="4">
        <v>117115.62</v>
      </c>
    </row>
    <row r="337" spans="30:33" x14ac:dyDescent="0.25">
      <c r="AD337" s="3">
        <v>17.5</v>
      </c>
      <c r="AE337" s="3">
        <v>32.4</v>
      </c>
      <c r="AF337" s="3">
        <v>0</v>
      </c>
      <c r="AG337" s="4">
        <v>115230.125</v>
      </c>
    </row>
    <row r="338" spans="30:33" x14ac:dyDescent="0.25">
      <c r="AD338" s="3">
        <v>21.3</v>
      </c>
      <c r="AE338" s="3">
        <v>30.1</v>
      </c>
      <c r="AF338" s="3">
        <v>0</v>
      </c>
      <c r="AG338" s="4">
        <v>121699.425</v>
      </c>
    </row>
    <row r="339" spans="30:33" x14ac:dyDescent="0.25">
      <c r="AD339" s="3">
        <v>30.8</v>
      </c>
      <c r="AE339" s="3">
        <v>32.200000000000003</v>
      </c>
      <c r="AF339" s="3">
        <v>0</v>
      </c>
      <c r="AG339" s="4">
        <v>129148.52</v>
      </c>
    </row>
    <row r="340" spans="30:33" x14ac:dyDescent="0.25">
      <c r="AD340" s="3">
        <v>25.3</v>
      </c>
      <c r="AE340" s="3">
        <v>27.9</v>
      </c>
      <c r="AF340" s="3">
        <v>0</v>
      </c>
      <c r="AG340" s="4">
        <v>115606.005</v>
      </c>
    </row>
    <row r="341" spans="30:33" x14ac:dyDescent="0.25">
      <c r="AD341" s="3">
        <v>29.8</v>
      </c>
      <c r="AE341" s="3">
        <v>13.5</v>
      </c>
      <c r="AF341" s="3">
        <v>0</v>
      </c>
      <c r="AG341" s="4">
        <v>112025.29</v>
      </c>
    </row>
    <row r="342" spans="30:33" x14ac:dyDescent="0.25">
      <c r="AD342" s="3">
        <v>27.3</v>
      </c>
      <c r="AE342" s="3">
        <v>8.6999999999999993</v>
      </c>
      <c r="AF342" s="3">
        <v>0</v>
      </c>
      <c r="AG342" s="4">
        <v>129059.645</v>
      </c>
    </row>
    <row r="343" spans="30:33" x14ac:dyDescent="0.25">
      <c r="AD343" s="3">
        <v>35.4</v>
      </c>
      <c r="AE343" s="3">
        <v>19.8</v>
      </c>
      <c r="AF343" s="3">
        <v>0.8</v>
      </c>
      <c r="AG343" s="4">
        <v>136800.91</v>
      </c>
    </row>
    <row r="344" spans="30:33" x14ac:dyDescent="0.25">
      <c r="AD344" s="3">
        <v>24.6</v>
      </c>
      <c r="AE344" s="3">
        <v>27</v>
      </c>
      <c r="AF344" s="3">
        <v>0</v>
      </c>
      <c r="AG344" s="4">
        <v>125965.02</v>
      </c>
    </row>
    <row r="345" spans="30:33" x14ac:dyDescent="0.25">
      <c r="AD345" s="3">
        <v>26</v>
      </c>
      <c r="AE345" s="3">
        <v>32</v>
      </c>
      <c r="AF345" s="3">
        <v>0</v>
      </c>
      <c r="AG345" s="4">
        <v>125807.495</v>
      </c>
    </row>
    <row r="346" spans="30:33" x14ac:dyDescent="0.25">
      <c r="AD346" s="3">
        <v>19.2</v>
      </c>
      <c r="AE346" s="3">
        <v>13</v>
      </c>
      <c r="AF346" s="3">
        <v>0</v>
      </c>
      <c r="AG346" s="4">
        <v>116597.81</v>
      </c>
    </row>
    <row r="347" spans="30:33" x14ac:dyDescent="0.25">
      <c r="AD347" s="3">
        <v>18.3</v>
      </c>
      <c r="AE347" s="3">
        <v>27.9</v>
      </c>
      <c r="AF347" s="3">
        <v>2</v>
      </c>
      <c r="AG347" s="4">
        <v>106139.41</v>
      </c>
    </row>
    <row r="348" spans="30:33" x14ac:dyDescent="0.25">
      <c r="AD348" s="3">
        <v>28.3</v>
      </c>
      <c r="AE348" s="3">
        <v>28.6</v>
      </c>
      <c r="AF348" s="3">
        <v>0</v>
      </c>
      <c r="AG348" s="4">
        <v>105218.515</v>
      </c>
    </row>
    <row r="349" spans="30:33" x14ac:dyDescent="0.25">
      <c r="AD349" s="3">
        <v>22.7</v>
      </c>
      <c r="AE349" s="3">
        <v>31.6</v>
      </c>
      <c r="AF349" s="3">
        <v>0</v>
      </c>
      <c r="AG349" s="4">
        <v>125784.96000000001</v>
      </c>
    </row>
    <row r="350" spans="30:33" x14ac:dyDescent="0.25">
      <c r="AD350" s="3">
        <v>24.6</v>
      </c>
      <c r="AE350" s="3">
        <v>30.3</v>
      </c>
      <c r="AF350" s="3">
        <v>0</v>
      </c>
      <c r="AG350" s="4">
        <v>129077.41</v>
      </c>
    </row>
    <row r="351" spans="30:33" x14ac:dyDescent="0.25">
      <c r="AD351" s="3">
        <v>27.5</v>
      </c>
      <c r="AE351" s="3">
        <v>32.5</v>
      </c>
      <c r="AF351" s="3">
        <v>0</v>
      </c>
      <c r="AG351" s="4">
        <v>135930.07999999999</v>
      </c>
    </row>
    <row r="352" spans="30:33" x14ac:dyDescent="0.25">
      <c r="AD352" s="3">
        <v>37.200000000000003</v>
      </c>
      <c r="AE352" s="3">
        <v>33.1</v>
      </c>
      <c r="AF352" s="3">
        <v>0</v>
      </c>
      <c r="AG352" s="4">
        <v>152366.29999999999</v>
      </c>
    </row>
    <row r="353" spans="30:33" x14ac:dyDescent="0.25">
      <c r="AD353" s="3">
        <v>35.4</v>
      </c>
      <c r="AE353" s="3">
        <v>31.2</v>
      </c>
      <c r="AF353" s="3">
        <v>0</v>
      </c>
      <c r="AG353" s="4">
        <v>158052.89000000001</v>
      </c>
    </row>
    <row r="354" spans="30:33" x14ac:dyDescent="0.25">
      <c r="AD354" s="3">
        <v>41.2</v>
      </c>
      <c r="AE354" s="3">
        <v>20.5</v>
      </c>
      <c r="AF354" s="3">
        <v>0</v>
      </c>
      <c r="AG354" s="4">
        <v>154924.89000000001</v>
      </c>
    </row>
    <row r="355" spans="30:33" x14ac:dyDescent="0.25">
      <c r="AD355" s="3">
        <v>37.799999999999997</v>
      </c>
      <c r="AE355" s="3">
        <v>10.4</v>
      </c>
      <c r="AF355" s="3">
        <v>0</v>
      </c>
      <c r="AG355" s="4">
        <v>133421.03</v>
      </c>
    </row>
    <row r="356" spans="30:33" x14ac:dyDescent="0.25">
      <c r="AD356" s="3">
        <v>20.2</v>
      </c>
      <c r="AE356" s="3">
        <v>25.4</v>
      </c>
      <c r="AF356" s="3">
        <v>6</v>
      </c>
      <c r="AG356" s="4">
        <v>113802.21</v>
      </c>
    </row>
    <row r="357" spans="30:33" x14ac:dyDescent="0.25">
      <c r="AD357" s="3">
        <v>22.8</v>
      </c>
      <c r="AE357" s="3">
        <v>32.9</v>
      </c>
      <c r="AF357" s="3">
        <v>0</v>
      </c>
      <c r="AG357" s="4">
        <v>119477.515</v>
      </c>
    </row>
    <row r="358" spans="30:33" x14ac:dyDescent="0.25">
      <c r="AD358" s="3">
        <v>26</v>
      </c>
      <c r="AE358" s="3">
        <v>32.4</v>
      </c>
      <c r="AF358" s="3">
        <v>0</v>
      </c>
      <c r="AG358" s="4">
        <v>126553.11500000001</v>
      </c>
    </row>
    <row r="359" spans="30:33" x14ac:dyDescent="0.25">
      <c r="AD359" s="3">
        <v>34.6</v>
      </c>
      <c r="AE359" s="3">
        <v>32.799999999999997</v>
      </c>
      <c r="AF359" s="3">
        <v>0.4</v>
      </c>
      <c r="AG359" s="4">
        <v>134583.25</v>
      </c>
    </row>
    <row r="360" spans="30:33" x14ac:dyDescent="0.25">
      <c r="AD360" s="3">
        <v>34.1</v>
      </c>
      <c r="AE360" s="3">
        <v>33.299999999999997</v>
      </c>
      <c r="AF360" s="3">
        <v>0</v>
      </c>
      <c r="AG360" s="4">
        <v>119950.37</v>
      </c>
    </row>
    <row r="361" spans="30:33" x14ac:dyDescent="0.25">
      <c r="AD361" s="3">
        <v>20</v>
      </c>
      <c r="AE361" s="3">
        <v>19.2</v>
      </c>
      <c r="AF361" s="3">
        <v>30.6</v>
      </c>
      <c r="AG361" s="4">
        <v>95093.294999999998</v>
      </c>
    </row>
    <row r="362" spans="30:33" x14ac:dyDescent="0.25">
      <c r="AD362" s="3">
        <v>19.399999999999999</v>
      </c>
      <c r="AE362" s="3">
        <v>27.6</v>
      </c>
      <c r="AF362" s="3">
        <v>5.2</v>
      </c>
      <c r="AG362" s="4">
        <v>96394.94</v>
      </c>
    </row>
    <row r="363" spans="30:33" x14ac:dyDescent="0.25">
      <c r="AD363" s="3">
        <v>20.8</v>
      </c>
      <c r="AE363" s="3">
        <v>33.200000000000003</v>
      </c>
      <c r="AF363" s="3">
        <v>0</v>
      </c>
      <c r="AG363" s="4">
        <v>100048.44</v>
      </c>
    </row>
    <row r="364" spans="30:33" x14ac:dyDescent="0.25">
      <c r="AD364" s="3">
        <v>23.9</v>
      </c>
      <c r="AE364" s="3">
        <v>33</v>
      </c>
      <c r="AF364" s="3">
        <v>0</v>
      </c>
      <c r="AG364" s="4">
        <v>111647.54</v>
      </c>
    </row>
    <row r="365" spans="30:33" x14ac:dyDescent="0.25">
      <c r="AD365" s="3">
        <v>34.700000000000003</v>
      </c>
      <c r="AE365" s="3">
        <v>32.799999999999997</v>
      </c>
      <c r="AF365" s="3">
        <v>0</v>
      </c>
      <c r="AG365" s="4">
        <v>128552.13499999999</v>
      </c>
    </row>
    <row r="366" spans="30:33" x14ac:dyDescent="0.25">
      <c r="AD366" s="3">
        <v>39.700000000000003</v>
      </c>
      <c r="AE366" s="3">
        <v>29.6</v>
      </c>
      <c r="AF366" s="3">
        <v>0</v>
      </c>
      <c r="AG366" s="4">
        <v>146473.83499999999</v>
      </c>
    </row>
    <row r="367" spans="30:33" x14ac:dyDescent="0.25">
      <c r="AD367" s="3">
        <v>24.2</v>
      </c>
      <c r="AE367" s="3">
        <v>22</v>
      </c>
      <c r="AF367" s="3">
        <v>0</v>
      </c>
      <c r="AG367" s="4">
        <v>116040.925</v>
      </c>
    </row>
    <row r="368" spans="30:33" x14ac:dyDescent="0.25">
      <c r="AD368" s="3">
        <v>27.6</v>
      </c>
      <c r="AE368" s="3">
        <v>25.1</v>
      </c>
      <c r="AF368" s="3">
        <v>0</v>
      </c>
      <c r="AG368" s="4">
        <v>99622.64</v>
      </c>
    </row>
    <row r="369" spans="30:33" x14ac:dyDescent="0.25">
      <c r="AD369" s="3">
        <v>27.1</v>
      </c>
      <c r="AE369" s="3">
        <v>25.7</v>
      </c>
      <c r="AF369" s="3">
        <v>0</v>
      </c>
      <c r="AG369" s="4">
        <v>97656.445000000007</v>
      </c>
    </row>
    <row r="370" spans="30:33" x14ac:dyDescent="0.25">
      <c r="AD370" s="3">
        <v>26</v>
      </c>
      <c r="AE370" s="3">
        <v>15.3</v>
      </c>
      <c r="AF370" s="3">
        <v>0</v>
      </c>
      <c r="AG370" s="4">
        <v>110932.505</v>
      </c>
    </row>
    <row r="371" spans="30:33" x14ac:dyDescent="0.25">
      <c r="AD371" s="3">
        <v>25.7</v>
      </c>
      <c r="AE371" s="3">
        <v>25.8</v>
      </c>
      <c r="AF371" s="3">
        <v>0</v>
      </c>
      <c r="AG371" s="4">
        <v>117873.58</v>
      </c>
    </row>
    <row r="372" spans="30:33" x14ac:dyDescent="0.25">
      <c r="AD372" s="3">
        <v>25.7</v>
      </c>
      <c r="AE372" s="3">
        <v>18.100000000000001</v>
      </c>
      <c r="AF372" s="3">
        <v>0</v>
      </c>
      <c r="AG372" s="4">
        <v>115064.265</v>
      </c>
    </row>
    <row r="373" spans="30:33" x14ac:dyDescent="0.25">
      <c r="AD373" s="3">
        <v>21.3</v>
      </c>
      <c r="AE373" s="3">
        <v>30.4</v>
      </c>
      <c r="AF373" s="3">
        <v>0</v>
      </c>
      <c r="AG373" s="4">
        <v>112392.69500000001</v>
      </c>
    </row>
    <row r="374" spans="30:33" x14ac:dyDescent="0.25">
      <c r="AD374" s="3">
        <v>20.6</v>
      </c>
      <c r="AE374" s="3">
        <v>25.4</v>
      </c>
      <c r="AF374" s="3">
        <v>0</v>
      </c>
      <c r="AG374" s="4">
        <v>111879.54</v>
      </c>
    </row>
    <row r="375" spans="30:33" x14ac:dyDescent="0.25">
      <c r="AD375" s="3">
        <v>21.4</v>
      </c>
      <c r="AE375" s="3">
        <v>21.3</v>
      </c>
      <c r="AF375" s="3">
        <v>0</v>
      </c>
      <c r="AG375" s="4">
        <v>105482.69500000001</v>
      </c>
    </row>
    <row r="376" spans="30:33" x14ac:dyDescent="0.25">
      <c r="AD376" s="3">
        <v>31.5</v>
      </c>
      <c r="AE376" s="3">
        <v>31.3</v>
      </c>
      <c r="AF376" s="3">
        <v>0</v>
      </c>
      <c r="AG376" s="4">
        <v>113049.145</v>
      </c>
    </row>
    <row r="377" spans="30:33" x14ac:dyDescent="0.25">
      <c r="AD377" s="3">
        <v>36.4</v>
      </c>
      <c r="AE377" s="3">
        <v>15.8</v>
      </c>
      <c r="AF377" s="3">
        <v>0</v>
      </c>
      <c r="AG377" s="4">
        <v>141133.08499999999</v>
      </c>
    </row>
    <row r="378" spans="30:33" x14ac:dyDescent="0.25">
      <c r="AD378" s="3">
        <v>24.8</v>
      </c>
      <c r="AE378" s="3">
        <v>29.1</v>
      </c>
      <c r="AF378" s="3">
        <v>0.8</v>
      </c>
      <c r="AG378" s="4">
        <v>135006.10999999999</v>
      </c>
    </row>
    <row r="379" spans="30:33" x14ac:dyDescent="0.25">
      <c r="AD379" s="3">
        <v>42.2</v>
      </c>
      <c r="AE379" s="3">
        <v>25</v>
      </c>
      <c r="AF379" s="3">
        <v>0.2</v>
      </c>
      <c r="AG379" s="4">
        <v>160011.07500000001</v>
      </c>
    </row>
    <row r="380" spans="30:33" x14ac:dyDescent="0.25">
      <c r="AD380" s="3">
        <v>18.100000000000001</v>
      </c>
      <c r="AE380" s="3">
        <v>3.9</v>
      </c>
      <c r="AF380" s="3">
        <v>0.4</v>
      </c>
      <c r="AG380" s="4">
        <v>120396.33500000001</v>
      </c>
    </row>
    <row r="381" spans="30:33" x14ac:dyDescent="0.25">
      <c r="AD381" s="3">
        <v>19.2</v>
      </c>
      <c r="AE381" s="3">
        <v>19.7</v>
      </c>
      <c r="AF381" s="3">
        <v>1</v>
      </c>
      <c r="AG381" s="4">
        <v>113244.79</v>
      </c>
    </row>
    <row r="382" spans="30:33" x14ac:dyDescent="0.25">
      <c r="AD382" s="3">
        <v>22.3</v>
      </c>
      <c r="AE382" s="3">
        <v>32.6</v>
      </c>
      <c r="AF382" s="3">
        <v>0</v>
      </c>
      <c r="AG382" s="4">
        <v>103046.17</v>
      </c>
    </row>
    <row r="383" spans="30:33" x14ac:dyDescent="0.25">
      <c r="AD383" s="3">
        <v>32.700000000000003</v>
      </c>
      <c r="AE383" s="3">
        <v>31.5</v>
      </c>
      <c r="AF383" s="3">
        <v>0</v>
      </c>
      <c r="AG383" s="4">
        <v>114097.07</v>
      </c>
    </row>
    <row r="384" spans="30:33" x14ac:dyDescent="0.25">
      <c r="AD384" s="3">
        <v>35.299999999999997</v>
      </c>
      <c r="AE384" s="3">
        <v>30.4</v>
      </c>
      <c r="AF384" s="3">
        <v>0</v>
      </c>
      <c r="AG384" s="4">
        <v>147817.58499999999</v>
      </c>
    </row>
    <row r="385" spans="30:33" x14ac:dyDescent="0.25">
      <c r="AD385" s="3">
        <v>30.9</v>
      </c>
      <c r="AE385" s="3">
        <v>27.2</v>
      </c>
      <c r="AF385" s="3">
        <v>0</v>
      </c>
      <c r="AG385" s="4">
        <v>148612.37</v>
      </c>
    </row>
    <row r="386" spans="30:33" x14ac:dyDescent="0.25">
      <c r="AD386" s="3">
        <v>29.1</v>
      </c>
      <c r="AE386" s="3">
        <v>18.600000000000001</v>
      </c>
      <c r="AF386" s="3">
        <v>1</v>
      </c>
      <c r="AG386" s="4">
        <v>142471.51</v>
      </c>
    </row>
    <row r="387" spans="30:33" x14ac:dyDescent="0.25">
      <c r="AD387" s="3">
        <v>26.7</v>
      </c>
      <c r="AE387" s="3">
        <v>14.9</v>
      </c>
      <c r="AF387" s="3">
        <v>0.8</v>
      </c>
      <c r="AG387" s="4">
        <v>139450.61499999999</v>
      </c>
    </row>
    <row r="388" spans="30:33" x14ac:dyDescent="0.25">
      <c r="AD388" s="3">
        <v>22.8</v>
      </c>
      <c r="AE388" s="3">
        <v>6.5</v>
      </c>
      <c r="AF388" s="3">
        <v>1.6</v>
      </c>
      <c r="AG388" s="4">
        <v>129135.185</v>
      </c>
    </row>
    <row r="389" spans="30:33" x14ac:dyDescent="0.25">
      <c r="AD389" s="3">
        <v>21.9</v>
      </c>
      <c r="AE389" s="3">
        <v>23.2</v>
      </c>
      <c r="AF389" s="3">
        <v>7</v>
      </c>
      <c r="AG389" s="4">
        <v>108097.845</v>
      </c>
    </row>
    <row r="390" spans="30:33" x14ac:dyDescent="0.25">
      <c r="AD390" s="3">
        <v>22.2</v>
      </c>
      <c r="AE390" s="3">
        <v>23.4</v>
      </c>
      <c r="AF390" s="3">
        <v>5.2</v>
      </c>
      <c r="AG390" s="4">
        <v>103396.3</v>
      </c>
    </row>
    <row r="391" spans="30:33" x14ac:dyDescent="0.25">
      <c r="AD391" s="3">
        <v>20.9</v>
      </c>
      <c r="AE391" s="3">
        <v>25.7</v>
      </c>
      <c r="AF391" s="3">
        <v>0.4</v>
      </c>
      <c r="AG391" s="4">
        <v>112649.60000000001</v>
      </c>
    </row>
    <row r="392" spans="30:33" x14ac:dyDescent="0.25">
      <c r="AD392" s="3">
        <v>29.4</v>
      </c>
      <c r="AE392" s="3">
        <v>28.7</v>
      </c>
      <c r="AF392" s="3">
        <v>0</v>
      </c>
      <c r="AG392" s="4">
        <v>110152.815</v>
      </c>
    </row>
    <row r="393" spans="30:33" x14ac:dyDescent="0.25">
      <c r="AD393" s="3">
        <v>29.5</v>
      </c>
      <c r="AE393" s="3">
        <v>22.2</v>
      </c>
      <c r="AF393" s="3">
        <v>0</v>
      </c>
      <c r="AG393" s="4">
        <v>133718.035</v>
      </c>
    </row>
    <row r="394" spans="30:33" x14ac:dyDescent="0.25">
      <c r="AD394" s="3">
        <v>27.5</v>
      </c>
      <c r="AE394" s="3">
        <v>19</v>
      </c>
      <c r="AF394" s="3">
        <v>3.6</v>
      </c>
      <c r="AG394" s="4">
        <v>134169.82999999999</v>
      </c>
    </row>
    <row r="395" spans="30:33" x14ac:dyDescent="0.25">
      <c r="AD395" s="3">
        <v>18.3</v>
      </c>
      <c r="AE395" s="3">
        <v>14.3</v>
      </c>
      <c r="AF395" s="3">
        <v>14.2</v>
      </c>
      <c r="AG395" s="4">
        <v>123615.21</v>
      </c>
    </row>
    <row r="396" spans="30:33" x14ac:dyDescent="0.25">
      <c r="AD396" s="3">
        <v>22.4</v>
      </c>
      <c r="AE396" s="3">
        <v>24</v>
      </c>
      <c r="AF396" s="3">
        <v>1.2</v>
      </c>
      <c r="AG396" s="4">
        <v>107579.345</v>
      </c>
    </row>
    <row r="397" spans="30:33" x14ac:dyDescent="0.25">
      <c r="AD397" s="3">
        <v>21.8</v>
      </c>
      <c r="AE397" s="3">
        <v>26.3</v>
      </c>
      <c r="AF397" s="3">
        <v>10.6</v>
      </c>
      <c r="AG397" s="4">
        <v>101279.65</v>
      </c>
    </row>
    <row r="398" spans="30:33" x14ac:dyDescent="0.25">
      <c r="AD398" s="3">
        <v>23.6</v>
      </c>
      <c r="AE398" s="3">
        <v>29.4</v>
      </c>
      <c r="AF398" s="3">
        <v>0</v>
      </c>
      <c r="AG398" s="4">
        <v>121942.895</v>
      </c>
    </row>
    <row r="399" spans="30:33" x14ac:dyDescent="0.25">
      <c r="AD399" s="3">
        <v>31.5</v>
      </c>
      <c r="AE399" s="3">
        <v>25.5</v>
      </c>
      <c r="AF399" s="3">
        <v>0</v>
      </c>
      <c r="AG399" s="4">
        <v>133989.155</v>
      </c>
    </row>
    <row r="400" spans="30:33" x14ac:dyDescent="0.25">
      <c r="AD400" s="3">
        <v>21</v>
      </c>
      <c r="AE400" s="3">
        <v>11</v>
      </c>
      <c r="AF400" s="3">
        <v>0.6</v>
      </c>
      <c r="AG400" s="4">
        <v>122594.47500000001</v>
      </c>
    </row>
    <row r="401" spans="30:33" x14ac:dyDescent="0.25">
      <c r="AD401" s="3">
        <v>20.9</v>
      </c>
      <c r="AE401" s="3">
        <v>21.7</v>
      </c>
      <c r="AF401" s="3">
        <v>2.4</v>
      </c>
      <c r="AG401" s="4">
        <v>119919.605</v>
      </c>
    </row>
    <row r="402" spans="30:33" x14ac:dyDescent="0.25">
      <c r="AD402" s="3">
        <v>29.4</v>
      </c>
      <c r="AE402" s="3">
        <v>29</v>
      </c>
      <c r="AF402" s="3">
        <v>0</v>
      </c>
      <c r="AG402" s="4">
        <v>126330.55</v>
      </c>
    </row>
    <row r="403" spans="30:33" x14ac:dyDescent="0.25">
      <c r="AD403" s="3">
        <v>32.6</v>
      </c>
      <c r="AE403" s="3">
        <v>28.8</v>
      </c>
      <c r="AF403" s="3">
        <v>0</v>
      </c>
      <c r="AG403" s="4">
        <v>123737.01</v>
      </c>
    </row>
    <row r="404" spans="30:33" x14ac:dyDescent="0.25">
      <c r="AD404" s="3">
        <v>27.7</v>
      </c>
      <c r="AE404" s="3">
        <v>28.5</v>
      </c>
      <c r="AF404" s="3">
        <v>0</v>
      </c>
      <c r="AG404" s="4">
        <v>124436.81</v>
      </c>
    </row>
    <row r="405" spans="30:33" x14ac:dyDescent="0.25">
      <c r="AD405" s="3">
        <v>22.9</v>
      </c>
      <c r="AE405" s="3">
        <v>23.3</v>
      </c>
      <c r="AF405" s="3">
        <v>0</v>
      </c>
      <c r="AG405" s="4">
        <v>129327.22500000001</v>
      </c>
    </row>
    <row r="406" spans="30:33" x14ac:dyDescent="0.25">
      <c r="AD406" s="3">
        <v>22.7</v>
      </c>
      <c r="AE406" s="3">
        <v>27.7</v>
      </c>
      <c r="AF406" s="3">
        <v>0</v>
      </c>
      <c r="AG406" s="4">
        <v>131271.26500000001</v>
      </c>
    </row>
    <row r="407" spans="30:33" x14ac:dyDescent="0.25">
      <c r="AD407" s="3">
        <v>23.3</v>
      </c>
      <c r="AE407" s="3">
        <v>25.3</v>
      </c>
      <c r="AF407" s="3">
        <v>0</v>
      </c>
      <c r="AG407" s="4">
        <v>132265.005</v>
      </c>
    </row>
    <row r="408" spans="30:33" x14ac:dyDescent="0.25">
      <c r="AD408" s="3">
        <v>23.8</v>
      </c>
      <c r="AE408" s="3">
        <v>27.6</v>
      </c>
      <c r="AF408" s="3">
        <v>0</v>
      </c>
      <c r="AG408" s="4">
        <v>131003.79</v>
      </c>
    </row>
    <row r="409" spans="30:33" x14ac:dyDescent="0.25">
      <c r="AD409" s="3">
        <v>24.9</v>
      </c>
      <c r="AE409" s="3">
        <v>27.9</v>
      </c>
      <c r="AF409" s="3">
        <v>0</v>
      </c>
      <c r="AG409" s="4">
        <v>133845.51999999999</v>
      </c>
    </row>
    <row r="410" spans="30:33" x14ac:dyDescent="0.25">
      <c r="AD410" s="3">
        <v>30.3</v>
      </c>
      <c r="AE410" s="3">
        <v>23.4</v>
      </c>
      <c r="AF410" s="3">
        <v>0</v>
      </c>
      <c r="AG410" s="4">
        <v>120839.995</v>
      </c>
    </row>
    <row r="411" spans="30:33" x14ac:dyDescent="0.25">
      <c r="AD411" s="3">
        <v>24.5</v>
      </c>
      <c r="AE411" s="3">
        <v>22.9</v>
      </c>
      <c r="AF411" s="3">
        <v>0</v>
      </c>
      <c r="AG411" s="4">
        <v>104364.735</v>
      </c>
    </row>
    <row r="412" spans="30:33" x14ac:dyDescent="0.25">
      <c r="AD412" s="3">
        <v>26.1</v>
      </c>
      <c r="AE412" s="3">
        <v>25.4</v>
      </c>
      <c r="AF412" s="3">
        <v>0</v>
      </c>
      <c r="AG412" s="4">
        <v>120863.325</v>
      </c>
    </row>
    <row r="413" spans="30:33" x14ac:dyDescent="0.25">
      <c r="AD413" s="3">
        <v>18.399999999999999</v>
      </c>
      <c r="AE413" s="3">
        <v>14.5</v>
      </c>
      <c r="AF413" s="3">
        <v>3.6</v>
      </c>
      <c r="AG413" s="4">
        <v>117062.035</v>
      </c>
    </row>
    <row r="414" spans="30:33" x14ac:dyDescent="0.25">
      <c r="AD414" s="3">
        <v>21.1</v>
      </c>
      <c r="AE414" s="3">
        <v>16.2</v>
      </c>
      <c r="AF414" s="3">
        <v>0.6</v>
      </c>
      <c r="AG414" s="4">
        <v>119481.79</v>
      </c>
    </row>
    <row r="415" spans="30:33" x14ac:dyDescent="0.25">
      <c r="AD415" s="3">
        <v>22.6</v>
      </c>
      <c r="AE415" s="3">
        <v>20.6</v>
      </c>
      <c r="AF415" s="3">
        <v>1.2</v>
      </c>
      <c r="AG415" s="4">
        <v>125964.185</v>
      </c>
    </row>
    <row r="416" spans="30:33" x14ac:dyDescent="0.25">
      <c r="AD416" s="3">
        <v>22</v>
      </c>
      <c r="AE416" s="3">
        <v>11.2</v>
      </c>
      <c r="AF416" s="3">
        <v>0.2</v>
      </c>
      <c r="AG416" s="4">
        <v>122991.66</v>
      </c>
    </row>
    <row r="417" spans="30:33" x14ac:dyDescent="0.25">
      <c r="AD417" s="3">
        <v>20.8</v>
      </c>
      <c r="AE417" s="3">
        <v>23.8</v>
      </c>
      <c r="AF417" s="3">
        <v>0</v>
      </c>
      <c r="AG417" s="4">
        <v>105911.71</v>
      </c>
    </row>
    <row r="418" spans="30:33" x14ac:dyDescent="0.25">
      <c r="AD418" s="3">
        <v>24.7</v>
      </c>
      <c r="AE418" s="3">
        <v>26.5</v>
      </c>
      <c r="AF418" s="3">
        <v>0</v>
      </c>
      <c r="AG418" s="4">
        <v>107884.355</v>
      </c>
    </row>
    <row r="419" spans="30:33" x14ac:dyDescent="0.25">
      <c r="AD419" s="3">
        <v>29.5</v>
      </c>
      <c r="AE419" s="3">
        <v>8.4</v>
      </c>
      <c r="AF419" s="3">
        <v>0</v>
      </c>
      <c r="AG419" s="4">
        <v>130527.325</v>
      </c>
    </row>
    <row r="420" spans="30:33" x14ac:dyDescent="0.25">
      <c r="AD420" s="3">
        <v>39.4</v>
      </c>
      <c r="AE420" s="3">
        <v>19.399999999999999</v>
      </c>
      <c r="AF420" s="3">
        <v>0</v>
      </c>
      <c r="AG420" s="4">
        <v>156924.82999999999</v>
      </c>
    </row>
    <row r="421" spans="30:33" x14ac:dyDescent="0.25">
      <c r="AD421" s="3">
        <v>25.6</v>
      </c>
      <c r="AE421" s="3">
        <v>15.8</v>
      </c>
      <c r="AF421" s="3">
        <v>0</v>
      </c>
      <c r="AG421" s="4">
        <v>152419.41500000001</v>
      </c>
    </row>
    <row r="422" spans="30:33" x14ac:dyDescent="0.25">
      <c r="AD422" s="3">
        <v>26.4</v>
      </c>
      <c r="AE422" s="3">
        <v>13.8</v>
      </c>
      <c r="AF422" s="3">
        <v>0.4</v>
      </c>
      <c r="AG422" s="4">
        <v>138064.85500000001</v>
      </c>
    </row>
    <row r="423" spans="30:33" x14ac:dyDescent="0.25">
      <c r="AD423" s="3">
        <v>23.5</v>
      </c>
      <c r="AE423" s="3">
        <v>19.3</v>
      </c>
      <c r="AF423" s="3">
        <v>0</v>
      </c>
      <c r="AG423" s="4">
        <v>122575.935</v>
      </c>
    </row>
    <row r="424" spans="30:33" x14ac:dyDescent="0.25">
      <c r="AD424" s="3">
        <v>22.2</v>
      </c>
      <c r="AE424" s="3">
        <v>17.7</v>
      </c>
      <c r="AF424" s="3">
        <v>0</v>
      </c>
      <c r="AG424" s="4">
        <v>110545.84</v>
      </c>
    </row>
    <row r="425" spans="30:33" x14ac:dyDescent="0.25">
      <c r="AD425" s="3">
        <v>22.7</v>
      </c>
      <c r="AE425" s="3">
        <v>21.5</v>
      </c>
      <c r="AF425" s="3">
        <v>0</v>
      </c>
      <c r="AG425" s="4">
        <v>105781.985</v>
      </c>
    </row>
    <row r="426" spans="30:33" x14ac:dyDescent="0.25">
      <c r="AD426" s="3">
        <v>23.7</v>
      </c>
      <c r="AE426" s="3">
        <v>18.2</v>
      </c>
      <c r="AF426" s="3">
        <v>0</v>
      </c>
      <c r="AG426" s="4">
        <v>125400.08</v>
      </c>
    </row>
    <row r="427" spans="30:33" x14ac:dyDescent="0.25">
      <c r="AD427" s="3">
        <v>33.700000000000003</v>
      </c>
      <c r="AE427" s="3">
        <v>23.4</v>
      </c>
      <c r="AF427" s="3">
        <v>0</v>
      </c>
      <c r="AG427" s="4">
        <v>142242.595</v>
      </c>
    </row>
    <row r="428" spans="30:33" x14ac:dyDescent="0.25">
      <c r="AD428" s="3">
        <v>34.700000000000003</v>
      </c>
      <c r="AE428" s="3">
        <v>22.6</v>
      </c>
      <c r="AF428" s="3">
        <v>0</v>
      </c>
      <c r="AG428" s="4">
        <v>145182.98000000001</v>
      </c>
    </row>
    <row r="429" spans="30:33" x14ac:dyDescent="0.25">
      <c r="AD429" s="3">
        <v>23.9</v>
      </c>
      <c r="AE429" s="3">
        <v>21.8</v>
      </c>
      <c r="AF429" s="3">
        <v>0.2</v>
      </c>
      <c r="AG429" s="4">
        <v>136226.12</v>
      </c>
    </row>
    <row r="430" spans="30:33" x14ac:dyDescent="0.25">
      <c r="AD430" s="3">
        <v>33</v>
      </c>
      <c r="AE430" s="3">
        <v>21.2</v>
      </c>
      <c r="AF430" s="3">
        <v>0.2</v>
      </c>
      <c r="AG430" s="4">
        <v>149376.57</v>
      </c>
    </row>
    <row r="431" spans="30:33" x14ac:dyDescent="0.25">
      <c r="AD431" s="3">
        <v>23.7</v>
      </c>
      <c r="AE431" s="3">
        <v>11.4</v>
      </c>
      <c r="AF431" s="3">
        <v>1.2</v>
      </c>
      <c r="AG431" s="4">
        <v>124692.315</v>
      </c>
    </row>
    <row r="432" spans="30:33" x14ac:dyDescent="0.25">
      <c r="AD432" s="3">
        <v>25.2</v>
      </c>
      <c r="AE432" s="3">
        <v>21.3</v>
      </c>
      <c r="AF432" s="3">
        <v>0</v>
      </c>
      <c r="AG432" s="4">
        <v>117707.95</v>
      </c>
    </row>
    <row r="433" spans="30:33" x14ac:dyDescent="0.25">
      <c r="AD433" s="3">
        <v>24.9</v>
      </c>
      <c r="AE433" s="3">
        <v>7.9</v>
      </c>
      <c r="AF433" s="3">
        <v>3.2</v>
      </c>
      <c r="AG433" s="4">
        <v>131465.82500000001</v>
      </c>
    </row>
    <row r="434" spans="30:33" x14ac:dyDescent="0.25">
      <c r="AD434" s="3">
        <v>38.9</v>
      </c>
      <c r="AE434" s="3">
        <v>20.8</v>
      </c>
      <c r="AF434" s="3">
        <v>0.6</v>
      </c>
      <c r="AG434" s="4">
        <v>160285.01500000001</v>
      </c>
    </row>
    <row r="435" spans="30:33" x14ac:dyDescent="0.25">
      <c r="AD435" s="3">
        <v>28.5</v>
      </c>
      <c r="AE435" s="3">
        <v>10.8</v>
      </c>
      <c r="AF435" s="3">
        <v>0</v>
      </c>
      <c r="AG435" s="4">
        <v>152599.125</v>
      </c>
    </row>
    <row r="436" spans="30:33" x14ac:dyDescent="0.25">
      <c r="AD436" s="3">
        <v>22.1</v>
      </c>
      <c r="AE436" s="3">
        <v>3.9</v>
      </c>
      <c r="AF436" s="3">
        <v>0.6</v>
      </c>
      <c r="AG436" s="4">
        <v>135635.70499999999</v>
      </c>
    </row>
    <row r="437" spans="30:33" x14ac:dyDescent="0.25">
      <c r="AD437" s="3">
        <v>26.1</v>
      </c>
      <c r="AE437" s="3">
        <v>19.600000000000001</v>
      </c>
      <c r="AF437" s="3">
        <v>8.4</v>
      </c>
      <c r="AG437" s="4">
        <v>141414.35</v>
      </c>
    </row>
    <row r="438" spans="30:33" x14ac:dyDescent="0.25">
      <c r="AD438" s="3">
        <v>22.3</v>
      </c>
      <c r="AE438" s="3">
        <v>7</v>
      </c>
      <c r="AF438" s="3">
        <v>0.2</v>
      </c>
      <c r="AG438" s="4">
        <v>119690.755</v>
      </c>
    </row>
    <row r="439" spans="30:33" x14ac:dyDescent="0.25">
      <c r="AD439" s="3">
        <v>23.2</v>
      </c>
      <c r="AE439" s="3">
        <v>13.8</v>
      </c>
      <c r="AF439" s="3">
        <v>0</v>
      </c>
      <c r="AG439" s="4">
        <v>111329.62</v>
      </c>
    </row>
    <row r="440" spans="30:33" x14ac:dyDescent="0.25">
      <c r="AD440" s="3">
        <v>21.3</v>
      </c>
      <c r="AE440" s="3">
        <v>10.6</v>
      </c>
      <c r="AF440" s="3">
        <v>0</v>
      </c>
      <c r="AG440" s="4">
        <v>105388.57</v>
      </c>
    </row>
    <row r="441" spans="30:33" x14ac:dyDescent="0.25">
      <c r="AD441" s="3">
        <v>26.8</v>
      </c>
      <c r="AE441" s="3">
        <v>20.7</v>
      </c>
      <c r="AF441" s="3">
        <v>0</v>
      </c>
      <c r="AG441" s="4">
        <v>123073.98</v>
      </c>
    </row>
    <row r="442" spans="30:33" x14ac:dyDescent="0.25">
      <c r="AD442" s="3">
        <v>31.4</v>
      </c>
      <c r="AE442" s="3">
        <v>18.899999999999999</v>
      </c>
      <c r="AF442" s="3">
        <v>0</v>
      </c>
      <c r="AG442" s="4">
        <v>135047.625</v>
      </c>
    </row>
    <row r="443" spans="30:33" x14ac:dyDescent="0.25">
      <c r="AD443" s="3">
        <v>32.5</v>
      </c>
      <c r="AE443" s="3">
        <v>19.600000000000001</v>
      </c>
      <c r="AF443" s="3">
        <v>0</v>
      </c>
      <c r="AG443" s="4">
        <v>143184.80499999999</v>
      </c>
    </row>
    <row r="444" spans="30:33" x14ac:dyDescent="0.25">
      <c r="AD444" s="3">
        <v>19.5</v>
      </c>
      <c r="AE444" s="3">
        <v>6.7</v>
      </c>
      <c r="AF444" s="3">
        <v>13.4</v>
      </c>
      <c r="AG444" s="4">
        <v>118189.72</v>
      </c>
    </row>
    <row r="445" spans="30:33" x14ac:dyDescent="0.25">
      <c r="AD445" s="3">
        <v>18.8</v>
      </c>
      <c r="AE445" s="3">
        <v>10.7</v>
      </c>
      <c r="AF445" s="3">
        <v>5.8</v>
      </c>
      <c r="AG445" s="4">
        <v>105484.1</v>
      </c>
    </row>
    <row r="446" spans="30:33" x14ac:dyDescent="0.25">
      <c r="AD446" s="3">
        <v>23.3</v>
      </c>
      <c r="AE446" s="3">
        <v>19</v>
      </c>
      <c r="AF446" s="3">
        <v>0.2</v>
      </c>
      <c r="AG446" s="4">
        <v>100394.06</v>
      </c>
    </row>
    <row r="447" spans="30:33" x14ac:dyDescent="0.25">
      <c r="AD447" s="3">
        <v>23.5</v>
      </c>
      <c r="AE447" s="3">
        <v>19.7</v>
      </c>
      <c r="AF447" s="3">
        <v>0</v>
      </c>
      <c r="AG447" s="4">
        <v>117796.715</v>
      </c>
    </row>
    <row r="448" spans="30:33" x14ac:dyDescent="0.25">
      <c r="AD448" s="3">
        <v>24.3</v>
      </c>
      <c r="AE448" s="3">
        <v>21.1</v>
      </c>
      <c r="AF448" s="3">
        <v>0</v>
      </c>
      <c r="AG448" s="4">
        <v>124081.46</v>
      </c>
    </row>
    <row r="449" spans="30:33" x14ac:dyDescent="0.25">
      <c r="AD449" s="3">
        <v>28.8</v>
      </c>
      <c r="AE449" s="3">
        <v>12.7</v>
      </c>
      <c r="AF449" s="3">
        <v>0</v>
      </c>
      <c r="AG449" s="4">
        <v>126074.895</v>
      </c>
    </row>
    <row r="450" spans="30:33" x14ac:dyDescent="0.25">
      <c r="AD450" s="3">
        <v>21.2</v>
      </c>
      <c r="AE450" s="3">
        <v>10.4</v>
      </c>
      <c r="AF450" s="3">
        <v>0</v>
      </c>
      <c r="AG450" s="4">
        <v>125072.73</v>
      </c>
    </row>
    <row r="451" spans="30:33" x14ac:dyDescent="0.25">
      <c r="AD451" s="3">
        <v>20.399999999999999</v>
      </c>
      <c r="AE451" s="3">
        <v>14.4</v>
      </c>
      <c r="AF451" s="3">
        <v>0</v>
      </c>
      <c r="AG451" s="4">
        <v>101740.89</v>
      </c>
    </row>
    <row r="452" spans="30:33" x14ac:dyDescent="0.25">
      <c r="AD452" s="3">
        <v>20.2</v>
      </c>
      <c r="AE452" s="3">
        <v>8.1999999999999993</v>
      </c>
      <c r="AF452" s="3">
        <v>0.4</v>
      </c>
      <c r="AG452" s="4">
        <v>102726.745</v>
      </c>
    </row>
    <row r="453" spans="30:33" x14ac:dyDescent="0.25">
      <c r="AD453" s="3">
        <v>19.899999999999999</v>
      </c>
      <c r="AE453" s="3">
        <v>14</v>
      </c>
      <c r="AF453" s="3">
        <v>1</v>
      </c>
      <c r="AG453" s="4">
        <v>98324.645000000004</v>
      </c>
    </row>
    <row r="454" spans="30:33" x14ac:dyDescent="0.25">
      <c r="AD454" s="3">
        <v>19.2</v>
      </c>
      <c r="AE454" s="3">
        <v>13</v>
      </c>
      <c r="AF454" s="3">
        <v>0.2</v>
      </c>
      <c r="AG454" s="4">
        <v>102746.6</v>
      </c>
    </row>
    <row r="455" spans="30:33" x14ac:dyDescent="0.25">
      <c r="AD455" s="3">
        <v>17.899999999999999</v>
      </c>
      <c r="AE455" s="3">
        <v>5.7</v>
      </c>
      <c r="AF455" s="3">
        <v>0</v>
      </c>
      <c r="AG455" s="4">
        <v>118281.13</v>
      </c>
    </row>
    <row r="456" spans="30:33" x14ac:dyDescent="0.25">
      <c r="AD456" s="3">
        <v>18.7</v>
      </c>
      <c r="AE456" s="3">
        <v>8.5</v>
      </c>
      <c r="AF456" s="3">
        <v>0</v>
      </c>
      <c r="AG456" s="4">
        <v>122625.21</v>
      </c>
    </row>
    <row r="457" spans="30:33" x14ac:dyDescent="0.25">
      <c r="AD457" s="3">
        <v>22.7</v>
      </c>
      <c r="AE457" s="3">
        <v>17.100000000000001</v>
      </c>
      <c r="AF457" s="3">
        <v>0</v>
      </c>
      <c r="AG457" s="4">
        <v>122964.715</v>
      </c>
    </row>
    <row r="458" spans="30:33" x14ac:dyDescent="0.25">
      <c r="AD458" s="3">
        <v>26.5</v>
      </c>
      <c r="AE458" s="3">
        <v>16.7</v>
      </c>
      <c r="AF458" s="3">
        <v>0</v>
      </c>
      <c r="AG458" s="4">
        <v>116321.60000000001</v>
      </c>
    </row>
    <row r="459" spans="30:33" x14ac:dyDescent="0.25">
      <c r="AD459" s="3">
        <v>19.5</v>
      </c>
      <c r="AE459" s="3">
        <v>8.3000000000000007</v>
      </c>
      <c r="AF459" s="3">
        <v>0</v>
      </c>
      <c r="AG459" s="4">
        <v>102832.72</v>
      </c>
    </row>
    <row r="460" spans="30:33" x14ac:dyDescent="0.25">
      <c r="AD460" s="3">
        <v>18.8</v>
      </c>
      <c r="AE460" s="3">
        <v>15.4</v>
      </c>
      <c r="AF460" s="3">
        <v>0</v>
      </c>
      <c r="AG460" s="4">
        <v>102084</v>
      </c>
    </row>
    <row r="461" spans="30:33" x14ac:dyDescent="0.25">
      <c r="AD461" s="3">
        <v>21.2</v>
      </c>
      <c r="AE461" s="3">
        <v>18.399999999999999</v>
      </c>
      <c r="AF461" s="3">
        <v>0</v>
      </c>
      <c r="AG461" s="4">
        <v>120445.735</v>
      </c>
    </row>
    <row r="462" spans="30:33" x14ac:dyDescent="0.25">
      <c r="AD462" s="3">
        <v>29</v>
      </c>
      <c r="AE462" s="3">
        <v>17.100000000000001</v>
      </c>
      <c r="AF462" s="3">
        <v>0</v>
      </c>
      <c r="AG462" s="4">
        <v>120371.235</v>
      </c>
    </row>
    <row r="463" spans="30:33" x14ac:dyDescent="0.25">
      <c r="AD463" s="3">
        <v>15.6</v>
      </c>
      <c r="AE463" s="3">
        <v>3.9</v>
      </c>
      <c r="AF463" s="3">
        <v>12.8</v>
      </c>
      <c r="AG463" s="4">
        <v>125657.125</v>
      </c>
    </row>
    <row r="464" spans="30:33" x14ac:dyDescent="0.25">
      <c r="AD464" s="3">
        <v>18.399999999999999</v>
      </c>
      <c r="AE464" s="3">
        <v>13.1</v>
      </c>
      <c r="AF464" s="3">
        <v>6.8</v>
      </c>
      <c r="AG464" s="4">
        <v>125663.33</v>
      </c>
    </row>
    <row r="465" spans="30:33" x14ac:dyDescent="0.25">
      <c r="AD465" s="3">
        <v>20</v>
      </c>
      <c r="AE465" s="3">
        <v>9.6</v>
      </c>
      <c r="AF465" s="3">
        <v>0</v>
      </c>
      <c r="AG465" s="4">
        <v>124266.88499999999</v>
      </c>
    </row>
    <row r="466" spans="30:33" x14ac:dyDescent="0.25">
      <c r="AD466" s="3">
        <v>22.3</v>
      </c>
      <c r="AE466" s="3">
        <v>13</v>
      </c>
      <c r="AF466" s="3">
        <v>0</v>
      </c>
      <c r="AG466" s="4">
        <v>109044.9</v>
      </c>
    </row>
    <row r="467" spans="30:33" x14ac:dyDescent="0.25">
      <c r="AD467" s="3">
        <v>23.5</v>
      </c>
      <c r="AE467" s="3">
        <v>9.6</v>
      </c>
      <c r="AF467" s="3">
        <v>0</v>
      </c>
      <c r="AG467" s="4">
        <v>99845.345000000001</v>
      </c>
    </row>
    <row r="468" spans="30:33" x14ac:dyDescent="0.25">
      <c r="AD468" s="3">
        <v>20.100000000000001</v>
      </c>
      <c r="AE468" s="3">
        <v>14.1</v>
      </c>
      <c r="AF468" s="3">
        <v>0</v>
      </c>
      <c r="AG468" s="4">
        <v>118614.005</v>
      </c>
    </row>
    <row r="469" spans="30:33" x14ac:dyDescent="0.25">
      <c r="AD469" s="3">
        <v>18.7</v>
      </c>
      <c r="AE469" s="3">
        <v>13.5</v>
      </c>
      <c r="AF469" s="3">
        <v>0.2</v>
      </c>
      <c r="AG469" s="4">
        <v>123808.76</v>
      </c>
    </row>
    <row r="470" spans="30:33" x14ac:dyDescent="0.25">
      <c r="AD470" s="3">
        <v>20</v>
      </c>
      <c r="AE470" s="3">
        <v>12.6</v>
      </c>
      <c r="AF470" s="3">
        <v>0.2</v>
      </c>
      <c r="AG470" s="4">
        <v>124686.63</v>
      </c>
    </row>
    <row r="471" spans="30:33" x14ac:dyDescent="0.25">
      <c r="AD471" s="3">
        <v>27</v>
      </c>
      <c r="AE471" s="3">
        <v>12.7</v>
      </c>
      <c r="AF471" s="3">
        <v>0</v>
      </c>
      <c r="AG471" s="4">
        <v>126519.065</v>
      </c>
    </row>
    <row r="472" spans="30:33" x14ac:dyDescent="0.25">
      <c r="AD472" s="3">
        <v>27</v>
      </c>
      <c r="AE472" s="3">
        <v>15.9</v>
      </c>
      <c r="AF472" s="3">
        <v>0</v>
      </c>
      <c r="AG472" s="4">
        <v>124721.485</v>
      </c>
    </row>
    <row r="473" spans="30:33" x14ac:dyDescent="0.25">
      <c r="AD473" s="3">
        <v>20.3</v>
      </c>
      <c r="AE473" s="3">
        <v>8.3000000000000007</v>
      </c>
      <c r="AF473" s="3">
        <v>0</v>
      </c>
      <c r="AG473" s="4">
        <v>108525.965</v>
      </c>
    </row>
    <row r="474" spans="30:33" x14ac:dyDescent="0.25">
      <c r="AD474" s="3">
        <v>19.8</v>
      </c>
      <c r="AE474" s="3">
        <v>14.7</v>
      </c>
      <c r="AF474" s="3">
        <v>0</v>
      </c>
      <c r="AG474" s="4">
        <v>100526.30499999999</v>
      </c>
    </row>
    <row r="475" spans="30:33" x14ac:dyDescent="0.25">
      <c r="AD475" s="3">
        <v>25</v>
      </c>
      <c r="AE475" s="3">
        <v>15</v>
      </c>
      <c r="AF475" s="3">
        <v>0</v>
      </c>
      <c r="AG475" s="4">
        <v>123441.82</v>
      </c>
    </row>
    <row r="476" spans="30:33" x14ac:dyDescent="0.25">
      <c r="AD476" s="3">
        <v>27.4</v>
      </c>
      <c r="AE476" s="3">
        <v>14.5</v>
      </c>
      <c r="AF476" s="3">
        <v>0</v>
      </c>
      <c r="AG476" s="4">
        <v>126846.44500000001</v>
      </c>
    </row>
    <row r="477" spans="30:33" x14ac:dyDescent="0.25">
      <c r="AD477" s="3">
        <v>28</v>
      </c>
      <c r="AE477" s="3">
        <v>14</v>
      </c>
      <c r="AF477" s="3">
        <v>0</v>
      </c>
      <c r="AG477" s="4">
        <v>125204.785</v>
      </c>
    </row>
    <row r="478" spans="30:33" x14ac:dyDescent="0.25">
      <c r="AD478" s="3">
        <v>24.2</v>
      </c>
      <c r="AE478" s="3">
        <v>5.6</v>
      </c>
      <c r="AF478" s="3">
        <v>0.4</v>
      </c>
      <c r="AG478" s="4">
        <v>125514.14</v>
      </c>
    </row>
    <row r="479" spans="30:33" x14ac:dyDescent="0.25">
      <c r="AD479" s="3">
        <v>16.7</v>
      </c>
      <c r="AE479" s="3">
        <v>7.9</v>
      </c>
      <c r="AF479" s="3">
        <v>21.6</v>
      </c>
      <c r="AG479" s="4">
        <v>120124.30499999999</v>
      </c>
    </row>
    <row r="480" spans="30:33" x14ac:dyDescent="0.25">
      <c r="AD480" s="3">
        <v>18.600000000000001</v>
      </c>
      <c r="AE480" s="3">
        <v>8.5</v>
      </c>
      <c r="AF480" s="3">
        <v>0</v>
      </c>
      <c r="AG480" s="4">
        <v>108773.745</v>
      </c>
    </row>
    <row r="481" spans="30:33" x14ac:dyDescent="0.25">
      <c r="AD481" s="3">
        <v>20</v>
      </c>
      <c r="AE481" s="3">
        <v>14.8</v>
      </c>
      <c r="AF481" s="3">
        <v>0</v>
      </c>
      <c r="AG481" s="4">
        <v>105642.28</v>
      </c>
    </row>
    <row r="482" spans="30:33" x14ac:dyDescent="0.25">
      <c r="AD482" s="3">
        <v>25</v>
      </c>
      <c r="AE482" s="3">
        <v>14.8</v>
      </c>
      <c r="AF482" s="3">
        <v>0</v>
      </c>
      <c r="AG482" s="4">
        <v>104072.435</v>
      </c>
    </row>
    <row r="483" spans="30:33" x14ac:dyDescent="0.25">
      <c r="AD483" s="3">
        <v>25.6</v>
      </c>
      <c r="AE483" s="3">
        <v>14.6</v>
      </c>
      <c r="AF483" s="3">
        <v>0</v>
      </c>
      <c r="AG483" s="4">
        <v>117437.66499999999</v>
      </c>
    </row>
    <row r="484" spans="30:33" x14ac:dyDescent="0.25">
      <c r="AD484" s="3">
        <v>25.4</v>
      </c>
      <c r="AE484" s="3">
        <v>13.5</v>
      </c>
      <c r="AF484" s="3">
        <v>0</v>
      </c>
      <c r="AG484" s="4">
        <v>118531.5</v>
      </c>
    </row>
    <row r="485" spans="30:33" x14ac:dyDescent="0.25">
      <c r="AD485" s="3">
        <v>24.9</v>
      </c>
      <c r="AE485" s="3">
        <v>5.3</v>
      </c>
      <c r="AF485" s="3">
        <v>0</v>
      </c>
      <c r="AG485" s="4">
        <v>126847.02</v>
      </c>
    </row>
    <row r="486" spans="30:33" x14ac:dyDescent="0.25">
      <c r="AD486" s="3">
        <v>20.6</v>
      </c>
      <c r="AE486" s="3">
        <v>3.7</v>
      </c>
      <c r="AF486" s="3">
        <v>0.4</v>
      </c>
      <c r="AG486" s="4">
        <v>122054.13</v>
      </c>
    </row>
    <row r="487" spans="30:33" x14ac:dyDescent="0.25">
      <c r="AD487" s="3">
        <v>24.1</v>
      </c>
      <c r="AE487" s="3">
        <v>12.7</v>
      </c>
      <c r="AF487" s="3">
        <v>6.2</v>
      </c>
      <c r="AG487" s="4">
        <v>103505.19500000001</v>
      </c>
    </row>
    <row r="488" spans="30:33" x14ac:dyDescent="0.25">
      <c r="AD488" s="3">
        <v>17</v>
      </c>
      <c r="AE488" s="3">
        <v>9</v>
      </c>
      <c r="AF488" s="3">
        <v>9.8000000000000007</v>
      </c>
      <c r="AG488" s="4">
        <v>98873.535000000003</v>
      </c>
    </row>
    <row r="489" spans="30:33" x14ac:dyDescent="0.25">
      <c r="AD489" s="3">
        <v>18.399999999999999</v>
      </c>
      <c r="AE489" s="3">
        <v>12.3</v>
      </c>
      <c r="AF489" s="3">
        <v>0.4</v>
      </c>
      <c r="AG489" s="4">
        <v>116969.63</v>
      </c>
    </row>
    <row r="490" spans="30:33" x14ac:dyDescent="0.25">
      <c r="AD490" s="3">
        <v>20.100000000000001</v>
      </c>
      <c r="AE490" s="3">
        <v>8.8000000000000007</v>
      </c>
      <c r="AF490" s="3">
        <v>0</v>
      </c>
      <c r="AG490" s="4">
        <v>119014.44500000001</v>
      </c>
    </row>
    <row r="491" spans="30:33" x14ac:dyDescent="0.25">
      <c r="AD491" s="3">
        <v>18.2</v>
      </c>
      <c r="AE491" s="3">
        <v>11.8</v>
      </c>
      <c r="AF491" s="3">
        <v>0.2</v>
      </c>
      <c r="AG491" s="4">
        <v>124525.185</v>
      </c>
    </row>
    <row r="492" spans="30:33" x14ac:dyDescent="0.25">
      <c r="AD492" s="3">
        <v>20.5</v>
      </c>
      <c r="AE492" s="3">
        <v>12.3</v>
      </c>
      <c r="AF492" s="3">
        <v>0</v>
      </c>
      <c r="AG492" s="4">
        <v>118192.05499999999</v>
      </c>
    </row>
    <row r="493" spans="30:33" x14ac:dyDescent="0.25">
      <c r="AD493" s="3">
        <v>24.7</v>
      </c>
      <c r="AE493" s="3">
        <v>13.2</v>
      </c>
      <c r="AF493" s="3">
        <v>0</v>
      </c>
      <c r="AG493" s="4">
        <v>120421.32</v>
      </c>
    </row>
    <row r="494" spans="30:33" x14ac:dyDescent="0.25">
      <c r="AD494" s="3">
        <v>25.7</v>
      </c>
      <c r="AE494" s="3">
        <v>12.6</v>
      </c>
      <c r="AF494" s="3">
        <v>0</v>
      </c>
      <c r="AG494" s="4">
        <v>106052.64</v>
      </c>
    </row>
    <row r="495" spans="30:33" x14ac:dyDescent="0.25">
      <c r="AD495" s="3">
        <v>20.399999999999999</v>
      </c>
      <c r="AE495" s="3">
        <v>3.5</v>
      </c>
      <c r="AF495" s="3">
        <v>5.4</v>
      </c>
      <c r="AG495" s="4">
        <v>103487.28</v>
      </c>
    </row>
    <row r="496" spans="30:33" x14ac:dyDescent="0.25">
      <c r="AD496" s="3">
        <v>22.2</v>
      </c>
      <c r="AE496" s="3">
        <v>6.7</v>
      </c>
      <c r="AF496" s="3">
        <v>0.8</v>
      </c>
      <c r="AG496" s="4">
        <v>119781.13499999999</v>
      </c>
    </row>
    <row r="497" spans="30:33" x14ac:dyDescent="0.25">
      <c r="AD497" s="3">
        <v>17.2</v>
      </c>
      <c r="AE497" s="3">
        <v>7.6</v>
      </c>
      <c r="AF497" s="3">
        <v>12</v>
      </c>
      <c r="AG497" s="4">
        <v>119611.88</v>
      </c>
    </row>
    <row r="498" spans="30:33" x14ac:dyDescent="0.25">
      <c r="AD498" s="3">
        <v>17.399999999999999</v>
      </c>
      <c r="AE498" s="3">
        <v>6.3</v>
      </c>
      <c r="AF498" s="3">
        <v>0.2</v>
      </c>
      <c r="AG498" s="4">
        <v>123616.28</v>
      </c>
    </row>
    <row r="499" spans="30:33" x14ac:dyDescent="0.25">
      <c r="AD499" s="3">
        <v>21.4</v>
      </c>
      <c r="AE499" s="3">
        <v>6.1</v>
      </c>
      <c r="AF499" s="3">
        <v>0.2</v>
      </c>
      <c r="AG499" s="4">
        <v>120693.53</v>
      </c>
    </row>
    <row r="500" spans="30:33" x14ac:dyDescent="0.25">
      <c r="AD500" s="3">
        <v>21.6</v>
      </c>
      <c r="AE500" s="3">
        <v>9.9</v>
      </c>
      <c r="AF500" s="3">
        <v>0</v>
      </c>
      <c r="AG500" s="4">
        <v>118800.07</v>
      </c>
    </row>
    <row r="501" spans="30:33" x14ac:dyDescent="0.25">
      <c r="AD501" s="3">
        <v>21.7</v>
      </c>
      <c r="AE501" s="3">
        <v>12.6</v>
      </c>
      <c r="AF501" s="3">
        <v>0</v>
      </c>
      <c r="AG501" s="4">
        <v>101945.995</v>
      </c>
    </row>
    <row r="502" spans="30:33" x14ac:dyDescent="0.25">
      <c r="AD502" s="3">
        <v>22</v>
      </c>
      <c r="AE502" s="3">
        <v>6.7</v>
      </c>
      <c r="AF502" s="3">
        <v>0</v>
      </c>
      <c r="AG502" s="4">
        <v>99697.62</v>
      </c>
    </row>
    <row r="503" spans="30:33" x14ac:dyDescent="0.25">
      <c r="AD503" s="3">
        <v>19.600000000000001</v>
      </c>
      <c r="AE503" s="3">
        <v>8.9</v>
      </c>
      <c r="AF503" s="3">
        <v>0</v>
      </c>
      <c r="AG503" s="4">
        <v>121182.69500000001</v>
      </c>
    </row>
    <row r="504" spans="30:33" x14ac:dyDescent="0.25">
      <c r="AD504" s="3">
        <v>17.100000000000001</v>
      </c>
      <c r="AE504" s="3">
        <v>5.4</v>
      </c>
      <c r="AF504" s="3">
        <v>0.2</v>
      </c>
      <c r="AG504" s="4">
        <v>124209.405</v>
      </c>
    </row>
    <row r="505" spans="30:33" x14ac:dyDescent="0.25">
      <c r="AD505" s="3">
        <v>19.3</v>
      </c>
      <c r="AE505" s="3">
        <v>7.2</v>
      </c>
      <c r="AF505" s="3">
        <v>0</v>
      </c>
      <c r="AG505" s="4">
        <v>124352.215</v>
      </c>
    </row>
    <row r="506" spans="30:33" x14ac:dyDescent="0.25">
      <c r="AD506" s="3">
        <v>18.399999999999999</v>
      </c>
      <c r="AE506" s="3">
        <v>2.2000000000000002</v>
      </c>
      <c r="AF506" s="3">
        <v>0</v>
      </c>
      <c r="AG506" s="4">
        <v>124392.29</v>
      </c>
    </row>
    <row r="507" spans="30:33" x14ac:dyDescent="0.25">
      <c r="AD507" s="3">
        <v>17.399999999999999</v>
      </c>
      <c r="AE507" s="3">
        <v>8.3000000000000007</v>
      </c>
      <c r="AF507" s="3">
        <v>1.8</v>
      </c>
      <c r="AG507" s="4">
        <v>127705.84</v>
      </c>
    </row>
    <row r="508" spans="30:33" x14ac:dyDescent="0.25">
      <c r="AD508" s="3">
        <v>18.5</v>
      </c>
      <c r="AE508" s="3">
        <v>8.9</v>
      </c>
      <c r="AF508" s="3">
        <v>0</v>
      </c>
      <c r="AG508" s="4">
        <v>112336.78</v>
      </c>
    </row>
    <row r="509" spans="30:33" x14ac:dyDescent="0.25">
      <c r="AD509" s="3">
        <v>22.2</v>
      </c>
      <c r="AE509" s="3">
        <v>8.5</v>
      </c>
      <c r="AF509" s="3">
        <v>0</v>
      </c>
      <c r="AG509" s="4">
        <v>101618.98</v>
      </c>
    </row>
    <row r="510" spans="30:33" x14ac:dyDescent="0.25">
      <c r="AD510" s="3">
        <v>17.2</v>
      </c>
      <c r="AE510" s="3">
        <v>7.1</v>
      </c>
      <c r="AF510" s="3">
        <v>2.2000000000000002</v>
      </c>
      <c r="AG510" s="4">
        <v>121424.42</v>
      </c>
    </row>
    <row r="511" spans="30:33" x14ac:dyDescent="0.25">
      <c r="AD511" s="3">
        <v>15.8</v>
      </c>
      <c r="AE511" s="3">
        <v>7.3</v>
      </c>
      <c r="AF511" s="3">
        <v>1.8</v>
      </c>
      <c r="AG511" s="4">
        <v>131916.405</v>
      </c>
    </row>
    <row r="512" spans="30:33" x14ac:dyDescent="0.25">
      <c r="AD512" s="3">
        <v>15.6</v>
      </c>
      <c r="AE512" s="3">
        <v>4.9000000000000004</v>
      </c>
      <c r="AF512" s="3">
        <v>0</v>
      </c>
      <c r="AG512" s="4">
        <v>132170.04999999999</v>
      </c>
    </row>
    <row r="513" spans="30:33" x14ac:dyDescent="0.25">
      <c r="AD513" s="3">
        <v>12.5</v>
      </c>
      <c r="AE513" s="3">
        <v>3.1</v>
      </c>
      <c r="AF513" s="3">
        <v>12.4</v>
      </c>
      <c r="AG513" s="4">
        <v>137080.875</v>
      </c>
    </row>
    <row r="514" spans="30:33" x14ac:dyDescent="0.25">
      <c r="AD514" s="3">
        <v>14.4</v>
      </c>
      <c r="AE514" s="3">
        <v>8</v>
      </c>
      <c r="AF514" s="3">
        <v>4.8</v>
      </c>
      <c r="AG514" s="4">
        <v>134317.62</v>
      </c>
    </row>
    <row r="515" spans="30:33" x14ac:dyDescent="0.25">
      <c r="AD515" s="3">
        <v>13.2</v>
      </c>
      <c r="AE515" s="3">
        <v>6.2</v>
      </c>
      <c r="AF515" s="3">
        <v>0.6</v>
      </c>
      <c r="AG515" s="4">
        <v>119938.795</v>
      </c>
    </row>
    <row r="516" spans="30:33" x14ac:dyDescent="0.25">
      <c r="AD516" s="3">
        <v>13.9</v>
      </c>
      <c r="AE516" s="3">
        <v>6.5</v>
      </c>
      <c r="AF516" s="3">
        <v>4.2</v>
      </c>
      <c r="AG516" s="4">
        <v>118751.965</v>
      </c>
    </row>
    <row r="517" spans="30:33" x14ac:dyDescent="0.25">
      <c r="AD517" s="3">
        <v>15.4</v>
      </c>
      <c r="AE517" s="3">
        <v>9.5</v>
      </c>
      <c r="AF517" s="3">
        <v>0</v>
      </c>
      <c r="AG517" s="4">
        <v>134983.95499999999</v>
      </c>
    </row>
    <row r="518" spans="30:33" x14ac:dyDescent="0.25">
      <c r="AD518" s="3">
        <v>17.399999999999999</v>
      </c>
      <c r="AE518" s="3">
        <v>9.5</v>
      </c>
      <c r="AF518" s="3">
        <v>0</v>
      </c>
      <c r="AG518" s="4">
        <v>140402.15</v>
      </c>
    </row>
    <row r="519" spans="30:33" x14ac:dyDescent="0.25">
      <c r="AD519" s="3">
        <v>17</v>
      </c>
      <c r="AE519" s="3">
        <v>8.1999999999999993</v>
      </c>
      <c r="AF519" s="3">
        <v>0</v>
      </c>
      <c r="AG519" s="4">
        <v>141195.03</v>
      </c>
    </row>
    <row r="520" spans="30:33" x14ac:dyDescent="0.25">
      <c r="AD520" s="3">
        <v>12.8</v>
      </c>
      <c r="AE520" s="3">
        <v>9.1999999999999993</v>
      </c>
      <c r="AF520" s="3">
        <v>0</v>
      </c>
      <c r="AG520" s="4">
        <v>141292.56</v>
      </c>
    </row>
    <row r="521" spans="30:33" x14ac:dyDescent="0.25">
      <c r="AD521" s="3">
        <v>14.1</v>
      </c>
      <c r="AE521" s="3">
        <v>8.5</v>
      </c>
      <c r="AF521" s="3">
        <v>0</v>
      </c>
      <c r="AG521" s="4">
        <v>137717.255</v>
      </c>
    </row>
    <row r="522" spans="30:33" x14ac:dyDescent="0.25">
      <c r="AD522" s="3">
        <v>13.4</v>
      </c>
      <c r="AE522" s="3">
        <v>3.7</v>
      </c>
      <c r="AF522" s="3">
        <v>6.2</v>
      </c>
      <c r="AG522" s="4">
        <v>122764.33</v>
      </c>
    </row>
    <row r="523" spans="30:33" x14ac:dyDescent="0.25">
      <c r="AD523" s="3">
        <v>14.1</v>
      </c>
      <c r="AE523" s="3">
        <v>3.3</v>
      </c>
      <c r="AF523" s="3">
        <v>3.4</v>
      </c>
      <c r="AG523" s="4">
        <v>116052.80499999999</v>
      </c>
    </row>
    <row r="524" spans="30:33" x14ac:dyDescent="0.25">
      <c r="AD524" s="3">
        <v>14.5</v>
      </c>
      <c r="AE524" s="3">
        <v>7.1</v>
      </c>
      <c r="AF524" s="3">
        <v>1.4</v>
      </c>
      <c r="AG524" s="4">
        <v>134829.755</v>
      </c>
    </row>
    <row r="525" spans="30:33" x14ac:dyDescent="0.25">
      <c r="AD525" s="3">
        <v>15.3</v>
      </c>
      <c r="AE525" s="3">
        <v>4.7</v>
      </c>
      <c r="AF525" s="3">
        <v>0</v>
      </c>
      <c r="AG525" s="4">
        <v>135306.005</v>
      </c>
    </row>
    <row r="526" spans="30:33" x14ac:dyDescent="0.25">
      <c r="AD526" s="3">
        <v>14.7</v>
      </c>
      <c r="AE526" s="3">
        <v>4.7</v>
      </c>
      <c r="AF526" s="3">
        <v>1.2</v>
      </c>
      <c r="AG526" s="4">
        <v>137305.35500000001</v>
      </c>
    </row>
    <row r="527" spans="30:33" x14ac:dyDescent="0.25">
      <c r="AD527" s="3">
        <v>17.5</v>
      </c>
      <c r="AE527" s="3">
        <v>6</v>
      </c>
      <c r="AF527" s="3">
        <v>1.4</v>
      </c>
      <c r="AG527" s="4">
        <v>132859.30499999999</v>
      </c>
    </row>
    <row r="528" spans="30:33" x14ac:dyDescent="0.25">
      <c r="AD528" s="3">
        <v>15.8</v>
      </c>
      <c r="AE528" s="3">
        <v>6.6</v>
      </c>
      <c r="AF528" s="3">
        <v>0</v>
      </c>
      <c r="AG528" s="4">
        <v>132209.51500000001</v>
      </c>
    </row>
    <row r="529" spans="30:33" x14ac:dyDescent="0.25">
      <c r="AD529" s="3">
        <v>13.5</v>
      </c>
      <c r="AE529" s="3">
        <v>6.5</v>
      </c>
      <c r="AF529" s="3">
        <v>3</v>
      </c>
      <c r="AG529" s="4">
        <v>120753.43</v>
      </c>
    </row>
    <row r="530" spans="30:33" x14ac:dyDescent="0.25">
      <c r="AD530" s="3">
        <v>13.8</v>
      </c>
      <c r="AE530" s="3">
        <v>7.3</v>
      </c>
      <c r="AF530" s="3">
        <v>0.6</v>
      </c>
      <c r="AG530" s="4">
        <v>122771.53</v>
      </c>
    </row>
    <row r="531" spans="30:33" x14ac:dyDescent="0.25">
      <c r="AD531" s="3">
        <v>13.4</v>
      </c>
      <c r="AE531" s="3">
        <v>9</v>
      </c>
      <c r="AF531" s="3">
        <v>0</v>
      </c>
      <c r="AG531" s="4">
        <v>122106.95</v>
      </c>
    </row>
    <row r="532" spans="30:33" x14ac:dyDescent="0.25">
      <c r="AD532" s="3">
        <v>15.6</v>
      </c>
      <c r="AE532" s="3">
        <v>8.3000000000000007</v>
      </c>
      <c r="AF532" s="3">
        <v>0</v>
      </c>
      <c r="AG532" s="4">
        <v>138466.56</v>
      </c>
    </row>
    <row r="533" spans="30:33" x14ac:dyDescent="0.25">
      <c r="AD533" s="3">
        <v>17.899999999999999</v>
      </c>
      <c r="AE533" s="3">
        <v>9.1999999999999993</v>
      </c>
      <c r="AF533" s="3">
        <v>0</v>
      </c>
      <c r="AG533" s="4">
        <v>140904.59</v>
      </c>
    </row>
    <row r="534" spans="30:33" x14ac:dyDescent="0.25">
      <c r="AD534" s="3">
        <v>14.3</v>
      </c>
      <c r="AE534" s="3">
        <v>5.0999999999999996</v>
      </c>
      <c r="AF534" s="3">
        <v>0</v>
      </c>
      <c r="AG534" s="4">
        <v>140741.16500000001</v>
      </c>
    </row>
    <row r="535" spans="30:33" x14ac:dyDescent="0.25">
      <c r="AD535" s="3">
        <v>15.1</v>
      </c>
      <c r="AE535" s="3">
        <v>3.5</v>
      </c>
      <c r="AF535" s="3">
        <v>4.2</v>
      </c>
      <c r="AG535" s="4">
        <v>138023.10999999999</v>
      </c>
    </row>
    <row r="536" spans="30:33" x14ac:dyDescent="0.25">
      <c r="AD536" s="3">
        <v>12.7</v>
      </c>
      <c r="AE536" s="3">
        <v>5.3</v>
      </c>
      <c r="AF536" s="3">
        <v>8.6</v>
      </c>
      <c r="AG536" s="4">
        <v>123162.185</v>
      </c>
    </row>
    <row r="537" spans="30:33" x14ac:dyDescent="0.25">
      <c r="AD537" s="3">
        <v>13.5</v>
      </c>
      <c r="AE537" s="3">
        <v>7.2</v>
      </c>
      <c r="AF537" s="3">
        <v>0.4</v>
      </c>
      <c r="AG537" s="4">
        <v>119662.16499999999</v>
      </c>
    </row>
    <row r="538" spans="30:33" x14ac:dyDescent="0.25">
      <c r="AD538" s="3">
        <v>13.2</v>
      </c>
      <c r="AE538" s="3">
        <v>3.4</v>
      </c>
      <c r="AF538" s="3">
        <v>3.6</v>
      </c>
      <c r="AG538" s="4">
        <v>134435.11499999999</v>
      </c>
    </row>
    <row r="539" spans="30:33" x14ac:dyDescent="0.25">
      <c r="AD539" s="3">
        <v>14.7</v>
      </c>
      <c r="AE539" s="3">
        <v>7</v>
      </c>
      <c r="AF539" s="3">
        <v>3.2</v>
      </c>
      <c r="AG539" s="4">
        <v>137511.315</v>
      </c>
    </row>
    <row r="540" spans="30:33" x14ac:dyDescent="0.25">
      <c r="AD540" s="3">
        <v>15.4</v>
      </c>
      <c r="AE540" s="3">
        <v>6.6</v>
      </c>
      <c r="AF540" s="3">
        <v>0</v>
      </c>
      <c r="AG540" s="4">
        <v>133813.285</v>
      </c>
    </row>
    <row r="541" spans="30:33" x14ac:dyDescent="0.25">
      <c r="AD541" s="3">
        <v>14.8</v>
      </c>
      <c r="AE541" s="3">
        <v>7.2</v>
      </c>
      <c r="AF541" s="3">
        <v>0.6</v>
      </c>
      <c r="AG541" s="4">
        <v>136740.005</v>
      </c>
    </row>
    <row r="542" spans="30:33" x14ac:dyDescent="0.25">
      <c r="AD542" s="3">
        <v>10.7</v>
      </c>
      <c r="AE542" s="3">
        <v>5.8</v>
      </c>
      <c r="AF542" s="3">
        <v>13.8</v>
      </c>
      <c r="AG542" s="4">
        <v>144658.38</v>
      </c>
    </row>
    <row r="543" spans="30:33" x14ac:dyDescent="0.25">
      <c r="AD543" s="3">
        <v>12.7</v>
      </c>
      <c r="AE543" s="3">
        <v>8.8000000000000007</v>
      </c>
      <c r="AF543" s="3">
        <v>2</v>
      </c>
      <c r="AG543" s="4">
        <v>131730.83499999999</v>
      </c>
    </row>
    <row r="544" spans="30:33" x14ac:dyDescent="0.25">
      <c r="AD544" s="3">
        <v>11.1</v>
      </c>
      <c r="AE544" s="3">
        <v>7.7</v>
      </c>
      <c r="AF544" s="3">
        <v>0.2</v>
      </c>
      <c r="AG544" s="4">
        <v>126455.935</v>
      </c>
    </row>
    <row r="545" spans="30:33" x14ac:dyDescent="0.25">
      <c r="AD545" s="3">
        <v>10.6</v>
      </c>
      <c r="AE545" s="3">
        <v>4.7</v>
      </c>
      <c r="AF545" s="3">
        <v>0.2</v>
      </c>
      <c r="AG545" s="4">
        <v>148639.995</v>
      </c>
    </row>
    <row r="546" spans="30:33" x14ac:dyDescent="0.25">
      <c r="AD546" s="3">
        <v>17</v>
      </c>
      <c r="AE546" s="3">
        <v>7.8</v>
      </c>
      <c r="AF546" s="3">
        <v>0.2</v>
      </c>
      <c r="AG546" s="4">
        <v>142146.31</v>
      </c>
    </row>
    <row r="547" spans="30:33" x14ac:dyDescent="0.25">
      <c r="AD547" s="3">
        <v>15.8</v>
      </c>
      <c r="AE547" s="3">
        <v>8.9</v>
      </c>
      <c r="AF547" s="3">
        <v>0.2</v>
      </c>
      <c r="AG547" s="4">
        <v>136071.965</v>
      </c>
    </row>
    <row r="548" spans="30:33" x14ac:dyDescent="0.25">
      <c r="AD548" s="3">
        <v>11.7</v>
      </c>
      <c r="AE548" s="3">
        <v>5.6</v>
      </c>
      <c r="AF548" s="3">
        <v>0</v>
      </c>
      <c r="AG548" s="4">
        <v>141078.46</v>
      </c>
    </row>
    <row r="549" spans="30:33" x14ac:dyDescent="0.25">
      <c r="AD549" s="3">
        <v>14.1</v>
      </c>
      <c r="AE549" s="3">
        <v>7.1</v>
      </c>
      <c r="AF549" s="3">
        <v>6.4</v>
      </c>
      <c r="AG549" s="4">
        <v>136676.715</v>
      </c>
    </row>
    <row r="550" spans="30:33" x14ac:dyDescent="0.25">
      <c r="AD550" s="3">
        <v>16.5</v>
      </c>
      <c r="AE550" s="3">
        <v>6.7</v>
      </c>
      <c r="AF550" s="3">
        <v>0.2</v>
      </c>
      <c r="AG550" s="4">
        <v>118683.565</v>
      </c>
    </row>
    <row r="551" spans="30:33" x14ac:dyDescent="0.25">
      <c r="AD551" s="3">
        <v>16.7</v>
      </c>
      <c r="AE551" s="3">
        <v>7.8</v>
      </c>
      <c r="AF551" s="3">
        <v>0</v>
      </c>
      <c r="AG551" s="4">
        <v>112556.405</v>
      </c>
    </row>
    <row r="552" spans="30:33" x14ac:dyDescent="0.25">
      <c r="AD552" s="3">
        <v>12.7</v>
      </c>
      <c r="AE552" s="3">
        <v>3.6</v>
      </c>
      <c r="AF552" s="3">
        <v>0</v>
      </c>
      <c r="AG552" s="4">
        <v>135712.245</v>
      </c>
    </row>
    <row r="553" spans="30:33" x14ac:dyDescent="0.25">
      <c r="AD553" s="3">
        <v>12.8</v>
      </c>
      <c r="AE553" s="3">
        <v>1.8</v>
      </c>
      <c r="AF553" s="3">
        <v>0.6</v>
      </c>
      <c r="AG553" s="4">
        <v>142401.79500000001</v>
      </c>
    </row>
    <row r="554" spans="30:33" x14ac:dyDescent="0.25">
      <c r="AD554" s="3">
        <v>13</v>
      </c>
      <c r="AE554" s="3">
        <v>4.5999999999999996</v>
      </c>
      <c r="AF554" s="3">
        <v>22.6</v>
      </c>
      <c r="AG554" s="4">
        <v>134056.095</v>
      </c>
    </row>
    <row r="555" spans="30:33" x14ac:dyDescent="0.25">
      <c r="AD555" s="3">
        <v>13.7</v>
      </c>
      <c r="AE555" s="3">
        <v>4.0999999999999996</v>
      </c>
      <c r="AF555" s="3">
        <v>3.8</v>
      </c>
      <c r="AG555" s="4">
        <v>138768.04500000001</v>
      </c>
    </row>
    <row r="556" spans="30:33" x14ac:dyDescent="0.25">
      <c r="AD556" s="3">
        <v>15.3</v>
      </c>
      <c r="AE556" s="3">
        <v>7.4</v>
      </c>
      <c r="AF556" s="3">
        <v>0.8</v>
      </c>
      <c r="AG556" s="4">
        <v>136690.04999999999</v>
      </c>
    </row>
    <row r="557" spans="30:33" x14ac:dyDescent="0.25">
      <c r="AD557" s="3">
        <v>15.2</v>
      </c>
      <c r="AE557" s="3">
        <v>9.5</v>
      </c>
      <c r="AF557" s="3">
        <v>0.2</v>
      </c>
      <c r="AG557" s="4">
        <v>122369.535</v>
      </c>
    </row>
    <row r="558" spans="30:33" x14ac:dyDescent="0.25">
      <c r="AD558" s="3">
        <v>14.2</v>
      </c>
      <c r="AE558" s="3">
        <v>3.6</v>
      </c>
      <c r="AF558" s="3">
        <v>0</v>
      </c>
      <c r="AG558" s="4">
        <v>119218.23</v>
      </c>
    </row>
    <row r="559" spans="30:33" x14ac:dyDescent="0.25">
      <c r="AD559" s="3">
        <v>16</v>
      </c>
      <c r="AE559" s="3">
        <v>7.6</v>
      </c>
      <c r="AF559" s="3">
        <v>3.6</v>
      </c>
      <c r="AG559" s="4">
        <v>128207.125</v>
      </c>
    </row>
    <row r="560" spans="30:33" x14ac:dyDescent="0.25">
      <c r="AD560" s="3">
        <v>13.7</v>
      </c>
      <c r="AE560" s="3">
        <v>8.1</v>
      </c>
      <c r="AF560" s="3">
        <v>0</v>
      </c>
      <c r="AG560" s="4">
        <v>137582.19500000001</v>
      </c>
    </row>
    <row r="561" spans="30:33" x14ac:dyDescent="0.25">
      <c r="AD561" s="3">
        <v>12</v>
      </c>
      <c r="AE561" s="3">
        <v>9</v>
      </c>
      <c r="AF561" s="3">
        <v>0.4</v>
      </c>
      <c r="AG561" s="4">
        <v>145728.26</v>
      </c>
    </row>
    <row r="562" spans="30:33" x14ac:dyDescent="0.25">
      <c r="AD562" s="3">
        <v>14</v>
      </c>
      <c r="AE562" s="3">
        <v>7.8</v>
      </c>
      <c r="AF562" s="3">
        <v>1</v>
      </c>
      <c r="AG562" s="4">
        <v>144103.70499999999</v>
      </c>
    </row>
    <row r="563" spans="30:33" x14ac:dyDescent="0.25">
      <c r="AD563" s="3">
        <v>14.1</v>
      </c>
      <c r="AE563" s="3">
        <v>7.2</v>
      </c>
      <c r="AF563" s="3">
        <v>0</v>
      </c>
      <c r="AG563" s="4">
        <v>141166.85</v>
      </c>
    </row>
    <row r="564" spans="30:33" x14ac:dyDescent="0.25">
      <c r="AD564" s="3">
        <v>13.7</v>
      </c>
      <c r="AE564" s="3">
        <v>10.199999999999999</v>
      </c>
      <c r="AF564" s="3">
        <v>0</v>
      </c>
      <c r="AG564" s="4">
        <v>120659.15</v>
      </c>
    </row>
    <row r="565" spans="30:33" x14ac:dyDescent="0.25">
      <c r="AD565" s="3">
        <v>16.100000000000001</v>
      </c>
      <c r="AE565" s="3">
        <v>10.3</v>
      </c>
      <c r="AF565" s="3">
        <v>0</v>
      </c>
      <c r="AG565" s="4">
        <v>113418.125</v>
      </c>
    </row>
    <row r="566" spans="30:33" x14ac:dyDescent="0.25">
      <c r="AD566" s="3">
        <v>17.7</v>
      </c>
      <c r="AE566" s="3">
        <v>8.8000000000000007</v>
      </c>
      <c r="AF566" s="3">
        <v>0</v>
      </c>
      <c r="AG566" s="4">
        <v>127367.015</v>
      </c>
    </row>
    <row r="567" spans="30:33" x14ac:dyDescent="0.25">
      <c r="AD567" s="3">
        <v>16</v>
      </c>
      <c r="AE567" s="3">
        <v>5.7</v>
      </c>
      <c r="AF567" s="3">
        <v>0</v>
      </c>
      <c r="AG567" s="4">
        <v>137028.04999999999</v>
      </c>
    </row>
    <row r="568" spans="30:33" x14ac:dyDescent="0.25">
      <c r="AD568" s="3">
        <v>16.100000000000001</v>
      </c>
      <c r="AE568" s="3">
        <v>9.1999999999999993</v>
      </c>
      <c r="AF568" s="3">
        <v>1.8</v>
      </c>
      <c r="AG568" s="4">
        <v>136850.14000000001</v>
      </c>
    </row>
    <row r="569" spans="30:33" x14ac:dyDescent="0.25">
      <c r="AD569" s="3">
        <v>18.100000000000001</v>
      </c>
      <c r="AE569" s="3">
        <v>7.4</v>
      </c>
      <c r="AF569" s="3">
        <v>1.8</v>
      </c>
      <c r="AG569" s="4">
        <v>136127.125</v>
      </c>
    </row>
    <row r="570" spans="30:33" x14ac:dyDescent="0.25">
      <c r="AD570" s="3">
        <v>18.3</v>
      </c>
      <c r="AE570" s="3">
        <v>5.0999999999999996</v>
      </c>
      <c r="AF570" s="3">
        <v>7.8</v>
      </c>
      <c r="AG570" s="4">
        <v>128777.82</v>
      </c>
    </row>
    <row r="571" spans="30:33" x14ac:dyDescent="0.25">
      <c r="AD571" s="3">
        <v>11.6</v>
      </c>
      <c r="AE571" s="3">
        <v>9</v>
      </c>
      <c r="AF571" s="3">
        <v>2.8</v>
      </c>
      <c r="AG571" s="4">
        <v>119888.575</v>
      </c>
    </row>
    <row r="572" spans="30:33" x14ac:dyDescent="0.25">
      <c r="AD572" s="3">
        <v>11.4</v>
      </c>
      <c r="AE572" s="3">
        <v>10.3</v>
      </c>
      <c r="AF572" s="3">
        <v>0.8</v>
      </c>
      <c r="AG572" s="4">
        <v>120126.905</v>
      </c>
    </row>
    <row r="573" spans="30:33" x14ac:dyDescent="0.25">
      <c r="AD573" s="3">
        <v>14.3</v>
      </c>
      <c r="AE573" s="3">
        <v>7.5</v>
      </c>
      <c r="AF573" s="3">
        <v>0</v>
      </c>
      <c r="AG573" s="4">
        <v>138134.63500000001</v>
      </c>
    </row>
    <row r="574" spans="30:33" x14ac:dyDescent="0.25">
      <c r="AD574" s="3">
        <v>11</v>
      </c>
      <c r="AE574" s="3">
        <v>7.2</v>
      </c>
      <c r="AF574" s="3">
        <v>4.8</v>
      </c>
      <c r="AG574" s="4">
        <v>146465.69</v>
      </c>
    </row>
    <row r="575" spans="30:33" x14ac:dyDescent="0.25">
      <c r="AD575" s="3">
        <v>12.9</v>
      </c>
      <c r="AE575" s="3">
        <v>6.9</v>
      </c>
      <c r="AF575" s="3">
        <v>0.4</v>
      </c>
      <c r="AG575" s="4">
        <v>143209.755</v>
      </c>
    </row>
    <row r="576" spans="30:33" x14ac:dyDescent="0.25">
      <c r="AD576" s="3">
        <v>15.2</v>
      </c>
      <c r="AE576" s="3">
        <v>6.3</v>
      </c>
      <c r="AF576" s="3">
        <v>0</v>
      </c>
      <c r="AG576" s="4">
        <v>142341.63500000001</v>
      </c>
    </row>
    <row r="577" spans="30:33" x14ac:dyDescent="0.25">
      <c r="AD577" s="3">
        <v>15.3</v>
      </c>
      <c r="AE577" s="3">
        <v>5</v>
      </c>
      <c r="AF577" s="3">
        <v>0</v>
      </c>
      <c r="AG577" s="4">
        <v>139822.93</v>
      </c>
    </row>
    <row r="578" spans="30:33" x14ac:dyDescent="0.25">
      <c r="AD578" s="3">
        <v>13.8</v>
      </c>
      <c r="AE578" s="3">
        <v>8.5</v>
      </c>
      <c r="AF578" s="3">
        <v>2.4</v>
      </c>
      <c r="AG578" s="4">
        <v>121548.535</v>
      </c>
    </row>
    <row r="579" spans="30:33" x14ac:dyDescent="0.25">
      <c r="AD579" s="3">
        <v>17</v>
      </c>
      <c r="AE579" s="3">
        <v>11.3</v>
      </c>
      <c r="AF579" s="3">
        <v>2</v>
      </c>
      <c r="AG579" s="4">
        <v>114481.28</v>
      </c>
    </row>
    <row r="580" spans="30:33" x14ac:dyDescent="0.25">
      <c r="AD580" s="3">
        <v>14.4</v>
      </c>
      <c r="AE580" s="3">
        <v>5.2</v>
      </c>
      <c r="AF580" s="3">
        <v>2.8</v>
      </c>
      <c r="AG580" s="4">
        <v>137934.845</v>
      </c>
    </row>
    <row r="581" spans="30:33" x14ac:dyDescent="0.25">
      <c r="AD581" s="3">
        <v>13.4</v>
      </c>
      <c r="AE581" s="3">
        <v>11.2</v>
      </c>
      <c r="AF581" s="3">
        <v>14.4</v>
      </c>
      <c r="AG581" s="4">
        <v>137301.69</v>
      </c>
    </row>
    <row r="582" spans="30:33" x14ac:dyDescent="0.25">
      <c r="AD582" s="3">
        <v>12.8</v>
      </c>
      <c r="AE582" s="3">
        <v>8.4</v>
      </c>
      <c r="AF582" s="3">
        <v>2.8</v>
      </c>
      <c r="AG582" s="4">
        <v>140922.715</v>
      </c>
    </row>
    <row r="583" spans="30:33" x14ac:dyDescent="0.25">
      <c r="AD583" s="3">
        <v>14.6</v>
      </c>
      <c r="AE583" s="3">
        <v>11.1</v>
      </c>
      <c r="AF583" s="3">
        <v>0.8</v>
      </c>
      <c r="AG583" s="4">
        <v>142671.51</v>
      </c>
    </row>
    <row r="584" spans="30:33" x14ac:dyDescent="0.25">
      <c r="AD584" s="3">
        <v>14.6</v>
      </c>
      <c r="AE584" s="3">
        <v>8.6999999999999993</v>
      </c>
      <c r="AF584" s="3">
        <v>0</v>
      </c>
      <c r="AG584" s="4">
        <v>145491.32999999999</v>
      </c>
    </row>
    <row r="585" spans="30:33" x14ac:dyDescent="0.25">
      <c r="AD585" s="3">
        <v>14.4</v>
      </c>
      <c r="AE585" s="3">
        <v>7</v>
      </c>
      <c r="AF585" s="3">
        <v>0</v>
      </c>
      <c r="AG585" s="4">
        <v>130907.095</v>
      </c>
    </row>
    <row r="586" spans="30:33" x14ac:dyDescent="0.25">
      <c r="AD586" s="3">
        <v>16.600000000000001</v>
      </c>
      <c r="AE586" s="3">
        <v>10.4</v>
      </c>
      <c r="AF586" s="3">
        <v>0</v>
      </c>
      <c r="AG586" s="4">
        <v>120379.285</v>
      </c>
    </row>
    <row r="587" spans="30:33" x14ac:dyDescent="0.25">
      <c r="AD587" s="3">
        <v>14.2</v>
      </c>
      <c r="AE587" s="3">
        <v>8</v>
      </c>
      <c r="AF587" s="3">
        <v>0</v>
      </c>
      <c r="AG587" s="4">
        <v>138506.45000000001</v>
      </c>
    </row>
    <row r="588" spans="30:33" x14ac:dyDescent="0.25">
      <c r="AD588" s="3">
        <v>18.899999999999999</v>
      </c>
      <c r="AE588" s="3">
        <v>7.8</v>
      </c>
      <c r="AF588" s="3">
        <v>0</v>
      </c>
      <c r="AG588" s="4">
        <v>132819.535</v>
      </c>
    </row>
    <row r="589" spans="30:33" x14ac:dyDescent="0.25">
      <c r="AD589" s="3">
        <v>15.3</v>
      </c>
      <c r="AE589" s="3">
        <v>11.3</v>
      </c>
      <c r="AF589" s="3">
        <v>0</v>
      </c>
      <c r="AG589" s="4">
        <v>130616.67</v>
      </c>
    </row>
    <row r="590" spans="30:33" x14ac:dyDescent="0.25">
      <c r="AD590" s="3">
        <v>15.7</v>
      </c>
      <c r="AE590" s="3">
        <v>10.3</v>
      </c>
      <c r="AF590" s="3">
        <v>8.1999999999999993</v>
      </c>
      <c r="AG590" s="4">
        <v>138368.4</v>
      </c>
    </row>
    <row r="591" spans="30:33" x14ac:dyDescent="0.25">
      <c r="AD591" s="3">
        <v>14.1</v>
      </c>
      <c r="AE591" s="3">
        <v>11.7</v>
      </c>
      <c r="AF591" s="3">
        <v>0</v>
      </c>
      <c r="AG591" s="4">
        <v>134885.67000000001</v>
      </c>
    </row>
    <row r="592" spans="30:33" x14ac:dyDescent="0.25">
      <c r="AD592" s="3">
        <v>15.1</v>
      </c>
      <c r="AE592" s="3">
        <v>9.5</v>
      </c>
      <c r="AF592" s="3">
        <v>1.6</v>
      </c>
      <c r="AG592" s="4">
        <v>120382.80499999999</v>
      </c>
    </row>
    <row r="593" spans="30:33" x14ac:dyDescent="0.25">
      <c r="AD593" s="3">
        <v>18.7</v>
      </c>
      <c r="AE593" s="3">
        <v>11.6</v>
      </c>
      <c r="AF593" s="3">
        <v>0.2</v>
      </c>
      <c r="AG593" s="4">
        <v>113066.245</v>
      </c>
    </row>
    <row r="594" spans="30:33" x14ac:dyDescent="0.25">
      <c r="AD594" s="3">
        <v>18.100000000000001</v>
      </c>
      <c r="AE594" s="3">
        <v>13.4</v>
      </c>
      <c r="AF594" s="3">
        <v>0</v>
      </c>
      <c r="AG594" s="4">
        <v>127906.24000000001</v>
      </c>
    </row>
    <row r="595" spans="30:33" x14ac:dyDescent="0.25">
      <c r="AD595" s="3">
        <v>18.2</v>
      </c>
      <c r="AE595" s="3">
        <v>13.5</v>
      </c>
      <c r="AF595" s="3">
        <v>0</v>
      </c>
      <c r="AG595" s="4">
        <v>124975.11</v>
      </c>
    </row>
    <row r="596" spans="30:33" x14ac:dyDescent="0.25">
      <c r="AD596" s="3">
        <v>15.6</v>
      </c>
      <c r="AE596" s="3">
        <v>9.6</v>
      </c>
      <c r="AF596" s="3">
        <v>0.4</v>
      </c>
      <c r="AG596" s="4">
        <v>132561.22</v>
      </c>
    </row>
    <row r="597" spans="30:33" x14ac:dyDescent="0.25">
      <c r="AD597" s="3">
        <v>21.6</v>
      </c>
      <c r="AE597" s="3">
        <v>13.1</v>
      </c>
      <c r="AF597" s="3">
        <v>0</v>
      </c>
      <c r="AG597" s="4">
        <v>123434.505</v>
      </c>
    </row>
    <row r="598" spans="30:33" x14ac:dyDescent="0.25">
      <c r="AD598" s="3">
        <v>16.399999999999999</v>
      </c>
      <c r="AE598" s="3">
        <v>2.7</v>
      </c>
      <c r="AF598" s="3">
        <v>0.2</v>
      </c>
      <c r="AG598" s="4">
        <v>132569.74</v>
      </c>
    </row>
    <row r="599" spans="30:33" x14ac:dyDescent="0.25">
      <c r="AD599" s="3">
        <v>13.6</v>
      </c>
      <c r="AE599" s="3">
        <v>9.6999999999999993</v>
      </c>
      <c r="AF599" s="3">
        <v>9.4</v>
      </c>
      <c r="AG599" s="4">
        <v>121052.06</v>
      </c>
    </row>
    <row r="600" spans="30:33" x14ac:dyDescent="0.25">
      <c r="AD600" s="3">
        <v>14.8</v>
      </c>
      <c r="AE600" s="3">
        <v>7</v>
      </c>
      <c r="AF600" s="3">
        <v>1.2</v>
      </c>
      <c r="AG600" s="4">
        <v>119118.545</v>
      </c>
    </row>
    <row r="601" spans="30:33" x14ac:dyDescent="0.25">
      <c r="AD601" s="3">
        <v>16</v>
      </c>
      <c r="AE601" s="3">
        <v>8.6999999999999993</v>
      </c>
      <c r="AF601" s="3">
        <v>5.6</v>
      </c>
      <c r="AG601" s="4">
        <v>139203.5</v>
      </c>
    </row>
    <row r="602" spans="30:33" x14ac:dyDescent="0.25">
      <c r="AD602" s="3">
        <v>13.4</v>
      </c>
      <c r="AE602" s="3">
        <v>14.2</v>
      </c>
      <c r="AF602" s="3">
        <v>11</v>
      </c>
      <c r="AG602" s="4">
        <v>138640.39000000001</v>
      </c>
    </row>
    <row r="603" spans="30:33" x14ac:dyDescent="0.25">
      <c r="AD603" s="3">
        <v>12.7</v>
      </c>
      <c r="AE603" s="3">
        <v>14</v>
      </c>
      <c r="AF603" s="3">
        <v>0</v>
      </c>
      <c r="AG603" s="4">
        <v>141122.79500000001</v>
      </c>
    </row>
    <row r="604" spans="30:33" x14ac:dyDescent="0.25">
      <c r="AD604" s="3">
        <v>13</v>
      </c>
      <c r="AE604" s="3">
        <v>13.5</v>
      </c>
      <c r="AF604" s="3">
        <v>1.2</v>
      </c>
      <c r="AG604" s="4">
        <v>139724.02499999999</v>
      </c>
    </row>
    <row r="605" spans="30:33" x14ac:dyDescent="0.25">
      <c r="AD605" s="3">
        <v>14.4</v>
      </c>
      <c r="AE605" s="3">
        <v>8.8000000000000007</v>
      </c>
      <c r="AF605" s="3">
        <v>0.6</v>
      </c>
      <c r="AG605" s="4">
        <v>139920.54500000001</v>
      </c>
    </row>
    <row r="606" spans="30:33" x14ac:dyDescent="0.25">
      <c r="AD606" s="3">
        <v>16.3</v>
      </c>
      <c r="AE606" s="3">
        <v>11.7</v>
      </c>
      <c r="AF606" s="3">
        <v>0</v>
      </c>
      <c r="AG606" s="4">
        <v>119573.22</v>
      </c>
    </row>
    <row r="607" spans="30:33" x14ac:dyDescent="0.25">
      <c r="AD607" s="3">
        <v>19</v>
      </c>
      <c r="AE607" s="3">
        <v>12.2</v>
      </c>
      <c r="AF607" s="3">
        <v>0</v>
      </c>
      <c r="AG607" s="4">
        <v>114832.425</v>
      </c>
    </row>
    <row r="608" spans="30:33" x14ac:dyDescent="0.25">
      <c r="AD608" s="3">
        <v>20.399999999999999</v>
      </c>
      <c r="AE608" s="3">
        <v>14.2</v>
      </c>
      <c r="AF608" s="3">
        <v>0</v>
      </c>
      <c r="AG608" s="4">
        <v>125055.69</v>
      </c>
    </row>
    <row r="609" spans="30:33" x14ac:dyDescent="0.25">
      <c r="AD609" s="3">
        <v>16.8</v>
      </c>
      <c r="AE609" s="3">
        <v>5.2</v>
      </c>
      <c r="AF609" s="3">
        <v>0</v>
      </c>
      <c r="AG609" s="4">
        <v>133748.44</v>
      </c>
    </row>
    <row r="610" spans="30:33" x14ac:dyDescent="0.25">
      <c r="AD610" s="3">
        <v>20.2</v>
      </c>
      <c r="AE610" s="3">
        <v>10.1</v>
      </c>
      <c r="AF610" s="3">
        <v>0.8</v>
      </c>
      <c r="AG610" s="4">
        <v>128834.065</v>
      </c>
    </row>
    <row r="611" spans="30:33" x14ac:dyDescent="0.25">
      <c r="AD611" s="3">
        <v>15.5</v>
      </c>
      <c r="AE611" s="3">
        <v>8.8000000000000007</v>
      </c>
      <c r="AF611" s="3">
        <v>0</v>
      </c>
      <c r="AG611" s="4">
        <v>134246.16500000001</v>
      </c>
    </row>
    <row r="612" spans="30:33" x14ac:dyDescent="0.25">
      <c r="AD612" s="3">
        <v>15</v>
      </c>
      <c r="AE612" s="3">
        <v>9.6</v>
      </c>
      <c r="AF612" s="3">
        <v>0.4</v>
      </c>
      <c r="AG612" s="4">
        <v>135273.32500000001</v>
      </c>
    </row>
    <row r="613" spans="30:33" x14ac:dyDescent="0.25">
      <c r="AD613" s="3">
        <v>15.7</v>
      </c>
      <c r="AE613" s="3">
        <v>12.9</v>
      </c>
      <c r="AF613" s="3">
        <v>0.2</v>
      </c>
      <c r="AG613" s="4">
        <v>118621.96</v>
      </c>
    </row>
    <row r="614" spans="30:33" x14ac:dyDescent="0.25">
      <c r="AD614" s="3">
        <v>16.899999999999999</v>
      </c>
      <c r="AE614" s="3">
        <v>10</v>
      </c>
      <c r="AF614" s="3">
        <v>0.2</v>
      </c>
      <c r="AG614" s="4">
        <v>110986.005</v>
      </c>
    </row>
    <row r="615" spans="30:33" x14ac:dyDescent="0.25">
      <c r="AD615" s="3">
        <v>18.399999999999999</v>
      </c>
      <c r="AE615" s="3">
        <v>11.7</v>
      </c>
      <c r="AF615" s="3">
        <v>0</v>
      </c>
      <c r="AG615" s="4">
        <v>127275.815</v>
      </c>
    </row>
    <row r="616" spans="30:33" x14ac:dyDescent="0.25">
      <c r="AD616" s="3">
        <v>21.5</v>
      </c>
      <c r="AE616" s="3">
        <v>15.8</v>
      </c>
      <c r="AF616" s="3">
        <v>0</v>
      </c>
      <c r="AG616" s="4">
        <v>129542.36500000001</v>
      </c>
    </row>
    <row r="617" spans="30:33" x14ac:dyDescent="0.25">
      <c r="AD617" s="3">
        <v>21</v>
      </c>
      <c r="AE617" s="3">
        <v>16.7</v>
      </c>
      <c r="AF617" s="3">
        <v>0</v>
      </c>
      <c r="AG617" s="4">
        <v>123307.02</v>
      </c>
    </row>
    <row r="618" spans="30:33" x14ac:dyDescent="0.25">
      <c r="AD618" s="3">
        <v>23.3</v>
      </c>
      <c r="AE618" s="3">
        <v>16</v>
      </c>
      <c r="AF618" s="3">
        <v>0</v>
      </c>
      <c r="AG618" s="4">
        <v>117722.95</v>
      </c>
    </row>
    <row r="619" spans="30:33" x14ac:dyDescent="0.25">
      <c r="AD619" s="3">
        <v>16.7</v>
      </c>
      <c r="AE619" s="3">
        <v>5.9</v>
      </c>
      <c r="AF619" s="3">
        <v>0.6</v>
      </c>
      <c r="AG619" s="4">
        <v>125432.605</v>
      </c>
    </row>
    <row r="620" spans="30:33" x14ac:dyDescent="0.25">
      <c r="AD620" s="3">
        <v>14.3</v>
      </c>
      <c r="AE620" s="3">
        <v>7.9</v>
      </c>
      <c r="AF620" s="3">
        <v>9.4</v>
      </c>
      <c r="AG620" s="4">
        <v>111412.995</v>
      </c>
    </row>
    <row r="621" spans="30:33" x14ac:dyDescent="0.25">
      <c r="AD621" s="3">
        <v>17</v>
      </c>
      <c r="AE621" s="3">
        <v>11.8</v>
      </c>
      <c r="AF621" s="3">
        <v>1.2</v>
      </c>
      <c r="AG621" s="4">
        <v>109125.215</v>
      </c>
    </row>
    <row r="622" spans="30:33" x14ac:dyDescent="0.25">
      <c r="AD622" s="3">
        <v>13.6</v>
      </c>
      <c r="AE622" s="3">
        <v>7</v>
      </c>
      <c r="AF622" s="3">
        <v>1.6</v>
      </c>
      <c r="AG622" s="4">
        <v>130967.28</v>
      </c>
    </row>
    <row r="623" spans="30:33" x14ac:dyDescent="0.25">
      <c r="AD623" s="3">
        <v>14.6</v>
      </c>
      <c r="AE623" s="3">
        <v>2.8</v>
      </c>
      <c r="AF623" s="3">
        <v>9</v>
      </c>
      <c r="AG623" s="4">
        <v>134720.155</v>
      </c>
    </row>
    <row r="624" spans="30:33" x14ac:dyDescent="0.25">
      <c r="AD624" s="3">
        <v>16.100000000000001</v>
      </c>
      <c r="AE624" s="3">
        <v>13.2</v>
      </c>
      <c r="AF624" s="3">
        <v>20.6</v>
      </c>
      <c r="AG624" s="4">
        <v>130650.88</v>
      </c>
    </row>
    <row r="625" spans="30:33" x14ac:dyDescent="0.25">
      <c r="AD625" s="3">
        <v>14.6</v>
      </c>
      <c r="AE625" s="3">
        <v>6.9</v>
      </c>
      <c r="AF625" s="3">
        <v>2</v>
      </c>
      <c r="AG625" s="4">
        <v>134234.45000000001</v>
      </c>
    </row>
    <row r="626" spans="30:33" x14ac:dyDescent="0.25">
      <c r="AD626" s="3">
        <v>15.7</v>
      </c>
      <c r="AE626" s="3">
        <v>12.5</v>
      </c>
      <c r="AF626" s="3">
        <v>13.4</v>
      </c>
      <c r="AG626" s="4">
        <v>131734.10500000001</v>
      </c>
    </row>
    <row r="627" spans="30:33" x14ac:dyDescent="0.25">
      <c r="AD627" s="3">
        <v>19.8</v>
      </c>
      <c r="AE627" s="3">
        <v>18.8</v>
      </c>
      <c r="AF627" s="3">
        <v>0</v>
      </c>
      <c r="AG627" s="4">
        <v>106709.54</v>
      </c>
    </row>
    <row r="628" spans="30:33" x14ac:dyDescent="0.25">
      <c r="AD628" s="3">
        <v>12.5</v>
      </c>
      <c r="AE628" s="3">
        <v>5.5</v>
      </c>
      <c r="AF628" s="3">
        <v>0.4</v>
      </c>
      <c r="AG628" s="4">
        <v>110314.625</v>
      </c>
    </row>
    <row r="629" spans="30:33" x14ac:dyDescent="0.25">
      <c r="AD629" s="3">
        <v>16.3</v>
      </c>
      <c r="AE629" s="3">
        <v>16.2</v>
      </c>
      <c r="AF629" s="3">
        <v>0.2</v>
      </c>
      <c r="AG629" s="4">
        <v>127391.09</v>
      </c>
    </row>
    <row r="630" spans="30:33" x14ac:dyDescent="0.25">
      <c r="AD630" s="3">
        <v>18.8</v>
      </c>
      <c r="AE630" s="3">
        <v>18.5</v>
      </c>
      <c r="AF630" s="3">
        <v>0</v>
      </c>
      <c r="AG630" s="4">
        <v>122664.30499999999</v>
      </c>
    </row>
    <row r="631" spans="30:33" x14ac:dyDescent="0.25">
      <c r="AD631" s="3">
        <v>15.2</v>
      </c>
      <c r="AE631" s="3">
        <v>8.8000000000000007</v>
      </c>
      <c r="AF631" s="3">
        <v>1.2</v>
      </c>
      <c r="AG631" s="4">
        <v>127208.57</v>
      </c>
    </row>
    <row r="632" spans="30:33" x14ac:dyDescent="0.25">
      <c r="AD632" s="3">
        <v>13.4</v>
      </c>
      <c r="AE632" s="3">
        <v>9.9</v>
      </c>
      <c r="AF632" s="3">
        <v>1.2</v>
      </c>
      <c r="AG632" s="4">
        <v>131357.34</v>
      </c>
    </row>
    <row r="633" spans="30:33" x14ac:dyDescent="0.25">
      <c r="AD633" s="3">
        <v>16.5</v>
      </c>
      <c r="AE633" s="3">
        <v>16.5</v>
      </c>
      <c r="AF633" s="3">
        <v>0.6</v>
      </c>
      <c r="AG633" s="4">
        <v>127420.43</v>
      </c>
    </row>
    <row r="634" spans="30:33" x14ac:dyDescent="0.25">
      <c r="AD634" s="3">
        <v>20.100000000000001</v>
      </c>
      <c r="AE634" s="3">
        <v>18.399999999999999</v>
      </c>
      <c r="AF634" s="3">
        <v>0</v>
      </c>
      <c r="AG634" s="4">
        <v>106776.27499999999</v>
      </c>
    </row>
    <row r="635" spans="30:33" x14ac:dyDescent="0.25">
      <c r="AD635" s="3">
        <v>14.7</v>
      </c>
      <c r="AE635" s="3">
        <v>17.100000000000001</v>
      </c>
      <c r="AF635" s="3">
        <v>5.8</v>
      </c>
      <c r="AG635" s="4">
        <v>105931.55499999999</v>
      </c>
    </row>
    <row r="636" spans="30:33" x14ac:dyDescent="0.25">
      <c r="AD636" s="3">
        <v>16.899999999999999</v>
      </c>
      <c r="AE636" s="3">
        <v>13.6</v>
      </c>
      <c r="AF636" s="3">
        <v>0.6</v>
      </c>
      <c r="AG636" s="4">
        <v>124343.19</v>
      </c>
    </row>
    <row r="637" spans="30:33" x14ac:dyDescent="0.25">
      <c r="AD637" s="3">
        <v>14.8</v>
      </c>
      <c r="AE637" s="3">
        <v>13.4</v>
      </c>
      <c r="AF637" s="3">
        <v>12.6</v>
      </c>
      <c r="AG637" s="4">
        <v>126888.77</v>
      </c>
    </row>
    <row r="638" spans="30:33" x14ac:dyDescent="0.25">
      <c r="AD638" s="3">
        <v>19.3</v>
      </c>
      <c r="AE638" s="3">
        <v>19.600000000000001</v>
      </c>
      <c r="AF638" s="3">
        <v>2.2000000000000002</v>
      </c>
      <c r="AG638" s="4">
        <v>121143.25</v>
      </c>
    </row>
    <row r="639" spans="30:33" x14ac:dyDescent="0.25">
      <c r="AD639" s="3">
        <v>16.7</v>
      </c>
      <c r="AE639" s="3">
        <v>16.2</v>
      </c>
      <c r="AF639" s="3">
        <v>1.8</v>
      </c>
      <c r="AG639" s="4">
        <v>122858.49</v>
      </c>
    </row>
    <row r="640" spans="30:33" x14ac:dyDescent="0.25">
      <c r="AD640" s="3">
        <v>16.399999999999999</v>
      </c>
      <c r="AE640" s="3">
        <v>16.600000000000001</v>
      </c>
      <c r="AF640" s="3">
        <v>2</v>
      </c>
      <c r="AG640" s="4">
        <v>113439.77499999999</v>
      </c>
    </row>
    <row r="641" spans="30:33" x14ac:dyDescent="0.25">
      <c r="AD641" s="3">
        <v>18.600000000000001</v>
      </c>
      <c r="AE641" s="3">
        <v>11.9</v>
      </c>
      <c r="AF641" s="3">
        <v>1.6</v>
      </c>
      <c r="AG641" s="4">
        <v>109181.26</v>
      </c>
    </row>
    <row r="642" spans="30:33" x14ac:dyDescent="0.25">
      <c r="AD642" s="3">
        <v>24</v>
      </c>
      <c r="AE642" s="3">
        <v>18.7</v>
      </c>
      <c r="AF642" s="3">
        <v>0</v>
      </c>
      <c r="AG642" s="4">
        <v>97992.93</v>
      </c>
    </row>
    <row r="643" spans="30:33" x14ac:dyDescent="0.25">
      <c r="AD643" s="3">
        <v>15.9</v>
      </c>
      <c r="AE643" s="3">
        <v>13.7</v>
      </c>
      <c r="AF643" s="3">
        <v>9.1999999999999993</v>
      </c>
      <c r="AG643" s="4">
        <v>115839.01</v>
      </c>
    </row>
    <row r="644" spans="30:33" x14ac:dyDescent="0.25">
      <c r="AD644" s="3">
        <v>17.100000000000001</v>
      </c>
      <c r="AE644" s="3">
        <v>13.2</v>
      </c>
      <c r="AF644" s="3">
        <v>2</v>
      </c>
      <c r="AG644" s="4">
        <v>124089.47</v>
      </c>
    </row>
    <row r="645" spans="30:33" x14ac:dyDescent="0.25">
      <c r="AD645" s="3">
        <v>17.100000000000001</v>
      </c>
      <c r="AE645" s="3">
        <v>7.5</v>
      </c>
      <c r="AF645" s="3">
        <v>2.8</v>
      </c>
      <c r="AG645" s="4">
        <v>128558.38499999999</v>
      </c>
    </row>
    <row r="646" spans="30:33" x14ac:dyDescent="0.25">
      <c r="AD646" s="3">
        <v>27.2</v>
      </c>
      <c r="AE646" s="3">
        <v>22.6</v>
      </c>
      <c r="AF646" s="3">
        <v>0</v>
      </c>
      <c r="AG646" s="4">
        <v>115898.54</v>
      </c>
    </row>
    <row r="647" spans="30:33" x14ac:dyDescent="0.25">
      <c r="AD647" s="3">
        <v>22.5</v>
      </c>
      <c r="AE647" s="3">
        <v>7.8</v>
      </c>
      <c r="AF647" s="3">
        <v>0</v>
      </c>
      <c r="AG647" s="4">
        <v>116197.73</v>
      </c>
    </row>
    <row r="648" spans="30:33" x14ac:dyDescent="0.25">
      <c r="AD648" s="3">
        <v>16.899999999999999</v>
      </c>
      <c r="AE648" s="3">
        <v>23</v>
      </c>
      <c r="AF648" s="3">
        <v>0</v>
      </c>
      <c r="AG648" s="4">
        <v>101300.77499999999</v>
      </c>
    </row>
    <row r="649" spans="30:33" x14ac:dyDescent="0.25">
      <c r="AD649" s="3">
        <v>22</v>
      </c>
      <c r="AE649" s="3">
        <v>14.1</v>
      </c>
      <c r="AF649" s="3">
        <v>0</v>
      </c>
      <c r="AG649" s="4">
        <v>94954.16</v>
      </c>
    </row>
    <row r="650" spans="30:33" x14ac:dyDescent="0.25">
      <c r="AD650" s="3">
        <v>16.8</v>
      </c>
      <c r="AE650" s="3">
        <v>18.399999999999999</v>
      </c>
      <c r="AF650" s="3">
        <v>0.8</v>
      </c>
      <c r="AG650" s="4">
        <v>116831.43</v>
      </c>
    </row>
    <row r="651" spans="30:33" x14ac:dyDescent="0.25">
      <c r="AD651" s="3">
        <v>15.1</v>
      </c>
      <c r="AE651" s="3">
        <v>16.7</v>
      </c>
      <c r="AF651" s="3">
        <v>1.4</v>
      </c>
      <c r="AG651" s="4">
        <v>124665.82</v>
      </c>
    </row>
    <row r="652" spans="30:33" x14ac:dyDescent="0.25">
      <c r="AD652" s="3">
        <v>15.4</v>
      </c>
      <c r="AE652" s="3">
        <v>12.9</v>
      </c>
      <c r="AF652" s="3">
        <v>0</v>
      </c>
      <c r="AG652" s="4">
        <v>128612.3</v>
      </c>
    </row>
    <row r="653" spans="30:33" x14ac:dyDescent="0.25">
      <c r="AD653" s="3">
        <v>14.6</v>
      </c>
      <c r="AE653" s="3">
        <v>22.8</v>
      </c>
      <c r="AF653" s="3">
        <v>4.2</v>
      </c>
      <c r="AG653" s="4">
        <v>128242.765</v>
      </c>
    </row>
    <row r="654" spans="30:33" x14ac:dyDescent="0.25">
      <c r="AD654" s="3">
        <v>22.7</v>
      </c>
      <c r="AE654" s="3">
        <v>24.5</v>
      </c>
      <c r="AF654" s="3">
        <v>0.2</v>
      </c>
      <c r="AG654" s="4">
        <v>121731.485</v>
      </c>
    </row>
    <row r="655" spans="30:33" x14ac:dyDescent="0.25">
      <c r="AD655" s="3">
        <v>24.8</v>
      </c>
      <c r="AE655" s="3">
        <v>21.8</v>
      </c>
      <c r="AF655" s="3">
        <v>0</v>
      </c>
      <c r="AG655" s="4">
        <v>97887.485000000001</v>
      </c>
    </row>
    <row r="656" spans="30:33" x14ac:dyDescent="0.25">
      <c r="AD656" s="3">
        <v>23.1</v>
      </c>
      <c r="AE656" s="3">
        <v>8</v>
      </c>
      <c r="AF656" s="3">
        <v>0</v>
      </c>
      <c r="AG656" s="4">
        <v>101793.035</v>
      </c>
    </row>
    <row r="657" spans="30:33" x14ac:dyDescent="0.25">
      <c r="AD657" s="3">
        <v>18.899999999999999</v>
      </c>
      <c r="AE657" s="3">
        <v>14.8</v>
      </c>
      <c r="AF657" s="3">
        <v>9.8000000000000007</v>
      </c>
      <c r="AG657" s="4">
        <v>116042.845</v>
      </c>
    </row>
    <row r="658" spans="30:33" x14ac:dyDescent="0.25">
      <c r="AD658" s="3">
        <v>16.600000000000001</v>
      </c>
      <c r="AE658" s="3">
        <v>16.5</v>
      </c>
      <c r="AF658" s="3">
        <v>1</v>
      </c>
      <c r="AG658" s="4">
        <v>123265.44</v>
      </c>
    </row>
    <row r="659" spans="30:33" x14ac:dyDescent="0.25">
      <c r="AD659" s="3">
        <v>16.5</v>
      </c>
      <c r="AE659" s="3">
        <v>22.1</v>
      </c>
      <c r="AF659" s="3">
        <v>2.6</v>
      </c>
      <c r="AG659" s="4">
        <v>126362.045</v>
      </c>
    </row>
    <row r="660" spans="30:33" x14ac:dyDescent="0.25">
      <c r="AD660" s="3">
        <v>21.8</v>
      </c>
      <c r="AE660" s="3">
        <v>25.6</v>
      </c>
      <c r="AF660" s="3">
        <v>0</v>
      </c>
      <c r="AG660" s="4">
        <v>114867.16</v>
      </c>
    </row>
    <row r="661" spans="30:33" x14ac:dyDescent="0.25">
      <c r="AD661" s="3">
        <v>17.600000000000001</v>
      </c>
      <c r="AE661" s="3">
        <v>1.9</v>
      </c>
      <c r="AF661" s="3">
        <v>0</v>
      </c>
      <c r="AG661" s="4">
        <v>122975.285</v>
      </c>
    </row>
    <row r="662" spans="30:33" x14ac:dyDescent="0.25">
      <c r="AD662" s="3">
        <v>13.2</v>
      </c>
      <c r="AE662" s="3">
        <v>16.899999999999999</v>
      </c>
      <c r="AF662" s="3">
        <v>16.399999999999999</v>
      </c>
      <c r="AG662" s="4">
        <v>114184.19500000001</v>
      </c>
    </row>
    <row r="663" spans="30:33" x14ac:dyDescent="0.25">
      <c r="AD663" s="3">
        <v>14.1</v>
      </c>
      <c r="AE663" s="3">
        <v>18.7</v>
      </c>
      <c r="AF663" s="3">
        <v>8.8000000000000007</v>
      </c>
      <c r="AG663" s="4">
        <v>111289</v>
      </c>
    </row>
    <row r="664" spans="30:33" x14ac:dyDescent="0.25">
      <c r="AD664" s="3">
        <v>17.100000000000001</v>
      </c>
      <c r="AE664" s="3">
        <v>20.3</v>
      </c>
      <c r="AF664" s="3">
        <v>0.4</v>
      </c>
      <c r="AG664" s="4">
        <v>125270.16499999999</v>
      </c>
    </row>
    <row r="665" spans="30:33" x14ac:dyDescent="0.25">
      <c r="AD665" s="3">
        <v>25.7</v>
      </c>
      <c r="AE665" s="3">
        <v>23.1</v>
      </c>
      <c r="AF665" s="3">
        <v>0.2</v>
      </c>
      <c r="AG665" s="4">
        <v>117138.355</v>
      </c>
    </row>
    <row r="666" spans="30:33" x14ac:dyDescent="0.25">
      <c r="AD666" s="3">
        <v>18.5</v>
      </c>
      <c r="AE666" s="3">
        <v>9</v>
      </c>
      <c r="AF666" s="3">
        <v>0</v>
      </c>
      <c r="AG666" s="4">
        <v>121605.395</v>
      </c>
    </row>
    <row r="667" spans="30:33" x14ac:dyDescent="0.25">
      <c r="AD667" s="3">
        <v>15.4</v>
      </c>
      <c r="AE667" s="3">
        <v>25.8</v>
      </c>
      <c r="AF667" s="3">
        <v>0.2</v>
      </c>
      <c r="AG667" s="4">
        <v>120142.43</v>
      </c>
    </row>
    <row r="668" spans="30:33" x14ac:dyDescent="0.25">
      <c r="AD668" s="3">
        <v>16.600000000000001</v>
      </c>
      <c r="AE668" s="3">
        <v>26.5</v>
      </c>
      <c r="AF668" s="3">
        <v>0</v>
      </c>
      <c r="AG668" s="4">
        <v>119820.71</v>
      </c>
    </row>
    <row r="669" spans="30:33" x14ac:dyDescent="0.25">
      <c r="AD669" s="3">
        <v>25.6</v>
      </c>
      <c r="AE669" s="3">
        <v>25.8</v>
      </c>
      <c r="AF669" s="3">
        <v>0</v>
      </c>
      <c r="AG669" s="4">
        <v>104191.105</v>
      </c>
    </row>
    <row r="670" spans="30:33" x14ac:dyDescent="0.25">
      <c r="AD670" s="3">
        <v>28</v>
      </c>
      <c r="AE670" s="3">
        <v>19.5</v>
      </c>
      <c r="AF670" s="3">
        <v>0</v>
      </c>
      <c r="AG670" s="4">
        <v>94325.72</v>
      </c>
    </row>
    <row r="671" spans="30:33" x14ac:dyDescent="0.25">
      <c r="AD671" s="3">
        <v>17.5</v>
      </c>
      <c r="AE671" s="3">
        <v>19</v>
      </c>
      <c r="AF671" s="3">
        <v>1.8</v>
      </c>
      <c r="AG671" s="4">
        <v>110661.43</v>
      </c>
    </row>
    <row r="672" spans="30:33" x14ac:dyDescent="0.25">
      <c r="AD672" s="3">
        <v>18.399999999999999</v>
      </c>
      <c r="AE672" s="3">
        <v>17.7</v>
      </c>
      <c r="AF672" s="3">
        <v>0.4</v>
      </c>
      <c r="AG672" s="4">
        <v>104976.21</v>
      </c>
    </row>
    <row r="673" spans="30:33" x14ac:dyDescent="0.25">
      <c r="AD673" s="3">
        <v>18.5</v>
      </c>
      <c r="AE673" s="3">
        <v>13.3</v>
      </c>
      <c r="AF673" s="3">
        <v>0.4</v>
      </c>
      <c r="AG673" s="4">
        <v>119904.48</v>
      </c>
    </row>
    <row r="674" spans="30:33" x14ac:dyDescent="0.25">
      <c r="AD674" s="3">
        <v>19.100000000000001</v>
      </c>
      <c r="AE674" s="3">
        <v>28</v>
      </c>
      <c r="AF674" s="3">
        <v>0</v>
      </c>
      <c r="AG674" s="4">
        <v>118677.495</v>
      </c>
    </row>
    <row r="675" spans="30:33" x14ac:dyDescent="0.25">
      <c r="AD675" s="3">
        <v>29.2</v>
      </c>
      <c r="AE675" s="3">
        <v>24.9</v>
      </c>
      <c r="AF675" s="3">
        <v>0</v>
      </c>
      <c r="AG675" s="4">
        <v>113666.485</v>
      </c>
    </row>
    <row r="676" spans="30:33" x14ac:dyDescent="0.25">
      <c r="AD676" s="3">
        <v>16.8</v>
      </c>
      <c r="AE676" s="3">
        <v>10.8</v>
      </c>
      <c r="AF676" s="3">
        <v>0</v>
      </c>
      <c r="AG676" s="4">
        <v>101810.75</v>
      </c>
    </row>
    <row r="677" spans="30:33" x14ac:dyDescent="0.25">
      <c r="AD677" s="3">
        <v>21.4</v>
      </c>
      <c r="AE677" s="3">
        <v>25.2</v>
      </c>
      <c r="AF677" s="3">
        <v>0</v>
      </c>
      <c r="AG677" s="4">
        <v>96934.925000000003</v>
      </c>
    </row>
    <row r="678" spans="30:33" x14ac:dyDescent="0.25">
      <c r="AD678" s="3">
        <v>25.9</v>
      </c>
      <c r="AE678" s="3">
        <v>15.9</v>
      </c>
      <c r="AF678" s="3">
        <v>0</v>
      </c>
      <c r="AG678" s="4">
        <v>116230.34</v>
      </c>
    </row>
    <row r="679" spans="30:33" x14ac:dyDescent="0.25">
      <c r="AD679" s="3">
        <v>18.2</v>
      </c>
      <c r="AE679" s="3">
        <v>28.9</v>
      </c>
      <c r="AF679" s="3">
        <v>0.2</v>
      </c>
      <c r="AG679" s="4">
        <v>117794.595</v>
      </c>
    </row>
    <row r="680" spans="30:33" x14ac:dyDescent="0.25">
      <c r="AD680" s="3">
        <v>17.399999999999999</v>
      </c>
      <c r="AE680" s="3">
        <v>22</v>
      </c>
      <c r="AF680" s="3">
        <v>0</v>
      </c>
      <c r="AG680" s="4">
        <v>122131.11500000001</v>
      </c>
    </row>
    <row r="681" spans="30:33" x14ac:dyDescent="0.25">
      <c r="AD681" s="3">
        <v>17.5</v>
      </c>
      <c r="AE681" s="3">
        <v>20.3</v>
      </c>
      <c r="AF681" s="3">
        <v>0</v>
      </c>
      <c r="AG681" s="4">
        <v>122634.53</v>
      </c>
    </row>
    <row r="682" spans="30:33" x14ac:dyDescent="0.25">
      <c r="AD682" s="3">
        <v>23.8</v>
      </c>
      <c r="AE682" s="3">
        <v>29.1</v>
      </c>
      <c r="AF682" s="3">
        <v>0</v>
      </c>
      <c r="AG682" s="4">
        <v>117953.88499999999</v>
      </c>
    </row>
    <row r="683" spans="30:33" x14ac:dyDescent="0.25">
      <c r="AD683" s="3">
        <v>25.5</v>
      </c>
      <c r="AE683" s="3">
        <v>17</v>
      </c>
      <c r="AF683" s="3">
        <v>2</v>
      </c>
      <c r="AG683" s="4">
        <v>99907.32</v>
      </c>
    </row>
    <row r="684" spans="30:33" x14ac:dyDescent="0.25">
      <c r="AD684" s="3">
        <v>19</v>
      </c>
      <c r="AE684" s="3">
        <v>9.6999999999999993</v>
      </c>
      <c r="AF684" s="3">
        <v>2</v>
      </c>
      <c r="AG684" s="4">
        <v>96805.925000000003</v>
      </c>
    </row>
    <row r="685" spans="30:33" x14ac:dyDescent="0.25">
      <c r="AD685" s="3">
        <v>15.9</v>
      </c>
      <c r="AE685" s="3">
        <v>14.8</v>
      </c>
      <c r="AF685" s="3">
        <v>8.6</v>
      </c>
      <c r="AG685" s="4">
        <v>116817.15</v>
      </c>
    </row>
    <row r="686" spans="30:33" x14ac:dyDescent="0.25">
      <c r="AD686" s="3">
        <v>19.2</v>
      </c>
      <c r="AE686" s="3">
        <v>17.100000000000001</v>
      </c>
      <c r="AF686" s="3">
        <v>0</v>
      </c>
      <c r="AG686" s="4">
        <v>119905.59</v>
      </c>
    </row>
    <row r="687" spans="30:33" x14ac:dyDescent="0.25">
      <c r="AD687" s="3">
        <v>21.6</v>
      </c>
      <c r="AE687" s="3">
        <v>25.8</v>
      </c>
      <c r="AF687" s="3">
        <v>0</v>
      </c>
      <c r="AG687" s="4">
        <v>122146.66</v>
      </c>
    </row>
    <row r="688" spans="30:33" x14ac:dyDescent="0.25">
      <c r="AD688" s="3">
        <v>31.4</v>
      </c>
      <c r="AE688" s="3">
        <v>28.8</v>
      </c>
      <c r="AF688" s="3">
        <v>0</v>
      </c>
      <c r="AG688" s="4">
        <v>122464.645</v>
      </c>
    </row>
    <row r="689" spans="30:33" x14ac:dyDescent="0.25">
      <c r="AD689" s="3">
        <v>18.899999999999999</v>
      </c>
      <c r="AE689" s="3">
        <v>15.6</v>
      </c>
      <c r="AF689" s="3">
        <v>0</v>
      </c>
      <c r="AG689" s="4">
        <v>121441.05</v>
      </c>
    </row>
    <row r="690" spans="30:33" x14ac:dyDescent="0.25">
      <c r="AD690" s="3">
        <v>19.399999999999999</v>
      </c>
      <c r="AE690" s="3">
        <v>29.9</v>
      </c>
      <c r="AF690" s="3">
        <v>0</v>
      </c>
      <c r="AG690" s="4">
        <v>106868.5</v>
      </c>
    </row>
    <row r="691" spans="30:33" x14ac:dyDescent="0.25">
      <c r="AD691" s="3">
        <v>33.299999999999997</v>
      </c>
      <c r="AE691" s="3">
        <v>22.1</v>
      </c>
      <c r="AF691" s="3">
        <v>0</v>
      </c>
      <c r="AG691" s="4">
        <v>112098.33500000001</v>
      </c>
    </row>
    <row r="692" spans="30:33" x14ac:dyDescent="0.25">
      <c r="AD692" s="3">
        <v>35</v>
      </c>
      <c r="AE692" s="3">
        <v>19.8</v>
      </c>
      <c r="AF692" s="3">
        <v>0</v>
      </c>
      <c r="AG692" s="4">
        <v>138681.815</v>
      </c>
    </row>
    <row r="693" spans="30:33" x14ac:dyDescent="0.25">
      <c r="AD693" s="3">
        <v>14.9</v>
      </c>
      <c r="AE693" s="3">
        <v>1.5</v>
      </c>
      <c r="AF693" s="3">
        <v>8.6</v>
      </c>
      <c r="AG693" s="4">
        <v>126617.72</v>
      </c>
    </row>
    <row r="694" spans="30:33" x14ac:dyDescent="0.25">
      <c r="AD694" s="3">
        <v>16.8</v>
      </c>
      <c r="AE694" s="3">
        <v>16.899999999999999</v>
      </c>
      <c r="AF694" s="3">
        <v>5.4</v>
      </c>
      <c r="AG694" s="4">
        <v>118119.01</v>
      </c>
    </row>
    <row r="695" spans="30:33" x14ac:dyDescent="0.25">
      <c r="AD695" s="3">
        <v>17</v>
      </c>
      <c r="AE695" s="3">
        <v>21.6</v>
      </c>
      <c r="AF695" s="3">
        <v>2.2000000000000002</v>
      </c>
      <c r="AG695" s="4">
        <v>120308.545</v>
      </c>
    </row>
    <row r="696" spans="30:33" x14ac:dyDescent="0.25">
      <c r="AD696" s="3">
        <v>17.899999999999999</v>
      </c>
      <c r="AE696" s="3">
        <v>15.7</v>
      </c>
      <c r="AF696" s="3">
        <v>0.8</v>
      </c>
      <c r="AG696" s="4">
        <v>116011.565</v>
      </c>
    </row>
    <row r="697" spans="30:33" x14ac:dyDescent="0.25">
      <c r="AD697" s="3">
        <v>17.399999999999999</v>
      </c>
      <c r="AE697" s="3">
        <v>18.8</v>
      </c>
      <c r="AF697" s="3">
        <v>0</v>
      </c>
      <c r="AG697" s="4">
        <v>104700.05499999999</v>
      </c>
    </row>
    <row r="698" spans="30:33" x14ac:dyDescent="0.25">
      <c r="AD698" s="3">
        <v>16.3</v>
      </c>
      <c r="AE698" s="3">
        <v>10.1</v>
      </c>
      <c r="AF698" s="3">
        <v>0.4</v>
      </c>
      <c r="AG698" s="4">
        <v>102718.9</v>
      </c>
    </row>
    <row r="699" spans="30:33" x14ac:dyDescent="0.25">
      <c r="AD699" s="3">
        <v>19.600000000000001</v>
      </c>
      <c r="AE699" s="3">
        <v>24.4</v>
      </c>
      <c r="AF699" s="3">
        <v>0.2</v>
      </c>
      <c r="AG699" s="4">
        <v>118666.37</v>
      </c>
    </row>
    <row r="700" spans="30:33" x14ac:dyDescent="0.25">
      <c r="AD700" s="3">
        <v>20</v>
      </c>
      <c r="AE700" s="3">
        <v>31</v>
      </c>
      <c r="AF700" s="3">
        <v>0.2</v>
      </c>
      <c r="AG700" s="4">
        <v>119169.17</v>
      </c>
    </row>
    <row r="701" spans="30:33" x14ac:dyDescent="0.25">
      <c r="AD701" s="3">
        <v>18.899999999999999</v>
      </c>
      <c r="AE701" s="3">
        <v>9.6</v>
      </c>
      <c r="AF701" s="3">
        <v>0</v>
      </c>
      <c r="AG701" s="4">
        <v>121067.59</v>
      </c>
    </row>
    <row r="702" spans="30:33" x14ac:dyDescent="0.25">
      <c r="AD702" s="3">
        <v>21.9</v>
      </c>
      <c r="AE702" s="3">
        <v>28</v>
      </c>
      <c r="AF702" s="3">
        <v>0</v>
      </c>
      <c r="AG702" s="4">
        <v>113024.02</v>
      </c>
    </row>
    <row r="703" spans="30:33" x14ac:dyDescent="0.25">
      <c r="AD703" s="3">
        <v>21.6</v>
      </c>
      <c r="AE703" s="3">
        <v>29.7</v>
      </c>
      <c r="AF703" s="3">
        <v>0</v>
      </c>
      <c r="AG703" s="4">
        <v>109318.355</v>
      </c>
    </row>
    <row r="704" spans="30:33" x14ac:dyDescent="0.25">
      <c r="AD704" s="3">
        <v>23.9</v>
      </c>
      <c r="AE704" s="3">
        <v>31.2</v>
      </c>
      <c r="AF704" s="3">
        <v>0</v>
      </c>
      <c r="AG704" s="4">
        <v>98899.494999999995</v>
      </c>
    </row>
    <row r="705" spans="30:33" x14ac:dyDescent="0.25">
      <c r="AD705" s="3">
        <v>31.7</v>
      </c>
      <c r="AE705" s="3">
        <v>14.1</v>
      </c>
      <c r="AF705" s="3">
        <v>0</v>
      </c>
      <c r="AG705" s="4">
        <v>97300.36</v>
      </c>
    </row>
    <row r="706" spans="30:33" x14ac:dyDescent="0.25">
      <c r="AD706" s="3">
        <v>21.5</v>
      </c>
      <c r="AE706" s="3">
        <v>21.6</v>
      </c>
      <c r="AF706" s="3">
        <v>2.4</v>
      </c>
      <c r="AG706" s="4">
        <v>109670</v>
      </c>
    </row>
    <row r="707" spans="30:33" x14ac:dyDescent="0.25">
      <c r="AD707" s="3">
        <v>20.8</v>
      </c>
      <c r="AE707" s="3">
        <v>24.2</v>
      </c>
      <c r="AF707" s="3">
        <v>0</v>
      </c>
      <c r="AG707" s="4">
        <v>111228.06</v>
      </c>
    </row>
    <row r="708" spans="30:33" x14ac:dyDescent="0.25">
      <c r="AD708" s="3">
        <v>28.3</v>
      </c>
      <c r="AE708" s="3">
        <v>30.8</v>
      </c>
      <c r="AF708" s="3">
        <v>0</v>
      </c>
      <c r="AG708" s="4">
        <v>112738.08</v>
      </c>
    </row>
    <row r="709" spans="30:33" x14ac:dyDescent="0.25">
      <c r="AD709" s="3">
        <v>23.2</v>
      </c>
      <c r="AE709" s="3">
        <v>11.6</v>
      </c>
      <c r="AF709" s="3">
        <v>2.2000000000000002</v>
      </c>
      <c r="AG709" s="4">
        <v>105445.65</v>
      </c>
    </row>
    <row r="710" spans="30:33" x14ac:dyDescent="0.25">
      <c r="AD710" s="3">
        <v>17.3</v>
      </c>
      <c r="AE710" s="3">
        <v>23.2</v>
      </c>
      <c r="AF710" s="3">
        <v>6.6</v>
      </c>
      <c r="AG710" s="4">
        <v>105664.09</v>
      </c>
    </row>
    <row r="711" spans="30:33" x14ac:dyDescent="0.25">
      <c r="AD711" s="3">
        <v>18.8</v>
      </c>
      <c r="AE711" s="3">
        <v>24.2</v>
      </c>
      <c r="AF711" s="3">
        <v>0.2</v>
      </c>
      <c r="AG711" s="4">
        <v>98622.865000000005</v>
      </c>
    </row>
    <row r="712" spans="30:33" x14ac:dyDescent="0.25">
      <c r="AD712" s="3">
        <v>19.3</v>
      </c>
      <c r="AE712" s="3">
        <v>27</v>
      </c>
      <c r="AF712" s="3">
        <v>1</v>
      </c>
      <c r="AG712" s="4">
        <v>93673.19</v>
      </c>
    </row>
    <row r="713" spans="30:33" x14ac:dyDescent="0.25">
      <c r="AD713" s="3">
        <v>32.799999999999997</v>
      </c>
      <c r="AE713" s="3">
        <v>30</v>
      </c>
      <c r="AF713" s="3">
        <v>0</v>
      </c>
      <c r="AG713" s="4">
        <v>120390.11</v>
      </c>
    </row>
    <row r="714" spans="30:33" x14ac:dyDescent="0.25">
      <c r="AD714" s="3">
        <v>36.299999999999997</v>
      </c>
      <c r="AE714" s="3">
        <v>14.1</v>
      </c>
      <c r="AF714" s="3">
        <v>0</v>
      </c>
      <c r="AG714" s="4">
        <v>128831.65</v>
      </c>
    </row>
    <row r="715" spans="30:33" x14ac:dyDescent="0.25">
      <c r="AD715" s="3">
        <v>19.3</v>
      </c>
      <c r="AE715" s="3">
        <v>21.3</v>
      </c>
      <c r="AF715" s="3">
        <v>0</v>
      </c>
      <c r="AG715" s="4">
        <v>111423.765</v>
      </c>
    </row>
    <row r="716" spans="30:33" x14ac:dyDescent="0.25">
      <c r="AD716" s="3">
        <v>18.600000000000001</v>
      </c>
      <c r="AE716" s="3">
        <v>30.8</v>
      </c>
      <c r="AF716" s="3">
        <v>0</v>
      </c>
      <c r="AG716" s="4">
        <v>107072.36</v>
      </c>
    </row>
    <row r="717" spans="30:33" x14ac:dyDescent="0.25">
      <c r="AD717" s="3">
        <v>25.5</v>
      </c>
      <c r="AE717" s="3">
        <v>20.5</v>
      </c>
      <c r="AF717" s="3">
        <v>0</v>
      </c>
      <c r="AG717" s="4">
        <v>113698.06</v>
      </c>
    </row>
    <row r="718" spans="30:33" x14ac:dyDescent="0.25">
      <c r="AD718" s="3">
        <v>20.9</v>
      </c>
      <c r="AE718" s="3">
        <v>22.5</v>
      </c>
      <c r="AF718" s="3">
        <v>0</v>
      </c>
      <c r="AG718" s="4">
        <v>90227.48</v>
      </c>
    </row>
    <row r="719" spans="30:33" x14ac:dyDescent="0.25">
      <c r="AD719" s="3">
        <v>17.5</v>
      </c>
      <c r="AE719" s="3">
        <v>30.3</v>
      </c>
      <c r="AF719" s="3">
        <v>0</v>
      </c>
      <c r="AG719" s="4">
        <v>90911.085000000006</v>
      </c>
    </row>
    <row r="720" spans="30:33" x14ac:dyDescent="0.25">
      <c r="AD720" s="3">
        <v>30.2</v>
      </c>
      <c r="AE720" s="3">
        <v>29.3</v>
      </c>
      <c r="AF720" s="3">
        <v>0</v>
      </c>
      <c r="AG720" s="4">
        <v>109260.30499999999</v>
      </c>
    </row>
    <row r="721" spans="30:33" x14ac:dyDescent="0.25">
      <c r="AD721" s="3">
        <v>21.5</v>
      </c>
      <c r="AE721" s="3">
        <v>26</v>
      </c>
      <c r="AF721" s="3">
        <v>3</v>
      </c>
      <c r="AG721" s="4">
        <v>106451.255</v>
      </c>
    </row>
    <row r="722" spans="30:33" x14ac:dyDescent="0.25">
      <c r="AD722" s="3">
        <v>19.899999999999999</v>
      </c>
      <c r="AE722" s="3">
        <v>28.8</v>
      </c>
      <c r="AF722" s="3">
        <v>0.2</v>
      </c>
      <c r="AG722" s="4">
        <v>104389.51</v>
      </c>
    </row>
    <row r="723" spans="30:33" x14ac:dyDescent="0.25">
      <c r="AD723" s="3">
        <v>20</v>
      </c>
      <c r="AE723" s="3">
        <v>29.6</v>
      </c>
      <c r="AF723" s="3">
        <v>0</v>
      </c>
      <c r="AG723" s="4">
        <v>105513.235</v>
      </c>
    </row>
    <row r="724" spans="30:33" x14ac:dyDescent="0.25">
      <c r="AD724" s="3">
        <v>26.3</v>
      </c>
      <c r="AE724" s="3">
        <v>28.7</v>
      </c>
      <c r="AF724" s="3">
        <v>0</v>
      </c>
      <c r="AG724" s="4">
        <v>112247.94500000001</v>
      </c>
    </row>
    <row r="725" spans="30:33" x14ac:dyDescent="0.25">
      <c r="AD725" s="3">
        <v>34.9</v>
      </c>
      <c r="AE725" s="3">
        <v>26.3</v>
      </c>
      <c r="AF725" s="3">
        <v>0.8</v>
      </c>
      <c r="AG725" s="4">
        <v>114843.875</v>
      </c>
    </row>
    <row r="726" spans="30:33" x14ac:dyDescent="0.25">
      <c r="AD726" s="3">
        <v>36.299999999999997</v>
      </c>
      <c r="AE726" s="3">
        <v>32.299999999999997</v>
      </c>
      <c r="AF726" s="3">
        <v>0.2</v>
      </c>
      <c r="AG726" s="4">
        <v>114468.17</v>
      </c>
    </row>
    <row r="727" spans="30:33" x14ac:dyDescent="0.25">
      <c r="AD727" s="3">
        <v>29.3</v>
      </c>
      <c r="AE727" s="3">
        <v>10.199999999999999</v>
      </c>
      <c r="AF727" s="3">
        <v>0</v>
      </c>
      <c r="AG727" s="4">
        <v>106284.83</v>
      </c>
    </row>
    <row r="728" spans="30:33" x14ac:dyDescent="0.25">
      <c r="AD728" s="3">
        <v>29.8</v>
      </c>
      <c r="AE728" s="3">
        <v>5.8</v>
      </c>
      <c r="AF728" s="3">
        <v>1.6</v>
      </c>
      <c r="AG728" s="4">
        <v>99701.43</v>
      </c>
    </row>
    <row r="729" spans="30:33" x14ac:dyDescent="0.25">
      <c r="AD729" s="3">
        <v>38.200000000000003</v>
      </c>
      <c r="AE729" s="3">
        <v>15.1</v>
      </c>
      <c r="AF729" s="3">
        <v>1</v>
      </c>
      <c r="AG729" s="4">
        <v>123693.52</v>
      </c>
    </row>
    <row r="730" spans="30:33" x14ac:dyDescent="0.25">
      <c r="AD730" s="3">
        <v>33.5</v>
      </c>
      <c r="AE730" s="3">
        <v>15.7</v>
      </c>
      <c r="AF730" s="3">
        <v>0</v>
      </c>
      <c r="AG730" s="4">
        <v>135571.79500000001</v>
      </c>
    </row>
    <row r="731" spans="30:33" x14ac:dyDescent="0.25">
      <c r="AD731" s="3">
        <v>27.8</v>
      </c>
      <c r="AE731" s="3">
        <v>28.8</v>
      </c>
      <c r="AF731" s="3">
        <v>20.399999999999999</v>
      </c>
      <c r="AG731" s="4">
        <v>112141.83</v>
      </c>
    </row>
    <row r="732" spans="30:33" x14ac:dyDescent="0.25">
      <c r="AD732" s="3">
        <v>23.8</v>
      </c>
      <c r="AE732" s="3">
        <v>30.8</v>
      </c>
      <c r="AF732" s="3">
        <v>0</v>
      </c>
      <c r="AG732" s="4">
        <v>95728.15</v>
      </c>
    </row>
    <row r="733" spans="30:33" x14ac:dyDescent="0.25">
      <c r="AD733" s="3">
        <v>21.1</v>
      </c>
      <c r="AE733" s="3">
        <v>8.5</v>
      </c>
      <c r="AF733" s="3">
        <v>0</v>
      </c>
      <c r="AG733" s="4">
        <v>89403.145000000004</v>
      </c>
    </row>
    <row r="734" spans="30:33" x14ac:dyDescent="0.25">
      <c r="AD734" s="3">
        <v>17.8</v>
      </c>
      <c r="AE734" s="3">
        <v>7.8</v>
      </c>
      <c r="AF734" s="3">
        <v>0.4</v>
      </c>
      <c r="AG734" s="4">
        <v>86507.47</v>
      </c>
    </row>
    <row r="735" spans="30:33" x14ac:dyDescent="0.25">
      <c r="AD735" s="3">
        <v>19.5</v>
      </c>
      <c r="AE735" s="3">
        <v>25.9</v>
      </c>
      <c r="AF735" s="3">
        <v>0.4</v>
      </c>
      <c r="AG735" s="4">
        <v>97564.744999999995</v>
      </c>
    </row>
    <row r="736" spans="30:33" x14ac:dyDescent="0.25">
      <c r="AD736" s="3">
        <v>29.3</v>
      </c>
      <c r="AE736" s="3">
        <v>31.6</v>
      </c>
      <c r="AF736" s="3">
        <v>0</v>
      </c>
      <c r="AG736" s="4">
        <v>116606.795</v>
      </c>
    </row>
    <row r="737" spans="30:33" x14ac:dyDescent="0.25">
      <c r="AD737" s="3">
        <v>31.7</v>
      </c>
      <c r="AE737" s="3">
        <v>29.7</v>
      </c>
      <c r="AF737" s="3">
        <v>0</v>
      </c>
      <c r="AG737" s="4">
        <v>128079.845</v>
      </c>
    </row>
    <row r="738" spans="30:33" x14ac:dyDescent="0.25">
      <c r="AD738" s="3">
        <v>35.200000000000003</v>
      </c>
      <c r="AE738" s="3">
        <v>30.1</v>
      </c>
      <c r="AF738" s="3">
        <v>0</v>
      </c>
      <c r="AG738" s="4">
        <v>136308.73499999999</v>
      </c>
    </row>
    <row r="739" spans="30:33" x14ac:dyDescent="0.25">
      <c r="AD739" s="3">
        <v>36.700000000000003</v>
      </c>
      <c r="AE739" s="3">
        <v>28.5</v>
      </c>
      <c r="AF739" s="3">
        <v>0</v>
      </c>
      <c r="AG739" s="4">
        <v>134955.01999999999</v>
      </c>
    </row>
    <row r="740" spans="30:33" x14ac:dyDescent="0.25">
      <c r="AD740" s="3">
        <v>33.1</v>
      </c>
      <c r="AE740" s="3">
        <v>29.3</v>
      </c>
      <c r="AF740" s="3">
        <v>0</v>
      </c>
      <c r="AG740" s="4">
        <v>122777.02499999999</v>
      </c>
    </row>
    <row r="741" spans="30:33" x14ac:dyDescent="0.25">
      <c r="AD741" s="3">
        <v>24.4</v>
      </c>
      <c r="AE741" s="3">
        <v>14.3</v>
      </c>
      <c r="AF741" s="3">
        <v>0</v>
      </c>
      <c r="AG741" s="4">
        <v>116211.99</v>
      </c>
    </row>
    <row r="742" spans="30:33" x14ac:dyDescent="0.25">
      <c r="AD742" s="3">
        <v>26.2</v>
      </c>
      <c r="AE742" s="3">
        <v>28.6</v>
      </c>
      <c r="AF742" s="3">
        <v>0</v>
      </c>
      <c r="AG742" s="4">
        <v>120366.32</v>
      </c>
    </row>
    <row r="743" spans="30:33" x14ac:dyDescent="0.25">
      <c r="AD743" s="3">
        <v>24.3</v>
      </c>
      <c r="AE743" s="3">
        <v>25.9</v>
      </c>
      <c r="AF743" s="3">
        <v>0</v>
      </c>
      <c r="AG743" s="4">
        <v>111595.855</v>
      </c>
    </row>
    <row r="744" spans="30:33" x14ac:dyDescent="0.25">
      <c r="AD744" s="3">
        <v>26.5</v>
      </c>
      <c r="AE744" s="3">
        <v>30.7</v>
      </c>
      <c r="AF744" s="3">
        <v>0</v>
      </c>
      <c r="AG744" s="4">
        <v>118783.94500000001</v>
      </c>
    </row>
    <row r="745" spans="30:33" x14ac:dyDescent="0.25">
      <c r="AD745" s="3">
        <v>28.8</v>
      </c>
      <c r="AE745" s="3">
        <v>1.3</v>
      </c>
      <c r="AF745" s="3">
        <v>1.4</v>
      </c>
      <c r="AG745" s="4">
        <v>111341.675</v>
      </c>
    </row>
    <row r="746" spans="30:33" x14ac:dyDescent="0.25">
      <c r="AD746" s="3">
        <v>23.5</v>
      </c>
      <c r="AE746" s="3">
        <v>16.5</v>
      </c>
      <c r="AF746" s="3">
        <v>2.6</v>
      </c>
      <c r="AG746" s="4">
        <v>88996.625</v>
      </c>
    </row>
    <row r="747" spans="30:33" x14ac:dyDescent="0.25">
      <c r="AD747" s="3">
        <v>21.5</v>
      </c>
      <c r="AE747" s="3">
        <v>22.7</v>
      </c>
      <c r="AF747" s="3">
        <v>0</v>
      </c>
      <c r="AG747" s="4">
        <v>90294</v>
      </c>
    </row>
    <row r="748" spans="30:33" x14ac:dyDescent="0.25">
      <c r="AD748" s="3">
        <v>32.700000000000003</v>
      </c>
      <c r="AE748" s="3">
        <v>30.5</v>
      </c>
      <c r="AF748" s="3">
        <v>0</v>
      </c>
      <c r="AG748" s="4">
        <v>120928.705</v>
      </c>
    </row>
    <row r="749" spans="30:33" x14ac:dyDescent="0.25">
      <c r="AD749" s="3">
        <v>37.799999999999997</v>
      </c>
      <c r="AE749" s="3">
        <v>25.5</v>
      </c>
      <c r="AF749" s="3">
        <v>0</v>
      </c>
      <c r="AG749" s="4">
        <v>140517.65</v>
      </c>
    </row>
    <row r="750" spans="30:33" x14ac:dyDescent="0.25">
      <c r="AD750" s="3">
        <v>20.8</v>
      </c>
      <c r="AE750" s="3">
        <v>27.5</v>
      </c>
      <c r="AF750" s="3">
        <v>0</v>
      </c>
      <c r="AG750" s="4">
        <v>111211.35</v>
      </c>
    </row>
    <row r="751" spans="30:33" x14ac:dyDescent="0.25">
      <c r="AD751" s="3">
        <v>23.4</v>
      </c>
      <c r="AE751" s="3">
        <v>29.7</v>
      </c>
      <c r="AF751" s="3">
        <v>0</v>
      </c>
      <c r="AG751" s="4">
        <v>112371.41</v>
      </c>
    </row>
    <row r="752" spans="30:33" x14ac:dyDescent="0.25">
      <c r="AD752" s="3">
        <v>20.8</v>
      </c>
      <c r="AE752" s="3">
        <v>13.2</v>
      </c>
      <c r="AF752" s="3">
        <v>22.6</v>
      </c>
      <c r="AG752" s="4">
        <v>107937.685</v>
      </c>
    </row>
    <row r="753" spans="30:33" x14ac:dyDescent="0.25">
      <c r="AD753" s="3">
        <v>22.6</v>
      </c>
      <c r="AE753" s="3">
        <v>25.1</v>
      </c>
      <c r="AF753" s="3">
        <v>0.6</v>
      </c>
      <c r="AG753" s="4">
        <v>96779.07</v>
      </c>
    </row>
    <row r="754" spans="30:33" x14ac:dyDescent="0.25">
      <c r="AD754" s="3">
        <v>29.6</v>
      </c>
      <c r="AE754" s="3">
        <v>30.3</v>
      </c>
      <c r="AF754" s="3">
        <v>0</v>
      </c>
      <c r="AG754" s="4">
        <v>103291.61</v>
      </c>
    </row>
    <row r="755" spans="30:33" x14ac:dyDescent="0.25">
      <c r="AD755" s="3">
        <v>36.700000000000003</v>
      </c>
      <c r="AE755" s="3">
        <v>19.2</v>
      </c>
      <c r="AF755" s="3">
        <v>0</v>
      </c>
      <c r="AG755" s="4">
        <v>141332.05499999999</v>
      </c>
    </row>
    <row r="756" spans="30:33" x14ac:dyDescent="0.25">
      <c r="AD756" s="3">
        <v>22</v>
      </c>
      <c r="AE756" s="3">
        <v>27.6</v>
      </c>
      <c r="AF756" s="3">
        <v>0.6</v>
      </c>
      <c r="AG756" s="4">
        <v>115664.16</v>
      </c>
    </row>
    <row r="757" spans="30:33" x14ac:dyDescent="0.25">
      <c r="AD757" s="3">
        <v>21.1</v>
      </c>
      <c r="AE757" s="3">
        <v>29.8</v>
      </c>
      <c r="AF757" s="3">
        <v>0</v>
      </c>
      <c r="AG757" s="4">
        <v>111936.7</v>
      </c>
    </row>
    <row r="758" spans="30:33" x14ac:dyDescent="0.25">
      <c r="AD758" s="3">
        <v>21.2</v>
      </c>
      <c r="AE758" s="3">
        <v>16.899999999999999</v>
      </c>
      <c r="AF758" s="3">
        <v>0</v>
      </c>
      <c r="AG758" s="4">
        <v>98590.06</v>
      </c>
    </row>
    <row r="759" spans="30:33" x14ac:dyDescent="0.25">
      <c r="AD759" s="3">
        <v>23.6</v>
      </c>
      <c r="AE759" s="3">
        <v>29.3</v>
      </c>
      <c r="AF759" s="3">
        <v>0</v>
      </c>
      <c r="AG759" s="4">
        <v>112513.82</v>
      </c>
    </row>
    <row r="760" spans="30:33" x14ac:dyDescent="0.25">
      <c r="AD760" s="3">
        <v>29.2</v>
      </c>
      <c r="AE760" s="3">
        <v>29.2</v>
      </c>
      <c r="AF760" s="3">
        <v>0</v>
      </c>
      <c r="AG760" s="4">
        <v>108336.53</v>
      </c>
    </row>
    <row r="761" spans="30:33" x14ac:dyDescent="0.25">
      <c r="AD761" s="3">
        <v>27</v>
      </c>
      <c r="AE761" s="3">
        <v>29.4</v>
      </c>
      <c r="AF761" s="3">
        <v>0</v>
      </c>
      <c r="AG761" s="4">
        <v>109020.58</v>
      </c>
    </row>
    <row r="762" spans="30:33" x14ac:dyDescent="0.25">
      <c r="AD762" s="3">
        <v>30</v>
      </c>
      <c r="AE762" s="3">
        <v>3.7</v>
      </c>
      <c r="AF762" s="3">
        <v>0</v>
      </c>
      <c r="AG762" s="4">
        <v>124292.955</v>
      </c>
    </row>
    <row r="763" spans="30:33" x14ac:dyDescent="0.25">
      <c r="AD763" s="3">
        <v>22.1</v>
      </c>
      <c r="AE763" s="3">
        <v>26.8</v>
      </c>
      <c r="AF763" s="3">
        <v>3</v>
      </c>
      <c r="AG763" s="4">
        <v>112863.01</v>
      </c>
    </row>
    <row r="764" spans="30:33" x14ac:dyDescent="0.25">
      <c r="AD764" s="3">
        <v>20.6</v>
      </c>
      <c r="AE764" s="3">
        <v>9.3000000000000007</v>
      </c>
      <c r="AF764" s="3">
        <v>0</v>
      </c>
      <c r="AG764" s="4">
        <v>114133.73</v>
      </c>
    </row>
    <row r="765" spans="30:33" x14ac:dyDescent="0.25">
      <c r="AD765" s="3">
        <v>24.1</v>
      </c>
      <c r="AE765" s="3">
        <v>28.2</v>
      </c>
      <c r="AF765" s="3">
        <v>0</v>
      </c>
      <c r="AG765" s="4">
        <v>110669.27</v>
      </c>
    </row>
    <row r="766" spans="30:33" x14ac:dyDescent="0.25">
      <c r="AD766" s="3">
        <v>27.6</v>
      </c>
      <c r="AE766" s="3">
        <v>28.1</v>
      </c>
      <c r="AF766" s="3">
        <v>0</v>
      </c>
      <c r="AG766" s="4">
        <v>117452.27</v>
      </c>
    </row>
    <row r="767" spans="30:33" x14ac:dyDescent="0.25">
      <c r="AD767" s="3">
        <v>35.9</v>
      </c>
      <c r="AE767" s="3">
        <v>27.3</v>
      </c>
      <c r="AF767" s="3">
        <v>0</v>
      </c>
      <c r="AG767" s="4">
        <v>117361.7</v>
      </c>
    </row>
    <row r="768" spans="30:33" x14ac:dyDescent="0.25">
      <c r="AD768" s="3">
        <v>30.7</v>
      </c>
      <c r="AE768" s="3">
        <v>9.3000000000000007</v>
      </c>
      <c r="AF768" s="3">
        <v>0</v>
      </c>
      <c r="AG768" s="4">
        <v>110384.27499999999</v>
      </c>
    </row>
    <row r="769" spans="30:33" x14ac:dyDescent="0.25">
      <c r="AD769" s="3">
        <v>18</v>
      </c>
      <c r="AE769" s="3">
        <v>3.9</v>
      </c>
      <c r="AF769" s="3">
        <v>32.4</v>
      </c>
      <c r="AG769" s="4">
        <v>108761.37</v>
      </c>
    </row>
    <row r="770" spans="30:33" x14ac:dyDescent="0.25">
      <c r="AD770" s="3">
        <v>27.6</v>
      </c>
      <c r="AE770" s="3">
        <v>27.9</v>
      </c>
      <c r="AF770" s="3">
        <v>0</v>
      </c>
      <c r="AG770" s="4">
        <v>111543.81</v>
      </c>
    </row>
    <row r="771" spans="30:33" x14ac:dyDescent="0.25">
      <c r="AD771" s="3">
        <v>36</v>
      </c>
      <c r="AE771" s="3">
        <v>27.7</v>
      </c>
      <c r="AF771" s="3">
        <v>0</v>
      </c>
      <c r="AG771" s="4">
        <v>142213.66</v>
      </c>
    </row>
    <row r="772" spans="30:33" x14ac:dyDescent="0.25">
      <c r="AD772" s="3">
        <v>36</v>
      </c>
      <c r="AE772" s="3">
        <v>24.4</v>
      </c>
      <c r="AF772" s="3">
        <v>0</v>
      </c>
      <c r="AG772" s="4">
        <v>155060.60999999999</v>
      </c>
    </row>
    <row r="773" spans="30:33" x14ac:dyDescent="0.25">
      <c r="AD773" s="3">
        <v>27.1</v>
      </c>
      <c r="AE773" s="3">
        <v>21.3</v>
      </c>
      <c r="AF773" s="3">
        <v>0</v>
      </c>
      <c r="AG773" s="4">
        <v>138793.59</v>
      </c>
    </row>
    <row r="774" spans="30:33" x14ac:dyDescent="0.25">
      <c r="AD774" s="3">
        <v>24.6</v>
      </c>
      <c r="AE774" s="3">
        <v>21</v>
      </c>
      <c r="AF774" s="3">
        <v>0</v>
      </c>
      <c r="AG774" s="4">
        <v>111983.51</v>
      </c>
    </row>
    <row r="775" spans="30:33" x14ac:dyDescent="0.25">
      <c r="AD775" s="3">
        <v>19.899999999999999</v>
      </c>
      <c r="AE775" s="3">
        <v>12.6</v>
      </c>
      <c r="AF775" s="3">
        <v>2</v>
      </c>
      <c r="AG775" s="4">
        <v>89003.15</v>
      </c>
    </row>
    <row r="776" spans="30:33" x14ac:dyDescent="0.25">
      <c r="AD776" s="3">
        <v>21</v>
      </c>
      <c r="AE776" s="3">
        <v>20.5</v>
      </c>
      <c r="AF776" s="3">
        <v>0</v>
      </c>
      <c r="AG776" s="4">
        <v>104844.105</v>
      </c>
    </row>
    <row r="777" spans="30:33" x14ac:dyDescent="0.25">
      <c r="AD777" s="3">
        <v>19.5</v>
      </c>
      <c r="AE777" s="3">
        <v>15.6</v>
      </c>
      <c r="AF777" s="3">
        <v>0.6</v>
      </c>
      <c r="AG777" s="4">
        <v>111613.05</v>
      </c>
    </row>
    <row r="778" spans="30:33" x14ac:dyDescent="0.25">
      <c r="AD778" s="3">
        <v>31.5</v>
      </c>
      <c r="AE778" s="3">
        <v>26</v>
      </c>
      <c r="AF778" s="3">
        <v>0</v>
      </c>
      <c r="AG778" s="4">
        <v>116299.39</v>
      </c>
    </row>
    <row r="779" spans="30:33" x14ac:dyDescent="0.25">
      <c r="AD779" s="3">
        <v>23.6</v>
      </c>
      <c r="AE779" s="3">
        <v>23.2</v>
      </c>
      <c r="AF779" s="3">
        <v>0</v>
      </c>
      <c r="AG779" s="4">
        <v>119947.59</v>
      </c>
    </row>
    <row r="780" spans="30:33" x14ac:dyDescent="0.25">
      <c r="AD780" s="3">
        <v>25.5</v>
      </c>
      <c r="AE780" s="3">
        <v>18.399999999999999</v>
      </c>
      <c r="AF780" s="3">
        <v>0</v>
      </c>
      <c r="AG780" s="4">
        <v>111885.97</v>
      </c>
    </row>
    <row r="781" spans="30:33" x14ac:dyDescent="0.25">
      <c r="AD781" s="3">
        <v>18.899999999999999</v>
      </c>
      <c r="AE781" s="3">
        <v>16.100000000000001</v>
      </c>
      <c r="AF781" s="3">
        <v>0</v>
      </c>
      <c r="AG781" s="4">
        <v>95623.35</v>
      </c>
    </row>
    <row r="782" spans="30:33" x14ac:dyDescent="0.25">
      <c r="AD782" s="3">
        <v>17.3</v>
      </c>
      <c r="AE782" s="3">
        <v>9.9</v>
      </c>
      <c r="AF782" s="3">
        <v>0</v>
      </c>
      <c r="AG782" s="4">
        <v>91280.024999999994</v>
      </c>
    </row>
    <row r="783" spans="30:33" x14ac:dyDescent="0.25">
      <c r="AD783" s="3">
        <v>20.3</v>
      </c>
      <c r="AE783" s="3">
        <v>22.4</v>
      </c>
      <c r="AF783" s="3">
        <v>3.6</v>
      </c>
      <c r="AG783" s="4">
        <v>105341.86500000001</v>
      </c>
    </row>
    <row r="784" spans="30:33" x14ac:dyDescent="0.25">
      <c r="AD784" s="3">
        <v>24</v>
      </c>
      <c r="AE784" s="3">
        <v>25</v>
      </c>
      <c r="AF784" s="3">
        <v>0.2</v>
      </c>
      <c r="AG784" s="4">
        <v>112351.47</v>
      </c>
    </row>
    <row r="785" spans="30:33" x14ac:dyDescent="0.25">
      <c r="AD785" s="3">
        <v>33.299999999999997</v>
      </c>
      <c r="AE785" s="3">
        <v>23.1</v>
      </c>
      <c r="AF785" s="3">
        <v>0</v>
      </c>
      <c r="AG785" s="4">
        <v>116690.17</v>
      </c>
    </row>
    <row r="786" spans="30:33" x14ac:dyDescent="0.25">
      <c r="AD786" s="3">
        <v>25</v>
      </c>
      <c r="AE786" s="3">
        <v>23.5</v>
      </c>
      <c r="AF786" s="3">
        <v>0</v>
      </c>
      <c r="AG786" s="4">
        <v>117948.685</v>
      </c>
    </row>
    <row r="787" spans="30:33" x14ac:dyDescent="0.25">
      <c r="AD787" s="3">
        <v>20</v>
      </c>
      <c r="AE787" s="3">
        <v>13.2</v>
      </c>
      <c r="AF787" s="3">
        <v>1.4</v>
      </c>
      <c r="AG787" s="4">
        <v>111229.52</v>
      </c>
    </row>
    <row r="788" spans="30:33" x14ac:dyDescent="0.25">
      <c r="AD788" s="3">
        <v>19.399999999999999</v>
      </c>
      <c r="AE788" s="3">
        <v>23.9</v>
      </c>
      <c r="AF788" s="3">
        <v>0</v>
      </c>
      <c r="AG788" s="4">
        <v>95046.904999999999</v>
      </c>
    </row>
    <row r="789" spans="30:33" x14ac:dyDescent="0.25">
      <c r="AD789" s="3">
        <v>29.8</v>
      </c>
      <c r="AE789" s="3">
        <v>24.2</v>
      </c>
      <c r="AF789" s="3">
        <v>0</v>
      </c>
      <c r="AG789" s="4">
        <v>100495.61500000001</v>
      </c>
    </row>
    <row r="790" spans="30:33" x14ac:dyDescent="0.25">
      <c r="AD790" s="3">
        <v>33.1</v>
      </c>
      <c r="AE790" s="3">
        <v>23.9</v>
      </c>
      <c r="AF790" s="3">
        <v>0</v>
      </c>
      <c r="AG790" s="4">
        <v>131090.77499999999</v>
      </c>
    </row>
    <row r="791" spans="30:33" x14ac:dyDescent="0.25">
      <c r="AD791" s="3">
        <v>33.6</v>
      </c>
      <c r="AE791" s="3">
        <v>23.6</v>
      </c>
      <c r="AF791" s="3">
        <v>0</v>
      </c>
      <c r="AG791" s="4">
        <v>140167.5</v>
      </c>
    </row>
    <row r="792" spans="30:33" x14ac:dyDescent="0.25">
      <c r="AD792" s="3">
        <v>30.5</v>
      </c>
      <c r="AE792" s="3">
        <v>23.7</v>
      </c>
      <c r="AF792" s="3">
        <v>0</v>
      </c>
      <c r="AG792" s="4">
        <v>137291.97</v>
      </c>
    </row>
    <row r="793" spans="30:33" x14ac:dyDescent="0.25">
      <c r="AD793" s="3">
        <v>23.3</v>
      </c>
      <c r="AE793" s="3">
        <v>22</v>
      </c>
      <c r="AF793" s="3">
        <v>0</v>
      </c>
      <c r="AG793" s="4">
        <v>127633.27499999999</v>
      </c>
    </row>
    <row r="794" spans="30:33" x14ac:dyDescent="0.25">
      <c r="AD794" s="3">
        <v>28.6</v>
      </c>
      <c r="AE794" s="3">
        <v>18.100000000000001</v>
      </c>
      <c r="AF794" s="3">
        <v>0</v>
      </c>
      <c r="AG794" s="4">
        <v>124311.33</v>
      </c>
    </row>
    <row r="795" spans="30:33" x14ac:dyDescent="0.25">
      <c r="AD795" s="3">
        <v>27.4</v>
      </c>
      <c r="AE795" s="3">
        <v>23</v>
      </c>
      <c r="AF795" s="3">
        <v>0</v>
      </c>
      <c r="AG795" s="4">
        <v>116083.295</v>
      </c>
    </row>
    <row r="796" spans="30:33" x14ac:dyDescent="0.25">
      <c r="AD796" s="3">
        <v>25.4</v>
      </c>
      <c r="AE796" s="3">
        <v>16.8</v>
      </c>
      <c r="AF796" s="3">
        <v>0.2</v>
      </c>
      <c r="AG796" s="4">
        <v>103539.02</v>
      </c>
    </row>
    <row r="797" spans="30:33" x14ac:dyDescent="0.25">
      <c r="AD797" s="3">
        <v>27.4</v>
      </c>
      <c r="AE797" s="3">
        <v>22.3</v>
      </c>
      <c r="AF797" s="3">
        <v>0</v>
      </c>
      <c r="AG797" s="4">
        <v>116447.855</v>
      </c>
    </row>
    <row r="798" spans="30:33" x14ac:dyDescent="0.25">
      <c r="AD798" s="3">
        <v>28.2</v>
      </c>
      <c r="AE798" s="3">
        <v>22.4</v>
      </c>
      <c r="AF798" s="3">
        <v>0</v>
      </c>
      <c r="AG798" s="4">
        <v>117931.46</v>
      </c>
    </row>
    <row r="799" spans="30:33" x14ac:dyDescent="0.25">
      <c r="AD799" s="3">
        <v>31.5</v>
      </c>
      <c r="AE799" s="3">
        <v>22.1</v>
      </c>
      <c r="AF799" s="3">
        <v>0</v>
      </c>
      <c r="AG799" s="4">
        <v>124370.765</v>
      </c>
    </row>
    <row r="800" spans="30:33" x14ac:dyDescent="0.25">
      <c r="AD800" s="3">
        <v>32.299999999999997</v>
      </c>
      <c r="AE800" s="3">
        <v>21.1</v>
      </c>
      <c r="AF800" s="3">
        <v>0</v>
      </c>
      <c r="AG800" s="4">
        <v>129649.25</v>
      </c>
    </row>
    <row r="801" spans="30:33" x14ac:dyDescent="0.25">
      <c r="AD801" s="3">
        <v>23.8</v>
      </c>
      <c r="AE801" s="3">
        <v>19.399999999999999</v>
      </c>
      <c r="AF801" s="3">
        <v>0</v>
      </c>
      <c r="AG801" s="4">
        <v>125346.075</v>
      </c>
    </row>
    <row r="802" spans="30:33" x14ac:dyDescent="0.25">
      <c r="AD802" s="3">
        <v>26.4</v>
      </c>
      <c r="AE802" s="3">
        <v>13.9</v>
      </c>
      <c r="AF802" s="3">
        <v>0</v>
      </c>
      <c r="AG802" s="4">
        <v>108816.81</v>
      </c>
    </row>
    <row r="803" spans="30:33" x14ac:dyDescent="0.25">
      <c r="AD803" s="3">
        <v>27.1</v>
      </c>
      <c r="AE803" s="3">
        <v>19.600000000000001</v>
      </c>
      <c r="AF803" s="3">
        <v>0</v>
      </c>
      <c r="AG803" s="4">
        <v>102617.51</v>
      </c>
    </row>
    <row r="804" spans="30:33" x14ac:dyDescent="0.25">
      <c r="AD804" s="3">
        <v>24.3</v>
      </c>
      <c r="AE804" s="3">
        <v>20.7</v>
      </c>
      <c r="AF804" s="3">
        <v>0.2</v>
      </c>
      <c r="AG804" s="4">
        <v>104468.9</v>
      </c>
    </row>
    <row r="805" spans="30:33" x14ac:dyDescent="0.25">
      <c r="AD805" s="3">
        <v>32.700000000000003</v>
      </c>
      <c r="AE805" s="3">
        <v>20.8</v>
      </c>
      <c r="AF805" s="3">
        <v>0</v>
      </c>
      <c r="AG805" s="4">
        <v>133227.785</v>
      </c>
    </row>
    <row r="806" spans="30:33" x14ac:dyDescent="0.25">
      <c r="AD806" s="3">
        <v>33.200000000000003</v>
      </c>
      <c r="AE806" s="3">
        <v>18.899999999999999</v>
      </c>
      <c r="AF806" s="3">
        <v>0</v>
      </c>
      <c r="AG806" s="4">
        <v>139672.83499999999</v>
      </c>
    </row>
    <row r="807" spans="30:33" x14ac:dyDescent="0.25">
      <c r="AD807" s="3">
        <v>23</v>
      </c>
      <c r="AE807" s="3">
        <v>4.8</v>
      </c>
      <c r="AF807" s="3">
        <v>1.8</v>
      </c>
      <c r="AG807" s="4">
        <v>124255.97500000001</v>
      </c>
    </row>
    <row r="808" spans="30:33" x14ac:dyDescent="0.25">
      <c r="AD808" s="3">
        <v>22.1</v>
      </c>
      <c r="AE808" s="3">
        <v>20.100000000000001</v>
      </c>
      <c r="AF808" s="3">
        <v>0</v>
      </c>
      <c r="AG808" s="4">
        <v>111612.075</v>
      </c>
    </row>
    <row r="809" spans="30:33" x14ac:dyDescent="0.25">
      <c r="AD809" s="3">
        <v>30.8</v>
      </c>
      <c r="AE809" s="3">
        <v>19.899999999999999</v>
      </c>
      <c r="AF809" s="3">
        <v>0</v>
      </c>
      <c r="AG809" s="4">
        <v>107731.78</v>
      </c>
    </row>
    <row r="810" spans="30:33" x14ac:dyDescent="0.25">
      <c r="AD810" s="3">
        <v>33.5</v>
      </c>
      <c r="AE810" s="3">
        <v>19.7</v>
      </c>
      <c r="AF810" s="3">
        <v>0</v>
      </c>
      <c r="AG810" s="4">
        <v>113593.82</v>
      </c>
    </row>
    <row r="811" spans="30:33" x14ac:dyDescent="0.25">
      <c r="AD811" s="3">
        <v>28</v>
      </c>
      <c r="AE811" s="3">
        <v>11.3</v>
      </c>
      <c r="AF811" s="3">
        <v>0</v>
      </c>
      <c r="AG811" s="4">
        <v>131980.98499999999</v>
      </c>
    </row>
    <row r="812" spans="30:33" x14ac:dyDescent="0.25">
      <c r="AD812" s="3">
        <v>26.1</v>
      </c>
      <c r="AE812" s="3">
        <v>6.1</v>
      </c>
      <c r="AF812" s="3">
        <v>4.4000000000000004</v>
      </c>
      <c r="AG812" s="4">
        <v>127625.36500000001</v>
      </c>
    </row>
    <row r="813" spans="30:33" x14ac:dyDescent="0.25">
      <c r="AD813" s="3">
        <v>21.8</v>
      </c>
      <c r="AE813" s="3">
        <v>7.3</v>
      </c>
      <c r="AF813" s="3">
        <v>9.1999999999999993</v>
      </c>
      <c r="AG813" s="4">
        <v>114696.37</v>
      </c>
    </row>
    <row r="814" spans="30:33" x14ac:dyDescent="0.25">
      <c r="AD814" s="3">
        <v>25.1</v>
      </c>
      <c r="AE814" s="3">
        <v>17.2</v>
      </c>
      <c r="AF814" s="3">
        <v>0</v>
      </c>
      <c r="AG814" s="4">
        <v>111632.83500000001</v>
      </c>
    </row>
    <row r="815" spans="30:33" x14ac:dyDescent="0.25">
      <c r="AD815" s="3">
        <v>24.7</v>
      </c>
      <c r="AE815" s="3">
        <v>16.100000000000001</v>
      </c>
      <c r="AF815" s="3">
        <v>0</v>
      </c>
      <c r="AG815" s="4">
        <v>115411.41</v>
      </c>
    </row>
    <row r="816" spans="30:33" x14ac:dyDescent="0.25">
      <c r="AD816" s="3">
        <v>29.7</v>
      </c>
      <c r="AE816" s="3">
        <v>13.5</v>
      </c>
      <c r="AF816" s="3">
        <v>0</v>
      </c>
      <c r="AG816" s="4">
        <v>107465.98</v>
      </c>
    </row>
    <row r="817" spans="30:33" x14ac:dyDescent="0.25">
      <c r="AD817" s="3">
        <v>26.7</v>
      </c>
      <c r="AE817" s="3">
        <v>14.6</v>
      </c>
      <c r="AF817" s="3">
        <v>0</v>
      </c>
      <c r="AG817" s="4">
        <v>104189.1</v>
      </c>
    </row>
    <row r="818" spans="30:33" x14ac:dyDescent="0.25">
      <c r="AD818" s="3">
        <v>31.9</v>
      </c>
      <c r="AE818" s="3">
        <v>7.6</v>
      </c>
      <c r="AF818" s="3">
        <v>0</v>
      </c>
      <c r="AG818" s="4">
        <v>116237.22</v>
      </c>
    </row>
    <row r="819" spans="30:33" x14ac:dyDescent="0.25">
      <c r="AD819" s="3">
        <v>24.3</v>
      </c>
      <c r="AE819" s="3">
        <v>17.8</v>
      </c>
      <c r="AF819" s="3">
        <v>4.2</v>
      </c>
      <c r="AG819" s="4">
        <v>111032.97500000001</v>
      </c>
    </row>
    <row r="820" spans="30:33" x14ac:dyDescent="0.25">
      <c r="AD820" s="3">
        <v>27.2</v>
      </c>
      <c r="AE820" s="3">
        <v>14.7</v>
      </c>
      <c r="AF820" s="3">
        <v>0.2</v>
      </c>
      <c r="AG820" s="4">
        <v>109640.33</v>
      </c>
    </row>
    <row r="821" spans="30:33" x14ac:dyDescent="0.25">
      <c r="AD821" s="3">
        <v>17.899999999999999</v>
      </c>
      <c r="AE821" s="3">
        <v>13</v>
      </c>
      <c r="AF821" s="3">
        <v>3.4</v>
      </c>
      <c r="AG821" s="4">
        <v>107491.87</v>
      </c>
    </row>
    <row r="822" spans="30:33" x14ac:dyDescent="0.25">
      <c r="AD822" s="3">
        <v>17.899999999999999</v>
      </c>
      <c r="AE822" s="3">
        <v>12.3</v>
      </c>
      <c r="AF822" s="3">
        <v>2.8</v>
      </c>
      <c r="AG822" s="4">
        <v>110662.245</v>
      </c>
    </row>
    <row r="823" spans="30:33" x14ac:dyDescent="0.25">
      <c r="AD823" s="3">
        <v>19</v>
      </c>
      <c r="AE823" s="3">
        <v>13.5</v>
      </c>
      <c r="AF823" s="3">
        <v>0</v>
      </c>
      <c r="AG823" s="4">
        <v>97402.264999999999</v>
      </c>
    </row>
    <row r="824" spans="30:33" x14ac:dyDescent="0.25">
      <c r="AD824" s="3">
        <v>18.2</v>
      </c>
      <c r="AE824" s="3">
        <v>10.1</v>
      </c>
      <c r="AF824" s="3">
        <v>0.4</v>
      </c>
      <c r="AG824" s="4">
        <v>94477.095000000001</v>
      </c>
    </row>
    <row r="825" spans="30:33" x14ac:dyDescent="0.25">
      <c r="AD825" s="3">
        <v>21.5</v>
      </c>
      <c r="AE825" s="3">
        <v>16.8</v>
      </c>
      <c r="AF825" s="3">
        <v>0</v>
      </c>
      <c r="AG825" s="4">
        <v>107895.52499999999</v>
      </c>
    </row>
    <row r="826" spans="30:33" x14ac:dyDescent="0.25">
      <c r="AD826" s="3">
        <v>24.4</v>
      </c>
      <c r="AE826" s="3">
        <v>16.399999999999999</v>
      </c>
      <c r="AF826" s="3">
        <v>0</v>
      </c>
      <c r="AG826" s="4">
        <v>113138.67</v>
      </c>
    </row>
    <row r="827" spans="30:33" x14ac:dyDescent="0.25">
      <c r="AD827" s="3">
        <v>25.4</v>
      </c>
      <c r="AE827" s="3">
        <v>15.8</v>
      </c>
      <c r="AF827" s="3">
        <v>0</v>
      </c>
      <c r="AG827" s="4">
        <v>114191.35</v>
      </c>
    </row>
    <row r="828" spans="30:33" x14ac:dyDescent="0.25">
      <c r="AD828" s="3">
        <v>26.6</v>
      </c>
      <c r="AE828" s="3">
        <v>13.5</v>
      </c>
      <c r="AF828" s="3">
        <v>0</v>
      </c>
      <c r="AG828" s="4">
        <v>114817.30499999999</v>
      </c>
    </row>
    <row r="829" spans="30:33" x14ac:dyDescent="0.25">
      <c r="AD829" s="3">
        <v>26.2</v>
      </c>
      <c r="AE829" s="3">
        <v>15.6</v>
      </c>
      <c r="AF829" s="3">
        <v>0</v>
      </c>
      <c r="AG829" s="4">
        <v>110160.02499999999</v>
      </c>
    </row>
    <row r="830" spans="30:33" x14ac:dyDescent="0.25">
      <c r="AD830" s="3">
        <v>28.1</v>
      </c>
      <c r="AE830" s="3">
        <v>13.8</v>
      </c>
      <c r="AF830" s="3">
        <v>0</v>
      </c>
      <c r="AG830" s="4">
        <v>99084.74</v>
      </c>
    </row>
    <row r="831" spans="30:33" x14ac:dyDescent="0.25">
      <c r="AD831" s="3">
        <v>15.2</v>
      </c>
      <c r="AE831" s="3">
        <v>6.5</v>
      </c>
      <c r="AF831" s="3">
        <v>10.6</v>
      </c>
      <c r="AG831" s="4">
        <v>96041.895000000004</v>
      </c>
    </row>
    <row r="832" spans="30:33" x14ac:dyDescent="0.25">
      <c r="AD832" s="3">
        <v>17</v>
      </c>
      <c r="AE832" s="3">
        <v>3</v>
      </c>
      <c r="AF832" s="3">
        <v>25.4</v>
      </c>
      <c r="AG832" s="4">
        <v>113287.05499999999</v>
      </c>
    </row>
    <row r="833" spans="30:33" x14ac:dyDescent="0.25">
      <c r="AD833" s="3">
        <v>18.5</v>
      </c>
      <c r="AE833" s="3">
        <v>13.5</v>
      </c>
      <c r="AF833" s="3">
        <v>15.4</v>
      </c>
      <c r="AG833" s="4">
        <v>114159.965</v>
      </c>
    </row>
    <row r="834" spans="30:33" x14ac:dyDescent="0.25">
      <c r="AD834" s="3">
        <v>19.3</v>
      </c>
      <c r="AE834" s="3">
        <v>14</v>
      </c>
      <c r="AF834" s="3">
        <v>0</v>
      </c>
      <c r="AG834" s="4">
        <v>114335.995</v>
      </c>
    </row>
    <row r="835" spans="30:33" x14ac:dyDescent="0.25">
      <c r="AD835" s="3">
        <v>22.2</v>
      </c>
      <c r="AE835" s="3">
        <v>13.9</v>
      </c>
      <c r="AF835" s="3">
        <v>0</v>
      </c>
      <c r="AG835" s="4">
        <v>112704.045</v>
      </c>
    </row>
    <row r="836" spans="30:33" x14ac:dyDescent="0.25">
      <c r="AD836" s="3">
        <v>17.899999999999999</v>
      </c>
      <c r="AE836" s="3">
        <v>8.9</v>
      </c>
      <c r="AF836" s="3">
        <v>0</v>
      </c>
      <c r="AG836" s="4">
        <v>97436.41</v>
      </c>
    </row>
    <row r="837" spans="30:33" x14ac:dyDescent="0.25">
      <c r="AD837" s="3">
        <v>17.3</v>
      </c>
      <c r="AE837" s="3">
        <v>9.6999999999999993</v>
      </c>
      <c r="AF837" s="3">
        <v>0</v>
      </c>
      <c r="AG837" s="4">
        <v>99608.57</v>
      </c>
    </row>
    <row r="838" spans="30:33" x14ac:dyDescent="0.25">
      <c r="AD838" s="3">
        <v>22.6</v>
      </c>
      <c r="AE838" s="3">
        <v>10.1</v>
      </c>
      <c r="AF838" s="3">
        <v>0</v>
      </c>
      <c r="AG838" s="4">
        <v>96594.744999999995</v>
      </c>
    </row>
    <row r="839" spans="30:33" x14ac:dyDescent="0.25">
      <c r="AD839" s="3">
        <v>18.3</v>
      </c>
      <c r="AE839" s="3">
        <v>10.9</v>
      </c>
      <c r="AF839" s="3">
        <v>0</v>
      </c>
      <c r="AG839" s="4">
        <v>99945.494999999995</v>
      </c>
    </row>
    <row r="840" spans="30:33" x14ac:dyDescent="0.25">
      <c r="AD840" s="3">
        <v>20.399999999999999</v>
      </c>
      <c r="AE840" s="3">
        <v>13.7</v>
      </c>
      <c r="AF840" s="3">
        <v>0</v>
      </c>
      <c r="AG840" s="4">
        <v>111955.175</v>
      </c>
    </row>
    <row r="841" spans="30:33" x14ac:dyDescent="0.25">
      <c r="AD841" s="3">
        <v>26.9</v>
      </c>
      <c r="AE841" s="3">
        <v>12.7</v>
      </c>
      <c r="AF841" s="3">
        <v>0</v>
      </c>
      <c r="AG841" s="4">
        <v>114436.97</v>
      </c>
    </row>
    <row r="842" spans="30:33" x14ac:dyDescent="0.25">
      <c r="AD842" s="3">
        <v>26.5</v>
      </c>
      <c r="AE842" s="3">
        <v>12.4</v>
      </c>
      <c r="AF842" s="3">
        <v>0</v>
      </c>
      <c r="AG842" s="4">
        <v>112816.68</v>
      </c>
    </row>
    <row r="843" spans="30:33" x14ac:dyDescent="0.25">
      <c r="AD843" s="3">
        <v>20.9</v>
      </c>
      <c r="AE843" s="3">
        <v>3.6</v>
      </c>
      <c r="AF843" s="3">
        <v>9.4</v>
      </c>
      <c r="AG843" s="4">
        <v>114522.44</v>
      </c>
    </row>
    <row r="844" spans="30:33" x14ac:dyDescent="0.25">
      <c r="AD844" s="3">
        <v>22.5</v>
      </c>
      <c r="AE844" s="3">
        <v>11.8</v>
      </c>
      <c r="AF844" s="3">
        <v>4.5999999999999996</v>
      </c>
      <c r="AG844" s="4">
        <v>102528.4</v>
      </c>
    </row>
    <row r="845" spans="30:33" x14ac:dyDescent="0.25">
      <c r="AD845" s="3">
        <v>21.8</v>
      </c>
      <c r="AE845" s="3">
        <v>11.9</v>
      </c>
      <c r="AF845" s="3">
        <v>0</v>
      </c>
      <c r="AG845" s="4">
        <v>97356.565000000002</v>
      </c>
    </row>
    <row r="846" spans="30:33" x14ac:dyDescent="0.25">
      <c r="AD846" s="3">
        <v>24.7</v>
      </c>
      <c r="AE846" s="3">
        <v>9.9</v>
      </c>
      <c r="AF846" s="3">
        <v>0</v>
      </c>
      <c r="AG846" s="4">
        <v>109421.815</v>
      </c>
    </row>
    <row r="847" spans="30:33" x14ac:dyDescent="0.25">
      <c r="AD847" s="3">
        <v>17.7</v>
      </c>
      <c r="AE847" s="3">
        <v>5.8</v>
      </c>
      <c r="AF847" s="3">
        <v>21.6</v>
      </c>
      <c r="AG847" s="4">
        <v>101548.735</v>
      </c>
    </row>
    <row r="848" spans="30:33" x14ac:dyDescent="0.25">
      <c r="AD848" s="3">
        <v>14.5</v>
      </c>
      <c r="AE848" s="3">
        <v>6.4</v>
      </c>
      <c r="AF848" s="3">
        <v>20</v>
      </c>
      <c r="AG848" s="4">
        <v>116795.245</v>
      </c>
    </row>
    <row r="849" spans="30:33" x14ac:dyDescent="0.25">
      <c r="AD849" s="3">
        <v>15.6</v>
      </c>
      <c r="AE849" s="3">
        <v>7.1</v>
      </c>
      <c r="AF849" s="3">
        <v>15.4</v>
      </c>
      <c r="AG849" s="4">
        <v>126329.53</v>
      </c>
    </row>
    <row r="850" spans="30:33" x14ac:dyDescent="0.25">
      <c r="AD850" s="3">
        <v>19.8</v>
      </c>
      <c r="AE850" s="3">
        <v>6</v>
      </c>
      <c r="AF850" s="3">
        <v>0.4</v>
      </c>
      <c r="AG850" s="4">
        <v>120144.19</v>
      </c>
    </row>
    <row r="851" spans="30:33" x14ac:dyDescent="0.25">
      <c r="AD851" s="3">
        <v>18.100000000000001</v>
      </c>
      <c r="AE851" s="3">
        <v>7.9</v>
      </c>
      <c r="AF851" s="3">
        <v>0.2</v>
      </c>
      <c r="AG851" s="4">
        <v>104864.05</v>
      </c>
    </row>
    <row r="852" spans="30:33" x14ac:dyDescent="0.25">
      <c r="AD852" s="3">
        <v>17.8</v>
      </c>
      <c r="AE852" s="3">
        <v>7.3</v>
      </c>
      <c r="AF852" s="3">
        <v>0</v>
      </c>
      <c r="AG852" s="4">
        <v>103756.535</v>
      </c>
    </row>
    <row r="853" spans="30:33" x14ac:dyDescent="0.25">
      <c r="AD853" s="3">
        <v>20.399999999999999</v>
      </c>
      <c r="AE853" s="3">
        <v>8.6999999999999993</v>
      </c>
      <c r="AF853" s="3">
        <v>0</v>
      </c>
      <c r="AG853" s="4">
        <v>115103.77499999999</v>
      </c>
    </row>
    <row r="854" spans="30:33" x14ac:dyDescent="0.25">
      <c r="AD854" s="3">
        <v>15.2</v>
      </c>
      <c r="AE854" s="3">
        <v>9.4</v>
      </c>
      <c r="AF854" s="3">
        <v>2.4</v>
      </c>
      <c r="AG854" s="4">
        <v>120718.64</v>
      </c>
    </row>
    <row r="855" spans="30:33" x14ac:dyDescent="0.25">
      <c r="AD855" s="3">
        <v>15.3</v>
      </c>
      <c r="AE855" s="3">
        <v>10.8</v>
      </c>
      <c r="AF855" s="3">
        <v>0.8</v>
      </c>
      <c r="AG855" s="4">
        <v>129196.44500000001</v>
      </c>
    </row>
    <row r="856" spans="30:33" x14ac:dyDescent="0.25">
      <c r="AD856" s="3">
        <v>16.899999999999999</v>
      </c>
      <c r="AE856" s="3">
        <v>12</v>
      </c>
      <c r="AF856" s="3">
        <v>0</v>
      </c>
      <c r="AG856" s="4">
        <v>127260.05</v>
      </c>
    </row>
    <row r="857" spans="30:33" x14ac:dyDescent="0.25">
      <c r="AD857" s="3">
        <v>20.5</v>
      </c>
      <c r="AE857" s="3">
        <v>10.6</v>
      </c>
      <c r="AF857" s="3">
        <v>0</v>
      </c>
      <c r="AG857" s="4">
        <v>123150.38499999999</v>
      </c>
    </row>
    <row r="858" spans="30:33" x14ac:dyDescent="0.25">
      <c r="AD858" s="3">
        <v>20</v>
      </c>
      <c r="AE858" s="3">
        <v>6.1</v>
      </c>
      <c r="AF858" s="3">
        <v>0.2</v>
      </c>
      <c r="AG858" s="4">
        <v>105013.07</v>
      </c>
    </row>
    <row r="859" spans="30:33" x14ac:dyDescent="0.25">
      <c r="AD859" s="3">
        <v>14.8</v>
      </c>
      <c r="AE859" s="3">
        <v>9.4</v>
      </c>
      <c r="AF859" s="3">
        <v>1.4</v>
      </c>
      <c r="AG859" s="4">
        <v>107424.07</v>
      </c>
    </row>
    <row r="860" spans="30:33" x14ac:dyDescent="0.25">
      <c r="AD860" s="3">
        <v>15.8</v>
      </c>
      <c r="AE860" s="3">
        <v>7.2</v>
      </c>
      <c r="AF860" s="3">
        <v>1.8</v>
      </c>
      <c r="AG860" s="4">
        <v>125858.27</v>
      </c>
    </row>
    <row r="861" spans="30:33" x14ac:dyDescent="0.25">
      <c r="AD861" s="3">
        <v>15.9</v>
      </c>
      <c r="AE861" s="3">
        <v>7.3</v>
      </c>
      <c r="AF861" s="3">
        <v>1.6</v>
      </c>
      <c r="AG861" s="4">
        <v>126760.71</v>
      </c>
    </row>
    <row r="862" spans="30:33" x14ac:dyDescent="0.25">
      <c r="AD862" s="3">
        <v>17.7</v>
      </c>
      <c r="AE862" s="3">
        <v>11.3</v>
      </c>
      <c r="AF862" s="3">
        <v>0</v>
      </c>
      <c r="AG862" s="4">
        <v>125747.735</v>
      </c>
    </row>
    <row r="863" spans="30:33" x14ac:dyDescent="0.25">
      <c r="AD863" s="3">
        <v>16.5</v>
      </c>
      <c r="AE863" s="3">
        <v>8.6</v>
      </c>
      <c r="AF863" s="3">
        <v>0</v>
      </c>
      <c r="AG863" s="4">
        <v>128753.13</v>
      </c>
    </row>
    <row r="864" spans="30:33" x14ac:dyDescent="0.25">
      <c r="AD864" s="3">
        <v>19.5</v>
      </c>
      <c r="AE864" s="3">
        <v>9.9</v>
      </c>
      <c r="AF864" s="3">
        <v>0</v>
      </c>
      <c r="AG864" s="4">
        <v>123523</v>
      </c>
    </row>
    <row r="865" spans="30:33" x14ac:dyDescent="0.25">
      <c r="AD865" s="3">
        <v>15.6</v>
      </c>
      <c r="AE865" s="3">
        <v>10.1</v>
      </c>
      <c r="AF865" s="3">
        <v>0.2</v>
      </c>
      <c r="AG865" s="4">
        <v>109477.42</v>
      </c>
    </row>
    <row r="866" spans="30:33" x14ac:dyDescent="0.25">
      <c r="AD866" s="3">
        <v>15.1</v>
      </c>
      <c r="AE866" s="3">
        <v>7.7</v>
      </c>
      <c r="AF866" s="3">
        <v>0</v>
      </c>
      <c r="AG866" s="4">
        <v>107497.03</v>
      </c>
    </row>
    <row r="867" spans="30:33" x14ac:dyDescent="0.25">
      <c r="AD867" s="3">
        <v>16.899999999999999</v>
      </c>
      <c r="AE867" s="3">
        <v>8.1999999999999993</v>
      </c>
      <c r="AF867" s="3">
        <v>0</v>
      </c>
      <c r="AG867" s="4">
        <v>125871.91499999999</v>
      </c>
    </row>
    <row r="868" spans="30:33" x14ac:dyDescent="0.25">
      <c r="AD868" s="3">
        <v>18.2</v>
      </c>
      <c r="AE868" s="3">
        <v>9</v>
      </c>
      <c r="AF868" s="3">
        <v>0</v>
      </c>
      <c r="AG868" s="4">
        <v>127820.715</v>
      </c>
    </row>
    <row r="869" spans="30:33" x14ac:dyDescent="0.25">
      <c r="AD869" s="3">
        <v>17</v>
      </c>
      <c r="AE869" s="3">
        <v>3.8</v>
      </c>
      <c r="AF869" s="3">
        <v>0</v>
      </c>
      <c r="AG869" s="4">
        <v>125072.675</v>
      </c>
    </row>
    <row r="870" spans="30:33" x14ac:dyDescent="0.25">
      <c r="AD870" s="3">
        <v>20.2</v>
      </c>
      <c r="AE870" s="3">
        <v>9.8000000000000007</v>
      </c>
      <c r="AF870" s="3">
        <v>0.8</v>
      </c>
      <c r="AG870" s="4">
        <v>122910.48</v>
      </c>
    </row>
    <row r="871" spans="30:33" x14ac:dyDescent="0.25">
      <c r="AD871" s="3">
        <v>17.8</v>
      </c>
      <c r="AE871" s="3">
        <v>2.5</v>
      </c>
      <c r="AF871" s="3">
        <v>0</v>
      </c>
      <c r="AG871" s="4">
        <v>123351.45</v>
      </c>
    </row>
    <row r="872" spans="30:33" x14ac:dyDescent="0.25">
      <c r="AD872" s="3">
        <v>19.3</v>
      </c>
      <c r="AE872" s="3">
        <v>9.8000000000000007</v>
      </c>
      <c r="AF872" s="3">
        <v>0</v>
      </c>
      <c r="AG872" s="4">
        <v>109111.61500000001</v>
      </c>
    </row>
    <row r="873" spans="30:33" x14ac:dyDescent="0.25">
      <c r="AD873" s="3">
        <v>18.7</v>
      </c>
      <c r="AE873" s="3">
        <v>6.8</v>
      </c>
      <c r="AF873" s="3">
        <v>0</v>
      </c>
      <c r="AG873" s="4">
        <v>105912.16</v>
      </c>
    </row>
    <row r="874" spans="30:33" x14ac:dyDescent="0.25">
      <c r="AD874" s="3">
        <v>20.3</v>
      </c>
      <c r="AE874" s="3">
        <v>10.1</v>
      </c>
      <c r="AF874" s="3">
        <v>0</v>
      </c>
      <c r="AG874" s="4">
        <v>113551.03999999999</v>
      </c>
    </row>
    <row r="875" spans="30:33" x14ac:dyDescent="0.25">
      <c r="AD875" s="3">
        <v>19.3</v>
      </c>
      <c r="AE875" s="3">
        <v>7.4</v>
      </c>
      <c r="AF875" s="3">
        <v>0</v>
      </c>
      <c r="AG875" s="4">
        <v>119127.205</v>
      </c>
    </row>
    <row r="876" spans="30:33" x14ac:dyDescent="0.25">
      <c r="AD876" s="3">
        <v>17.100000000000001</v>
      </c>
      <c r="AE876" s="3">
        <v>8</v>
      </c>
      <c r="AF876" s="3">
        <v>0</v>
      </c>
      <c r="AG876" s="4">
        <v>121571.97</v>
      </c>
    </row>
    <row r="877" spans="30:33" x14ac:dyDescent="0.25">
      <c r="AD877" s="3">
        <v>18.5</v>
      </c>
      <c r="AE877" s="3">
        <v>5.7</v>
      </c>
      <c r="AF877" s="3">
        <v>0</v>
      </c>
      <c r="AG877" s="4">
        <v>124010.03</v>
      </c>
    </row>
    <row r="878" spans="30:33" x14ac:dyDescent="0.25">
      <c r="AD878" s="3">
        <v>18</v>
      </c>
      <c r="AE878" s="3">
        <v>8.1999999999999993</v>
      </c>
      <c r="AF878" s="3">
        <v>0</v>
      </c>
      <c r="AG878" s="4">
        <v>123130.6</v>
      </c>
    </row>
    <row r="879" spans="30:33" x14ac:dyDescent="0.25">
      <c r="AD879" s="3">
        <v>17.8</v>
      </c>
      <c r="AE879" s="3">
        <v>8.3000000000000007</v>
      </c>
      <c r="AF879" s="3">
        <v>0</v>
      </c>
      <c r="AG879" s="4">
        <v>104643.675</v>
      </c>
    </row>
    <row r="880" spans="30:33" x14ac:dyDescent="0.25">
      <c r="AD880" s="3">
        <v>15.3</v>
      </c>
      <c r="AE880" s="3">
        <v>7.6</v>
      </c>
      <c r="AF880" s="3">
        <v>6.8</v>
      </c>
      <c r="AG880" s="4">
        <v>110029.55</v>
      </c>
    </row>
    <row r="881" spans="30:33" x14ac:dyDescent="0.25">
      <c r="AD881" s="3">
        <v>14.8</v>
      </c>
      <c r="AE881" s="3">
        <v>8</v>
      </c>
      <c r="AF881" s="3">
        <v>1.4</v>
      </c>
      <c r="AG881" s="4">
        <v>130516.1</v>
      </c>
    </row>
    <row r="882" spans="30:33" x14ac:dyDescent="0.25">
      <c r="AD882" s="3">
        <v>13.1</v>
      </c>
      <c r="AE882" s="3">
        <v>6.9</v>
      </c>
      <c r="AF882" s="3">
        <v>2.2000000000000002</v>
      </c>
      <c r="AG882" s="4">
        <v>132762.38</v>
      </c>
    </row>
    <row r="883" spans="30:33" x14ac:dyDescent="0.25">
      <c r="AD883" s="3">
        <v>13</v>
      </c>
      <c r="AE883" s="3">
        <v>8.5</v>
      </c>
      <c r="AF883" s="3">
        <v>5.4</v>
      </c>
      <c r="AG883" s="4">
        <v>139030.79500000001</v>
      </c>
    </row>
    <row r="884" spans="30:33" x14ac:dyDescent="0.25">
      <c r="AD884" s="3">
        <v>13.9</v>
      </c>
      <c r="AE884" s="3">
        <v>4.7</v>
      </c>
      <c r="AF884" s="3">
        <v>0.4</v>
      </c>
      <c r="AG884" s="4">
        <v>140202.73499999999</v>
      </c>
    </row>
    <row r="885" spans="30:33" x14ac:dyDescent="0.25">
      <c r="AD885" s="3">
        <v>14.7</v>
      </c>
      <c r="AE885" s="3">
        <v>7.3</v>
      </c>
      <c r="AF885" s="3">
        <v>0</v>
      </c>
      <c r="AG885" s="4">
        <v>136856.79999999999</v>
      </c>
    </row>
    <row r="886" spans="30:33" x14ac:dyDescent="0.25">
      <c r="AD886" s="3">
        <v>14.3</v>
      </c>
      <c r="AE886" s="3">
        <v>8.3000000000000007</v>
      </c>
      <c r="AF886" s="3">
        <v>0</v>
      </c>
      <c r="AG886" s="4">
        <v>122161.405</v>
      </c>
    </row>
    <row r="887" spans="30:33" x14ac:dyDescent="0.25">
      <c r="AD887" s="3">
        <v>15.8</v>
      </c>
      <c r="AE887" s="3">
        <v>9.3000000000000007</v>
      </c>
      <c r="AF887" s="3">
        <v>0</v>
      </c>
      <c r="AG887" s="4">
        <v>118953.95</v>
      </c>
    </row>
    <row r="888" spans="30:33" x14ac:dyDescent="0.25">
      <c r="AD888" s="3">
        <v>17.5</v>
      </c>
      <c r="AE888" s="3">
        <v>5</v>
      </c>
      <c r="AF888" s="3">
        <v>0</v>
      </c>
      <c r="AG888" s="4">
        <v>132877.45000000001</v>
      </c>
    </row>
    <row r="889" spans="30:33" x14ac:dyDescent="0.25">
      <c r="AD889" s="3">
        <v>13.9</v>
      </c>
      <c r="AE889" s="3">
        <v>6.3</v>
      </c>
      <c r="AF889" s="3">
        <v>6.4</v>
      </c>
      <c r="AG889" s="4">
        <v>133274.53</v>
      </c>
    </row>
    <row r="890" spans="30:33" x14ac:dyDescent="0.25">
      <c r="AD890" s="3">
        <v>14.3</v>
      </c>
      <c r="AE890" s="3">
        <v>9.1999999999999993</v>
      </c>
      <c r="AF890" s="3">
        <v>0</v>
      </c>
      <c r="AG890" s="4">
        <v>136116.12</v>
      </c>
    </row>
    <row r="891" spans="30:33" x14ac:dyDescent="0.25">
      <c r="AD891" s="3">
        <v>15</v>
      </c>
      <c r="AE891" s="3">
        <v>7.2</v>
      </c>
      <c r="AF891" s="3">
        <v>0</v>
      </c>
      <c r="AG891" s="4">
        <v>139511.78</v>
      </c>
    </row>
    <row r="892" spans="30:33" x14ac:dyDescent="0.25">
      <c r="AD892" s="3">
        <v>15</v>
      </c>
      <c r="AE892" s="3">
        <v>7.8</v>
      </c>
      <c r="AF892" s="3">
        <v>1.8</v>
      </c>
      <c r="AG892" s="4">
        <v>130994.54</v>
      </c>
    </row>
    <row r="893" spans="30:33" x14ac:dyDescent="0.25">
      <c r="AD893" s="3">
        <v>15.8</v>
      </c>
      <c r="AE893" s="3">
        <v>8.9</v>
      </c>
      <c r="AF893" s="3">
        <v>0</v>
      </c>
      <c r="AG893" s="4">
        <v>120698.91499999999</v>
      </c>
    </row>
    <row r="894" spans="30:33" x14ac:dyDescent="0.25">
      <c r="AD894" s="3">
        <v>15.5</v>
      </c>
      <c r="AE894" s="3">
        <v>8.6</v>
      </c>
      <c r="AF894" s="3">
        <v>0.2</v>
      </c>
      <c r="AG894" s="4">
        <v>113374.465</v>
      </c>
    </row>
    <row r="895" spans="30:33" x14ac:dyDescent="0.25">
      <c r="AD895" s="3">
        <v>15.9</v>
      </c>
      <c r="AE895" s="3">
        <v>5.0999999999999996</v>
      </c>
      <c r="AF895" s="3">
        <v>0</v>
      </c>
      <c r="AG895" s="4">
        <v>117691.685</v>
      </c>
    </row>
    <row r="896" spans="30:33" x14ac:dyDescent="0.25">
      <c r="AD896" s="3">
        <v>15.1</v>
      </c>
      <c r="AE896" s="3">
        <v>6.6</v>
      </c>
      <c r="AF896" s="3">
        <v>0</v>
      </c>
      <c r="AG896" s="4">
        <v>135184.95000000001</v>
      </c>
    </row>
    <row r="897" spans="30:33" x14ac:dyDescent="0.25">
      <c r="AD897" s="3">
        <v>17.399999999999999</v>
      </c>
      <c r="AE897" s="3">
        <v>8.9</v>
      </c>
      <c r="AF897" s="3">
        <v>0</v>
      </c>
      <c r="AG897" s="4">
        <v>136253.42000000001</v>
      </c>
    </row>
    <row r="898" spans="30:33" x14ac:dyDescent="0.25">
      <c r="AD898" s="3">
        <v>19</v>
      </c>
      <c r="AE898" s="3">
        <v>7.4</v>
      </c>
      <c r="AF898" s="3">
        <v>0</v>
      </c>
      <c r="AG898" s="4">
        <v>135303.255</v>
      </c>
    </row>
    <row r="899" spans="30:33" x14ac:dyDescent="0.25">
      <c r="AD899" s="3">
        <v>17.100000000000001</v>
      </c>
      <c r="AE899" s="3">
        <v>8.9</v>
      </c>
      <c r="AF899" s="3">
        <v>0</v>
      </c>
      <c r="AG899" s="4">
        <v>135269.63500000001</v>
      </c>
    </row>
    <row r="900" spans="30:33" x14ac:dyDescent="0.25">
      <c r="AD900" s="3">
        <v>15.5</v>
      </c>
      <c r="AE900" s="3">
        <v>9.1999999999999993</v>
      </c>
      <c r="AF900" s="3">
        <v>0</v>
      </c>
      <c r="AG900" s="4">
        <v>121178.68</v>
      </c>
    </row>
    <row r="901" spans="30:33" x14ac:dyDescent="0.25">
      <c r="AD901" s="3">
        <v>16.3</v>
      </c>
      <c r="AE901" s="3">
        <v>7.9</v>
      </c>
      <c r="AF901" s="3">
        <v>0</v>
      </c>
      <c r="AG901" s="4">
        <v>116112.74</v>
      </c>
    </row>
    <row r="902" spans="30:33" x14ac:dyDescent="0.25">
      <c r="AD902" s="3">
        <v>16.100000000000001</v>
      </c>
      <c r="AE902" s="3">
        <v>6</v>
      </c>
      <c r="AF902" s="3">
        <v>0</v>
      </c>
      <c r="AG902" s="4">
        <v>134925.74</v>
      </c>
    </row>
    <row r="903" spans="30:33" x14ac:dyDescent="0.25">
      <c r="AD903" s="3">
        <v>15.8</v>
      </c>
      <c r="AE903" s="3">
        <v>9.1999999999999993</v>
      </c>
      <c r="AF903" s="3">
        <v>0</v>
      </c>
      <c r="AG903" s="4">
        <v>131996.97</v>
      </c>
    </row>
    <row r="904" spans="30:33" x14ac:dyDescent="0.25">
      <c r="AD904" s="3">
        <v>13.5</v>
      </c>
      <c r="AE904" s="3">
        <v>5</v>
      </c>
      <c r="AF904" s="3">
        <v>0.6</v>
      </c>
      <c r="AG904" s="4">
        <v>139814.29999999999</v>
      </c>
    </row>
    <row r="905" spans="30:33" x14ac:dyDescent="0.25">
      <c r="AD905" s="3">
        <v>14.1</v>
      </c>
      <c r="AE905" s="3">
        <v>6.7</v>
      </c>
      <c r="AF905" s="3">
        <v>0.2</v>
      </c>
      <c r="AG905" s="4">
        <v>140348.57</v>
      </c>
    </row>
    <row r="906" spans="30:33" x14ac:dyDescent="0.25">
      <c r="AD906" s="3">
        <v>14.9</v>
      </c>
      <c r="AE906" s="3">
        <v>8.1999999999999993</v>
      </c>
      <c r="AF906" s="3">
        <v>0</v>
      </c>
      <c r="AG906" s="4">
        <v>132029.57500000001</v>
      </c>
    </row>
    <row r="907" spans="30:33" x14ac:dyDescent="0.25">
      <c r="AD907" s="3">
        <v>12.3</v>
      </c>
      <c r="AE907" s="3">
        <v>7.3</v>
      </c>
      <c r="AF907" s="3">
        <v>1.4</v>
      </c>
      <c r="AG907" s="4">
        <v>122393.325</v>
      </c>
    </row>
    <row r="908" spans="30:33" x14ac:dyDescent="0.25">
      <c r="AD908" s="3">
        <v>14.3</v>
      </c>
      <c r="AE908" s="3">
        <v>5.3</v>
      </c>
      <c r="AF908" s="3">
        <v>0</v>
      </c>
      <c r="AG908" s="4">
        <v>118103.86500000001</v>
      </c>
    </row>
    <row r="909" spans="30:33" x14ac:dyDescent="0.25">
      <c r="AD909" s="3">
        <v>12.6</v>
      </c>
      <c r="AE909" s="3">
        <v>7.8</v>
      </c>
      <c r="AF909" s="3">
        <v>1.4</v>
      </c>
      <c r="AG909" s="4">
        <v>138040.38</v>
      </c>
    </row>
    <row r="910" spans="30:33" x14ac:dyDescent="0.25">
      <c r="AD910" s="3">
        <v>12.1</v>
      </c>
      <c r="AE910" s="3">
        <v>4.4000000000000004</v>
      </c>
      <c r="AF910" s="3">
        <v>0</v>
      </c>
      <c r="AG910" s="4">
        <v>144526.63</v>
      </c>
    </row>
    <row r="911" spans="30:33" x14ac:dyDescent="0.25">
      <c r="AD911" s="3">
        <v>14.1</v>
      </c>
      <c r="AE911" s="3">
        <v>5.4</v>
      </c>
      <c r="AF911" s="3">
        <v>0</v>
      </c>
      <c r="AG911" s="4">
        <v>141351.89499999999</v>
      </c>
    </row>
    <row r="912" spans="30:33" x14ac:dyDescent="0.25">
      <c r="AD912" s="3">
        <v>13.7</v>
      </c>
      <c r="AE912" s="3">
        <v>5</v>
      </c>
      <c r="AF912" s="3">
        <v>0</v>
      </c>
      <c r="AG912" s="4">
        <v>138124.06</v>
      </c>
    </row>
    <row r="913" spans="30:33" x14ac:dyDescent="0.25">
      <c r="AD913" s="3">
        <v>12.3</v>
      </c>
      <c r="AE913" s="3">
        <v>8.4</v>
      </c>
      <c r="AF913" s="3">
        <v>4.4000000000000004</v>
      </c>
      <c r="AG913" s="4">
        <v>139275.77499999999</v>
      </c>
    </row>
    <row r="914" spans="30:33" x14ac:dyDescent="0.25">
      <c r="AD914" s="3">
        <v>12.7</v>
      </c>
      <c r="AE914" s="3">
        <v>9.3000000000000007</v>
      </c>
      <c r="AF914" s="3">
        <v>0</v>
      </c>
      <c r="AG914" s="4">
        <v>125949.5</v>
      </c>
    </row>
    <row r="915" spans="30:33" x14ac:dyDescent="0.25">
      <c r="AD915" s="3">
        <v>14.3</v>
      </c>
      <c r="AE915" s="3">
        <v>9.1999999999999993</v>
      </c>
      <c r="AF915" s="3">
        <v>0</v>
      </c>
      <c r="AG915" s="4">
        <v>120137.45</v>
      </c>
    </row>
    <row r="916" spans="30:33" x14ac:dyDescent="0.25">
      <c r="AD916" s="3">
        <v>13.9</v>
      </c>
      <c r="AE916" s="3">
        <v>3.9</v>
      </c>
      <c r="AF916" s="3">
        <v>0</v>
      </c>
      <c r="AG916" s="4">
        <v>139765.32</v>
      </c>
    </row>
    <row r="917" spans="30:33" x14ac:dyDescent="0.25">
      <c r="AD917" s="3">
        <v>16.2</v>
      </c>
      <c r="AE917" s="3">
        <v>6.4</v>
      </c>
      <c r="AF917" s="3">
        <v>3</v>
      </c>
      <c r="AG917" s="4">
        <v>134029.80499999999</v>
      </c>
    </row>
    <row r="918" spans="30:33" x14ac:dyDescent="0.25">
      <c r="AD918" s="3">
        <v>15.8</v>
      </c>
      <c r="AE918" s="3">
        <v>6.5</v>
      </c>
      <c r="AF918" s="3">
        <v>0</v>
      </c>
      <c r="AG918" s="4">
        <v>134084.66500000001</v>
      </c>
    </row>
    <row r="919" spans="30:33" x14ac:dyDescent="0.25">
      <c r="AD919" s="3">
        <v>15</v>
      </c>
      <c r="AE919" s="3">
        <v>8.6999999999999993</v>
      </c>
      <c r="AF919" s="3">
        <v>0</v>
      </c>
      <c r="AG919" s="4">
        <v>137899.715</v>
      </c>
    </row>
    <row r="920" spans="30:33" x14ac:dyDescent="0.25">
      <c r="AD920" s="3">
        <v>14.2</v>
      </c>
      <c r="AE920" s="3">
        <v>9.4</v>
      </c>
      <c r="AF920" s="3">
        <v>0</v>
      </c>
      <c r="AG920" s="4">
        <v>134078.07</v>
      </c>
    </row>
    <row r="921" spans="30:33" x14ac:dyDescent="0.25">
      <c r="AD921" s="3">
        <v>13.5</v>
      </c>
      <c r="AE921" s="3">
        <v>5.0999999999999996</v>
      </c>
      <c r="AF921" s="3">
        <v>0</v>
      </c>
      <c r="AG921" s="4">
        <v>123687.97</v>
      </c>
    </row>
    <row r="922" spans="30:33" x14ac:dyDescent="0.25">
      <c r="AD922" s="3">
        <v>14.6</v>
      </c>
      <c r="AE922" s="3">
        <v>7.3</v>
      </c>
      <c r="AF922" s="3">
        <v>0.8</v>
      </c>
      <c r="AG922" s="4">
        <v>116064.03</v>
      </c>
    </row>
    <row r="923" spans="30:33" x14ac:dyDescent="0.25">
      <c r="AD923" s="3">
        <v>16</v>
      </c>
      <c r="AE923" s="3">
        <v>5.7</v>
      </c>
      <c r="AF923" s="3">
        <v>0</v>
      </c>
      <c r="AG923" s="4">
        <v>133132.32500000001</v>
      </c>
    </row>
    <row r="924" spans="30:33" x14ac:dyDescent="0.25">
      <c r="AD924" s="3">
        <v>14.3</v>
      </c>
      <c r="AE924" s="3">
        <v>9.6999999999999993</v>
      </c>
      <c r="AF924" s="3">
        <v>0.4</v>
      </c>
      <c r="AG924" s="4">
        <v>137352.78</v>
      </c>
    </row>
    <row r="925" spans="30:33" x14ac:dyDescent="0.25">
      <c r="AD925" s="3">
        <v>15.1</v>
      </c>
      <c r="AE925" s="3">
        <v>9.8000000000000007</v>
      </c>
      <c r="AF925" s="3">
        <v>0</v>
      </c>
      <c r="AG925" s="4">
        <v>138152.10500000001</v>
      </c>
    </row>
    <row r="926" spans="30:33" x14ac:dyDescent="0.25">
      <c r="AD926" s="3">
        <v>13.3</v>
      </c>
      <c r="AE926" s="3">
        <v>5.5</v>
      </c>
      <c r="AF926" s="3">
        <v>0</v>
      </c>
      <c r="AG926" s="4">
        <v>134622.39000000001</v>
      </c>
    </row>
    <row r="927" spans="30:33" x14ac:dyDescent="0.25">
      <c r="AD927" s="3">
        <v>15.9</v>
      </c>
      <c r="AE927" s="3">
        <v>8.6</v>
      </c>
      <c r="AF927" s="3">
        <v>2</v>
      </c>
      <c r="AG927" s="4">
        <v>131387.745</v>
      </c>
    </row>
    <row r="928" spans="30:33" x14ac:dyDescent="0.25">
      <c r="AD928" s="3">
        <v>12</v>
      </c>
      <c r="AE928" s="3">
        <v>9.4</v>
      </c>
      <c r="AF928" s="3">
        <v>0</v>
      </c>
      <c r="AG928" s="4">
        <v>124486.69500000001</v>
      </c>
    </row>
    <row r="929" spans="30:33" x14ac:dyDescent="0.25">
      <c r="AD929" s="3">
        <v>12.5</v>
      </c>
      <c r="AE929" s="3">
        <v>7.8</v>
      </c>
      <c r="AF929" s="3">
        <v>0</v>
      </c>
      <c r="AG929" s="4">
        <v>119927.64</v>
      </c>
    </row>
    <row r="930" spans="30:33" x14ac:dyDescent="0.25">
      <c r="AD930" s="3">
        <v>15.3</v>
      </c>
      <c r="AE930" s="3">
        <v>6.3</v>
      </c>
      <c r="AF930" s="3">
        <v>0</v>
      </c>
      <c r="AG930" s="4">
        <v>131868.24</v>
      </c>
    </row>
    <row r="931" spans="30:33" x14ac:dyDescent="0.25">
      <c r="AD931" s="3">
        <v>14.5</v>
      </c>
      <c r="AE931" s="3">
        <v>5.8</v>
      </c>
      <c r="AF931" s="3">
        <v>0.2</v>
      </c>
      <c r="AG931" s="4">
        <v>136121.83499999999</v>
      </c>
    </row>
    <row r="932" spans="30:33" x14ac:dyDescent="0.25">
      <c r="AD932" s="3">
        <v>13.2</v>
      </c>
      <c r="AE932" s="3">
        <v>7.7</v>
      </c>
      <c r="AF932" s="3">
        <v>5</v>
      </c>
      <c r="AG932" s="4">
        <v>133906.26</v>
      </c>
    </row>
    <row r="933" spans="30:33" x14ac:dyDescent="0.25">
      <c r="AD933" s="3">
        <v>10.7</v>
      </c>
      <c r="AE933" s="3">
        <v>5.9</v>
      </c>
      <c r="AF933" s="3">
        <v>0.6</v>
      </c>
      <c r="AG933" s="4">
        <v>139316.29</v>
      </c>
    </row>
    <row r="934" spans="30:33" x14ac:dyDescent="0.25">
      <c r="AD934" s="3">
        <v>13.8</v>
      </c>
      <c r="AE934" s="3">
        <v>10.3</v>
      </c>
      <c r="AF934" s="3">
        <v>4.2</v>
      </c>
      <c r="AG934" s="4">
        <v>140073.89499999999</v>
      </c>
    </row>
    <row r="935" spans="30:33" x14ac:dyDescent="0.25">
      <c r="AD935" s="3">
        <v>12.4</v>
      </c>
      <c r="AE935" s="3">
        <v>7</v>
      </c>
      <c r="AF935" s="3">
        <v>0</v>
      </c>
      <c r="AG935" s="4">
        <v>122397.13</v>
      </c>
    </row>
    <row r="936" spans="30:33" x14ac:dyDescent="0.25">
      <c r="AD936" s="3">
        <v>14.1</v>
      </c>
      <c r="AE936" s="3">
        <v>5.4</v>
      </c>
      <c r="AF936" s="3">
        <v>0</v>
      </c>
      <c r="AG936" s="4">
        <v>118007.66499999999</v>
      </c>
    </row>
    <row r="937" spans="30:33" x14ac:dyDescent="0.25">
      <c r="AD937" s="3">
        <v>16.100000000000001</v>
      </c>
      <c r="AE937" s="3">
        <v>8.3000000000000007</v>
      </c>
      <c r="AF937" s="3">
        <v>7</v>
      </c>
      <c r="AG937" s="4">
        <v>136330.59</v>
      </c>
    </row>
    <row r="938" spans="30:33" x14ac:dyDescent="0.25">
      <c r="AD938" s="3">
        <v>17.2</v>
      </c>
      <c r="AE938" s="3">
        <v>9</v>
      </c>
      <c r="AF938" s="3">
        <v>0</v>
      </c>
      <c r="AG938" s="4">
        <v>129699.265</v>
      </c>
    </row>
    <row r="939" spans="30:33" x14ac:dyDescent="0.25">
      <c r="AD939" s="3">
        <v>15</v>
      </c>
      <c r="AE939" s="3">
        <v>8.6999999999999993</v>
      </c>
      <c r="AF939" s="3">
        <v>2.4</v>
      </c>
      <c r="AG939" s="4">
        <v>133198.34</v>
      </c>
    </row>
    <row r="940" spans="30:33" x14ac:dyDescent="0.25">
      <c r="AD940" s="3">
        <v>14.2</v>
      </c>
      <c r="AE940" s="3">
        <v>8.6999999999999993</v>
      </c>
      <c r="AF940" s="3">
        <v>2</v>
      </c>
      <c r="AG940" s="4">
        <v>136003.91500000001</v>
      </c>
    </row>
    <row r="941" spans="30:33" x14ac:dyDescent="0.25">
      <c r="AD941" s="3">
        <v>14.3</v>
      </c>
      <c r="AE941" s="3">
        <v>9.8000000000000007</v>
      </c>
      <c r="AF941" s="3">
        <v>2.8</v>
      </c>
      <c r="AG941" s="4">
        <v>130432.05</v>
      </c>
    </row>
    <row r="942" spans="30:33" x14ac:dyDescent="0.25">
      <c r="AD942" s="3">
        <v>17.899999999999999</v>
      </c>
      <c r="AE942" s="3">
        <v>10.1</v>
      </c>
      <c r="AF942" s="3">
        <v>0</v>
      </c>
      <c r="AG942" s="4">
        <v>111331.235</v>
      </c>
    </row>
    <row r="943" spans="30:33" x14ac:dyDescent="0.25">
      <c r="AD943" s="3">
        <v>18.100000000000001</v>
      </c>
      <c r="AE943" s="3">
        <v>8.3000000000000007</v>
      </c>
      <c r="AF943" s="3">
        <v>0</v>
      </c>
      <c r="AG943" s="4">
        <v>107580.495</v>
      </c>
    </row>
    <row r="944" spans="30:33" x14ac:dyDescent="0.25">
      <c r="AD944" s="3">
        <v>14.8</v>
      </c>
      <c r="AE944" s="3">
        <v>11.5</v>
      </c>
      <c r="AF944" s="3">
        <v>0</v>
      </c>
      <c r="AG944" s="4">
        <v>132276.88</v>
      </c>
    </row>
    <row r="945" spans="30:33" x14ac:dyDescent="0.25">
      <c r="AD945" s="3">
        <v>15.5</v>
      </c>
      <c r="AE945" s="3">
        <v>11.5</v>
      </c>
      <c r="AF945" s="3">
        <v>0</v>
      </c>
      <c r="AG945" s="4">
        <v>137617.88</v>
      </c>
    </row>
    <row r="946" spans="30:33" x14ac:dyDescent="0.25">
      <c r="AD946" s="3">
        <v>12.9</v>
      </c>
      <c r="AE946" s="3">
        <v>7.5</v>
      </c>
      <c r="AF946" s="3">
        <v>0</v>
      </c>
      <c r="AG946" s="4">
        <v>140729.185</v>
      </c>
    </row>
    <row r="947" spans="30:33" x14ac:dyDescent="0.25">
      <c r="AD947" s="3">
        <v>9</v>
      </c>
      <c r="AE947" s="3">
        <v>4.4000000000000004</v>
      </c>
      <c r="AF947" s="3">
        <v>0</v>
      </c>
      <c r="AG947" s="4">
        <v>151355.43</v>
      </c>
    </row>
    <row r="948" spans="30:33" x14ac:dyDescent="0.25">
      <c r="AD948" s="3">
        <v>12.1</v>
      </c>
      <c r="AE948" s="3">
        <v>7.2</v>
      </c>
      <c r="AF948" s="3">
        <v>6.6</v>
      </c>
      <c r="AG948" s="4">
        <v>141647.89499999999</v>
      </c>
    </row>
    <row r="949" spans="30:33" x14ac:dyDescent="0.25">
      <c r="AD949" s="3">
        <v>14.2</v>
      </c>
      <c r="AE949" s="3">
        <v>11.7</v>
      </c>
      <c r="AF949" s="3">
        <v>0</v>
      </c>
      <c r="AG949" s="4">
        <v>116696.455</v>
      </c>
    </row>
    <row r="950" spans="30:33" x14ac:dyDescent="0.25">
      <c r="AD950" s="3">
        <v>13</v>
      </c>
      <c r="AE950" s="3">
        <v>8.1999999999999993</v>
      </c>
      <c r="AF950" s="3">
        <v>0</v>
      </c>
      <c r="AG950" s="4">
        <v>117351.14</v>
      </c>
    </row>
    <row r="951" spans="30:33" x14ac:dyDescent="0.25">
      <c r="AD951" s="3">
        <v>12.3</v>
      </c>
      <c r="AE951" s="3">
        <v>7.3</v>
      </c>
      <c r="AF951" s="3">
        <v>4.2</v>
      </c>
      <c r="AG951" s="4">
        <v>138963.17499999999</v>
      </c>
    </row>
    <row r="952" spans="30:33" x14ac:dyDescent="0.25">
      <c r="AD952" s="3">
        <v>15</v>
      </c>
      <c r="AE952" s="3">
        <v>7.5</v>
      </c>
      <c r="AF952" s="3">
        <v>2.2000000000000002</v>
      </c>
      <c r="AG952" s="4">
        <v>139108.435</v>
      </c>
    </row>
    <row r="953" spans="30:33" x14ac:dyDescent="0.25">
      <c r="AD953" s="3">
        <v>16.8</v>
      </c>
      <c r="AE953" s="3">
        <v>11.5</v>
      </c>
      <c r="AF953" s="3">
        <v>0</v>
      </c>
      <c r="AG953" s="4">
        <v>130044.375</v>
      </c>
    </row>
    <row r="954" spans="30:33" x14ac:dyDescent="0.25">
      <c r="AD954" s="3">
        <v>18.8</v>
      </c>
      <c r="AE954" s="3">
        <v>8.4</v>
      </c>
      <c r="AF954" s="3">
        <v>0</v>
      </c>
      <c r="AG954" s="4">
        <v>122361.925</v>
      </c>
    </row>
    <row r="955" spans="30:33" x14ac:dyDescent="0.25">
      <c r="AD955" s="3">
        <v>16.399999999999999</v>
      </c>
      <c r="AE955" s="3">
        <v>9.3000000000000007</v>
      </c>
      <c r="AF955" s="3">
        <v>0</v>
      </c>
      <c r="AG955" s="4">
        <v>122862.345</v>
      </c>
    </row>
    <row r="956" spans="30:33" x14ac:dyDescent="0.25">
      <c r="AD956" s="3">
        <v>17.899999999999999</v>
      </c>
      <c r="AE956" s="3">
        <v>9.9</v>
      </c>
      <c r="AF956" s="3">
        <v>2.8</v>
      </c>
      <c r="AG956" s="4">
        <v>113669.45</v>
      </c>
    </row>
    <row r="957" spans="30:33" x14ac:dyDescent="0.25">
      <c r="AD957" s="3">
        <v>18.7</v>
      </c>
      <c r="AE957" s="3">
        <v>11.1</v>
      </c>
      <c r="AF957" s="3">
        <v>2</v>
      </c>
      <c r="AG957" s="4">
        <v>106274.56</v>
      </c>
    </row>
    <row r="958" spans="30:33" x14ac:dyDescent="0.25">
      <c r="AD958" s="3">
        <v>20.100000000000001</v>
      </c>
      <c r="AE958" s="3">
        <v>12.6</v>
      </c>
      <c r="AF958" s="3">
        <v>0</v>
      </c>
      <c r="AG958" s="4">
        <v>121533.955</v>
      </c>
    </row>
    <row r="959" spans="30:33" x14ac:dyDescent="0.25">
      <c r="AD959" s="3">
        <v>17.5</v>
      </c>
      <c r="AE959" s="3">
        <v>3.2</v>
      </c>
      <c r="AF959" s="3">
        <v>0.2</v>
      </c>
      <c r="AG959" s="4">
        <v>127193.3</v>
      </c>
    </row>
    <row r="960" spans="30:33" x14ac:dyDescent="0.25">
      <c r="AD960" s="3">
        <v>18.100000000000001</v>
      </c>
      <c r="AE960" s="3">
        <v>10.9</v>
      </c>
      <c r="AF960" s="3">
        <v>0.8</v>
      </c>
      <c r="AG960" s="4">
        <v>121445.38</v>
      </c>
    </row>
    <row r="961" spans="30:33" x14ac:dyDescent="0.25">
      <c r="AD961" s="3">
        <v>15.6</v>
      </c>
      <c r="AE961" s="3">
        <v>9.1</v>
      </c>
      <c r="AF961" s="3">
        <v>1.8</v>
      </c>
      <c r="AG961" s="4">
        <v>129223.80499999999</v>
      </c>
    </row>
    <row r="962" spans="30:33" x14ac:dyDescent="0.25">
      <c r="AD962" s="3">
        <v>12.2</v>
      </c>
      <c r="AE962" s="3">
        <v>9.4</v>
      </c>
      <c r="AF962" s="3">
        <v>2.8</v>
      </c>
      <c r="AG962" s="4">
        <v>133562.98499999999</v>
      </c>
    </row>
    <row r="963" spans="30:33" x14ac:dyDescent="0.25">
      <c r="AD963" s="3">
        <v>11.8</v>
      </c>
      <c r="AE963" s="3">
        <v>11.6</v>
      </c>
      <c r="AF963" s="3">
        <v>7.2</v>
      </c>
      <c r="AG963" s="4">
        <v>124852.67</v>
      </c>
    </row>
    <row r="964" spans="30:33" x14ac:dyDescent="0.25">
      <c r="AD964" s="3">
        <v>13.3</v>
      </c>
      <c r="AE964" s="3">
        <v>13.9</v>
      </c>
      <c r="AF964" s="3">
        <v>2</v>
      </c>
      <c r="AG964" s="4">
        <v>119798.995</v>
      </c>
    </row>
    <row r="965" spans="30:33" x14ac:dyDescent="0.25">
      <c r="AD965" s="3">
        <v>12.7</v>
      </c>
      <c r="AE965" s="3">
        <v>7.9</v>
      </c>
      <c r="AF965" s="3">
        <v>0.6</v>
      </c>
      <c r="AG965" s="4">
        <v>140410.29500000001</v>
      </c>
    </row>
    <row r="966" spans="30:33" x14ac:dyDescent="0.25">
      <c r="AD966" s="3">
        <v>16.8</v>
      </c>
      <c r="AE966" s="3">
        <v>11.1</v>
      </c>
      <c r="AF966" s="3">
        <v>1.6</v>
      </c>
      <c r="AG966" s="4">
        <v>133809.45499999999</v>
      </c>
    </row>
    <row r="967" spans="30:33" x14ac:dyDescent="0.25">
      <c r="AD967" s="3">
        <v>18.100000000000001</v>
      </c>
      <c r="AE967" s="3">
        <v>9.6999999999999993</v>
      </c>
      <c r="AF967" s="3">
        <v>0</v>
      </c>
      <c r="AG967" s="4">
        <v>133056.82</v>
      </c>
    </row>
    <row r="968" spans="30:33" x14ac:dyDescent="0.25">
      <c r="AD968" s="3">
        <v>13.3</v>
      </c>
      <c r="AE968" s="3">
        <v>13</v>
      </c>
      <c r="AF968" s="3">
        <v>9.1999999999999993</v>
      </c>
      <c r="AG968" s="4">
        <v>135619.94</v>
      </c>
    </row>
    <row r="969" spans="30:33" x14ac:dyDescent="0.25">
      <c r="AD969" s="3">
        <v>15</v>
      </c>
      <c r="AE969" s="3">
        <v>13.3</v>
      </c>
      <c r="AF969" s="3">
        <v>0.6</v>
      </c>
      <c r="AG969" s="4">
        <v>133666.57500000001</v>
      </c>
    </row>
    <row r="970" spans="30:33" x14ac:dyDescent="0.25">
      <c r="AD970" s="3">
        <v>15.3</v>
      </c>
      <c r="AE970" s="3">
        <v>8.5</v>
      </c>
      <c r="AF970" s="3">
        <v>0</v>
      </c>
      <c r="AG970" s="4">
        <v>117444.1</v>
      </c>
    </row>
    <row r="971" spans="30:33" x14ac:dyDescent="0.25">
      <c r="AD971" s="3">
        <v>10.7</v>
      </c>
      <c r="AE971" s="3">
        <v>11.8</v>
      </c>
      <c r="AF971" s="3">
        <v>7.8</v>
      </c>
      <c r="AG971" s="4">
        <v>115177.935</v>
      </c>
    </row>
    <row r="972" spans="30:33" x14ac:dyDescent="0.25">
      <c r="AD972" s="3">
        <v>11.8</v>
      </c>
      <c r="AE972" s="3">
        <v>14.6</v>
      </c>
      <c r="AF972" s="3">
        <v>0.6</v>
      </c>
      <c r="AG972" s="4">
        <v>139414.495</v>
      </c>
    </row>
    <row r="973" spans="30:33" x14ac:dyDescent="0.25">
      <c r="AD973" s="3">
        <v>12.9</v>
      </c>
      <c r="AE973" s="3">
        <v>9.1</v>
      </c>
      <c r="AF973" s="3">
        <v>0</v>
      </c>
      <c r="AG973" s="4">
        <v>139814.04</v>
      </c>
    </row>
    <row r="974" spans="30:33" x14ac:dyDescent="0.25">
      <c r="AD974" s="3">
        <v>13.8</v>
      </c>
      <c r="AE974" s="3">
        <v>12.3</v>
      </c>
      <c r="AF974" s="3">
        <v>0.6</v>
      </c>
      <c r="AG974" s="4">
        <v>137513.465</v>
      </c>
    </row>
    <row r="975" spans="30:33" x14ac:dyDescent="0.25">
      <c r="AD975" s="3">
        <v>16.7</v>
      </c>
      <c r="AE975" s="3">
        <v>15.9</v>
      </c>
      <c r="AF975" s="3">
        <v>0.2</v>
      </c>
      <c r="AG975" s="4">
        <v>133982.255</v>
      </c>
    </row>
    <row r="976" spans="30:33" x14ac:dyDescent="0.25">
      <c r="AD976" s="3">
        <v>17</v>
      </c>
      <c r="AE976" s="3">
        <v>14.4</v>
      </c>
      <c r="AF976" s="3">
        <v>0</v>
      </c>
      <c r="AG976" s="4">
        <v>128707.425</v>
      </c>
    </row>
    <row r="977" spans="30:33" x14ac:dyDescent="0.25">
      <c r="AD977" s="3">
        <v>18.399999999999999</v>
      </c>
      <c r="AE977" s="3">
        <v>6.3</v>
      </c>
      <c r="AF977" s="3">
        <v>0</v>
      </c>
      <c r="AG977" s="4">
        <v>114098.11500000001</v>
      </c>
    </row>
    <row r="978" spans="30:33" x14ac:dyDescent="0.25">
      <c r="AD978" s="3">
        <v>17.2</v>
      </c>
      <c r="AE978" s="3">
        <v>6.3</v>
      </c>
      <c r="AF978" s="3">
        <v>0</v>
      </c>
      <c r="AG978" s="4">
        <v>103964.33</v>
      </c>
    </row>
    <row r="979" spans="30:33" x14ac:dyDescent="0.25">
      <c r="AD979" s="3">
        <v>13.7</v>
      </c>
      <c r="AE979" s="3">
        <v>13.4</v>
      </c>
      <c r="AF979" s="3">
        <v>0.4</v>
      </c>
      <c r="AG979" s="4">
        <v>128001.05499999999</v>
      </c>
    </row>
    <row r="980" spans="30:33" x14ac:dyDescent="0.25">
      <c r="AD980" s="3">
        <v>13.3</v>
      </c>
      <c r="AE980" s="3">
        <v>11</v>
      </c>
      <c r="AF980" s="3">
        <v>0.2</v>
      </c>
      <c r="AG980" s="4">
        <v>137696.67000000001</v>
      </c>
    </row>
    <row r="981" spans="30:33" x14ac:dyDescent="0.25">
      <c r="AD981" s="3">
        <v>15.1</v>
      </c>
      <c r="AE981" s="3">
        <v>11</v>
      </c>
      <c r="AF981" s="3">
        <v>4.8</v>
      </c>
      <c r="AG981" s="4">
        <v>134819.94500000001</v>
      </c>
    </row>
    <row r="982" spans="30:33" x14ac:dyDescent="0.25">
      <c r="AD982" s="3">
        <v>15.2</v>
      </c>
      <c r="AE982" s="3">
        <v>9.5</v>
      </c>
      <c r="AF982" s="3">
        <v>0.8</v>
      </c>
      <c r="AG982" s="4">
        <v>133405.72</v>
      </c>
    </row>
    <row r="983" spans="30:33" x14ac:dyDescent="0.25">
      <c r="AD983" s="3">
        <v>13.5</v>
      </c>
      <c r="AE983" s="3">
        <v>13.1</v>
      </c>
      <c r="AF983" s="3">
        <v>3.2</v>
      </c>
      <c r="AG983" s="4">
        <v>132543.1</v>
      </c>
    </row>
    <row r="984" spans="30:33" x14ac:dyDescent="0.25">
      <c r="AD984" s="3">
        <v>14.9</v>
      </c>
      <c r="AE984" s="3">
        <v>15.9</v>
      </c>
      <c r="AF984" s="3">
        <v>1.2</v>
      </c>
      <c r="AG984" s="4">
        <v>120454.01</v>
      </c>
    </row>
    <row r="985" spans="30:33" x14ac:dyDescent="0.25">
      <c r="AD985" s="3">
        <v>16.100000000000001</v>
      </c>
      <c r="AE985" s="3">
        <v>12.3</v>
      </c>
      <c r="AF985" s="3">
        <v>0.2</v>
      </c>
      <c r="AG985" s="4">
        <v>114584.065</v>
      </c>
    </row>
    <row r="986" spans="30:33" x14ac:dyDescent="0.25">
      <c r="AD986" s="3">
        <v>18.100000000000001</v>
      </c>
      <c r="AE986" s="3">
        <v>7</v>
      </c>
      <c r="AF986" s="3">
        <v>0</v>
      </c>
      <c r="AG986" s="4">
        <v>127169.03</v>
      </c>
    </row>
    <row r="987" spans="30:33" x14ac:dyDescent="0.25">
      <c r="AD987" s="3">
        <v>19.899999999999999</v>
      </c>
      <c r="AE987" s="3">
        <v>3.5</v>
      </c>
      <c r="AF987" s="3">
        <v>0.2</v>
      </c>
      <c r="AG987" s="4">
        <v>130906.89</v>
      </c>
    </row>
    <row r="988" spans="30:33" x14ac:dyDescent="0.25">
      <c r="AD988" s="3">
        <v>16.399999999999999</v>
      </c>
      <c r="AE988" s="3">
        <v>8.1999999999999993</v>
      </c>
      <c r="AF988" s="3">
        <v>2</v>
      </c>
      <c r="AG988" s="4">
        <v>127192.315</v>
      </c>
    </row>
    <row r="989" spans="30:33" x14ac:dyDescent="0.25">
      <c r="AD989" s="3">
        <v>15.3</v>
      </c>
      <c r="AE989" s="3">
        <v>10.8</v>
      </c>
      <c r="AF989" s="3">
        <v>1.4</v>
      </c>
      <c r="AG989" s="4">
        <v>131986.80499999999</v>
      </c>
    </row>
    <row r="990" spans="30:33" x14ac:dyDescent="0.25">
      <c r="AD990" s="3">
        <v>16.7</v>
      </c>
      <c r="AE990" s="3">
        <v>7</v>
      </c>
      <c r="AF990" s="3">
        <v>0</v>
      </c>
      <c r="AG990" s="4">
        <v>128761.605</v>
      </c>
    </row>
    <row r="991" spans="30:33" x14ac:dyDescent="0.25">
      <c r="AD991" s="3">
        <v>13.3</v>
      </c>
      <c r="AE991" s="3">
        <v>16.7</v>
      </c>
      <c r="AF991" s="3">
        <v>21.4</v>
      </c>
      <c r="AG991" s="4">
        <v>111301.56</v>
      </c>
    </row>
    <row r="992" spans="30:33" x14ac:dyDescent="0.25">
      <c r="AD992" s="3">
        <v>18.100000000000001</v>
      </c>
      <c r="AE992" s="3">
        <v>19</v>
      </c>
      <c r="AF992" s="3">
        <v>0.2</v>
      </c>
      <c r="AG992" s="4">
        <v>104766</v>
      </c>
    </row>
    <row r="993" spans="30:33" x14ac:dyDescent="0.25">
      <c r="AD993" s="3">
        <v>22</v>
      </c>
      <c r="AE993" s="3">
        <v>15.7</v>
      </c>
      <c r="AF993" s="3">
        <v>0</v>
      </c>
      <c r="AG993" s="4">
        <v>115123.54</v>
      </c>
    </row>
    <row r="994" spans="30:33" x14ac:dyDescent="0.25">
      <c r="AD994" s="3">
        <v>13.9</v>
      </c>
      <c r="AE994" s="3">
        <v>16.600000000000001</v>
      </c>
      <c r="AF994" s="3">
        <v>0.2</v>
      </c>
      <c r="AG994" s="4">
        <v>124033.955</v>
      </c>
    </row>
    <row r="995" spans="30:33" x14ac:dyDescent="0.25">
      <c r="AD995" s="3">
        <v>19.2</v>
      </c>
      <c r="AE995" s="3">
        <v>17.3</v>
      </c>
      <c r="AF995" s="3">
        <v>0</v>
      </c>
      <c r="AG995" s="4">
        <v>123461.38</v>
      </c>
    </row>
    <row r="996" spans="30:33" x14ac:dyDescent="0.25">
      <c r="AD996" s="3">
        <v>23.6</v>
      </c>
      <c r="AE996" s="3">
        <v>13</v>
      </c>
      <c r="AF996" s="3">
        <v>0</v>
      </c>
      <c r="AG996" s="4">
        <v>119309.93</v>
      </c>
    </row>
    <row r="997" spans="30:33" x14ac:dyDescent="0.25">
      <c r="AD997" s="3">
        <v>25.6</v>
      </c>
      <c r="AE997" s="3">
        <v>15.6</v>
      </c>
      <c r="AF997" s="3">
        <v>0</v>
      </c>
      <c r="AG997" s="4">
        <v>116611.25</v>
      </c>
    </row>
    <row r="998" spans="30:33" x14ac:dyDescent="0.25">
      <c r="AD998" s="3">
        <v>30.6</v>
      </c>
      <c r="AE998" s="3">
        <v>17.3</v>
      </c>
      <c r="AF998" s="3">
        <v>0</v>
      </c>
      <c r="AG998" s="4">
        <v>101012.29</v>
      </c>
    </row>
    <row r="999" spans="30:33" x14ac:dyDescent="0.25">
      <c r="AD999" s="3">
        <v>19.899999999999999</v>
      </c>
      <c r="AE999" s="3">
        <v>12</v>
      </c>
      <c r="AF999" s="3">
        <v>0.4</v>
      </c>
      <c r="AG999" s="4">
        <v>92608.24</v>
      </c>
    </row>
    <row r="1000" spans="30:33" x14ac:dyDescent="0.25">
      <c r="AD1000" s="3">
        <v>14.2</v>
      </c>
      <c r="AE1000" s="3">
        <v>10.9</v>
      </c>
      <c r="AF1000" s="3">
        <v>1.6</v>
      </c>
      <c r="AG1000" s="4">
        <v>119126.485</v>
      </c>
    </row>
    <row r="1001" spans="30:33" x14ac:dyDescent="0.25">
      <c r="AD1001" s="3">
        <v>15.1</v>
      </c>
      <c r="AE1001" s="3">
        <v>20.399999999999999</v>
      </c>
      <c r="AF1001" s="3">
        <v>0.4</v>
      </c>
      <c r="AG1001" s="4">
        <v>124452.94</v>
      </c>
    </row>
    <row r="1002" spans="30:33" x14ac:dyDescent="0.25">
      <c r="AD1002" s="3">
        <v>24.6</v>
      </c>
      <c r="AE1002" s="3">
        <v>11.7</v>
      </c>
      <c r="AF1002" s="3">
        <v>0</v>
      </c>
      <c r="AG1002" s="4">
        <v>119028.07</v>
      </c>
    </row>
    <row r="1003" spans="30:33" x14ac:dyDescent="0.25">
      <c r="AD1003" s="3">
        <v>18.5</v>
      </c>
      <c r="AE1003" s="3">
        <v>12.8</v>
      </c>
      <c r="AF1003" s="3">
        <v>0</v>
      </c>
      <c r="AG1003" s="4">
        <v>116655.855</v>
      </c>
    </row>
    <row r="1004" spans="30:33" x14ac:dyDescent="0.25">
      <c r="AD1004" s="3">
        <v>18.399999999999999</v>
      </c>
      <c r="AE1004" s="3">
        <v>14.5</v>
      </c>
      <c r="AF1004" s="3">
        <v>0</v>
      </c>
      <c r="AG1004" s="4">
        <v>102847.255</v>
      </c>
    </row>
    <row r="1005" spans="30:33" x14ac:dyDescent="0.25">
      <c r="AD1005" s="3">
        <v>15.4</v>
      </c>
      <c r="AE1005" s="3">
        <v>16.100000000000001</v>
      </c>
      <c r="AF1005" s="3">
        <v>1</v>
      </c>
      <c r="AG1005" s="4">
        <v>100701.82</v>
      </c>
    </row>
    <row r="1006" spans="30:33" x14ac:dyDescent="0.25">
      <c r="AD1006" s="3">
        <v>17.2</v>
      </c>
      <c r="AE1006" s="3">
        <v>9.1999999999999993</v>
      </c>
      <c r="AF1006" s="3">
        <v>0</v>
      </c>
      <c r="AG1006" s="4">
        <v>103556.74</v>
      </c>
    </row>
    <row r="1007" spans="30:33" x14ac:dyDescent="0.25">
      <c r="AD1007" s="3">
        <v>16.399999999999999</v>
      </c>
      <c r="AE1007" s="3">
        <v>16.399999999999999</v>
      </c>
      <c r="AF1007" s="3">
        <v>0</v>
      </c>
      <c r="AG1007" s="4">
        <v>119226.42</v>
      </c>
    </row>
    <row r="1008" spans="30:33" x14ac:dyDescent="0.25">
      <c r="AD1008" s="3">
        <v>22.3</v>
      </c>
      <c r="AE1008" s="3">
        <v>21.8</v>
      </c>
      <c r="AF1008" s="3">
        <v>0</v>
      </c>
      <c r="AG1008" s="4">
        <v>118856.41499999999</v>
      </c>
    </row>
    <row r="1009" spans="30:33" x14ac:dyDescent="0.25">
      <c r="AD1009" s="3">
        <v>20.8</v>
      </c>
      <c r="AE1009" s="3">
        <v>21.6</v>
      </c>
      <c r="AF1009" s="3">
        <v>0</v>
      </c>
      <c r="AG1009" s="4">
        <v>114604.62</v>
      </c>
    </row>
    <row r="1010" spans="30:33" x14ac:dyDescent="0.25">
      <c r="AD1010" s="3">
        <v>19.399999999999999</v>
      </c>
      <c r="AE1010" s="3">
        <v>10.4</v>
      </c>
      <c r="AF1010" s="3">
        <v>0</v>
      </c>
      <c r="AG1010" s="4">
        <v>113134.58</v>
      </c>
    </row>
    <row r="1011" spans="30:33" x14ac:dyDescent="0.25">
      <c r="AD1011" s="3">
        <v>15</v>
      </c>
      <c r="AE1011" s="3">
        <v>16.8</v>
      </c>
      <c r="AF1011" s="3">
        <v>2.4</v>
      </c>
      <c r="AG1011" s="4">
        <v>118359.28</v>
      </c>
    </row>
    <row r="1012" spans="30:33" x14ac:dyDescent="0.25">
      <c r="AD1012" s="3">
        <v>23.7</v>
      </c>
      <c r="AE1012" s="3">
        <v>17.3</v>
      </c>
      <c r="AF1012" s="3">
        <v>0.2</v>
      </c>
      <c r="AG1012" s="4">
        <v>101974.595</v>
      </c>
    </row>
    <row r="1013" spans="30:33" x14ac:dyDescent="0.25">
      <c r="AD1013" s="3">
        <v>25.3</v>
      </c>
      <c r="AE1013" s="3">
        <v>19.5</v>
      </c>
      <c r="AF1013" s="3">
        <v>0</v>
      </c>
      <c r="AG1013" s="4">
        <v>97053.544999999998</v>
      </c>
    </row>
    <row r="1014" spans="30:33" x14ac:dyDescent="0.25">
      <c r="AD1014" s="3">
        <v>18.7</v>
      </c>
      <c r="AE1014" s="3">
        <v>16.7</v>
      </c>
      <c r="AF1014" s="3">
        <v>2.4</v>
      </c>
      <c r="AG1014" s="4">
        <v>111432.36500000001</v>
      </c>
    </row>
    <row r="1015" spans="30:33" x14ac:dyDescent="0.25">
      <c r="AD1015" s="3">
        <v>18.8</v>
      </c>
      <c r="AE1015" s="3">
        <v>23.6</v>
      </c>
      <c r="AF1015" s="3">
        <v>0.2</v>
      </c>
      <c r="AG1015" s="4">
        <v>116556.425</v>
      </c>
    </row>
    <row r="1016" spans="30:33" x14ac:dyDescent="0.25">
      <c r="AD1016" s="3">
        <v>25.6</v>
      </c>
      <c r="AE1016" s="3">
        <v>7.5</v>
      </c>
      <c r="AF1016" s="3">
        <v>0</v>
      </c>
      <c r="AG1016" s="4">
        <v>114133.54</v>
      </c>
    </row>
    <row r="1017" spans="30:33" x14ac:dyDescent="0.25">
      <c r="AD1017" s="3">
        <v>19.2</v>
      </c>
      <c r="AE1017" s="3">
        <v>15.6</v>
      </c>
      <c r="AF1017" s="3">
        <v>10</v>
      </c>
      <c r="AG1017" s="4">
        <v>113957.735</v>
      </c>
    </row>
    <row r="1018" spans="30:33" x14ac:dyDescent="0.25">
      <c r="AD1018" s="3">
        <v>16.7</v>
      </c>
      <c r="AE1018" s="3">
        <v>12.5</v>
      </c>
      <c r="AF1018" s="3">
        <v>0</v>
      </c>
      <c r="AG1018" s="4">
        <v>117048.72500000001</v>
      </c>
    </row>
    <row r="1019" spans="30:33" x14ac:dyDescent="0.25">
      <c r="AD1019" s="3">
        <v>16.100000000000001</v>
      </c>
      <c r="AE1019" s="3">
        <v>23.6</v>
      </c>
      <c r="AF1019" s="3">
        <v>0</v>
      </c>
      <c r="AG1019" s="4">
        <v>102037.16499999999</v>
      </c>
    </row>
    <row r="1020" spans="30:33" x14ac:dyDescent="0.25">
      <c r="AD1020" s="3">
        <v>17.600000000000001</v>
      </c>
      <c r="AE1020" s="3">
        <v>24.5</v>
      </c>
      <c r="AF1020" s="3">
        <v>0</v>
      </c>
      <c r="AG1020" s="4">
        <v>98108.815000000002</v>
      </c>
    </row>
    <row r="1021" spans="30:33" x14ac:dyDescent="0.25">
      <c r="AD1021" s="3">
        <v>28.6</v>
      </c>
      <c r="AE1021" s="3">
        <v>23.8</v>
      </c>
      <c r="AF1021" s="3">
        <v>0</v>
      </c>
      <c r="AG1021" s="4">
        <v>115907.395</v>
      </c>
    </row>
    <row r="1022" spans="30:33" x14ac:dyDescent="0.25">
      <c r="AD1022" s="3">
        <v>30.2</v>
      </c>
      <c r="AE1022" s="3">
        <v>24.9</v>
      </c>
      <c r="AF1022" s="3">
        <v>0</v>
      </c>
      <c r="AG1022" s="4">
        <v>117470.22</v>
      </c>
    </row>
    <row r="1023" spans="30:33" x14ac:dyDescent="0.25">
      <c r="AD1023" s="3">
        <v>30.9</v>
      </c>
      <c r="AE1023" s="3">
        <v>25.1</v>
      </c>
      <c r="AF1023" s="3">
        <v>0</v>
      </c>
      <c r="AG1023" s="4">
        <v>121087.1</v>
      </c>
    </row>
    <row r="1024" spans="30:33" x14ac:dyDescent="0.25">
      <c r="AD1024" s="3">
        <v>25.6</v>
      </c>
      <c r="AE1024" s="3">
        <v>9.8000000000000007</v>
      </c>
      <c r="AF1024" s="3">
        <v>0</v>
      </c>
      <c r="AG1024" s="4">
        <v>118201.175</v>
      </c>
    </row>
    <row r="1025" spans="30:33" x14ac:dyDescent="0.25">
      <c r="AD1025" s="3">
        <v>16.2</v>
      </c>
      <c r="AE1025" s="3">
        <v>24</v>
      </c>
      <c r="AF1025" s="3">
        <v>2.6</v>
      </c>
      <c r="AG1025" s="4">
        <v>108412.66499999999</v>
      </c>
    </row>
    <row r="1026" spans="30:33" x14ac:dyDescent="0.25">
      <c r="AD1026" s="3">
        <v>15.4</v>
      </c>
      <c r="AE1026" s="3">
        <v>12.8</v>
      </c>
      <c r="AF1026" s="3">
        <v>0</v>
      </c>
      <c r="AG1026" s="4">
        <v>102195.97500000001</v>
      </c>
    </row>
    <row r="1027" spans="30:33" x14ac:dyDescent="0.25">
      <c r="AD1027" s="3">
        <v>16</v>
      </c>
      <c r="AE1027" s="3">
        <v>13</v>
      </c>
      <c r="AF1027" s="3">
        <v>0</v>
      </c>
      <c r="AG1027" s="4">
        <v>100571.04</v>
      </c>
    </row>
    <row r="1028" spans="30:33" x14ac:dyDescent="0.25">
      <c r="AD1028" s="3">
        <v>19</v>
      </c>
      <c r="AE1028" s="3">
        <v>21.8</v>
      </c>
      <c r="AF1028" s="3">
        <v>0</v>
      </c>
      <c r="AG1028" s="4">
        <v>115549.435</v>
      </c>
    </row>
    <row r="1029" spans="30:33" x14ac:dyDescent="0.25">
      <c r="AD1029" s="3">
        <v>20.5</v>
      </c>
      <c r="AE1029" s="3">
        <v>18.7</v>
      </c>
      <c r="AF1029" s="3">
        <v>0.2</v>
      </c>
      <c r="AG1029" s="4">
        <v>118010.31</v>
      </c>
    </row>
    <row r="1030" spans="30:33" x14ac:dyDescent="0.25">
      <c r="AD1030" s="3">
        <v>18.5</v>
      </c>
      <c r="AE1030" s="3">
        <v>12.5</v>
      </c>
      <c r="AF1030" s="3">
        <v>11.4</v>
      </c>
      <c r="AG1030" s="4">
        <v>115813.03</v>
      </c>
    </row>
    <row r="1031" spans="30:33" x14ac:dyDescent="0.25">
      <c r="AD1031" s="3">
        <v>16.8</v>
      </c>
      <c r="AE1031" s="3">
        <v>12.2</v>
      </c>
      <c r="AF1031" s="3">
        <v>0.2</v>
      </c>
      <c r="AG1031" s="4">
        <v>117333.44500000001</v>
      </c>
    </row>
    <row r="1032" spans="30:33" x14ac:dyDescent="0.25">
      <c r="AD1032" s="3">
        <v>27.4</v>
      </c>
      <c r="AE1032" s="3">
        <v>26.1</v>
      </c>
      <c r="AF1032" s="3">
        <v>0</v>
      </c>
      <c r="AG1032" s="4">
        <v>112633.265</v>
      </c>
    </row>
    <row r="1033" spans="30:33" x14ac:dyDescent="0.25">
      <c r="AD1033" s="3">
        <v>21.4</v>
      </c>
      <c r="AE1033" s="3">
        <v>16.8</v>
      </c>
      <c r="AF1033" s="3">
        <v>0.4</v>
      </c>
      <c r="AG1033" s="4">
        <v>100746.42</v>
      </c>
    </row>
    <row r="1034" spans="30:33" x14ac:dyDescent="0.25">
      <c r="AD1034" s="3">
        <v>28.6</v>
      </c>
      <c r="AE1034" s="3">
        <v>27.1</v>
      </c>
      <c r="AF1034" s="3">
        <v>0</v>
      </c>
      <c r="AG1034" s="4">
        <v>92182.955000000002</v>
      </c>
    </row>
    <row r="1035" spans="30:33" x14ac:dyDescent="0.25">
      <c r="AD1035" s="3">
        <v>17</v>
      </c>
      <c r="AE1035" s="3">
        <v>17</v>
      </c>
      <c r="AF1035" s="3">
        <v>4.4000000000000004</v>
      </c>
      <c r="AG1035" s="4">
        <v>112227.65</v>
      </c>
    </row>
    <row r="1036" spans="30:33" x14ac:dyDescent="0.25">
      <c r="AD1036" s="3">
        <v>16.399999999999999</v>
      </c>
      <c r="AE1036" s="3">
        <v>24.8</v>
      </c>
      <c r="AF1036" s="3">
        <v>6</v>
      </c>
      <c r="AG1036" s="4">
        <v>116179.47</v>
      </c>
    </row>
    <row r="1037" spans="30:33" x14ac:dyDescent="0.25">
      <c r="AD1037" s="3">
        <v>18</v>
      </c>
      <c r="AE1037" s="3">
        <v>14.2</v>
      </c>
      <c r="AF1037" s="3">
        <v>0.4</v>
      </c>
      <c r="AG1037" s="4">
        <v>116632.09</v>
      </c>
    </row>
    <row r="1038" spans="30:33" x14ac:dyDescent="0.25">
      <c r="AD1038" s="3">
        <v>17.399999999999999</v>
      </c>
      <c r="AE1038" s="3">
        <v>17</v>
      </c>
      <c r="AF1038" s="3">
        <v>1.4</v>
      </c>
      <c r="AG1038" s="4">
        <v>120470.785</v>
      </c>
    </row>
    <row r="1039" spans="30:33" x14ac:dyDescent="0.25">
      <c r="AD1039" s="3">
        <v>16.600000000000001</v>
      </c>
      <c r="AE1039" s="3">
        <v>20.5</v>
      </c>
      <c r="AF1039" s="3">
        <v>1.4</v>
      </c>
      <c r="AG1039" s="4">
        <v>113451.995</v>
      </c>
    </row>
    <row r="1040" spans="30:33" x14ac:dyDescent="0.25">
      <c r="AD1040" s="3">
        <v>15.8</v>
      </c>
      <c r="AE1040" s="3">
        <v>24.6</v>
      </c>
      <c r="AF1040" s="3">
        <v>0.4</v>
      </c>
      <c r="AG1040" s="4">
        <v>101610.815</v>
      </c>
    </row>
    <row r="1041" spans="30:33" x14ac:dyDescent="0.25">
      <c r="AD1041" s="3">
        <v>17.600000000000001</v>
      </c>
      <c r="AE1041" s="3">
        <v>24.1</v>
      </c>
      <c r="AF1041" s="3">
        <v>0</v>
      </c>
      <c r="AG1041" s="4">
        <v>95368.164999999994</v>
      </c>
    </row>
    <row r="1042" spans="30:33" x14ac:dyDescent="0.25">
      <c r="AD1042" s="3">
        <v>16.100000000000001</v>
      </c>
      <c r="AE1042" s="3">
        <v>18.899999999999999</v>
      </c>
      <c r="AF1042" s="3">
        <v>0</v>
      </c>
      <c r="AG1042" s="4">
        <v>104632.79</v>
      </c>
    </row>
    <row r="1043" spans="30:33" x14ac:dyDescent="0.25">
      <c r="AD1043" s="3">
        <v>15.8</v>
      </c>
      <c r="AE1043" s="3">
        <v>18.8</v>
      </c>
      <c r="AF1043" s="3">
        <v>3.4</v>
      </c>
      <c r="AG1043" s="4">
        <v>100592.295</v>
      </c>
    </row>
    <row r="1044" spans="30:33" x14ac:dyDescent="0.25">
      <c r="AD1044" s="3">
        <v>16.899999999999999</v>
      </c>
      <c r="AE1044" s="3">
        <v>25.4</v>
      </c>
      <c r="AF1044" s="3">
        <v>0</v>
      </c>
      <c r="AG1044" s="4">
        <v>111738.485</v>
      </c>
    </row>
    <row r="1045" spans="30:33" x14ac:dyDescent="0.25">
      <c r="AD1045" s="3">
        <v>21.8</v>
      </c>
      <c r="AE1045" s="3">
        <v>28.8</v>
      </c>
      <c r="AF1045" s="3">
        <v>0</v>
      </c>
      <c r="AG1045" s="4">
        <v>113539.935</v>
      </c>
    </row>
    <row r="1046" spans="30:33" x14ac:dyDescent="0.25">
      <c r="AD1046" s="3">
        <v>27.2</v>
      </c>
      <c r="AE1046" s="3">
        <v>23.7</v>
      </c>
      <c r="AF1046" s="3">
        <v>0</v>
      </c>
      <c r="AG1046" s="4">
        <v>115156.44500000001</v>
      </c>
    </row>
    <row r="1047" spans="30:33" x14ac:dyDescent="0.25">
      <c r="AD1047" s="3">
        <v>24.7</v>
      </c>
      <c r="AE1047" s="3">
        <v>28.8</v>
      </c>
      <c r="AF1047" s="3">
        <v>0</v>
      </c>
      <c r="AG1047" s="4">
        <v>104194.345</v>
      </c>
    </row>
    <row r="1048" spans="30:33" x14ac:dyDescent="0.25">
      <c r="AD1048" s="3">
        <v>23.3</v>
      </c>
      <c r="AE1048" s="3">
        <v>25</v>
      </c>
      <c r="AF1048" s="3">
        <v>0</v>
      </c>
      <c r="AG1048" s="4">
        <v>98774.235000000001</v>
      </c>
    </row>
    <row r="1049" spans="30:33" x14ac:dyDescent="0.25">
      <c r="AD1049" s="3">
        <v>33</v>
      </c>
      <c r="AE1049" s="3">
        <v>29.5</v>
      </c>
      <c r="AF1049" s="3">
        <v>0</v>
      </c>
      <c r="AG1049" s="4">
        <v>125795.84</v>
      </c>
    </row>
    <row r="1050" spans="30:33" x14ac:dyDescent="0.25">
      <c r="AD1050" s="3">
        <v>33.9</v>
      </c>
      <c r="AE1050" s="3">
        <v>29.5</v>
      </c>
      <c r="AF1050" s="3">
        <v>0</v>
      </c>
      <c r="AG1050" s="4">
        <v>135420.82</v>
      </c>
    </row>
    <row r="1051" spans="30:33" x14ac:dyDescent="0.25">
      <c r="AD1051" s="3">
        <v>31.4</v>
      </c>
      <c r="AE1051" s="3">
        <v>16.899999999999999</v>
      </c>
      <c r="AF1051" s="3">
        <v>0</v>
      </c>
      <c r="AG1051" s="4">
        <v>130385.05</v>
      </c>
    </row>
    <row r="1052" spans="30:33" x14ac:dyDescent="0.25">
      <c r="AD1052" s="3">
        <v>21.3</v>
      </c>
      <c r="AE1052" s="3">
        <v>4.8</v>
      </c>
      <c r="AF1052" s="3">
        <v>3.6</v>
      </c>
      <c r="AG1052" s="4">
        <v>116715.965</v>
      </c>
    </row>
    <row r="1053" spans="30:33" x14ac:dyDescent="0.25">
      <c r="AD1053" s="3">
        <v>26.8</v>
      </c>
      <c r="AE1053" s="3">
        <v>22.9</v>
      </c>
      <c r="AF1053" s="3">
        <v>4.2</v>
      </c>
      <c r="AG1053" s="4">
        <v>117797.62</v>
      </c>
    </row>
    <row r="1054" spans="30:33" x14ac:dyDescent="0.25">
      <c r="AD1054" s="3">
        <v>28.1</v>
      </c>
      <c r="AE1054" s="3">
        <v>20.100000000000001</v>
      </c>
      <c r="AF1054" s="3">
        <v>0</v>
      </c>
      <c r="AG1054" s="4">
        <v>106730.21</v>
      </c>
    </row>
    <row r="1055" spans="30:33" x14ac:dyDescent="0.25">
      <c r="AD1055" s="3">
        <v>29.3</v>
      </c>
      <c r="AE1055" s="3">
        <v>27.5</v>
      </c>
      <c r="AF1055" s="3">
        <v>24.8</v>
      </c>
      <c r="AG1055" s="4">
        <v>101256.78</v>
      </c>
    </row>
    <row r="1056" spans="30:33" x14ac:dyDescent="0.25">
      <c r="AD1056" s="3">
        <v>30.8</v>
      </c>
      <c r="AE1056" s="3">
        <v>28.6</v>
      </c>
      <c r="AF1056" s="3">
        <v>0</v>
      </c>
      <c r="AG1056" s="4">
        <v>128658.27</v>
      </c>
    </row>
    <row r="1057" spans="30:33" x14ac:dyDescent="0.25">
      <c r="AD1057" s="3">
        <v>32.9</v>
      </c>
      <c r="AE1057" s="3">
        <v>29.5</v>
      </c>
      <c r="AF1057" s="3">
        <v>0</v>
      </c>
      <c r="AG1057" s="4">
        <v>137151.495</v>
      </c>
    </row>
    <row r="1058" spans="30:33" x14ac:dyDescent="0.25">
      <c r="AD1058" s="3">
        <v>32.6</v>
      </c>
      <c r="AE1058" s="3">
        <v>30.6</v>
      </c>
      <c r="AF1058" s="3">
        <v>0</v>
      </c>
      <c r="AG1058" s="4">
        <v>138882.25</v>
      </c>
    </row>
    <row r="1059" spans="30:33" x14ac:dyDescent="0.25">
      <c r="AD1059" s="3">
        <v>31.9</v>
      </c>
      <c r="AE1059" s="3">
        <v>18.899999999999999</v>
      </c>
      <c r="AF1059" s="3">
        <v>0</v>
      </c>
      <c r="AG1059" s="4">
        <v>135162.11499999999</v>
      </c>
    </row>
    <row r="1060" spans="30:33" x14ac:dyDescent="0.25">
      <c r="AD1060" s="3">
        <v>30.7</v>
      </c>
      <c r="AE1060" s="3">
        <v>13.8</v>
      </c>
      <c r="AF1060" s="3">
        <v>1</v>
      </c>
      <c r="AG1060" s="4">
        <v>133951.29</v>
      </c>
    </row>
    <row r="1061" spans="30:33" x14ac:dyDescent="0.25">
      <c r="AD1061" s="3">
        <v>32.5</v>
      </c>
      <c r="AE1061" s="3">
        <v>17</v>
      </c>
      <c r="AF1061" s="3">
        <v>0.4</v>
      </c>
      <c r="AG1061" s="4">
        <v>121219.595</v>
      </c>
    </row>
    <row r="1062" spans="30:33" x14ac:dyDescent="0.25">
      <c r="AD1062" s="3">
        <v>28.3</v>
      </c>
      <c r="AE1062" s="3"/>
      <c r="AF1062" s="3">
        <v>3.4</v>
      </c>
      <c r="AG1062" s="4">
        <v>108717.875</v>
      </c>
    </row>
    <row r="1063" spans="30:33" x14ac:dyDescent="0.25">
      <c r="AD1063" s="3">
        <v>21.2</v>
      </c>
      <c r="AE1063" s="3">
        <v>20.5</v>
      </c>
      <c r="AF1063" s="3">
        <v>1.4</v>
      </c>
      <c r="AG1063" s="4">
        <v>115429.005</v>
      </c>
    </row>
    <row r="1064" spans="30:33" x14ac:dyDescent="0.25">
      <c r="AD1064" s="3">
        <v>31</v>
      </c>
      <c r="AE1064" s="3">
        <v>31.1</v>
      </c>
      <c r="AF1064" s="3">
        <v>0.2</v>
      </c>
      <c r="AG1064" s="4">
        <v>129798.47</v>
      </c>
    </row>
    <row r="1065" spans="30:33" x14ac:dyDescent="0.25">
      <c r="AD1065" s="3">
        <v>35.799999999999997</v>
      </c>
      <c r="AE1065" s="3">
        <v>28.3</v>
      </c>
      <c r="AF1065" s="3">
        <v>0</v>
      </c>
      <c r="AG1065" s="4">
        <v>151730.95000000001</v>
      </c>
    </row>
    <row r="1066" spans="30:33" x14ac:dyDescent="0.25">
      <c r="AD1066" s="3">
        <v>34.9</v>
      </c>
      <c r="AE1066" s="3">
        <v>23.1</v>
      </c>
      <c r="AF1066" s="3">
        <v>0</v>
      </c>
      <c r="AG1066" s="4">
        <v>154632.33499999999</v>
      </c>
    </row>
    <row r="1067" spans="30:33" x14ac:dyDescent="0.25">
      <c r="AD1067" s="3">
        <v>23.5</v>
      </c>
      <c r="AE1067" s="3">
        <v>1.6</v>
      </c>
      <c r="AF1067" s="3">
        <v>1.8</v>
      </c>
      <c r="AG1067" s="4">
        <v>125141.9</v>
      </c>
    </row>
    <row r="1068" spans="30:33" x14ac:dyDescent="0.25">
      <c r="AD1068" s="3">
        <v>16.399999999999999</v>
      </c>
      <c r="AE1068" s="3">
        <v>0.7</v>
      </c>
      <c r="AF1068" s="3">
        <v>20.6</v>
      </c>
      <c r="AG1068" s="4">
        <v>99234.22</v>
      </c>
    </row>
    <row r="1069" spans="30:33" x14ac:dyDescent="0.25">
      <c r="AD1069" s="3">
        <v>17.100000000000001</v>
      </c>
      <c r="AE1069" s="3">
        <v>14.4</v>
      </c>
      <c r="AF1069" s="3">
        <v>43.8</v>
      </c>
      <c r="AG1069" s="4">
        <v>92487.705000000002</v>
      </c>
    </row>
    <row r="1070" spans="30:33" x14ac:dyDescent="0.25">
      <c r="AD1070" s="3">
        <v>17.5</v>
      </c>
      <c r="AE1070" s="3">
        <v>7.9</v>
      </c>
      <c r="AF1070" s="3">
        <v>5.4</v>
      </c>
      <c r="AG1070" s="4">
        <v>111625.98</v>
      </c>
    </row>
    <row r="1071" spans="30:33" x14ac:dyDescent="0.25">
      <c r="AD1071" s="3">
        <v>22.8</v>
      </c>
      <c r="AE1071" s="3">
        <v>22.9</v>
      </c>
      <c r="AF1071" s="3">
        <v>1.8</v>
      </c>
      <c r="AG1071" s="4">
        <v>113063.675</v>
      </c>
    </row>
    <row r="1072" spans="30:33" x14ac:dyDescent="0.25">
      <c r="AD1072" s="3">
        <v>21.3</v>
      </c>
      <c r="AE1072" s="3">
        <v>23.6</v>
      </c>
      <c r="AF1072" s="3">
        <v>0</v>
      </c>
      <c r="AG1072" s="4">
        <v>115383.13</v>
      </c>
    </row>
    <row r="1073" spans="30:33" x14ac:dyDescent="0.25">
      <c r="AD1073" s="3">
        <v>21.9</v>
      </c>
      <c r="AE1073" s="3">
        <v>19.8</v>
      </c>
      <c r="AF1073" s="3">
        <v>0</v>
      </c>
      <c r="AG1073" s="4">
        <v>115736.97</v>
      </c>
    </row>
    <row r="1074" spans="30:33" x14ac:dyDescent="0.25">
      <c r="AD1074" s="3">
        <v>18.7</v>
      </c>
      <c r="AE1074" s="3">
        <v>28.5</v>
      </c>
      <c r="AF1074" s="3">
        <v>25.2</v>
      </c>
      <c r="AG1074" s="4">
        <v>109568.47</v>
      </c>
    </row>
    <row r="1075" spans="30:33" x14ac:dyDescent="0.25">
      <c r="AD1075" s="3">
        <v>23</v>
      </c>
      <c r="AE1075" s="3">
        <v>19.2</v>
      </c>
      <c r="AF1075" s="3">
        <v>0</v>
      </c>
      <c r="AG1075" s="4">
        <v>99334.8</v>
      </c>
    </row>
    <row r="1076" spans="30:33" x14ac:dyDescent="0.25">
      <c r="AD1076" s="3">
        <v>22.2</v>
      </c>
      <c r="AE1076" s="3">
        <v>31.4</v>
      </c>
      <c r="AF1076" s="3">
        <v>0</v>
      </c>
      <c r="AG1076" s="4">
        <v>97715.01</v>
      </c>
    </row>
    <row r="1077" spans="30:33" x14ac:dyDescent="0.25">
      <c r="AD1077" s="3">
        <v>20.7</v>
      </c>
      <c r="AE1077" s="3">
        <v>26.3</v>
      </c>
      <c r="AF1077" s="3">
        <v>0</v>
      </c>
      <c r="AG1077" s="4">
        <v>114680.185</v>
      </c>
    </row>
    <row r="1078" spans="30:33" x14ac:dyDescent="0.25">
      <c r="AD1078" s="3">
        <v>26.4</v>
      </c>
      <c r="AE1078" s="3">
        <v>31.3</v>
      </c>
      <c r="AF1078" s="3">
        <v>0</v>
      </c>
      <c r="AG1078" s="4">
        <v>121945.175</v>
      </c>
    </row>
    <row r="1079" spans="30:33" x14ac:dyDescent="0.25">
      <c r="AD1079" s="3">
        <v>37.6</v>
      </c>
      <c r="AE1079" s="3">
        <v>32</v>
      </c>
      <c r="AF1079" s="3">
        <v>0</v>
      </c>
      <c r="AG1079" s="4">
        <v>146933.095</v>
      </c>
    </row>
    <row r="1080" spans="30:33" x14ac:dyDescent="0.25">
      <c r="AD1080" s="3">
        <v>23.1</v>
      </c>
      <c r="AE1080" s="3">
        <v>21.7</v>
      </c>
      <c r="AF1080" s="3">
        <v>0</v>
      </c>
      <c r="AG1080" s="4">
        <v>129280.81</v>
      </c>
    </row>
    <row r="1081" spans="30:33" x14ac:dyDescent="0.25">
      <c r="AD1081" s="3">
        <v>26.4</v>
      </c>
      <c r="AE1081" s="3">
        <v>32.1</v>
      </c>
      <c r="AF1081" s="3">
        <v>0</v>
      </c>
      <c r="AG1081" s="4">
        <v>120821.05499999999</v>
      </c>
    </row>
    <row r="1082" spans="30:33" x14ac:dyDescent="0.25">
      <c r="AD1082" s="3">
        <v>24.6</v>
      </c>
      <c r="AE1082" s="3">
        <v>31</v>
      </c>
      <c r="AF1082" s="3">
        <v>0</v>
      </c>
      <c r="AG1082" s="4">
        <v>110154.36</v>
      </c>
    </row>
    <row r="1083" spans="30:33" x14ac:dyDescent="0.25">
      <c r="AD1083" s="3">
        <v>24.5</v>
      </c>
      <c r="AE1083" s="3">
        <v>30.5</v>
      </c>
      <c r="AF1083" s="3">
        <v>0</v>
      </c>
      <c r="AG1083" s="4">
        <v>107212.84</v>
      </c>
    </row>
    <row r="1084" spans="30:33" x14ac:dyDescent="0.25">
      <c r="AD1084" s="3">
        <v>33</v>
      </c>
      <c r="AE1084" s="3">
        <v>22.1</v>
      </c>
      <c r="AF1084" s="3">
        <v>0</v>
      </c>
      <c r="AG1084" s="4">
        <v>138949.67499999999</v>
      </c>
    </row>
    <row r="1085" spans="30:33" x14ac:dyDescent="0.25">
      <c r="AD1085" s="3">
        <v>37.4</v>
      </c>
      <c r="AE1085" s="3">
        <v>12.1</v>
      </c>
      <c r="AF1085" s="3">
        <v>0</v>
      </c>
      <c r="AG1085" s="4">
        <v>142870.39499999999</v>
      </c>
    </row>
    <row r="1086" spans="30:33" x14ac:dyDescent="0.25">
      <c r="AD1086" s="3">
        <v>24.5</v>
      </c>
      <c r="AE1086" s="3">
        <v>19</v>
      </c>
      <c r="AF1086" s="3">
        <v>20.6</v>
      </c>
      <c r="AG1086" s="4">
        <v>114916.99</v>
      </c>
    </row>
    <row r="1087" spans="30:33" x14ac:dyDescent="0.25">
      <c r="AD1087" s="3">
        <v>23.7</v>
      </c>
      <c r="AE1087" s="3">
        <v>31.9</v>
      </c>
      <c r="AF1087" s="3">
        <v>0</v>
      </c>
      <c r="AG1087" s="4">
        <v>114462.53</v>
      </c>
    </row>
    <row r="1088" spans="30:33" x14ac:dyDescent="0.25">
      <c r="AD1088" s="3">
        <v>27.7</v>
      </c>
      <c r="AE1088" s="3">
        <v>26.6</v>
      </c>
      <c r="AF1088" s="3">
        <v>0</v>
      </c>
      <c r="AG1088" s="4">
        <v>116428.79</v>
      </c>
    </row>
    <row r="1089" spans="30:33" x14ac:dyDescent="0.25">
      <c r="AD1089" s="3">
        <v>30.2</v>
      </c>
      <c r="AE1089" s="3">
        <v>21.2</v>
      </c>
      <c r="AF1089" s="3">
        <v>0</v>
      </c>
      <c r="AG1089" s="4">
        <v>109364.01</v>
      </c>
    </row>
    <row r="1090" spans="30:33" x14ac:dyDescent="0.25">
      <c r="AD1090" s="3">
        <v>19.399999999999999</v>
      </c>
      <c r="AE1090" s="3">
        <v>25.7</v>
      </c>
      <c r="AF1090" s="3">
        <v>0.4</v>
      </c>
      <c r="AG1090" s="4">
        <v>92856.23</v>
      </c>
    </row>
    <row r="1091" spans="30:33" x14ac:dyDescent="0.25">
      <c r="AD1091" s="3">
        <v>21.4</v>
      </c>
      <c r="AE1091" s="3">
        <v>29</v>
      </c>
      <c r="AF1091" s="3">
        <v>0</v>
      </c>
      <c r="AG1091" s="4">
        <v>85094.375</v>
      </c>
    </row>
    <row r="1092" spans="30:33" x14ac:dyDescent="0.25">
      <c r="AD1092" s="3">
        <v>30.5</v>
      </c>
      <c r="AE1092" s="3">
        <v>31.9</v>
      </c>
      <c r="AF1092" s="3">
        <v>0</v>
      </c>
      <c r="AG1092" s="4">
        <v>98638.854999999996</v>
      </c>
    </row>
    <row r="1093" spans="30:33" x14ac:dyDescent="0.25">
      <c r="AD1093" s="3">
        <v>34.5</v>
      </c>
      <c r="AE1093" s="3">
        <v>30.6</v>
      </c>
      <c r="AF1093" s="3">
        <v>0</v>
      </c>
      <c r="AG1093" s="4">
        <v>128753.755</v>
      </c>
    </row>
    <row r="1094" spans="30:33" x14ac:dyDescent="0.25">
      <c r="AD1094" s="3">
        <v>32.799999999999997</v>
      </c>
      <c r="AE1094" s="3">
        <v>13.5</v>
      </c>
      <c r="AF1094" s="3">
        <v>0</v>
      </c>
      <c r="AG1094" s="4">
        <v>130699.155</v>
      </c>
    </row>
    <row r="1095" spans="30:33" x14ac:dyDescent="0.25">
      <c r="AD1095" s="3">
        <v>24.4</v>
      </c>
      <c r="AE1095" s="3">
        <v>9.3000000000000007</v>
      </c>
      <c r="AF1095" s="3">
        <v>0.2</v>
      </c>
      <c r="AG1095" s="4">
        <v>115572.045</v>
      </c>
    </row>
    <row r="1096" spans="30:33" x14ac:dyDescent="0.25">
      <c r="AD1096" s="3">
        <v>21.3</v>
      </c>
      <c r="AE1096" s="3">
        <v>13.6</v>
      </c>
      <c r="AF1096" s="3">
        <v>8.4</v>
      </c>
      <c r="AG1096" s="4">
        <v>96358.975000000006</v>
      </c>
    </row>
    <row r="1097" spans="30:33" x14ac:dyDescent="0.25">
      <c r="AD1097" s="3">
        <v>25.7</v>
      </c>
      <c r="AE1097" s="3">
        <v>31.7</v>
      </c>
      <c r="AF1097" s="3">
        <v>0.2</v>
      </c>
      <c r="AG1097" s="4">
        <v>95700.479999999996</v>
      </c>
    </row>
    <row r="1098" spans="30:33" x14ac:dyDescent="0.25">
      <c r="AD1098" s="3">
        <v>25.3</v>
      </c>
      <c r="AE1098" s="3">
        <v>31.4</v>
      </c>
      <c r="AF1098" s="3">
        <v>0</v>
      </c>
      <c r="AG1098" s="4">
        <v>95959.684999999998</v>
      </c>
    </row>
    <row r="1099" spans="30:33" x14ac:dyDescent="0.25">
      <c r="AD1099" s="3">
        <v>21.8</v>
      </c>
      <c r="AE1099" s="3">
        <v>29.7</v>
      </c>
      <c r="AF1099" s="3">
        <v>0</v>
      </c>
      <c r="AG1099" s="4">
        <v>105277.85</v>
      </c>
    </row>
    <row r="1100" spans="30:33" x14ac:dyDescent="0.25">
      <c r="AD1100" s="3">
        <v>21</v>
      </c>
      <c r="AE1100" s="3">
        <v>27.2</v>
      </c>
      <c r="AF1100" s="3">
        <v>0</v>
      </c>
      <c r="AG1100" s="4">
        <v>106373.825</v>
      </c>
    </row>
    <row r="1101" spans="30:33" x14ac:dyDescent="0.25">
      <c r="AD1101" s="3">
        <v>23.6</v>
      </c>
      <c r="AE1101" s="3">
        <v>31.8</v>
      </c>
      <c r="AF1101" s="3">
        <v>0.2</v>
      </c>
      <c r="AG1101" s="4">
        <v>113337.685</v>
      </c>
    </row>
    <row r="1102" spans="30:33" x14ac:dyDescent="0.25">
      <c r="AD1102" s="3">
        <v>30.7</v>
      </c>
      <c r="AE1102" s="3">
        <v>31.7</v>
      </c>
      <c r="AF1102" s="3">
        <v>0</v>
      </c>
      <c r="AG1102" s="4">
        <v>123247.735</v>
      </c>
    </row>
    <row r="1103" spans="30:33" x14ac:dyDescent="0.25">
      <c r="AD1103" s="3">
        <v>41.7</v>
      </c>
      <c r="AE1103" s="3">
        <v>31.5</v>
      </c>
      <c r="AF1103" s="3">
        <v>0</v>
      </c>
      <c r="AG1103" s="4">
        <v>133705.845</v>
      </c>
    </row>
    <row r="1104" spans="30:33" x14ac:dyDescent="0.25">
      <c r="AD1104" s="3">
        <v>21.8</v>
      </c>
      <c r="AE1104" s="3">
        <v>11</v>
      </c>
      <c r="AF1104" s="3">
        <v>0</v>
      </c>
      <c r="AG1104" s="4">
        <v>107142.815</v>
      </c>
    </row>
    <row r="1105" spans="30:33" x14ac:dyDescent="0.25">
      <c r="AD1105" s="3">
        <v>21.9</v>
      </c>
      <c r="AE1105" s="3">
        <v>17.5</v>
      </c>
      <c r="AF1105" s="3">
        <v>0</v>
      </c>
      <c r="AG1105" s="4">
        <v>118832.07</v>
      </c>
    </row>
    <row r="1106" spans="30:33" x14ac:dyDescent="0.25">
      <c r="AD1106" s="3">
        <v>22.5</v>
      </c>
      <c r="AE1106" s="3">
        <v>30</v>
      </c>
      <c r="AF1106" s="3">
        <v>0</v>
      </c>
      <c r="AG1106" s="4">
        <v>111361.05</v>
      </c>
    </row>
    <row r="1107" spans="30:33" x14ac:dyDescent="0.25">
      <c r="AD1107" s="3">
        <v>25.6</v>
      </c>
      <c r="AE1107" s="3">
        <v>23.5</v>
      </c>
      <c r="AF1107" s="3">
        <v>0</v>
      </c>
      <c r="AG1107" s="4">
        <v>116530.04</v>
      </c>
    </row>
    <row r="1108" spans="30:33" x14ac:dyDescent="0.25">
      <c r="AD1108" s="3">
        <v>34.5</v>
      </c>
      <c r="AE1108" s="3">
        <v>28.6</v>
      </c>
      <c r="AF1108" s="3">
        <v>0</v>
      </c>
      <c r="AG1108" s="4">
        <v>139607.905</v>
      </c>
    </row>
    <row r="1109" spans="30:33" x14ac:dyDescent="0.25">
      <c r="AD1109" s="3">
        <v>30</v>
      </c>
      <c r="AE1109" s="3">
        <v>1.7</v>
      </c>
      <c r="AF1109" s="3">
        <v>1</v>
      </c>
      <c r="AG1109" s="4">
        <v>132022.87</v>
      </c>
    </row>
    <row r="1110" spans="30:33" x14ac:dyDescent="0.25">
      <c r="AD1110" s="3">
        <v>20.9</v>
      </c>
      <c r="AE1110" s="3">
        <v>10.7</v>
      </c>
      <c r="AF1110" s="3">
        <v>7</v>
      </c>
      <c r="AG1110" s="4">
        <v>98977.05</v>
      </c>
    </row>
    <row r="1111" spans="30:33" x14ac:dyDescent="0.25">
      <c r="AD1111" s="3">
        <v>19.5</v>
      </c>
      <c r="AE1111" s="3">
        <v>27.5</v>
      </c>
      <c r="AF1111" s="3">
        <v>15</v>
      </c>
      <c r="AG1111" s="4">
        <v>92021.68</v>
      </c>
    </row>
    <row r="1112" spans="30:33" x14ac:dyDescent="0.25">
      <c r="AD1112" s="3">
        <v>20.9</v>
      </c>
      <c r="AE1112" s="3">
        <v>21.1</v>
      </c>
      <c r="AF1112" s="3">
        <v>0</v>
      </c>
      <c r="AG1112" s="4">
        <v>109389.095</v>
      </c>
    </row>
    <row r="1113" spans="30:33" x14ac:dyDescent="0.25">
      <c r="AD1113" s="3">
        <v>26.9</v>
      </c>
      <c r="AE1113" s="3">
        <v>31.1</v>
      </c>
      <c r="AF1113" s="3">
        <v>0</v>
      </c>
      <c r="AG1113" s="4">
        <v>116074.03</v>
      </c>
    </row>
    <row r="1114" spans="30:33" x14ac:dyDescent="0.25">
      <c r="AD1114" s="3">
        <v>30.3</v>
      </c>
      <c r="AE1114" s="3">
        <v>30.9</v>
      </c>
      <c r="AF1114" s="3">
        <v>0</v>
      </c>
      <c r="AG1114" s="4">
        <v>129286.36500000001</v>
      </c>
    </row>
    <row r="1115" spans="30:33" x14ac:dyDescent="0.25">
      <c r="AD1115" s="3">
        <v>40</v>
      </c>
      <c r="AE1115" s="3">
        <v>30.8</v>
      </c>
      <c r="AF1115" s="3">
        <v>0</v>
      </c>
      <c r="AG1115" s="4">
        <v>154648.065</v>
      </c>
    </row>
    <row r="1116" spans="30:33" x14ac:dyDescent="0.25">
      <c r="AD1116" s="3">
        <v>40.299999999999997</v>
      </c>
      <c r="AE1116" s="3">
        <v>30.6</v>
      </c>
      <c r="AF1116" s="3">
        <v>0</v>
      </c>
      <c r="AG1116" s="4">
        <v>165070.595</v>
      </c>
    </row>
    <row r="1117" spans="30:33" x14ac:dyDescent="0.25">
      <c r="AD1117" s="3">
        <v>24.6</v>
      </c>
      <c r="AE1117" s="3">
        <v>20.2</v>
      </c>
      <c r="AF1117" s="3">
        <v>0</v>
      </c>
      <c r="AG1117" s="4">
        <v>124825.02499999999</v>
      </c>
    </row>
    <row r="1118" spans="30:33" x14ac:dyDescent="0.25">
      <c r="AD1118" s="3">
        <v>28.2</v>
      </c>
      <c r="AE1118" s="3">
        <v>14.9</v>
      </c>
      <c r="AF1118" s="3">
        <v>0</v>
      </c>
      <c r="AG1118" s="4">
        <v>127305.2</v>
      </c>
    </row>
    <row r="1119" spans="30:33" x14ac:dyDescent="0.25">
      <c r="AD1119" s="3">
        <v>23.9</v>
      </c>
      <c r="AE1119" s="3">
        <v>27.3</v>
      </c>
      <c r="AF1119" s="3">
        <v>0</v>
      </c>
      <c r="AG1119" s="4">
        <v>137955.42499999999</v>
      </c>
    </row>
    <row r="1120" spans="30:33" x14ac:dyDescent="0.25">
      <c r="AD1120" s="3">
        <v>23.6</v>
      </c>
      <c r="AE1120" s="3">
        <v>28.3</v>
      </c>
      <c r="AF1120" s="3">
        <v>0</v>
      </c>
      <c r="AG1120" s="4">
        <v>128314.47</v>
      </c>
    </row>
    <row r="1121" spans="30:33" x14ac:dyDescent="0.25">
      <c r="AD1121" s="3">
        <v>23.3</v>
      </c>
      <c r="AE1121" s="3">
        <v>27.5</v>
      </c>
      <c r="AF1121" s="3">
        <v>0</v>
      </c>
      <c r="AG1121" s="4">
        <v>128899.765</v>
      </c>
    </row>
    <row r="1122" spans="30:33" x14ac:dyDescent="0.25">
      <c r="AD1122" s="3">
        <v>26.6</v>
      </c>
      <c r="AE1122" s="3">
        <v>28.1</v>
      </c>
      <c r="AF1122" s="3">
        <v>0</v>
      </c>
      <c r="AG1122" s="4">
        <v>139245.21</v>
      </c>
    </row>
    <row r="1123" spans="30:33" x14ac:dyDescent="0.25">
      <c r="AD1123" s="3">
        <v>28.4</v>
      </c>
      <c r="AE1123" s="3">
        <v>19.899999999999999</v>
      </c>
      <c r="AF1123" s="3">
        <v>0</v>
      </c>
      <c r="AG1123" s="4">
        <v>128599.46</v>
      </c>
    </row>
    <row r="1124" spans="30:33" x14ac:dyDescent="0.25">
      <c r="AD1124" s="3">
        <v>33.200000000000003</v>
      </c>
      <c r="AE1124" s="3">
        <v>27.5</v>
      </c>
      <c r="AF1124" s="3">
        <v>3.4</v>
      </c>
      <c r="AG1124" s="4">
        <v>139114.58499999999</v>
      </c>
    </row>
    <row r="1125" spans="30:33" x14ac:dyDescent="0.25">
      <c r="AD1125" s="3">
        <v>38.1</v>
      </c>
      <c r="AE1125" s="3">
        <v>28.5</v>
      </c>
      <c r="AF1125" s="3">
        <v>0</v>
      </c>
      <c r="AG1125" s="4">
        <v>159436.69</v>
      </c>
    </row>
    <row r="1126" spans="30:33" x14ac:dyDescent="0.25">
      <c r="AD1126" s="3">
        <v>33.5</v>
      </c>
      <c r="AE1126" s="3">
        <v>7.3</v>
      </c>
      <c r="AF1126" s="3">
        <v>0</v>
      </c>
      <c r="AG1126" s="4">
        <v>160437.565</v>
      </c>
    </row>
    <row r="1127" spans="30:33" x14ac:dyDescent="0.25">
      <c r="AD1127" s="3">
        <v>21</v>
      </c>
      <c r="AE1127" s="3">
        <v>14.1</v>
      </c>
      <c r="AF1127" s="3">
        <v>38.799999999999997</v>
      </c>
      <c r="AG1127" s="4">
        <v>115239.57</v>
      </c>
    </row>
    <row r="1128" spans="30:33" x14ac:dyDescent="0.25">
      <c r="AD1128" s="3">
        <v>19.100000000000001</v>
      </c>
      <c r="AE1128" s="3">
        <v>19.600000000000001</v>
      </c>
      <c r="AF1128" s="3">
        <v>0</v>
      </c>
      <c r="AG1128" s="4">
        <v>108524.18</v>
      </c>
    </row>
    <row r="1129" spans="30:33" x14ac:dyDescent="0.25">
      <c r="AD1129" s="3">
        <v>22.5</v>
      </c>
      <c r="AE1129" s="3">
        <v>28.9</v>
      </c>
      <c r="AF1129" s="3">
        <v>0.2</v>
      </c>
      <c r="AG1129" s="4">
        <v>109949.21</v>
      </c>
    </row>
    <row r="1130" spans="30:33" x14ac:dyDescent="0.25">
      <c r="AD1130" s="3">
        <v>22.1</v>
      </c>
      <c r="AE1130" s="3">
        <v>28.4</v>
      </c>
      <c r="AF1130" s="3">
        <v>0</v>
      </c>
      <c r="AG1130" s="4">
        <v>112946.34</v>
      </c>
    </row>
    <row r="1131" spans="30:33" x14ac:dyDescent="0.25">
      <c r="AD1131" s="3">
        <v>28.1</v>
      </c>
      <c r="AE1131" s="3">
        <v>26.7</v>
      </c>
      <c r="AF1131" s="3">
        <v>0</v>
      </c>
      <c r="AG1131" s="4">
        <v>104947.325</v>
      </c>
    </row>
    <row r="1132" spans="30:33" x14ac:dyDescent="0.25">
      <c r="AD1132" s="3">
        <v>25.7</v>
      </c>
      <c r="AE1132" s="3">
        <v>28.5</v>
      </c>
      <c r="AF1132" s="3">
        <v>0</v>
      </c>
      <c r="AG1132" s="4">
        <v>106065.935</v>
      </c>
    </row>
    <row r="1133" spans="30:33" x14ac:dyDescent="0.25">
      <c r="AD1133" s="3">
        <v>25.7</v>
      </c>
      <c r="AE1133" s="3">
        <v>24</v>
      </c>
      <c r="AF1133" s="3">
        <v>0</v>
      </c>
      <c r="AG1133" s="4">
        <v>126465.96</v>
      </c>
    </row>
    <row r="1134" spans="30:33" x14ac:dyDescent="0.25">
      <c r="AD1134" s="3">
        <v>29.9</v>
      </c>
      <c r="AE1134" s="3">
        <v>27.6</v>
      </c>
      <c r="AF1134" s="3">
        <v>0</v>
      </c>
      <c r="AG1134" s="4">
        <v>137539.72500000001</v>
      </c>
    </row>
    <row r="1135" spans="30:33" x14ac:dyDescent="0.25">
      <c r="AD1135" s="3">
        <v>37.4</v>
      </c>
      <c r="AE1135" s="3">
        <v>27.1</v>
      </c>
      <c r="AF1135" s="3">
        <v>0</v>
      </c>
      <c r="AG1135" s="4">
        <v>159307.315</v>
      </c>
    </row>
    <row r="1136" spans="30:33" x14ac:dyDescent="0.25">
      <c r="AD1136" s="3">
        <v>27.5</v>
      </c>
      <c r="AE1136" s="3">
        <v>15.8</v>
      </c>
      <c r="AF1136" s="3">
        <v>0</v>
      </c>
      <c r="AG1136" s="4">
        <v>149473.01</v>
      </c>
    </row>
    <row r="1137" spans="30:33" x14ac:dyDescent="0.25">
      <c r="AD1137" s="3">
        <v>24.9</v>
      </c>
      <c r="AE1137" s="3">
        <v>17.2</v>
      </c>
      <c r="AF1137" s="3">
        <v>0</v>
      </c>
      <c r="AG1137" s="4">
        <v>137101.87</v>
      </c>
    </row>
    <row r="1138" spans="30:33" x14ac:dyDescent="0.25">
      <c r="AD1138" s="3">
        <v>30.3</v>
      </c>
      <c r="AE1138" s="3">
        <v>6.6</v>
      </c>
      <c r="AF1138" s="3">
        <v>0</v>
      </c>
      <c r="AG1138" s="4">
        <v>118113.8</v>
      </c>
    </row>
    <row r="1139" spans="30:33" x14ac:dyDescent="0.25">
      <c r="AD1139" s="3">
        <v>21.2</v>
      </c>
      <c r="AE1139" s="3">
        <v>18.5</v>
      </c>
      <c r="AF1139" s="3">
        <v>0</v>
      </c>
      <c r="AG1139" s="4">
        <v>100440.29</v>
      </c>
    </row>
    <row r="1140" spans="30:33" x14ac:dyDescent="0.25">
      <c r="AD1140" s="3">
        <v>23.6</v>
      </c>
      <c r="AE1140" s="3">
        <v>22.2</v>
      </c>
      <c r="AF1140" s="3">
        <v>0</v>
      </c>
      <c r="AG1140" s="4">
        <v>116209.13</v>
      </c>
    </row>
    <row r="1141" spans="30:33" x14ac:dyDescent="0.25">
      <c r="AD1141" s="3">
        <v>29</v>
      </c>
      <c r="AE1141" s="3">
        <v>26</v>
      </c>
      <c r="AF1141" s="3">
        <v>0</v>
      </c>
      <c r="AG1141" s="4">
        <v>124882.715</v>
      </c>
    </row>
    <row r="1142" spans="30:33" x14ac:dyDescent="0.25">
      <c r="AD1142" s="3">
        <v>23.3</v>
      </c>
      <c r="AE1142" s="3">
        <v>22.8</v>
      </c>
      <c r="AF1142" s="3">
        <v>0</v>
      </c>
      <c r="AG1142" s="4">
        <v>115269.5</v>
      </c>
    </row>
    <row r="1143" spans="30:33" x14ac:dyDescent="0.25">
      <c r="AD1143" s="3">
        <v>24.2</v>
      </c>
      <c r="AE1143" s="3">
        <v>18.399999999999999</v>
      </c>
      <c r="AF1143" s="3">
        <v>0</v>
      </c>
      <c r="AG1143" s="4">
        <v>117260.245</v>
      </c>
    </row>
    <row r="1144" spans="30:33" x14ac:dyDescent="0.25">
      <c r="AD1144" s="3">
        <v>22.2</v>
      </c>
      <c r="AE1144" s="3">
        <v>24.8</v>
      </c>
      <c r="AF1144" s="3">
        <v>0</v>
      </c>
      <c r="AG1144" s="4">
        <v>114736.355</v>
      </c>
    </row>
    <row r="1145" spans="30:33" x14ac:dyDescent="0.25">
      <c r="AD1145" s="3">
        <v>25.3</v>
      </c>
      <c r="AE1145" s="3">
        <v>24.1</v>
      </c>
      <c r="AF1145" s="3">
        <v>0</v>
      </c>
      <c r="AG1145" s="4">
        <v>105799.935</v>
      </c>
    </row>
    <row r="1146" spans="30:33" x14ac:dyDescent="0.25">
      <c r="AD1146" s="3">
        <v>24</v>
      </c>
      <c r="AE1146" s="3">
        <v>20.5</v>
      </c>
      <c r="AF1146" s="3">
        <v>0</v>
      </c>
      <c r="AG1146" s="4">
        <v>105085.515</v>
      </c>
    </row>
    <row r="1147" spans="30:33" x14ac:dyDescent="0.25">
      <c r="AD1147" s="3">
        <v>25.4</v>
      </c>
      <c r="AE1147" s="3">
        <v>20.9</v>
      </c>
      <c r="AF1147" s="3">
        <v>0.8</v>
      </c>
      <c r="AG1147" s="4">
        <v>113116.425</v>
      </c>
    </row>
    <row r="1148" spans="30:33" x14ac:dyDescent="0.25">
      <c r="AD1148" s="3">
        <v>29.5</v>
      </c>
      <c r="AE1148" s="3">
        <v>25.5</v>
      </c>
      <c r="AF1148" s="3">
        <v>0</v>
      </c>
      <c r="AG1148" s="4">
        <v>120035.38499999999</v>
      </c>
    </row>
    <row r="1149" spans="30:33" x14ac:dyDescent="0.25">
      <c r="AD1149" s="3">
        <v>29.3</v>
      </c>
      <c r="AE1149" s="3">
        <v>16</v>
      </c>
      <c r="AF1149" s="3">
        <v>0</v>
      </c>
      <c r="AG1149" s="4">
        <v>124481.41499999999</v>
      </c>
    </row>
    <row r="1150" spans="30:33" x14ac:dyDescent="0.25">
      <c r="AD1150" s="3">
        <v>31</v>
      </c>
      <c r="AE1150" s="3">
        <v>16.8</v>
      </c>
      <c r="AF1150" s="3">
        <v>0</v>
      </c>
      <c r="AG1150" s="4">
        <v>133607.065</v>
      </c>
    </row>
    <row r="1151" spans="30:33" x14ac:dyDescent="0.25">
      <c r="AD1151" s="3">
        <v>33.5</v>
      </c>
      <c r="AE1151" s="3">
        <v>13.4</v>
      </c>
      <c r="AF1151" s="3">
        <v>0.2</v>
      </c>
      <c r="AG1151" s="4">
        <v>136328.345</v>
      </c>
    </row>
    <row r="1152" spans="30:33" x14ac:dyDescent="0.25">
      <c r="AD1152" s="3">
        <v>31.6</v>
      </c>
      <c r="AE1152" s="3">
        <v>4.8</v>
      </c>
      <c r="AF1152" s="3">
        <v>0.4</v>
      </c>
      <c r="AG1152" s="4">
        <v>119226.435</v>
      </c>
    </row>
    <row r="1153" spans="30:33" x14ac:dyDescent="0.25">
      <c r="AD1153" s="3">
        <v>19.8</v>
      </c>
      <c r="AE1153" s="3">
        <v>10</v>
      </c>
      <c r="AF1153" s="3">
        <v>0</v>
      </c>
      <c r="AG1153" s="4">
        <v>96305.07</v>
      </c>
    </row>
    <row r="1154" spans="30:33" x14ac:dyDescent="0.25">
      <c r="AD1154" s="3">
        <v>26.5</v>
      </c>
      <c r="AE1154" s="3">
        <v>24.3</v>
      </c>
      <c r="AF1154" s="3">
        <v>0</v>
      </c>
      <c r="AG1154" s="4">
        <v>117952.36500000001</v>
      </c>
    </row>
    <row r="1155" spans="30:33" x14ac:dyDescent="0.25">
      <c r="AD1155" s="3">
        <v>31.3</v>
      </c>
      <c r="AE1155" s="3">
        <v>24</v>
      </c>
      <c r="AF1155" s="3">
        <v>0</v>
      </c>
      <c r="AG1155" s="4">
        <v>127894.285</v>
      </c>
    </row>
    <row r="1156" spans="30:33" x14ac:dyDescent="0.25">
      <c r="AD1156" s="3">
        <v>30.9</v>
      </c>
      <c r="AE1156" s="3">
        <v>19.600000000000001</v>
      </c>
      <c r="AF1156" s="3">
        <v>0</v>
      </c>
      <c r="AG1156" s="4">
        <v>123400.17</v>
      </c>
    </row>
    <row r="1157" spans="30:33" x14ac:dyDescent="0.25">
      <c r="AD1157" s="3">
        <v>20.5</v>
      </c>
      <c r="AE1157" s="3">
        <v>17.7</v>
      </c>
      <c r="AF1157" s="3">
        <v>0.8</v>
      </c>
      <c r="AG1157" s="4">
        <v>117346.26</v>
      </c>
    </row>
    <row r="1158" spans="30:33" x14ac:dyDescent="0.25">
      <c r="AD1158" s="3">
        <v>22.8</v>
      </c>
      <c r="AE1158" s="3">
        <v>19.600000000000001</v>
      </c>
      <c r="AF1158" s="3">
        <v>0.4</v>
      </c>
      <c r="AG1158" s="4">
        <v>119960.33</v>
      </c>
    </row>
    <row r="1159" spans="30:33" x14ac:dyDescent="0.25">
      <c r="AD1159" s="3">
        <v>32.700000000000003</v>
      </c>
      <c r="AE1159" s="3">
        <v>21.8</v>
      </c>
      <c r="AF1159" s="3">
        <v>0</v>
      </c>
      <c r="AG1159" s="4">
        <v>111096.30499999999</v>
      </c>
    </row>
    <row r="1160" spans="30:33" x14ac:dyDescent="0.25">
      <c r="AD1160" s="3">
        <v>21</v>
      </c>
      <c r="AE1160" s="3">
        <v>22.2</v>
      </c>
      <c r="AF1160" s="3">
        <v>0</v>
      </c>
      <c r="AG1160" s="4">
        <v>101334.2</v>
      </c>
    </row>
    <row r="1161" spans="30:33" x14ac:dyDescent="0.25">
      <c r="AD1161" s="3">
        <v>21.1</v>
      </c>
      <c r="AE1161" s="3">
        <v>16.600000000000001</v>
      </c>
      <c r="AF1161" s="3">
        <v>0</v>
      </c>
      <c r="AG1161" s="4">
        <v>112527.285</v>
      </c>
    </row>
    <row r="1162" spans="30:33" x14ac:dyDescent="0.25">
      <c r="AD1162" s="3">
        <v>27.6</v>
      </c>
      <c r="AE1162" s="3">
        <v>22.6</v>
      </c>
      <c r="AF1162" s="3">
        <v>0</v>
      </c>
      <c r="AG1162" s="4">
        <v>113850.81</v>
      </c>
    </row>
    <row r="1163" spans="30:33" x14ac:dyDescent="0.25">
      <c r="AD1163" s="3">
        <v>28.5</v>
      </c>
      <c r="AE1163" s="3">
        <v>22.4</v>
      </c>
      <c r="AF1163" s="3">
        <v>0</v>
      </c>
      <c r="AG1163" s="4">
        <v>122717.5</v>
      </c>
    </row>
    <row r="1164" spans="30:33" x14ac:dyDescent="0.25">
      <c r="AD1164" s="3">
        <v>30.5</v>
      </c>
      <c r="AE1164" s="3">
        <v>22.1</v>
      </c>
      <c r="AF1164" s="3">
        <v>0</v>
      </c>
      <c r="AG1164" s="4">
        <v>128732.59</v>
      </c>
    </row>
    <row r="1165" spans="30:33" x14ac:dyDescent="0.25">
      <c r="AD1165" s="3">
        <v>28.8</v>
      </c>
      <c r="AE1165" s="3">
        <v>21.9</v>
      </c>
      <c r="AF1165" s="3">
        <v>0</v>
      </c>
      <c r="AG1165" s="4">
        <v>127805.485</v>
      </c>
    </row>
    <row r="1166" spans="30:33" x14ac:dyDescent="0.25">
      <c r="AD1166" s="3">
        <v>35.1</v>
      </c>
      <c r="AE1166" s="3">
        <v>21.6</v>
      </c>
      <c r="AF1166" s="3">
        <v>0</v>
      </c>
      <c r="AG1166" s="4">
        <v>120398.88499999999</v>
      </c>
    </row>
    <row r="1167" spans="30:33" x14ac:dyDescent="0.25">
      <c r="AD1167" s="3">
        <v>22.8</v>
      </c>
      <c r="AE1167" s="3">
        <v>14.3</v>
      </c>
      <c r="AF1167" s="3">
        <v>0</v>
      </c>
      <c r="AG1167" s="4">
        <v>104486.18</v>
      </c>
    </row>
    <row r="1168" spans="30:33" x14ac:dyDescent="0.25">
      <c r="AD1168" s="3">
        <v>20.9</v>
      </c>
      <c r="AE1168" s="3">
        <v>10.199999999999999</v>
      </c>
      <c r="AF1168" s="3">
        <v>0</v>
      </c>
      <c r="AG1168" s="4">
        <v>97542.31</v>
      </c>
    </row>
    <row r="1169" spans="30:33" x14ac:dyDescent="0.25">
      <c r="AD1169" s="3">
        <v>20.5</v>
      </c>
      <c r="AE1169" s="3">
        <v>18.8</v>
      </c>
      <c r="AF1169" s="3">
        <v>2.2000000000000002</v>
      </c>
      <c r="AG1169" s="4">
        <v>112663.625</v>
      </c>
    </row>
    <row r="1170" spans="30:33" x14ac:dyDescent="0.25">
      <c r="AD1170" s="3">
        <v>21.3</v>
      </c>
      <c r="AE1170" s="3">
        <v>17.7</v>
      </c>
      <c r="AF1170" s="3">
        <v>0</v>
      </c>
      <c r="AG1170" s="4">
        <v>114195.35</v>
      </c>
    </row>
    <row r="1171" spans="30:33" x14ac:dyDescent="0.25">
      <c r="AD1171" s="3">
        <v>20.8</v>
      </c>
      <c r="AE1171" s="3">
        <v>13.9</v>
      </c>
      <c r="AF1171" s="3">
        <v>0</v>
      </c>
      <c r="AG1171" s="4">
        <v>116045.27</v>
      </c>
    </row>
    <row r="1172" spans="30:33" x14ac:dyDescent="0.25">
      <c r="AD1172" s="3">
        <v>24.4</v>
      </c>
      <c r="AE1172" s="3">
        <v>15</v>
      </c>
      <c r="AF1172" s="3">
        <v>0</v>
      </c>
      <c r="AG1172" s="4">
        <v>116284.345</v>
      </c>
    </row>
    <row r="1173" spans="30:33" x14ac:dyDescent="0.25">
      <c r="AD1173" s="3">
        <v>32</v>
      </c>
      <c r="AE1173" s="3">
        <v>15.1</v>
      </c>
      <c r="AF1173" s="3">
        <v>0</v>
      </c>
      <c r="AG1173" s="4">
        <v>110715.12</v>
      </c>
    </row>
    <row r="1174" spans="30:33" x14ac:dyDescent="0.25">
      <c r="AD1174" s="3">
        <v>23.1</v>
      </c>
      <c r="AE1174" s="3">
        <v>13.4</v>
      </c>
      <c r="AF1174" s="3">
        <v>0</v>
      </c>
      <c r="AG1174" s="4">
        <v>97262.705000000002</v>
      </c>
    </row>
    <row r="1175" spans="30:33" x14ac:dyDescent="0.25">
      <c r="AD1175" s="3">
        <v>28</v>
      </c>
      <c r="AE1175" s="3">
        <v>17.8</v>
      </c>
      <c r="AF1175" s="3">
        <v>0</v>
      </c>
      <c r="AG1175" s="4">
        <v>111617.94500000001</v>
      </c>
    </row>
    <row r="1176" spans="30:33" x14ac:dyDescent="0.25">
      <c r="AD1176" s="3">
        <v>19.2</v>
      </c>
      <c r="AE1176" s="3">
        <v>9.5</v>
      </c>
      <c r="AF1176" s="3">
        <v>0.2</v>
      </c>
      <c r="AG1176" s="4">
        <v>110794.26</v>
      </c>
    </row>
    <row r="1177" spans="30:33" x14ac:dyDescent="0.25">
      <c r="AD1177" s="3">
        <v>25.1</v>
      </c>
      <c r="AE1177" s="3">
        <v>18.3</v>
      </c>
      <c r="AF1177" s="3">
        <v>0</v>
      </c>
      <c r="AG1177" s="4">
        <v>111254.315</v>
      </c>
    </row>
    <row r="1178" spans="30:33" x14ac:dyDescent="0.25">
      <c r="AD1178" s="3">
        <v>28.1</v>
      </c>
      <c r="AE1178" s="3">
        <v>19</v>
      </c>
      <c r="AF1178" s="3">
        <v>0</v>
      </c>
      <c r="AG1178" s="4">
        <v>115020.505</v>
      </c>
    </row>
    <row r="1179" spans="30:33" x14ac:dyDescent="0.25">
      <c r="AD1179" s="3">
        <v>29.4</v>
      </c>
      <c r="AE1179" s="3">
        <v>18.8</v>
      </c>
      <c r="AF1179" s="3">
        <v>0</v>
      </c>
      <c r="AG1179" s="4">
        <v>119298.325</v>
      </c>
    </row>
    <row r="1180" spans="30:33" x14ac:dyDescent="0.25">
      <c r="AD1180" s="3">
        <v>24.2</v>
      </c>
      <c r="AE1180" s="3">
        <v>5.4</v>
      </c>
      <c r="AF1180" s="3">
        <v>0</v>
      </c>
      <c r="AG1180" s="4">
        <v>112312.69500000001</v>
      </c>
    </row>
    <row r="1181" spans="30:33" x14ac:dyDescent="0.25">
      <c r="AD1181" s="3">
        <v>25.4</v>
      </c>
      <c r="AE1181" s="3">
        <v>11.6</v>
      </c>
      <c r="AF1181" s="3">
        <v>13</v>
      </c>
      <c r="AG1181" s="4">
        <v>98918.514999999999</v>
      </c>
    </row>
    <row r="1182" spans="30:33" x14ac:dyDescent="0.25">
      <c r="AD1182" s="3">
        <v>18.5</v>
      </c>
      <c r="AE1182" s="3">
        <v>11.9</v>
      </c>
      <c r="AF1182" s="3">
        <v>5.2</v>
      </c>
      <c r="AG1182" s="4">
        <v>112488.215</v>
      </c>
    </row>
    <row r="1183" spans="30:33" x14ac:dyDescent="0.25">
      <c r="AD1183" s="3">
        <v>22.6</v>
      </c>
      <c r="AE1183" s="3">
        <v>14</v>
      </c>
      <c r="AF1183" s="3">
        <v>1.2</v>
      </c>
      <c r="AG1183" s="4">
        <v>116809.36500000001</v>
      </c>
    </row>
    <row r="1184" spans="30:33" x14ac:dyDescent="0.25">
      <c r="AD1184" s="3">
        <v>30.3</v>
      </c>
      <c r="AE1184" s="3">
        <v>17.8</v>
      </c>
      <c r="AF1184" s="3">
        <v>0</v>
      </c>
      <c r="AG1184" s="4">
        <v>117744.005</v>
      </c>
    </row>
    <row r="1185" spans="30:33" x14ac:dyDescent="0.25">
      <c r="AD1185" s="3">
        <v>21.8</v>
      </c>
      <c r="AE1185" s="3">
        <v>14.2</v>
      </c>
      <c r="AF1185" s="3">
        <v>0</v>
      </c>
      <c r="AG1185" s="4">
        <v>116457.26</v>
      </c>
    </row>
    <row r="1186" spans="30:33" x14ac:dyDescent="0.25">
      <c r="AD1186" s="3">
        <v>23.3</v>
      </c>
      <c r="AE1186" s="3">
        <v>14.3</v>
      </c>
      <c r="AF1186" s="3">
        <v>0</v>
      </c>
      <c r="AG1186" s="4">
        <v>97070.345000000001</v>
      </c>
    </row>
    <row r="1187" spans="30:33" x14ac:dyDescent="0.25">
      <c r="AD1187" s="3">
        <v>22.4</v>
      </c>
      <c r="AE1187" s="3">
        <v>16.7</v>
      </c>
      <c r="AF1187" s="3">
        <v>0</v>
      </c>
      <c r="AG1187" s="4">
        <v>99687.64</v>
      </c>
    </row>
    <row r="1188" spans="30:33" x14ac:dyDescent="0.25">
      <c r="AD1188" s="3">
        <v>27.7</v>
      </c>
      <c r="AE1188" s="3">
        <v>11</v>
      </c>
      <c r="AF1188" s="3">
        <v>0</v>
      </c>
      <c r="AG1188" s="4">
        <v>98817.03</v>
      </c>
    </row>
    <row r="1189" spans="30:33" x14ac:dyDescent="0.25">
      <c r="AD1189" s="3">
        <v>20.9</v>
      </c>
      <c r="AE1189" s="3">
        <v>14.4</v>
      </c>
      <c r="AF1189" s="3">
        <v>0</v>
      </c>
      <c r="AG1189" s="4">
        <v>98258.25</v>
      </c>
    </row>
    <row r="1190" spans="30:33" x14ac:dyDescent="0.25">
      <c r="AD1190" s="3">
        <v>19.8</v>
      </c>
      <c r="AE1190" s="3">
        <v>13.9</v>
      </c>
      <c r="AF1190" s="3">
        <v>0</v>
      </c>
      <c r="AG1190" s="4">
        <v>113381.53</v>
      </c>
    </row>
    <row r="1191" spans="30:33" x14ac:dyDescent="0.25">
      <c r="AD1191" s="3">
        <v>20.6</v>
      </c>
      <c r="AE1191" s="3">
        <v>16.600000000000001</v>
      </c>
      <c r="AF1191" s="3">
        <v>0</v>
      </c>
      <c r="AG1191" s="4">
        <v>115974.61</v>
      </c>
    </row>
    <row r="1192" spans="30:33" x14ac:dyDescent="0.25">
      <c r="AD1192" s="3">
        <v>18.7</v>
      </c>
      <c r="AE1192" s="3">
        <v>9</v>
      </c>
      <c r="AF1192" s="3">
        <v>0</v>
      </c>
      <c r="AG1192" s="4">
        <v>117551.69500000001</v>
      </c>
    </row>
    <row r="1193" spans="30:33" x14ac:dyDescent="0.25">
      <c r="AD1193" s="3">
        <v>21.2</v>
      </c>
      <c r="AE1193" s="3">
        <v>14.8</v>
      </c>
      <c r="AF1193" s="3">
        <v>0</v>
      </c>
      <c r="AG1193" s="4">
        <v>115979.07</v>
      </c>
    </row>
    <row r="1194" spans="30:33" x14ac:dyDescent="0.25">
      <c r="AD1194" s="3">
        <v>21.6</v>
      </c>
      <c r="AE1194" s="3">
        <v>16</v>
      </c>
      <c r="AF1194" s="3">
        <v>0</v>
      </c>
      <c r="AG1194" s="4">
        <v>105938.47500000001</v>
      </c>
    </row>
    <row r="1195" spans="30:33" x14ac:dyDescent="0.25">
      <c r="AD1195" s="3">
        <v>29.9</v>
      </c>
      <c r="AE1195" s="3">
        <v>14.7</v>
      </c>
      <c r="AF1195" s="3">
        <v>0</v>
      </c>
      <c r="AG1195" s="4">
        <v>100571.16499999999</v>
      </c>
    </row>
    <row r="1196" spans="30:33" x14ac:dyDescent="0.25">
      <c r="AD1196" s="3">
        <v>25.7</v>
      </c>
      <c r="AE1196" s="3">
        <v>13.6</v>
      </c>
      <c r="AF1196" s="3">
        <v>0</v>
      </c>
      <c r="AG1196" s="4">
        <v>118702.925</v>
      </c>
    </row>
    <row r="1197" spans="30:33" x14ac:dyDescent="0.25">
      <c r="AD1197" s="3">
        <v>28.8</v>
      </c>
      <c r="AE1197" s="3">
        <v>5.9</v>
      </c>
      <c r="AF1197" s="3">
        <v>0</v>
      </c>
      <c r="AG1197" s="4">
        <v>122423.01</v>
      </c>
    </row>
    <row r="1198" spans="30:33" x14ac:dyDescent="0.25">
      <c r="AD1198" s="3">
        <v>27.3</v>
      </c>
      <c r="AE1198" s="3">
        <v>10.9</v>
      </c>
      <c r="AF1198" s="3">
        <v>0</v>
      </c>
      <c r="AG1198" s="4">
        <v>121944.995</v>
      </c>
    </row>
    <row r="1199" spans="30:33" x14ac:dyDescent="0.25">
      <c r="AD1199" s="3">
        <v>26.5</v>
      </c>
      <c r="AE1199" s="3">
        <v>7.4</v>
      </c>
      <c r="AF1199" s="3">
        <v>0</v>
      </c>
      <c r="AG1199" s="4">
        <v>119876.63</v>
      </c>
    </row>
    <row r="1200" spans="30:33" x14ac:dyDescent="0.25">
      <c r="AD1200" s="3">
        <v>25.9</v>
      </c>
      <c r="AE1200" s="3">
        <v>14.4</v>
      </c>
      <c r="AF1200" s="3">
        <v>0</v>
      </c>
      <c r="AG1200" s="4">
        <v>113609.76</v>
      </c>
    </row>
    <row r="1201" spans="30:33" x14ac:dyDescent="0.25">
      <c r="AD1201" s="3">
        <v>16.100000000000001</v>
      </c>
      <c r="AE1201" s="3">
        <v>3.1</v>
      </c>
      <c r="AF1201" s="3">
        <v>0</v>
      </c>
      <c r="AG1201" s="4">
        <v>105135.30499999999</v>
      </c>
    </row>
    <row r="1202" spans="30:33" x14ac:dyDescent="0.25">
      <c r="AD1202" s="3">
        <v>19.100000000000001</v>
      </c>
      <c r="AE1202" s="3">
        <v>4.9000000000000004</v>
      </c>
      <c r="AF1202" s="3">
        <v>12.2</v>
      </c>
      <c r="AG1202" s="4">
        <v>104123.39</v>
      </c>
    </row>
    <row r="1203" spans="30:33" x14ac:dyDescent="0.25">
      <c r="AD1203" s="3">
        <v>21</v>
      </c>
      <c r="AE1203" s="3">
        <v>7.1</v>
      </c>
      <c r="AF1203" s="3">
        <v>3</v>
      </c>
      <c r="AG1203" s="4">
        <v>115694.64</v>
      </c>
    </row>
    <row r="1204" spans="30:33" x14ac:dyDescent="0.25">
      <c r="AD1204" s="3">
        <v>16.600000000000001</v>
      </c>
      <c r="AE1204" s="3">
        <v>8.9</v>
      </c>
      <c r="AF1204" s="3">
        <v>0.6</v>
      </c>
      <c r="AG1204" s="4">
        <v>121092.855</v>
      </c>
    </row>
    <row r="1205" spans="30:33" x14ac:dyDescent="0.25">
      <c r="AD1205" s="3">
        <v>19.399999999999999</v>
      </c>
      <c r="AE1205" s="3">
        <v>14.2</v>
      </c>
      <c r="AF1205" s="3">
        <v>0</v>
      </c>
      <c r="AG1205" s="4">
        <v>120784.875</v>
      </c>
    </row>
    <row r="1206" spans="30:33" x14ac:dyDescent="0.25">
      <c r="AD1206" s="3">
        <v>22.3</v>
      </c>
      <c r="AE1206" s="3">
        <v>13</v>
      </c>
      <c r="AF1206" s="3">
        <v>0</v>
      </c>
      <c r="AG1206" s="4">
        <v>120448.935</v>
      </c>
    </row>
    <row r="1207" spans="30:33" x14ac:dyDescent="0.25">
      <c r="AD1207" s="3">
        <v>20.2</v>
      </c>
      <c r="AE1207" s="3">
        <v>13.7</v>
      </c>
      <c r="AF1207" s="3">
        <v>0</v>
      </c>
      <c r="AG1207" s="4">
        <v>118324.09</v>
      </c>
    </row>
    <row r="1208" spans="30:33" x14ac:dyDescent="0.25">
      <c r="AD1208" s="3">
        <v>22.8</v>
      </c>
      <c r="AE1208" s="3">
        <v>11.3</v>
      </c>
      <c r="AF1208" s="3">
        <v>0</v>
      </c>
      <c r="AG1208" s="4">
        <v>107479.26</v>
      </c>
    </row>
    <row r="1209" spans="30:33" x14ac:dyDescent="0.25">
      <c r="AD1209" s="3">
        <v>20.399999999999999</v>
      </c>
      <c r="AE1209" s="3">
        <v>12.6</v>
      </c>
      <c r="AF1209" s="3">
        <v>0</v>
      </c>
      <c r="AG1209" s="4">
        <v>103662.05</v>
      </c>
    </row>
    <row r="1210" spans="30:33" x14ac:dyDescent="0.25">
      <c r="AD1210" s="3">
        <v>26.9</v>
      </c>
      <c r="AE1210" s="3">
        <v>13</v>
      </c>
      <c r="AF1210" s="3">
        <v>0</v>
      </c>
      <c r="AG1210" s="4">
        <v>117799.97</v>
      </c>
    </row>
    <row r="1211" spans="30:33" x14ac:dyDescent="0.25">
      <c r="AD1211" s="3">
        <v>24.6</v>
      </c>
      <c r="AE1211" s="3">
        <v>5.2</v>
      </c>
      <c r="AF1211" s="3">
        <v>0</v>
      </c>
      <c r="AG1211" s="4">
        <v>117642.645</v>
      </c>
    </row>
    <row r="1212" spans="30:33" x14ac:dyDescent="0.25">
      <c r="AD1212" s="3">
        <v>20.100000000000001</v>
      </c>
      <c r="AE1212" s="3">
        <v>7.7</v>
      </c>
      <c r="AF1212" s="3">
        <v>0.6</v>
      </c>
      <c r="AG1212" s="4">
        <v>106654.955</v>
      </c>
    </row>
    <row r="1213" spans="30:33" x14ac:dyDescent="0.25">
      <c r="AD1213" s="3">
        <v>17.5</v>
      </c>
      <c r="AE1213" s="3">
        <v>7.9</v>
      </c>
      <c r="AF1213" s="3">
        <v>0</v>
      </c>
      <c r="AG1213" s="4">
        <v>117617.51</v>
      </c>
    </row>
    <row r="1214" spans="30:33" x14ac:dyDescent="0.25">
      <c r="AD1214" s="3">
        <v>17.8</v>
      </c>
      <c r="AE1214" s="3">
        <v>8.8000000000000007</v>
      </c>
      <c r="AF1214" s="3">
        <v>0</v>
      </c>
      <c r="AG1214" s="4">
        <v>119079.465</v>
      </c>
    </row>
    <row r="1215" spans="30:33" x14ac:dyDescent="0.25">
      <c r="AD1215" s="3">
        <v>18.3</v>
      </c>
      <c r="AE1215" s="3">
        <v>11.7</v>
      </c>
      <c r="AF1215" s="3">
        <v>0</v>
      </c>
      <c r="AG1215" s="4">
        <v>108613.38</v>
      </c>
    </row>
    <row r="1216" spans="30:33" x14ac:dyDescent="0.25">
      <c r="AD1216" s="3">
        <v>18</v>
      </c>
      <c r="AE1216" s="3">
        <v>9.6</v>
      </c>
      <c r="AF1216" s="3">
        <v>0</v>
      </c>
      <c r="AG1216" s="4">
        <v>105277.715</v>
      </c>
    </row>
    <row r="1217" spans="30:33" x14ac:dyDescent="0.25">
      <c r="AD1217" s="3">
        <v>19.600000000000001</v>
      </c>
      <c r="AE1217" s="3">
        <v>12.3</v>
      </c>
      <c r="AF1217" s="3">
        <v>0</v>
      </c>
      <c r="AG1217" s="4">
        <v>121551.685</v>
      </c>
    </row>
    <row r="1218" spans="30:33" x14ac:dyDescent="0.25">
      <c r="AD1218" s="3">
        <v>23.4</v>
      </c>
      <c r="AE1218" s="3">
        <v>12.3</v>
      </c>
      <c r="AF1218" s="3">
        <v>0</v>
      </c>
      <c r="AG1218" s="4">
        <v>122642.235</v>
      </c>
    </row>
    <row r="1219" spans="30:33" x14ac:dyDescent="0.25">
      <c r="AD1219" s="3">
        <v>23.2</v>
      </c>
      <c r="AE1219" s="3">
        <v>7.2</v>
      </c>
      <c r="AF1219" s="3">
        <v>0</v>
      </c>
      <c r="AG1219" s="4">
        <v>118716.595</v>
      </c>
    </row>
    <row r="1220" spans="30:33" x14ac:dyDescent="0.25">
      <c r="AD1220" s="3">
        <v>24.4</v>
      </c>
      <c r="AE1220" s="3">
        <v>4.4000000000000004</v>
      </c>
      <c r="AF1220" s="3">
        <v>0</v>
      </c>
      <c r="AG1220" s="4">
        <v>117357.83500000001</v>
      </c>
    </row>
    <row r="1221" spans="30:33" x14ac:dyDescent="0.25">
      <c r="AD1221" s="3">
        <v>17.2</v>
      </c>
      <c r="AE1221" s="3">
        <v>7.8</v>
      </c>
      <c r="AF1221" s="3">
        <v>6.2</v>
      </c>
      <c r="AG1221" s="4">
        <v>116870.46</v>
      </c>
    </row>
    <row r="1222" spans="30:33" x14ac:dyDescent="0.25">
      <c r="AD1222" s="3">
        <v>21.6</v>
      </c>
      <c r="AE1222" s="3">
        <v>6.5</v>
      </c>
      <c r="AF1222" s="3">
        <v>2.6</v>
      </c>
      <c r="AG1222" s="4">
        <v>106892.995</v>
      </c>
    </row>
    <row r="1223" spans="30:33" x14ac:dyDescent="0.25">
      <c r="AD1223" s="3">
        <v>21.7</v>
      </c>
      <c r="AE1223" s="3">
        <v>11</v>
      </c>
      <c r="AF1223" s="3">
        <v>0</v>
      </c>
      <c r="AG1223" s="4">
        <v>105840.39</v>
      </c>
    </row>
    <row r="1224" spans="30:33" x14ac:dyDescent="0.25">
      <c r="AD1224" s="3">
        <v>19.5</v>
      </c>
      <c r="AE1224" s="3">
        <v>6.2</v>
      </c>
      <c r="AF1224" s="3">
        <v>0</v>
      </c>
      <c r="AG1224" s="4">
        <v>118254.55499999999</v>
      </c>
    </row>
    <row r="1225" spans="30:33" x14ac:dyDescent="0.25">
      <c r="AD1225" s="3">
        <v>17.899999999999999</v>
      </c>
      <c r="AE1225" s="3">
        <v>10.6</v>
      </c>
      <c r="AF1225" s="3">
        <v>0.2</v>
      </c>
      <c r="AG1225" s="4">
        <v>122876.86500000001</v>
      </c>
    </row>
    <row r="1226" spans="30:33" x14ac:dyDescent="0.25">
      <c r="AD1226" s="3">
        <v>18.399999999999999</v>
      </c>
      <c r="AE1226" s="3">
        <v>7.5</v>
      </c>
      <c r="AF1226" s="3">
        <v>0</v>
      </c>
      <c r="AG1226" s="4">
        <v>122721.46</v>
      </c>
    </row>
    <row r="1227" spans="30:33" x14ac:dyDescent="0.25">
      <c r="AD1227" s="3">
        <v>12.8</v>
      </c>
      <c r="AE1227" s="3">
        <v>8.5</v>
      </c>
      <c r="AF1227" s="3">
        <v>8</v>
      </c>
      <c r="AG1227" s="4">
        <v>128518.505</v>
      </c>
    </row>
    <row r="1228" spans="30:33" x14ac:dyDescent="0.25">
      <c r="AD1228" s="3">
        <v>15.1</v>
      </c>
      <c r="AE1228" s="3">
        <v>3.7</v>
      </c>
      <c r="AF1228" s="3">
        <v>18.600000000000001</v>
      </c>
      <c r="AG1228" s="4">
        <v>133467.37</v>
      </c>
    </row>
    <row r="1229" spans="30:33" x14ac:dyDescent="0.25">
      <c r="AD1229" s="3">
        <v>16.899999999999999</v>
      </c>
      <c r="AE1229" s="3">
        <v>9</v>
      </c>
      <c r="AF1229" s="3">
        <v>8.4</v>
      </c>
      <c r="AG1229" s="4">
        <v>111273.755</v>
      </c>
    </row>
    <row r="1230" spans="30:33" x14ac:dyDescent="0.25">
      <c r="AD1230" s="3">
        <v>16.2</v>
      </c>
      <c r="AE1230" s="3">
        <v>10.8</v>
      </c>
      <c r="AF1230" s="3">
        <v>4</v>
      </c>
      <c r="AG1230" s="4">
        <v>108729.71</v>
      </c>
    </row>
    <row r="1231" spans="30:33" x14ac:dyDescent="0.25">
      <c r="AD1231" s="3">
        <v>15.9</v>
      </c>
      <c r="AE1231" s="3">
        <v>8.1999999999999993</v>
      </c>
      <c r="AF1231" s="3">
        <v>0</v>
      </c>
      <c r="AG1231" s="4">
        <v>129885.955</v>
      </c>
    </row>
    <row r="1232" spans="30:33" x14ac:dyDescent="0.25">
      <c r="AD1232" s="3">
        <v>14.6</v>
      </c>
      <c r="AE1232" s="3">
        <v>4.5999999999999996</v>
      </c>
      <c r="AF1232" s="3">
        <v>0</v>
      </c>
      <c r="AG1232" s="4">
        <v>131900.51999999999</v>
      </c>
    </row>
    <row r="1233" spans="30:33" x14ac:dyDescent="0.25">
      <c r="AD1233" s="3">
        <v>14.3</v>
      </c>
      <c r="AE1233" s="3">
        <v>7.6</v>
      </c>
      <c r="AF1233" s="3">
        <v>2</v>
      </c>
      <c r="AG1233" s="4">
        <v>133399.23000000001</v>
      </c>
    </row>
    <row r="1234" spans="30:33" x14ac:dyDescent="0.25">
      <c r="AD1234" s="3">
        <v>15</v>
      </c>
      <c r="AE1234" s="3">
        <v>6.9</v>
      </c>
      <c r="AF1234" s="3">
        <v>0</v>
      </c>
      <c r="AG1234" s="4">
        <v>131757.155</v>
      </c>
    </row>
    <row r="1235" spans="30:33" x14ac:dyDescent="0.25">
      <c r="AD1235" s="3">
        <v>17.7</v>
      </c>
      <c r="AE1235" s="3">
        <v>8</v>
      </c>
      <c r="AF1235" s="3">
        <v>0.2</v>
      </c>
      <c r="AG1235" s="4">
        <v>127353.575</v>
      </c>
    </row>
    <row r="1236" spans="30:33" x14ac:dyDescent="0.25">
      <c r="AD1236" s="3">
        <v>15.5</v>
      </c>
      <c r="AE1236" s="3">
        <v>6.5</v>
      </c>
      <c r="AF1236" s="3">
        <v>2.6</v>
      </c>
      <c r="AG1236" s="4">
        <v>119262.145</v>
      </c>
    </row>
    <row r="1237" spans="30:33" x14ac:dyDescent="0.25">
      <c r="AD1237" s="3">
        <v>16.2</v>
      </c>
      <c r="AE1237" s="3">
        <v>1.7</v>
      </c>
      <c r="AF1237" s="3">
        <v>0</v>
      </c>
      <c r="AG1237" s="4">
        <v>112349.26</v>
      </c>
    </row>
    <row r="1238" spans="30:33" x14ac:dyDescent="0.25">
      <c r="AD1238" s="3">
        <v>16.7</v>
      </c>
      <c r="AE1238" s="3">
        <v>5</v>
      </c>
      <c r="AF1238" s="3">
        <v>2.4</v>
      </c>
      <c r="AG1238" s="4">
        <v>124046.80499999999</v>
      </c>
    </row>
    <row r="1239" spans="30:33" x14ac:dyDescent="0.25">
      <c r="AD1239" s="3">
        <v>17</v>
      </c>
      <c r="AE1239" s="3">
        <v>3.6</v>
      </c>
      <c r="AF1239" s="3">
        <v>0</v>
      </c>
      <c r="AG1239" s="4">
        <v>126922.995</v>
      </c>
    </row>
    <row r="1240" spans="30:33" x14ac:dyDescent="0.25">
      <c r="AD1240" s="3">
        <v>15.3</v>
      </c>
      <c r="AE1240" s="3">
        <v>6.5</v>
      </c>
      <c r="AF1240" s="3">
        <v>4.5999999999999996</v>
      </c>
      <c r="AG1240" s="4">
        <v>129352.83</v>
      </c>
    </row>
    <row r="1241" spans="30:33" x14ac:dyDescent="0.25">
      <c r="AD1241" s="3">
        <v>16.100000000000001</v>
      </c>
      <c r="AE1241" s="3">
        <v>5.0999999999999996</v>
      </c>
      <c r="AF1241" s="3">
        <v>0</v>
      </c>
      <c r="AG1241" s="4">
        <v>129553.94</v>
      </c>
    </row>
    <row r="1242" spans="30:33" x14ac:dyDescent="0.25">
      <c r="AD1242" s="3">
        <v>14.9</v>
      </c>
      <c r="AE1242" s="3">
        <v>9.5</v>
      </c>
      <c r="AF1242" s="3">
        <v>0</v>
      </c>
      <c r="AG1242" s="4">
        <v>127957.57</v>
      </c>
    </row>
    <row r="1243" spans="30:33" x14ac:dyDescent="0.25">
      <c r="AD1243" s="3">
        <v>20.5</v>
      </c>
      <c r="AE1243" s="3">
        <v>9.9</v>
      </c>
      <c r="AF1243" s="3">
        <v>0</v>
      </c>
      <c r="AG1243" s="4">
        <v>115384.08500000001</v>
      </c>
    </row>
    <row r="1244" spans="30:33" x14ac:dyDescent="0.25">
      <c r="AD1244" s="3">
        <v>20.7</v>
      </c>
      <c r="AE1244" s="3">
        <v>8</v>
      </c>
      <c r="AF1244" s="3">
        <v>0</v>
      </c>
      <c r="AG1244" s="4">
        <v>106044.51</v>
      </c>
    </row>
    <row r="1245" spans="30:33" x14ac:dyDescent="0.25">
      <c r="AD1245" s="3">
        <v>20.5</v>
      </c>
      <c r="AE1245" s="3">
        <v>6</v>
      </c>
      <c r="AF1245" s="3">
        <v>0</v>
      </c>
      <c r="AG1245" s="4">
        <v>119360.265</v>
      </c>
    </row>
    <row r="1246" spans="30:33" x14ac:dyDescent="0.25">
      <c r="AD1246" s="3">
        <v>17.899999999999999</v>
      </c>
      <c r="AE1246" s="3">
        <v>8.1</v>
      </c>
      <c r="AF1246" s="3">
        <v>0.8</v>
      </c>
      <c r="AG1246" s="4">
        <v>123142.76</v>
      </c>
    </row>
    <row r="1247" spans="30:33" x14ac:dyDescent="0.25">
      <c r="AD1247" s="3">
        <v>15.1</v>
      </c>
      <c r="AE1247" s="3">
        <v>7.9</v>
      </c>
      <c r="AF1247" s="3">
        <v>0</v>
      </c>
      <c r="AG1247" s="4">
        <v>127830.62</v>
      </c>
    </row>
    <row r="1248" spans="30:33" x14ac:dyDescent="0.25">
      <c r="AD1248" s="3">
        <v>14.8</v>
      </c>
      <c r="AE1248" s="3">
        <v>7.6</v>
      </c>
      <c r="AF1248" s="3">
        <v>5</v>
      </c>
      <c r="AG1248" s="4">
        <v>131159.94500000001</v>
      </c>
    </row>
    <row r="1249" spans="30:33" x14ac:dyDescent="0.25">
      <c r="AD1249" s="3">
        <v>13.3</v>
      </c>
      <c r="AE1249" s="3">
        <v>9.6</v>
      </c>
      <c r="AF1249" s="3">
        <v>0</v>
      </c>
      <c r="AG1249" s="4">
        <v>135864.065</v>
      </c>
    </row>
    <row r="1250" spans="30:33" x14ac:dyDescent="0.25">
      <c r="AD1250" s="3">
        <v>13.6</v>
      </c>
      <c r="AE1250" s="3">
        <v>9.6</v>
      </c>
      <c r="AF1250" s="3">
        <v>0.2</v>
      </c>
      <c r="AG1250" s="4">
        <v>123226.075</v>
      </c>
    </row>
    <row r="1251" spans="30:33" x14ac:dyDescent="0.25">
      <c r="AD1251" s="3">
        <v>13.8</v>
      </c>
      <c r="AE1251" s="3">
        <v>8.5</v>
      </c>
      <c r="AF1251" s="3">
        <v>0</v>
      </c>
      <c r="AG1251" s="4">
        <v>121177.58500000001</v>
      </c>
    </row>
    <row r="1252" spans="30:33" x14ac:dyDescent="0.25">
      <c r="AD1252" s="3">
        <v>14.4</v>
      </c>
      <c r="AE1252" s="3">
        <v>9.3000000000000007</v>
      </c>
      <c r="AF1252" s="3">
        <v>0</v>
      </c>
      <c r="AG1252" s="4">
        <v>135385.41</v>
      </c>
    </row>
    <row r="1253" spans="30:33" x14ac:dyDescent="0.25">
      <c r="AD1253" s="3">
        <v>15</v>
      </c>
      <c r="AE1253" s="3">
        <v>8.8000000000000007</v>
      </c>
      <c r="AF1253" s="3">
        <v>1.6</v>
      </c>
      <c r="AG1253" s="4">
        <v>132975.13</v>
      </c>
    </row>
    <row r="1254" spans="30:33" x14ac:dyDescent="0.25">
      <c r="AD1254" s="3">
        <v>19.100000000000001</v>
      </c>
      <c r="AE1254" s="3">
        <v>9.4</v>
      </c>
      <c r="AF1254" s="3">
        <v>0.4</v>
      </c>
      <c r="AG1254" s="4">
        <v>132038.42499999999</v>
      </c>
    </row>
    <row r="1255" spans="30:33" x14ac:dyDescent="0.25">
      <c r="AD1255" s="3">
        <v>17.8</v>
      </c>
      <c r="AE1255" s="3">
        <v>5.7</v>
      </c>
      <c r="AF1255" s="3">
        <v>0.2</v>
      </c>
      <c r="AG1255" s="4">
        <v>128577.63</v>
      </c>
    </row>
    <row r="1256" spans="30:33" x14ac:dyDescent="0.25">
      <c r="AD1256" s="3">
        <v>13.6</v>
      </c>
      <c r="AE1256" s="3">
        <v>3.3</v>
      </c>
      <c r="AF1256" s="3">
        <v>0.6</v>
      </c>
      <c r="AG1256" s="4">
        <v>129910.015</v>
      </c>
    </row>
    <row r="1257" spans="30:33" x14ac:dyDescent="0.25">
      <c r="AD1257" s="3">
        <v>15.6</v>
      </c>
      <c r="AE1257" s="3">
        <v>8</v>
      </c>
      <c r="AF1257" s="3">
        <v>3</v>
      </c>
      <c r="AG1257" s="4">
        <v>120232.19500000001</v>
      </c>
    </row>
    <row r="1258" spans="30:33" x14ac:dyDescent="0.25">
      <c r="AD1258" s="3">
        <v>15.3</v>
      </c>
      <c r="AE1258" s="3">
        <v>9.3000000000000007</v>
      </c>
      <c r="AF1258" s="3">
        <v>0</v>
      </c>
      <c r="AG1258" s="4">
        <v>117037.86500000001</v>
      </c>
    </row>
    <row r="1259" spans="30:33" x14ac:dyDescent="0.25">
      <c r="AD1259" s="3">
        <v>17.600000000000001</v>
      </c>
      <c r="AE1259" s="3">
        <v>8.9</v>
      </c>
      <c r="AF1259" s="3">
        <v>0.2</v>
      </c>
      <c r="AG1259" s="4">
        <v>113420.985</v>
      </c>
    </row>
    <row r="1260" spans="30:33" x14ac:dyDescent="0.25">
      <c r="AD1260" s="3">
        <v>16.600000000000001</v>
      </c>
      <c r="AE1260" s="3">
        <v>6.7</v>
      </c>
      <c r="AF1260" s="3">
        <v>0.4</v>
      </c>
      <c r="AG1260" s="4">
        <v>127261.295</v>
      </c>
    </row>
    <row r="1261" spans="30:33" x14ac:dyDescent="0.25">
      <c r="AD1261" s="3">
        <v>14.1</v>
      </c>
      <c r="AE1261" s="3">
        <v>7.1</v>
      </c>
      <c r="AF1261" s="3">
        <v>0</v>
      </c>
      <c r="AG1261" s="4">
        <v>131574.60500000001</v>
      </c>
    </row>
    <row r="1262" spans="30:33" x14ac:dyDescent="0.25">
      <c r="AD1262" s="3">
        <v>14.5</v>
      </c>
      <c r="AE1262" s="3">
        <v>7.8</v>
      </c>
      <c r="AF1262" s="3">
        <v>5.6</v>
      </c>
      <c r="AG1262" s="4">
        <v>130544.485</v>
      </c>
    </row>
    <row r="1263" spans="30:33" x14ac:dyDescent="0.25">
      <c r="AD1263" s="3">
        <v>14</v>
      </c>
      <c r="AE1263" s="3">
        <v>4.4000000000000004</v>
      </c>
      <c r="AF1263" s="3">
        <v>4.5999999999999996</v>
      </c>
      <c r="AG1263" s="4">
        <v>133009.01</v>
      </c>
    </row>
    <row r="1264" spans="30:33" x14ac:dyDescent="0.25">
      <c r="AD1264" s="3">
        <v>13.1</v>
      </c>
      <c r="AE1264" s="3">
        <v>7.1</v>
      </c>
      <c r="AF1264" s="3">
        <v>2.2000000000000002</v>
      </c>
      <c r="AG1264" s="4">
        <v>124351.235</v>
      </c>
    </row>
    <row r="1265" spans="30:33" x14ac:dyDescent="0.25">
      <c r="AD1265" s="3">
        <v>13.1</v>
      </c>
      <c r="AE1265" s="3">
        <v>5.0999999999999996</v>
      </c>
      <c r="AF1265" s="3">
        <v>15.6</v>
      </c>
      <c r="AG1265" s="4">
        <v>120785.595</v>
      </c>
    </row>
    <row r="1266" spans="30:33" x14ac:dyDescent="0.25">
      <c r="AD1266" s="3">
        <v>12</v>
      </c>
      <c r="AE1266" s="3">
        <v>5.9</v>
      </c>
      <c r="AF1266" s="3">
        <v>7.2</v>
      </c>
      <c r="AG1266" s="4">
        <v>138518.73499999999</v>
      </c>
    </row>
    <row r="1267" spans="30:33" x14ac:dyDescent="0.25">
      <c r="AD1267" s="3">
        <v>14.5</v>
      </c>
      <c r="AE1267" s="3">
        <v>9</v>
      </c>
      <c r="AF1267" s="3">
        <v>0.4</v>
      </c>
      <c r="AG1267" s="4">
        <v>143830.12</v>
      </c>
    </row>
    <row r="1268" spans="30:33" x14ac:dyDescent="0.25">
      <c r="AD1268" s="3">
        <v>15.3</v>
      </c>
      <c r="AE1268" s="3">
        <v>8</v>
      </c>
      <c r="AF1268" s="3">
        <v>0.2</v>
      </c>
      <c r="AG1268" s="4">
        <v>141305.88</v>
      </c>
    </row>
    <row r="1269" spans="30:33" x14ac:dyDescent="0.25">
      <c r="AD1269" s="3">
        <v>15.1</v>
      </c>
      <c r="AE1269" s="3">
        <v>9.1</v>
      </c>
      <c r="AF1269" s="3">
        <v>0</v>
      </c>
      <c r="AG1269" s="4">
        <v>143542.01999999999</v>
      </c>
    </row>
    <row r="1270" spans="30:33" x14ac:dyDescent="0.25">
      <c r="AD1270" s="3">
        <v>15</v>
      </c>
      <c r="AE1270" s="3">
        <v>8.5</v>
      </c>
      <c r="AF1270" s="3">
        <v>0</v>
      </c>
      <c r="AG1270" s="4">
        <v>140296.4</v>
      </c>
    </row>
    <row r="1271" spans="30:33" x14ac:dyDescent="0.25">
      <c r="AD1271" s="3">
        <v>12.8</v>
      </c>
      <c r="AE1271" s="3">
        <v>3.9</v>
      </c>
      <c r="AF1271" s="3">
        <v>0</v>
      </c>
      <c r="AG1271" s="4">
        <v>132165.42499999999</v>
      </c>
    </row>
    <row r="1272" spans="30:33" x14ac:dyDescent="0.25">
      <c r="AD1272" s="3">
        <v>13.1</v>
      </c>
      <c r="AE1272" s="3">
        <v>5.7</v>
      </c>
      <c r="AF1272" s="3">
        <v>0</v>
      </c>
      <c r="AG1272" s="4">
        <v>125850.58</v>
      </c>
    </row>
    <row r="1273" spans="30:33" x14ac:dyDescent="0.25">
      <c r="AD1273" s="3">
        <v>12.6</v>
      </c>
      <c r="AE1273" s="3">
        <v>7.8</v>
      </c>
      <c r="AF1273" s="3">
        <v>0</v>
      </c>
      <c r="AG1273" s="4">
        <v>141972.715</v>
      </c>
    </row>
    <row r="1274" spans="30:33" x14ac:dyDescent="0.25">
      <c r="AD1274" s="3">
        <v>14.1</v>
      </c>
      <c r="AE1274" s="3">
        <v>6.6</v>
      </c>
      <c r="AF1274" s="3">
        <v>0</v>
      </c>
      <c r="AG1274" s="4">
        <v>142842.4</v>
      </c>
    </row>
    <row r="1275" spans="30:33" x14ac:dyDescent="0.25">
      <c r="AD1275" s="3">
        <v>11.2</v>
      </c>
      <c r="AE1275" s="3">
        <v>6</v>
      </c>
      <c r="AF1275" s="3">
        <v>0.2</v>
      </c>
      <c r="AG1275" s="4">
        <v>148100.13</v>
      </c>
    </row>
    <row r="1276" spans="30:33" x14ac:dyDescent="0.25">
      <c r="AD1276" s="3">
        <v>10.6</v>
      </c>
      <c r="AE1276" s="3">
        <v>5.2</v>
      </c>
      <c r="AF1276" s="3">
        <v>0</v>
      </c>
      <c r="AG1276" s="4">
        <v>150445.47</v>
      </c>
    </row>
    <row r="1277" spans="30:33" x14ac:dyDescent="0.25">
      <c r="AD1277" s="3">
        <v>12.5</v>
      </c>
      <c r="AE1277" s="3">
        <v>6.1</v>
      </c>
      <c r="AF1277" s="3">
        <v>0.2</v>
      </c>
      <c r="AG1277" s="4">
        <v>139188.48000000001</v>
      </c>
    </row>
    <row r="1278" spans="30:33" x14ac:dyDescent="0.25">
      <c r="AD1278" s="3">
        <v>14.2</v>
      </c>
      <c r="AE1278" s="3">
        <v>4.9000000000000004</v>
      </c>
      <c r="AF1278" s="3">
        <v>0.4</v>
      </c>
      <c r="AG1278" s="4">
        <v>125394.425</v>
      </c>
    </row>
    <row r="1279" spans="30:33" x14ac:dyDescent="0.25">
      <c r="AD1279" s="3">
        <v>14.7</v>
      </c>
      <c r="AE1279" s="3">
        <v>8.8000000000000007</v>
      </c>
      <c r="AF1279" s="3">
        <v>0.4</v>
      </c>
      <c r="AG1279" s="4">
        <v>124313.07</v>
      </c>
    </row>
    <row r="1280" spans="30:33" x14ac:dyDescent="0.25">
      <c r="AD1280" s="3">
        <v>14.6</v>
      </c>
      <c r="AE1280" s="3">
        <v>9.4</v>
      </c>
      <c r="AF1280" s="3">
        <v>0</v>
      </c>
      <c r="AG1280" s="4">
        <v>140713.255</v>
      </c>
    </row>
    <row r="1281" spans="30:33" x14ac:dyDescent="0.25">
      <c r="AD1281" s="3">
        <v>14.3</v>
      </c>
      <c r="AE1281" s="3">
        <v>6.7</v>
      </c>
      <c r="AF1281" s="3">
        <v>0</v>
      </c>
      <c r="AG1281" s="4">
        <v>135759.27499999999</v>
      </c>
    </row>
    <row r="1282" spans="30:33" x14ac:dyDescent="0.25">
      <c r="AD1282" s="3">
        <v>17.100000000000001</v>
      </c>
      <c r="AE1282" s="3">
        <v>6</v>
      </c>
      <c r="AF1282" s="3">
        <v>0</v>
      </c>
      <c r="AG1282" s="4">
        <v>128580.97500000001</v>
      </c>
    </row>
    <row r="1283" spans="30:33" x14ac:dyDescent="0.25">
      <c r="AD1283" s="3">
        <v>18.7</v>
      </c>
      <c r="AE1283" s="3">
        <v>2.8</v>
      </c>
      <c r="AF1283" s="3">
        <v>0.4</v>
      </c>
      <c r="AG1283" s="4">
        <v>125861.6</v>
      </c>
    </row>
    <row r="1284" spans="30:33" x14ac:dyDescent="0.25">
      <c r="AD1284" s="3">
        <v>15.2</v>
      </c>
      <c r="AE1284" s="3">
        <v>8.3000000000000007</v>
      </c>
      <c r="AF1284" s="3">
        <v>0</v>
      </c>
      <c r="AG1284" s="4">
        <v>124242.52</v>
      </c>
    </row>
    <row r="1285" spans="30:33" x14ac:dyDescent="0.25">
      <c r="AD1285" s="3">
        <v>12.9</v>
      </c>
      <c r="AE1285" s="3">
        <v>6.5</v>
      </c>
      <c r="AF1285" s="3">
        <v>1.2</v>
      </c>
      <c r="AG1285" s="4">
        <v>119717.435</v>
      </c>
    </row>
    <row r="1286" spans="30:33" x14ac:dyDescent="0.25">
      <c r="AD1286" s="3">
        <v>13.9</v>
      </c>
      <c r="AE1286" s="3">
        <v>6.2</v>
      </c>
      <c r="AF1286" s="3">
        <v>0.8</v>
      </c>
      <c r="AG1286" s="4">
        <v>114562.215</v>
      </c>
    </row>
    <row r="1287" spans="30:33" x14ac:dyDescent="0.25">
      <c r="AD1287" s="3">
        <v>13.8</v>
      </c>
      <c r="AE1287" s="3">
        <v>8.1</v>
      </c>
      <c r="AF1287" s="3">
        <v>1.2</v>
      </c>
      <c r="AG1287" s="4">
        <v>133874.47500000001</v>
      </c>
    </row>
    <row r="1288" spans="30:33" x14ac:dyDescent="0.25">
      <c r="AD1288" s="3">
        <v>11.5</v>
      </c>
      <c r="AE1288" s="3">
        <v>5.4</v>
      </c>
      <c r="AF1288" s="3">
        <v>0</v>
      </c>
      <c r="AG1288" s="4">
        <v>140342.995</v>
      </c>
    </row>
    <row r="1289" spans="30:33" x14ac:dyDescent="0.25">
      <c r="AD1289" s="3">
        <v>11.6</v>
      </c>
      <c r="AE1289" s="3">
        <v>6</v>
      </c>
      <c r="AF1289" s="3">
        <v>0</v>
      </c>
      <c r="AG1289" s="4">
        <v>143461.125</v>
      </c>
    </row>
    <row r="1290" spans="30:33" x14ac:dyDescent="0.25">
      <c r="AD1290" s="3">
        <v>11.3</v>
      </c>
      <c r="AE1290" s="3">
        <v>7.5</v>
      </c>
      <c r="AF1290" s="3">
        <v>0</v>
      </c>
      <c r="AG1290" s="4">
        <v>145767.1</v>
      </c>
    </row>
    <row r="1291" spans="30:33" x14ac:dyDescent="0.25">
      <c r="AD1291" s="3">
        <v>13.9</v>
      </c>
      <c r="AE1291" s="3">
        <v>9.3000000000000007</v>
      </c>
      <c r="AF1291" s="3">
        <v>0.2</v>
      </c>
      <c r="AG1291" s="4">
        <v>140542.95000000001</v>
      </c>
    </row>
    <row r="1292" spans="30:33" x14ac:dyDescent="0.25">
      <c r="AD1292" s="3">
        <v>15.5</v>
      </c>
      <c r="AE1292" s="3">
        <v>10</v>
      </c>
      <c r="AF1292" s="3">
        <v>0</v>
      </c>
      <c r="AG1292" s="4">
        <v>124491.53</v>
      </c>
    </row>
    <row r="1293" spans="30:33" x14ac:dyDescent="0.25">
      <c r="AD1293" s="3">
        <v>13.8</v>
      </c>
      <c r="AE1293" s="3">
        <v>9.8000000000000007</v>
      </c>
      <c r="AF1293" s="3">
        <v>0</v>
      </c>
      <c r="AG1293" s="4">
        <v>119464.315</v>
      </c>
    </row>
    <row r="1294" spans="30:33" x14ac:dyDescent="0.25">
      <c r="AD1294" s="3">
        <v>12.6</v>
      </c>
      <c r="AE1294" s="3">
        <v>4.5</v>
      </c>
      <c r="AF1294" s="3">
        <v>0</v>
      </c>
      <c r="AG1294" s="4">
        <v>137446.75</v>
      </c>
    </row>
    <row r="1295" spans="30:33" x14ac:dyDescent="0.25">
      <c r="AD1295" s="3">
        <v>17.5</v>
      </c>
      <c r="AE1295" s="3">
        <v>9.1999999999999993</v>
      </c>
      <c r="AF1295" s="3">
        <v>0</v>
      </c>
      <c r="AG1295" s="4">
        <v>131367.09</v>
      </c>
    </row>
    <row r="1296" spans="30:33" x14ac:dyDescent="0.25">
      <c r="AD1296" s="3">
        <v>15.2</v>
      </c>
      <c r="AE1296" s="3">
        <v>10.3</v>
      </c>
      <c r="AF1296" s="3">
        <v>1.2</v>
      </c>
      <c r="AG1296" s="4">
        <v>132856.72</v>
      </c>
    </row>
    <row r="1297" spans="30:33" x14ac:dyDescent="0.25">
      <c r="AD1297" s="3">
        <v>17.600000000000001</v>
      </c>
      <c r="AE1297" s="3">
        <v>8.5</v>
      </c>
      <c r="AF1297" s="3">
        <v>0</v>
      </c>
      <c r="AG1297" s="4">
        <v>133778.44500000001</v>
      </c>
    </row>
    <row r="1298" spans="30:33" x14ac:dyDescent="0.25">
      <c r="AD1298" s="3">
        <v>12.1</v>
      </c>
      <c r="AE1298" s="3">
        <v>7.2</v>
      </c>
      <c r="AF1298" s="3">
        <v>4.4000000000000004</v>
      </c>
      <c r="AG1298" s="4">
        <v>135728.405</v>
      </c>
    </row>
    <row r="1299" spans="30:33" x14ac:dyDescent="0.25">
      <c r="AD1299" s="3">
        <v>14</v>
      </c>
      <c r="AE1299" s="3">
        <v>7.2</v>
      </c>
      <c r="AF1299" s="3">
        <v>0.2</v>
      </c>
      <c r="AG1299" s="4">
        <v>125928.62</v>
      </c>
    </row>
    <row r="1300" spans="30:33" x14ac:dyDescent="0.25">
      <c r="AD1300" s="3">
        <v>14.8</v>
      </c>
      <c r="AE1300" s="3">
        <v>10.5</v>
      </c>
      <c r="AF1300" s="3">
        <v>0</v>
      </c>
      <c r="AG1300" s="4">
        <v>114186.8</v>
      </c>
    </row>
    <row r="1301" spans="30:33" x14ac:dyDescent="0.25">
      <c r="AD1301" s="3">
        <v>15.4</v>
      </c>
      <c r="AE1301" s="3">
        <v>6.9</v>
      </c>
      <c r="AF1301" s="3">
        <v>0.2</v>
      </c>
      <c r="AG1301" s="4">
        <v>134664.655</v>
      </c>
    </row>
    <row r="1302" spans="30:33" x14ac:dyDescent="0.25">
      <c r="AD1302" s="3">
        <v>15.6</v>
      </c>
      <c r="AE1302" s="3">
        <v>7.1</v>
      </c>
      <c r="AF1302" s="3">
        <v>0.6</v>
      </c>
      <c r="AG1302" s="4">
        <v>132967.19</v>
      </c>
    </row>
    <row r="1303" spans="30:33" x14ac:dyDescent="0.25">
      <c r="AD1303" s="3">
        <v>15.7</v>
      </c>
      <c r="AE1303" s="3">
        <v>9.3000000000000007</v>
      </c>
      <c r="AF1303" s="3">
        <v>6.2</v>
      </c>
      <c r="AG1303" s="4">
        <v>135308.29500000001</v>
      </c>
    </row>
    <row r="1304" spans="30:33" x14ac:dyDescent="0.25">
      <c r="AD1304" s="3">
        <v>15.1</v>
      </c>
      <c r="AE1304" s="3">
        <v>8.9</v>
      </c>
      <c r="AF1304" s="3">
        <v>0</v>
      </c>
      <c r="AG1304" s="4">
        <v>137634.125</v>
      </c>
    </row>
    <row r="1305" spans="30:33" x14ac:dyDescent="0.25">
      <c r="AD1305" s="3">
        <v>19.5</v>
      </c>
      <c r="AE1305" s="3">
        <v>10.3</v>
      </c>
      <c r="AF1305" s="3">
        <v>0</v>
      </c>
      <c r="AG1305" s="4">
        <v>130119.5</v>
      </c>
    </row>
    <row r="1306" spans="30:33" x14ac:dyDescent="0.25">
      <c r="AD1306" s="3">
        <v>18.600000000000001</v>
      </c>
      <c r="AE1306" s="3">
        <v>9.3000000000000007</v>
      </c>
      <c r="AF1306" s="3">
        <v>0</v>
      </c>
      <c r="AG1306" s="4">
        <v>116942.94</v>
      </c>
    </row>
    <row r="1307" spans="30:33" x14ac:dyDescent="0.25">
      <c r="AD1307" s="3">
        <v>14.6</v>
      </c>
      <c r="AE1307" s="3">
        <v>10</v>
      </c>
      <c r="AF1307" s="3">
        <v>2</v>
      </c>
      <c r="AG1307" s="4">
        <v>111555</v>
      </c>
    </row>
    <row r="1308" spans="30:33" x14ac:dyDescent="0.25">
      <c r="AD1308" s="3">
        <v>12.6</v>
      </c>
      <c r="AE1308" s="3">
        <v>7.3</v>
      </c>
      <c r="AF1308" s="3">
        <v>0.4</v>
      </c>
      <c r="AG1308" s="4">
        <v>135422.13500000001</v>
      </c>
    </row>
    <row r="1309" spans="30:33" x14ac:dyDescent="0.25">
      <c r="AD1309" s="3">
        <v>16.2</v>
      </c>
      <c r="AE1309" s="3">
        <v>10.199999999999999</v>
      </c>
      <c r="AF1309" s="3">
        <v>0</v>
      </c>
      <c r="AG1309" s="4">
        <v>129519.995</v>
      </c>
    </row>
    <row r="1310" spans="30:33" x14ac:dyDescent="0.25">
      <c r="AD1310" s="3">
        <v>14.8</v>
      </c>
      <c r="AE1310" s="3">
        <v>11.4</v>
      </c>
      <c r="AF1310" s="3">
        <v>1.6</v>
      </c>
      <c r="AG1310" s="4">
        <v>134004.96</v>
      </c>
    </row>
    <row r="1311" spans="30:33" x14ac:dyDescent="0.25">
      <c r="AD1311" s="3">
        <v>16.100000000000001</v>
      </c>
      <c r="AE1311" s="3">
        <v>11.7</v>
      </c>
      <c r="AF1311" s="3">
        <v>0</v>
      </c>
      <c r="AG1311" s="4">
        <v>129025</v>
      </c>
    </row>
    <row r="1312" spans="30:33" x14ac:dyDescent="0.25">
      <c r="AD1312" s="3">
        <v>18.399999999999999</v>
      </c>
      <c r="AE1312" s="3">
        <v>6.3</v>
      </c>
      <c r="AF1312" s="3">
        <v>0</v>
      </c>
      <c r="AG1312" s="4">
        <v>129740.315</v>
      </c>
    </row>
    <row r="1313" spans="30:33" x14ac:dyDescent="0.25">
      <c r="AD1313" s="3">
        <v>15.3</v>
      </c>
      <c r="AE1313" s="3">
        <v>8.6999999999999993</v>
      </c>
      <c r="AF1313" s="3">
        <v>1.6</v>
      </c>
      <c r="AG1313" s="4">
        <v>116238.175</v>
      </c>
    </row>
    <row r="1314" spans="30:33" x14ac:dyDescent="0.25">
      <c r="AD1314" s="3">
        <v>17.600000000000001</v>
      </c>
      <c r="AE1314" s="3">
        <v>11.2</v>
      </c>
      <c r="AF1314" s="3">
        <v>0</v>
      </c>
      <c r="AG1314" s="4">
        <v>104912.38</v>
      </c>
    </row>
    <row r="1315" spans="30:33" x14ac:dyDescent="0.25">
      <c r="AD1315" s="3">
        <v>13.8</v>
      </c>
      <c r="AE1315" s="3">
        <v>8.5</v>
      </c>
      <c r="AF1315" s="3">
        <v>0</v>
      </c>
      <c r="AG1315" s="4">
        <v>127198.78</v>
      </c>
    </row>
    <row r="1316" spans="30:33" x14ac:dyDescent="0.25">
      <c r="AD1316" s="3">
        <v>14.8</v>
      </c>
      <c r="AE1316" s="3">
        <v>9.6</v>
      </c>
      <c r="AF1316" s="3">
        <v>0</v>
      </c>
      <c r="AG1316" s="4">
        <v>131851.01500000001</v>
      </c>
    </row>
    <row r="1317" spans="30:33" x14ac:dyDescent="0.25">
      <c r="AD1317" s="3">
        <v>16</v>
      </c>
      <c r="AE1317" s="3">
        <v>7.2</v>
      </c>
      <c r="AF1317" s="3">
        <v>1</v>
      </c>
      <c r="AG1317" s="4">
        <v>131939.5</v>
      </c>
    </row>
    <row r="1318" spans="30:33" x14ac:dyDescent="0.25">
      <c r="AD1318" s="3">
        <v>15.4</v>
      </c>
      <c r="AE1318" s="3">
        <v>8.6</v>
      </c>
      <c r="AF1318" s="3">
        <v>2.2000000000000002</v>
      </c>
      <c r="AG1318" s="4">
        <v>135670.99</v>
      </c>
    </row>
    <row r="1319" spans="30:33" x14ac:dyDescent="0.25">
      <c r="AD1319" s="3">
        <v>20</v>
      </c>
      <c r="AE1319" s="3">
        <v>11.8</v>
      </c>
      <c r="AF1319" s="3">
        <v>0</v>
      </c>
      <c r="AG1319" s="4">
        <v>121875.355</v>
      </c>
    </row>
    <row r="1320" spans="30:33" x14ac:dyDescent="0.25">
      <c r="AD1320" s="3">
        <v>14.7</v>
      </c>
      <c r="AE1320" s="3">
        <v>7.4</v>
      </c>
      <c r="AF1320" s="3">
        <v>10.4</v>
      </c>
      <c r="AG1320" s="4">
        <v>119988.735</v>
      </c>
    </row>
    <row r="1321" spans="30:33" x14ac:dyDescent="0.25">
      <c r="AD1321" s="3">
        <v>14.8</v>
      </c>
      <c r="AE1321" s="3">
        <v>10.4</v>
      </c>
      <c r="AF1321" s="3">
        <v>4.5999999999999996</v>
      </c>
      <c r="AG1321" s="4">
        <v>115231.85</v>
      </c>
    </row>
    <row r="1322" spans="30:33" x14ac:dyDescent="0.25">
      <c r="AD1322" s="3">
        <v>14.9</v>
      </c>
      <c r="AE1322" s="3">
        <v>8.6</v>
      </c>
      <c r="AF1322" s="3">
        <v>0</v>
      </c>
      <c r="AG1322" s="4">
        <v>127541.57</v>
      </c>
    </row>
    <row r="1323" spans="30:33" x14ac:dyDescent="0.25">
      <c r="AD1323" s="3">
        <v>16.7</v>
      </c>
      <c r="AE1323" s="3">
        <v>13.2</v>
      </c>
      <c r="AF1323" s="3">
        <v>0.2</v>
      </c>
      <c r="AG1323" s="4">
        <v>121073.45</v>
      </c>
    </row>
    <row r="1324" spans="30:33" x14ac:dyDescent="0.25">
      <c r="AD1324" s="3">
        <v>18.399999999999999</v>
      </c>
      <c r="AE1324" s="3">
        <v>10.1</v>
      </c>
      <c r="AF1324" s="3">
        <v>0</v>
      </c>
      <c r="AG1324" s="4">
        <v>122602.11500000001</v>
      </c>
    </row>
    <row r="1325" spans="30:33" x14ac:dyDescent="0.25">
      <c r="AD1325" s="3">
        <v>14.7</v>
      </c>
      <c r="AE1325" s="3">
        <v>9.1999999999999993</v>
      </c>
      <c r="AF1325" s="3">
        <v>0.2</v>
      </c>
      <c r="AG1325" s="4">
        <v>131137.065</v>
      </c>
    </row>
    <row r="1326" spans="30:33" x14ac:dyDescent="0.25">
      <c r="AD1326" s="3">
        <v>15.9</v>
      </c>
      <c r="AE1326" s="3">
        <v>12.2</v>
      </c>
      <c r="AF1326" s="3">
        <v>0</v>
      </c>
      <c r="AG1326" s="4">
        <v>125189.54</v>
      </c>
    </row>
    <row r="1327" spans="30:33" x14ac:dyDescent="0.25">
      <c r="AD1327" s="3">
        <v>13.8</v>
      </c>
      <c r="AE1327" s="3">
        <v>10.4</v>
      </c>
      <c r="AF1327" s="3">
        <v>2.2000000000000002</v>
      </c>
      <c r="AG1327" s="4">
        <v>116571.26</v>
      </c>
    </row>
    <row r="1328" spans="30:33" x14ac:dyDescent="0.25">
      <c r="AD1328" s="3">
        <v>11.9</v>
      </c>
      <c r="AE1328" s="3">
        <v>9.3000000000000007</v>
      </c>
      <c r="AF1328" s="3">
        <v>9.1999999999999993</v>
      </c>
      <c r="AG1328" s="4">
        <v>119707.93</v>
      </c>
    </row>
    <row r="1329" spans="30:33" x14ac:dyDescent="0.25">
      <c r="AD1329" s="3">
        <v>12.4</v>
      </c>
      <c r="AE1329" s="3">
        <v>6.5</v>
      </c>
      <c r="AF1329" s="3">
        <v>2</v>
      </c>
      <c r="AG1329" s="4">
        <v>138918.38500000001</v>
      </c>
    </row>
    <row r="1330" spans="30:33" x14ac:dyDescent="0.25">
      <c r="AD1330" s="3">
        <v>12.4</v>
      </c>
      <c r="AE1330" s="3">
        <v>7.7</v>
      </c>
      <c r="AF1330" s="3">
        <v>1.2</v>
      </c>
      <c r="AG1330" s="4">
        <v>138424.25</v>
      </c>
    </row>
    <row r="1331" spans="30:33" x14ac:dyDescent="0.25">
      <c r="AD1331" s="3">
        <v>14</v>
      </c>
      <c r="AE1331" s="3">
        <v>8.5</v>
      </c>
      <c r="AF1331" s="3">
        <v>1</v>
      </c>
      <c r="AG1331" s="4">
        <v>136240.845</v>
      </c>
    </row>
    <row r="1332" spans="30:33" x14ac:dyDescent="0.25">
      <c r="AD1332" s="3">
        <v>16</v>
      </c>
      <c r="AE1332" s="3">
        <v>11.1</v>
      </c>
      <c r="AF1332" s="3">
        <v>0</v>
      </c>
      <c r="AG1332" s="4">
        <v>131956.72500000001</v>
      </c>
    </row>
    <row r="1333" spans="30:33" x14ac:dyDescent="0.25">
      <c r="AD1333" s="3">
        <v>15.4</v>
      </c>
      <c r="AE1333" s="3">
        <v>14.7</v>
      </c>
      <c r="AF1333" s="3">
        <v>0</v>
      </c>
      <c r="AG1333" s="4">
        <v>130210.94</v>
      </c>
    </row>
    <row r="1334" spans="30:33" x14ac:dyDescent="0.25">
      <c r="AD1334" s="3">
        <v>15.2</v>
      </c>
      <c r="AE1334" s="3">
        <v>14.9</v>
      </c>
      <c r="AF1334" s="3">
        <v>0</v>
      </c>
      <c r="AG1334" s="4">
        <v>116471.77499999999</v>
      </c>
    </row>
    <row r="1335" spans="30:33" x14ac:dyDescent="0.25">
      <c r="AD1335" s="3">
        <v>14.7</v>
      </c>
      <c r="AE1335" s="3">
        <v>12.3</v>
      </c>
      <c r="AF1335" s="3">
        <v>0</v>
      </c>
      <c r="AG1335" s="4">
        <v>111436.265</v>
      </c>
    </row>
    <row r="1336" spans="30:33" x14ac:dyDescent="0.25">
      <c r="AD1336" s="3">
        <v>12.9</v>
      </c>
      <c r="AE1336" s="3">
        <v>12.4</v>
      </c>
      <c r="AF1336" s="3">
        <v>3.6</v>
      </c>
      <c r="AG1336" s="4">
        <v>131280.85</v>
      </c>
    </row>
    <row r="1337" spans="30:33" x14ac:dyDescent="0.25">
      <c r="AD1337" s="3">
        <v>11.2</v>
      </c>
      <c r="AE1337" s="3">
        <v>11.7</v>
      </c>
      <c r="AF1337" s="3">
        <v>0.2</v>
      </c>
      <c r="AG1337" s="4">
        <v>139563.095</v>
      </c>
    </row>
    <row r="1338" spans="30:33" x14ac:dyDescent="0.25">
      <c r="AD1338" s="3">
        <v>12.5</v>
      </c>
      <c r="AE1338" s="3">
        <v>15.5</v>
      </c>
      <c r="AF1338" s="3">
        <v>0</v>
      </c>
      <c r="AG1338" s="4">
        <v>136032.16</v>
      </c>
    </row>
    <row r="1339" spans="30:33" x14ac:dyDescent="0.25">
      <c r="AD1339" s="3">
        <v>16.7</v>
      </c>
      <c r="AE1339" s="3">
        <v>5.0999999999999996</v>
      </c>
      <c r="AF1339" s="3">
        <v>0</v>
      </c>
      <c r="AG1339" s="4">
        <v>139752.54500000001</v>
      </c>
    </row>
    <row r="1340" spans="30:33" x14ac:dyDescent="0.25">
      <c r="AD1340" s="3">
        <v>16</v>
      </c>
      <c r="AE1340" s="3">
        <v>6.8</v>
      </c>
      <c r="AF1340" s="3">
        <v>1.6</v>
      </c>
      <c r="AG1340" s="4">
        <v>130466.91499999999</v>
      </c>
    </row>
    <row r="1341" spans="30:33" x14ac:dyDescent="0.25">
      <c r="AD1341" s="3">
        <v>13.4</v>
      </c>
      <c r="AE1341" s="3">
        <v>7.4</v>
      </c>
      <c r="AF1341" s="3">
        <v>2.2000000000000002</v>
      </c>
      <c r="AG1341" s="4">
        <v>116344.565</v>
      </c>
    </row>
    <row r="1342" spans="30:33" x14ac:dyDescent="0.25">
      <c r="AD1342" s="3">
        <v>12.3</v>
      </c>
      <c r="AE1342" s="3">
        <v>11.2</v>
      </c>
      <c r="AF1342" s="3">
        <v>3</v>
      </c>
      <c r="AG1342" s="4">
        <v>118402.905</v>
      </c>
    </row>
    <row r="1343" spans="30:33" x14ac:dyDescent="0.25">
      <c r="AD1343" s="3">
        <v>13.1</v>
      </c>
      <c r="AE1343" s="3">
        <v>14.7</v>
      </c>
      <c r="AF1343" s="3">
        <v>0</v>
      </c>
      <c r="AG1343" s="4">
        <v>131448.995</v>
      </c>
    </row>
    <row r="1344" spans="30:33" x14ac:dyDescent="0.25">
      <c r="AD1344" s="3">
        <v>19.5</v>
      </c>
      <c r="AE1344" s="3">
        <v>14.7</v>
      </c>
      <c r="AF1344" s="3">
        <v>0</v>
      </c>
      <c r="AG1344" s="4">
        <v>128192.08500000001</v>
      </c>
    </row>
    <row r="1345" spans="30:33" x14ac:dyDescent="0.25">
      <c r="AD1345" s="3">
        <v>20.2</v>
      </c>
      <c r="AE1345" s="3">
        <v>14.5</v>
      </c>
      <c r="AF1345" s="3">
        <v>0</v>
      </c>
      <c r="AG1345" s="4">
        <v>118307.155</v>
      </c>
    </row>
    <row r="1346" spans="30:33" x14ac:dyDescent="0.25">
      <c r="AD1346" s="3">
        <v>20.6</v>
      </c>
      <c r="AE1346" s="3">
        <v>9.5</v>
      </c>
      <c r="AF1346" s="3">
        <v>0</v>
      </c>
      <c r="AG1346" s="4">
        <v>116467.37</v>
      </c>
    </row>
    <row r="1347" spans="30:33" x14ac:dyDescent="0.25">
      <c r="AD1347" s="3">
        <v>15.1</v>
      </c>
      <c r="AE1347" s="3">
        <v>14.7</v>
      </c>
      <c r="AF1347" s="3">
        <v>3.4</v>
      </c>
      <c r="AG1347" s="4">
        <v>123583.52</v>
      </c>
    </row>
    <row r="1348" spans="30:33" x14ac:dyDescent="0.25">
      <c r="AD1348" s="3">
        <v>17.5</v>
      </c>
      <c r="AE1348" s="3">
        <v>16.2</v>
      </c>
      <c r="AF1348" s="3">
        <v>0.2</v>
      </c>
      <c r="AG1348" s="4">
        <v>109948.61500000001</v>
      </c>
    </row>
    <row r="1349" spans="30:33" x14ac:dyDescent="0.25">
      <c r="AD1349" s="3">
        <v>18.100000000000001</v>
      </c>
      <c r="AE1349" s="3">
        <v>7.3</v>
      </c>
      <c r="AF1349" s="3">
        <v>0</v>
      </c>
      <c r="AG1349" s="4">
        <v>107838.95</v>
      </c>
    </row>
    <row r="1350" spans="30:33" x14ac:dyDescent="0.25">
      <c r="AD1350" s="3">
        <v>18</v>
      </c>
      <c r="AE1350" s="3">
        <v>10.199999999999999</v>
      </c>
      <c r="AF1350" s="3">
        <v>0</v>
      </c>
      <c r="AG1350" s="4">
        <v>123132.625</v>
      </c>
    </row>
    <row r="1351" spans="30:33" x14ac:dyDescent="0.25">
      <c r="AD1351" s="3">
        <v>24.2</v>
      </c>
      <c r="AE1351" s="3">
        <v>17.7</v>
      </c>
      <c r="AF1351" s="3">
        <v>0</v>
      </c>
      <c r="AG1351" s="4">
        <v>111096.53</v>
      </c>
    </row>
    <row r="1352" spans="30:33" x14ac:dyDescent="0.25">
      <c r="AD1352" s="3">
        <v>18.5</v>
      </c>
      <c r="AE1352" s="3">
        <v>15.8</v>
      </c>
      <c r="AF1352" s="3">
        <v>0</v>
      </c>
      <c r="AG1352" s="4">
        <v>112935.03999999999</v>
      </c>
    </row>
    <row r="1353" spans="30:33" x14ac:dyDescent="0.25">
      <c r="AD1353" s="3">
        <v>19.7</v>
      </c>
      <c r="AE1353" s="3">
        <v>18.2</v>
      </c>
      <c r="AF1353" s="3">
        <v>0</v>
      </c>
      <c r="AG1353" s="4">
        <v>117880.565</v>
      </c>
    </row>
    <row r="1354" spans="30:33" x14ac:dyDescent="0.25">
      <c r="AD1354" s="3">
        <v>22.7</v>
      </c>
      <c r="AE1354" s="3">
        <v>18.2</v>
      </c>
      <c r="AF1354" s="3">
        <v>0</v>
      </c>
      <c r="AG1354" s="4">
        <v>111213.15</v>
      </c>
    </row>
    <row r="1355" spans="30:33" x14ac:dyDescent="0.25">
      <c r="AD1355" s="3">
        <v>13.7</v>
      </c>
      <c r="AE1355" s="3">
        <v>6.3</v>
      </c>
      <c r="AF1355" s="3">
        <v>0.2</v>
      </c>
      <c r="AG1355" s="4">
        <v>108632.355</v>
      </c>
    </row>
    <row r="1356" spans="30:33" x14ac:dyDescent="0.25">
      <c r="AD1356" s="3">
        <v>14</v>
      </c>
      <c r="AE1356" s="3">
        <v>15.3</v>
      </c>
      <c r="AF1356" s="3">
        <v>2</v>
      </c>
      <c r="AG1356" s="4">
        <v>113030.005</v>
      </c>
    </row>
    <row r="1357" spans="30:33" x14ac:dyDescent="0.25">
      <c r="AD1357" s="3">
        <v>18.100000000000001</v>
      </c>
      <c r="AE1357" s="3">
        <v>18.7</v>
      </c>
      <c r="AF1357" s="3">
        <v>0</v>
      </c>
      <c r="AG1357" s="4">
        <v>118208.24</v>
      </c>
    </row>
    <row r="1358" spans="30:33" x14ac:dyDescent="0.25">
      <c r="AD1358" s="3">
        <v>20.3</v>
      </c>
      <c r="AE1358" s="3">
        <v>8</v>
      </c>
      <c r="AF1358" s="3">
        <v>0</v>
      </c>
      <c r="AG1358" s="4">
        <v>119622.285</v>
      </c>
    </row>
    <row r="1359" spans="30:33" x14ac:dyDescent="0.25">
      <c r="AD1359" s="3">
        <v>14.7</v>
      </c>
      <c r="AE1359" s="3">
        <v>16.100000000000001</v>
      </c>
      <c r="AF1359" s="3">
        <v>3</v>
      </c>
      <c r="AG1359" s="4">
        <v>123787.77</v>
      </c>
    </row>
    <row r="1360" spans="30:33" x14ac:dyDescent="0.25">
      <c r="AD1360" s="3">
        <v>17.399999999999999</v>
      </c>
      <c r="AE1360" s="3">
        <v>18.5</v>
      </c>
      <c r="AF1360" s="3">
        <v>0.8</v>
      </c>
      <c r="AG1360" s="4">
        <v>125335.57</v>
      </c>
    </row>
    <row r="1361" spans="30:33" x14ac:dyDescent="0.25">
      <c r="AD1361" s="3">
        <v>18.899999999999999</v>
      </c>
      <c r="AE1361" s="3">
        <v>16.600000000000001</v>
      </c>
      <c r="AF1361" s="3">
        <v>0</v>
      </c>
      <c r="AG1361" s="4">
        <v>120372.48</v>
      </c>
    </row>
    <row r="1362" spans="30:33" x14ac:dyDescent="0.25">
      <c r="AD1362" s="3">
        <v>17.3</v>
      </c>
      <c r="AE1362" s="3">
        <v>19.7</v>
      </c>
      <c r="AF1362" s="3">
        <v>0</v>
      </c>
      <c r="AG1362" s="4">
        <v>107731.72</v>
      </c>
    </row>
    <row r="1363" spans="30:33" x14ac:dyDescent="0.25">
      <c r="AD1363" s="3">
        <v>13.7</v>
      </c>
      <c r="AE1363" s="3">
        <v>11.6</v>
      </c>
      <c r="AF1363" s="3">
        <v>0.2</v>
      </c>
      <c r="AG1363" s="4">
        <v>107332.1</v>
      </c>
    </row>
    <row r="1364" spans="30:33" x14ac:dyDescent="0.25">
      <c r="AD1364" s="3">
        <v>14.9</v>
      </c>
      <c r="AE1364" s="3">
        <v>17.2</v>
      </c>
      <c r="AF1364" s="3">
        <v>0</v>
      </c>
      <c r="AG1364" s="4">
        <v>119535.715</v>
      </c>
    </row>
    <row r="1365" spans="30:33" x14ac:dyDescent="0.25">
      <c r="AD1365" s="3">
        <v>13.6</v>
      </c>
      <c r="AE1365" s="3">
        <v>12.2</v>
      </c>
      <c r="AF1365" s="3">
        <v>0</v>
      </c>
      <c r="AG1365" s="4">
        <v>124797.08500000001</v>
      </c>
    </row>
    <row r="1366" spans="30:33" x14ac:dyDescent="0.25">
      <c r="AD1366" s="3">
        <v>17.600000000000001</v>
      </c>
      <c r="AE1366" s="3">
        <v>20.8</v>
      </c>
      <c r="AF1366" s="3">
        <v>0</v>
      </c>
      <c r="AG1366" s="4">
        <v>119238.345</v>
      </c>
    </row>
    <row r="1367" spans="30:33" x14ac:dyDescent="0.25">
      <c r="AD1367" s="3">
        <v>24.2</v>
      </c>
      <c r="AE1367" s="3">
        <v>20.8</v>
      </c>
      <c r="AF1367" s="3">
        <v>0</v>
      </c>
      <c r="AG1367" s="4">
        <v>110878.67</v>
      </c>
    </row>
    <row r="1368" spans="30:33" x14ac:dyDescent="0.25">
      <c r="AD1368" s="3">
        <v>15.2</v>
      </c>
      <c r="AE1368" s="3">
        <v>10.199999999999999</v>
      </c>
      <c r="AF1368" s="3">
        <v>0</v>
      </c>
      <c r="AG1368" s="4">
        <v>108622.42</v>
      </c>
    </row>
    <row r="1369" spans="30:33" x14ac:dyDescent="0.25">
      <c r="AD1369" s="3">
        <v>14</v>
      </c>
      <c r="AE1369" s="3">
        <v>17</v>
      </c>
      <c r="AF1369" s="3">
        <v>1.2</v>
      </c>
      <c r="AG1369" s="4">
        <v>109315.065</v>
      </c>
    </row>
    <row r="1370" spans="30:33" x14ac:dyDescent="0.25">
      <c r="AD1370" s="3">
        <v>16.5</v>
      </c>
      <c r="AE1370" s="3">
        <v>19.8</v>
      </c>
      <c r="AF1370" s="3">
        <v>0.2</v>
      </c>
      <c r="AG1370" s="4">
        <v>106236.23</v>
      </c>
    </row>
    <row r="1371" spans="30:33" x14ac:dyDescent="0.25">
      <c r="AD1371" s="3">
        <v>23.3</v>
      </c>
      <c r="AE1371" s="3">
        <v>21.4</v>
      </c>
      <c r="AF1371" s="3">
        <v>0</v>
      </c>
      <c r="AG1371" s="4">
        <v>114466.64</v>
      </c>
    </row>
    <row r="1372" spans="30:33" x14ac:dyDescent="0.25">
      <c r="AD1372" s="3">
        <v>25.8</v>
      </c>
      <c r="AE1372" s="3">
        <v>13.4</v>
      </c>
      <c r="AF1372" s="3">
        <v>0</v>
      </c>
      <c r="AG1372" s="4">
        <v>114458.205</v>
      </c>
    </row>
    <row r="1373" spans="30:33" x14ac:dyDescent="0.25">
      <c r="AD1373" s="3">
        <v>18.100000000000001</v>
      </c>
      <c r="AE1373" s="3">
        <v>10.9</v>
      </c>
      <c r="AF1373" s="3">
        <v>0</v>
      </c>
      <c r="AG1373" s="4">
        <v>115490.83500000001</v>
      </c>
    </row>
    <row r="1374" spans="30:33" x14ac:dyDescent="0.25">
      <c r="AD1374" s="3">
        <v>14.6</v>
      </c>
      <c r="AE1374" s="3">
        <v>12.5</v>
      </c>
      <c r="AF1374" s="3">
        <v>0</v>
      </c>
      <c r="AG1374" s="4">
        <v>115294.12</v>
      </c>
    </row>
    <row r="1375" spans="30:33" x14ac:dyDescent="0.25">
      <c r="AD1375" s="3">
        <v>20.5</v>
      </c>
      <c r="AE1375" s="3">
        <v>22.5</v>
      </c>
      <c r="AF1375" s="3">
        <v>0</v>
      </c>
      <c r="AG1375" s="4">
        <v>112576.545</v>
      </c>
    </row>
    <row r="1376" spans="30:33" x14ac:dyDescent="0.25">
      <c r="AD1376" s="3">
        <v>23.8</v>
      </c>
      <c r="AE1376" s="3">
        <v>22.7</v>
      </c>
      <c r="AF1376" s="3">
        <v>0</v>
      </c>
      <c r="AG1376" s="4">
        <v>102988.145</v>
      </c>
    </row>
    <row r="1377" spans="30:33" x14ac:dyDescent="0.25">
      <c r="AD1377" s="3">
        <v>24.7</v>
      </c>
      <c r="AE1377" s="3">
        <v>21.2</v>
      </c>
      <c r="AF1377" s="3">
        <v>0</v>
      </c>
      <c r="AG1377" s="4">
        <v>100476.705</v>
      </c>
    </row>
    <row r="1378" spans="30:33" x14ac:dyDescent="0.25">
      <c r="AD1378" s="3">
        <v>28.2</v>
      </c>
      <c r="AE1378" s="3">
        <v>22.7</v>
      </c>
      <c r="AF1378" s="3">
        <v>0</v>
      </c>
      <c r="AG1378" s="4">
        <v>113945.5</v>
      </c>
    </row>
    <row r="1379" spans="30:33" x14ac:dyDescent="0.25">
      <c r="AD1379" s="3">
        <v>17.899999999999999</v>
      </c>
      <c r="AE1379" s="3">
        <v>7.2</v>
      </c>
      <c r="AF1379" s="3"/>
      <c r="AG1379" s="4">
        <v>116449.31</v>
      </c>
    </row>
    <row r="1380" spans="30:33" x14ac:dyDescent="0.25">
      <c r="AD1380" s="3">
        <v>16.5</v>
      </c>
      <c r="AE1380" s="3">
        <v>20</v>
      </c>
      <c r="AF1380" s="3"/>
      <c r="AG1380" s="4">
        <v>109551.08</v>
      </c>
    </row>
    <row r="1381" spans="30:33" x14ac:dyDescent="0.25">
      <c r="AD1381" s="3">
        <v>20.7</v>
      </c>
      <c r="AE1381" s="3">
        <v>23.7</v>
      </c>
      <c r="AF1381" s="3">
        <v>0</v>
      </c>
      <c r="AG1381" s="4">
        <v>110432.33</v>
      </c>
    </row>
    <row r="1382" spans="30:33" x14ac:dyDescent="0.25">
      <c r="AD1382" s="3">
        <v>22.7</v>
      </c>
      <c r="AE1382" s="3">
        <v>23.9</v>
      </c>
      <c r="AF1382" s="3">
        <v>0</v>
      </c>
      <c r="AG1382" s="4">
        <v>110457.33500000001</v>
      </c>
    </row>
    <row r="1383" spans="30:33" x14ac:dyDescent="0.25">
      <c r="AD1383" s="3">
        <v>24.9</v>
      </c>
      <c r="AE1383" s="3">
        <v>23.2</v>
      </c>
      <c r="AF1383" s="3">
        <v>0</v>
      </c>
      <c r="AG1383" s="4">
        <v>96584.744999999995</v>
      </c>
    </row>
    <row r="1384" spans="30:33" x14ac:dyDescent="0.25">
      <c r="AD1384" s="3">
        <v>27.3</v>
      </c>
      <c r="AE1384" s="3">
        <v>22.1</v>
      </c>
      <c r="AF1384" s="3">
        <v>0</v>
      </c>
      <c r="AG1384" s="4">
        <v>90918.615000000005</v>
      </c>
    </row>
    <row r="1385" spans="30:33" x14ac:dyDescent="0.25">
      <c r="AD1385" s="3">
        <v>27.5</v>
      </c>
      <c r="AE1385" s="3">
        <v>19.399999999999999</v>
      </c>
      <c r="AF1385" s="3">
        <v>0</v>
      </c>
      <c r="AG1385" s="4">
        <v>108070.27499999999</v>
      </c>
    </row>
    <row r="1386" spans="30:33" x14ac:dyDescent="0.25">
      <c r="AD1386" s="3">
        <v>23.1</v>
      </c>
      <c r="AE1386" s="3">
        <v>6.1</v>
      </c>
      <c r="AF1386" s="3">
        <v>0.2</v>
      </c>
      <c r="AG1386" s="4">
        <v>113889.41</v>
      </c>
    </row>
    <row r="1387" spans="30:33" x14ac:dyDescent="0.25">
      <c r="AD1387" s="3">
        <v>22.6</v>
      </c>
      <c r="AE1387" s="3">
        <v>15.1</v>
      </c>
      <c r="AF1387" s="3">
        <v>5.2</v>
      </c>
      <c r="AG1387" s="4">
        <v>112592.26</v>
      </c>
    </row>
    <row r="1388" spans="30:33" x14ac:dyDescent="0.25">
      <c r="AD1388" s="3">
        <v>20.7</v>
      </c>
      <c r="AE1388" s="3">
        <v>10.5</v>
      </c>
      <c r="AF1388" s="3">
        <v>2</v>
      </c>
      <c r="AG1388" s="4">
        <v>112806.58500000001</v>
      </c>
    </row>
    <row r="1389" spans="30:33" x14ac:dyDescent="0.25">
      <c r="AD1389" s="3">
        <v>27.4</v>
      </c>
      <c r="AE1389" s="3">
        <v>23</v>
      </c>
      <c r="AF1389" s="3">
        <v>0</v>
      </c>
      <c r="AG1389" s="4">
        <v>107940.16</v>
      </c>
    </row>
    <row r="1390" spans="30:33" x14ac:dyDescent="0.25">
      <c r="AD1390" s="3">
        <v>16.100000000000001</v>
      </c>
      <c r="AE1390" s="3">
        <v>9.8000000000000007</v>
      </c>
      <c r="AF1390" s="3">
        <v>5</v>
      </c>
      <c r="AG1390" s="4">
        <v>99368.854999999996</v>
      </c>
    </row>
    <row r="1391" spans="30:33" x14ac:dyDescent="0.25">
      <c r="AD1391" s="3">
        <v>19.2</v>
      </c>
      <c r="AE1391" s="3">
        <v>22.7</v>
      </c>
      <c r="AF1391" s="3">
        <v>5.6</v>
      </c>
      <c r="AG1391" s="4">
        <v>98427.53</v>
      </c>
    </row>
    <row r="1392" spans="30:33" x14ac:dyDescent="0.25">
      <c r="AD1392" s="3">
        <v>27</v>
      </c>
      <c r="AE1392" s="3">
        <v>25.7</v>
      </c>
      <c r="AF1392" s="3">
        <v>0</v>
      </c>
      <c r="AG1392" s="4">
        <v>105893.61500000001</v>
      </c>
    </row>
    <row r="1393" spans="30:33" x14ac:dyDescent="0.25">
      <c r="AD1393" s="3">
        <v>18.8</v>
      </c>
      <c r="AE1393" s="3">
        <v>16.7</v>
      </c>
      <c r="AF1393" s="3">
        <v>0</v>
      </c>
      <c r="AG1393" s="4">
        <v>109241.565</v>
      </c>
    </row>
    <row r="1394" spans="30:33" x14ac:dyDescent="0.25">
      <c r="AD1394" s="3">
        <v>15.5</v>
      </c>
      <c r="AE1394" s="3">
        <v>19.7</v>
      </c>
      <c r="AF1394" s="3">
        <v>0</v>
      </c>
      <c r="AG1394" s="4">
        <v>111423.36500000001</v>
      </c>
    </row>
    <row r="1395" spans="30:33" x14ac:dyDescent="0.25">
      <c r="AD1395" s="3">
        <v>19.5</v>
      </c>
      <c r="AE1395" s="3">
        <v>25</v>
      </c>
      <c r="AF1395" s="3">
        <v>0</v>
      </c>
      <c r="AG1395" s="4">
        <v>112414.39</v>
      </c>
    </row>
    <row r="1396" spans="30:33" x14ac:dyDescent="0.25">
      <c r="AD1396" s="3">
        <v>18.3</v>
      </c>
      <c r="AE1396" s="3">
        <v>23.7</v>
      </c>
      <c r="AF1396" s="3">
        <v>0</v>
      </c>
      <c r="AG1396" s="4">
        <v>111145.12</v>
      </c>
    </row>
    <row r="1397" spans="30:33" x14ac:dyDescent="0.25">
      <c r="AD1397" s="3">
        <v>19.600000000000001</v>
      </c>
      <c r="AE1397" s="3">
        <v>20.5</v>
      </c>
      <c r="AF1397" s="3">
        <v>0</v>
      </c>
      <c r="AG1397" s="4">
        <v>97973.985000000001</v>
      </c>
    </row>
    <row r="1398" spans="30:33" x14ac:dyDescent="0.25">
      <c r="AD1398" s="3">
        <v>15.9</v>
      </c>
      <c r="AE1398" s="3">
        <v>22.8</v>
      </c>
      <c r="AF1398" s="3">
        <v>0</v>
      </c>
      <c r="AG1398" s="4">
        <v>95624.014999999999</v>
      </c>
    </row>
    <row r="1399" spans="30:33" x14ac:dyDescent="0.25">
      <c r="AD1399" s="3">
        <v>17</v>
      </c>
      <c r="AE1399" s="3">
        <v>25.6</v>
      </c>
      <c r="AF1399" s="3">
        <v>0</v>
      </c>
      <c r="AG1399" s="4">
        <v>110196.61500000001</v>
      </c>
    </row>
    <row r="1400" spans="30:33" x14ac:dyDescent="0.25">
      <c r="AD1400" s="3">
        <v>25.2</v>
      </c>
      <c r="AE1400" s="3">
        <v>25.8</v>
      </c>
      <c r="AF1400" s="3">
        <v>0</v>
      </c>
      <c r="AG1400" s="4">
        <v>113459.02499999999</v>
      </c>
    </row>
    <row r="1401" spans="30:33" x14ac:dyDescent="0.25">
      <c r="AD1401" s="3">
        <v>19.5</v>
      </c>
      <c r="AE1401" s="3">
        <v>16.7</v>
      </c>
      <c r="AF1401" s="3">
        <v>0</v>
      </c>
      <c r="AG1401" s="4">
        <v>114402.745</v>
      </c>
    </row>
    <row r="1402" spans="30:33" x14ac:dyDescent="0.25">
      <c r="AD1402" s="3">
        <v>34.299999999999997</v>
      </c>
      <c r="AE1402" s="3">
        <v>14.2</v>
      </c>
      <c r="AF1402" s="3">
        <v>0</v>
      </c>
      <c r="AG1402" s="4">
        <v>119350.66499999999</v>
      </c>
    </row>
    <row r="1403" spans="30:33" x14ac:dyDescent="0.25">
      <c r="AD1403" s="3">
        <v>31.6</v>
      </c>
      <c r="AE1403" s="3">
        <v>13.4</v>
      </c>
      <c r="AF1403" s="3">
        <v>0</v>
      </c>
      <c r="AG1403" s="4">
        <v>116793.855</v>
      </c>
    </row>
    <row r="1404" spans="30:33" x14ac:dyDescent="0.25">
      <c r="AD1404" s="3">
        <v>20.9</v>
      </c>
      <c r="AE1404" s="3">
        <v>19.899999999999999</v>
      </c>
      <c r="AF1404" s="3">
        <v>0.2</v>
      </c>
      <c r="AG1404" s="4">
        <v>93859.285000000003</v>
      </c>
    </row>
    <row r="1405" spans="30:33" x14ac:dyDescent="0.25">
      <c r="AD1405" s="3">
        <v>20.9</v>
      </c>
      <c r="AE1405" s="3">
        <v>19.7</v>
      </c>
      <c r="AF1405" s="3">
        <v>0</v>
      </c>
      <c r="AG1405" s="4">
        <v>96432.625</v>
      </c>
    </row>
    <row r="1406" spans="30:33" x14ac:dyDescent="0.25">
      <c r="AD1406" s="3">
        <v>28.6</v>
      </c>
      <c r="AE1406" s="3">
        <v>15.8</v>
      </c>
      <c r="AF1406" s="3">
        <v>2.8</v>
      </c>
      <c r="AG1406" s="4">
        <v>107014.075</v>
      </c>
    </row>
    <row r="1407" spans="30:33" x14ac:dyDescent="0.25">
      <c r="AD1407" s="3">
        <v>21.4</v>
      </c>
      <c r="AE1407" s="3">
        <v>7.8</v>
      </c>
      <c r="AF1407" s="3">
        <v>4.4000000000000004</v>
      </c>
      <c r="AG1407" s="4">
        <v>100696.565</v>
      </c>
    </row>
    <row r="1408" spans="30:33" x14ac:dyDescent="0.25">
      <c r="AD1408" s="3">
        <v>17.2</v>
      </c>
      <c r="AE1408" s="3">
        <v>18.2</v>
      </c>
      <c r="AF1408" s="3">
        <v>35.799999999999997</v>
      </c>
      <c r="AG1408" s="4">
        <v>106387.19500000001</v>
      </c>
    </row>
    <row r="1409" spans="30:33" x14ac:dyDescent="0.25">
      <c r="AD1409" s="3">
        <v>17</v>
      </c>
      <c r="AE1409" s="3">
        <v>22.7</v>
      </c>
      <c r="AF1409" s="3">
        <v>3</v>
      </c>
      <c r="AG1409" s="4">
        <v>109430.37</v>
      </c>
    </row>
    <row r="1410" spans="30:33" x14ac:dyDescent="0.25">
      <c r="AD1410" s="3">
        <v>20</v>
      </c>
      <c r="AE1410" s="3">
        <v>14.8</v>
      </c>
      <c r="AF1410" s="3">
        <v>0</v>
      </c>
      <c r="AG1410" s="4">
        <v>112506.95</v>
      </c>
    </row>
    <row r="1411" spans="30:33" x14ac:dyDescent="0.25">
      <c r="AD1411" s="3">
        <v>20.3</v>
      </c>
      <c r="AE1411" s="3">
        <v>27.3</v>
      </c>
      <c r="AF1411" s="3">
        <v>0</v>
      </c>
      <c r="AG1411" s="4">
        <v>100203.55</v>
      </c>
    </row>
    <row r="1412" spans="30:33" x14ac:dyDescent="0.25">
      <c r="AD1412" s="3">
        <v>19.600000000000001</v>
      </c>
      <c r="AE1412" s="3">
        <v>29.1</v>
      </c>
      <c r="AF1412" s="3">
        <v>0.2</v>
      </c>
      <c r="AG1412" s="4">
        <v>94602.89</v>
      </c>
    </row>
    <row r="1413" spans="30:33" x14ac:dyDescent="0.25">
      <c r="AD1413" s="3">
        <v>30.2</v>
      </c>
      <c r="AE1413" s="3">
        <v>17.5</v>
      </c>
      <c r="AF1413" s="3">
        <v>0</v>
      </c>
      <c r="AG1413" s="4">
        <v>114159.595</v>
      </c>
    </row>
    <row r="1414" spans="30:33" x14ac:dyDescent="0.25">
      <c r="AD1414" s="3">
        <v>30.5</v>
      </c>
      <c r="AE1414" s="3">
        <v>18.399999999999999</v>
      </c>
      <c r="AF1414" s="3">
        <v>0</v>
      </c>
      <c r="AG1414" s="4">
        <v>120185.265</v>
      </c>
    </row>
    <row r="1415" spans="30:33" x14ac:dyDescent="0.25">
      <c r="AD1415" s="3">
        <v>17.3</v>
      </c>
      <c r="AE1415" s="3">
        <v>7.2</v>
      </c>
      <c r="AF1415" s="3">
        <v>6.2</v>
      </c>
      <c r="AG1415" s="4">
        <v>116487.58</v>
      </c>
    </row>
    <row r="1416" spans="30:33" x14ac:dyDescent="0.25">
      <c r="AD1416" s="3">
        <v>18.100000000000001</v>
      </c>
      <c r="AE1416" s="3">
        <v>23.8</v>
      </c>
      <c r="AF1416" s="3">
        <v>0.2</v>
      </c>
      <c r="AG1416" s="4">
        <v>108628.34</v>
      </c>
    </row>
    <row r="1417" spans="30:33" x14ac:dyDescent="0.25">
      <c r="AD1417" s="3">
        <v>19</v>
      </c>
      <c r="AE1417" s="3">
        <v>29.8</v>
      </c>
      <c r="AF1417" s="3">
        <v>0</v>
      </c>
      <c r="AG1417" s="4">
        <v>107405.925</v>
      </c>
    </row>
    <row r="1418" spans="30:33" x14ac:dyDescent="0.25">
      <c r="AD1418" s="3">
        <v>18.100000000000001</v>
      </c>
      <c r="AE1418" s="3">
        <v>29.9</v>
      </c>
      <c r="AF1418" s="3">
        <v>0</v>
      </c>
      <c r="AG1418" s="4">
        <v>90498.92</v>
      </c>
    </row>
    <row r="1419" spans="30:33" x14ac:dyDescent="0.25">
      <c r="AD1419" s="3">
        <v>26.6</v>
      </c>
      <c r="AE1419" s="3">
        <v>30.1</v>
      </c>
      <c r="AF1419" s="3">
        <v>0</v>
      </c>
      <c r="AG1419" s="4">
        <v>92043.13</v>
      </c>
    </row>
    <row r="1420" spans="30:33" x14ac:dyDescent="0.25">
      <c r="AD1420" s="3">
        <v>30.9</v>
      </c>
      <c r="AE1420" s="3">
        <v>27.5</v>
      </c>
      <c r="AF1420" s="3">
        <v>0</v>
      </c>
      <c r="AG1420" s="4">
        <v>113978.535</v>
      </c>
    </row>
    <row r="1421" spans="30:33" x14ac:dyDescent="0.25">
      <c r="AD1421" s="3">
        <v>27.6</v>
      </c>
      <c r="AE1421" s="3">
        <v>5.5</v>
      </c>
      <c r="AF1421" s="3">
        <v>0</v>
      </c>
      <c r="AG1421" s="4">
        <v>118330.625</v>
      </c>
    </row>
    <row r="1422" spans="30:33" x14ac:dyDescent="0.25">
      <c r="AD1422" s="3">
        <v>23.2</v>
      </c>
      <c r="AE1422" s="3">
        <v>24.2</v>
      </c>
      <c r="AF1422" s="3">
        <v>24.2</v>
      </c>
      <c r="AG1422" s="4">
        <v>106618.19500000001</v>
      </c>
    </row>
    <row r="1423" spans="30:33" x14ac:dyDescent="0.25">
      <c r="AD1423" s="3">
        <v>16.399999999999999</v>
      </c>
      <c r="AE1423" s="3">
        <v>20.3</v>
      </c>
      <c r="AF1423" s="3">
        <v>6.2</v>
      </c>
      <c r="AG1423" s="4">
        <v>107278.83</v>
      </c>
    </row>
    <row r="1424" spans="30:33" x14ac:dyDescent="0.25">
      <c r="AD1424" s="3">
        <v>14.5</v>
      </c>
      <c r="AE1424" s="3">
        <v>3.5</v>
      </c>
      <c r="AF1424" s="3">
        <v>6</v>
      </c>
      <c r="AG1424" s="4">
        <v>113582.6</v>
      </c>
    </row>
    <row r="1425" spans="30:33" x14ac:dyDescent="0.25">
      <c r="AD1425" s="3">
        <v>16.899999999999999</v>
      </c>
      <c r="AE1425" s="3">
        <v>15.8</v>
      </c>
      <c r="AF1425" s="3">
        <v>7</v>
      </c>
      <c r="AG1425" s="4">
        <v>101352.12</v>
      </c>
    </row>
    <row r="1426" spans="30:33" x14ac:dyDescent="0.25">
      <c r="AD1426" s="3">
        <v>18.8</v>
      </c>
      <c r="AE1426" s="3">
        <v>20.5</v>
      </c>
      <c r="AF1426" s="3">
        <v>0.8</v>
      </c>
      <c r="AG1426" s="4">
        <v>96240.41</v>
      </c>
    </row>
    <row r="1427" spans="30:33" x14ac:dyDescent="0.25">
      <c r="AD1427" s="3">
        <v>18.600000000000001</v>
      </c>
      <c r="AE1427" s="3">
        <v>25.5</v>
      </c>
      <c r="AF1427" s="3">
        <v>0</v>
      </c>
      <c r="AG1427" s="4">
        <v>110547.605</v>
      </c>
    </row>
    <row r="1428" spans="30:33" x14ac:dyDescent="0.25">
      <c r="AD1428" s="3">
        <v>20</v>
      </c>
      <c r="AE1428" s="3">
        <v>23.3</v>
      </c>
      <c r="AF1428" s="3">
        <v>0.2</v>
      </c>
      <c r="AG1428" s="4">
        <v>109706.42</v>
      </c>
    </row>
    <row r="1429" spans="30:33" x14ac:dyDescent="0.25">
      <c r="AD1429" s="3">
        <v>20.8</v>
      </c>
      <c r="AE1429" s="3">
        <v>18</v>
      </c>
      <c r="AF1429" s="3">
        <v>0</v>
      </c>
      <c r="AG1429" s="4">
        <v>106684.825</v>
      </c>
    </row>
    <row r="1430" spans="30:33" x14ac:dyDescent="0.25">
      <c r="AD1430" s="3">
        <v>18.7</v>
      </c>
      <c r="AE1430" s="3">
        <v>21.1</v>
      </c>
      <c r="AF1430" s="3">
        <v>0.6</v>
      </c>
      <c r="AG1430" s="4">
        <v>112586.74</v>
      </c>
    </row>
    <row r="1431" spans="30:33" x14ac:dyDescent="0.25">
      <c r="AD1431" s="3">
        <v>20.8</v>
      </c>
      <c r="AE1431" s="3">
        <v>28</v>
      </c>
      <c r="AF1431" s="3">
        <v>0</v>
      </c>
      <c r="AG1431" s="4">
        <v>110031.82</v>
      </c>
    </row>
    <row r="1432" spans="30:33" x14ac:dyDescent="0.25">
      <c r="AD1432" s="3">
        <v>31.7</v>
      </c>
      <c r="AE1432" s="3">
        <v>30.8</v>
      </c>
      <c r="AF1432" s="3">
        <v>0</v>
      </c>
      <c r="AG1432" s="4">
        <v>100725.24</v>
      </c>
    </row>
    <row r="1433" spans="30:33" x14ac:dyDescent="0.25">
      <c r="AD1433" s="3">
        <v>19.5</v>
      </c>
      <c r="AE1433" s="3">
        <v>18.899999999999999</v>
      </c>
      <c r="AF1433" s="3">
        <v>10.4</v>
      </c>
      <c r="AG1433" s="4">
        <v>88903.065000000002</v>
      </c>
    </row>
    <row r="1434" spans="30:33" x14ac:dyDescent="0.25">
      <c r="AD1434" s="3">
        <v>23.6</v>
      </c>
      <c r="AE1434" s="3">
        <v>13.4</v>
      </c>
      <c r="AF1434" s="3">
        <v>0</v>
      </c>
      <c r="AG1434" s="4">
        <v>107666.30499999999</v>
      </c>
    </row>
    <row r="1435" spans="30:33" x14ac:dyDescent="0.25">
      <c r="AD1435" s="3">
        <v>20.5</v>
      </c>
      <c r="AE1435" s="3">
        <v>28.2</v>
      </c>
      <c r="AF1435" s="3">
        <v>0</v>
      </c>
      <c r="AG1435" s="4">
        <v>111718.075</v>
      </c>
    </row>
    <row r="1436" spans="30:33" x14ac:dyDescent="0.25">
      <c r="AD1436" s="3">
        <v>25.2</v>
      </c>
      <c r="AE1436" s="3">
        <v>31.1</v>
      </c>
      <c r="AF1436" s="3">
        <v>0</v>
      </c>
      <c r="AG1436" s="4">
        <v>114225.12</v>
      </c>
    </row>
    <row r="1437" spans="30:33" x14ac:dyDescent="0.25">
      <c r="AD1437" s="3">
        <v>35.5</v>
      </c>
      <c r="AE1437" s="3">
        <v>31.3</v>
      </c>
      <c r="AF1437" s="3">
        <v>0</v>
      </c>
      <c r="AG1437" s="4">
        <v>135452.26</v>
      </c>
    </row>
    <row r="1438" spans="30:33" x14ac:dyDescent="0.25">
      <c r="AD1438" s="3">
        <v>38</v>
      </c>
      <c r="AE1438" s="3">
        <v>27.1</v>
      </c>
      <c r="AF1438" s="3">
        <v>0</v>
      </c>
      <c r="AG1438" s="4">
        <v>156648.405</v>
      </c>
    </row>
    <row r="1439" spans="30:33" x14ac:dyDescent="0.25">
      <c r="AD1439" s="3">
        <v>30.3</v>
      </c>
      <c r="AE1439" s="3">
        <v>11</v>
      </c>
      <c r="AF1439" s="3">
        <v>0</v>
      </c>
      <c r="AG1439" s="4">
        <v>121237.47</v>
      </c>
    </row>
    <row r="1440" spans="30:33" x14ac:dyDescent="0.25">
      <c r="AD1440" s="3">
        <v>20.100000000000001</v>
      </c>
      <c r="AE1440" s="3">
        <v>11.8</v>
      </c>
      <c r="AF1440" s="3">
        <v>1.2</v>
      </c>
      <c r="AG1440" s="4">
        <v>102161.11500000001</v>
      </c>
    </row>
    <row r="1441" spans="30:33" x14ac:dyDescent="0.25">
      <c r="AD1441" s="3">
        <v>20.6</v>
      </c>
      <c r="AE1441" s="3">
        <v>28.5</v>
      </c>
      <c r="AF1441" s="3">
        <v>0</v>
      </c>
      <c r="AG1441" s="4">
        <v>110803.765</v>
      </c>
    </row>
    <row r="1442" spans="30:33" x14ac:dyDescent="0.25">
      <c r="AD1442" s="3">
        <v>23.6</v>
      </c>
      <c r="AE1442" s="3">
        <v>31.6</v>
      </c>
      <c r="AF1442" s="3">
        <v>0</v>
      </c>
      <c r="AG1442" s="4">
        <v>114413.785</v>
      </c>
    </row>
    <row r="1443" spans="30:33" x14ac:dyDescent="0.25">
      <c r="AD1443" s="3">
        <v>33.6</v>
      </c>
      <c r="AE1443" s="3">
        <v>29.4</v>
      </c>
      <c r="AF1443" s="3">
        <v>0</v>
      </c>
      <c r="AG1443" s="4">
        <v>129715.465</v>
      </c>
    </row>
    <row r="1444" spans="30:33" x14ac:dyDescent="0.25">
      <c r="AD1444" s="3">
        <v>21.1</v>
      </c>
      <c r="AE1444" s="3">
        <v>6</v>
      </c>
      <c r="AF1444" s="3">
        <v>16.2</v>
      </c>
      <c r="AG1444" s="4">
        <v>114986.33</v>
      </c>
    </row>
    <row r="1445" spans="30:33" x14ac:dyDescent="0.25">
      <c r="AD1445" s="3">
        <v>22.7</v>
      </c>
      <c r="AE1445" s="3">
        <v>13.7</v>
      </c>
      <c r="AF1445" s="3">
        <v>16.600000000000001</v>
      </c>
      <c r="AG1445" s="4">
        <v>110025.465</v>
      </c>
    </row>
    <row r="1446" spans="30:33" x14ac:dyDescent="0.25">
      <c r="AD1446" s="3">
        <v>24.8</v>
      </c>
      <c r="AE1446" s="3">
        <v>17.5</v>
      </c>
      <c r="AF1446" s="3">
        <v>41.2</v>
      </c>
      <c r="AG1446" s="4">
        <v>102577.145</v>
      </c>
    </row>
    <row r="1447" spans="30:33" x14ac:dyDescent="0.25">
      <c r="AD1447" s="3">
        <v>23.5</v>
      </c>
      <c r="AE1447" s="3">
        <v>16.3</v>
      </c>
      <c r="AF1447" s="3">
        <v>3.8</v>
      </c>
      <c r="AG1447" s="4">
        <v>99110.774999999994</v>
      </c>
    </row>
    <row r="1448" spans="30:33" x14ac:dyDescent="0.25">
      <c r="AD1448" s="3">
        <v>21.8</v>
      </c>
      <c r="AE1448" s="3">
        <v>23.2</v>
      </c>
      <c r="AF1448" s="3">
        <v>2</v>
      </c>
      <c r="AG1448" s="4">
        <v>112804.4</v>
      </c>
    </row>
    <row r="1449" spans="30:33" x14ac:dyDescent="0.25">
      <c r="AD1449" s="3">
        <v>20.8</v>
      </c>
      <c r="AE1449" s="3">
        <v>21.1</v>
      </c>
      <c r="AF1449" s="3">
        <v>0</v>
      </c>
      <c r="AG1449" s="4">
        <v>113485.105</v>
      </c>
    </row>
    <row r="1450" spans="30:33" x14ac:dyDescent="0.25">
      <c r="AD1450" s="3">
        <v>26.9</v>
      </c>
      <c r="AE1450" s="3">
        <v>16.600000000000001</v>
      </c>
      <c r="AF1450" s="3">
        <v>0</v>
      </c>
      <c r="AG1450" s="4">
        <v>119907.245</v>
      </c>
    </row>
    <row r="1451" spans="30:33" x14ac:dyDescent="0.25">
      <c r="AD1451" s="3">
        <v>21.2</v>
      </c>
      <c r="AE1451" s="3">
        <v>14.8</v>
      </c>
      <c r="AF1451" s="3">
        <v>0</v>
      </c>
      <c r="AG1451" s="4">
        <v>111880.52499999999</v>
      </c>
    </row>
    <row r="1452" spans="30:33" x14ac:dyDescent="0.25">
      <c r="AD1452" s="3">
        <v>20.9</v>
      </c>
      <c r="AE1452" s="3">
        <v>9.6</v>
      </c>
      <c r="AF1452" s="3">
        <v>1</v>
      </c>
      <c r="AG1452" s="4">
        <v>102075.925</v>
      </c>
    </row>
    <row r="1453" spans="30:33" x14ac:dyDescent="0.25">
      <c r="AD1453" s="3">
        <v>19.100000000000001</v>
      </c>
      <c r="AE1453" s="3">
        <v>27.8</v>
      </c>
      <c r="AF1453" s="3">
        <v>9.8000000000000007</v>
      </c>
      <c r="AG1453" s="4">
        <v>92725.74</v>
      </c>
    </row>
    <row r="1454" spans="30:33" x14ac:dyDescent="0.25">
      <c r="AD1454" s="3">
        <v>26.9</v>
      </c>
      <c r="AE1454" s="3">
        <v>32.299999999999997</v>
      </c>
      <c r="AF1454" s="3">
        <v>0</v>
      </c>
      <c r="AG1454" s="4">
        <v>94938.395000000004</v>
      </c>
    </row>
    <row r="1455" spans="30:33" x14ac:dyDescent="0.25">
      <c r="AD1455" s="3">
        <v>34.200000000000003</v>
      </c>
      <c r="AE1455" s="3">
        <v>32.299999999999997</v>
      </c>
      <c r="AF1455" s="3">
        <v>0</v>
      </c>
      <c r="AG1455" s="4">
        <v>112358.815</v>
      </c>
    </row>
    <row r="1456" spans="30:33" x14ac:dyDescent="0.25">
      <c r="AD1456" s="3">
        <v>23.9</v>
      </c>
      <c r="AE1456" s="3">
        <v>32.200000000000003</v>
      </c>
      <c r="AF1456" s="3">
        <v>0</v>
      </c>
      <c r="AG1456" s="4">
        <v>98191.654999999999</v>
      </c>
    </row>
    <row r="1457" spans="30:33" x14ac:dyDescent="0.25">
      <c r="AD1457" s="3">
        <v>23.8</v>
      </c>
      <c r="AE1457" s="3">
        <v>32.299999999999997</v>
      </c>
      <c r="AF1457" s="3">
        <v>0</v>
      </c>
      <c r="AG1457" s="4">
        <v>100017.19500000001</v>
      </c>
    </row>
    <row r="1458" spans="30:33" x14ac:dyDescent="0.25">
      <c r="AD1458" s="3">
        <v>37.4</v>
      </c>
      <c r="AE1458" s="3">
        <v>29.3</v>
      </c>
      <c r="AF1458" s="3">
        <v>0</v>
      </c>
      <c r="AG1458" s="4">
        <v>129749.14</v>
      </c>
    </row>
    <row r="1459" spans="30:33" x14ac:dyDescent="0.25">
      <c r="AD1459" s="3">
        <v>36.4</v>
      </c>
      <c r="AE1459" s="3">
        <v>19.100000000000001</v>
      </c>
      <c r="AF1459" s="3">
        <v>0</v>
      </c>
      <c r="AG1459" s="4">
        <v>133831.375</v>
      </c>
    </row>
    <row r="1460" spans="30:33" x14ac:dyDescent="0.25">
      <c r="AD1460" s="3">
        <v>23.9</v>
      </c>
      <c r="AE1460" s="3">
        <v>5.7</v>
      </c>
      <c r="AF1460" s="3">
        <v>1.2</v>
      </c>
      <c r="AG1460" s="4">
        <v>108290.11</v>
      </c>
    </row>
    <row r="1461" spans="30:33" x14ac:dyDescent="0.25">
      <c r="AD1461" s="3">
        <v>22.7</v>
      </c>
      <c r="AE1461" s="3">
        <v>9.9</v>
      </c>
      <c r="AF1461" s="3">
        <v>0.6</v>
      </c>
      <c r="AG1461" s="4">
        <v>99613.865000000005</v>
      </c>
    </row>
    <row r="1462" spans="30:33" x14ac:dyDescent="0.25">
      <c r="AD1462" s="3">
        <v>23.5</v>
      </c>
      <c r="AE1462" s="3">
        <v>31.3</v>
      </c>
      <c r="AF1462" s="3">
        <v>0.8</v>
      </c>
      <c r="AG1462" s="4">
        <v>103381.91499999999</v>
      </c>
    </row>
    <row r="1463" spans="30:33" x14ac:dyDescent="0.25">
      <c r="AD1463" s="3">
        <v>26.2</v>
      </c>
      <c r="AE1463" s="3">
        <v>31.7</v>
      </c>
      <c r="AF1463" s="3">
        <v>0</v>
      </c>
      <c r="AG1463" s="4">
        <v>98933.06</v>
      </c>
    </row>
    <row r="1464" spans="30:33" x14ac:dyDescent="0.25">
      <c r="AD1464" s="3">
        <v>22.2</v>
      </c>
      <c r="AE1464" s="3">
        <v>26.3</v>
      </c>
      <c r="AF1464" s="3">
        <v>0</v>
      </c>
      <c r="AG1464" s="4">
        <v>106470.675</v>
      </c>
    </row>
    <row r="1465" spans="30:33" x14ac:dyDescent="0.25">
      <c r="AD1465" s="3">
        <v>29.5</v>
      </c>
      <c r="AE1465" s="3">
        <v>27.6</v>
      </c>
      <c r="AF1465" s="3">
        <v>0</v>
      </c>
      <c r="AG1465" s="4">
        <v>118789.605</v>
      </c>
    </row>
    <row r="1466" spans="30:33" x14ac:dyDescent="0.25">
      <c r="AD1466" s="3">
        <v>42.6</v>
      </c>
      <c r="AE1466" s="3">
        <v>27.4</v>
      </c>
      <c r="AF1466" s="3">
        <v>0</v>
      </c>
      <c r="AG1466" s="4">
        <v>133288.46</v>
      </c>
    </row>
    <row r="1467" spans="30:33" x14ac:dyDescent="0.25">
      <c r="AD1467" s="3">
        <v>21.2</v>
      </c>
      <c r="AE1467" s="3">
        <v>12.9</v>
      </c>
      <c r="AF1467" s="3">
        <v>0.4</v>
      </c>
      <c r="AG1467" s="4">
        <v>97262.79</v>
      </c>
    </row>
    <row r="1468" spans="30:33" x14ac:dyDescent="0.25">
      <c r="AD1468" s="3">
        <v>22.1</v>
      </c>
      <c r="AE1468" s="3">
        <v>30.9</v>
      </c>
      <c r="AF1468" s="3">
        <v>1.4</v>
      </c>
      <c r="AG1468" s="4">
        <v>93606.214999999997</v>
      </c>
    </row>
    <row r="1469" spans="30:33" x14ac:dyDescent="0.25">
      <c r="AD1469" s="3">
        <v>23.1</v>
      </c>
      <c r="AE1469" s="3">
        <v>30.2</v>
      </c>
      <c r="AF1469" s="3">
        <v>0</v>
      </c>
      <c r="AG1469" s="4">
        <v>109874.9</v>
      </c>
    </row>
    <row r="1470" spans="30:33" x14ac:dyDescent="0.25">
      <c r="AD1470" s="3">
        <v>24.1</v>
      </c>
      <c r="AE1470" s="3">
        <v>28.9</v>
      </c>
      <c r="AF1470" s="3">
        <v>0</v>
      </c>
      <c r="AG1470" s="4">
        <v>113446.1</v>
      </c>
    </row>
    <row r="1471" spans="30:33" x14ac:dyDescent="0.25">
      <c r="AD1471" s="3">
        <v>20.5</v>
      </c>
      <c r="AE1471" s="3">
        <v>28.4</v>
      </c>
      <c r="AF1471" s="3">
        <v>0.6</v>
      </c>
      <c r="AG1471" s="4">
        <v>105483.435</v>
      </c>
    </row>
    <row r="1472" spans="30:33" x14ac:dyDescent="0.25">
      <c r="AD1472" s="3">
        <v>21.4</v>
      </c>
      <c r="AE1472" s="3">
        <v>25.8</v>
      </c>
      <c r="AF1472" s="3">
        <v>0</v>
      </c>
      <c r="AG1472" s="4">
        <v>108078.69500000001</v>
      </c>
    </row>
    <row r="1473" spans="30:33" x14ac:dyDescent="0.25">
      <c r="AD1473" s="3">
        <v>30.4</v>
      </c>
      <c r="AE1473" s="3">
        <v>31.5</v>
      </c>
      <c r="AF1473" s="3">
        <v>0</v>
      </c>
      <c r="AG1473" s="4">
        <v>119728.63499999999</v>
      </c>
    </row>
    <row r="1474" spans="30:33" x14ac:dyDescent="0.25">
      <c r="AD1474" s="3">
        <v>24.7</v>
      </c>
      <c r="AE1474" s="3">
        <v>28.6</v>
      </c>
      <c r="AF1474" s="3">
        <v>0</v>
      </c>
      <c r="AG1474" s="4">
        <v>108628.96</v>
      </c>
    </row>
    <row r="1475" spans="30:33" x14ac:dyDescent="0.25">
      <c r="AD1475" s="3">
        <v>30.5</v>
      </c>
      <c r="AE1475" s="3">
        <v>31.3</v>
      </c>
      <c r="AF1475" s="3">
        <v>0</v>
      </c>
      <c r="AG1475" s="4">
        <v>101853.24</v>
      </c>
    </row>
    <row r="1476" spans="30:33" x14ac:dyDescent="0.25">
      <c r="AD1476" s="3">
        <v>32.299999999999997</v>
      </c>
      <c r="AE1476" s="3">
        <v>31.1</v>
      </c>
      <c r="AF1476" s="3">
        <v>0</v>
      </c>
      <c r="AG1476" s="4">
        <v>147070.535</v>
      </c>
    </row>
    <row r="1477" spans="30:33" x14ac:dyDescent="0.25">
      <c r="AD1477" s="3">
        <v>30.4</v>
      </c>
      <c r="AE1477" s="3">
        <v>22.3</v>
      </c>
      <c r="AF1477" s="3">
        <v>0</v>
      </c>
      <c r="AG1477" s="4">
        <v>152496.245</v>
      </c>
    </row>
    <row r="1478" spans="30:33" x14ac:dyDescent="0.25">
      <c r="AD1478" s="3">
        <v>26.7</v>
      </c>
      <c r="AE1478" s="3">
        <v>17.5</v>
      </c>
      <c r="AF1478" s="3">
        <v>0</v>
      </c>
      <c r="AG1478" s="4">
        <v>136971.755</v>
      </c>
    </row>
    <row r="1479" spans="30:33" x14ac:dyDescent="0.25">
      <c r="AD1479" s="3">
        <v>32.5</v>
      </c>
      <c r="AE1479" s="3">
        <v>6</v>
      </c>
      <c r="AF1479" s="3">
        <v>0</v>
      </c>
      <c r="AG1479" s="4">
        <v>145211.49</v>
      </c>
    </row>
    <row r="1480" spans="30:33" x14ac:dyDescent="0.25">
      <c r="AD1480" s="3">
        <v>28.7</v>
      </c>
      <c r="AE1480" s="3">
        <v>2.6</v>
      </c>
      <c r="AF1480" s="3">
        <v>0.2</v>
      </c>
      <c r="AG1480" s="4">
        <v>134898.21</v>
      </c>
    </row>
    <row r="1481" spans="30:33" x14ac:dyDescent="0.25">
      <c r="AD1481" s="3">
        <v>23.5</v>
      </c>
      <c r="AE1481" s="3">
        <v>30.2</v>
      </c>
      <c r="AF1481" s="3">
        <v>2</v>
      </c>
      <c r="AG1481" s="4">
        <v>101692.45</v>
      </c>
    </row>
    <row r="1482" spans="30:33" x14ac:dyDescent="0.25">
      <c r="AD1482" s="3">
        <v>22.9</v>
      </c>
      <c r="AE1482" s="3">
        <v>29.2</v>
      </c>
      <c r="AF1482" s="3">
        <v>0</v>
      </c>
      <c r="AG1482" s="4">
        <v>102283.13</v>
      </c>
    </row>
    <row r="1483" spans="30:33" x14ac:dyDescent="0.25">
      <c r="AD1483" s="3">
        <v>25.1</v>
      </c>
      <c r="AE1483" s="3">
        <v>28.2</v>
      </c>
      <c r="AF1483" s="3">
        <v>0</v>
      </c>
      <c r="AG1483" s="4">
        <v>130517.97</v>
      </c>
    </row>
    <row r="1484" spans="30:33" x14ac:dyDescent="0.25">
      <c r="AD1484" s="3">
        <v>26.8</v>
      </c>
      <c r="AE1484" s="3">
        <v>29.3</v>
      </c>
      <c r="AF1484" s="3">
        <v>0</v>
      </c>
      <c r="AG1484" s="4">
        <v>141444.78</v>
      </c>
    </row>
    <row r="1485" spans="30:33" x14ac:dyDescent="0.25">
      <c r="AD1485" s="3">
        <v>23.9</v>
      </c>
      <c r="AE1485" s="3">
        <v>27.4</v>
      </c>
      <c r="AF1485" s="3">
        <v>0</v>
      </c>
      <c r="AG1485" s="4">
        <v>125501.15</v>
      </c>
    </row>
    <row r="1486" spans="30:33" x14ac:dyDescent="0.25">
      <c r="AD1486" s="3">
        <v>40.799999999999997</v>
      </c>
      <c r="AE1486" s="3">
        <v>30</v>
      </c>
      <c r="AF1486" s="3">
        <v>0</v>
      </c>
      <c r="AG1486" s="4">
        <v>155891.345</v>
      </c>
    </row>
    <row r="1487" spans="30:33" x14ac:dyDescent="0.25">
      <c r="AD1487" s="3">
        <v>42.8</v>
      </c>
      <c r="AE1487" s="3">
        <v>25.3</v>
      </c>
      <c r="AF1487" s="3">
        <v>0</v>
      </c>
      <c r="AG1487" s="4">
        <v>168894.845</v>
      </c>
    </row>
    <row r="1488" spans="30:33" x14ac:dyDescent="0.25">
      <c r="AD1488" s="3">
        <v>26.1</v>
      </c>
      <c r="AE1488" s="3">
        <v>27.7</v>
      </c>
      <c r="AF1488" s="3">
        <v>0</v>
      </c>
      <c r="AG1488" s="4">
        <v>114818.66499999999</v>
      </c>
    </row>
    <row r="1489" spans="30:33" x14ac:dyDescent="0.25">
      <c r="AD1489" s="3">
        <v>27.8</v>
      </c>
      <c r="AE1489" s="3">
        <v>21.1</v>
      </c>
      <c r="AF1489" s="3">
        <v>0</v>
      </c>
      <c r="AG1489" s="4">
        <v>99801.574999999997</v>
      </c>
    </row>
    <row r="1490" spans="30:33" x14ac:dyDescent="0.25">
      <c r="AD1490" s="3">
        <v>34.5</v>
      </c>
      <c r="AE1490" s="3">
        <v>29.4</v>
      </c>
      <c r="AF1490" s="3">
        <v>0</v>
      </c>
      <c r="AG1490" s="4">
        <v>112374.63</v>
      </c>
    </row>
    <row r="1491" spans="30:33" x14ac:dyDescent="0.25">
      <c r="AD1491" s="3">
        <v>36.799999999999997</v>
      </c>
      <c r="AE1491" s="3">
        <v>27.7</v>
      </c>
      <c r="AF1491" s="3">
        <v>0</v>
      </c>
      <c r="AG1491" s="4">
        <v>138455.45499999999</v>
      </c>
    </row>
    <row r="1492" spans="30:33" x14ac:dyDescent="0.25">
      <c r="AD1492" s="3">
        <v>38.1</v>
      </c>
      <c r="AE1492" s="3">
        <v>19.899999999999999</v>
      </c>
      <c r="AF1492" s="3">
        <v>0</v>
      </c>
      <c r="AG1492" s="4">
        <v>142113.375</v>
      </c>
    </row>
    <row r="1493" spans="30:33" x14ac:dyDescent="0.25">
      <c r="AD1493" s="3">
        <v>21.5</v>
      </c>
      <c r="AE1493" s="3">
        <v>27.8</v>
      </c>
      <c r="AF1493" s="3">
        <v>6.6</v>
      </c>
      <c r="AG1493" s="4">
        <v>110277.21</v>
      </c>
    </row>
    <row r="1494" spans="30:33" x14ac:dyDescent="0.25">
      <c r="AD1494" s="3">
        <v>24.2</v>
      </c>
      <c r="AE1494" s="3">
        <v>28.8</v>
      </c>
      <c r="AF1494" s="3">
        <v>0</v>
      </c>
      <c r="AG1494" s="4">
        <v>104422.79</v>
      </c>
    </row>
    <row r="1495" spans="30:33" x14ac:dyDescent="0.25">
      <c r="AD1495" s="3">
        <v>34.4</v>
      </c>
      <c r="AE1495" s="3">
        <v>27.5</v>
      </c>
      <c r="AF1495" s="3">
        <v>0</v>
      </c>
      <c r="AG1495" s="4">
        <v>124749.065</v>
      </c>
    </row>
    <row r="1496" spans="30:33" x14ac:dyDescent="0.25">
      <c r="AD1496" s="3">
        <v>38.200000000000003</v>
      </c>
      <c r="AE1496" s="3">
        <v>26.1</v>
      </c>
      <c r="AF1496" s="3">
        <v>0</v>
      </c>
      <c r="AG1496" s="4">
        <v>133287.58499999999</v>
      </c>
    </row>
    <row r="1497" spans="30:33" x14ac:dyDescent="0.25">
      <c r="AD1497" s="3">
        <v>22.7</v>
      </c>
      <c r="AE1497" s="3">
        <v>9.3000000000000007</v>
      </c>
      <c r="AF1497" s="3">
        <v>0</v>
      </c>
      <c r="AG1497" s="4">
        <v>119168.96000000001</v>
      </c>
    </row>
    <row r="1498" spans="30:33" x14ac:dyDescent="0.25">
      <c r="AD1498" s="3">
        <v>26.9</v>
      </c>
      <c r="AE1498" s="3">
        <v>14.6</v>
      </c>
      <c r="AF1498" s="3">
        <v>0</v>
      </c>
      <c r="AG1498" s="4">
        <v>119702.045</v>
      </c>
    </row>
    <row r="1499" spans="30:33" x14ac:dyDescent="0.25">
      <c r="AD1499" s="3">
        <v>34.700000000000003</v>
      </c>
      <c r="AE1499" s="3">
        <v>22.8</v>
      </c>
      <c r="AF1499" s="3">
        <v>0</v>
      </c>
      <c r="AG1499" s="4">
        <v>140497.815</v>
      </c>
    </row>
    <row r="1500" spans="30:33" x14ac:dyDescent="0.25">
      <c r="AD1500" s="3">
        <v>28.3</v>
      </c>
      <c r="AE1500" s="3">
        <v>25.1</v>
      </c>
      <c r="AF1500" s="3">
        <v>11</v>
      </c>
      <c r="AG1500" s="4">
        <v>141593.54500000001</v>
      </c>
    </row>
    <row r="1501" spans="30:33" x14ac:dyDescent="0.25">
      <c r="AD1501" s="3">
        <v>23.1</v>
      </c>
      <c r="AE1501" s="3">
        <v>21.1</v>
      </c>
      <c r="AF1501" s="3">
        <v>0</v>
      </c>
      <c r="AG1501" s="4">
        <v>117327.495</v>
      </c>
    </row>
    <row r="1502" spans="30:33" x14ac:dyDescent="0.25">
      <c r="AD1502" s="3">
        <v>19.7</v>
      </c>
      <c r="AE1502" s="3">
        <v>13.6</v>
      </c>
      <c r="AF1502" s="3">
        <v>0</v>
      </c>
      <c r="AG1502" s="4">
        <v>95668.77</v>
      </c>
    </row>
    <row r="1503" spans="30:33" x14ac:dyDescent="0.25">
      <c r="AD1503" s="3">
        <v>23.3</v>
      </c>
      <c r="AE1503" s="3">
        <v>23.5</v>
      </c>
      <c r="AF1503" s="3">
        <v>4.8</v>
      </c>
      <c r="AG1503" s="4">
        <v>94786.72</v>
      </c>
    </row>
    <row r="1504" spans="30:33" x14ac:dyDescent="0.25">
      <c r="AD1504" s="3">
        <v>27.5</v>
      </c>
      <c r="AE1504" s="3">
        <v>18.600000000000001</v>
      </c>
      <c r="AF1504" s="3">
        <v>0</v>
      </c>
      <c r="AG1504" s="4">
        <v>114085.645</v>
      </c>
    </row>
    <row r="1505" spans="30:33" x14ac:dyDescent="0.25">
      <c r="AD1505" s="3">
        <v>21.5</v>
      </c>
      <c r="AE1505" s="3">
        <v>12.4</v>
      </c>
      <c r="AF1505" s="3">
        <v>0</v>
      </c>
      <c r="AG1505" s="4">
        <v>107697.205</v>
      </c>
    </row>
    <row r="1506" spans="30:33" x14ac:dyDescent="0.25">
      <c r="AD1506" s="3">
        <v>19.2</v>
      </c>
      <c r="AE1506" s="3">
        <v>23.7</v>
      </c>
      <c r="AF1506" s="3">
        <v>2.8</v>
      </c>
      <c r="AG1506" s="4">
        <v>106692.845</v>
      </c>
    </row>
    <row r="1507" spans="30:33" x14ac:dyDescent="0.25">
      <c r="AD1507" s="3">
        <v>23.2</v>
      </c>
      <c r="AE1507" s="3">
        <v>24.2</v>
      </c>
      <c r="AF1507" s="3">
        <v>0</v>
      </c>
      <c r="AG1507" s="4">
        <v>107655.08</v>
      </c>
    </row>
    <row r="1508" spans="30:33" x14ac:dyDescent="0.25">
      <c r="AD1508" s="3">
        <v>22.8</v>
      </c>
      <c r="AE1508" s="3">
        <v>23.1</v>
      </c>
      <c r="AF1508" s="3">
        <v>0</v>
      </c>
      <c r="AG1508" s="4">
        <v>113910.46</v>
      </c>
    </row>
    <row r="1509" spans="30:33" x14ac:dyDescent="0.25">
      <c r="AD1509" s="3">
        <v>23.2</v>
      </c>
      <c r="AE1509" s="3">
        <v>24.2</v>
      </c>
      <c r="AF1509" s="3">
        <v>0</v>
      </c>
      <c r="AG1509" s="4">
        <v>106467.235</v>
      </c>
    </row>
    <row r="1510" spans="30:33" x14ac:dyDescent="0.25">
      <c r="AD1510" s="3">
        <v>29</v>
      </c>
      <c r="AE1510" s="3">
        <v>20</v>
      </c>
      <c r="AF1510" s="3">
        <v>0</v>
      </c>
      <c r="AG1510" s="4">
        <v>108470.925</v>
      </c>
    </row>
    <row r="1511" spans="30:33" x14ac:dyDescent="0.25">
      <c r="AD1511" s="3">
        <v>23.6</v>
      </c>
      <c r="AE1511" s="3">
        <v>16.899999999999999</v>
      </c>
      <c r="AF1511" s="3">
        <v>0</v>
      </c>
      <c r="AG1511" s="4">
        <v>116995.065</v>
      </c>
    </row>
    <row r="1512" spans="30:33" x14ac:dyDescent="0.25">
      <c r="AD1512" s="3">
        <v>20.2</v>
      </c>
      <c r="AE1512" s="3">
        <v>21.4</v>
      </c>
      <c r="AF1512" s="3">
        <v>0</v>
      </c>
      <c r="AG1512" s="4">
        <v>110531.6</v>
      </c>
    </row>
    <row r="1513" spans="30:33" x14ac:dyDescent="0.25">
      <c r="AD1513" s="3">
        <v>23.2</v>
      </c>
      <c r="AE1513" s="3">
        <v>20.8</v>
      </c>
      <c r="AF1513" s="3">
        <v>0</v>
      </c>
      <c r="AG1513" s="4">
        <v>108972.30499999999</v>
      </c>
    </row>
    <row r="1514" spans="30:33" x14ac:dyDescent="0.25">
      <c r="AD1514" s="3">
        <v>20.399999999999999</v>
      </c>
      <c r="AE1514" s="3">
        <v>16.2</v>
      </c>
      <c r="AF1514" s="3">
        <v>0</v>
      </c>
      <c r="AG1514" s="4">
        <v>110235.33500000001</v>
      </c>
    </row>
    <row r="1515" spans="30:33" x14ac:dyDescent="0.25">
      <c r="AD1515" s="3">
        <v>21.2</v>
      </c>
      <c r="AE1515" s="3">
        <v>23.9</v>
      </c>
      <c r="AF1515" s="3">
        <v>0</v>
      </c>
      <c r="AG1515" s="4">
        <v>109901.75999999999</v>
      </c>
    </row>
    <row r="1516" spans="30:33" x14ac:dyDescent="0.25">
      <c r="AD1516" s="3">
        <v>25.8</v>
      </c>
      <c r="AE1516" s="3">
        <v>24</v>
      </c>
      <c r="AF1516" s="3">
        <v>0</v>
      </c>
      <c r="AG1516" s="4">
        <v>99890.25</v>
      </c>
    </row>
    <row r="1517" spans="30:33" x14ac:dyDescent="0.25">
      <c r="AD1517" s="3">
        <v>32.9</v>
      </c>
      <c r="AE1517" s="3">
        <v>24.6</v>
      </c>
      <c r="AF1517" s="3">
        <v>0</v>
      </c>
      <c r="AG1517" s="4">
        <v>106877.86500000001</v>
      </c>
    </row>
    <row r="1518" spans="30:33" x14ac:dyDescent="0.25">
      <c r="AD1518" s="3">
        <v>34.200000000000003</v>
      </c>
      <c r="AE1518" s="3">
        <v>24.4</v>
      </c>
      <c r="AF1518" s="3">
        <v>0</v>
      </c>
      <c r="AG1518" s="4">
        <v>133476.60500000001</v>
      </c>
    </row>
    <row r="1519" spans="30:33" x14ac:dyDescent="0.25">
      <c r="AD1519" s="3">
        <v>22.3</v>
      </c>
      <c r="AE1519" s="3">
        <v>21</v>
      </c>
      <c r="AF1519" s="3">
        <v>0</v>
      </c>
      <c r="AG1519" s="4">
        <v>123114.11500000001</v>
      </c>
    </row>
    <row r="1520" spans="30:33" x14ac:dyDescent="0.25">
      <c r="AD1520" s="3">
        <v>25.7</v>
      </c>
      <c r="AE1520" s="3">
        <v>24</v>
      </c>
      <c r="AF1520" s="3">
        <v>0</v>
      </c>
      <c r="AG1520" s="4">
        <v>125272.27</v>
      </c>
    </row>
    <row r="1521" spans="30:33" x14ac:dyDescent="0.25">
      <c r="AD1521" s="3">
        <v>36.799999999999997</v>
      </c>
      <c r="AE1521" s="3">
        <v>23.4</v>
      </c>
      <c r="AF1521" s="3">
        <v>0</v>
      </c>
      <c r="AG1521" s="4">
        <v>150472.255</v>
      </c>
    </row>
    <row r="1522" spans="30:33" x14ac:dyDescent="0.25">
      <c r="AD1522" s="3">
        <v>38.1</v>
      </c>
      <c r="AE1522" s="3">
        <v>22.3</v>
      </c>
      <c r="AF1522" s="3">
        <v>0</v>
      </c>
      <c r="AG1522" s="4">
        <v>163682.04</v>
      </c>
    </row>
    <row r="1523" spans="30:33" x14ac:dyDescent="0.25">
      <c r="AD1523" s="3">
        <v>36.299999999999997</v>
      </c>
      <c r="AE1523" s="3">
        <v>23.4</v>
      </c>
      <c r="AF1523" s="3">
        <v>0</v>
      </c>
      <c r="AG1523" s="4">
        <v>146265.11499999999</v>
      </c>
    </row>
    <row r="1524" spans="30:33" x14ac:dyDescent="0.25">
      <c r="AD1524" s="3">
        <v>36</v>
      </c>
      <c r="AE1524" s="3">
        <v>14.4</v>
      </c>
      <c r="AF1524" s="3">
        <v>0</v>
      </c>
      <c r="AG1524" s="4">
        <v>138597.69</v>
      </c>
    </row>
    <row r="1525" spans="30:33" x14ac:dyDescent="0.25">
      <c r="AD1525" s="3">
        <v>24.6</v>
      </c>
      <c r="AE1525" s="3">
        <v>21.8</v>
      </c>
      <c r="AF1525" s="3">
        <v>0</v>
      </c>
      <c r="AG1525" s="4">
        <v>136528.81</v>
      </c>
    </row>
    <row r="1526" spans="30:33" x14ac:dyDescent="0.25">
      <c r="AD1526" s="3">
        <v>24.3</v>
      </c>
      <c r="AE1526" s="3">
        <v>15.5</v>
      </c>
      <c r="AF1526" s="3">
        <v>0</v>
      </c>
      <c r="AG1526" s="4">
        <v>126073.53</v>
      </c>
    </row>
    <row r="1527" spans="30:33" x14ac:dyDescent="0.25">
      <c r="AD1527" s="3">
        <v>17.2</v>
      </c>
      <c r="AE1527" s="3">
        <v>19.5</v>
      </c>
      <c r="AF1527" s="3">
        <v>1.6</v>
      </c>
      <c r="AG1527" s="4">
        <v>108723.61500000001</v>
      </c>
    </row>
    <row r="1528" spans="30:33" x14ac:dyDescent="0.25">
      <c r="AD1528" s="3">
        <v>22.1</v>
      </c>
      <c r="AE1528" s="3">
        <v>21.2</v>
      </c>
      <c r="AF1528" s="3">
        <v>2</v>
      </c>
      <c r="AG1528" s="4">
        <v>114519.86500000001</v>
      </c>
    </row>
    <row r="1529" spans="30:33" x14ac:dyDescent="0.25">
      <c r="AD1529" s="3">
        <v>26.8</v>
      </c>
      <c r="AE1529" s="3">
        <v>10.199999999999999</v>
      </c>
      <c r="AF1529" s="3">
        <v>0</v>
      </c>
      <c r="AG1529" s="4">
        <v>117281.2</v>
      </c>
    </row>
    <row r="1530" spans="30:33" x14ac:dyDescent="0.25">
      <c r="AD1530" s="3">
        <v>24.7</v>
      </c>
      <c r="AE1530" s="3">
        <v>20</v>
      </c>
      <c r="AF1530" s="3">
        <v>0</v>
      </c>
      <c r="AG1530" s="4">
        <v>106854.935</v>
      </c>
    </row>
    <row r="1531" spans="30:33" x14ac:dyDescent="0.25">
      <c r="AD1531" s="3">
        <v>23.7</v>
      </c>
      <c r="AE1531" s="3">
        <v>10.1</v>
      </c>
      <c r="AF1531" s="3">
        <v>0</v>
      </c>
      <c r="AG1531" s="4">
        <v>101994.05499999999</v>
      </c>
    </row>
    <row r="1532" spans="30:33" x14ac:dyDescent="0.25">
      <c r="AD1532" s="3">
        <v>21.8</v>
      </c>
      <c r="AE1532" s="3">
        <v>18.600000000000001</v>
      </c>
      <c r="AF1532" s="3">
        <v>0.2</v>
      </c>
      <c r="AG1532" s="4">
        <v>103219.08</v>
      </c>
    </row>
    <row r="1533" spans="30:33" x14ac:dyDescent="0.25">
      <c r="AD1533" s="3">
        <v>19.2</v>
      </c>
      <c r="AE1533" s="3">
        <v>10.8</v>
      </c>
      <c r="AF1533" s="3">
        <v>0</v>
      </c>
      <c r="AG1533" s="4">
        <v>110086.7</v>
      </c>
    </row>
    <row r="1534" spans="30:33" x14ac:dyDescent="0.25">
      <c r="AD1534" s="3">
        <v>18.600000000000001</v>
      </c>
      <c r="AE1534" s="3">
        <v>15.1</v>
      </c>
      <c r="AF1534" s="3">
        <v>0</v>
      </c>
      <c r="AG1534" s="4">
        <v>114740.52</v>
      </c>
    </row>
    <row r="1535" spans="30:33" x14ac:dyDescent="0.25">
      <c r="AD1535" s="3">
        <v>20.8</v>
      </c>
      <c r="AE1535" s="3">
        <v>20.6</v>
      </c>
      <c r="AF1535" s="3">
        <v>0.2</v>
      </c>
      <c r="AG1535" s="4">
        <v>112785.78</v>
      </c>
    </row>
    <row r="1536" spans="30:33" x14ac:dyDescent="0.25">
      <c r="AD1536" s="3">
        <v>22.2</v>
      </c>
      <c r="AE1536" s="3">
        <v>18.7</v>
      </c>
      <c r="AF1536" s="3">
        <v>0</v>
      </c>
      <c r="AG1536" s="4">
        <v>111179.125</v>
      </c>
    </row>
    <row r="1537" spans="30:33" x14ac:dyDescent="0.25">
      <c r="AD1537" s="3">
        <v>25.6</v>
      </c>
      <c r="AE1537" s="3">
        <v>20.100000000000001</v>
      </c>
      <c r="AF1537" s="3">
        <v>0</v>
      </c>
      <c r="AG1537" s="4">
        <v>105119.48</v>
      </c>
    </row>
    <row r="1538" spans="30:33" x14ac:dyDescent="0.25">
      <c r="AD1538" s="3">
        <v>25.6</v>
      </c>
      <c r="AE1538" s="3">
        <v>19.2</v>
      </c>
      <c r="AF1538" s="3">
        <v>0</v>
      </c>
      <c r="AG1538" s="4">
        <v>105669.045</v>
      </c>
    </row>
    <row r="1539" spans="30:33" x14ac:dyDescent="0.25">
      <c r="AD1539" s="3">
        <v>28.2</v>
      </c>
      <c r="AE1539" s="3">
        <v>18.899999999999999</v>
      </c>
      <c r="AF1539" s="3">
        <v>0</v>
      </c>
      <c r="AG1539" s="4">
        <v>121954.38499999999</v>
      </c>
    </row>
    <row r="1540" spans="30:33" x14ac:dyDescent="0.25">
      <c r="AD1540" s="3">
        <v>23.4</v>
      </c>
      <c r="AE1540" s="3">
        <v>12.7</v>
      </c>
      <c r="AF1540" s="3">
        <v>0</v>
      </c>
      <c r="AG1540" s="4">
        <v>123290.83500000001</v>
      </c>
    </row>
    <row r="1541" spans="30:33" x14ac:dyDescent="0.25">
      <c r="AD1541" s="3">
        <v>23.4</v>
      </c>
      <c r="AE1541" s="3">
        <v>11.1</v>
      </c>
      <c r="AF1541" s="3">
        <v>0</v>
      </c>
      <c r="AG1541" s="4">
        <v>123994.3</v>
      </c>
    </row>
    <row r="1542" spans="30:33" x14ac:dyDescent="0.25">
      <c r="AD1542" s="3">
        <v>24.3</v>
      </c>
      <c r="AE1542" s="3">
        <v>12.5</v>
      </c>
      <c r="AF1542" s="3">
        <v>0</v>
      </c>
      <c r="AG1542" s="4">
        <v>124181.405</v>
      </c>
    </row>
    <row r="1543" spans="30:33" x14ac:dyDescent="0.25">
      <c r="AD1543" s="3">
        <v>28.6</v>
      </c>
      <c r="AE1543" s="3">
        <v>15.3</v>
      </c>
      <c r="AF1543" s="3">
        <v>0</v>
      </c>
      <c r="AG1543" s="4">
        <v>128305.64</v>
      </c>
    </row>
    <row r="1544" spans="30:33" x14ac:dyDescent="0.25">
      <c r="AD1544" s="3">
        <v>31.3</v>
      </c>
      <c r="AE1544" s="3">
        <v>13.6</v>
      </c>
      <c r="AF1544" s="3">
        <v>1.8</v>
      </c>
      <c r="AG1544" s="4">
        <v>109147.65</v>
      </c>
    </row>
    <row r="1545" spans="30:33" x14ac:dyDescent="0.25">
      <c r="AD1545" s="3">
        <v>29.3</v>
      </c>
      <c r="AE1545" s="3">
        <v>16.899999999999999</v>
      </c>
      <c r="AF1545" s="3">
        <v>2</v>
      </c>
      <c r="AG1545" s="4">
        <v>104226.83</v>
      </c>
    </row>
    <row r="1546" spans="30:33" x14ac:dyDescent="0.25">
      <c r="AD1546" s="3">
        <v>19</v>
      </c>
      <c r="AE1546" s="3">
        <v>13.6</v>
      </c>
      <c r="AF1546" s="3">
        <v>0.2</v>
      </c>
      <c r="AG1546" s="4">
        <v>107583.935</v>
      </c>
    </row>
    <row r="1547" spans="30:33" x14ac:dyDescent="0.25">
      <c r="AD1547" s="3">
        <v>20.3</v>
      </c>
      <c r="AE1547" s="3">
        <v>15.9</v>
      </c>
      <c r="AF1547" s="3">
        <v>0</v>
      </c>
      <c r="AG1547" s="4">
        <v>108840.18</v>
      </c>
    </row>
    <row r="1548" spans="30:33" x14ac:dyDescent="0.25">
      <c r="AD1548" s="3">
        <v>21.7</v>
      </c>
      <c r="AE1548" s="3">
        <v>17.8</v>
      </c>
      <c r="AF1548" s="3">
        <v>0</v>
      </c>
      <c r="AG1548" s="4">
        <v>113307.595</v>
      </c>
    </row>
    <row r="1549" spans="30:33" x14ac:dyDescent="0.25">
      <c r="AD1549" s="3">
        <v>27.9</v>
      </c>
      <c r="AE1549" s="3">
        <v>17.8</v>
      </c>
      <c r="AF1549" s="3">
        <v>0</v>
      </c>
      <c r="AG1549" s="4">
        <v>113923.16</v>
      </c>
    </row>
    <row r="1550" spans="30:33" x14ac:dyDescent="0.25">
      <c r="AD1550" s="3">
        <v>28.5</v>
      </c>
      <c r="AE1550" s="3">
        <v>4.9000000000000004</v>
      </c>
      <c r="AF1550" s="3">
        <v>0</v>
      </c>
      <c r="AG1550" s="4">
        <v>110768.285</v>
      </c>
    </row>
    <row r="1551" spans="30:33" x14ac:dyDescent="0.25">
      <c r="AD1551" s="3">
        <v>15.6</v>
      </c>
      <c r="AE1551" s="3">
        <v>11.4</v>
      </c>
      <c r="AF1551" s="3">
        <v>1.8</v>
      </c>
      <c r="AG1551" s="4">
        <v>101262.655</v>
      </c>
    </row>
    <row r="1552" spans="30:33" x14ac:dyDescent="0.25">
      <c r="AD1552" s="3">
        <v>18.5</v>
      </c>
      <c r="AE1552" s="3">
        <v>8</v>
      </c>
      <c r="AF1552" s="3">
        <v>2.2000000000000002</v>
      </c>
      <c r="AG1552" s="4">
        <v>101119.83500000001</v>
      </c>
    </row>
    <row r="1553" spans="30:33" x14ac:dyDescent="0.25">
      <c r="AD1553" s="3">
        <v>17.100000000000001</v>
      </c>
      <c r="AE1553" s="3">
        <v>6.6</v>
      </c>
      <c r="AF1553" s="3">
        <v>0.2</v>
      </c>
      <c r="AG1553" s="4">
        <v>116817.43</v>
      </c>
    </row>
    <row r="1554" spans="30:33" x14ac:dyDescent="0.25">
      <c r="AD1554" s="3">
        <v>25.9</v>
      </c>
      <c r="AE1554" s="3">
        <v>16.600000000000001</v>
      </c>
      <c r="AF1554" s="3">
        <v>0</v>
      </c>
      <c r="AG1554" s="4">
        <v>114927.205</v>
      </c>
    </row>
    <row r="1555" spans="30:33" x14ac:dyDescent="0.25">
      <c r="AD1555" s="3">
        <v>24.7</v>
      </c>
      <c r="AE1555" s="3">
        <v>10.9</v>
      </c>
      <c r="AF1555" s="3">
        <v>0</v>
      </c>
      <c r="AG1555" s="4">
        <v>115188.76</v>
      </c>
    </row>
    <row r="1556" spans="30:33" x14ac:dyDescent="0.25">
      <c r="AD1556" s="3">
        <v>21.9</v>
      </c>
      <c r="AE1556" s="3">
        <v>13.9</v>
      </c>
      <c r="AF1556" s="3">
        <v>0</v>
      </c>
      <c r="AG1556" s="4">
        <v>113763.83500000001</v>
      </c>
    </row>
    <row r="1557" spans="30:33" x14ac:dyDescent="0.25">
      <c r="AD1557" s="3">
        <v>28.5</v>
      </c>
      <c r="AE1557" s="3">
        <v>15.3</v>
      </c>
      <c r="AF1557" s="3">
        <v>0</v>
      </c>
      <c r="AG1557" s="4">
        <v>111484.73</v>
      </c>
    </row>
    <row r="1558" spans="30:33" x14ac:dyDescent="0.25">
      <c r="AD1558" s="3">
        <v>20.100000000000001</v>
      </c>
      <c r="AE1558" s="3">
        <v>12.4</v>
      </c>
      <c r="AF1558" s="3">
        <v>0</v>
      </c>
      <c r="AG1558" s="4">
        <v>102229.645</v>
      </c>
    </row>
    <row r="1559" spans="30:33" x14ac:dyDescent="0.25">
      <c r="AD1559" s="3">
        <v>26.5</v>
      </c>
      <c r="AE1559" s="3">
        <v>15.9</v>
      </c>
      <c r="AF1559" s="3">
        <v>0</v>
      </c>
      <c r="AG1559" s="4">
        <v>93590.425000000003</v>
      </c>
    </row>
    <row r="1560" spans="30:33" x14ac:dyDescent="0.25">
      <c r="AD1560" s="3">
        <v>23.1</v>
      </c>
      <c r="AE1560" s="3">
        <v>9</v>
      </c>
      <c r="AF1560" s="3">
        <v>0</v>
      </c>
      <c r="AG1560" s="4">
        <v>108543.63499999999</v>
      </c>
    </row>
    <row r="1561" spans="30:33" x14ac:dyDescent="0.25">
      <c r="AD1561" s="3">
        <v>16.3</v>
      </c>
      <c r="AE1561" s="3">
        <v>13.9</v>
      </c>
      <c r="AF1561" s="3">
        <v>1.6</v>
      </c>
      <c r="AG1561" s="4">
        <v>111999.03999999999</v>
      </c>
    </row>
    <row r="1562" spans="30:33" x14ac:dyDescent="0.25">
      <c r="AD1562" s="3">
        <v>15.8</v>
      </c>
      <c r="AE1562" s="3">
        <v>4.8</v>
      </c>
      <c r="AF1562" s="3">
        <v>1.4</v>
      </c>
      <c r="AG1562" s="4">
        <v>120858.98</v>
      </c>
    </row>
    <row r="1563" spans="30:33" x14ac:dyDescent="0.25">
      <c r="AD1563" s="3">
        <v>17.3</v>
      </c>
      <c r="AE1563" s="3">
        <v>14.4</v>
      </c>
      <c r="AF1563" s="3">
        <v>0</v>
      </c>
      <c r="AG1563" s="4">
        <v>116890.61</v>
      </c>
    </row>
    <row r="1564" spans="30:33" x14ac:dyDescent="0.25">
      <c r="AD1564" s="3">
        <v>24.9</v>
      </c>
      <c r="AE1564" s="3">
        <v>15.3</v>
      </c>
      <c r="AF1564" s="3">
        <v>0.2</v>
      </c>
      <c r="AG1564" s="4">
        <v>114848.77</v>
      </c>
    </row>
    <row r="1565" spans="30:33" x14ac:dyDescent="0.25">
      <c r="AD1565" s="3">
        <v>20.7</v>
      </c>
      <c r="AE1565" s="3">
        <v>10</v>
      </c>
      <c r="AF1565" s="3">
        <v>0</v>
      </c>
      <c r="AG1565" s="4">
        <v>105963.55499999999</v>
      </c>
    </row>
    <row r="1566" spans="30:33" x14ac:dyDescent="0.25">
      <c r="AD1566" s="3">
        <v>22.5</v>
      </c>
      <c r="AE1566" s="3">
        <v>14.4</v>
      </c>
      <c r="AF1566" s="3">
        <v>0</v>
      </c>
      <c r="AG1566" s="4">
        <v>98680</v>
      </c>
    </row>
    <row r="1567" spans="30:33" x14ac:dyDescent="0.25">
      <c r="AD1567" s="3">
        <v>27.4</v>
      </c>
      <c r="AE1567" s="3">
        <v>10.9</v>
      </c>
      <c r="AF1567" s="3">
        <v>0</v>
      </c>
      <c r="AG1567" s="4">
        <v>114194.955</v>
      </c>
    </row>
    <row r="1568" spans="30:33" x14ac:dyDescent="0.25">
      <c r="AD1568" s="3">
        <v>30.3</v>
      </c>
      <c r="AE1568" s="3">
        <v>14.4</v>
      </c>
      <c r="AF1568" s="3">
        <v>0</v>
      </c>
      <c r="AG1568" s="4">
        <v>115392.875</v>
      </c>
    </row>
    <row r="1569" spans="30:33" x14ac:dyDescent="0.25">
      <c r="AD1569" s="3">
        <v>30</v>
      </c>
      <c r="AE1569" s="3">
        <v>12.8</v>
      </c>
      <c r="AF1569" s="3">
        <v>0</v>
      </c>
      <c r="AG1569" s="4">
        <v>117281.13</v>
      </c>
    </row>
    <row r="1570" spans="30:33" x14ac:dyDescent="0.25">
      <c r="AD1570" s="3">
        <v>17.7</v>
      </c>
      <c r="AE1570" s="3">
        <v>12.8</v>
      </c>
      <c r="AF1570" s="3">
        <v>0</v>
      </c>
      <c r="AG1570" s="4">
        <v>111360.065</v>
      </c>
    </row>
    <row r="1571" spans="30:33" x14ac:dyDescent="0.25">
      <c r="AD1571" s="3">
        <v>22.1</v>
      </c>
      <c r="AE1571" s="3">
        <v>14</v>
      </c>
      <c r="AF1571" s="3">
        <v>0</v>
      </c>
      <c r="AG1571" s="4">
        <v>95967.404999999999</v>
      </c>
    </row>
    <row r="1572" spans="30:33" x14ac:dyDescent="0.25">
      <c r="AD1572" s="3">
        <v>30.2</v>
      </c>
      <c r="AE1572" s="3">
        <v>13.9</v>
      </c>
      <c r="AF1572" s="3">
        <v>0</v>
      </c>
      <c r="AG1572" s="4">
        <v>95654.36</v>
      </c>
    </row>
    <row r="1573" spans="30:33" x14ac:dyDescent="0.25">
      <c r="AD1573" s="3">
        <v>27</v>
      </c>
      <c r="AE1573" s="3">
        <v>7.5</v>
      </c>
      <c r="AF1573" s="3">
        <v>0</v>
      </c>
      <c r="AG1573" s="4">
        <v>94810.664999999994</v>
      </c>
    </row>
    <row r="1574" spans="30:33" x14ac:dyDescent="0.25">
      <c r="AD1574" s="3">
        <v>17.600000000000001</v>
      </c>
      <c r="AE1574" s="3">
        <v>6</v>
      </c>
      <c r="AF1574" s="3">
        <v>0.8</v>
      </c>
      <c r="AG1574" s="4">
        <v>100246.51</v>
      </c>
    </row>
    <row r="1575" spans="30:33" x14ac:dyDescent="0.25">
      <c r="AD1575" s="3">
        <v>18.5</v>
      </c>
      <c r="AE1575" s="3">
        <v>8</v>
      </c>
      <c r="AF1575" s="3">
        <v>0</v>
      </c>
      <c r="AG1575" s="4">
        <v>114240.88499999999</v>
      </c>
    </row>
    <row r="1576" spans="30:33" x14ac:dyDescent="0.25">
      <c r="AD1576" s="3">
        <v>23.2</v>
      </c>
      <c r="AE1576" s="3">
        <v>8.1999999999999993</v>
      </c>
      <c r="AF1576" s="3">
        <v>0</v>
      </c>
      <c r="AG1576" s="4">
        <v>113264.23</v>
      </c>
    </row>
    <row r="1577" spans="30:33" x14ac:dyDescent="0.25">
      <c r="AD1577" s="3">
        <v>21.5</v>
      </c>
      <c r="AE1577" s="3">
        <v>10.6</v>
      </c>
      <c r="AF1577" s="3">
        <v>0</v>
      </c>
      <c r="AG1577" s="4">
        <v>98112.464999999997</v>
      </c>
    </row>
    <row r="1578" spans="30:33" x14ac:dyDescent="0.25">
      <c r="AD1578" s="3">
        <v>15.8</v>
      </c>
      <c r="AE1578" s="3">
        <v>6.9</v>
      </c>
      <c r="AF1578" s="3">
        <v>3</v>
      </c>
      <c r="AG1578" s="4">
        <v>107226.59</v>
      </c>
    </row>
    <row r="1579" spans="30:33" x14ac:dyDescent="0.25">
      <c r="AD1579" s="3">
        <v>16.2</v>
      </c>
      <c r="AE1579" s="3">
        <v>8.5</v>
      </c>
      <c r="AF1579" s="3">
        <v>0</v>
      </c>
      <c r="AG1579" s="4">
        <v>105374.93</v>
      </c>
    </row>
    <row r="1580" spans="30:33" x14ac:dyDescent="0.25">
      <c r="AD1580" s="3">
        <v>17.399999999999999</v>
      </c>
      <c r="AE1580" s="3">
        <v>5.2</v>
      </c>
      <c r="AF1580" s="3">
        <v>0</v>
      </c>
      <c r="AG1580" s="4">
        <v>101057.43</v>
      </c>
    </row>
    <row r="1581" spans="30:33" x14ac:dyDescent="0.25">
      <c r="AD1581" s="3">
        <v>18.100000000000001</v>
      </c>
      <c r="AE1581" s="3">
        <v>8.4</v>
      </c>
      <c r="AF1581" s="3">
        <v>0</v>
      </c>
      <c r="AG1581" s="4">
        <v>118307.52499999999</v>
      </c>
    </row>
    <row r="1582" spans="30:33" x14ac:dyDescent="0.25">
      <c r="AD1582" s="3">
        <v>23.1</v>
      </c>
      <c r="AE1582" s="3">
        <v>11.7</v>
      </c>
      <c r="AF1582" s="3">
        <v>0</v>
      </c>
      <c r="AG1582" s="4">
        <v>110515.6</v>
      </c>
    </row>
    <row r="1583" spans="30:33" x14ac:dyDescent="0.25">
      <c r="AD1583" s="3">
        <v>22.8</v>
      </c>
      <c r="AE1583" s="3">
        <v>7.8</v>
      </c>
      <c r="AF1583" s="3">
        <v>0</v>
      </c>
      <c r="AG1583" s="4">
        <v>111462.38499999999</v>
      </c>
    </row>
    <row r="1584" spans="30:33" x14ac:dyDescent="0.25">
      <c r="AD1584" s="3">
        <v>20.2</v>
      </c>
      <c r="AE1584" s="3">
        <v>6.2</v>
      </c>
      <c r="AF1584" s="3">
        <v>3.6</v>
      </c>
      <c r="AG1584" s="4">
        <v>112948.4</v>
      </c>
    </row>
    <row r="1585" spans="30:33" x14ac:dyDescent="0.25">
      <c r="AD1585" s="3">
        <v>20.7</v>
      </c>
      <c r="AE1585" s="3">
        <v>9</v>
      </c>
      <c r="AF1585" s="3">
        <v>0.2</v>
      </c>
      <c r="AG1585" s="4">
        <v>110902.185</v>
      </c>
    </row>
    <row r="1586" spans="30:33" x14ac:dyDescent="0.25">
      <c r="AD1586" s="3">
        <v>16.399999999999999</v>
      </c>
      <c r="AE1586" s="3">
        <v>8.1999999999999993</v>
      </c>
      <c r="AF1586" s="3">
        <v>0.2</v>
      </c>
      <c r="AG1586" s="4">
        <v>103616.145</v>
      </c>
    </row>
    <row r="1587" spans="30:33" x14ac:dyDescent="0.25">
      <c r="AD1587" s="3">
        <v>16.3</v>
      </c>
      <c r="AE1587" s="3">
        <v>6.5</v>
      </c>
      <c r="AF1587" s="3">
        <v>2</v>
      </c>
      <c r="AG1587" s="4">
        <v>104770.705</v>
      </c>
    </row>
    <row r="1588" spans="30:33" x14ac:dyDescent="0.25">
      <c r="AD1588" s="3">
        <v>16.7</v>
      </c>
      <c r="AE1588" s="3">
        <v>8.5</v>
      </c>
      <c r="AF1588" s="3">
        <v>0.2</v>
      </c>
      <c r="AG1588" s="4">
        <v>121535.485</v>
      </c>
    </row>
    <row r="1589" spans="30:33" x14ac:dyDescent="0.25">
      <c r="AD1589" s="3">
        <v>18.7</v>
      </c>
      <c r="AE1589" s="3">
        <v>11.7</v>
      </c>
      <c r="AF1589" s="3">
        <v>0</v>
      </c>
      <c r="AG1589" s="4">
        <v>116318.435</v>
      </c>
    </row>
    <row r="1590" spans="30:33" x14ac:dyDescent="0.25">
      <c r="AD1590" s="3">
        <v>17.399999999999999</v>
      </c>
      <c r="AE1590" s="3">
        <v>7.3</v>
      </c>
      <c r="AF1590" s="3">
        <v>5.2</v>
      </c>
      <c r="AG1590" s="4">
        <v>118801.84</v>
      </c>
    </row>
    <row r="1591" spans="30:33" x14ac:dyDescent="0.25">
      <c r="AD1591" s="3">
        <v>16.2</v>
      </c>
      <c r="AE1591" s="3">
        <v>5.3</v>
      </c>
      <c r="AF1591" s="3">
        <v>0.6</v>
      </c>
      <c r="AG1591" s="4">
        <v>122003.33500000001</v>
      </c>
    </row>
    <row r="1592" spans="30:33" x14ac:dyDescent="0.25">
      <c r="AD1592" s="3">
        <v>14.2</v>
      </c>
      <c r="AE1592" s="3">
        <v>2.8</v>
      </c>
      <c r="AF1592" s="3">
        <v>7.2</v>
      </c>
      <c r="AG1592" s="4">
        <v>123850.86</v>
      </c>
    </row>
    <row r="1593" spans="30:33" x14ac:dyDescent="0.25">
      <c r="AD1593" s="3">
        <v>16.399999999999999</v>
      </c>
      <c r="AE1593" s="3">
        <v>7.7</v>
      </c>
      <c r="AF1593" s="3">
        <v>8.1999999999999993</v>
      </c>
      <c r="AG1593" s="4">
        <v>113186.735</v>
      </c>
    </row>
    <row r="1594" spans="30:33" x14ac:dyDescent="0.25">
      <c r="AD1594" s="3">
        <v>17.7</v>
      </c>
      <c r="AE1594" s="3">
        <v>6.6</v>
      </c>
      <c r="AF1594" s="3">
        <v>0</v>
      </c>
      <c r="AG1594" s="4">
        <v>110416.88</v>
      </c>
    </row>
    <row r="1595" spans="30:33" x14ac:dyDescent="0.25">
      <c r="AD1595" s="3">
        <v>18.100000000000001</v>
      </c>
      <c r="AE1595" s="3">
        <v>8.3000000000000007</v>
      </c>
      <c r="AF1595" s="3">
        <v>0</v>
      </c>
      <c r="AG1595" s="4">
        <v>119598.605</v>
      </c>
    </row>
    <row r="1596" spans="30:33" x14ac:dyDescent="0.25">
      <c r="AD1596" s="3">
        <v>20.2</v>
      </c>
      <c r="AE1596" s="3">
        <v>9</v>
      </c>
      <c r="AF1596" s="3">
        <v>0</v>
      </c>
      <c r="AG1596" s="4">
        <v>123005.31</v>
      </c>
    </row>
    <row r="1597" spans="30:33" x14ac:dyDescent="0.25">
      <c r="AD1597" s="3">
        <v>15.8</v>
      </c>
      <c r="AE1597" s="3">
        <v>8</v>
      </c>
      <c r="AF1597" s="3">
        <v>0</v>
      </c>
      <c r="AG1597" s="4">
        <v>126264.77499999999</v>
      </c>
    </row>
    <row r="1598" spans="30:33" x14ac:dyDescent="0.25">
      <c r="AD1598" s="3">
        <v>16.100000000000001</v>
      </c>
      <c r="AE1598" s="3">
        <v>9.8000000000000007</v>
      </c>
      <c r="AF1598" s="3">
        <v>0</v>
      </c>
      <c r="AG1598" s="4">
        <v>127389.485</v>
      </c>
    </row>
    <row r="1599" spans="30:33" x14ac:dyDescent="0.25">
      <c r="AD1599" s="3">
        <v>18.600000000000001</v>
      </c>
      <c r="AE1599" s="3">
        <v>10.7</v>
      </c>
      <c r="AF1599" s="3">
        <v>0</v>
      </c>
      <c r="AG1599" s="4">
        <v>126934.24</v>
      </c>
    </row>
    <row r="1600" spans="30:33" x14ac:dyDescent="0.25">
      <c r="AD1600" s="3">
        <v>21.5</v>
      </c>
      <c r="AE1600" s="3">
        <v>10.6</v>
      </c>
      <c r="AF1600" s="3">
        <v>0</v>
      </c>
      <c r="AG1600" s="4">
        <v>112990.63499999999</v>
      </c>
    </row>
    <row r="1601" spans="30:33" x14ac:dyDescent="0.25">
      <c r="AD1601" s="3">
        <v>21.8</v>
      </c>
      <c r="AE1601" s="3">
        <v>10</v>
      </c>
      <c r="AF1601" s="3">
        <v>0.2</v>
      </c>
      <c r="AG1601" s="4">
        <v>104054.85</v>
      </c>
    </row>
    <row r="1602" spans="30:33" x14ac:dyDescent="0.25">
      <c r="AD1602" s="3">
        <v>19.600000000000001</v>
      </c>
      <c r="AE1602" s="3">
        <v>3.1</v>
      </c>
      <c r="AF1602" s="3">
        <v>0.4</v>
      </c>
      <c r="AG1602" s="4">
        <v>118733.42</v>
      </c>
    </row>
    <row r="1603" spans="30:33" x14ac:dyDescent="0.25">
      <c r="AD1603" s="3">
        <v>20.399999999999999</v>
      </c>
      <c r="AE1603" s="3">
        <v>6.9</v>
      </c>
      <c r="AF1603" s="3">
        <v>0.4</v>
      </c>
      <c r="AG1603" s="4">
        <v>121766.77</v>
      </c>
    </row>
    <row r="1604" spans="30:33" x14ac:dyDescent="0.25">
      <c r="AD1604" s="3">
        <v>22.3</v>
      </c>
      <c r="AE1604" s="3">
        <v>10.3</v>
      </c>
      <c r="AF1604" s="3">
        <v>0</v>
      </c>
      <c r="AG1604" s="4">
        <v>122015.59</v>
      </c>
    </row>
    <row r="1605" spans="30:33" x14ac:dyDescent="0.25">
      <c r="AD1605" s="3">
        <v>21.3</v>
      </c>
      <c r="AE1605" s="3">
        <v>10.199999999999999</v>
      </c>
      <c r="AF1605" s="3">
        <v>0</v>
      </c>
      <c r="AG1605" s="4">
        <v>119118.11</v>
      </c>
    </row>
    <row r="1606" spans="30:33" x14ac:dyDescent="0.25">
      <c r="AD1606" s="3">
        <v>20.2</v>
      </c>
      <c r="AE1606" s="3">
        <v>4.4000000000000004</v>
      </c>
      <c r="AF1606" s="3">
        <v>0</v>
      </c>
      <c r="AG1606" s="4">
        <v>118924.765</v>
      </c>
    </row>
    <row r="1607" spans="30:33" x14ac:dyDescent="0.25">
      <c r="AD1607" s="3">
        <v>19.8</v>
      </c>
      <c r="AE1607" s="3">
        <v>9.1</v>
      </c>
      <c r="AF1607" s="3">
        <v>1.6</v>
      </c>
      <c r="AG1607" s="4">
        <v>104949.95</v>
      </c>
    </row>
    <row r="1608" spans="30:33" x14ac:dyDescent="0.25">
      <c r="AD1608" s="3">
        <v>15.1</v>
      </c>
      <c r="AE1608" s="3">
        <v>8.6</v>
      </c>
      <c r="AF1608" s="3">
        <v>6.6</v>
      </c>
      <c r="AG1608" s="4">
        <v>106153.43</v>
      </c>
    </row>
    <row r="1609" spans="30:33" x14ac:dyDescent="0.25">
      <c r="AD1609" s="3">
        <v>14</v>
      </c>
      <c r="AE1609" s="3">
        <v>7.2</v>
      </c>
      <c r="AF1609" s="3">
        <v>8.1999999999999993</v>
      </c>
      <c r="AG1609" s="4">
        <v>130229.295</v>
      </c>
    </row>
    <row r="1610" spans="30:33" x14ac:dyDescent="0.25">
      <c r="AD1610" s="3">
        <v>15.7</v>
      </c>
      <c r="AE1610" s="3">
        <v>3.3</v>
      </c>
      <c r="AF1610" s="3">
        <v>0.2</v>
      </c>
      <c r="AG1610" s="4">
        <v>133799.655</v>
      </c>
    </row>
    <row r="1611" spans="30:33" x14ac:dyDescent="0.25">
      <c r="AD1611" s="3">
        <v>10.6</v>
      </c>
      <c r="AE1611" s="3">
        <v>7.9</v>
      </c>
      <c r="AF1611" s="3">
        <v>1.2</v>
      </c>
      <c r="AG1611" s="4">
        <v>136301.49</v>
      </c>
    </row>
    <row r="1612" spans="30:33" x14ac:dyDescent="0.25">
      <c r="AD1612" s="3">
        <v>13.3</v>
      </c>
      <c r="AE1612" s="3">
        <v>5.8</v>
      </c>
      <c r="AF1612" s="3">
        <v>5.8</v>
      </c>
      <c r="AG1612" s="4">
        <v>138857.13500000001</v>
      </c>
    </row>
    <row r="1613" spans="30:33" x14ac:dyDescent="0.25">
      <c r="AD1613" s="3">
        <v>14.3</v>
      </c>
      <c r="AE1613" s="3">
        <v>5.7</v>
      </c>
      <c r="AF1613" s="3">
        <v>1.4</v>
      </c>
      <c r="AG1613" s="4">
        <v>133869.14000000001</v>
      </c>
    </row>
    <row r="1614" spans="30:33" x14ac:dyDescent="0.25">
      <c r="AD1614" s="3">
        <v>14.6</v>
      </c>
      <c r="AE1614" s="3">
        <v>5.8</v>
      </c>
      <c r="AF1614" s="3">
        <v>2.4</v>
      </c>
      <c r="AG1614" s="4">
        <v>120653.435</v>
      </c>
    </row>
    <row r="1615" spans="30:33" x14ac:dyDescent="0.25">
      <c r="AD1615" s="3">
        <v>14.5</v>
      </c>
      <c r="AE1615" s="3">
        <v>6.7</v>
      </c>
      <c r="AF1615" s="3">
        <v>0</v>
      </c>
      <c r="AG1615" s="4">
        <v>118086.93</v>
      </c>
    </row>
    <row r="1616" spans="30:33" x14ac:dyDescent="0.25">
      <c r="AD1616" s="3">
        <v>12</v>
      </c>
      <c r="AE1616" s="3">
        <v>3.8</v>
      </c>
      <c r="AF1616" s="3">
        <v>15.4</v>
      </c>
      <c r="AG1616" s="4">
        <v>135437.85</v>
      </c>
    </row>
    <row r="1617" spans="30:33" x14ac:dyDescent="0.25">
      <c r="AD1617" s="3">
        <v>12.9</v>
      </c>
      <c r="AE1617" s="3">
        <v>7.9</v>
      </c>
      <c r="AF1617" s="3">
        <v>3.2</v>
      </c>
      <c r="AG1617" s="4">
        <v>136149.125</v>
      </c>
    </row>
    <row r="1618" spans="30:33" x14ac:dyDescent="0.25">
      <c r="AD1618" s="3">
        <v>13</v>
      </c>
      <c r="AE1618" s="3">
        <v>5.7</v>
      </c>
      <c r="AF1618" s="3">
        <v>0</v>
      </c>
      <c r="AG1618" s="4">
        <v>137844.815</v>
      </c>
    </row>
    <row r="1619" spans="30:33" x14ac:dyDescent="0.25">
      <c r="AD1619" s="3">
        <v>14.8</v>
      </c>
      <c r="AE1619" s="3">
        <v>7.9</v>
      </c>
      <c r="AF1619" s="3">
        <v>0</v>
      </c>
      <c r="AG1619" s="4">
        <v>134971.77499999999</v>
      </c>
    </row>
    <row r="1620" spans="30:33" x14ac:dyDescent="0.25">
      <c r="AD1620" s="3">
        <v>16.600000000000001</v>
      </c>
      <c r="AE1620" s="3">
        <v>8</v>
      </c>
      <c r="AF1620" s="3">
        <v>0</v>
      </c>
      <c r="AG1620" s="4">
        <v>132003.44</v>
      </c>
    </row>
    <row r="1621" spans="30:33" x14ac:dyDescent="0.25">
      <c r="AD1621" s="3">
        <v>18.7</v>
      </c>
      <c r="AE1621" s="3">
        <v>9.3000000000000007</v>
      </c>
      <c r="AF1621" s="3">
        <v>0</v>
      </c>
      <c r="AG1621" s="4">
        <v>117243.63</v>
      </c>
    </row>
    <row r="1622" spans="30:33" x14ac:dyDescent="0.25">
      <c r="AD1622" s="3">
        <v>18</v>
      </c>
      <c r="AE1622" s="3">
        <v>8</v>
      </c>
      <c r="AF1622" s="3">
        <v>0</v>
      </c>
      <c r="AG1622" s="4">
        <v>110669.42</v>
      </c>
    </row>
    <row r="1623" spans="30:33" x14ac:dyDescent="0.25">
      <c r="AD1623" s="3">
        <v>19.2</v>
      </c>
      <c r="AE1623" s="3">
        <v>7.6</v>
      </c>
      <c r="AF1623" s="3">
        <v>3</v>
      </c>
      <c r="AG1623" s="4">
        <v>108133.03</v>
      </c>
    </row>
    <row r="1624" spans="30:33" x14ac:dyDescent="0.25">
      <c r="AD1624" s="3">
        <v>17.899999999999999</v>
      </c>
      <c r="AE1624" s="3">
        <v>9.1999999999999993</v>
      </c>
      <c r="AF1624" s="3">
        <v>0</v>
      </c>
      <c r="AG1624" s="4">
        <v>122760.92</v>
      </c>
    </row>
    <row r="1625" spans="30:33" x14ac:dyDescent="0.25">
      <c r="AD1625" s="3">
        <v>16.5</v>
      </c>
      <c r="AE1625" s="3">
        <v>1.3</v>
      </c>
      <c r="AF1625" s="3">
        <v>0.6</v>
      </c>
      <c r="AG1625" s="4">
        <v>128127.75</v>
      </c>
    </row>
    <row r="1626" spans="30:33" x14ac:dyDescent="0.25">
      <c r="AD1626" s="3">
        <v>17.399999999999999</v>
      </c>
      <c r="AE1626" s="3">
        <v>8.9</v>
      </c>
      <c r="AF1626" s="3">
        <v>2.6</v>
      </c>
      <c r="AG1626" s="4">
        <v>128535.19</v>
      </c>
    </row>
    <row r="1627" spans="30:33" x14ac:dyDescent="0.25">
      <c r="AD1627" s="3">
        <v>17.3</v>
      </c>
      <c r="AE1627" s="3">
        <v>7</v>
      </c>
      <c r="AF1627" s="3">
        <v>2.2000000000000002</v>
      </c>
      <c r="AG1627" s="4">
        <v>128153.19500000001</v>
      </c>
    </row>
    <row r="1628" spans="30:33" x14ac:dyDescent="0.25">
      <c r="AD1628" s="3">
        <v>15.2</v>
      </c>
      <c r="AE1628" s="3">
        <v>6.4</v>
      </c>
      <c r="AF1628" s="3">
        <v>2.6</v>
      </c>
      <c r="AG1628" s="4">
        <v>121097.845</v>
      </c>
    </row>
    <row r="1629" spans="30:33" x14ac:dyDescent="0.25">
      <c r="AD1629" s="3">
        <v>16.7</v>
      </c>
      <c r="AE1629" s="3">
        <v>7.5</v>
      </c>
      <c r="AF1629" s="3">
        <v>0</v>
      </c>
      <c r="AG1629" s="4">
        <v>116811.39</v>
      </c>
    </row>
    <row r="1630" spans="30:33" x14ac:dyDescent="0.25">
      <c r="AD1630" s="3">
        <v>17.899999999999999</v>
      </c>
      <c r="AE1630" s="3">
        <v>8.6</v>
      </c>
      <c r="AF1630" s="3">
        <v>3.4</v>
      </c>
      <c r="AG1630" s="4">
        <v>129972.91499999999</v>
      </c>
    </row>
    <row r="1631" spans="30:33" x14ac:dyDescent="0.25">
      <c r="AD1631" s="3">
        <v>13.7</v>
      </c>
      <c r="AE1631" s="3">
        <v>5.2</v>
      </c>
      <c r="AF1631" s="3">
        <v>0</v>
      </c>
      <c r="AG1631" s="4">
        <v>137922.22</v>
      </c>
    </row>
    <row r="1632" spans="30:33" x14ac:dyDescent="0.25">
      <c r="AD1632" s="3">
        <v>11.9</v>
      </c>
      <c r="AE1632" s="3">
        <v>7</v>
      </c>
      <c r="AF1632" s="3">
        <v>0.8</v>
      </c>
      <c r="AG1632" s="4">
        <v>144737.12</v>
      </c>
    </row>
    <row r="1633" spans="30:33" x14ac:dyDescent="0.25">
      <c r="AD1633" s="3">
        <v>11.3</v>
      </c>
      <c r="AE1633" s="3">
        <v>6.4</v>
      </c>
      <c r="AF1633" s="3">
        <v>1.6</v>
      </c>
      <c r="AG1633" s="4">
        <v>148609.595</v>
      </c>
    </row>
    <row r="1634" spans="30:33" x14ac:dyDescent="0.25">
      <c r="AD1634" s="3">
        <v>12.6</v>
      </c>
      <c r="AE1634" s="3">
        <v>8.5</v>
      </c>
      <c r="AF1634" s="3">
        <v>3</v>
      </c>
      <c r="AG1634" s="4">
        <v>144504.32999999999</v>
      </c>
    </row>
    <row r="1635" spans="30:33" x14ac:dyDescent="0.25">
      <c r="AD1635" s="3">
        <v>11.8</v>
      </c>
      <c r="AE1635" s="3">
        <v>7.3</v>
      </c>
      <c r="AF1635" s="3">
        <v>0.4</v>
      </c>
      <c r="AG1635" s="4">
        <v>132829.29</v>
      </c>
    </row>
    <row r="1636" spans="30:33" x14ac:dyDescent="0.25">
      <c r="AD1636" s="3">
        <v>9.6</v>
      </c>
      <c r="AE1636" s="3">
        <v>5.9</v>
      </c>
      <c r="AF1636" s="3">
        <v>1.2</v>
      </c>
      <c r="AG1636" s="4">
        <v>133525.32</v>
      </c>
    </row>
    <row r="1637" spans="30:33" x14ac:dyDescent="0.25">
      <c r="AD1637" s="3">
        <v>16</v>
      </c>
      <c r="AE1637" s="3">
        <v>9</v>
      </c>
      <c r="AF1637" s="3">
        <v>0</v>
      </c>
      <c r="AG1637" s="4">
        <v>146856.79999999999</v>
      </c>
    </row>
    <row r="1638" spans="30:33" x14ac:dyDescent="0.25">
      <c r="AD1638" s="3">
        <v>17</v>
      </c>
      <c r="AE1638" s="3">
        <v>8.9</v>
      </c>
      <c r="AF1638" s="3">
        <v>0</v>
      </c>
      <c r="AG1638" s="4">
        <v>145807.25</v>
      </c>
    </row>
    <row r="1639" spans="30:33" x14ac:dyDescent="0.25">
      <c r="AD1639" s="3">
        <v>18</v>
      </c>
      <c r="AE1639" s="3">
        <v>9.1999999999999993</v>
      </c>
      <c r="AF1639" s="3">
        <v>0.2</v>
      </c>
      <c r="AG1639" s="4">
        <v>139351.56</v>
      </c>
    </row>
    <row r="1640" spans="30:33" x14ac:dyDescent="0.25">
      <c r="AD1640" s="3">
        <v>17.5</v>
      </c>
      <c r="AE1640" s="3">
        <v>9.1999999999999993</v>
      </c>
      <c r="AF1640" s="3">
        <v>0</v>
      </c>
      <c r="AG1640" s="4">
        <v>131023.66</v>
      </c>
    </row>
    <row r="1641" spans="30:33" x14ac:dyDescent="0.25">
      <c r="AD1641" s="3">
        <v>19.5</v>
      </c>
      <c r="AE1641" s="3">
        <v>9.1999999999999993</v>
      </c>
      <c r="AF1641" s="3">
        <v>0</v>
      </c>
      <c r="AG1641" s="4">
        <v>123546.62</v>
      </c>
    </row>
    <row r="1642" spans="30:33" x14ac:dyDescent="0.25">
      <c r="AD1642" s="3">
        <v>17.600000000000001</v>
      </c>
      <c r="AE1642" s="3">
        <v>2.6</v>
      </c>
      <c r="AF1642" s="3">
        <v>0.8</v>
      </c>
      <c r="AG1642" s="4">
        <v>117924.13</v>
      </c>
    </row>
    <row r="1643" spans="30:33" x14ac:dyDescent="0.25">
      <c r="AD1643" s="3">
        <v>14.5</v>
      </c>
      <c r="AE1643" s="3">
        <v>8.5</v>
      </c>
      <c r="AF1643" s="3">
        <v>6.4</v>
      </c>
      <c r="AG1643" s="4">
        <v>116150.91499999999</v>
      </c>
    </row>
    <row r="1644" spans="30:33" x14ac:dyDescent="0.25">
      <c r="AD1644" s="3">
        <v>14.1</v>
      </c>
      <c r="AE1644" s="3">
        <v>8.3000000000000007</v>
      </c>
      <c r="AF1644" s="3">
        <v>0</v>
      </c>
      <c r="AG1644" s="4">
        <v>130565.58</v>
      </c>
    </row>
    <row r="1645" spans="30:33" x14ac:dyDescent="0.25">
      <c r="AD1645" s="3">
        <v>15.9</v>
      </c>
      <c r="AE1645" s="3">
        <v>6.6</v>
      </c>
      <c r="AF1645" s="3">
        <v>0</v>
      </c>
      <c r="AG1645" s="4">
        <v>135866.75</v>
      </c>
    </row>
    <row r="1646" spans="30:33" x14ac:dyDescent="0.25">
      <c r="AD1646" s="3">
        <v>13.7</v>
      </c>
      <c r="AE1646" s="3">
        <v>7.5</v>
      </c>
      <c r="AF1646" s="3">
        <v>0</v>
      </c>
      <c r="AG1646" s="4">
        <v>137327.70000000001</v>
      </c>
    </row>
    <row r="1647" spans="30:33" x14ac:dyDescent="0.25">
      <c r="AD1647" s="3">
        <v>13.5</v>
      </c>
      <c r="AE1647" s="3">
        <v>6.9</v>
      </c>
      <c r="AF1647" s="3">
        <v>0</v>
      </c>
      <c r="AG1647" s="4">
        <v>135182.72500000001</v>
      </c>
    </row>
    <row r="1648" spans="30:33" x14ac:dyDescent="0.25">
      <c r="AD1648" s="3">
        <v>19.100000000000001</v>
      </c>
      <c r="AE1648" s="3">
        <v>9</v>
      </c>
      <c r="AF1648" s="3">
        <v>0</v>
      </c>
      <c r="AG1648" s="4">
        <v>132774.29500000001</v>
      </c>
    </row>
    <row r="1649" spans="30:33" x14ac:dyDescent="0.25">
      <c r="AD1649" s="3">
        <v>19.399999999999999</v>
      </c>
      <c r="AE1649" s="3">
        <v>9.3000000000000007</v>
      </c>
      <c r="AF1649" s="3">
        <v>0</v>
      </c>
      <c r="AG1649" s="4">
        <v>114660.9</v>
      </c>
    </row>
    <row r="1650" spans="30:33" x14ac:dyDescent="0.25">
      <c r="AD1650" s="3">
        <v>18.2</v>
      </c>
      <c r="AE1650" s="3">
        <v>6.1</v>
      </c>
      <c r="AF1650" s="3">
        <v>0.2</v>
      </c>
      <c r="AG1650" s="4">
        <v>114469.88</v>
      </c>
    </row>
    <row r="1651" spans="30:33" x14ac:dyDescent="0.25">
      <c r="AD1651" s="3">
        <v>16</v>
      </c>
      <c r="AE1651" s="3">
        <v>8.1999999999999993</v>
      </c>
      <c r="AF1651" s="3">
        <v>5.2</v>
      </c>
      <c r="AG1651" s="4">
        <v>127307.26</v>
      </c>
    </row>
    <row r="1652" spans="30:33" x14ac:dyDescent="0.25">
      <c r="AD1652" s="3">
        <v>15</v>
      </c>
      <c r="AE1652" s="3">
        <v>7.2</v>
      </c>
      <c r="AF1652" s="3">
        <v>0.2</v>
      </c>
      <c r="AG1652" s="4">
        <v>133803.98499999999</v>
      </c>
    </row>
    <row r="1653" spans="30:33" x14ac:dyDescent="0.25">
      <c r="AD1653" s="3">
        <v>15.4</v>
      </c>
      <c r="AE1653" s="3">
        <v>6.7</v>
      </c>
      <c r="AF1653" s="3">
        <v>0.2</v>
      </c>
      <c r="AG1653" s="4">
        <v>127092.715</v>
      </c>
    </row>
    <row r="1654" spans="30:33" x14ac:dyDescent="0.25">
      <c r="AD1654" s="3">
        <v>14.3</v>
      </c>
      <c r="AE1654" s="3">
        <v>4.5999999999999996</v>
      </c>
      <c r="AF1654" s="3">
        <v>6.4</v>
      </c>
      <c r="AG1654" s="4">
        <v>133131.51999999999</v>
      </c>
    </row>
    <row r="1655" spans="30:33" x14ac:dyDescent="0.25">
      <c r="AD1655" s="3">
        <v>15.7</v>
      </c>
      <c r="AE1655" s="3">
        <v>6.2</v>
      </c>
      <c r="AF1655" s="3">
        <v>2.4</v>
      </c>
      <c r="AG1655" s="4">
        <v>128384.14</v>
      </c>
    </row>
    <row r="1656" spans="30:33" x14ac:dyDescent="0.25">
      <c r="AD1656" s="3">
        <v>12</v>
      </c>
      <c r="AE1656" s="3">
        <v>8.3000000000000007</v>
      </c>
      <c r="AF1656" s="3">
        <v>4.4000000000000004</v>
      </c>
      <c r="AG1656" s="4">
        <v>123954.31</v>
      </c>
    </row>
    <row r="1657" spans="30:33" x14ac:dyDescent="0.25">
      <c r="AD1657" s="3">
        <v>13.1</v>
      </c>
      <c r="AE1657" s="3">
        <v>3.8</v>
      </c>
      <c r="AF1657" s="3">
        <v>0.8</v>
      </c>
      <c r="AG1657" s="4">
        <v>123740.265</v>
      </c>
    </row>
    <row r="1658" spans="30:33" x14ac:dyDescent="0.25">
      <c r="AD1658" s="3">
        <v>14.3</v>
      </c>
      <c r="AE1658" s="3">
        <v>7.6</v>
      </c>
      <c r="AF1658" s="3">
        <v>4.4000000000000004</v>
      </c>
      <c r="AG1658" s="4">
        <v>131739.20000000001</v>
      </c>
    </row>
    <row r="1659" spans="30:33" x14ac:dyDescent="0.25">
      <c r="AD1659" s="3">
        <v>13.9</v>
      </c>
      <c r="AE1659" s="3">
        <v>6.4</v>
      </c>
      <c r="AF1659" s="3">
        <v>1.8</v>
      </c>
      <c r="AG1659" s="4">
        <v>132941.76999999999</v>
      </c>
    </row>
    <row r="1660" spans="30:33" x14ac:dyDescent="0.25">
      <c r="AD1660" s="3">
        <v>13.7</v>
      </c>
      <c r="AE1660" s="3">
        <v>3.6</v>
      </c>
      <c r="AF1660" s="3">
        <v>0</v>
      </c>
      <c r="AG1660" s="4">
        <v>135339.82</v>
      </c>
    </row>
    <row r="1661" spans="30:33" x14ac:dyDescent="0.25">
      <c r="AD1661" s="3">
        <v>14.3</v>
      </c>
      <c r="AE1661" s="3">
        <v>7.9</v>
      </c>
      <c r="AF1661" s="3">
        <v>0.4</v>
      </c>
      <c r="AG1661" s="4">
        <v>134119.14000000001</v>
      </c>
    </row>
    <row r="1662" spans="30:33" x14ac:dyDescent="0.25">
      <c r="AD1662" s="3">
        <v>15.7</v>
      </c>
      <c r="AE1662" s="3">
        <v>9.6</v>
      </c>
      <c r="AF1662" s="3">
        <v>1.6</v>
      </c>
      <c r="AG1662" s="4">
        <v>132101.85999999999</v>
      </c>
    </row>
    <row r="1663" spans="30:33" x14ac:dyDescent="0.25">
      <c r="AD1663" s="3">
        <v>17.100000000000001</v>
      </c>
      <c r="AE1663" s="3">
        <v>10.3</v>
      </c>
      <c r="AF1663" s="3">
        <v>0</v>
      </c>
      <c r="AG1663" s="4">
        <v>111288.905</v>
      </c>
    </row>
    <row r="1664" spans="30:33" x14ac:dyDescent="0.25">
      <c r="AD1664" s="3">
        <v>16.600000000000001</v>
      </c>
      <c r="AE1664" s="3">
        <v>8.1</v>
      </c>
      <c r="AF1664" s="3">
        <v>0</v>
      </c>
      <c r="AG1664" s="4">
        <v>111293.15</v>
      </c>
    </row>
    <row r="1665" spans="30:33" x14ac:dyDescent="0.25">
      <c r="AD1665" s="3">
        <v>15.6</v>
      </c>
      <c r="AE1665" s="3">
        <v>10.6</v>
      </c>
      <c r="AF1665" s="3">
        <v>0</v>
      </c>
      <c r="AG1665" s="4">
        <v>123618.42</v>
      </c>
    </row>
    <row r="1666" spans="30:33" x14ac:dyDescent="0.25">
      <c r="AD1666" s="3">
        <v>15.2</v>
      </c>
      <c r="AE1666" s="3">
        <v>8.1999999999999993</v>
      </c>
      <c r="AF1666" s="3">
        <v>1.6</v>
      </c>
      <c r="AG1666" s="4">
        <v>129008.62</v>
      </c>
    </row>
    <row r="1667" spans="30:33" x14ac:dyDescent="0.25">
      <c r="AD1667" s="3">
        <v>14.4</v>
      </c>
      <c r="AE1667" s="3">
        <v>7.8</v>
      </c>
      <c r="AF1667" s="3">
        <v>8</v>
      </c>
      <c r="AG1667" s="4">
        <v>135782.54500000001</v>
      </c>
    </row>
    <row r="1668" spans="30:33" x14ac:dyDescent="0.25">
      <c r="AD1668" s="3">
        <v>14.8</v>
      </c>
      <c r="AE1668" s="3">
        <v>5.2</v>
      </c>
      <c r="AF1668" s="3">
        <v>0</v>
      </c>
      <c r="AG1668" s="4">
        <v>132940.63</v>
      </c>
    </row>
    <row r="1669" spans="30:33" x14ac:dyDescent="0.25">
      <c r="AD1669" s="3">
        <v>14</v>
      </c>
      <c r="AE1669" s="3">
        <v>5.9</v>
      </c>
      <c r="AF1669" s="3">
        <v>0</v>
      </c>
      <c r="AG1669" s="4">
        <v>136493.13</v>
      </c>
    </row>
    <row r="1670" spans="30:33" x14ac:dyDescent="0.25">
      <c r="AD1670" s="3">
        <v>15.3</v>
      </c>
      <c r="AE1670" s="3">
        <v>8.6999999999999993</v>
      </c>
      <c r="AF1670" s="3">
        <v>6.8</v>
      </c>
      <c r="AG1670" s="4">
        <v>121958.69</v>
      </c>
    </row>
    <row r="1671" spans="30:33" x14ac:dyDescent="0.25">
      <c r="AD1671" s="3">
        <v>15.1</v>
      </c>
      <c r="AE1671" s="3">
        <v>10.199999999999999</v>
      </c>
      <c r="AF1671" s="3">
        <v>0</v>
      </c>
      <c r="AG1671" s="4">
        <v>118413.13499999999</v>
      </c>
    </row>
    <row r="1672" spans="30:33" x14ac:dyDescent="0.25">
      <c r="AD1672" s="3">
        <v>14.6</v>
      </c>
      <c r="AE1672" s="3">
        <v>9.9</v>
      </c>
      <c r="AF1672" s="3">
        <v>0</v>
      </c>
      <c r="AG1672" s="4">
        <v>133205.18</v>
      </c>
    </row>
    <row r="1673" spans="30:33" x14ac:dyDescent="0.25">
      <c r="AD1673" s="3">
        <v>12.5</v>
      </c>
      <c r="AE1673" s="3">
        <v>8.6999999999999993</v>
      </c>
      <c r="AF1673" s="3">
        <v>0.8</v>
      </c>
      <c r="AG1673" s="4">
        <v>138858.04500000001</v>
      </c>
    </row>
    <row r="1674" spans="30:33" x14ac:dyDescent="0.25">
      <c r="AD1674" s="3">
        <v>12.5</v>
      </c>
      <c r="AE1674" s="3">
        <v>11.3</v>
      </c>
      <c r="AF1674" s="3">
        <v>0</v>
      </c>
      <c r="AG1674" s="4">
        <v>140275.82999999999</v>
      </c>
    </row>
    <row r="1675" spans="30:33" x14ac:dyDescent="0.25">
      <c r="AD1675" s="3">
        <v>13.8</v>
      </c>
      <c r="AE1675" s="3">
        <v>8.6</v>
      </c>
      <c r="AF1675" s="3">
        <v>0</v>
      </c>
      <c r="AG1675" s="4">
        <v>137651.13500000001</v>
      </c>
    </row>
    <row r="1676" spans="30:33" x14ac:dyDescent="0.25">
      <c r="AD1676" s="3">
        <v>12.7</v>
      </c>
      <c r="AE1676" s="3">
        <v>7.4</v>
      </c>
      <c r="AF1676" s="3">
        <v>0.4</v>
      </c>
      <c r="AG1676" s="4">
        <v>135633.89000000001</v>
      </c>
    </row>
    <row r="1677" spans="30:33" x14ac:dyDescent="0.25">
      <c r="AD1677" s="3">
        <v>13.9</v>
      </c>
      <c r="AE1677" s="3">
        <v>6.2</v>
      </c>
      <c r="AF1677" s="3">
        <v>0</v>
      </c>
      <c r="AG1677" s="4">
        <v>119933.7</v>
      </c>
    </row>
    <row r="1678" spans="30:33" x14ac:dyDescent="0.25">
      <c r="AD1678" s="3">
        <v>13.1</v>
      </c>
      <c r="AE1678" s="3">
        <v>7.2</v>
      </c>
      <c r="AF1678" s="3">
        <v>1</v>
      </c>
      <c r="AG1678" s="4">
        <v>120350.215</v>
      </c>
    </row>
    <row r="1679" spans="30:33" x14ac:dyDescent="0.25">
      <c r="AD1679" s="3">
        <v>15.8</v>
      </c>
      <c r="AE1679" s="3">
        <v>10.7</v>
      </c>
      <c r="AF1679" s="3">
        <v>0</v>
      </c>
      <c r="AG1679" s="4">
        <v>125652.05499999999</v>
      </c>
    </row>
    <row r="1680" spans="30:33" x14ac:dyDescent="0.25">
      <c r="AD1680" s="3">
        <v>13.5</v>
      </c>
      <c r="AE1680" s="3">
        <v>4.5</v>
      </c>
      <c r="AF1680" s="3">
        <v>0.4</v>
      </c>
      <c r="AG1680" s="4">
        <v>132120.39000000001</v>
      </c>
    </row>
    <row r="1681" spans="30:33" x14ac:dyDescent="0.25">
      <c r="AD1681" s="3">
        <v>14.1</v>
      </c>
      <c r="AE1681" s="3">
        <v>7.5</v>
      </c>
      <c r="AF1681" s="3">
        <v>0</v>
      </c>
      <c r="AG1681" s="4">
        <v>136315.38</v>
      </c>
    </row>
    <row r="1682" spans="30:33" x14ac:dyDescent="0.25">
      <c r="AD1682" s="3">
        <v>13.9</v>
      </c>
      <c r="AE1682" s="3">
        <v>9.6</v>
      </c>
      <c r="AF1682" s="3">
        <v>10.8</v>
      </c>
      <c r="AG1682" s="4">
        <v>133004.73000000001</v>
      </c>
    </row>
    <row r="1683" spans="30:33" x14ac:dyDescent="0.25">
      <c r="AD1683" s="3">
        <v>10.1</v>
      </c>
      <c r="AE1683" s="3">
        <v>7.3</v>
      </c>
      <c r="AF1683" s="3">
        <v>2</v>
      </c>
      <c r="AG1683" s="4">
        <v>142555.10500000001</v>
      </c>
    </row>
    <row r="1684" spans="30:33" x14ac:dyDescent="0.25">
      <c r="AD1684" s="3">
        <v>12.5</v>
      </c>
      <c r="AE1684" s="3">
        <v>6.6</v>
      </c>
      <c r="AF1684" s="3">
        <v>4.2</v>
      </c>
      <c r="AG1684" s="4">
        <v>128554.605</v>
      </c>
    </row>
    <row r="1685" spans="30:33" x14ac:dyDescent="0.25">
      <c r="AD1685" s="3">
        <v>12.9</v>
      </c>
      <c r="AE1685" s="3">
        <v>11.4</v>
      </c>
      <c r="AF1685" s="3">
        <v>6</v>
      </c>
      <c r="AG1685" s="4">
        <v>121028.325</v>
      </c>
    </row>
    <row r="1686" spans="30:33" x14ac:dyDescent="0.25">
      <c r="AD1686" s="3">
        <v>12</v>
      </c>
      <c r="AE1686" s="3">
        <v>9.9</v>
      </c>
      <c r="AF1686" s="3">
        <v>8.8000000000000007</v>
      </c>
      <c r="AG1686" s="4">
        <v>136683.4</v>
      </c>
    </row>
    <row r="1687" spans="30:33" x14ac:dyDescent="0.25">
      <c r="AD1687" s="3">
        <v>13.1</v>
      </c>
      <c r="AE1687" s="3">
        <v>7</v>
      </c>
      <c r="AF1687" s="3">
        <v>0</v>
      </c>
      <c r="AG1687" s="4">
        <v>141474.26500000001</v>
      </c>
    </row>
    <row r="1688" spans="30:33" x14ac:dyDescent="0.25">
      <c r="AD1688" s="3">
        <v>13.8</v>
      </c>
      <c r="AE1688" s="3">
        <v>6.7</v>
      </c>
      <c r="AF1688" s="3">
        <v>0.2</v>
      </c>
      <c r="AG1688" s="4">
        <v>134681.435</v>
      </c>
    </row>
    <row r="1689" spans="30:33" x14ac:dyDescent="0.25">
      <c r="AD1689" s="3">
        <v>16.2</v>
      </c>
      <c r="AE1689" s="3">
        <v>10.5</v>
      </c>
      <c r="AF1689" s="3">
        <v>0</v>
      </c>
      <c r="AG1689" s="4">
        <v>128119.715</v>
      </c>
    </row>
    <row r="1690" spans="30:33" x14ac:dyDescent="0.25">
      <c r="AD1690" s="3">
        <v>16.899999999999999</v>
      </c>
      <c r="AE1690" s="3">
        <v>6.3</v>
      </c>
      <c r="AF1690" s="3">
        <v>0</v>
      </c>
      <c r="AG1690" s="4">
        <v>129781.155</v>
      </c>
    </row>
    <row r="1691" spans="30:33" x14ac:dyDescent="0.25">
      <c r="AD1691" s="3">
        <v>16.5</v>
      </c>
      <c r="AE1691" s="3">
        <v>13.4</v>
      </c>
      <c r="AF1691" s="3">
        <v>3.8</v>
      </c>
      <c r="AG1691" s="4">
        <v>115460.6</v>
      </c>
    </row>
    <row r="1692" spans="30:33" x14ac:dyDescent="0.25">
      <c r="AD1692" s="3">
        <v>19.399999999999999</v>
      </c>
      <c r="AE1692" s="3">
        <v>9.3000000000000007</v>
      </c>
      <c r="AF1692" s="3">
        <v>0</v>
      </c>
      <c r="AG1692" s="4">
        <v>110816.375</v>
      </c>
    </row>
    <row r="1693" spans="30:33" x14ac:dyDescent="0.25">
      <c r="AD1693" s="3">
        <v>12.3</v>
      </c>
      <c r="AE1693" s="3">
        <v>12.8</v>
      </c>
      <c r="AF1693" s="3">
        <v>4</v>
      </c>
      <c r="AG1693" s="4">
        <v>131067.25</v>
      </c>
    </row>
    <row r="1694" spans="30:33" x14ac:dyDescent="0.25">
      <c r="AD1694" s="3">
        <v>17</v>
      </c>
      <c r="AE1694" s="3">
        <v>7.2</v>
      </c>
      <c r="AF1694" s="3">
        <v>0.4</v>
      </c>
      <c r="AG1694" s="4">
        <v>131438.54999999999</v>
      </c>
    </row>
    <row r="1695" spans="30:33" x14ac:dyDescent="0.25">
      <c r="AD1695" s="3">
        <v>16.600000000000001</v>
      </c>
      <c r="AE1695" s="3">
        <v>11.5</v>
      </c>
      <c r="AF1695" s="3">
        <v>0.2</v>
      </c>
      <c r="AG1695" s="4">
        <v>120747.08</v>
      </c>
    </row>
    <row r="1696" spans="30:33" x14ac:dyDescent="0.25">
      <c r="AD1696" s="3">
        <v>13</v>
      </c>
      <c r="AE1696" s="3">
        <v>11.3</v>
      </c>
      <c r="AF1696" s="3">
        <v>1.6</v>
      </c>
      <c r="AG1696" s="4">
        <v>127697.99</v>
      </c>
    </row>
    <row r="1697" spans="30:33" x14ac:dyDescent="0.25">
      <c r="AD1697" s="3">
        <v>15.1</v>
      </c>
      <c r="AE1697" s="3">
        <v>14.5</v>
      </c>
      <c r="AF1697" s="3">
        <v>0</v>
      </c>
      <c r="AG1697" s="4">
        <v>126763.36500000001</v>
      </c>
    </row>
    <row r="1698" spans="30:33" x14ac:dyDescent="0.25">
      <c r="AD1698" s="3">
        <v>18</v>
      </c>
      <c r="AE1698" s="3">
        <v>13</v>
      </c>
      <c r="AF1698" s="3">
        <v>0</v>
      </c>
      <c r="AG1698" s="4">
        <v>107303.47500000001</v>
      </c>
    </row>
    <row r="1699" spans="30:33" x14ac:dyDescent="0.25">
      <c r="AD1699" s="3">
        <v>12.9</v>
      </c>
      <c r="AE1699" s="3">
        <v>13.9</v>
      </c>
      <c r="AF1699" s="3">
        <v>1.2</v>
      </c>
      <c r="AG1699" s="4">
        <v>113980.3</v>
      </c>
    </row>
    <row r="1700" spans="30:33" x14ac:dyDescent="0.25">
      <c r="AD1700" s="3">
        <v>14.4</v>
      </c>
      <c r="AE1700" s="3">
        <v>14.7</v>
      </c>
      <c r="AF1700" s="3">
        <v>0</v>
      </c>
      <c r="AG1700" s="4">
        <v>132704.36499999999</v>
      </c>
    </row>
    <row r="1701" spans="30:33" x14ac:dyDescent="0.25">
      <c r="AD1701" s="3">
        <v>15.3</v>
      </c>
      <c r="AE1701" s="3">
        <v>12.9</v>
      </c>
      <c r="AF1701" s="3">
        <v>0</v>
      </c>
      <c r="AG1701" s="4">
        <v>130964.88499999999</v>
      </c>
    </row>
    <row r="1702" spans="30:33" x14ac:dyDescent="0.25">
      <c r="AD1702" s="3">
        <v>13.4</v>
      </c>
      <c r="AE1702" s="3">
        <v>5</v>
      </c>
      <c r="AF1702" s="3">
        <v>0</v>
      </c>
      <c r="AG1702" s="4">
        <v>137660.94</v>
      </c>
    </row>
    <row r="1703" spans="30:33" x14ac:dyDescent="0.25">
      <c r="AD1703" s="3">
        <v>13</v>
      </c>
      <c r="AE1703" s="3">
        <v>13.2</v>
      </c>
      <c r="AF1703" s="3">
        <v>6.2</v>
      </c>
      <c r="AG1703" s="4">
        <v>134233.345</v>
      </c>
    </row>
    <row r="1704" spans="30:33" x14ac:dyDescent="0.25">
      <c r="AD1704" s="3">
        <v>15.3</v>
      </c>
      <c r="AE1704" s="3">
        <v>15.6</v>
      </c>
      <c r="AF1704" s="3">
        <v>0.2</v>
      </c>
      <c r="AG1704" s="4">
        <v>131871.07999999999</v>
      </c>
    </row>
    <row r="1705" spans="30:33" x14ac:dyDescent="0.25">
      <c r="AD1705" s="3">
        <v>18.2</v>
      </c>
      <c r="AE1705" s="3">
        <v>15.8</v>
      </c>
      <c r="AF1705" s="3">
        <v>0</v>
      </c>
      <c r="AG1705" s="4">
        <v>107616.03</v>
      </c>
    </row>
    <row r="1706" spans="30:33" x14ac:dyDescent="0.25">
      <c r="AD1706" s="3">
        <v>19.600000000000001</v>
      </c>
      <c r="AE1706" s="3">
        <v>9.4</v>
      </c>
      <c r="AF1706" s="3">
        <v>0</v>
      </c>
      <c r="AG1706" s="4">
        <v>106779.47500000001</v>
      </c>
    </row>
    <row r="1707" spans="30:33" x14ac:dyDescent="0.25">
      <c r="AD1707" s="3">
        <v>17.600000000000001</v>
      </c>
      <c r="AE1707" s="3">
        <v>13.8</v>
      </c>
      <c r="AF1707" s="3">
        <v>2.4</v>
      </c>
      <c r="AG1707" s="4">
        <v>121697.38</v>
      </c>
    </row>
    <row r="1708" spans="30:33" x14ac:dyDescent="0.25">
      <c r="AD1708" s="3">
        <v>19.600000000000001</v>
      </c>
      <c r="AE1708" s="3">
        <v>16.399999999999999</v>
      </c>
      <c r="AF1708" s="3">
        <v>0.6</v>
      </c>
      <c r="AG1708" s="4">
        <v>118871.215</v>
      </c>
    </row>
    <row r="1709" spans="30:33" x14ac:dyDescent="0.25">
      <c r="AD1709" s="3">
        <v>18.7</v>
      </c>
      <c r="AE1709" s="3">
        <v>15.1</v>
      </c>
      <c r="AF1709" s="3">
        <v>0</v>
      </c>
      <c r="AG1709" s="4">
        <v>122652.81</v>
      </c>
    </row>
    <row r="1710" spans="30:33" x14ac:dyDescent="0.25">
      <c r="AD1710" s="3">
        <v>21.2</v>
      </c>
      <c r="AE1710" s="3">
        <v>14.8</v>
      </c>
      <c r="AF1710" s="3">
        <v>3.4</v>
      </c>
      <c r="AG1710" s="4">
        <v>120223.175</v>
      </c>
    </row>
    <row r="1711" spans="30:33" x14ac:dyDescent="0.25">
      <c r="AD1711" s="3">
        <v>16</v>
      </c>
      <c r="AE1711" s="3">
        <v>10.4</v>
      </c>
      <c r="AF1711" s="3">
        <v>2</v>
      </c>
      <c r="AG1711" s="4">
        <v>122222.69</v>
      </c>
    </row>
    <row r="1712" spans="30:33" x14ac:dyDescent="0.25">
      <c r="AD1712" s="3">
        <v>12.9</v>
      </c>
      <c r="AE1712" s="3">
        <v>11.3</v>
      </c>
      <c r="AF1712" s="3">
        <v>1</v>
      </c>
      <c r="AG1712" s="4">
        <v>115200.19</v>
      </c>
    </row>
    <row r="1713" spans="30:33" x14ac:dyDescent="0.25">
      <c r="AD1713" s="3">
        <v>15.1</v>
      </c>
      <c r="AE1713" s="3">
        <v>9.5</v>
      </c>
      <c r="AF1713" s="3">
        <v>0.6</v>
      </c>
      <c r="AG1713" s="4">
        <v>116999.07</v>
      </c>
    </row>
    <row r="1714" spans="30:33" x14ac:dyDescent="0.25">
      <c r="AD1714" s="3">
        <v>12.8</v>
      </c>
      <c r="AE1714" s="3">
        <v>14.4</v>
      </c>
      <c r="AF1714" s="3">
        <v>5.6</v>
      </c>
      <c r="AG1714" s="4">
        <v>130448.11500000001</v>
      </c>
    </row>
    <row r="1715" spans="30:33" x14ac:dyDescent="0.25">
      <c r="AD1715" s="3">
        <v>14.8</v>
      </c>
      <c r="AE1715" s="3">
        <v>16.100000000000001</v>
      </c>
      <c r="AF1715" s="3">
        <v>2.6</v>
      </c>
      <c r="AG1715" s="4">
        <v>131665.01500000001</v>
      </c>
    </row>
    <row r="1716" spans="30:33" x14ac:dyDescent="0.25">
      <c r="AD1716" s="3">
        <v>20.8</v>
      </c>
      <c r="AE1716" s="3">
        <v>17.8</v>
      </c>
      <c r="AF1716" s="3">
        <v>0</v>
      </c>
      <c r="AG1716" s="4">
        <v>121100.045</v>
      </c>
    </row>
    <row r="1717" spans="30:33" x14ac:dyDescent="0.25">
      <c r="AD1717" s="3">
        <v>20.8</v>
      </c>
      <c r="AE1717" s="3">
        <v>11.8</v>
      </c>
      <c r="AF1717" s="3">
        <v>0</v>
      </c>
      <c r="AG1717" s="4">
        <v>118723.07</v>
      </c>
    </row>
    <row r="1718" spans="30:33" x14ac:dyDescent="0.25">
      <c r="AD1718" s="3">
        <v>18.600000000000001</v>
      </c>
      <c r="AE1718" s="3">
        <v>14</v>
      </c>
      <c r="AF1718" s="3">
        <v>0</v>
      </c>
      <c r="AG1718" s="4">
        <v>120349.015</v>
      </c>
    </row>
    <row r="1719" spans="30:33" x14ac:dyDescent="0.25">
      <c r="AD1719" s="3">
        <v>20</v>
      </c>
      <c r="AE1719" s="3">
        <v>18.3</v>
      </c>
      <c r="AF1719" s="3">
        <v>0</v>
      </c>
      <c r="AG1719" s="4">
        <v>103500.955</v>
      </c>
    </row>
    <row r="1720" spans="30:33" x14ac:dyDescent="0.25">
      <c r="AD1720" s="3">
        <v>21.8</v>
      </c>
      <c r="AE1720" s="3">
        <v>8.4</v>
      </c>
      <c r="AF1720" s="3">
        <v>1.6</v>
      </c>
      <c r="AG1720" s="4">
        <v>105149.02</v>
      </c>
    </row>
    <row r="1721" spans="30:33" x14ac:dyDescent="0.25">
      <c r="AD1721" s="3">
        <v>12.8</v>
      </c>
      <c r="AE1721" s="3">
        <v>17.7</v>
      </c>
      <c r="AF1721" s="3">
        <v>13</v>
      </c>
      <c r="AG1721" s="4">
        <v>119362.235</v>
      </c>
    </row>
    <row r="1722" spans="30:33" x14ac:dyDescent="0.25">
      <c r="AD1722" s="3">
        <v>14.8</v>
      </c>
      <c r="AE1722" s="3">
        <v>19</v>
      </c>
      <c r="AF1722" s="3">
        <v>0</v>
      </c>
      <c r="AG1722" s="4">
        <v>124129.44</v>
      </c>
    </row>
    <row r="1723" spans="30:33" x14ac:dyDescent="0.25">
      <c r="AD1723" s="3">
        <v>18.899999999999999</v>
      </c>
      <c r="AE1723" s="3">
        <v>19.2</v>
      </c>
      <c r="AF1723" s="3">
        <v>0</v>
      </c>
      <c r="AG1723" s="4">
        <v>119715.705</v>
      </c>
    </row>
    <row r="1724" spans="30:33" x14ac:dyDescent="0.25">
      <c r="AD1724" s="3">
        <v>24</v>
      </c>
      <c r="AE1724" s="3">
        <v>19.399999999999999</v>
      </c>
      <c r="AF1724" s="3">
        <v>0</v>
      </c>
      <c r="AG1724" s="4">
        <v>108102.56</v>
      </c>
    </row>
    <row r="1725" spans="30:33" x14ac:dyDescent="0.25">
      <c r="AD1725" s="3">
        <v>26.2</v>
      </c>
      <c r="AE1725" s="3">
        <v>14.4</v>
      </c>
      <c r="AF1725" s="3">
        <v>0</v>
      </c>
      <c r="AG1725" s="4">
        <v>107222.345</v>
      </c>
    </row>
    <row r="1726" spans="30:33" x14ac:dyDescent="0.25">
      <c r="AD1726" s="3">
        <v>19.399999999999999</v>
      </c>
      <c r="AE1726" s="3">
        <v>10.5</v>
      </c>
      <c r="AF1726" s="3">
        <v>0</v>
      </c>
      <c r="AG1726" s="4">
        <v>101348.35</v>
      </c>
    </row>
    <row r="1727" spans="30:33" x14ac:dyDescent="0.25">
      <c r="AD1727" s="3">
        <v>15.5</v>
      </c>
      <c r="AE1727" s="3">
        <v>13.6</v>
      </c>
      <c r="AF1727" s="3">
        <v>4.5999999999999996</v>
      </c>
      <c r="AG1727" s="4">
        <v>102386.52499999999</v>
      </c>
    </row>
    <row r="1728" spans="30:33" x14ac:dyDescent="0.25">
      <c r="AD1728" s="3">
        <v>15.2</v>
      </c>
      <c r="AE1728" s="3">
        <v>13.9</v>
      </c>
      <c r="AF1728" s="3">
        <v>2</v>
      </c>
      <c r="AG1728" s="4">
        <v>121862.88499999999</v>
      </c>
    </row>
    <row r="1729" spans="30:33" x14ac:dyDescent="0.25">
      <c r="AD1729" s="3">
        <v>15.1</v>
      </c>
      <c r="AE1729" s="3">
        <v>13.3</v>
      </c>
      <c r="AF1729" s="3">
        <v>1.4</v>
      </c>
      <c r="AG1729" s="4">
        <v>125787.33</v>
      </c>
    </row>
    <row r="1730" spans="30:33" x14ac:dyDescent="0.25">
      <c r="AD1730" s="3">
        <v>16.600000000000001</v>
      </c>
      <c r="AE1730" s="3">
        <v>13.1</v>
      </c>
      <c r="AF1730" s="3">
        <v>0</v>
      </c>
      <c r="AG1730" s="4">
        <v>124302.93</v>
      </c>
    </row>
    <row r="1731" spans="30:33" x14ac:dyDescent="0.25">
      <c r="AD1731" s="3">
        <v>20.3</v>
      </c>
      <c r="AE1731" s="3">
        <v>19.600000000000001</v>
      </c>
      <c r="AF1731" s="3">
        <v>0</v>
      </c>
      <c r="AG1731" s="4">
        <v>117320.175</v>
      </c>
    </row>
    <row r="1732" spans="30:33" x14ac:dyDescent="0.25">
      <c r="AD1732" s="3">
        <v>18.8</v>
      </c>
      <c r="AE1732" s="3">
        <v>7.4</v>
      </c>
      <c r="AF1732" s="3">
        <v>0</v>
      </c>
      <c r="AG1732" s="4">
        <v>106043.02</v>
      </c>
    </row>
    <row r="1733" spans="30:33" x14ac:dyDescent="0.25">
      <c r="AD1733" s="3">
        <v>14.9</v>
      </c>
      <c r="AE1733" s="3">
        <v>17.7</v>
      </c>
      <c r="AF1733" s="3">
        <v>0.2</v>
      </c>
      <c r="AG1733" s="4">
        <v>108762.31</v>
      </c>
    </row>
    <row r="1734" spans="30:33" x14ac:dyDescent="0.25">
      <c r="AD1734" s="3">
        <v>15.8</v>
      </c>
      <c r="AE1734" s="3">
        <v>19</v>
      </c>
      <c r="AF1734" s="3">
        <v>0</v>
      </c>
      <c r="AG1734" s="4">
        <v>104804.09</v>
      </c>
    </row>
    <row r="1735" spans="30:33" x14ac:dyDescent="0.25">
      <c r="AD1735" s="3">
        <v>14.1</v>
      </c>
      <c r="AE1735" s="3">
        <v>14.4</v>
      </c>
      <c r="AF1735" s="3">
        <v>0</v>
      </c>
      <c r="AG1735" s="4">
        <v>121770.82</v>
      </c>
    </row>
    <row r="1736" spans="30:33" x14ac:dyDescent="0.25">
      <c r="AD1736" s="3">
        <v>20.5</v>
      </c>
      <c r="AE1736" s="3">
        <v>21.7</v>
      </c>
      <c r="AF1736" s="3">
        <v>0</v>
      </c>
      <c r="AG1736" s="4">
        <v>117265.27499999999</v>
      </c>
    </row>
    <row r="1737" spans="30:33" x14ac:dyDescent="0.25">
      <c r="AD1737" s="3">
        <v>26.5</v>
      </c>
      <c r="AE1737" s="3">
        <v>18.5</v>
      </c>
      <c r="AF1737" s="3">
        <v>0</v>
      </c>
      <c r="AG1737" s="4">
        <v>110760.825</v>
      </c>
    </row>
    <row r="1738" spans="30:33" x14ac:dyDescent="0.25">
      <c r="AD1738" s="3">
        <v>29.7</v>
      </c>
      <c r="AE1738" s="3">
        <v>22</v>
      </c>
      <c r="AF1738" s="3">
        <v>0</v>
      </c>
      <c r="AG1738" s="4">
        <v>109312.85</v>
      </c>
    </row>
    <row r="1739" spans="30:33" x14ac:dyDescent="0.25">
      <c r="AD1739" s="3">
        <v>15.2</v>
      </c>
      <c r="AE1739" s="3">
        <v>11</v>
      </c>
      <c r="AF1739" s="3">
        <v>0</v>
      </c>
      <c r="AG1739" s="4">
        <v>117512.56</v>
      </c>
    </row>
    <row r="1740" spans="30:33" x14ac:dyDescent="0.25">
      <c r="AD1740" s="3">
        <v>24.3</v>
      </c>
      <c r="AE1740" s="3">
        <v>17.399999999999999</v>
      </c>
      <c r="AF1740" s="3">
        <v>1.8</v>
      </c>
      <c r="AG1740" s="4">
        <v>101386.01</v>
      </c>
    </row>
    <row r="1741" spans="30:33" x14ac:dyDescent="0.25">
      <c r="AD1741" s="3">
        <v>24.8</v>
      </c>
      <c r="AE1741" s="3">
        <v>17.399999999999999</v>
      </c>
      <c r="AF1741" s="3">
        <v>0</v>
      </c>
      <c r="AG1741" s="4">
        <v>93011.345000000001</v>
      </c>
    </row>
    <row r="1742" spans="30:33" x14ac:dyDescent="0.25">
      <c r="AD1742" s="3">
        <v>16.399999999999999</v>
      </c>
      <c r="AE1742" s="3">
        <v>15.1</v>
      </c>
      <c r="AF1742" s="3">
        <v>0</v>
      </c>
      <c r="AG1742" s="4">
        <v>113296.31</v>
      </c>
    </row>
    <row r="1743" spans="30:33" x14ac:dyDescent="0.25">
      <c r="AD1743" s="3">
        <v>14.2</v>
      </c>
      <c r="AE1743" s="3">
        <v>17</v>
      </c>
      <c r="AF1743" s="3">
        <v>2.6</v>
      </c>
      <c r="AG1743" s="4">
        <v>117504.77499999999</v>
      </c>
    </row>
    <row r="1744" spans="30:33" x14ac:dyDescent="0.25">
      <c r="AD1744" s="3">
        <v>15</v>
      </c>
      <c r="AE1744" s="3">
        <v>19.3</v>
      </c>
      <c r="AF1744" s="3">
        <v>5.8</v>
      </c>
      <c r="AG1744" s="4">
        <v>122771.82</v>
      </c>
    </row>
    <row r="1745" spans="30:33" x14ac:dyDescent="0.25">
      <c r="AD1745" s="3">
        <v>14.7</v>
      </c>
      <c r="AE1745" s="3">
        <v>12.6</v>
      </c>
      <c r="AF1745" s="3">
        <v>0.2</v>
      </c>
      <c r="AG1745" s="4">
        <v>123692.08</v>
      </c>
    </row>
    <row r="1746" spans="30:33" x14ac:dyDescent="0.25">
      <c r="AD1746" s="3">
        <v>18.899999999999999</v>
      </c>
      <c r="AE1746" s="3">
        <v>17.5</v>
      </c>
      <c r="AF1746" s="3">
        <v>0</v>
      </c>
      <c r="AG1746" s="4">
        <v>115250.505</v>
      </c>
    </row>
    <row r="1747" spans="30:33" x14ac:dyDescent="0.25">
      <c r="AD1747" s="3">
        <v>20.399999999999999</v>
      </c>
      <c r="AE1747" s="3">
        <v>20.100000000000001</v>
      </c>
      <c r="AF1747" s="3">
        <v>0</v>
      </c>
      <c r="AG1747" s="4">
        <v>101053.36500000001</v>
      </c>
    </row>
    <row r="1748" spans="30:33" x14ac:dyDescent="0.25">
      <c r="AD1748" s="3">
        <v>23.1</v>
      </c>
      <c r="AE1748" s="3">
        <v>19.600000000000001</v>
      </c>
      <c r="AF1748" s="3">
        <v>0</v>
      </c>
      <c r="AG1748" s="4">
        <v>94744.7</v>
      </c>
    </row>
    <row r="1749" spans="30:33" x14ac:dyDescent="0.25">
      <c r="AD1749" s="3">
        <v>26.7</v>
      </c>
      <c r="AE1749" s="3">
        <v>20.2</v>
      </c>
      <c r="AF1749" s="3">
        <v>0.2</v>
      </c>
      <c r="AG1749" s="4">
        <v>110290.12</v>
      </c>
    </row>
    <row r="1750" spans="30:33" x14ac:dyDescent="0.25">
      <c r="AD1750" s="3">
        <v>18</v>
      </c>
      <c r="AE1750" s="3">
        <v>20.6</v>
      </c>
      <c r="AF1750" s="3">
        <v>0</v>
      </c>
      <c r="AG1750" s="4">
        <v>112052.12</v>
      </c>
    </row>
    <row r="1751" spans="30:33" x14ac:dyDescent="0.25">
      <c r="AD1751" s="3">
        <v>20.399999999999999</v>
      </c>
      <c r="AE1751" s="3">
        <v>11.4</v>
      </c>
      <c r="AF1751" s="3">
        <v>0</v>
      </c>
      <c r="AG1751" s="4">
        <v>117533.72</v>
      </c>
    </row>
    <row r="1752" spans="30:33" x14ac:dyDescent="0.25">
      <c r="AD1752" s="3">
        <v>15.2</v>
      </c>
      <c r="AE1752" s="3">
        <v>9.6</v>
      </c>
      <c r="AF1752" s="3">
        <v>4.4000000000000004</v>
      </c>
      <c r="AG1752" s="4">
        <v>116690.04</v>
      </c>
    </row>
    <row r="1753" spans="30:33" x14ac:dyDescent="0.25">
      <c r="AD1753" s="3">
        <v>22.1</v>
      </c>
      <c r="AE1753" s="3">
        <v>23.2</v>
      </c>
      <c r="AF1753" s="3">
        <v>0.8</v>
      </c>
      <c r="AG1753" s="4">
        <v>109857.485</v>
      </c>
    </row>
    <row r="1754" spans="30:33" x14ac:dyDescent="0.25">
      <c r="AD1754" s="3">
        <v>15.3</v>
      </c>
      <c r="AE1754" s="3">
        <v>15.8</v>
      </c>
      <c r="AF1754" s="3">
        <v>0.8</v>
      </c>
      <c r="AG1754" s="4">
        <v>102032.495</v>
      </c>
    </row>
    <row r="1755" spans="30:33" x14ac:dyDescent="0.25">
      <c r="AD1755" s="3">
        <v>16.399999999999999</v>
      </c>
      <c r="AE1755" s="3">
        <v>14.7</v>
      </c>
      <c r="AF1755" s="3">
        <v>0.8</v>
      </c>
      <c r="AG1755" s="4">
        <v>102684.515</v>
      </c>
    </row>
    <row r="1756" spans="30:33" x14ac:dyDescent="0.25">
      <c r="AD1756" s="3">
        <v>17</v>
      </c>
      <c r="AE1756" s="3">
        <v>19.600000000000001</v>
      </c>
      <c r="AF1756" s="3">
        <v>0</v>
      </c>
      <c r="AG1756" s="4">
        <v>114502.07</v>
      </c>
    </row>
    <row r="1757" spans="30:33" x14ac:dyDescent="0.25">
      <c r="AD1757" s="3">
        <v>19.600000000000001</v>
      </c>
      <c r="AE1757" s="3">
        <v>23.7</v>
      </c>
      <c r="AF1757" s="3">
        <v>0</v>
      </c>
      <c r="AG1757" s="4">
        <v>114108.545</v>
      </c>
    </row>
    <row r="1758" spans="30:33" x14ac:dyDescent="0.25">
      <c r="AD1758" s="3">
        <v>27.9</v>
      </c>
      <c r="AE1758" s="3">
        <v>26</v>
      </c>
      <c r="AF1758" s="3">
        <v>0</v>
      </c>
      <c r="AG1758" s="4">
        <v>114281.61500000001</v>
      </c>
    </row>
    <row r="1759" spans="30:33" x14ac:dyDescent="0.25">
      <c r="AD1759" s="3">
        <v>33.799999999999997</v>
      </c>
      <c r="AE1759" s="3">
        <v>26.1</v>
      </c>
      <c r="AF1759" s="3">
        <v>0.2</v>
      </c>
      <c r="AG1759" s="4">
        <v>115442.655</v>
      </c>
    </row>
    <row r="1760" spans="30:33" x14ac:dyDescent="0.25">
      <c r="AD1760" s="3">
        <v>21.6</v>
      </c>
      <c r="AE1760" s="3">
        <v>10</v>
      </c>
      <c r="AF1760" s="3">
        <v>0</v>
      </c>
      <c r="AG1760" s="4">
        <v>109130.77</v>
      </c>
    </row>
    <row r="1761" spans="30:33" x14ac:dyDescent="0.25">
      <c r="AD1761" s="3">
        <v>15.5</v>
      </c>
      <c r="AE1761" s="3">
        <v>17.2</v>
      </c>
      <c r="AF1761" s="3">
        <v>3.8</v>
      </c>
      <c r="AG1761" s="4">
        <v>96698.285000000003</v>
      </c>
    </row>
    <row r="1762" spans="30:33" x14ac:dyDescent="0.25">
      <c r="AD1762" s="3">
        <v>17</v>
      </c>
      <c r="AE1762" s="3">
        <v>10.1</v>
      </c>
      <c r="AF1762" s="3">
        <v>1.2</v>
      </c>
      <c r="AG1762" s="4">
        <v>102830.55499999999</v>
      </c>
    </row>
    <row r="1763" spans="30:33" x14ac:dyDescent="0.25">
      <c r="AD1763" s="3">
        <v>21.6</v>
      </c>
      <c r="AE1763" s="3">
        <v>26.3</v>
      </c>
      <c r="AF1763" s="3">
        <v>1.4</v>
      </c>
      <c r="AG1763" s="4">
        <v>112634.63499999999</v>
      </c>
    </row>
    <row r="1764" spans="30:33" x14ac:dyDescent="0.25">
      <c r="AD1764" s="3">
        <v>30.5</v>
      </c>
      <c r="AE1764" s="3">
        <v>27</v>
      </c>
      <c r="AF1764" s="3">
        <v>0</v>
      </c>
      <c r="AG1764" s="4">
        <v>111887.405</v>
      </c>
    </row>
    <row r="1765" spans="30:33" x14ac:dyDescent="0.25">
      <c r="AD1765" s="3">
        <v>25.1</v>
      </c>
      <c r="AE1765" s="3">
        <v>27.2</v>
      </c>
      <c r="AF1765" s="3">
        <v>0</v>
      </c>
      <c r="AG1765" s="4">
        <v>117375.73</v>
      </c>
    </row>
    <row r="1766" spans="30:33" x14ac:dyDescent="0.25">
      <c r="AD1766" s="3">
        <v>33.700000000000003</v>
      </c>
      <c r="AE1766" s="3">
        <v>25.5</v>
      </c>
      <c r="AF1766" s="3">
        <v>0</v>
      </c>
      <c r="AG1766" s="4">
        <v>121752.875</v>
      </c>
    </row>
    <row r="1767" spans="30:33" x14ac:dyDescent="0.25">
      <c r="AD1767" s="3">
        <v>34.299999999999997</v>
      </c>
      <c r="AE1767" s="3">
        <v>22.8</v>
      </c>
      <c r="AF1767" s="3">
        <v>0</v>
      </c>
      <c r="AG1767" s="4">
        <v>130510.905</v>
      </c>
    </row>
    <row r="1768" spans="30:33" x14ac:dyDescent="0.25">
      <c r="AD1768" s="3">
        <v>18.899999999999999</v>
      </c>
      <c r="AE1768" s="3">
        <v>2.2000000000000002</v>
      </c>
      <c r="AF1768" s="3">
        <v>4.2</v>
      </c>
      <c r="AG1768" s="4">
        <v>105806.825</v>
      </c>
    </row>
    <row r="1769" spans="30:33" x14ac:dyDescent="0.25">
      <c r="AD1769" s="3">
        <v>20.7</v>
      </c>
      <c r="AE1769" s="3">
        <v>7.8</v>
      </c>
      <c r="AF1769" s="3">
        <v>12.4</v>
      </c>
      <c r="AG1769" s="4">
        <v>96867.014999999999</v>
      </c>
    </row>
    <row r="1770" spans="30:33" x14ac:dyDescent="0.25">
      <c r="AD1770" s="3">
        <v>16.2</v>
      </c>
      <c r="AE1770" s="3">
        <v>11.2</v>
      </c>
      <c r="AF1770" s="3">
        <v>1.2</v>
      </c>
      <c r="AG1770" s="4">
        <v>107279.84</v>
      </c>
    </row>
    <row r="1771" spans="30:33" x14ac:dyDescent="0.25">
      <c r="AD1771" s="3">
        <v>19.600000000000001</v>
      </c>
      <c r="AE1771" s="3">
        <v>27.4</v>
      </c>
      <c r="AF1771" s="3">
        <v>10.199999999999999</v>
      </c>
      <c r="AG1771" s="4">
        <v>96817</v>
      </c>
    </row>
    <row r="1772" spans="30:33" x14ac:dyDescent="0.25">
      <c r="AD1772" s="3">
        <v>24.1</v>
      </c>
      <c r="AE1772" s="3">
        <v>19.899999999999999</v>
      </c>
      <c r="AF1772" s="3">
        <v>0</v>
      </c>
      <c r="AG1772" s="4">
        <v>104381.38</v>
      </c>
    </row>
    <row r="1773" spans="30:33" x14ac:dyDescent="0.25">
      <c r="AD1773" s="3">
        <v>17.7</v>
      </c>
      <c r="AE1773" s="3">
        <v>8.3000000000000007</v>
      </c>
      <c r="AF1773" s="3">
        <v>0</v>
      </c>
      <c r="AG1773" s="4">
        <v>115132.64</v>
      </c>
    </row>
    <row r="1774" spans="30:33" x14ac:dyDescent="0.25">
      <c r="AD1774" s="3">
        <v>15</v>
      </c>
      <c r="AE1774" s="3">
        <v>16.100000000000001</v>
      </c>
      <c r="AF1774" s="3">
        <v>6.8</v>
      </c>
      <c r="AG1774" s="4">
        <v>113954.78</v>
      </c>
    </row>
    <row r="1775" spans="30:33" x14ac:dyDescent="0.25">
      <c r="AD1775" s="3">
        <v>14.2</v>
      </c>
      <c r="AE1775" s="3">
        <v>9.8000000000000007</v>
      </c>
      <c r="AF1775" s="3">
        <v>6.4</v>
      </c>
      <c r="AG1775" s="4">
        <v>108924.79</v>
      </c>
    </row>
    <row r="1776" spans="30:33" x14ac:dyDescent="0.25">
      <c r="AD1776" s="3">
        <v>18.100000000000001</v>
      </c>
      <c r="AE1776" s="3">
        <v>13.5</v>
      </c>
      <c r="AF1776" s="3">
        <v>0.2</v>
      </c>
      <c r="AG1776" s="4">
        <v>101550.045</v>
      </c>
    </row>
    <row r="1777" spans="30:33" x14ac:dyDescent="0.25">
      <c r="AD1777" s="3">
        <v>29.6</v>
      </c>
      <c r="AE1777" s="3">
        <v>27.4</v>
      </c>
      <c r="AF1777" s="3">
        <v>0</v>
      </c>
      <c r="AG1777" s="4">
        <v>106758.95</v>
      </c>
    </row>
    <row r="1778" spans="30:33" x14ac:dyDescent="0.25">
      <c r="AD1778" s="3">
        <v>17.399999999999999</v>
      </c>
      <c r="AE1778" s="3">
        <v>12.7</v>
      </c>
      <c r="AF1778" s="3">
        <v>0.6</v>
      </c>
      <c r="AG1778" s="4">
        <v>104303.46</v>
      </c>
    </row>
    <row r="1779" spans="30:33" x14ac:dyDescent="0.25">
      <c r="AD1779" s="3">
        <v>17.3</v>
      </c>
      <c r="AE1779" s="3">
        <v>12</v>
      </c>
      <c r="AF1779" s="3">
        <v>1.6</v>
      </c>
      <c r="AG1779" s="4">
        <v>112573.54</v>
      </c>
    </row>
    <row r="1780" spans="30:33" x14ac:dyDescent="0.25">
      <c r="AD1780" s="3">
        <v>22.4</v>
      </c>
      <c r="AE1780" s="3">
        <v>19.7</v>
      </c>
      <c r="AF1780" s="3">
        <v>0.8</v>
      </c>
      <c r="AG1780" s="4">
        <v>109828.93</v>
      </c>
    </row>
    <row r="1781" spans="30:33" x14ac:dyDescent="0.25">
      <c r="AD1781" s="3">
        <v>18.5</v>
      </c>
      <c r="AE1781" s="3">
        <v>12.4</v>
      </c>
      <c r="AF1781" s="3">
        <v>0</v>
      </c>
      <c r="AG1781" s="4">
        <v>110954.755</v>
      </c>
    </row>
    <row r="1782" spans="30:33" x14ac:dyDescent="0.25">
      <c r="AD1782" s="3">
        <v>17.2</v>
      </c>
      <c r="AE1782" s="3">
        <v>23.9</v>
      </c>
      <c r="AF1782" s="3">
        <v>0</v>
      </c>
      <c r="AG1782" s="4">
        <v>97646.12</v>
      </c>
    </row>
    <row r="1783" spans="30:33" x14ac:dyDescent="0.25">
      <c r="AD1783" s="3">
        <v>16.2</v>
      </c>
      <c r="AE1783" s="3">
        <v>24.1</v>
      </c>
      <c r="AF1783" s="3">
        <v>0</v>
      </c>
      <c r="AG1783" s="4">
        <v>96742.49</v>
      </c>
    </row>
    <row r="1784" spans="30:33" x14ac:dyDescent="0.25">
      <c r="AD1784" s="3">
        <v>26.9</v>
      </c>
      <c r="AE1784" s="3">
        <v>29.9</v>
      </c>
      <c r="AF1784" s="3">
        <v>0</v>
      </c>
      <c r="AG1784" s="4">
        <v>109148.25</v>
      </c>
    </row>
    <row r="1785" spans="30:33" x14ac:dyDescent="0.25">
      <c r="AD1785" s="3">
        <v>18.600000000000001</v>
      </c>
      <c r="AE1785" s="3">
        <v>27.9</v>
      </c>
      <c r="AF1785" s="3">
        <v>0</v>
      </c>
      <c r="AG1785" s="4">
        <v>112033.87</v>
      </c>
    </row>
    <row r="1786" spans="30:33" x14ac:dyDescent="0.25">
      <c r="AD1786" s="3">
        <v>34.700000000000003</v>
      </c>
      <c r="AE1786" s="3">
        <v>30.1</v>
      </c>
      <c r="AF1786" s="3">
        <v>0</v>
      </c>
      <c r="AG1786" s="4">
        <v>119736.125</v>
      </c>
    </row>
    <row r="1787" spans="30:33" x14ac:dyDescent="0.25">
      <c r="AD1787" s="3">
        <v>40.9</v>
      </c>
      <c r="AE1787" s="3">
        <v>18.8</v>
      </c>
      <c r="AF1787" s="3">
        <v>0</v>
      </c>
      <c r="AG1787" s="4">
        <v>131312</v>
      </c>
    </row>
    <row r="1788" spans="30:33" x14ac:dyDescent="0.25">
      <c r="AD1788" s="3">
        <v>20</v>
      </c>
      <c r="AE1788" s="3">
        <v>28.3</v>
      </c>
      <c r="AF1788" s="3">
        <v>0</v>
      </c>
      <c r="AG1788" s="4">
        <v>109049.36500000001</v>
      </c>
    </row>
    <row r="1789" spans="30:33" x14ac:dyDescent="0.25">
      <c r="AD1789" s="3">
        <v>23.8</v>
      </c>
      <c r="AE1789" s="3">
        <v>24.6</v>
      </c>
      <c r="AF1789" s="3">
        <v>0</v>
      </c>
      <c r="AG1789" s="4">
        <v>97245.764999999999</v>
      </c>
    </row>
    <row r="1790" spans="30:33" x14ac:dyDescent="0.25">
      <c r="AD1790" s="3">
        <v>23.7</v>
      </c>
      <c r="AE1790" s="3">
        <v>30.6</v>
      </c>
      <c r="AF1790" s="3">
        <v>0</v>
      </c>
      <c r="AG1790" s="4">
        <v>96778.25</v>
      </c>
    </row>
    <row r="1791" spans="30:33" x14ac:dyDescent="0.25">
      <c r="AD1791" s="3">
        <v>27.4</v>
      </c>
      <c r="AE1791" s="3">
        <v>18</v>
      </c>
      <c r="AF1791" s="3">
        <v>0</v>
      </c>
      <c r="AG1791" s="4">
        <v>113899.3</v>
      </c>
    </row>
    <row r="1792" spans="30:33" x14ac:dyDescent="0.25">
      <c r="AD1792" s="3">
        <v>16.399999999999999</v>
      </c>
      <c r="AE1792" s="3">
        <v>22.2</v>
      </c>
      <c r="AF1792" s="3">
        <v>2</v>
      </c>
      <c r="AG1792" s="4">
        <v>107629.16</v>
      </c>
    </row>
    <row r="1793" spans="30:33" x14ac:dyDescent="0.25">
      <c r="AD1793" s="3">
        <v>24.8</v>
      </c>
      <c r="AE1793" s="3">
        <v>31</v>
      </c>
      <c r="AF1793" s="3">
        <v>0</v>
      </c>
      <c r="AG1793" s="4">
        <v>108417.69500000001</v>
      </c>
    </row>
    <row r="1794" spans="30:33" x14ac:dyDescent="0.25">
      <c r="AD1794" s="3">
        <v>21.1</v>
      </c>
      <c r="AE1794" s="3">
        <v>30.7</v>
      </c>
      <c r="AF1794" s="3">
        <v>0</v>
      </c>
      <c r="AG1794" s="4">
        <v>112735.875</v>
      </c>
    </row>
    <row r="1795" spans="30:33" x14ac:dyDescent="0.25">
      <c r="AD1795" s="3">
        <v>19.7</v>
      </c>
      <c r="AE1795" s="3">
        <v>21.9</v>
      </c>
      <c r="AF1795" s="3">
        <v>0</v>
      </c>
      <c r="AG1795" s="4">
        <v>114799.91</v>
      </c>
    </row>
    <row r="1796" spans="30:33" x14ac:dyDescent="0.25">
      <c r="AD1796" s="3">
        <v>18.399999999999999</v>
      </c>
      <c r="AE1796" s="3">
        <v>26.7</v>
      </c>
      <c r="AF1796" s="3">
        <v>8</v>
      </c>
      <c r="AG1796" s="4">
        <v>98959.56</v>
      </c>
    </row>
    <row r="1797" spans="30:33" x14ac:dyDescent="0.25">
      <c r="AD1797" s="3">
        <v>16.8</v>
      </c>
      <c r="AE1797" s="3">
        <v>9.8000000000000007</v>
      </c>
      <c r="AF1797" s="3">
        <v>0</v>
      </c>
      <c r="AG1797" s="4">
        <v>100233.98</v>
      </c>
    </row>
    <row r="1798" spans="30:33" x14ac:dyDescent="0.25">
      <c r="AD1798" s="3">
        <v>15.5</v>
      </c>
      <c r="AE1798" s="3">
        <v>18.2</v>
      </c>
      <c r="AF1798" s="3">
        <v>3.4</v>
      </c>
      <c r="AG1798" s="4">
        <v>110609.4</v>
      </c>
    </row>
    <row r="1799" spans="30:33" x14ac:dyDescent="0.25">
      <c r="AD1799" s="3">
        <v>22.2</v>
      </c>
      <c r="AE1799" s="3">
        <v>19.2</v>
      </c>
      <c r="AF1799" s="3">
        <v>0.4</v>
      </c>
      <c r="AG1799" s="4">
        <v>109094.04</v>
      </c>
    </row>
    <row r="1800" spans="30:33" x14ac:dyDescent="0.25">
      <c r="AD1800" s="3">
        <v>23</v>
      </c>
      <c r="AE1800" s="3">
        <v>20.3</v>
      </c>
      <c r="AF1800" s="3">
        <v>0</v>
      </c>
      <c r="AG1800" s="4">
        <v>107400.705</v>
      </c>
    </row>
    <row r="1801" spans="30:33" x14ac:dyDescent="0.25">
      <c r="AD1801" s="3">
        <v>23.9</v>
      </c>
      <c r="AE1801" s="3">
        <v>20.399999999999999</v>
      </c>
      <c r="AF1801" s="3">
        <v>0</v>
      </c>
      <c r="AG1801" s="4">
        <v>107891.69</v>
      </c>
    </row>
    <row r="1802" spans="30:33" x14ac:dyDescent="0.25">
      <c r="AD1802" s="3">
        <v>20.8</v>
      </c>
      <c r="AE1802" s="3">
        <v>18.2</v>
      </c>
      <c r="AF1802" s="3">
        <v>0</v>
      </c>
      <c r="AG1802" s="4">
        <v>105028.985</v>
      </c>
    </row>
    <row r="1803" spans="30:33" x14ac:dyDescent="0.25">
      <c r="AD1803" s="3">
        <v>21</v>
      </c>
      <c r="AE1803" s="3">
        <v>30.3</v>
      </c>
      <c r="AF1803" s="3">
        <v>0</v>
      </c>
      <c r="AG1803" s="4">
        <v>95436.3</v>
      </c>
    </row>
    <row r="1804" spans="30:33" x14ac:dyDescent="0.25">
      <c r="AD1804" s="3">
        <v>27.6</v>
      </c>
      <c r="AE1804" s="3">
        <v>30.8</v>
      </c>
      <c r="AF1804" s="3">
        <v>0</v>
      </c>
      <c r="AG1804" s="4">
        <v>97577.414999999994</v>
      </c>
    </row>
    <row r="1805" spans="30:33" x14ac:dyDescent="0.25">
      <c r="AD1805" s="3">
        <v>38</v>
      </c>
      <c r="AE1805" s="3">
        <v>28.6</v>
      </c>
      <c r="AF1805" s="3">
        <v>0</v>
      </c>
      <c r="AG1805" s="4">
        <v>127910.83500000001</v>
      </c>
    </row>
    <row r="1806" spans="30:33" x14ac:dyDescent="0.25">
      <c r="AD1806" s="3">
        <v>17.2</v>
      </c>
      <c r="AE1806" s="3">
        <v>22.2</v>
      </c>
      <c r="AF1806" s="3">
        <v>0</v>
      </c>
      <c r="AG1806" s="4">
        <v>109548.62</v>
      </c>
    </row>
    <row r="1807" spans="30:33" x14ac:dyDescent="0.25">
      <c r="AD1807" s="3">
        <v>18.100000000000001</v>
      </c>
      <c r="AE1807" s="3">
        <v>21.8</v>
      </c>
      <c r="AF1807" s="3">
        <v>0</v>
      </c>
      <c r="AG1807" s="4">
        <v>109060.375</v>
      </c>
    </row>
    <row r="1808" spans="30:33" x14ac:dyDescent="0.25">
      <c r="AD1808" s="3">
        <v>18.399999999999999</v>
      </c>
      <c r="AE1808" s="3">
        <v>22.7</v>
      </c>
      <c r="AF1808" s="3">
        <v>0</v>
      </c>
      <c r="AG1808" s="4">
        <v>108599.065</v>
      </c>
    </row>
    <row r="1809" spans="30:33" x14ac:dyDescent="0.25">
      <c r="AD1809" s="3">
        <v>20.9</v>
      </c>
      <c r="AE1809" s="3">
        <v>24.8</v>
      </c>
      <c r="AF1809" s="3">
        <v>0</v>
      </c>
      <c r="AG1809" s="4">
        <v>107070.61</v>
      </c>
    </row>
    <row r="1810" spans="30:33" x14ac:dyDescent="0.25">
      <c r="AD1810" s="3">
        <v>20.100000000000001</v>
      </c>
      <c r="AE1810" s="3">
        <v>10.4</v>
      </c>
      <c r="AF1810" s="3">
        <v>0</v>
      </c>
      <c r="AG1810" s="4">
        <v>101239.235</v>
      </c>
    </row>
    <row r="1811" spans="30:33" x14ac:dyDescent="0.25">
      <c r="AD1811" s="3">
        <v>21.7</v>
      </c>
      <c r="AE1811" s="3">
        <v>16.399999999999999</v>
      </c>
      <c r="AF1811" s="3">
        <v>0</v>
      </c>
      <c r="AG1811" s="4">
        <v>98723.45</v>
      </c>
    </row>
    <row r="1812" spans="30:33" x14ac:dyDescent="0.25">
      <c r="AD1812" s="3">
        <v>22.6</v>
      </c>
      <c r="AE1812" s="3">
        <v>21.7</v>
      </c>
      <c r="AF1812" s="3">
        <v>0</v>
      </c>
      <c r="AG1812" s="4">
        <v>114400.065</v>
      </c>
    </row>
    <row r="1813" spans="30:33" x14ac:dyDescent="0.25">
      <c r="AD1813" s="3">
        <v>26.3</v>
      </c>
      <c r="AE1813" s="3">
        <v>29.5</v>
      </c>
      <c r="AF1813" s="3">
        <v>0</v>
      </c>
      <c r="AG1813" s="4">
        <v>123999.07</v>
      </c>
    </row>
    <row r="1814" spans="30:33" x14ac:dyDescent="0.25">
      <c r="AD1814" s="3">
        <v>40.1</v>
      </c>
      <c r="AE1814" s="3">
        <v>29.3</v>
      </c>
      <c r="AF1814" s="3">
        <v>0</v>
      </c>
      <c r="AG1814" s="4">
        <v>146990.89000000001</v>
      </c>
    </row>
    <row r="1815" spans="30:33" x14ac:dyDescent="0.25">
      <c r="AD1815" s="3">
        <v>23.3</v>
      </c>
      <c r="AE1815" s="3">
        <v>29.3</v>
      </c>
      <c r="AF1815" s="3">
        <v>0</v>
      </c>
      <c r="AG1815" s="4">
        <v>125050.61</v>
      </c>
    </row>
    <row r="1816" spans="30:33" x14ac:dyDescent="0.25">
      <c r="AD1816" s="3">
        <v>43.5</v>
      </c>
      <c r="AE1816" s="3">
        <v>31.4</v>
      </c>
      <c r="AF1816" s="3">
        <v>0</v>
      </c>
      <c r="AG1816" s="4">
        <v>150553.4</v>
      </c>
    </row>
    <row r="1817" spans="30:33" x14ac:dyDescent="0.25">
      <c r="AD1817" s="3">
        <v>20.2</v>
      </c>
      <c r="AE1817" s="3">
        <v>28.3</v>
      </c>
      <c r="AF1817" s="3">
        <v>0</v>
      </c>
      <c r="AG1817" s="4">
        <v>100632.47500000001</v>
      </c>
    </row>
    <row r="1818" spans="30:33" x14ac:dyDescent="0.25">
      <c r="AD1818" s="3">
        <v>19.600000000000001</v>
      </c>
      <c r="AE1818" s="3">
        <v>31.5</v>
      </c>
      <c r="AF1818" s="3">
        <v>0</v>
      </c>
      <c r="AG1818" s="4">
        <v>90145.615000000005</v>
      </c>
    </row>
    <row r="1819" spans="30:33" x14ac:dyDescent="0.25">
      <c r="AD1819" s="3">
        <v>20</v>
      </c>
      <c r="AE1819" s="3">
        <v>29.2</v>
      </c>
      <c r="AF1819" s="3">
        <v>0</v>
      </c>
      <c r="AG1819" s="4">
        <v>101818.02499999999</v>
      </c>
    </row>
    <row r="1820" spans="30:33" x14ac:dyDescent="0.25">
      <c r="AD1820" s="3">
        <v>24.5</v>
      </c>
      <c r="AE1820" s="3">
        <v>31.4</v>
      </c>
      <c r="AF1820" s="3">
        <v>0</v>
      </c>
      <c r="AG1820" s="4">
        <v>102168.93</v>
      </c>
    </row>
    <row r="1821" spans="30:33" x14ac:dyDescent="0.25">
      <c r="AD1821" s="3">
        <v>27.9</v>
      </c>
      <c r="AE1821" s="3">
        <v>32</v>
      </c>
      <c r="AF1821" s="3">
        <v>0</v>
      </c>
      <c r="AG1821" s="4">
        <v>98312.744999999995</v>
      </c>
    </row>
    <row r="1822" spans="30:33" x14ac:dyDescent="0.25">
      <c r="AD1822" s="3">
        <v>20.5</v>
      </c>
      <c r="AE1822" s="3">
        <v>26.2</v>
      </c>
      <c r="AF1822" s="3">
        <v>0</v>
      </c>
      <c r="AG1822" s="4">
        <v>96120.524999999994</v>
      </c>
    </row>
    <row r="1823" spans="30:33" x14ac:dyDescent="0.25">
      <c r="AD1823" s="3">
        <v>23.9</v>
      </c>
      <c r="AE1823" s="3">
        <v>31.6</v>
      </c>
      <c r="AF1823" s="3">
        <v>0</v>
      </c>
      <c r="AG1823" s="4">
        <v>107256.065</v>
      </c>
    </row>
    <row r="1824" spans="30:33" x14ac:dyDescent="0.25">
      <c r="AD1824" s="3">
        <v>28.4</v>
      </c>
      <c r="AE1824" s="3">
        <v>20.6</v>
      </c>
      <c r="AF1824" s="3">
        <v>0</v>
      </c>
      <c r="AG1824" s="4">
        <v>113521.685</v>
      </c>
    </row>
    <row r="1825" spans="30:33" x14ac:dyDescent="0.25">
      <c r="AD1825" s="3">
        <v>33.200000000000003</v>
      </c>
      <c r="AE1825" s="3">
        <v>31.9</v>
      </c>
      <c r="AF1825" s="3">
        <v>0</v>
      </c>
      <c r="AG1825" s="4">
        <v>118293.52499999999</v>
      </c>
    </row>
    <row r="1826" spans="30:33" x14ac:dyDescent="0.25">
      <c r="AD1826" s="3">
        <v>40.799999999999997</v>
      </c>
      <c r="AE1826" s="3">
        <v>18.8</v>
      </c>
      <c r="AF1826" s="3">
        <v>0</v>
      </c>
      <c r="AG1826" s="4">
        <v>140410.125</v>
      </c>
    </row>
    <row r="1827" spans="30:33" x14ac:dyDescent="0.25">
      <c r="AD1827" s="3">
        <v>21.2</v>
      </c>
      <c r="AE1827" s="3">
        <v>29.3</v>
      </c>
      <c r="AF1827" s="3">
        <v>2.4</v>
      </c>
      <c r="AG1827" s="4">
        <v>95410.39</v>
      </c>
    </row>
    <row r="1828" spans="30:33" x14ac:dyDescent="0.25">
      <c r="AD1828" s="3">
        <v>24.9</v>
      </c>
      <c r="AE1828" s="3">
        <v>31.6</v>
      </c>
      <c r="AF1828" s="3">
        <v>0</v>
      </c>
      <c r="AG1828" s="4">
        <v>89077.854999999996</v>
      </c>
    </row>
    <row r="1829" spans="30:33" x14ac:dyDescent="0.25">
      <c r="AD1829" s="3">
        <v>25</v>
      </c>
      <c r="AE1829" s="3">
        <v>31.6</v>
      </c>
      <c r="AF1829" s="3">
        <v>0</v>
      </c>
      <c r="AG1829" s="4">
        <v>102988.185</v>
      </c>
    </row>
    <row r="1830" spans="30:33" x14ac:dyDescent="0.25">
      <c r="AD1830" s="3">
        <v>36.6</v>
      </c>
      <c r="AE1830" s="3">
        <v>30.7</v>
      </c>
      <c r="AF1830" s="3">
        <v>0</v>
      </c>
      <c r="AG1830" s="4">
        <v>118922.215</v>
      </c>
    </row>
    <row r="1831" spans="30:33" x14ac:dyDescent="0.25">
      <c r="AD1831" s="3">
        <v>26.8</v>
      </c>
      <c r="AE1831" s="3">
        <v>22.8</v>
      </c>
      <c r="AF1831" s="3">
        <v>0</v>
      </c>
      <c r="AG1831" s="4">
        <v>102245.61</v>
      </c>
    </row>
    <row r="1832" spans="30:33" x14ac:dyDescent="0.25">
      <c r="AD1832" s="3">
        <v>16.7</v>
      </c>
      <c r="AE1832" s="3">
        <v>5.0999999999999996</v>
      </c>
      <c r="AF1832" s="3">
        <v>2.2000000000000002</v>
      </c>
      <c r="AG1832" s="4">
        <v>95671.2</v>
      </c>
    </row>
    <row r="1833" spans="30:33" x14ac:dyDescent="0.25">
      <c r="AD1833" s="3">
        <v>18</v>
      </c>
      <c r="AE1833" s="3">
        <v>2.7</v>
      </c>
      <c r="AF1833" s="3">
        <v>8.1999999999999993</v>
      </c>
      <c r="AG1833" s="4">
        <v>110253.59</v>
      </c>
    </row>
    <row r="1834" spans="30:33" x14ac:dyDescent="0.25">
      <c r="AD1834" s="3">
        <v>20.100000000000001</v>
      </c>
      <c r="AE1834" s="3">
        <v>7.7</v>
      </c>
      <c r="AF1834" s="3">
        <v>1.2</v>
      </c>
      <c r="AG1834" s="4">
        <v>109336.56</v>
      </c>
    </row>
    <row r="1835" spans="30:33" x14ac:dyDescent="0.25">
      <c r="AD1835" s="3">
        <v>23.8</v>
      </c>
      <c r="AE1835" s="3">
        <v>26.9</v>
      </c>
      <c r="AF1835" s="3">
        <v>0</v>
      </c>
      <c r="AG1835" s="4">
        <v>110038.625</v>
      </c>
    </row>
    <row r="1836" spans="30:33" x14ac:dyDescent="0.25">
      <c r="AD1836" s="3">
        <v>31.9</v>
      </c>
      <c r="AE1836" s="3">
        <v>29.8</v>
      </c>
      <c r="AF1836" s="3">
        <v>0</v>
      </c>
      <c r="AG1836" s="4">
        <v>127365.59</v>
      </c>
    </row>
    <row r="1837" spans="30:33" x14ac:dyDescent="0.25">
      <c r="AD1837" s="3">
        <v>32.9</v>
      </c>
      <c r="AE1837" s="3">
        <v>10.1</v>
      </c>
      <c r="AF1837" s="3">
        <v>0</v>
      </c>
      <c r="AG1837" s="4">
        <v>122533.88</v>
      </c>
    </row>
    <row r="1838" spans="30:33" x14ac:dyDescent="0.25">
      <c r="AD1838" s="3">
        <v>19.3</v>
      </c>
      <c r="AE1838" s="3">
        <v>18.2</v>
      </c>
      <c r="AF1838" s="3">
        <v>15.6</v>
      </c>
      <c r="AG1838" s="4">
        <v>91886.604999999996</v>
      </c>
    </row>
    <row r="1839" spans="30:33" x14ac:dyDescent="0.25">
      <c r="AD1839" s="3">
        <v>19.899999999999999</v>
      </c>
      <c r="AE1839" s="3">
        <v>21.9</v>
      </c>
      <c r="AF1839" s="3">
        <v>0</v>
      </c>
      <c r="AG1839" s="4">
        <v>91797.595000000001</v>
      </c>
    </row>
    <row r="1840" spans="30:33" x14ac:dyDescent="0.25">
      <c r="AD1840" s="3">
        <v>32.200000000000003</v>
      </c>
      <c r="AE1840" s="3">
        <v>28.1</v>
      </c>
      <c r="AF1840" s="3">
        <v>0</v>
      </c>
      <c r="AG1840" s="4">
        <v>119653.94500000001</v>
      </c>
    </row>
    <row r="1841" spans="30:33" x14ac:dyDescent="0.25">
      <c r="AD1841" s="3">
        <v>33.799999999999997</v>
      </c>
      <c r="AE1841" s="3">
        <v>27.4</v>
      </c>
      <c r="AF1841" s="3">
        <v>0</v>
      </c>
      <c r="AG1841" s="4">
        <v>137302.60500000001</v>
      </c>
    </row>
    <row r="1842" spans="30:33" x14ac:dyDescent="0.25">
      <c r="AD1842" s="3">
        <v>36.799999999999997</v>
      </c>
      <c r="AE1842" s="3">
        <v>20.8</v>
      </c>
      <c r="AF1842" s="3">
        <v>0</v>
      </c>
      <c r="AG1842" s="4">
        <v>137408.22500000001</v>
      </c>
    </row>
    <row r="1843" spans="30:33" x14ac:dyDescent="0.25">
      <c r="AD1843" s="3">
        <v>19.600000000000001</v>
      </c>
      <c r="AE1843" s="3">
        <v>18.600000000000001</v>
      </c>
      <c r="AF1843" s="3">
        <v>19.600000000000001</v>
      </c>
      <c r="AG1843" s="4">
        <v>109669.645</v>
      </c>
    </row>
    <row r="1844" spans="30:33" x14ac:dyDescent="0.25">
      <c r="AD1844" s="3">
        <v>24.8</v>
      </c>
      <c r="AE1844" s="3">
        <v>24.4</v>
      </c>
      <c r="AF1844" s="3">
        <v>0</v>
      </c>
      <c r="AG1844" s="4">
        <v>108108.175</v>
      </c>
    </row>
    <row r="1845" spans="30:33" x14ac:dyDescent="0.25">
      <c r="AD1845" s="3">
        <v>29.4</v>
      </c>
      <c r="AE1845" s="3">
        <v>27.2</v>
      </c>
      <c r="AF1845" s="3">
        <v>0</v>
      </c>
      <c r="AG1845" s="4">
        <v>105946.34</v>
      </c>
    </row>
    <row r="1846" spans="30:33" x14ac:dyDescent="0.25">
      <c r="AD1846" s="3">
        <v>25.5</v>
      </c>
      <c r="AE1846" s="3">
        <v>23.9</v>
      </c>
      <c r="AF1846" s="3">
        <v>0</v>
      </c>
      <c r="AG1846" s="4">
        <v>106921.55499999999</v>
      </c>
    </row>
    <row r="1847" spans="30:33" x14ac:dyDescent="0.25">
      <c r="AD1847" s="3">
        <v>21.8</v>
      </c>
      <c r="AE1847" s="3">
        <v>8.8000000000000007</v>
      </c>
      <c r="AF1847" s="3">
        <v>0.4</v>
      </c>
      <c r="AG1847" s="4">
        <v>116291.535</v>
      </c>
    </row>
    <row r="1848" spans="30:33" x14ac:dyDescent="0.25">
      <c r="AD1848" s="3">
        <v>23.5</v>
      </c>
      <c r="AE1848" s="3">
        <v>28.4</v>
      </c>
      <c r="AF1848" s="3">
        <v>44</v>
      </c>
      <c r="AG1848" s="4">
        <v>112128.19500000001</v>
      </c>
    </row>
    <row r="1849" spans="30:33" x14ac:dyDescent="0.25">
      <c r="AD1849" s="3">
        <v>31.7</v>
      </c>
      <c r="AE1849" s="3">
        <v>12.4</v>
      </c>
      <c r="AF1849" s="3">
        <v>0</v>
      </c>
      <c r="AG1849" s="4">
        <v>119287.15</v>
      </c>
    </row>
    <row r="1850" spans="30:33" x14ac:dyDescent="0.25">
      <c r="AD1850" s="3">
        <v>22.6</v>
      </c>
      <c r="AE1850" s="3">
        <v>13.4</v>
      </c>
      <c r="AF1850" s="3">
        <v>22.8</v>
      </c>
      <c r="AG1850" s="4">
        <v>112254.83</v>
      </c>
    </row>
    <row r="1851" spans="30:33" x14ac:dyDescent="0.25">
      <c r="AD1851" s="3">
        <v>24.1</v>
      </c>
      <c r="AE1851" s="3">
        <v>20.6</v>
      </c>
      <c r="AF1851" s="3">
        <v>1.2</v>
      </c>
      <c r="AG1851" s="4">
        <v>109316.375</v>
      </c>
    </row>
    <row r="1852" spans="30:33" x14ac:dyDescent="0.25">
      <c r="AD1852" s="3">
        <v>27.4</v>
      </c>
      <c r="AE1852" s="3">
        <v>30</v>
      </c>
      <c r="AF1852" s="3">
        <v>0</v>
      </c>
      <c r="AG1852" s="4">
        <v>102445.88</v>
      </c>
    </row>
    <row r="1853" spans="30:33" x14ac:dyDescent="0.25">
      <c r="AD1853" s="3">
        <v>23.6</v>
      </c>
      <c r="AE1853" s="3">
        <v>24</v>
      </c>
      <c r="AF1853" s="3">
        <v>0</v>
      </c>
      <c r="AG1853" s="4">
        <v>101233.205</v>
      </c>
    </row>
    <row r="1854" spans="30:33" x14ac:dyDescent="0.25">
      <c r="AD1854" s="3">
        <v>23.1</v>
      </c>
      <c r="AE1854" s="3">
        <v>26.1</v>
      </c>
      <c r="AF1854" s="3">
        <v>0</v>
      </c>
      <c r="AG1854" s="4">
        <v>103134.46</v>
      </c>
    </row>
    <row r="1855" spans="30:33" x14ac:dyDescent="0.25">
      <c r="AD1855" s="3">
        <v>25.4</v>
      </c>
      <c r="AE1855" s="3">
        <v>26.5</v>
      </c>
      <c r="AF1855" s="3">
        <v>0</v>
      </c>
      <c r="AG1855" s="4">
        <v>116190.55499999999</v>
      </c>
    </row>
    <row r="1856" spans="30:33" x14ac:dyDescent="0.25">
      <c r="AD1856" s="3">
        <v>31.5</v>
      </c>
      <c r="AE1856" s="3">
        <v>29.5</v>
      </c>
      <c r="AF1856" s="3">
        <v>0</v>
      </c>
      <c r="AG1856" s="4">
        <v>129812.91499999999</v>
      </c>
    </row>
    <row r="1857" spans="30:33" x14ac:dyDescent="0.25">
      <c r="AD1857" s="3">
        <v>39.4</v>
      </c>
      <c r="AE1857" s="3">
        <v>29.3</v>
      </c>
      <c r="AF1857" s="3">
        <v>0</v>
      </c>
      <c r="AG1857" s="4">
        <v>154816.49</v>
      </c>
    </row>
    <row r="1858" spans="30:33" x14ac:dyDescent="0.25">
      <c r="AD1858" s="3">
        <v>42.9</v>
      </c>
      <c r="AE1858" s="3">
        <v>18.3</v>
      </c>
      <c r="AF1858" s="3">
        <v>0</v>
      </c>
      <c r="AG1858" s="4">
        <v>170653.84</v>
      </c>
    </row>
    <row r="1859" spans="30:33" x14ac:dyDescent="0.25">
      <c r="AD1859" s="3">
        <v>29.3</v>
      </c>
      <c r="AE1859" s="3">
        <v>1.8</v>
      </c>
      <c r="AF1859" s="3">
        <v>0.8</v>
      </c>
      <c r="AG1859" s="4">
        <v>131856.315</v>
      </c>
    </row>
    <row r="1860" spans="30:33" x14ac:dyDescent="0.25">
      <c r="AD1860" s="3">
        <v>25.1</v>
      </c>
      <c r="AE1860" s="3">
        <v>21</v>
      </c>
      <c r="AF1860" s="3">
        <v>14.8</v>
      </c>
      <c r="AG1860" s="4">
        <v>97609.06</v>
      </c>
    </row>
    <row r="1861" spans="30:33" x14ac:dyDescent="0.25">
      <c r="AD1861" s="3">
        <v>17.7</v>
      </c>
      <c r="AE1861" s="3">
        <v>22.7</v>
      </c>
      <c r="AF1861" s="3">
        <v>0</v>
      </c>
      <c r="AG1861" s="4">
        <v>105004.91</v>
      </c>
    </row>
    <row r="1862" spans="30:33" x14ac:dyDescent="0.25">
      <c r="AD1862" s="3">
        <v>19.7</v>
      </c>
      <c r="AE1862" s="3">
        <v>28.6</v>
      </c>
      <c r="AF1862" s="3">
        <v>0</v>
      </c>
      <c r="AG1862" s="4">
        <v>107034.065</v>
      </c>
    </row>
    <row r="1863" spans="30:33" x14ac:dyDescent="0.25">
      <c r="AD1863" s="3">
        <v>20.100000000000001</v>
      </c>
      <c r="AE1863" s="3">
        <v>27.1</v>
      </c>
      <c r="AF1863" s="3">
        <v>0</v>
      </c>
      <c r="AG1863" s="4">
        <v>108988.44</v>
      </c>
    </row>
    <row r="1864" spans="30:33" x14ac:dyDescent="0.25">
      <c r="AD1864" s="3">
        <v>25.5</v>
      </c>
      <c r="AE1864" s="3">
        <v>25</v>
      </c>
      <c r="AF1864" s="3">
        <v>0</v>
      </c>
      <c r="AG1864" s="4">
        <v>120569.46</v>
      </c>
    </row>
    <row r="1865" spans="30:33" x14ac:dyDescent="0.25">
      <c r="AD1865" s="3">
        <v>23.2</v>
      </c>
      <c r="AE1865" s="3">
        <v>18.399999999999999</v>
      </c>
      <c r="AF1865" s="3">
        <v>0</v>
      </c>
      <c r="AG1865" s="4">
        <v>120734.85</v>
      </c>
    </row>
    <row r="1866" spans="30:33" x14ac:dyDescent="0.25">
      <c r="AD1866" s="3">
        <v>29.4</v>
      </c>
      <c r="AE1866" s="3">
        <v>27.5</v>
      </c>
      <c r="AF1866" s="3">
        <v>0</v>
      </c>
      <c r="AG1866" s="4">
        <v>107864.44500000001</v>
      </c>
    </row>
    <row r="1867" spans="30:33" x14ac:dyDescent="0.25">
      <c r="AD1867" s="3">
        <v>28.2</v>
      </c>
      <c r="AE1867" s="3">
        <v>19.899999999999999</v>
      </c>
      <c r="AF1867" s="3">
        <v>0</v>
      </c>
      <c r="AG1867" s="4">
        <v>103857.11</v>
      </c>
    </row>
    <row r="1868" spans="30:33" x14ac:dyDescent="0.25">
      <c r="AD1868" s="3">
        <v>27.7</v>
      </c>
      <c r="AE1868" s="3">
        <v>15</v>
      </c>
      <c r="AF1868" s="3">
        <v>0.6</v>
      </c>
      <c r="AG1868" s="4">
        <v>122975.46</v>
      </c>
    </row>
    <row r="1869" spans="30:33" x14ac:dyDescent="0.25">
      <c r="AD1869" s="3">
        <v>25.9</v>
      </c>
      <c r="AE1869" s="3">
        <v>19.100000000000001</v>
      </c>
      <c r="AF1869" s="3">
        <v>0</v>
      </c>
      <c r="AG1869" s="4">
        <v>127110.58</v>
      </c>
    </row>
    <row r="1870" spans="30:33" x14ac:dyDescent="0.25">
      <c r="AD1870" s="3">
        <v>27.7</v>
      </c>
      <c r="AE1870" s="3">
        <v>17.3</v>
      </c>
      <c r="AF1870" s="3">
        <v>0</v>
      </c>
      <c r="AG1870" s="4">
        <v>124618.565</v>
      </c>
    </row>
    <row r="1871" spans="30:33" x14ac:dyDescent="0.25">
      <c r="AD1871" s="3">
        <v>31.7</v>
      </c>
      <c r="AE1871" s="3">
        <v>26.7</v>
      </c>
      <c r="AF1871" s="3">
        <v>0</v>
      </c>
      <c r="AG1871" s="4">
        <v>139137.185</v>
      </c>
    </row>
    <row r="1872" spans="30:33" x14ac:dyDescent="0.25">
      <c r="AD1872" s="3">
        <v>33.700000000000003</v>
      </c>
      <c r="AE1872" s="3">
        <v>10.6</v>
      </c>
      <c r="AF1872" s="3">
        <v>0</v>
      </c>
      <c r="AG1872" s="4">
        <v>139855.63</v>
      </c>
    </row>
    <row r="1873" spans="30:33" x14ac:dyDescent="0.25">
      <c r="AD1873" s="3">
        <v>19.3</v>
      </c>
      <c r="AE1873" s="3">
        <v>2.4</v>
      </c>
      <c r="AF1873" s="3">
        <v>5.4</v>
      </c>
      <c r="AG1873" s="4">
        <v>108300.63499999999</v>
      </c>
    </row>
    <row r="1874" spans="30:33" x14ac:dyDescent="0.25">
      <c r="AD1874" s="3">
        <v>26.4</v>
      </c>
      <c r="AE1874" s="3">
        <v>23.8</v>
      </c>
      <c r="AF1874" s="3">
        <v>2.8</v>
      </c>
      <c r="AG1874" s="4">
        <v>100904.27</v>
      </c>
    </row>
    <row r="1875" spans="30:33" x14ac:dyDescent="0.25">
      <c r="AD1875" s="3">
        <v>25.6</v>
      </c>
      <c r="AE1875" s="3">
        <v>26.4</v>
      </c>
      <c r="AF1875" s="3">
        <v>0</v>
      </c>
      <c r="AG1875" s="4">
        <v>123351.845</v>
      </c>
    </row>
    <row r="1876" spans="30:33" x14ac:dyDescent="0.25">
      <c r="AD1876" s="3">
        <v>21.8</v>
      </c>
      <c r="AE1876" s="3">
        <v>7.3</v>
      </c>
      <c r="AF1876" s="3">
        <v>0</v>
      </c>
      <c r="AG1876" s="4">
        <v>119178.12</v>
      </c>
    </row>
    <row r="1877" spans="30:33" x14ac:dyDescent="0.25">
      <c r="AD1877" s="3">
        <v>19.7</v>
      </c>
      <c r="AE1877" s="3">
        <v>12.9</v>
      </c>
      <c r="AF1877" s="3">
        <v>38</v>
      </c>
      <c r="AG1877" s="4">
        <v>109375.215</v>
      </c>
    </row>
    <row r="1878" spans="30:33" x14ac:dyDescent="0.25">
      <c r="AD1878" s="3">
        <v>18.7</v>
      </c>
      <c r="AE1878" s="3">
        <v>15.2</v>
      </c>
      <c r="AF1878" s="3">
        <v>3.2</v>
      </c>
      <c r="AG1878" s="4">
        <v>112202.145</v>
      </c>
    </row>
    <row r="1879" spans="30:33" x14ac:dyDescent="0.25">
      <c r="AD1879" s="3">
        <v>19.600000000000001</v>
      </c>
      <c r="AE1879" s="3">
        <v>17.100000000000001</v>
      </c>
      <c r="AF1879" s="3">
        <v>2.8</v>
      </c>
      <c r="AG1879" s="4">
        <v>108949.05499999999</v>
      </c>
    </row>
    <row r="1880" spans="30:33" x14ac:dyDescent="0.25">
      <c r="AD1880" s="3">
        <v>21.1</v>
      </c>
      <c r="AE1880" s="3">
        <v>25.4</v>
      </c>
      <c r="AF1880" s="3">
        <v>0</v>
      </c>
      <c r="AG1880" s="4">
        <v>96922.02</v>
      </c>
    </row>
    <row r="1881" spans="30:33" x14ac:dyDescent="0.25">
      <c r="AD1881" s="3">
        <v>34</v>
      </c>
      <c r="AE1881" s="3">
        <v>21.6</v>
      </c>
      <c r="AF1881" s="3">
        <v>0</v>
      </c>
      <c r="AG1881" s="4">
        <v>106129.66499999999</v>
      </c>
    </row>
    <row r="1882" spans="30:33" x14ac:dyDescent="0.25">
      <c r="AD1882" s="3">
        <v>23.7</v>
      </c>
      <c r="AE1882" s="3">
        <v>5.4</v>
      </c>
      <c r="AF1882" s="3">
        <v>0</v>
      </c>
      <c r="AG1882" s="4">
        <v>122619.05499999999</v>
      </c>
    </row>
    <row r="1883" spans="30:33" x14ac:dyDescent="0.25">
      <c r="AD1883" s="3">
        <v>31.6</v>
      </c>
      <c r="AE1883" s="3">
        <v>10.6</v>
      </c>
      <c r="AF1883" s="3">
        <v>3.6</v>
      </c>
      <c r="AG1883" s="4">
        <v>123558.425</v>
      </c>
    </row>
    <row r="1884" spans="30:33" x14ac:dyDescent="0.25">
      <c r="AD1884" s="3">
        <v>19.2</v>
      </c>
      <c r="AE1884" s="3">
        <v>19.3</v>
      </c>
      <c r="AF1884" s="3">
        <v>4</v>
      </c>
      <c r="AG1884" s="4">
        <v>108371.125</v>
      </c>
    </row>
    <row r="1885" spans="30:33" x14ac:dyDescent="0.25">
      <c r="AD1885" s="3">
        <v>19.7</v>
      </c>
      <c r="AE1885" s="3">
        <v>11.1</v>
      </c>
      <c r="AF1885" s="3">
        <v>0.2</v>
      </c>
      <c r="AG1885" s="4">
        <v>108675.4</v>
      </c>
    </row>
    <row r="1886" spans="30:33" x14ac:dyDescent="0.25">
      <c r="AD1886" s="3">
        <v>20.100000000000001</v>
      </c>
      <c r="AE1886" s="3">
        <v>17.600000000000001</v>
      </c>
      <c r="AF1886" s="3">
        <v>0</v>
      </c>
      <c r="AG1886" s="4">
        <v>110006.97</v>
      </c>
    </row>
    <row r="1887" spans="30:33" x14ac:dyDescent="0.25">
      <c r="AD1887" s="3">
        <v>22.4</v>
      </c>
      <c r="AE1887" s="3">
        <v>22.8</v>
      </c>
      <c r="AF1887" s="3">
        <v>0</v>
      </c>
      <c r="AG1887" s="4">
        <v>100380.94</v>
      </c>
    </row>
    <row r="1888" spans="30:33" x14ac:dyDescent="0.25">
      <c r="AD1888" s="3">
        <v>32.1</v>
      </c>
      <c r="AE1888" s="3">
        <v>20.8</v>
      </c>
      <c r="AF1888" s="3">
        <v>0</v>
      </c>
      <c r="AG1888" s="4">
        <v>101413.145</v>
      </c>
    </row>
    <row r="1889" spans="30:33" x14ac:dyDescent="0.25">
      <c r="AD1889" s="3">
        <v>18.399999999999999</v>
      </c>
      <c r="AE1889" s="3">
        <v>21.1</v>
      </c>
      <c r="AF1889" s="3">
        <v>3</v>
      </c>
      <c r="AG1889" s="4">
        <v>106359.955</v>
      </c>
    </row>
    <row r="1890" spans="30:33" x14ac:dyDescent="0.25">
      <c r="AD1890" s="3">
        <v>19.5</v>
      </c>
      <c r="AE1890" s="3">
        <v>15.9</v>
      </c>
      <c r="AF1890" s="3">
        <v>0</v>
      </c>
      <c r="AG1890" s="4">
        <v>108746.37</v>
      </c>
    </row>
    <row r="1891" spans="30:33" x14ac:dyDescent="0.25">
      <c r="AD1891" s="3">
        <v>23.5</v>
      </c>
      <c r="AE1891" s="3">
        <v>7.1</v>
      </c>
      <c r="AF1891" s="3">
        <v>0</v>
      </c>
      <c r="AG1891" s="4">
        <v>117505.625</v>
      </c>
    </row>
    <row r="1892" spans="30:33" x14ac:dyDescent="0.25">
      <c r="AD1892" s="3">
        <v>20.3</v>
      </c>
      <c r="AE1892" s="3">
        <v>4.3</v>
      </c>
      <c r="AF1892" s="3">
        <v>54.6</v>
      </c>
      <c r="AG1892" s="4">
        <v>119734.63499999999</v>
      </c>
    </row>
    <row r="1893" spans="30:33" x14ac:dyDescent="0.25">
      <c r="AD1893" s="3">
        <v>19</v>
      </c>
      <c r="AE1893" s="3">
        <v>12.7</v>
      </c>
      <c r="AF1893" s="3">
        <v>7</v>
      </c>
      <c r="AG1893" s="4">
        <v>111322.325</v>
      </c>
    </row>
    <row r="1894" spans="30:33" x14ac:dyDescent="0.25">
      <c r="AD1894" s="3">
        <v>20</v>
      </c>
      <c r="AE1894" s="3">
        <v>17.100000000000001</v>
      </c>
      <c r="AF1894" s="3">
        <v>0.2</v>
      </c>
      <c r="AG1894" s="4">
        <v>96850.78</v>
      </c>
    </row>
    <row r="1895" spans="30:33" x14ac:dyDescent="0.25">
      <c r="AD1895" s="3">
        <v>22.4</v>
      </c>
      <c r="AE1895" s="3">
        <v>19.5</v>
      </c>
      <c r="AF1895" s="3">
        <v>0</v>
      </c>
      <c r="AG1895" s="4">
        <v>92553.29</v>
      </c>
    </row>
    <row r="1896" spans="30:33" x14ac:dyDescent="0.25">
      <c r="AD1896" s="3">
        <v>21</v>
      </c>
      <c r="AE1896" s="3">
        <v>19.7</v>
      </c>
      <c r="AF1896" s="3">
        <v>0</v>
      </c>
      <c r="AG1896" s="4">
        <v>94641.7</v>
      </c>
    </row>
    <row r="1897" spans="30:33" x14ac:dyDescent="0.25">
      <c r="AD1897" s="3">
        <v>22.3</v>
      </c>
      <c r="AE1897" s="3">
        <v>21.9</v>
      </c>
      <c r="AF1897" s="3">
        <v>0</v>
      </c>
      <c r="AG1897" s="4">
        <v>112142.54</v>
      </c>
    </row>
    <row r="1898" spans="30:33" x14ac:dyDescent="0.25">
      <c r="AD1898" s="3">
        <v>29.5</v>
      </c>
      <c r="AE1898" s="3">
        <v>15.7</v>
      </c>
      <c r="AF1898" s="3">
        <v>0</v>
      </c>
      <c r="AG1898" s="4">
        <v>118830.14</v>
      </c>
    </row>
    <row r="1899" spans="30:33" x14ac:dyDescent="0.25">
      <c r="AD1899" s="3">
        <v>29.5</v>
      </c>
      <c r="AE1899" s="3">
        <v>19.5</v>
      </c>
      <c r="AF1899" s="3">
        <v>0</v>
      </c>
      <c r="AG1899" s="4">
        <v>120272.77499999999</v>
      </c>
    </row>
    <row r="1900" spans="30:33" x14ac:dyDescent="0.25">
      <c r="AD1900" s="3">
        <v>26.8</v>
      </c>
      <c r="AE1900" s="3">
        <v>7.3</v>
      </c>
      <c r="AF1900" s="3">
        <v>0</v>
      </c>
      <c r="AG1900" s="4">
        <v>115075.81</v>
      </c>
    </row>
    <row r="1901" spans="30:33" x14ac:dyDescent="0.25">
      <c r="AD1901" s="3">
        <v>17.899999999999999</v>
      </c>
      <c r="AE1901" s="3">
        <v>12.3</v>
      </c>
      <c r="AF1901" s="3">
        <v>0.6</v>
      </c>
      <c r="AG1901" s="4">
        <v>96016.19</v>
      </c>
    </row>
    <row r="1902" spans="30:33" x14ac:dyDescent="0.25">
      <c r="AD1902" s="3">
        <v>18.8</v>
      </c>
      <c r="AE1902" s="3">
        <v>10.199999999999999</v>
      </c>
      <c r="AF1902" s="3">
        <v>0</v>
      </c>
      <c r="AG1902" s="4">
        <v>97664.934999999998</v>
      </c>
    </row>
    <row r="1903" spans="30:33" x14ac:dyDescent="0.25">
      <c r="AD1903" s="3">
        <v>26.5</v>
      </c>
      <c r="AE1903" s="3">
        <v>20.6</v>
      </c>
      <c r="AF1903" s="3">
        <v>0</v>
      </c>
      <c r="AG1903" s="4">
        <v>110586.815</v>
      </c>
    </row>
    <row r="1904" spans="30:33" x14ac:dyDescent="0.25">
      <c r="AD1904" s="3">
        <v>28.2</v>
      </c>
      <c r="AE1904" s="3">
        <v>19.899999999999999</v>
      </c>
      <c r="AF1904" s="3">
        <v>0</v>
      </c>
      <c r="AG1904" s="4">
        <v>115254.185</v>
      </c>
    </row>
    <row r="1905" spans="30:33" x14ac:dyDescent="0.25">
      <c r="AD1905" s="3">
        <v>28.3</v>
      </c>
      <c r="AE1905" s="3">
        <v>9.1</v>
      </c>
      <c r="AF1905" s="3">
        <v>0</v>
      </c>
      <c r="AG1905" s="4">
        <v>121127.145</v>
      </c>
    </row>
    <row r="1906" spans="30:33" x14ac:dyDescent="0.25">
      <c r="AD1906" s="3">
        <v>30.4</v>
      </c>
      <c r="AE1906" s="3">
        <v>8.1999999999999993</v>
      </c>
      <c r="AF1906" s="3">
        <v>0</v>
      </c>
      <c r="AG1906" s="4">
        <v>127266.86</v>
      </c>
    </row>
    <row r="1907" spans="30:33" x14ac:dyDescent="0.25">
      <c r="AD1907" s="3">
        <v>22.7</v>
      </c>
      <c r="AE1907" s="3">
        <v>12.6</v>
      </c>
      <c r="AF1907" s="3">
        <v>0</v>
      </c>
      <c r="AG1907" s="4">
        <v>111547.605</v>
      </c>
    </row>
    <row r="1908" spans="30:33" x14ac:dyDescent="0.25">
      <c r="AD1908" s="3">
        <v>18.399999999999999</v>
      </c>
      <c r="AE1908" s="3">
        <v>10.8</v>
      </c>
      <c r="AF1908" s="3">
        <v>0</v>
      </c>
      <c r="AG1908" s="4">
        <v>103999.33500000001</v>
      </c>
    </row>
    <row r="1909" spans="30:33" x14ac:dyDescent="0.25">
      <c r="AD1909" s="3">
        <v>18.3</v>
      </c>
      <c r="AE1909" s="3">
        <v>15.2</v>
      </c>
      <c r="AF1909" s="3">
        <v>0</v>
      </c>
      <c r="AG1909" s="4">
        <v>97449.684999999998</v>
      </c>
    </row>
    <row r="1910" spans="30:33" x14ac:dyDescent="0.25">
      <c r="AD1910" s="3">
        <v>17.100000000000001</v>
      </c>
      <c r="AE1910" s="3">
        <v>9.9</v>
      </c>
      <c r="AF1910" s="3">
        <v>0.4</v>
      </c>
      <c r="AG1910" s="4">
        <v>112906.94500000001</v>
      </c>
    </row>
    <row r="1911" spans="30:33" x14ac:dyDescent="0.25">
      <c r="AD1911" s="3">
        <v>17.899999999999999</v>
      </c>
      <c r="AE1911" s="3">
        <v>15.8</v>
      </c>
      <c r="AF1911" s="3">
        <v>0</v>
      </c>
      <c r="AG1911" s="4">
        <v>114935.545</v>
      </c>
    </row>
    <row r="1912" spans="30:33" x14ac:dyDescent="0.25">
      <c r="AD1912" s="3">
        <v>17.5</v>
      </c>
      <c r="AE1912" s="3">
        <v>7.6</v>
      </c>
      <c r="AF1912" s="3">
        <v>0</v>
      </c>
      <c r="AG1912" s="4">
        <v>113147.815</v>
      </c>
    </row>
    <row r="1913" spans="30:33" x14ac:dyDescent="0.25">
      <c r="AD1913" s="3">
        <v>19.8</v>
      </c>
      <c r="AE1913" s="3">
        <v>15.5</v>
      </c>
      <c r="AF1913" s="3">
        <v>0</v>
      </c>
      <c r="AG1913" s="4">
        <v>110088.01</v>
      </c>
    </row>
    <row r="1914" spans="30:33" x14ac:dyDescent="0.25">
      <c r="AD1914" s="3">
        <v>27.6</v>
      </c>
      <c r="AE1914" s="3">
        <v>17.8</v>
      </c>
      <c r="AF1914" s="3">
        <v>0</v>
      </c>
      <c r="AG1914" s="4">
        <v>111958.245</v>
      </c>
    </row>
    <row r="1915" spans="30:33" x14ac:dyDescent="0.25">
      <c r="AD1915" s="3">
        <v>27.5</v>
      </c>
      <c r="AE1915" s="3">
        <v>16.899999999999999</v>
      </c>
      <c r="AF1915" s="3">
        <v>0</v>
      </c>
      <c r="AG1915" s="4">
        <v>97923.714999999997</v>
      </c>
    </row>
    <row r="1916" spans="30:33" x14ac:dyDescent="0.25">
      <c r="AD1916" s="3">
        <v>26.4</v>
      </c>
      <c r="AE1916" s="3">
        <v>9.5</v>
      </c>
      <c r="AF1916" s="3">
        <v>0</v>
      </c>
      <c r="AG1916" s="4">
        <v>95953.205000000002</v>
      </c>
    </row>
    <row r="1917" spans="30:33" x14ac:dyDescent="0.25">
      <c r="AD1917" s="3">
        <v>21.7</v>
      </c>
      <c r="AE1917" s="3">
        <v>13.3</v>
      </c>
      <c r="AF1917" s="3">
        <v>5.2</v>
      </c>
      <c r="AG1917" s="4">
        <v>107687.51</v>
      </c>
    </row>
    <row r="1918" spans="30:33" x14ac:dyDescent="0.25">
      <c r="AD1918" s="3">
        <v>21.4</v>
      </c>
      <c r="AE1918" s="3">
        <v>16.899999999999999</v>
      </c>
      <c r="AF1918" s="3">
        <v>0</v>
      </c>
      <c r="AG1918" s="4">
        <v>109043.86500000001</v>
      </c>
    </row>
    <row r="1919" spans="30:33" x14ac:dyDescent="0.25">
      <c r="AD1919" s="3">
        <v>23.1</v>
      </c>
      <c r="AE1919" s="3">
        <v>15.2</v>
      </c>
      <c r="AF1919" s="3">
        <v>0</v>
      </c>
      <c r="AG1919" s="4">
        <v>110991.625</v>
      </c>
    </row>
    <row r="1920" spans="30:33" x14ac:dyDescent="0.25">
      <c r="AD1920" s="3">
        <v>20.7</v>
      </c>
      <c r="AE1920" s="3">
        <v>4.2</v>
      </c>
      <c r="AF1920" s="3">
        <v>23</v>
      </c>
      <c r="AG1920" s="4">
        <v>116302.66499999999</v>
      </c>
    </row>
    <row r="1921" spans="30:33" x14ac:dyDescent="0.25">
      <c r="AD1921" s="3">
        <v>23.2</v>
      </c>
      <c r="AE1921" s="3">
        <v>12</v>
      </c>
      <c r="AF1921" s="3">
        <v>15.8</v>
      </c>
      <c r="AG1921" s="4">
        <v>104294.57</v>
      </c>
    </row>
    <row r="1922" spans="30:33" x14ac:dyDescent="0.25">
      <c r="AD1922" s="3">
        <v>16.600000000000001</v>
      </c>
      <c r="AE1922" s="3">
        <v>6.1</v>
      </c>
      <c r="AF1922" s="3">
        <v>35.200000000000003</v>
      </c>
      <c r="AG1922" s="4">
        <v>101854.155</v>
      </c>
    </row>
    <row r="1923" spans="30:33" x14ac:dyDescent="0.25">
      <c r="AD1923" s="3">
        <v>16.899999999999999</v>
      </c>
      <c r="AE1923" s="3">
        <v>4.5</v>
      </c>
      <c r="AF1923" s="3">
        <v>4.4000000000000004</v>
      </c>
      <c r="AG1923" s="4">
        <v>105098.02499999999</v>
      </c>
    </row>
    <row r="1924" spans="30:33" x14ac:dyDescent="0.25">
      <c r="AD1924" s="3">
        <v>16.5</v>
      </c>
      <c r="AE1924" s="3">
        <v>11.5</v>
      </c>
      <c r="AF1924" s="3">
        <v>6.2</v>
      </c>
      <c r="AG1924" s="4">
        <v>118074.565</v>
      </c>
    </row>
    <row r="1925" spans="30:33" x14ac:dyDescent="0.25">
      <c r="AD1925" s="3">
        <v>16.399999999999999</v>
      </c>
      <c r="AE1925" s="3">
        <v>9.5</v>
      </c>
      <c r="AF1925" s="3">
        <v>1.4</v>
      </c>
      <c r="AG1925" s="4">
        <v>118404.455</v>
      </c>
    </row>
    <row r="1926" spans="30:33" x14ac:dyDescent="0.25">
      <c r="AD1926" s="3">
        <v>18.600000000000001</v>
      </c>
      <c r="AE1926" s="3">
        <v>10.7</v>
      </c>
      <c r="AF1926" s="3">
        <v>1.2</v>
      </c>
      <c r="AG1926" s="4">
        <v>108404.01</v>
      </c>
    </row>
    <row r="1927" spans="30:33" x14ac:dyDescent="0.25">
      <c r="AD1927" s="3">
        <v>21.2</v>
      </c>
      <c r="AE1927" s="3">
        <v>15.8</v>
      </c>
      <c r="AF1927" s="3">
        <v>0</v>
      </c>
      <c r="AG1927" s="4">
        <v>108587.52</v>
      </c>
    </row>
    <row r="1928" spans="30:33" x14ac:dyDescent="0.25">
      <c r="AD1928" s="3">
        <v>22</v>
      </c>
      <c r="AE1928" s="3">
        <v>9.5</v>
      </c>
      <c r="AF1928" s="3">
        <v>0.2</v>
      </c>
      <c r="AG1928" s="4">
        <v>94831.23</v>
      </c>
    </row>
    <row r="1929" spans="30:33" x14ac:dyDescent="0.25">
      <c r="AD1929" s="3">
        <v>15.7</v>
      </c>
      <c r="AE1929" s="3">
        <v>11.3</v>
      </c>
      <c r="AF1929" s="3">
        <v>2.4</v>
      </c>
      <c r="AG1929" s="4">
        <v>92097.07</v>
      </c>
    </row>
    <row r="1930" spans="30:33" x14ac:dyDescent="0.25">
      <c r="AD1930" s="3">
        <v>15.3</v>
      </c>
      <c r="AE1930" s="3">
        <v>7.7</v>
      </c>
      <c r="AF1930" s="3">
        <v>2.4</v>
      </c>
      <c r="AG1930" s="4">
        <v>101760.09</v>
      </c>
    </row>
    <row r="1931" spans="30:33" x14ac:dyDescent="0.25">
      <c r="AD1931" s="3">
        <v>18.3</v>
      </c>
      <c r="AE1931" s="3">
        <v>14.3</v>
      </c>
      <c r="AF1931" s="3">
        <v>0</v>
      </c>
      <c r="AG1931" s="4">
        <v>100025.9</v>
      </c>
    </row>
    <row r="1932" spans="30:33" x14ac:dyDescent="0.25">
      <c r="AD1932" s="3">
        <v>23.4</v>
      </c>
      <c r="AE1932" s="3">
        <v>11.1</v>
      </c>
      <c r="AF1932" s="3">
        <v>0.6</v>
      </c>
      <c r="AG1932" s="4">
        <v>107849.83</v>
      </c>
    </row>
    <row r="1933" spans="30:33" x14ac:dyDescent="0.25">
      <c r="AD1933" s="3">
        <v>23.5</v>
      </c>
      <c r="AE1933" s="3">
        <v>11.8</v>
      </c>
      <c r="AF1933" s="3">
        <v>0</v>
      </c>
      <c r="AG1933" s="4">
        <v>104547.34</v>
      </c>
    </row>
    <row r="1934" spans="30:33" x14ac:dyDescent="0.25">
      <c r="AD1934" s="3">
        <v>21.5</v>
      </c>
      <c r="AE1934" s="3">
        <v>11.3</v>
      </c>
      <c r="AF1934" s="3">
        <v>0.2</v>
      </c>
      <c r="AG1934" s="4">
        <v>106527.94500000001</v>
      </c>
    </row>
    <row r="1935" spans="30:33" x14ac:dyDescent="0.25">
      <c r="AD1935" s="3">
        <v>18.399999999999999</v>
      </c>
      <c r="AE1935" s="3">
        <v>10.1</v>
      </c>
      <c r="AF1935" s="3">
        <v>0</v>
      </c>
      <c r="AG1935" s="4">
        <v>106943.49</v>
      </c>
    </row>
    <row r="1936" spans="30:33" x14ac:dyDescent="0.25">
      <c r="AD1936" s="3">
        <v>16.399999999999999</v>
      </c>
      <c r="AE1936" s="3">
        <v>7.9</v>
      </c>
      <c r="AF1936" s="3">
        <v>0</v>
      </c>
      <c r="AG1936" s="4">
        <v>106888.545</v>
      </c>
    </row>
    <row r="1937" spans="30:33" x14ac:dyDescent="0.25">
      <c r="AD1937" s="3">
        <v>19.399999999999999</v>
      </c>
      <c r="AE1937" s="3">
        <v>11.3</v>
      </c>
      <c r="AF1937" s="3">
        <v>0</v>
      </c>
      <c r="AG1937" s="4">
        <v>100737.83500000001</v>
      </c>
    </row>
    <row r="1938" spans="30:33" x14ac:dyDescent="0.25">
      <c r="AD1938" s="3">
        <v>20.8</v>
      </c>
      <c r="AE1938" s="3">
        <v>8.1</v>
      </c>
      <c r="AF1938" s="3">
        <v>3.4</v>
      </c>
      <c r="AG1938" s="4">
        <v>109168.595</v>
      </c>
    </row>
    <row r="1939" spans="30:33" x14ac:dyDescent="0.25">
      <c r="AD1939" s="3">
        <v>19.600000000000001</v>
      </c>
      <c r="AE1939" s="3">
        <v>9.8000000000000007</v>
      </c>
      <c r="AF1939" s="3">
        <v>0</v>
      </c>
      <c r="AG1939" s="4">
        <v>111417.63</v>
      </c>
    </row>
    <row r="1940" spans="30:33" x14ac:dyDescent="0.25">
      <c r="AD1940" s="3">
        <v>18.2</v>
      </c>
      <c r="AE1940" s="3">
        <v>8.8000000000000007</v>
      </c>
      <c r="AF1940" s="3">
        <v>0</v>
      </c>
      <c r="AG1940" s="4">
        <v>113506.01</v>
      </c>
    </row>
    <row r="1941" spans="30:33" x14ac:dyDescent="0.25">
      <c r="AD1941" s="3">
        <v>19.7</v>
      </c>
      <c r="AE1941" s="3">
        <v>9.6999999999999993</v>
      </c>
      <c r="AF1941" s="3">
        <v>0</v>
      </c>
      <c r="AG1941" s="4">
        <v>112872.88</v>
      </c>
    </row>
    <row r="1942" spans="30:33" x14ac:dyDescent="0.25">
      <c r="AD1942" s="3">
        <v>22.3</v>
      </c>
      <c r="AE1942" s="3">
        <v>12.7</v>
      </c>
      <c r="AF1942" s="3">
        <v>0.4</v>
      </c>
      <c r="AG1942" s="4">
        <v>106565.295</v>
      </c>
    </row>
    <row r="1943" spans="30:33" x14ac:dyDescent="0.25">
      <c r="AD1943" s="3">
        <v>21.7</v>
      </c>
      <c r="AE1943" s="3">
        <v>10.4</v>
      </c>
      <c r="AF1943" s="3">
        <v>0</v>
      </c>
      <c r="AG1943" s="4">
        <v>96845.119999999995</v>
      </c>
    </row>
    <row r="1944" spans="30:33" x14ac:dyDescent="0.25">
      <c r="AD1944" s="3">
        <v>17.7</v>
      </c>
      <c r="AE1944" s="3">
        <v>6.6</v>
      </c>
      <c r="AF1944" s="3">
        <v>14</v>
      </c>
      <c r="AG1944" s="4">
        <v>96572.934999999998</v>
      </c>
    </row>
    <row r="1945" spans="30:33" x14ac:dyDescent="0.25">
      <c r="AD1945" s="3">
        <v>18.100000000000001</v>
      </c>
      <c r="AE1945" s="3">
        <v>12.5</v>
      </c>
      <c r="AF1945" s="3">
        <v>0.6</v>
      </c>
      <c r="AG1945" s="4">
        <v>113471.83</v>
      </c>
    </row>
    <row r="1946" spans="30:33" x14ac:dyDescent="0.25">
      <c r="AD1946" s="3">
        <v>18.899999999999999</v>
      </c>
      <c r="AE1946" s="3">
        <v>10.4</v>
      </c>
      <c r="AF1946" s="3">
        <v>0</v>
      </c>
      <c r="AG1946" s="4">
        <v>112124.06</v>
      </c>
    </row>
    <row r="1947" spans="30:33" x14ac:dyDescent="0.25">
      <c r="AD1947" s="3">
        <v>19.8</v>
      </c>
      <c r="AE1947" s="3">
        <v>3.6</v>
      </c>
      <c r="AF1947" s="3">
        <v>3.4</v>
      </c>
      <c r="AG1947" s="4">
        <v>121307.84</v>
      </c>
    </row>
    <row r="1948" spans="30:33" x14ac:dyDescent="0.25">
      <c r="AD1948" s="3">
        <v>15.5</v>
      </c>
      <c r="AE1948" s="3">
        <v>5.4</v>
      </c>
      <c r="AF1948" s="3">
        <v>23.6</v>
      </c>
      <c r="AG1948" s="4">
        <v>121353.33</v>
      </c>
    </row>
    <row r="1949" spans="30:33" x14ac:dyDescent="0.25">
      <c r="AD1949" s="3">
        <v>13</v>
      </c>
      <c r="AE1949" s="3">
        <v>5.0999999999999996</v>
      </c>
      <c r="AF1949" s="3">
        <v>8</v>
      </c>
      <c r="AG1949" s="4">
        <v>127238.875</v>
      </c>
    </row>
    <row r="1950" spans="30:33" x14ac:dyDescent="0.25">
      <c r="AD1950" s="3">
        <v>14.2</v>
      </c>
      <c r="AE1950" s="3">
        <v>6.2</v>
      </c>
      <c r="AF1950" s="3">
        <v>1.4</v>
      </c>
      <c r="AG1950" s="4">
        <v>111665.72500000001</v>
      </c>
    </row>
    <row r="1951" spans="30:33" x14ac:dyDescent="0.25">
      <c r="AD1951" s="3">
        <v>15</v>
      </c>
      <c r="AE1951" s="3">
        <v>8.3000000000000007</v>
      </c>
      <c r="AF1951" s="3">
        <v>1.8</v>
      </c>
      <c r="AG1951" s="4">
        <v>109669.355</v>
      </c>
    </row>
    <row r="1952" spans="30:33" x14ac:dyDescent="0.25">
      <c r="AD1952" s="3">
        <v>14.8</v>
      </c>
      <c r="AE1952" s="3">
        <v>7</v>
      </c>
      <c r="AF1952" s="3">
        <v>0.2</v>
      </c>
      <c r="AG1952" s="4">
        <v>126892.26</v>
      </c>
    </row>
    <row r="1953" spans="30:33" x14ac:dyDescent="0.25">
      <c r="AD1953" s="3">
        <v>19.5</v>
      </c>
      <c r="AE1953" s="3">
        <v>11.6</v>
      </c>
      <c r="AF1953" s="3">
        <v>0.4</v>
      </c>
      <c r="AG1953" s="4">
        <v>118839.095</v>
      </c>
    </row>
    <row r="1954" spans="30:33" x14ac:dyDescent="0.25">
      <c r="AD1954" s="3">
        <v>20.100000000000001</v>
      </c>
      <c r="AE1954" s="3">
        <v>9.6999999999999993</v>
      </c>
      <c r="AF1954" s="3">
        <v>0</v>
      </c>
      <c r="AG1954" s="4">
        <v>113214.27</v>
      </c>
    </row>
    <row r="1955" spans="30:33" x14ac:dyDescent="0.25">
      <c r="AD1955" s="3">
        <v>21.1</v>
      </c>
      <c r="AE1955" s="3">
        <v>6.2</v>
      </c>
      <c r="AF1955" s="3">
        <v>0</v>
      </c>
      <c r="AG1955" s="4">
        <v>109642.755</v>
      </c>
    </row>
    <row r="1956" spans="30:33" x14ac:dyDescent="0.25">
      <c r="AD1956" s="3">
        <v>19.600000000000001</v>
      </c>
      <c r="AE1956" s="3">
        <v>10.7</v>
      </c>
      <c r="AF1956" s="3">
        <v>0</v>
      </c>
      <c r="AG1956" s="4">
        <v>107914.05499999999</v>
      </c>
    </row>
    <row r="1957" spans="30:33" x14ac:dyDescent="0.25">
      <c r="AD1957" s="3">
        <v>14</v>
      </c>
      <c r="AE1957" s="3">
        <v>5.4</v>
      </c>
      <c r="AF1957" s="3">
        <v>0.6</v>
      </c>
      <c r="AG1957" s="4">
        <v>107786.255</v>
      </c>
    </row>
    <row r="1958" spans="30:33" x14ac:dyDescent="0.25">
      <c r="AD1958" s="3">
        <v>14.5</v>
      </c>
      <c r="AE1958" s="3">
        <v>9</v>
      </c>
      <c r="AF1958" s="3">
        <v>7</v>
      </c>
      <c r="AG1958" s="4">
        <v>107555.19</v>
      </c>
    </row>
    <row r="1959" spans="30:33" x14ac:dyDescent="0.25">
      <c r="AD1959" s="3">
        <v>17.100000000000001</v>
      </c>
      <c r="AE1959" s="3">
        <v>7.5</v>
      </c>
      <c r="AF1959" s="3">
        <v>0.6</v>
      </c>
      <c r="AG1959" s="4">
        <v>122550.94500000001</v>
      </c>
    </row>
    <row r="1960" spans="30:33" x14ac:dyDescent="0.25">
      <c r="AD1960" s="3">
        <v>14.8</v>
      </c>
      <c r="AE1960" s="3">
        <v>8.5</v>
      </c>
      <c r="AF1960" s="3">
        <v>0.2</v>
      </c>
      <c r="AG1960" s="4">
        <v>120767.795</v>
      </c>
    </row>
    <row r="1961" spans="30:33" x14ac:dyDescent="0.25">
      <c r="AD1961" s="3">
        <v>14.5</v>
      </c>
      <c r="AE1961" s="3">
        <v>8.9</v>
      </c>
      <c r="AF1961" s="3">
        <v>1.4</v>
      </c>
      <c r="AG1961" s="4">
        <v>127145.14</v>
      </c>
    </row>
    <row r="1962" spans="30:33" x14ac:dyDescent="0.25">
      <c r="AD1962" s="3">
        <v>14.7</v>
      </c>
      <c r="AE1962" s="3">
        <v>9.8000000000000007</v>
      </c>
      <c r="AF1962" s="3">
        <v>2.8</v>
      </c>
      <c r="AG1962" s="4">
        <v>129285.09</v>
      </c>
    </row>
    <row r="1963" spans="30:33" x14ac:dyDescent="0.25">
      <c r="AD1963" s="3">
        <v>15.3</v>
      </c>
      <c r="AE1963" s="3">
        <v>10.8</v>
      </c>
      <c r="AF1963" s="3">
        <v>0</v>
      </c>
      <c r="AG1963" s="4">
        <v>129112.45</v>
      </c>
    </row>
    <row r="1964" spans="30:33" x14ac:dyDescent="0.25">
      <c r="AD1964" s="3">
        <v>18</v>
      </c>
      <c r="AE1964" s="3">
        <v>10.7</v>
      </c>
      <c r="AF1964" s="3">
        <v>0</v>
      </c>
      <c r="AG1964" s="4">
        <v>110420.89</v>
      </c>
    </row>
    <row r="1965" spans="30:33" x14ac:dyDescent="0.25">
      <c r="AD1965" s="3">
        <v>18.5</v>
      </c>
      <c r="AE1965" s="3">
        <v>10.6</v>
      </c>
      <c r="AF1965" s="3">
        <v>0</v>
      </c>
      <c r="AG1965" s="4">
        <v>109774.425</v>
      </c>
    </row>
    <row r="1966" spans="30:33" x14ac:dyDescent="0.25">
      <c r="AD1966" s="3">
        <v>19.399999999999999</v>
      </c>
      <c r="AE1966" s="3">
        <v>10.5</v>
      </c>
      <c r="AF1966" s="3">
        <v>0</v>
      </c>
      <c r="AG1966" s="4">
        <v>120076.645</v>
      </c>
    </row>
    <row r="1967" spans="30:33" x14ac:dyDescent="0.25">
      <c r="AD1967" s="3">
        <v>17.7</v>
      </c>
      <c r="AE1967" s="3">
        <v>4.9000000000000004</v>
      </c>
      <c r="AF1967" s="3">
        <v>0</v>
      </c>
      <c r="AG1967" s="4">
        <v>119789.97</v>
      </c>
    </row>
    <row r="1968" spans="30:33" x14ac:dyDescent="0.25">
      <c r="AD1968" s="3">
        <v>15.8</v>
      </c>
      <c r="AE1968" s="3">
        <v>7.8</v>
      </c>
      <c r="AF1968" s="3">
        <v>15.6</v>
      </c>
      <c r="AG1968" s="4">
        <v>119803.985</v>
      </c>
    </row>
    <row r="1969" spans="30:33" x14ac:dyDescent="0.25">
      <c r="AD1969" s="3">
        <v>13.7</v>
      </c>
      <c r="AE1969" s="3">
        <v>6.6</v>
      </c>
      <c r="AF1969" s="3">
        <v>12.4</v>
      </c>
      <c r="AG1969" s="4">
        <v>127563.61</v>
      </c>
    </row>
    <row r="1970" spans="30:33" x14ac:dyDescent="0.25">
      <c r="AD1970" s="3">
        <v>13.6</v>
      </c>
      <c r="AE1970" s="3">
        <v>7.8</v>
      </c>
      <c r="AF1970" s="3">
        <v>11.4</v>
      </c>
      <c r="AG1970" s="4">
        <v>130472.2</v>
      </c>
    </row>
    <row r="1971" spans="30:33" x14ac:dyDescent="0.25">
      <c r="AD1971" s="3">
        <v>13.5</v>
      </c>
      <c r="AE1971" s="3">
        <v>5.8</v>
      </c>
      <c r="AF1971" s="3">
        <v>0</v>
      </c>
      <c r="AG1971" s="4">
        <v>115234.32</v>
      </c>
    </row>
    <row r="1972" spans="30:33" x14ac:dyDescent="0.25">
      <c r="AD1972" s="3">
        <v>13.8</v>
      </c>
      <c r="AE1972" s="3">
        <v>7.9</v>
      </c>
      <c r="AF1972" s="3">
        <v>3</v>
      </c>
      <c r="AG1972" s="4">
        <v>109579.82</v>
      </c>
    </row>
    <row r="1973" spans="30:33" x14ac:dyDescent="0.25">
      <c r="AD1973" s="3">
        <v>16</v>
      </c>
      <c r="AE1973" s="3">
        <v>10</v>
      </c>
      <c r="AF1973" s="3">
        <v>0</v>
      </c>
      <c r="AG1973" s="4">
        <v>125532.575</v>
      </c>
    </row>
    <row r="1974" spans="30:33" x14ac:dyDescent="0.25">
      <c r="AD1974" s="3">
        <v>18.5</v>
      </c>
      <c r="AE1974" s="3">
        <v>9.4</v>
      </c>
      <c r="AF1974" s="3">
        <v>0</v>
      </c>
      <c r="AG1974" s="4">
        <v>126788.83500000001</v>
      </c>
    </row>
    <row r="1975" spans="30:33" x14ac:dyDescent="0.25">
      <c r="AD1975" s="3">
        <v>17.100000000000001</v>
      </c>
      <c r="AE1975" s="3">
        <v>7.8</v>
      </c>
      <c r="AF1975" s="3">
        <v>0</v>
      </c>
      <c r="AG1975" s="4">
        <v>124189.8</v>
      </c>
    </row>
    <row r="1976" spans="30:33" x14ac:dyDescent="0.25">
      <c r="AD1976" s="3">
        <v>17.600000000000001</v>
      </c>
      <c r="AE1976" s="3">
        <v>6.7</v>
      </c>
      <c r="AF1976" s="3">
        <v>0</v>
      </c>
      <c r="AG1976" s="4">
        <v>124062.485</v>
      </c>
    </row>
    <row r="1977" spans="30:33" x14ac:dyDescent="0.25">
      <c r="AD1977" s="3">
        <v>17.100000000000001</v>
      </c>
      <c r="AE1977" s="3">
        <v>9.6</v>
      </c>
      <c r="AF1977" s="3">
        <v>0</v>
      </c>
      <c r="AG1977" s="4">
        <v>120072.09</v>
      </c>
    </row>
    <row r="1978" spans="30:33" x14ac:dyDescent="0.25">
      <c r="AD1978" s="3">
        <v>17.100000000000001</v>
      </c>
      <c r="AE1978" s="3">
        <v>9.3000000000000007</v>
      </c>
      <c r="AF1978" s="3">
        <v>0</v>
      </c>
      <c r="AG1978" s="4">
        <v>102231.77</v>
      </c>
    </row>
    <row r="1979" spans="30:33" x14ac:dyDescent="0.25">
      <c r="AD1979" s="3">
        <v>17.8</v>
      </c>
      <c r="AE1979" s="3">
        <v>8</v>
      </c>
      <c r="AF1979" s="3">
        <v>0</v>
      </c>
      <c r="AG1979" s="4">
        <v>102684.59</v>
      </c>
    </row>
    <row r="1980" spans="30:33" x14ac:dyDescent="0.25">
      <c r="AD1980" s="3">
        <v>11.2</v>
      </c>
      <c r="AE1980" s="3">
        <v>2.6</v>
      </c>
      <c r="AF1980" s="3">
        <v>5</v>
      </c>
      <c r="AG1980" s="4">
        <v>132039.70499999999</v>
      </c>
    </row>
    <row r="1981" spans="30:33" x14ac:dyDescent="0.25">
      <c r="AD1981" s="3">
        <v>15.6</v>
      </c>
      <c r="AE1981" s="3">
        <v>4.9000000000000004</v>
      </c>
      <c r="AF1981" s="3">
        <v>11.6</v>
      </c>
      <c r="AG1981" s="4">
        <v>132710.35999999999</v>
      </c>
    </row>
    <row r="1982" spans="30:33" x14ac:dyDescent="0.25">
      <c r="AD1982" s="3">
        <v>14.1</v>
      </c>
      <c r="AE1982" s="3">
        <v>7.3</v>
      </c>
      <c r="AF1982" s="3">
        <v>0.6</v>
      </c>
      <c r="AG1982" s="4">
        <v>130801.825</v>
      </c>
    </row>
    <row r="1983" spans="30:33" x14ac:dyDescent="0.25">
      <c r="AD1983" s="3">
        <v>13.8</v>
      </c>
      <c r="AE1983" s="3">
        <v>9.3000000000000007</v>
      </c>
      <c r="AF1983" s="3">
        <v>0</v>
      </c>
      <c r="AG1983" s="4">
        <v>133322.02499999999</v>
      </c>
    </row>
    <row r="1984" spans="30:33" x14ac:dyDescent="0.25">
      <c r="AD1984" s="3">
        <v>14.6</v>
      </c>
      <c r="AE1984" s="3">
        <v>9.4</v>
      </c>
      <c r="AF1984" s="3">
        <v>0</v>
      </c>
      <c r="AG1984" s="4">
        <v>137368.465</v>
      </c>
    </row>
    <row r="1985" spans="30:33" x14ac:dyDescent="0.25">
      <c r="AD1985" s="3">
        <v>13.3</v>
      </c>
      <c r="AE1985" s="3">
        <v>6.6</v>
      </c>
      <c r="AF1985" s="3">
        <v>0</v>
      </c>
      <c r="AG1985" s="4">
        <v>126427.92</v>
      </c>
    </row>
    <row r="1986" spans="30:33" x14ac:dyDescent="0.25">
      <c r="AD1986" s="3">
        <v>11.8</v>
      </c>
      <c r="AE1986" s="3">
        <v>6.3</v>
      </c>
      <c r="AF1986" s="3">
        <v>0</v>
      </c>
      <c r="AG1986" s="4">
        <v>119524.41</v>
      </c>
    </row>
    <row r="1987" spans="30:33" x14ac:dyDescent="0.25">
      <c r="AD1987" s="3">
        <v>12.6</v>
      </c>
      <c r="AE1987" s="3">
        <v>8.8000000000000007</v>
      </c>
      <c r="AF1987" s="3">
        <v>0</v>
      </c>
      <c r="AG1987" s="4">
        <v>124792.97500000001</v>
      </c>
    </row>
    <row r="1988" spans="30:33" x14ac:dyDescent="0.25">
      <c r="AD1988" s="3">
        <v>15.3</v>
      </c>
      <c r="AE1988" s="3">
        <v>9.3000000000000007</v>
      </c>
      <c r="AF1988" s="3">
        <v>0.2</v>
      </c>
      <c r="AG1988" s="4">
        <v>141571.29500000001</v>
      </c>
    </row>
    <row r="1989" spans="30:33" x14ac:dyDescent="0.25">
      <c r="AD1989" s="3">
        <v>16.7</v>
      </c>
      <c r="AE1989" s="3">
        <v>8.8000000000000007</v>
      </c>
      <c r="AF1989" s="3">
        <v>0</v>
      </c>
      <c r="AG1989" s="4">
        <v>137795.79500000001</v>
      </c>
    </row>
    <row r="1990" spans="30:33" x14ac:dyDescent="0.25">
      <c r="AD1990" s="3">
        <v>16.899999999999999</v>
      </c>
      <c r="AE1990" s="3">
        <v>9.1</v>
      </c>
      <c r="AF1990" s="3">
        <v>0</v>
      </c>
      <c r="AG1990" s="4">
        <v>141444.44500000001</v>
      </c>
    </row>
    <row r="1991" spans="30:33" x14ac:dyDescent="0.25">
      <c r="AD1991" s="3">
        <v>15.3</v>
      </c>
      <c r="AE1991" s="3">
        <v>9.1999999999999993</v>
      </c>
      <c r="AF1991" s="3">
        <v>0</v>
      </c>
      <c r="AG1991" s="4">
        <v>134684.58499999999</v>
      </c>
    </row>
    <row r="1992" spans="30:33" x14ac:dyDescent="0.25">
      <c r="AD1992" s="3">
        <v>16.399999999999999</v>
      </c>
      <c r="AE1992" s="3">
        <v>3.4</v>
      </c>
      <c r="AF1992" s="3">
        <v>0</v>
      </c>
      <c r="AG1992" s="4">
        <v>117394.455</v>
      </c>
    </row>
    <row r="1993" spans="30:33" x14ac:dyDescent="0.25">
      <c r="AD1993" s="3">
        <v>15.2</v>
      </c>
      <c r="AE1993" s="3">
        <v>8</v>
      </c>
      <c r="AF1993" s="3">
        <v>5.8</v>
      </c>
      <c r="AG1993" s="4">
        <v>107553.005</v>
      </c>
    </row>
    <row r="1994" spans="30:33" x14ac:dyDescent="0.25">
      <c r="AD1994" s="3">
        <v>18.399999999999999</v>
      </c>
      <c r="AE1994" s="3">
        <v>8</v>
      </c>
      <c r="AF1994" s="3">
        <v>0</v>
      </c>
      <c r="AG1994" s="4">
        <v>121221.455</v>
      </c>
    </row>
    <row r="1995" spans="30:33" x14ac:dyDescent="0.25">
      <c r="AD1995" s="3">
        <v>17.899999999999999</v>
      </c>
      <c r="AE1995" s="3">
        <v>6.7</v>
      </c>
      <c r="AF1995" s="3">
        <v>0</v>
      </c>
      <c r="AG1995" s="4">
        <v>124473.67</v>
      </c>
    </row>
    <row r="1996" spans="30:33" x14ac:dyDescent="0.25">
      <c r="AD1996" s="3">
        <v>14.6</v>
      </c>
      <c r="AE1996" s="3">
        <v>8.5</v>
      </c>
      <c r="AF1996" s="3">
        <v>0.4</v>
      </c>
      <c r="AG1996" s="4">
        <v>133969.69</v>
      </c>
    </row>
    <row r="1997" spans="30:33" x14ac:dyDescent="0.25">
      <c r="AD1997" s="3">
        <v>16.899999999999999</v>
      </c>
      <c r="AE1997" s="3">
        <v>9.1</v>
      </c>
      <c r="AF1997" s="3">
        <v>0</v>
      </c>
      <c r="AG1997" s="4">
        <v>130437.325</v>
      </c>
    </row>
    <row r="1998" spans="30:33" x14ac:dyDescent="0.25">
      <c r="AD1998" s="3">
        <v>17.8</v>
      </c>
      <c r="AE1998" s="3">
        <v>8.6</v>
      </c>
      <c r="AF1998" s="3">
        <v>0</v>
      </c>
      <c r="AG1998" s="4">
        <v>120149.435</v>
      </c>
    </row>
    <row r="1999" spans="30:33" x14ac:dyDescent="0.25">
      <c r="AD1999" s="3">
        <v>16.899999999999999</v>
      </c>
      <c r="AE1999" s="3">
        <v>8.5</v>
      </c>
      <c r="AF1999" s="3">
        <v>1.4</v>
      </c>
      <c r="AG1999" s="4">
        <v>109644.69500000001</v>
      </c>
    </row>
    <row r="2000" spans="30:33" x14ac:dyDescent="0.25">
      <c r="AD2000" s="3">
        <v>12</v>
      </c>
      <c r="AE2000" s="3">
        <v>4.9000000000000004</v>
      </c>
      <c r="AF2000" s="3">
        <v>0</v>
      </c>
      <c r="AG2000" s="4">
        <v>121528.375</v>
      </c>
    </row>
    <row r="2001" spans="30:33" x14ac:dyDescent="0.25">
      <c r="AD2001" s="3">
        <v>13</v>
      </c>
      <c r="AE2001" s="3">
        <v>5.5</v>
      </c>
      <c r="AF2001" s="3">
        <v>0</v>
      </c>
      <c r="AG2001" s="4">
        <v>136373.435</v>
      </c>
    </row>
    <row r="2002" spans="30:33" x14ac:dyDescent="0.25">
      <c r="AD2002" s="3">
        <v>14.4</v>
      </c>
      <c r="AE2002" s="3">
        <v>8.4</v>
      </c>
      <c r="AF2002" s="3">
        <v>2.2000000000000002</v>
      </c>
      <c r="AG2002" s="4">
        <v>131904.745</v>
      </c>
    </row>
    <row r="2003" spans="30:33" x14ac:dyDescent="0.25">
      <c r="AD2003" s="3">
        <v>14.9</v>
      </c>
      <c r="AE2003" s="3">
        <v>8</v>
      </c>
      <c r="AF2003" s="3">
        <v>0.4</v>
      </c>
      <c r="AG2003" s="4">
        <v>133100.905</v>
      </c>
    </row>
    <row r="2004" spans="30:33" x14ac:dyDescent="0.25">
      <c r="AD2004" s="3">
        <v>15.9</v>
      </c>
      <c r="AE2004" s="3">
        <v>5</v>
      </c>
      <c r="AF2004" s="3">
        <v>0</v>
      </c>
      <c r="AG2004" s="4">
        <v>131466.23999999999</v>
      </c>
    </row>
    <row r="2005" spans="30:33" x14ac:dyDescent="0.25">
      <c r="AD2005" s="3">
        <v>13.8</v>
      </c>
      <c r="AE2005" s="3">
        <v>8.8000000000000007</v>
      </c>
      <c r="AF2005" s="3">
        <v>1.2</v>
      </c>
      <c r="AG2005" s="4">
        <v>136872.56</v>
      </c>
    </row>
    <row r="2006" spans="30:33" x14ac:dyDescent="0.25">
      <c r="AD2006" s="3">
        <v>13.1</v>
      </c>
      <c r="AE2006" s="3">
        <v>7.9</v>
      </c>
      <c r="AF2006" s="3">
        <v>0</v>
      </c>
      <c r="AG2006" s="4">
        <v>126938.54</v>
      </c>
    </row>
    <row r="2007" spans="30:33" x14ac:dyDescent="0.25">
      <c r="AD2007" s="3">
        <v>12.5</v>
      </c>
      <c r="AE2007" s="3">
        <v>9.3000000000000007</v>
      </c>
      <c r="AF2007" s="3">
        <v>0.2</v>
      </c>
      <c r="AG2007" s="4">
        <v>125830.75</v>
      </c>
    </row>
    <row r="2008" spans="30:33" x14ac:dyDescent="0.25">
      <c r="AD2008" s="3">
        <v>15.4</v>
      </c>
      <c r="AE2008" s="3">
        <v>9.3000000000000007</v>
      </c>
      <c r="AF2008" s="3">
        <v>0</v>
      </c>
      <c r="AG2008" s="4">
        <v>141431.99</v>
      </c>
    </row>
    <row r="2009" spans="30:33" x14ac:dyDescent="0.25">
      <c r="AD2009" s="3">
        <v>15.2</v>
      </c>
      <c r="AE2009" s="3">
        <v>7.7</v>
      </c>
      <c r="AF2009" s="3">
        <v>0</v>
      </c>
      <c r="AG2009" s="4">
        <v>137644.86499999999</v>
      </c>
    </row>
    <row r="2010" spans="30:33" x14ac:dyDescent="0.25">
      <c r="AD2010" s="3">
        <v>17.399999999999999</v>
      </c>
      <c r="AE2010" s="3">
        <v>9.1</v>
      </c>
      <c r="AF2010" s="3">
        <v>0</v>
      </c>
      <c r="AG2010" s="4">
        <v>126614.72</v>
      </c>
    </row>
    <row r="2011" spans="30:33" x14ac:dyDescent="0.25">
      <c r="AD2011" s="3">
        <v>15.1</v>
      </c>
      <c r="AE2011" s="3">
        <v>7.3</v>
      </c>
      <c r="AF2011" s="3">
        <v>1.2</v>
      </c>
      <c r="AG2011" s="4">
        <v>131372.71</v>
      </c>
    </row>
    <row r="2012" spans="30:33" x14ac:dyDescent="0.25">
      <c r="AD2012" s="3">
        <v>10.3</v>
      </c>
      <c r="AE2012" s="3">
        <v>4.0999999999999996</v>
      </c>
      <c r="AF2012" s="3">
        <v>0</v>
      </c>
      <c r="AG2012" s="4">
        <v>143010.26999999999</v>
      </c>
    </row>
    <row r="2013" spans="30:33" x14ac:dyDescent="0.25">
      <c r="AD2013" s="3">
        <v>14.5</v>
      </c>
      <c r="AE2013" s="3">
        <v>5.7</v>
      </c>
      <c r="AF2013" s="3">
        <v>7.8</v>
      </c>
      <c r="AG2013" s="4">
        <v>125400.27</v>
      </c>
    </row>
    <row r="2014" spans="30:33" x14ac:dyDescent="0.25">
      <c r="AD2014" s="3">
        <v>12.5</v>
      </c>
      <c r="AE2014" s="3">
        <v>6.5</v>
      </c>
      <c r="AF2014" s="3">
        <v>4.5999999999999996</v>
      </c>
      <c r="AG2014" s="4">
        <v>118507.76</v>
      </c>
    </row>
    <row r="2015" spans="30:33" x14ac:dyDescent="0.25">
      <c r="AD2015" s="3">
        <v>13.1</v>
      </c>
      <c r="AE2015" s="3">
        <v>5.8</v>
      </c>
      <c r="AF2015" s="3">
        <v>1</v>
      </c>
      <c r="AG2015" s="4">
        <v>136255.33499999999</v>
      </c>
    </row>
    <row r="2016" spans="30:33" x14ac:dyDescent="0.25">
      <c r="AD2016" s="3">
        <v>11.8</v>
      </c>
      <c r="AE2016" s="3">
        <v>4.8</v>
      </c>
      <c r="AF2016" s="3">
        <v>1.4</v>
      </c>
      <c r="AG2016" s="4">
        <v>140264.51999999999</v>
      </c>
    </row>
    <row r="2017" spans="30:33" x14ac:dyDescent="0.25">
      <c r="AD2017" s="3">
        <v>15.7</v>
      </c>
      <c r="AE2017" s="3">
        <v>9.4</v>
      </c>
      <c r="AF2017" s="3">
        <v>0</v>
      </c>
      <c r="AG2017" s="4">
        <v>138627.10999999999</v>
      </c>
    </row>
    <row r="2018" spans="30:33" x14ac:dyDescent="0.25">
      <c r="AD2018" s="3">
        <v>17.2</v>
      </c>
      <c r="AE2018" s="3">
        <v>8.5</v>
      </c>
      <c r="AF2018" s="3">
        <v>0</v>
      </c>
      <c r="AG2018" s="4">
        <v>135266.16500000001</v>
      </c>
    </row>
    <row r="2019" spans="30:33" x14ac:dyDescent="0.25">
      <c r="AD2019" s="3">
        <v>16.899999999999999</v>
      </c>
      <c r="AE2019" s="3">
        <v>7.9</v>
      </c>
      <c r="AF2019" s="3">
        <v>0</v>
      </c>
      <c r="AG2019" s="4">
        <v>134041.23000000001</v>
      </c>
    </row>
    <row r="2020" spans="30:33" x14ac:dyDescent="0.25">
      <c r="AD2020" s="3">
        <v>11.4</v>
      </c>
      <c r="AE2020" s="3">
        <v>3.3</v>
      </c>
      <c r="AF2020" s="3">
        <v>0</v>
      </c>
      <c r="AG2020" s="4">
        <v>130088.95</v>
      </c>
    </row>
    <row r="2021" spans="30:33" x14ac:dyDescent="0.25">
      <c r="AD2021" s="3">
        <v>14.2</v>
      </c>
      <c r="AE2021" s="3">
        <v>8.3000000000000007</v>
      </c>
      <c r="AF2021" s="3">
        <v>6.8</v>
      </c>
      <c r="AG2021" s="4">
        <v>118837.05</v>
      </c>
    </row>
    <row r="2022" spans="30:33" x14ac:dyDescent="0.25">
      <c r="AD2022" s="3">
        <v>15.1</v>
      </c>
      <c r="AE2022" s="3">
        <v>7.4</v>
      </c>
      <c r="AF2022" s="3">
        <v>3.4</v>
      </c>
      <c r="AG2022" s="4">
        <v>130119.41</v>
      </c>
    </row>
    <row r="2023" spans="30:33" x14ac:dyDescent="0.25">
      <c r="AD2023" s="3">
        <v>14.2</v>
      </c>
      <c r="AE2023" s="3">
        <v>7.6</v>
      </c>
      <c r="AF2023" s="3">
        <v>0</v>
      </c>
      <c r="AG2023" s="4">
        <v>133668.935</v>
      </c>
    </row>
    <row r="2024" spans="30:33" x14ac:dyDescent="0.25">
      <c r="AD2024" s="3">
        <v>14.7</v>
      </c>
      <c r="AE2024" s="3">
        <v>9.4</v>
      </c>
      <c r="AF2024" s="3">
        <v>0.2</v>
      </c>
      <c r="AG2024" s="4">
        <v>135296.79999999999</v>
      </c>
    </row>
    <row r="2025" spans="30:33" x14ac:dyDescent="0.25">
      <c r="AD2025" s="3">
        <v>11.5</v>
      </c>
      <c r="AE2025" s="3">
        <v>8.6999999999999993</v>
      </c>
      <c r="AF2025" s="3">
        <v>0</v>
      </c>
      <c r="AG2025" s="4">
        <v>143158.89000000001</v>
      </c>
    </row>
    <row r="2026" spans="30:33" x14ac:dyDescent="0.25">
      <c r="AD2026" s="3">
        <v>12.8</v>
      </c>
      <c r="AE2026" s="3">
        <v>7.4</v>
      </c>
      <c r="AF2026" s="3">
        <v>0</v>
      </c>
      <c r="AG2026" s="4">
        <v>143109.35500000001</v>
      </c>
    </row>
    <row r="2027" spans="30:33" x14ac:dyDescent="0.25">
      <c r="AD2027" s="3">
        <v>12.5</v>
      </c>
      <c r="AE2027" s="3">
        <v>8.3000000000000007</v>
      </c>
      <c r="AF2027" s="3">
        <v>0</v>
      </c>
      <c r="AG2027" s="4">
        <v>125303.88499999999</v>
      </c>
    </row>
    <row r="2028" spans="30:33" x14ac:dyDescent="0.25">
      <c r="AD2028" s="3">
        <v>15.3</v>
      </c>
      <c r="AE2028" s="3">
        <v>7.6</v>
      </c>
      <c r="AF2028" s="3">
        <v>0</v>
      </c>
      <c r="AG2028" s="4">
        <v>114065.32</v>
      </c>
    </row>
    <row r="2029" spans="30:33" x14ac:dyDescent="0.25">
      <c r="AD2029" s="3">
        <v>13.8</v>
      </c>
      <c r="AE2029" s="3">
        <v>8.1999999999999993</v>
      </c>
      <c r="AF2029" s="3">
        <v>0.6</v>
      </c>
      <c r="AG2029" s="4">
        <v>132894.41</v>
      </c>
    </row>
    <row r="2030" spans="30:33" x14ac:dyDescent="0.25">
      <c r="AD2030" s="3">
        <v>12.9</v>
      </c>
      <c r="AE2030" s="3">
        <v>8.1</v>
      </c>
      <c r="AF2030" s="3">
        <v>0.4</v>
      </c>
      <c r="AG2030" s="4">
        <v>140086.10500000001</v>
      </c>
    </row>
    <row r="2031" spans="30:33" x14ac:dyDescent="0.25">
      <c r="AD2031" s="3">
        <v>13.3</v>
      </c>
      <c r="AE2031" s="3">
        <v>8.4</v>
      </c>
      <c r="AF2031" s="3">
        <v>0</v>
      </c>
      <c r="AG2031" s="4">
        <v>138666.10500000001</v>
      </c>
    </row>
    <row r="2032" spans="30:33" x14ac:dyDescent="0.25">
      <c r="AD2032" s="3">
        <v>12</v>
      </c>
      <c r="AE2032" s="3">
        <v>7.5</v>
      </c>
      <c r="AF2032" s="3">
        <v>2.2000000000000002</v>
      </c>
      <c r="AG2032" s="4">
        <v>142476.36499999999</v>
      </c>
    </row>
    <row r="2033" spans="30:33" x14ac:dyDescent="0.25">
      <c r="AD2033" s="3">
        <v>13.5</v>
      </c>
      <c r="AE2033" s="3">
        <v>10.5</v>
      </c>
      <c r="AF2033" s="3">
        <v>0</v>
      </c>
      <c r="AG2033" s="4">
        <v>133822.70000000001</v>
      </c>
    </row>
    <row r="2034" spans="30:33" x14ac:dyDescent="0.25">
      <c r="AD2034" s="3">
        <v>12.2</v>
      </c>
      <c r="AE2034" s="3">
        <v>9.6</v>
      </c>
      <c r="AF2034" s="3">
        <v>0</v>
      </c>
      <c r="AG2034" s="4">
        <v>128417.22</v>
      </c>
    </row>
    <row r="2035" spans="30:33" x14ac:dyDescent="0.25">
      <c r="AD2035" s="3">
        <v>12.8</v>
      </c>
      <c r="AE2035" s="3">
        <v>7.2</v>
      </c>
      <c r="AF2035" s="3">
        <v>0</v>
      </c>
      <c r="AG2035" s="4">
        <v>123014.55499999999</v>
      </c>
    </row>
    <row r="2036" spans="30:33" x14ac:dyDescent="0.25">
      <c r="AD2036" s="3">
        <v>13.5</v>
      </c>
      <c r="AE2036" s="3">
        <v>7.3</v>
      </c>
      <c r="AF2036" s="3">
        <v>0</v>
      </c>
      <c r="AG2036" s="4">
        <v>132571.32999999999</v>
      </c>
    </row>
    <row r="2037" spans="30:33" x14ac:dyDescent="0.25">
      <c r="AD2037" s="3">
        <v>15.6</v>
      </c>
      <c r="AE2037" s="3">
        <v>8</v>
      </c>
      <c r="AF2037" s="3">
        <v>0.4</v>
      </c>
      <c r="AG2037" s="4">
        <v>132720.39499999999</v>
      </c>
    </row>
    <row r="2038" spans="30:33" x14ac:dyDescent="0.25">
      <c r="AD2038" s="3">
        <v>16.3</v>
      </c>
      <c r="AE2038" s="3">
        <v>9</v>
      </c>
      <c r="AF2038" s="3">
        <v>0</v>
      </c>
      <c r="AG2038" s="4">
        <v>130547.735</v>
      </c>
    </row>
    <row r="2039" spans="30:33" x14ac:dyDescent="0.25">
      <c r="AD2039" s="3">
        <v>14.2</v>
      </c>
      <c r="AE2039" s="3">
        <v>11.3</v>
      </c>
      <c r="AF2039" s="3">
        <v>0</v>
      </c>
      <c r="AG2039" s="4">
        <v>132583.64000000001</v>
      </c>
    </row>
    <row r="2040" spans="30:33" x14ac:dyDescent="0.25">
      <c r="AD2040" s="3">
        <v>17.100000000000001</v>
      </c>
      <c r="AE2040" s="3">
        <v>11.3</v>
      </c>
      <c r="AF2040" s="3">
        <v>0</v>
      </c>
      <c r="AG2040" s="4">
        <v>132105.75</v>
      </c>
    </row>
    <row r="2041" spans="30:33" x14ac:dyDescent="0.25">
      <c r="AD2041" s="3">
        <v>16.399999999999999</v>
      </c>
      <c r="AE2041" s="3">
        <v>11.1</v>
      </c>
      <c r="AF2041" s="3">
        <v>0</v>
      </c>
      <c r="AG2041" s="4">
        <v>111590.65</v>
      </c>
    </row>
    <row r="2042" spans="30:33" x14ac:dyDescent="0.25">
      <c r="AD2042" s="3">
        <v>18.2</v>
      </c>
      <c r="AE2042" s="3">
        <v>11.7</v>
      </c>
      <c r="AF2042" s="3">
        <v>0</v>
      </c>
      <c r="AG2042" s="4">
        <v>109935.33500000001</v>
      </c>
    </row>
    <row r="2043" spans="30:33" x14ac:dyDescent="0.25">
      <c r="AD2043" s="3">
        <v>16</v>
      </c>
      <c r="AE2043" s="3">
        <v>10.199999999999999</v>
      </c>
      <c r="AF2043" s="3">
        <v>0</v>
      </c>
      <c r="AG2043" s="4">
        <v>127930.355</v>
      </c>
    </row>
    <row r="2044" spans="30:33" x14ac:dyDescent="0.25">
      <c r="AD2044" s="3">
        <v>10.5</v>
      </c>
      <c r="AE2044" s="3">
        <v>10</v>
      </c>
      <c r="AF2044" s="3">
        <v>1.2</v>
      </c>
      <c r="AG2044" s="4">
        <v>140042.14499999999</v>
      </c>
    </row>
    <row r="2045" spans="30:33" x14ac:dyDescent="0.25">
      <c r="AD2045" s="3">
        <v>11.3</v>
      </c>
      <c r="AE2045" s="3">
        <v>9.6</v>
      </c>
      <c r="AF2045" s="3">
        <v>5.8</v>
      </c>
      <c r="AG2045" s="4">
        <v>140205.29500000001</v>
      </c>
    </row>
    <row r="2046" spans="30:33" x14ac:dyDescent="0.25">
      <c r="AD2046" s="3">
        <v>12.8</v>
      </c>
      <c r="AE2046" s="3">
        <v>10.8</v>
      </c>
      <c r="AF2046" s="3">
        <v>0.8</v>
      </c>
      <c r="AG2046" s="4">
        <v>140835.17499999999</v>
      </c>
    </row>
    <row r="2047" spans="30:33" x14ac:dyDescent="0.25">
      <c r="AD2047" s="3">
        <v>12.7</v>
      </c>
      <c r="AE2047" s="3">
        <v>5.8</v>
      </c>
      <c r="AF2047" s="3">
        <v>0</v>
      </c>
      <c r="AG2047" s="4">
        <v>144062.60999999999</v>
      </c>
    </row>
    <row r="2048" spans="30:33" x14ac:dyDescent="0.25">
      <c r="AD2048" s="3">
        <v>14.9</v>
      </c>
      <c r="AE2048" s="3">
        <v>7.2</v>
      </c>
      <c r="AF2048" s="3">
        <v>6.8</v>
      </c>
      <c r="AG2048" s="4">
        <v>121119.265</v>
      </c>
    </row>
    <row r="2049" spans="30:33" x14ac:dyDescent="0.25">
      <c r="AD2049" s="3">
        <v>15.8</v>
      </c>
      <c r="AE2049" s="3">
        <v>10.199999999999999</v>
      </c>
      <c r="AF2049" s="3">
        <v>0.2</v>
      </c>
      <c r="AG2049" s="4">
        <v>111165.955</v>
      </c>
    </row>
    <row r="2050" spans="30:33" x14ac:dyDescent="0.25">
      <c r="AD2050" s="3">
        <v>14.8</v>
      </c>
      <c r="AE2050" s="3">
        <v>12.7</v>
      </c>
      <c r="AF2050" s="3">
        <v>0</v>
      </c>
      <c r="AG2050" s="4">
        <v>125959.75</v>
      </c>
    </row>
    <row r="2051" spans="30:33" x14ac:dyDescent="0.25">
      <c r="AD2051" s="3">
        <v>15.8</v>
      </c>
      <c r="AE2051" s="3">
        <v>10.3</v>
      </c>
      <c r="AF2051" s="3">
        <v>0</v>
      </c>
      <c r="AG2051" s="4">
        <v>130141.22500000001</v>
      </c>
    </row>
    <row r="2052" spans="30:33" x14ac:dyDescent="0.25">
      <c r="AD2052" s="3">
        <v>15.9</v>
      </c>
      <c r="AE2052" s="3">
        <v>10</v>
      </c>
      <c r="AF2052" s="3">
        <v>0.8</v>
      </c>
      <c r="AG2052" s="4">
        <v>127945.31</v>
      </c>
    </row>
    <row r="2053" spans="30:33" x14ac:dyDescent="0.25">
      <c r="AD2053" s="3">
        <v>18.100000000000001</v>
      </c>
      <c r="AE2053" s="3">
        <v>11</v>
      </c>
      <c r="AF2053" s="3">
        <v>1.2</v>
      </c>
      <c r="AG2053" s="4">
        <v>121914.44</v>
      </c>
    </row>
    <row r="2054" spans="30:33" x14ac:dyDescent="0.25">
      <c r="AD2054" s="3">
        <v>18.100000000000001</v>
      </c>
      <c r="AE2054" s="3">
        <v>7</v>
      </c>
      <c r="AF2054" s="3">
        <v>0.8</v>
      </c>
      <c r="AG2054" s="4">
        <v>124640.09</v>
      </c>
    </row>
    <row r="2055" spans="30:33" x14ac:dyDescent="0.25">
      <c r="AD2055" s="3">
        <v>14.9</v>
      </c>
      <c r="AE2055" s="3">
        <v>13</v>
      </c>
      <c r="AF2055" s="3">
        <v>2.8</v>
      </c>
      <c r="AG2055" s="4">
        <v>113755.18</v>
      </c>
    </row>
    <row r="2056" spans="30:33" x14ac:dyDescent="0.25">
      <c r="AD2056" s="3">
        <v>15</v>
      </c>
      <c r="AE2056" s="3">
        <v>9.9</v>
      </c>
      <c r="AF2056" s="3">
        <v>0.4</v>
      </c>
      <c r="AG2056" s="4">
        <v>111034.745</v>
      </c>
    </row>
    <row r="2057" spans="30:33" x14ac:dyDescent="0.25">
      <c r="AD2057" s="3">
        <v>16.3</v>
      </c>
      <c r="AE2057" s="3">
        <v>10.4</v>
      </c>
      <c r="AF2057" s="3">
        <v>0</v>
      </c>
      <c r="AG2057" s="4">
        <v>121520.57</v>
      </c>
    </row>
    <row r="2058" spans="30:33" x14ac:dyDescent="0.25">
      <c r="AD2058" s="3">
        <v>17.2</v>
      </c>
      <c r="AE2058" s="3">
        <v>11.2</v>
      </c>
      <c r="AF2058" s="3">
        <v>0.2</v>
      </c>
      <c r="AG2058" s="4">
        <v>119321.855</v>
      </c>
    </row>
    <row r="2059" spans="30:33" x14ac:dyDescent="0.25">
      <c r="AD2059" s="3">
        <v>12.7</v>
      </c>
      <c r="AE2059" s="3">
        <v>7.9</v>
      </c>
      <c r="AF2059" s="3">
        <v>1.2</v>
      </c>
      <c r="AG2059" s="4">
        <v>129884.75</v>
      </c>
    </row>
    <row r="2060" spans="30:33" x14ac:dyDescent="0.25">
      <c r="AD2060" s="3">
        <v>15.7</v>
      </c>
      <c r="AE2060" s="3">
        <v>9.6</v>
      </c>
      <c r="AF2060" s="3">
        <v>3.8</v>
      </c>
      <c r="AG2060" s="4">
        <v>123490.855</v>
      </c>
    </row>
    <row r="2061" spans="30:33" x14ac:dyDescent="0.25">
      <c r="AD2061" s="3">
        <v>14.1</v>
      </c>
      <c r="AE2061" s="3">
        <v>12.2</v>
      </c>
      <c r="AF2061" s="3">
        <v>0.4</v>
      </c>
      <c r="AG2061" s="4">
        <v>125707.04</v>
      </c>
    </row>
    <row r="2062" spans="30:33" x14ac:dyDescent="0.25">
      <c r="AD2062" s="3">
        <v>11.1</v>
      </c>
      <c r="AE2062" s="3">
        <v>3.8</v>
      </c>
      <c r="AF2062" s="3">
        <v>4.4000000000000004</v>
      </c>
      <c r="AG2062" s="4">
        <v>127131.37</v>
      </c>
    </row>
    <row r="2063" spans="30:33" x14ac:dyDescent="0.25">
      <c r="AD2063" s="3">
        <v>11.5</v>
      </c>
      <c r="AE2063" s="3">
        <v>8.6</v>
      </c>
      <c r="AF2063" s="3">
        <v>25.6</v>
      </c>
      <c r="AG2063" s="4">
        <v>117125.065</v>
      </c>
    </row>
    <row r="2064" spans="30:33" x14ac:dyDescent="0.25">
      <c r="AD2064" s="3">
        <v>12.4</v>
      </c>
      <c r="AE2064" s="3">
        <v>12.8</v>
      </c>
      <c r="AF2064" s="3">
        <v>2.8</v>
      </c>
      <c r="AG2064" s="4">
        <v>134984.79</v>
      </c>
    </row>
    <row r="2065" spans="30:33" x14ac:dyDescent="0.25">
      <c r="AD2065" s="3">
        <v>13</v>
      </c>
      <c r="AE2065" s="3">
        <v>11.2</v>
      </c>
      <c r="AF2065" s="3">
        <v>0</v>
      </c>
      <c r="AG2065" s="4">
        <v>138437.85500000001</v>
      </c>
    </row>
    <row r="2066" spans="30:33" x14ac:dyDescent="0.25">
      <c r="AD2066" s="3">
        <v>14.5</v>
      </c>
      <c r="AE2066" s="3">
        <v>12.8</v>
      </c>
      <c r="AF2066" s="3">
        <v>0</v>
      </c>
      <c r="AG2066" s="4">
        <v>129322.31</v>
      </c>
    </row>
    <row r="2067" spans="30:33" x14ac:dyDescent="0.25">
      <c r="AD2067" s="3">
        <v>20.7</v>
      </c>
      <c r="AE2067" s="3">
        <v>13.1</v>
      </c>
      <c r="AF2067" s="3">
        <v>0</v>
      </c>
      <c r="AG2067" s="4">
        <v>119044.425</v>
      </c>
    </row>
    <row r="2068" spans="30:33" x14ac:dyDescent="0.25">
      <c r="AD2068" s="3">
        <v>17.600000000000001</v>
      </c>
      <c r="AE2068" s="3">
        <v>15.1</v>
      </c>
      <c r="AF2068" s="3">
        <v>1.4</v>
      </c>
      <c r="AG2068" s="4">
        <v>118809.08</v>
      </c>
    </row>
    <row r="2069" spans="30:33" x14ac:dyDescent="0.25">
      <c r="AD2069" s="3">
        <v>19.3</v>
      </c>
      <c r="AE2069" s="3">
        <v>15.6</v>
      </c>
      <c r="AF2069" s="3">
        <v>0</v>
      </c>
      <c r="AG2069" s="4">
        <v>100166.88499999999</v>
      </c>
    </row>
    <row r="2070" spans="30:33" x14ac:dyDescent="0.25">
      <c r="AD2070" s="3">
        <v>19.8</v>
      </c>
      <c r="AE2070" s="3">
        <v>9</v>
      </c>
      <c r="AF2070" s="3">
        <v>0</v>
      </c>
      <c r="AG2070" s="4">
        <v>98917.175000000003</v>
      </c>
    </row>
    <row r="2071" spans="30:33" x14ac:dyDescent="0.25">
      <c r="AD2071" s="3">
        <v>12.5</v>
      </c>
      <c r="AE2071" s="3">
        <v>13.5</v>
      </c>
      <c r="AF2071" s="3">
        <v>1</v>
      </c>
      <c r="AG2071" s="4">
        <v>121605.395</v>
      </c>
    </row>
    <row r="2072" spans="30:33" x14ac:dyDescent="0.25">
      <c r="AD2072" s="3">
        <v>15.7</v>
      </c>
      <c r="AE2072" s="3">
        <v>15.9</v>
      </c>
      <c r="AF2072" s="3">
        <v>0</v>
      </c>
      <c r="AG2072" s="4">
        <v>119645.18</v>
      </c>
    </row>
    <row r="2073" spans="30:33" x14ac:dyDescent="0.25">
      <c r="AD2073" s="3">
        <v>22</v>
      </c>
      <c r="AE2073" s="3">
        <v>12.1</v>
      </c>
      <c r="AF2073" s="3">
        <v>0</v>
      </c>
      <c r="AG2073" s="4">
        <v>113547.67</v>
      </c>
    </row>
    <row r="2074" spans="30:33" x14ac:dyDescent="0.25">
      <c r="AD2074" s="3">
        <v>19.899999999999999</v>
      </c>
      <c r="AE2074" s="3">
        <v>13.5</v>
      </c>
      <c r="AF2074" s="3">
        <v>0</v>
      </c>
      <c r="AG2074" s="4">
        <v>109327.46</v>
      </c>
    </row>
    <row r="2075" spans="30:33" x14ac:dyDescent="0.25">
      <c r="AD2075" s="3">
        <v>17.3</v>
      </c>
      <c r="AE2075" s="3">
        <v>12.7</v>
      </c>
      <c r="AF2075" s="3">
        <v>0</v>
      </c>
      <c r="AG2075" s="4">
        <v>114865.645</v>
      </c>
    </row>
    <row r="2076" spans="30:33" x14ac:dyDescent="0.25">
      <c r="AD2076" s="3">
        <v>16.600000000000001</v>
      </c>
      <c r="AE2076" s="3">
        <v>15</v>
      </c>
      <c r="AF2076" s="3">
        <v>0.2</v>
      </c>
      <c r="AG2076" s="4">
        <v>105534.01</v>
      </c>
    </row>
    <row r="2077" spans="30:33" x14ac:dyDescent="0.25">
      <c r="AD2077" s="3">
        <v>19.2</v>
      </c>
      <c r="AE2077" s="3">
        <v>16.899999999999999</v>
      </c>
      <c r="AF2077" s="3">
        <v>0.2</v>
      </c>
      <c r="AG2077" s="4">
        <v>95865.14</v>
      </c>
    </row>
    <row r="2078" spans="30:33" x14ac:dyDescent="0.25">
      <c r="AD2078" s="3">
        <v>22.9</v>
      </c>
      <c r="AE2078" s="3">
        <v>17.100000000000001</v>
      </c>
      <c r="AF2078" s="3">
        <v>0</v>
      </c>
      <c r="AG2078" s="4">
        <v>99778.2</v>
      </c>
    </row>
    <row r="2079" spans="30:33" x14ac:dyDescent="0.25">
      <c r="AD2079" s="3">
        <v>19.899999999999999</v>
      </c>
      <c r="AE2079" s="3">
        <v>4.8</v>
      </c>
      <c r="AF2079" s="3">
        <v>0</v>
      </c>
      <c r="AG2079" s="4">
        <v>112421.09</v>
      </c>
    </row>
    <row r="2080" spans="30:33" x14ac:dyDescent="0.25">
      <c r="AD2080" s="3">
        <v>15.6</v>
      </c>
      <c r="AE2080" s="3">
        <v>14.8</v>
      </c>
      <c r="AF2080" s="3">
        <v>1</v>
      </c>
      <c r="AG2080" s="4">
        <v>112140.47</v>
      </c>
    </row>
    <row r="2081" spans="30:33" x14ac:dyDescent="0.25">
      <c r="AD2081" s="3">
        <v>21.4</v>
      </c>
      <c r="AE2081" s="3">
        <v>17.5</v>
      </c>
      <c r="AF2081" s="3">
        <v>0</v>
      </c>
      <c r="AG2081" s="4">
        <v>109328.33500000001</v>
      </c>
    </row>
    <row r="2082" spans="30:33" x14ac:dyDescent="0.25">
      <c r="AD2082" s="3">
        <v>19.399999999999999</v>
      </c>
      <c r="AE2082" s="3">
        <v>13.4</v>
      </c>
      <c r="AF2082" s="3">
        <v>0</v>
      </c>
      <c r="AG2082" s="4">
        <v>106643.05</v>
      </c>
    </row>
    <row r="2083" spans="30:33" x14ac:dyDescent="0.25">
      <c r="AD2083" s="3">
        <v>16</v>
      </c>
      <c r="AE2083" s="3">
        <v>4</v>
      </c>
      <c r="AF2083" s="3">
        <v>1.6</v>
      </c>
      <c r="AG2083" s="4">
        <v>111644.6</v>
      </c>
    </row>
    <row r="2084" spans="30:33" x14ac:dyDescent="0.25">
      <c r="AD2084" s="3">
        <v>17.2</v>
      </c>
      <c r="AE2084" s="3">
        <v>16.5</v>
      </c>
      <c r="AF2084" s="3">
        <v>11.8</v>
      </c>
      <c r="AG2084" s="4">
        <v>96225.91</v>
      </c>
    </row>
    <row r="2085" spans="30:33" x14ac:dyDescent="0.25">
      <c r="AD2085" s="3">
        <v>16.600000000000001</v>
      </c>
      <c r="AE2085" s="3">
        <v>18.100000000000001</v>
      </c>
      <c r="AF2085" s="3">
        <v>0</v>
      </c>
      <c r="AG2085" s="4">
        <v>107196.61</v>
      </c>
    </row>
    <row r="2086" spans="30:33" x14ac:dyDescent="0.25">
      <c r="AD2086" s="3">
        <v>15.8</v>
      </c>
      <c r="AE2086" s="3">
        <v>18.3</v>
      </c>
      <c r="AF2086" s="3">
        <v>0</v>
      </c>
      <c r="AG2086" s="4">
        <v>113008.77</v>
      </c>
    </row>
    <row r="2087" spans="30:33" x14ac:dyDescent="0.25">
      <c r="AD2087" s="3">
        <v>22.8</v>
      </c>
      <c r="AE2087" s="3">
        <v>17.399999999999999</v>
      </c>
      <c r="AF2087" s="3">
        <v>0</v>
      </c>
      <c r="AG2087" s="4">
        <v>110807.72</v>
      </c>
    </row>
    <row r="2088" spans="30:33" x14ac:dyDescent="0.25">
      <c r="AD2088" s="3">
        <v>15.5</v>
      </c>
      <c r="AE2088" s="3">
        <v>9.4</v>
      </c>
      <c r="AF2088" s="3">
        <v>0.8</v>
      </c>
      <c r="AG2088" s="4">
        <v>115643.44</v>
      </c>
    </row>
    <row r="2089" spans="30:33" x14ac:dyDescent="0.25">
      <c r="AD2089" s="3">
        <v>18.7</v>
      </c>
      <c r="AE2089" s="3">
        <v>13.6</v>
      </c>
      <c r="AF2089" s="3">
        <v>0</v>
      </c>
      <c r="AG2089" s="4">
        <v>112335.7</v>
      </c>
    </row>
    <row r="2090" spans="30:33" x14ac:dyDescent="0.25">
      <c r="AD2090" s="3">
        <v>26.3</v>
      </c>
      <c r="AE2090" s="3">
        <v>17.100000000000001</v>
      </c>
      <c r="AF2090" s="3">
        <v>0</v>
      </c>
      <c r="AG2090" s="4">
        <v>93384</v>
      </c>
    </row>
    <row r="2091" spans="30:33" x14ac:dyDescent="0.25">
      <c r="AD2091" s="3">
        <v>22</v>
      </c>
      <c r="AE2091" s="3">
        <v>16.7</v>
      </c>
      <c r="AF2091" s="3">
        <v>0</v>
      </c>
      <c r="AG2091" s="4">
        <v>86891.23</v>
      </c>
    </row>
    <row r="2092" spans="30:33" x14ac:dyDescent="0.25">
      <c r="AD2092" s="3">
        <v>19.8</v>
      </c>
      <c r="AE2092" s="3">
        <v>13</v>
      </c>
      <c r="AF2092" s="3">
        <v>0</v>
      </c>
      <c r="AG2092" s="4">
        <v>100977.95</v>
      </c>
    </row>
    <row r="2093" spans="30:33" x14ac:dyDescent="0.25">
      <c r="AD2093" s="3">
        <v>18.899999999999999</v>
      </c>
      <c r="AE2093" s="3">
        <v>16.8</v>
      </c>
      <c r="AF2093" s="3">
        <v>0</v>
      </c>
      <c r="AG2093" s="4">
        <v>103200.64</v>
      </c>
    </row>
    <row r="2094" spans="30:33" x14ac:dyDescent="0.25">
      <c r="AD2094" s="3">
        <v>15.1</v>
      </c>
      <c r="AE2094" s="3">
        <v>12.3</v>
      </c>
      <c r="AF2094" s="3">
        <v>0.2</v>
      </c>
      <c r="AG2094" s="4">
        <v>112412.44500000001</v>
      </c>
    </row>
    <row r="2095" spans="30:33" x14ac:dyDescent="0.25">
      <c r="AD2095" s="3">
        <v>15</v>
      </c>
      <c r="AE2095" s="3">
        <v>13.9</v>
      </c>
      <c r="AF2095" s="3">
        <v>1.6</v>
      </c>
      <c r="AG2095" s="4">
        <v>117535.715</v>
      </c>
    </row>
    <row r="2096" spans="30:33" x14ac:dyDescent="0.25">
      <c r="AD2096" s="3">
        <v>11.9</v>
      </c>
      <c r="AE2096" s="3">
        <v>7.2</v>
      </c>
      <c r="AF2096" s="3">
        <v>3.2</v>
      </c>
      <c r="AG2096" s="4">
        <v>126354.68</v>
      </c>
    </row>
    <row r="2097" spans="30:33" x14ac:dyDescent="0.25">
      <c r="AD2097" s="3">
        <v>13.4</v>
      </c>
      <c r="AE2097" s="3">
        <v>15</v>
      </c>
      <c r="AF2097" s="3">
        <v>9.4</v>
      </c>
      <c r="AG2097" s="4">
        <v>106694.965</v>
      </c>
    </row>
    <row r="2098" spans="30:33" x14ac:dyDescent="0.25">
      <c r="AD2098" s="3">
        <v>13.4</v>
      </c>
      <c r="AE2098" s="3">
        <v>20.9</v>
      </c>
      <c r="AF2098" s="3">
        <v>3</v>
      </c>
      <c r="AG2098" s="4">
        <v>101703.49</v>
      </c>
    </row>
    <row r="2099" spans="30:33" x14ac:dyDescent="0.25">
      <c r="AD2099" s="3">
        <v>13.6</v>
      </c>
      <c r="AE2099" s="3">
        <v>18.3</v>
      </c>
      <c r="AF2099" s="3">
        <v>0</v>
      </c>
      <c r="AG2099" s="4">
        <v>114651.14</v>
      </c>
    </row>
    <row r="2100" spans="30:33" x14ac:dyDescent="0.25">
      <c r="AD2100" s="3">
        <v>21</v>
      </c>
      <c r="AE2100" s="3">
        <v>18.399999999999999</v>
      </c>
      <c r="AF2100" s="3">
        <v>0</v>
      </c>
      <c r="AG2100" s="4">
        <v>112076.46</v>
      </c>
    </row>
    <row r="2101" spans="30:33" x14ac:dyDescent="0.25">
      <c r="AD2101" s="3">
        <v>19.399999999999999</v>
      </c>
      <c r="AE2101" s="3">
        <v>13</v>
      </c>
      <c r="AF2101" s="3">
        <v>0.6</v>
      </c>
      <c r="AG2101" s="4">
        <v>113620.21</v>
      </c>
    </row>
    <row r="2102" spans="30:33" x14ac:dyDescent="0.25">
      <c r="AD2102" s="3">
        <v>19.5</v>
      </c>
      <c r="AE2102" s="3">
        <v>21.2</v>
      </c>
      <c r="AF2102" s="3">
        <v>1.8</v>
      </c>
      <c r="AG2102" s="4">
        <v>106641.79</v>
      </c>
    </row>
    <row r="2103" spans="30:33" x14ac:dyDescent="0.25">
      <c r="AD2103" s="3">
        <v>26</v>
      </c>
      <c r="AE2103" s="3">
        <v>22</v>
      </c>
      <c r="AF2103" s="3">
        <v>0</v>
      </c>
      <c r="AG2103" s="4">
        <v>99585.835000000006</v>
      </c>
    </row>
    <row r="2104" spans="30:33" x14ac:dyDescent="0.25">
      <c r="AD2104" s="3">
        <v>29.4</v>
      </c>
      <c r="AE2104" s="3">
        <v>19.8</v>
      </c>
      <c r="AF2104" s="3">
        <v>0</v>
      </c>
      <c r="AG2104" s="4">
        <v>92277.024999999994</v>
      </c>
    </row>
    <row r="2105" spans="30:33" x14ac:dyDescent="0.25">
      <c r="AD2105" s="3">
        <v>29.5</v>
      </c>
      <c r="AE2105" s="3">
        <v>8.4</v>
      </c>
      <c r="AF2105" s="3">
        <v>0</v>
      </c>
      <c r="AG2105" s="4">
        <v>94081.565000000002</v>
      </c>
    </row>
    <row r="2106" spans="30:33" x14ac:dyDescent="0.25">
      <c r="AD2106" s="3">
        <v>12.7</v>
      </c>
      <c r="AE2106" s="3">
        <v>7.3</v>
      </c>
      <c r="AF2106" s="3">
        <v>12.8</v>
      </c>
      <c r="AG2106" s="4">
        <v>113610.03</v>
      </c>
    </row>
    <row r="2107" spans="30:33" x14ac:dyDescent="0.25">
      <c r="AD2107" s="3">
        <v>12.6</v>
      </c>
      <c r="AE2107" s="3">
        <v>5.8</v>
      </c>
      <c r="AF2107" s="3">
        <v>1</v>
      </c>
      <c r="AG2107" s="4">
        <v>122607.56</v>
      </c>
    </row>
  </sheetData>
  <mergeCells count="1">
    <mergeCell ref="T2:X2"/>
  </mergeCells>
  <conditionalFormatting sqref="AD1:AD210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{5E396514-D4E2-4635-91FC-5476C0F69D90}</x14:id>
        </ext>
      </extLst>
    </cfRule>
  </conditionalFormatting>
  <conditionalFormatting sqref="AD1:AD2107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{4F977088-4893-48EC-AABB-78943A5A0E24}</x14:id>
        </ext>
      </extLst>
    </cfRule>
  </conditionalFormatting>
  <conditionalFormatting sqref="AG2:AG2107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AE1:AE210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{AFDBEAF3-57B9-435C-8AD5-3AE381571A36}</x14:id>
        </ext>
      </extLst>
    </cfRule>
  </conditionalFormatting>
  <conditionalFormatting sqref="AE1:AE210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{AEAADAAE-9DB5-431D-B5FA-5958CF59C7D6}</x14:id>
        </ext>
      </extLst>
    </cfRule>
  </conditionalFormatting>
  <conditionalFormatting sqref="AF1:AF2107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{E1DC51FA-4C1C-4340-9ED3-24804666047B}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396514-D4E2-4635-91FC-5476C0F69D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AD1:AD2107</xm:sqref>
        </x14:conditionalFormatting>
        <x14:conditionalFormatting xmlns:xm="http://schemas.microsoft.com/office/excel/2006/main">
          <x14:cfRule type="dataBar" id="{4F977088-4893-48EC-AABB-78943A5A0E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AD1:AD2107</xm:sqref>
        </x14:conditionalFormatting>
        <x14:conditionalFormatting xmlns:xm="http://schemas.microsoft.com/office/excel/2006/main">
          <x14:cfRule type="dataBar" id="{AFDBEAF3-57B9-435C-8AD5-3AE381571A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AE1:AE2107</xm:sqref>
        </x14:conditionalFormatting>
        <x14:conditionalFormatting xmlns:xm="http://schemas.microsoft.com/office/excel/2006/main">
          <x14:cfRule type="dataBar" id="{AEAADAAE-9DB5-431D-B5FA-5958CF59C7D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AE1:AE2107</xm:sqref>
        </x14:conditionalFormatting>
        <x14:conditionalFormatting xmlns:xm="http://schemas.microsoft.com/office/excel/2006/main">
          <x14:cfRule type="dataBar" id="{E1DC51FA-4C1C-4340-9ED3-24804666047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AF1:AF2107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4762-B9B3-4403-8096-70EAD16617CB}">
  <dimension ref="A1:R2107"/>
  <sheetViews>
    <sheetView workbookViewId="0">
      <selection activeCell="U10" sqref="U10"/>
    </sheetView>
  </sheetViews>
  <sheetFormatPr defaultRowHeight="15" x14ac:dyDescent="0.25"/>
  <cols>
    <col min="1" max="1" width="10.7109375" bestFit="1" customWidth="1"/>
    <col min="2" max="2" width="12.42578125" bestFit="1" customWidth="1"/>
    <col min="3" max="3" width="7" customWidth="1"/>
    <col min="4" max="4" width="9.5703125" customWidth="1"/>
    <col min="5" max="5" width="7.140625" customWidth="1"/>
    <col min="6" max="6" width="16.85546875" bestFit="1" customWidth="1"/>
    <col min="7" max="7" width="17.28515625" bestFit="1" customWidth="1"/>
    <col min="8" max="8" width="14.7109375" bestFit="1" customWidth="1"/>
    <col min="9" max="9" width="14.42578125" customWidth="1"/>
    <col min="10" max="10" width="11.5703125" bestFit="1" customWidth="1"/>
    <col min="11" max="11" width="12.7109375" bestFit="1" customWidth="1"/>
    <col min="12" max="12" width="14.85546875" bestFit="1" customWidth="1"/>
    <col min="13" max="13" width="10.5703125" bestFit="1" customWidth="1"/>
  </cols>
  <sheetData>
    <row r="1" spans="1:18" ht="30.75" thickBot="1" x14ac:dyDescent="0.3">
      <c r="A1" s="7" t="s">
        <v>0</v>
      </c>
      <c r="B1" s="7" t="s">
        <v>6</v>
      </c>
      <c r="C1" s="8" t="s">
        <v>9</v>
      </c>
      <c r="D1" s="7" t="s">
        <v>7</v>
      </c>
      <c r="E1" s="7" t="s">
        <v>8</v>
      </c>
      <c r="F1" s="9" t="s">
        <v>13</v>
      </c>
      <c r="G1" s="9" t="s">
        <v>15</v>
      </c>
      <c r="H1" s="9" t="s">
        <v>16</v>
      </c>
      <c r="I1" s="10" t="s">
        <v>17</v>
      </c>
      <c r="J1" s="7" t="s">
        <v>14</v>
      </c>
      <c r="K1" s="11" t="s">
        <v>1</v>
      </c>
      <c r="L1" s="9" t="s">
        <v>12</v>
      </c>
      <c r="M1" s="7" t="s">
        <v>10</v>
      </c>
      <c r="N1" s="7" t="s">
        <v>11</v>
      </c>
      <c r="O1" s="30" t="s">
        <v>49</v>
      </c>
      <c r="P1" s="30" t="s">
        <v>50</v>
      </c>
      <c r="Q1" s="30" t="s">
        <v>11</v>
      </c>
      <c r="R1" s="30" t="s">
        <v>51</v>
      </c>
    </row>
    <row r="2" spans="1:18" ht="15.75" thickTop="1" x14ac:dyDescent="0.25">
      <c r="A2" s="6">
        <v>42005</v>
      </c>
      <c r="B2" s="1" t="str">
        <f>TEXT([1]Holidays!A2,"DDDD")</f>
        <v>Thursday</v>
      </c>
      <c r="C2" s="2">
        <f>WEEKNUM([1]Holidays!A2)</f>
        <v>1</v>
      </c>
      <c r="D2" s="1" t="str">
        <f>TEXT([1]Holidays!A2,"MMMM")</f>
        <v>January</v>
      </c>
      <c r="E2" s="1" t="str">
        <f>TEXT([1]Holidays!A2,"yyyy")</f>
        <v>2015</v>
      </c>
      <c r="F2" s="3">
        <v>13.3</v>
      </c>
      <c r="G2" s="3">
        <v>26.9</v>
      </c>
      <c r="H2" s="3">
        <v>23.6</v>
      </c>
      <c r="I2" s="3">
        <v>0</v>
      </c>
      <c r="J2" s="4">
        <v>99635.03</v>
      </c>
      <c r="K2" s="5">
        <v>25.633696430000001</v>
      </c>
      <c r="L2" s="5">
        <f t="shared" ref="L2:L65" si="0">J2*K2</f>
        <v>2554014.1128139431</v>
      </c>
      <c r="M2" t="str">
        <f>VLOOKUP(A2,[1]Holidays!A:C,2,)</f>
        <v>N</v>
      </c>
      <c r="N2" t="str">
        <f>VLOOKUP(A2,[1]Holidays!A:C,3,FALSE)</f>
        <v>Y</v>
      </c>
      <c r="O2" t="e">
        <f>IF(M2="n",NA(),J2)</f>
        <v>#N/A</v>
      </c>
      <c r="P2">
        <f>IF(M2="n",J2,NA())</f>
        <v>99635.03</v>
      </c>
      <c r="Q2">
        <f>IF(N2="y",J2,NA())</f>
        <v>99635.03</v>
      </c>
      <c r="R2" t="e">
        <f>IF(N2="N",J2,NA())</f>
        <v>#N/A</v>
      </c>
    </row>
    <row r="3" spans="1:18" x14ac:dyDescent="0.25">
      <c r="A3" s="6">
        <v>42006</v>
      </c>
      <c r="B3" s="1" t="str">
        <f>TEXT([1]Holidays!A3,"DDDD")</f>
        <v>Friday</v>
      </c>
      <c r="C3" s="2">
        <f>WEEKNUM([1]Holidays!A3)</f>
        <v>1</v>
      </c>
      <c r="D3" s="1" t="str">
        <f>TEXT([1]Holidays!A3,"MMMM")</f>
        <v>January</v>
      </c>
      <c r="E3" s="1" t="str">
        <f>TEXT([1]Holidays!A3,"yyyy")</f>
        <v>2015</v>
      </c>
      <c r="F3" s="3">
        <v>15.4</v>
      </c>
      <c r="G3" s="3">
        <v>38.799999999999997</v>
      </c>
      <c r="H3" s="3">
        <v>26.8</v>
      </c>
      <c r="I3" s="3">
        <v>0</v>
      </c>
      <c r="J3" s="4">
        <v>129606.01</v>
      </c>
      <c r="K3" s="5">
        <v>33.138987559999997</v>
      </c>
      <c r="L3" s="5">
        <f t="shared" si="0"/>
        <v>4295011.9530912349</v>
      </c>
      <c r="M3" t="str">
        <f>VLOOKUP(A3,[1]Holidays!A:C,2,)</f>
        <v>N</v>
      </c>
      <c r="N3" t="str">
        <f>VLOOKUP(A3,[1]Holidays!A:C,3,FALSE)</f>
        <v>N</v>
      </c>
      <c r="O3" t="e">
        <f t="shared" ref="O3:O66" si="1">IF(M3="n",NA(),J3)</f>
        <v>#N/A</v>
      </c>
      <c r="P3">
        <f t="shared" ref="P3:P66" si="2">IF(M3="n",J3,NA())</f>
        <v>129606.01</v>
      </c>
      <c r="Q3" t="e">
        <f t="shared" ref="Q3:Q66" si="3">IF(N3="y",J3,NA())</f>
        <v>#N/A</v>
      </c>
      <c r="R3">
        <f t="shared" ref="R3:R66" si="4">IF(N3="N",J3,NA())</f>
        <v>129606.01</v>
      </c>
    </row>
    <row r="4" spans="1:18" x14ac:dyDescent="0.25">
      <c r="A4" s="6">
        <v>42007</v>
      </c>
      <c r="B4" s="1" t="str">
        <f>TEXT([1]Holidays!A4,"DDDD")</f>
        <v>Saturday</v>
      </c>
      <c r="C4" s="2">
        <f>WEEKNUM([1]Holidays!A4)</f>
        <v>1</v>
      </c>
      <c r="D4" s="1" t="str">
        <f>TEXT([1]Holidays!A4,"MMMM")</f>
        <v>January</v>
      </c>
      <c r="E4" s="1" t="str">
        <f>TEXT([1]Holidays!A4,"yyyy")</f>
        <v>2015</v>
      </c>
      <c r="F4" s="3">
        <v>20</v>
      </c>
      <c r="G4" s="3">
        <v>38.200000000000003</v>
      </c>
      <c r="H4" s="3">
        <v>26.5</v>
      </c>
      <c r="I4" s="3">
        <v>0</v>
      </c>
      <c r="J4" s="4">
        <v>142300.54</v>
      </c>
      <c r="K4" s="5">
        <v>34.564854830000002</v>
      </c>
      <c r="L4" s="5">
        <f t="shared" si="0"/>
        <v>4918597.5073306086</v>
      </c>
      <c r="M4" t="str">
        <f>VLOOKUP(A4,[1]Holidays!A:C,2,)</f>
        <v>N</v>
      </c>
      <c r="N4" t="str">
        <f>VLOOKUP(A4,[1]Holidays!A:C,3,FALSE)</f>
        <v>N</v>
      </c>
      <c r="O4" t="e">
        <f t="shared" si="1"/>
        <v>#N/A</v>
      </c>
      <c r="P4">
        <f t="shared" si="2"/>
        <v>142300.54</v>
      </c>
      <c r="Q4" t="e">
        <f t="shared" si="3"/>
        <v>#N/A</v>
      </c>
      <c r="R4">
        <f t="shared" si="4"/>
        <v>142300.54</v>
      </c>
    </row>
    <row r="5" spans="1:18" x14ac:dyDescent="0.25">
      <c r="A5" s="6">
        <v>42008</v>
      </c>
      <c r="B5" s="1" t="str">
        <f>TEXT([1]Holidays!A5,"DDDD")</f>
        <v>Sunday</v>
      </c>
      <c r="C5" s="2">
        <f>WEEKNUM([1]Holidays!A5)</f>
        <v>2</v>
      </c>
      <c r="D5" s="1" t="str">
        <f>TEXT([1]Holidays!A5,"MMMM")</f>
        <v>January</v>
      </c>
      <c r="E5" s="1" t="str">
        <f>TEXT([1]Holidays!A5,"yyyy")</f>
        <v>2015</v>
      </c>
      <c r="F5" s="3">
        <v>16.3</v>
      </c>
      <c r="G5" s="3">
        <v>21.4</v>
      </c>
      <c r="H5" s="3">
        <v>25.2</v>
      </c>
      <c r="I5" s="3">
        <v>4.2</v>
      </c>
      <c r="J5" s="4">
        <v>104330.715</v>
      </c>
      <c r="K5" s="5">
        <v>25.005560240000001</v>
      </c>
      <c r="L5" s="5">
        <f t="shared" si="0"/>
        <v>2608847.9788147719</v>
      </c>
      <c r="M5" t="str">
        <f>VLOOKUP(A5,[1]Holidays!A:C,2,)</f>
        <v>N</v>
      </c>
      <c r="N5" t="str">
        <f>VLOOKUP(A5,[1]Holidays!A:C,3,FALSE)</f>
        <v>N</v>
      </c>
      <c r="O5" t="e">
        <f t="shared" si="1"/>
        <v>#N/A</v>
      </c>
      <c r="P5">
        <f t="shared" si="2"/>
        <v>104330.715</v>
      </c>
      <c r="Q5" t="e">
        <f t="shared" si="3"/>
        <v>#N/A</v>
      </c>
      <c r="R5">
        <f t="shared" si="4"/>
        <v>104330.715</v>
      </c>
    </row>
    <row r="6" spans="1:18" x14ac:dyDescent="0.25">
      <c r="A6" s="6">
        <v>42009</v>
      </c>
      <c r="B6" s="1" t="str">
        <f>TEXT([1]Holidays!A6,"DDDD")</f>
        <v>Monday</v>
      </c>
      <c r="C6" s="2">
        <f>WEEKNUM([1]Holidays!A6)</f>
        <v>2</v>
      </c>
      <c r="D6" s="1" t="str">
        <f>TEXT([1]Holidays!A6,"MMMM")</f>
        <v>January</v>
      </c>
      <c r="E6" s="1" t="str">
        <f>TEXT([1]Holidays!A6,"yyyy")</f>
        <v>2015</v>
      </c>
      <c r="F6" s="3">
        <v>15</v>
      </c>
      <c r="G6" s="3">
        <v>22</v>
      </c>
      <c r="H6" s="3">
        <v>30.7</v>
      </c>
      <c r="I6" s="3">
        <v>0</v>
      </c>
      <c r="J6" s="4">
        <v>118132.2</v>
      </c>
      <c r="K6" s="5">
        <v>26.724176279999998</v>
      </c>
      <c r="L6" s="5">
        <f t="shared" si="0"/>
        <v>3156985.7371442155</v>
      </c>
      <c r="M6" t="str">
        <f>VLOOKUP(A6,[1]Holidays!A:C,2,)</f>
        <v>N</v>
      </c>
      <c r="N6" t="str">
        <f>VLOOKUP(A6,[1]Holidays!A:C,3,FALSE)</f>
        <v>N</v>
      </c>
      <c r="O6" t="e">
        <f t="shared" si="1"/>
        <v>#N/A</v>
      </c>
      <c r="P6">
        <f t="shared" si="2"/>
        <v>118132.2</v>
      </c>
      <c r="Q6" t="e">
        <f t="shared" si="3"/>
        <v>#N/A</v>
      </c>
      <c r="R6">
        <f t="shared" si="4"/>
        <v>118132.2</v>
      </c>
    </row>
    <row r="7" spans="1:18" x14ac:dyDescent="0.25">
      <c r="A7" s="6">
        <v>42010</v>
      </c>
      <c r="B7" s="1" t="str">
        <f>TEXT([1]Holidays!A7,"DDDD")</f>
        <v>Tuesday</v>
      </c>
      <c r="C7" s="2">
        <f>WEEKNUM([1]Holidays!A7)</f>
        <v>2</v>
      </c>
      <c r="D7" s="1" t="str">
        <f>TEXT([1]Holidays!A7,"MMMM")</f>
        <v>January</v>
      </c>
      <c r="E7" s="1" t="str">
        <f>TEXT([1]Holidays!A7,"yyyy")</f>
        <v>2015</v>
      </c>
      <c r="F7" s="3">
        <v>17.7</v>
      </c>
      <c r="G7" s="3">
        <v>26</v>
      </c>
      <c r="H7" s="3">
        <v>31.6</v>
      </c>
      <c r="I7" s="3">
        <v>0</v>
      </c>
      <c r="J7" s="4">
        <v>130672.485</v>
      </c>
      <c r="K7" s="5">
        <v>31.282310729999999</v>
      </c>
      <c r="L7" s="5">
        <f t="shared" si="0"/>
        <v>4087737.279631264</v>
      </c>
      <c r="M7" t="str">
        <f>VLOOKUP(A7,[1]Holidays!A:C,2,)</f>
        <v>N</v>
      </c>
      <c r="N7" t="str">
        <f>VLOOKUP(A7,[1]Holidays!A:C,3,FALSE)</f>
        <v>N</v>
      </c>
      <c r="O7" t="e">
        <f t="shared" si="1"/>
        <v>#N/A</v>
      </c>
      <c r="P7">
        <f t="shared" si="2"/>
        <v>130672.485</v>
      </c>
      <c r="Q7" t="e">
        <f t="shared" si="3"/>
        <v>#N/A</v>
      </c>
      <c r="R7">
        <f t="shared" si="4"/>
        <v>130672.485</v>
      </c>
    </row>
    <row r="8" spans="1:18" x14ac:dyDescent="0.25">
      <c r="A8" s="6">
        <v>42011</v>
      </c>
      <c r="B8" s="1" t="str">
        <f>TEXT([1]Holidays!A8,"DDDD")</f>
        <v>Wednesday</v>
      </c>
      <c r="C8" s="2">
        <f>WEEKNUM([1]Holidays!A8)</f>
        <v>2</v>
      </c>
      <c r="D8" s="1" t="str">
        <f>TEXT([1]Holidays!A8,"MMMM")</f>
        <v>January</v>
      </c>
      <c r="E8" s="1" t="str">
        <f>TEXT([1]Holidays!A8,"yyyy")</f>
        <v>2015</v>
      </c>
      <c r="F8" s="3">
        <v>18.899999999999999</v>
      </c>
      <c r="G8" s="3">
        <v>37.4</v>
      </c>
      <c r="H8" s="3">
        <v>20.7</v>
      </c>
      <c r="I8" s="3">
        <v>0</v>
      </c>
      <c r="J8" s="4">
        <v>153514.82</v>
      </c>
      <c r="K8" s="5">
        <v>48.312309380000002</v>
      </c>
      <c r="L8" s="5">
        <f t="shared" si="0"/>
        <v>7416655.4782550121</v>
      </c>
      <c r="M8" t="str">
        <f>VLOOKUP(A8,[1]Holidays!A:C,2,)</f>
        <v>N</v>
      </c>
      <c r="N8" t="str">
        <f>VLOOKUP(A8,[1]Holidays!A:C,3,FALSE)</f>
        <v>N</v>
      </c>
      <c r="O8" t="e">
        <f t="shared" si="1"/>
        <v>#N/A</v>
      </c>
      <c r="P8">
        <f t="shared" si="2"/>
        <v>153514.82</v>
      </c>
      <c r="Q8" t="e">
        <f t="shared" si="3"/>
        <v>#N/A</v>
      </c>
      <c r="R8">
        <f t="shared" si="4"/>
        <v>153514.82</v>
      </c>
    </row>
    <row r="9" spans="1:18" x14ac:dyDescent="0.25">
      <c r="A9" s="6">
        <v>42012</v>
      </c>
      <c r="B9" s="1" t="str">
        <f>TEXT([1]Holidays!A9,"DDDD")</f>
        <v>Thursday</v>
      </c>
      <c r="C9" s="2">
        <f>WEEKNUM([1]Holidays!A9)</f>
        <v>2</v>
      </c>
      <c r="D9" s="1" t="str">
        <f>TEXT([1]Holidays!A9,"MMMM")</f>
        <v>January</v>
      </c>
      <c r="E9" s="1" t="str">
        <f>TEXT([1]Holidays!A9,"yyyy")</f>
        <v>2015</v>
      </c>
      <c r="F9" s="3">
        <v>23.1</v>
      </c>
      <c r="G9" s="3">
        <v>28.2</v>
      </c>
      <c r="H9" s="3">
        <v>13.5</v>
      </c>
      <c r="I9" s="3">
        <v>19.399999999999999</v>
      </c>
      <c r="J9" s="4">
        <v>142015.655</v>
      </c>
      <c r="K9" s="5">
        <v>49.117280299999997</v>
      </c>
      <c r="L9" s="5">
        <f t="shared" si="0"/>
        <v>6975422.7336230958</v>
      </c>
      <c r="M9" t="str">
        <f>VLOOKUP(A9,[1]Holidays!A:C,2,)</f>
        <v>N</v>
      </c>
      <c r="N9" t="str">
        <f>VLOOKUP(A9,[1]Holidays!A:C,3,FALSE)</f>
        <v>N</v>
      </c>
      <c r="O9" t="e">
        <f t="shared" si="1"/>
        <v>#N/A</v>
      </c>
      <c r="P9">
        <f t="shared" si="2"/>
        <v>142015.655</v>
      </c>
      <c r="Q9" t="e">
        <f t="shared" si="3"/>
        <v>#N/A</v>
      </c>
      <c r="R9">
        <f t="shared" si="4"/>
        <v>142015.655</v>
      </c>
    </row>
    <row r="10" spans="1:18" x14ac:dyDescent="0.25">
      <c r="A10" s="6">
        <v>42013</v>
      </c>
      <c r="B10" s="1" t="str">
        <f>TEXT([1]Holidays!A10,"DDDD")</f>
        <v>Friday</v>
      </c>
      <c r="C10" s="2">
        <f>WEEKNUM([1]Holidays!A10)</f>
        <v>2</v>
      </c>
      <c r="D10" s="1" t="str">
        <f>TEXT([1]Holidays!A10,"MMMM")</f>
        <v>January</v>
      </c>
      <c r="E10" s="1" t="str">
        <f>TEXT([1]Holidays!A10,"yyyy")</f>
        <v>2015</v>
      </c>
      <c r="F10" s="3">
        <v>16.5</v>
      </c>
      <c r="G10" s="3">
        <v>18</v>
      </c>
      <c r="H10" s="3">
        <v>3.1</v>
      </c>
      <c r="I10" s="3">
        <v>1.2</v>
      </c>
      <c r="J10" s="4">
        <v>121801.155</v>
      </c>
      <c r="K10" s="5">
        <v>34.490675449999998</v>
      </c>
      <c r="L10" s="5">
        <f t="shared" si="0"/>
        <v>4201004.1065401444</v>
      </c>
      <c r="M10" t="str">
        <f>VLOOKUP(A10,[1]Holidays!A:C,2,)</f>
        <v>N</v>
      </c>
      <c r="N10" t="str">
        <f>VLOOKUP(A10,[1]Holidays!A:C,3,FALSE)</f>
        <v>N</v>
      </c>
      <c r="O10" t="e">
        <f t="shared" si="1"/>
        <v>#N/A</v>
      </c>
      <c r="P10">
        <f t="shared" si="2"/>
        <v>121801.155</v>
      </c>
      <c r="Q10" t="e">
        <f t="shared" si="3"/>
        <v>#N/A</v>
      </c>
      <c r="R10">
        <f t="shared" si="4"/>
        <v>121801.155</v>
      </c>
    </row>
    <row r="11" spans="1:18" x14ac:dyDescent="0.25">
      <c r="A11" s="6">
        <v>42014</v>
      </c>
      <c r="B11" s="1" t="str">
        <f>TEXT([1]Holidays!A11,"DDDD")</f>
        <v>Saturday</v>
      </c>
      <c r="C11" s="2">
        <f>WEEKNUM([1]Holidays!A11)</f>
        <v>2</v>
      </c>
      <c r="D11" s="1" t="str">
        <f>TEXT([1]Holidays!A11,"MMMM")</f>
        <v>January</v>
      </c>
      <c r="E11" s="1" t="str">
        <f>TEXT([1]Holidays!A11,"yyyy")</f>
        <v>2015</v>
      </c>
      <c r="F11" s="3">
        <v>13.6</v>
      </c>
      <c r="G11" s="3">
        <v>21.7</v>
      </c>
      <c r="H11" s="3">
        <v>5.6</v>
      </c>
      <c r="I11" s="3">
        <v>5.2</v>
      </c>
      <c r="J11" s="4">
        <v>103043.66</v>
      </c>
      <c r="K11" s="5">
        <v>20.229824900000001</v>
      </c>
      <c r="L11" s="5">
        <f t="shared" si="0"/>
        <v>2084555.1988551342</v>
      </c>
      <c r="M11" t="str">
        <f>VLOOKUP(A11,[1]Holidays!A:C,2,)</f>
        <v>N</v>
      </c>
      <c r="N11" t="str">
        <f>VLOOKUP(A11,[1]Holidays!A:C,3,FALSE)</f>
        <v>N</v>
      </c>
      <c r="O11" t="e">
        <f t="shared" si="1"/>
        <v>#N/A</v>
      </c>
      <c r="P11">
        <f t="shared" si="2"/>
        <v>103043.66</v>
      </c>
      <c r="Q11" t="e">
        <f t="shared" si="3"/>
        <v>#N/A</v>
      </c>
      <c r="R11">
        <f t="shared" si="4"/>
        <v>103043.66</v>
      </c>
    </row>
    <row r="12" spans="1:18" x14ac:dyDescent="0.25">
      <c r="A12" s="6">
        <v>42015</v>
      </c>
      <c r="B12" s="1" t="str">
        <f>TEXT([1]Holidays!A12,"DDDD")</f>
        <v>Sunday</v>
      </c>
      <c r="C12" s="2">
        <f>WEEKNUM([1]Holidays!A12)</f>
        <v>3</v>
      </c>
      <c r="D12" s="1" t="str">
        <f>TEXT([1]Holidays!A12,"MMMM")</f>
        <v>January</v>
      </c>
      <c r="E12" s="1" t="str">
        <f>TEXT([1]Holidays!A12,"yyyy")</f>
        <v>2015</v>
      </c>
      <c r="F12" s="3">
        <v>15.6</v>
      </c>
      <c r="G12" s="3">
        <v>27.5</v>
      </c>
      <c r="H12" s="3">
        <v>29.9</v>
      </c>
      <c r="I12" s="3">
        <v>0</v>
      </c>
      <c r="J12" s="4">
        <v>99865.755000000005</v>
      </c>
      <c r="K12" s="5">
        <v>18.23476806</v>
      </c>
      <c r="L12" s="5">
        <f t="shared" si="0"/>
        <v>1821028.8795617854</v>
      </c>
      <c r="M12" t="str">
        <f>VLOOKUP(A12,[1]Holidays!A:C,2,)</f>
        <v>N</v>
      </c>
      <c r="N12" t="str">
        <f>VLOOKUP(A12,[1]Holidays!A:C,3,FALSE)</f>
        <v>N</v>
      </c>
      <c r="O12" t="e">
        <f t="shared" si="1"/>
        <v>#N/A</v>
      </c>
      <c r="P12">
        <f t="shared" si="2"/>
        <v>99865.755000000005</v>
      </c>
      <c r="Q12" t="e">
        <f t="shared" si="3"/>
        <v>#N/A</v>
      </c>
      <c r="R12">
        <f t="shared" si="4"/>
        <v>99865.755000000005</v>
      </c>
    </row>
    <row r="13" spans="1:18" x14ac:dyDescent="0.25">
      <c r="A13" s="6">
        <v>42016</v>
      </c>
      <c r="B13" s="1" t="str">
        <f>TEXT([1]Holidays!A13,"DDDD")</f>
        <v>Monday</v>
      </c>
      <c r="C13" s="2">
        <f>WEEKNUM([1]Holidays!A13)</f>
        <v>3</v>
      </c>
      <c r="D13" s="1" t="str">
        <f>TEXT([1]Holidays!A13,"MMMM")</f>
        <v>January</v>
      </c>
      <c r="E13" s="1" t="str">
        <f>TEXT([1]Holidays!A13,"yyyy")</f>
        <v>2015</v>
      </c>
      <c r="F13" s="3">
        <v>16.100000000000001</v>
      </c>
      <c r="G13" s="3">
        <v>31.3</v>
      </c>
      <c r="H13" s="3">
        <v>31.6</v>
      </c>
      <c r="I13" s="3">
        <v>0</v>
      </c>
      <c r="J13" s="4">
        <v>131261.125</v>
      </c>
      <c r="K13" s="5">
        <v>33.694810169999997</v>
      </c>
      <c r="L13" s="5">
        <f t="shared" si="0"/>
        <v>4422818.6895756405</v>
      </c>
      <c r="M13" t="str">
        <f>VLOOKUP(A13,[1]Holidays!A:C,2,)</f>
        <v>N</v>
      </c>
      <c r="N13" t="str">
        <f>VLOOKUP(A13,[1]Holidays!A:C,3,FALSE)</f>
        <v>N</v>
      </c>
      <c r="O13" t="e">
        <f t="shared" si="1"/>
        <v>#N/A</v>
      </c>
      <c r="P13">
        <f t="shared" si="2"/>
        <v>131261.125</v>
      </c>
      <c r="Q13" t="e">
        <f t="shared" si="3"/>
        <v>#N/A</v>
      </c>
      <c r="R13">
        <f t="shared" si="4"/>
        <v>131261.125</v>
      </c>
    </row>
    <row r="14" spans="1:18" x14ac:dyDescent="0.25">
      <c r="A14" s="6">
        <v>42017</v>
      </c>
      <c r="B14" s="1" t="str">
        <f>TEXT([1]Holidays!A14,"DDDD")</f>
        <v>Tuesday</v>
      </c>
      <c r="C14" s="2">
        <f>WEEKNUM([1]Holidays!A14)</f>
        <v>3</v>
      </c>
      <c r="D14" s="1" t="str">
        <f>TEXT([1]Holidays!A14,"MMMM")</f>
        <v>January</v>
      </c>
      <c r="E14" s="1" t="str">
        <f>TEXT([1]Holidays!A14,"yyyy")</f>
        <v>2015</v>
      </c>
      <c r="F14" s="3">
        <v>20.2</v>
      </c>
      <c r="G14" s="3">
        <v>25.6</v>
      </c>
      <c r="H14" s="3">
        <v>4.2</v>
      </c>
      <c r="I14" s="3">
        <v>0</v>
      </c>
      <c r="J14" s="4">
        <v>126527.36</v>
      </c>
      <c r="K14" s="5">
        <v>27.53786427</v>
      </c>
      <c r="L14" s="5">
        <f t="shared" si="0"/>
        <v>3484293.2661214271</v>
      </c>
      <c r="M14" t="str">
        <f>VLOOKUP(A14,[1]Holidays!A:C,2,)</f>
        <v>N</v>
      </c>
      <c r="N14" t="str">
        <f>VLOOKUP(A14,[1]Holidays!A:C,3,FALSE)</f>
        <v>N</v>
      </c>
      <c r="O14" t="e">
        <f t="shared" si="1"/>
        <v>#N/A</v>
      </c>
      <c r="P14">
        <f t="shared" si="2"/>
        <v>126527.36</v>
      </c>
      <c r="Q14" t="e">
        <f t="shared" si="3"/>
        <v>#N/A</v>
      </c>
      <c r="R14">
        <f t="shared" si="4"/>
        <v>126527.36</v>
      </c>
    </row>
    <row r="15" spans="1:18" x14ac:dyDescent="0.25">
      <c r="A15" s="6">
        <v>42018</v>
      </c>
      <c r="B15" s="1" t="str">
        <f>TEXT([1]Holidays!A15,"DDDD")</f>
        <v>Wednesday</v>
      </c>
      <c r="C15" s="2">
        <f>WEEKNUM([1]Holidays!A15)</f>
        <v>3</v>
      </c>
      <c r="D15" s="1" t="str">
        <f>TEXT([1]Holidays!A15,"MMMM")</f>
        <v>January</v>
      </c>
      <c r="E15" s="1" t="str">
        <f>TEXT([1]Holidays!A15,"yyyy")</f>
        <v>2015</v>
      </c>
      <c r="F15" s="3">
        <v>18.3</v>
      </c>
      <c r="G15" s="3">
        <v>22.7</v>
      </c>
      <c r="H15" s="3">
        <v>15.2</v>
      </c>
      <c r="I15" s="3">
        <v>15.8</v>
      </c>
      <c r="J15" s="4">
        <v>119741.62</v>
      </c>
      <c r="K15" s="5">
        <v>29.018516609999999</v>
      </c>
      <c r="L15" s="5">
        <f t="shared" si="0"/>
        <v>3474724.1888783081</v>
      </c>
      <c r="M15" t="str">
        <f>VLOOKUP(A15,[1]Holidays!A:C,2,)</f>
        <v>N</v>
      </c>
      <c r="N15" t="str">
        <f>VLOOKUP(A15,[1]Holidays!A:C,3,FALSE)</f>
        <v>N</v>
      </c>
      <c r="O15" t="e">
        <f t="shared" si="1"/>
        <v>#N/A</v>
      </c>
      <c r="P15">
        <f t="shared" si="2"/>
        <v>119741.62</v>
      </c>
      <c r="Q15" t="e">
        <f t="shared" si="3"/>
        <v>#N/A</v>
      </c>
      <c r="R15">
        <f t="shared" si="4"/>
        <v>119741.62</v>
      </c>
    </row>
    <row r="16" spans="1:18" x14ac:dyDescent="0.25">
      <c r="A16" s="6">
        <v>42019</v>
      </c>
      <c r="B16" s="1" t="str">
        <f>TEXT([1]Holidays!A16,"DDDD")</f>
        <v>Thursday</v>
      </c>
      <c r="C16" s="2">
        <f>WEEKNUM([1]Holidays!A16)</f>
        <v>3</v>
      </c>
      <c r="D16" s="1" t="str">
        <f>TEXT([1]Holidays!A16,"MMMM")</f>
        <v>January</v>
      </c>
      <c r="E16" s="1" t="str">
        <f>TEXT([1]Holidays!A16,"yyyy")</f>
        <v>2015</v>
      </c>
      <c r="F16" s="3">
        <v>15.8</v>
      </c>
      <c r="G16" s="3">
        <v>20</v>
      </c>
      <c r="H16" s="3">
        <v>14.6</v>
      </c>
      <c r="I16" s="3">
        <v>0</v>
      </c>
      <c r="J16" s="4">
        <v>118411.22</v>
      </c>
      <c r="K16" s="5">
        <v>30.93653879</v>
      </c>
      <c r="L16" s="5">
        <f t="shared" si="0"/>
        <v>3663233.3007012238</v>
      </c>
      <c r="M16" t="str">
        <f>VLOOKUP(A16,[1]Holidays!A:C,2,)</f>
        <v>N</v>
      </c>
      <c r="N16" t="str">
        <f>VLOOKUP(A16,[1]Holidays!A:C,3,FALSE)</f>
        <v>N</v>
      </c>
      <c r="O16" t="e">
        <f t="shared" si="1"/>
        <v>#N/A</v>
      </c>
      <c r="P16">
        <f t="shared" si="2"/>
        <v>118411.22</v>
      </c>
      <c r="Q16" t="e">
        <f t="shared" si="3"/>
        <v>#N/A</v>
      </c>
      <c r="R16">
        <f t="shared" si="4"/>
        <v>118411.22</v>
      </c>
    </row>
    <row r="17" spans="1:18" x14ac:dyDescent="0.25">
      <c r="A17" s="6">
        <v>42020</v>
      </c>
      <c r="B17" s="1" t="str">
        <f>TEXT([1]Holidays!A17,"DDDD")</f>
        <v>Friday</v>
      </c>
      <c r="C17" s="2">
        <f>WEEKNUM([1]Holidays!A17)</f>
        <v>3</v>
      </c>
      <c r="D17" s="1" t="str">
        <f>TEXT([1]Holidays!A17,"MMMM")</f>
        <v>January</v>
      </c>
      <c r="E17" s="1" t="str">
        <f>TEXT([1]Holidays!A17,"yyyy")</f>
        <v>2015</v>
      </c>
      <c r="F17" s="3">
        <v>13.1</v>
      </c>
      <c r="G17" s="3">
        <v>27.3</v>
      </c>
      <c r="H17" s="3">
        <v>30.3</v>
      </c>
      <c r="I17" s="3">
        <v>0</v>
      </c>
      <c r="J17" s="4">
        <v>116690.765</v>
      </c>
      <c r="K17" s="5">
        <v>23.015190879999999</v>
      </c>
      <c r="L17" s="5">
        <f t="shared" si="0"/>
        <v>2685660.2304082229</v>
      </c>
      <c r="M17" t="str">
        <f>VLOOKUP(A17,[1]Holidays!A:C,2,)</f>
        <v>N</v>
      </c>
      <c r="N17" t="str">
        <f>VLOOKUP(A17,[1]Holidays!A:C,3,FALSE)</f>
        <v>N</v>
      </c>
      <c r="O17" t="e">
        <f t="shared" si="1"/>
        <v>#N/A</v>
      </c>
      <c r="P17">
        <f t="shared" si="2"/>
        <v>116690.765</v>
      </c>
      <c r="Q17" t="e">
        <f t="shared" si="3"/>
        <v>#N/A</v>
      </c>
      <c r="R17">
        <f t="shared" si="4"/>
        <v>116690.765</v>
      </c>
    </row>
    <row r="18" spans="1:18" x14ac:dyDescent="0.25">
      <c r="A18" s="6">
        <v>42021</v>
      </c>
      <c r="B18" s="1" t="str">
        <f>TEXT([1]Holidays!A18,"DDDD")</f>
        <v>Saturday</v>
      </c>
      <c r="C18" s="2">
        <f>WEEKNUM([1]Holidays!A18)</f>
        <v>3</v>
      </c>
      <c r="D18" s="1" t="str">
        <f>TEXT([1]Holidays!A18,"MMMM")</f>
        <v>January</v>
      </c>
      <c r="E18" s="1" t="str">
        <f>TEXT([1]Holidays!A18,"yyyy")</f>
        <v>2015</v>
      </c>
      <c r="F18" s="3">
        <v>15.9</v>
      </c>
      <c r="G18" s="3">
        <v>25</v>
      </c>
      <c r="H18" s="3">
        <v>27.5</v>
      </c>
      <c r="I18" s="3">
        <v>0</v>
      </c>
      <c r="J18" s="4">
        <v>99371.31</v>
      </c>
      <c r="K18" s="5">
        <v>18.99492729</v>
      </c>
      <c r="L18" s="5">
        <f t="shared" si="0"/>
        <v>1887550.8081620499</v>
      </c>
      <c r="M18" t="str">
        <f>VLOOKUP(A18,[1]Holidays!A:C,2,)</f>
        <v>N</v>
      </c>
      <c r="N18" t="str">
        <f>VLOOKUP(A18,[1]Holidays!A:C,3,FALSE)</f>
        <v>N</v>
      </c>
      <c r="O18" t="e">
        <f t="shared" si="1"/>
        <v>#N/A</v>
      </c>
      <c r="P18">
        <f t="shared" si="2"/>
        <v>99371.31</v>
      </c>
      <c r="Q18" t="e">
        <f t="shared" si="3"/>
        <v>#N/A</v>
      </c>
      <c r="R18">
        <f t="shared" si="4"/>
        <v>99371.31</v>
      </c>
    </row>
    <row r="19" spans="1:18" x14ac:dyDescent="0.25">
      <c r="A19" s="6">
        <v>42022</v>
      </c>
      <c r="B19" s="1" t="str">
        <f>TEXT([1]Holidays!A19,"DDDD")</f>
        <v>Sunday</v>
      </c>
      <c r="C19" s="2">
        <f>WEEKNUM([1]Holidays!A19)</f>
        <v>4</v>
      </c>
      <c r="D19" s="1" t="str">
        <f>TEXT([1]Holidays!A19,"MMMM")</f>
        <v>January</v>
      </c>
      <c r="E19" s="1" t="str">
        <f>TEXT([1]Holidays!A19,"yyyy")</f>
        <v>2015</v>
      </c>
      <c r="F19" s="3">
        <v>15.3</v>
      </c>
      <c r="G19" s="3">
        <v>19.5</v>
      </c>
      <c r="H19" s="3">
        <v>23.4</v>
      </c>
      <c r="I19" s="3">
        <v>0</v>
      </c>
      <c r="J19" s="4">
        <v>97728.75</v>
      </c>
      <c r="K19" s="5">
        <v>17.00868088</v>
      </c>
      <c r="L19" s="5">
        <f t="shared" si="0"/>
        <v>1662237.1215512999</v>
      </c>
      <c r="M19" t="str">
        <f>VLOOKUP(A19,[1]Holidays!A:C,2,)</f>
        <v>N</v>
      </c>
      <c r="N19" t="str">
        <f>VLOOKUP(A19,[1]Holidays!A:C,3,FALSE)</f>
        <v>N</v>
      </c>
      <c r="O19" t="e">
        <f t="shared" si="1"/>
        <v>#N/A</v>
      </c>
      <c r="P19">
        <f t="shared" si="2"/>
        <v>97728.75</v>
      </c>
      <c r="Q19" t="e">
        <f t="shared" si="3"/>
        <v>#N/A</v>
      </c>
      <c r="R19">
        <f t="shared" si="4"/>
        <v>97728.75</v>
      </c>
    </row>
    <row r="20" spans="1:18" x14ac:dyDescent="0.25">
      <c r="A20" s="6">
        <v>42023</v>
      </c>
      <c r="B20" s="1" t="str">
        <f>TEXT([1]Holidays!A20,"DDDD")</f>
        <v>Monday</v>
      </c>
      <c r="C20" s="2">
        <f>WEEKNUM([1]Holidays!A20)</f>
        <v>4</v>
      </c>
      <c r="D20" s="1" t="str">
        <f>TEXT([1]Holidays!A20,"MMMM")</f>
        <v>January</v>
      </c>
      <c r="E20" s="1" t="str">
        <f>TEXT([1]Holidays!A20,"yyyy")</f>
        <v>2015</v>
      </c>
      <c r="F20" s="3">
        <v>13.5</v>
      </c>
      <c r="G20" s="3">
        <v>23.6</v>
      </c>
      <c r="H20" s="3">
        <v>29</v>
      </c>
      <c r="I20" s="3">
        <v>0</v>
      </c>
      <c r="J20" s="4">
        <v>116883.15</v>
      </c>
      <c r="K20" s="5">
        <v>26.927876189999999</v>
      </c>
      <c r="L20" s="5">
        <f t="shared" si="0"/>
        <v>3147414.9918971984</v>
      </c>
      <c r="M20" t="str">
        <f>VLOOKUP(A20,[1]Holidays!A:C,2,)</f>
        <v>N</v>
      </c>
      <c r="N20" t="str">
        <f>VLOOKUP(A20,[1]Holidays!A:C,3,FALSE)</f>
        <v>N</v>
      </c>
      <c r="O20" t="e">
        <f t="shared" si="1"/>
        <v>#N/A</v>
      </c>
      <c r="P20">
        <f t="shared" si="2"/>
        <v>116883.15</v>
      </c>
      <c r="Q20" t="e">
        <f t="shared" si="3"/>
        <v>#N/A</v>
      </c>
      <c r="R20">
        <f t="shared" si="4"/>
        <v>116883.15</v>
      </c>
    </row>
    <row r="21" spans="1:18" x14ac:dyDescent="0.25">
      <c r="A21" s="6">
        <v>42024</v>
      </c>
      <c r="B21" s="1" t="str">
        <f>TEXT([1]Holidays!A21,"DDDD")</f>
        <v>Tuesday</v>
      </c>
      <c r="C21" s="2">
        <f>WEEKNUM([1]Holidays!A21)</f>
        <v>4</v>
      </c>
      <c r="D21" s="1" t="str">
        <f>TEXT([1]Holidays!A21,"MMMM")</f>
        <v>January</v>
      </c>
      <c r="E21" s="1" t="str">
        <f>TEXT([1]Holidays!A21,"yyyy")</f>
        <v>2015</v>
      </c>
      <c r="F21" s="3">
        <v>13</v>
      </c>
      <c r="G21" s="3">
        <v>30.4</v>
      </c>
      <c r="H21" s="3">
        <v>19.600000000000001</v>
      </c>
      <c r="I21" s="3">
        <v>0</v>
      </c>
      <c r="J21" s="4">
        <v>128968.125</v>
      </c>
      <c r="K21" s="5">
        <v>23.078074139999998</v>
      </c>
      <c r="L21" s="5">
        <f t="shared" si="0"/>
        <v>2976335.9504467873</v>
      </c>
      <c r="M21" t="str">
        <f>VLOOKUP(A21,[1]Holidays!A:C,2,)</f>
        <v>N</v>
      </c>
      <c r="N21" t="str">
        <f>VLOOKUP(A21,[1]Holidays!A:C,3,FALSE)</f>
        <v>N</v>
      </c>
      <c r="O21" t="e">
        <f t="shared" si="1"/>
        <v>#N/A</v>
      </c>
      <c r="P21">
        <f t="shared" si="2"/>
        <v>128968.125</v>
      </c>
      <c r="Q21" t="e">
        <f t="shared" si="3"/>
        <v>#N/A</v>
      </c>
      <c r="R21">
        <f t="shared" si="4"/>
        <v>128968.125</v>
      </c>
    </row>
    <row r="22" spans="1:18" x14ac:dyDescent="0.25">
      <c r="A22" s="6">
        <v>42025</v>
      </c>
      <c r="B22" s="1" t="str">
        <f>TEXT([1]Holidays!A22,"DDDD")</f>
        <v>Wednesday</v>
      </c>
      <c r="C22" s="2">
        <f>WEEKNUM([1]Holidays!A22)</f>
        <v>4</v>
      </c>
      <c r="D22" s="1" t="str">
        <f>TEXT([1]Holidays!A22,"MMMM")</f>
        <v>January</v>
      </c>
      <c r="E22" s="1" t="str">
        <f>TEXT([1]Holidays!A22,"yyyy")</f>
        <v>2015</v>
      </c>
      <c r="F22" s="3">
        <v>19.7</v>
      </c>
      <c r="G22" s="3">
        <v>33.1</v>
      </c>
      <c r="H22" s="3">
        <v>25.8</v>
      </c>
      <c r="I22" s="3">
        <v>0</v>
      </c>
      <c r="J22" s="4">
        <v>148702.505</v>
      </c>
      <c r="K22" s="5">
        <v>34.443415459999997</v>
      </c>
      <c r="L22" s="5">
        <f t="shared" si="0"/>
        <v>5121822.159657727</v>
      </c>
      <c r="M22" t="str">
        <f>VLOOKUP(A22,[1]Holidays!A:C,2,)</f>
        <v>N</v>
      </c>
      <c r="N22" t="str">
        <f>VLOOKUP(A22,[1]Holidays!A:C,3,FALSE)</f>
        <v>N</v>
      </c>
      <c r="O22" t="e">
        <f t="shared" si="1"/>
        <v>#N/A</v>
      </c>
      <c r="P22">
        <f t="shared" si="2"/>
        <v>148702.505</v>
      </c>
      <c r="Q22" t="e">
        <f t="shared" si="3"/>
        <v>#N/A</v>
      </c>
      <c r="R22">
        <f t="shared" si="4"/>
        <v>148702.505</v>
      </c>
    </row>
    <row r="23" spans="1:18" x14ac:dyDescent="0.25">
      <c r="A23" s="6">
        <v>42026</v>
      </c>
      <c r="B23" s="1" t="str">
        <f>TEXT([1]Holidays!A23,"DDDD")</f>
        <v>Thursday</v>
      </c>
      <c r="C23" s="2">
        <f>WEEKNUM([1]Holidays!A23)</f>
        <v>4</v>
      </c>
      <c r="D23" s="1" t="str">
        <f>TEXT([1]Holidays!A23,"MMMM")</f>
        <v>January</v>
      </c>
      <c r="E23" s="1" t="str">
        <f>TEXT([1]Holidays!A23,"yyyy")</f>
        <v>2015</v>
      </c>
      <c r="F23" s="3">
        <v>18.7</v>
      </c>
      <c r="G23" s="3">
        <v>35.799999999999997</v>
      </c>
      <c r="H23" s="3">
        <v>23.1</v>
      </c>
      <c r="I23" s="3">
        <v>0</v>
      </c>
      <c r="J23" s="4">
        <v>153232.1</v>
      </c>
      <c r="K23" s="5">
        <v>35.230761399999999</v>
      </c>
      <c r="L23" s="5">
        <f t="shared" si="0"/>
        <v>5398483.5539209396</v>
      </c>
      <c r="M23" t="str">
        <f>VLOOKUP(A23,[1]Holidays!A:C,2,)</f>
        <v>N</v>
      </c>
      <c r="N23" t="str">
        <f>VLOOKUP(A23,[1]Holidays!A:C,3,FALSE)</f>
        <v>N</v>
      </c>
      <c r="O23" t="e">
        <f t="shared" si="1"/>
        <v>#N/A</v>
      </c>
      <c r="P23">
        <f t="shared" si="2"/>
        <v>153232.1</v>
      </c>
      <c r="Q23" t="e">
        <f t="shared" si="3"/>
        <v>#N/A</v>
      </c>
      <c r="R23">
        <f t="shared" si="4"/>
        <v>153232.1</v>
      </c>
    </row>
    <row r="24" spans="1:18" x14ac:dyDescent="0.25">
      <c r="A24" s="6">
        <v>42027</v>
      </c>
      <c r="B24" s="1" t="str">
        <f>TEXT([1]Holidays!A24,"DDDD")</f>
        <v>Friday</v>
      </c>
      <c r="C24" s="2">
        <f>WEEKNUM([1]Holidays!A24)</f>
        <v>4</v>
      </c>
      <c r="D24" s="1" t="str">
        <f>TEXT([1]Holidays!A24,"MMMM")</f>
        <v>January</v>
      </c>
      <c r="E24" s="1" t="str">
        <f>TEXT([1]Holidays!A24,"yyyy")</f>
        <v>2015</v>
      </c>
      <c r="F24" s="3">
        <v>20.2</v>
      </c>
      <c r="G24" s="3">
        <v>25</v>
      </c>
      <c r="H24" s="3">
        <v>28.6</v>
      </c>
      <c r="I24" s="3">
        <v>0</v>
      </c>
      <c r="J24" s="4">
        <v>138095.20000000001</v>
      </c>
      <c r="K24" s="5">
        <v>40.604200220000003</v>
      </c>
      <c r="L24" s="5">
        <f t="shared" si="0"/>
        <v>5607245.1502209445</v>
      </c>
      <c r="M24" t="str">
        <f>VLOOKUP(A24,[1]Holidays!A:C,2,)</f>
        <v>N</v>
      </c>
      <c r="N24" t="str">
        <f>VLOOKUP(A24,[1]Holidays!A:C,3,FALSE)</f>
        <v>N</v>
      </c>
      <c r="O24" t="e">
        <f t="shared" si="1"/>
        <v>#N/A</v>
      </c>
      <c r="P24">
        <f t="shared" si="2"/>
        <v>138095.20000000001</v>
      </c>
      <c r="Q24" t="e">
        <f t="shared" si="3"/>
        <v>#N/A</v>
      </c>
      <c r="R24">
        <f t="shared" si="4"/>
        <v>138095.20000000001</v>
      </c>
    </row>
    <row r="25" spans="1:18" x14ac:dyDescent="0.25">
      <c r="A25" s="6">
        <v>42028</v>
      </c>
      <c r="B25" s="1" t="str">
        <f>TEXT([1]Holidays!A25,"DDDD")</f>
        <v>Saturday</v>
      </c>
      <c r="C25" s="2">
        <f>WEEKNUM([1]Holidays!A25)</f>
        <v>4</v>
      </c>
      <c r="D25" s="1" t="str">
        <f>TEXT([1]Holidays!A25,"MMMM")</f>
        <v>January</v>
      </c>
      <c r="E25" s="1" t="str">
        <f>TEXT([1]Holidays!A25,"yyyy")</f>
        <v>2015</v>
      </c>
      <c r="F25" s="3">
        <v>15.8</v>
      </c>
      <c r="G25" s="3">
        <v>26.3</v>
      </c>
      <c r="H25" s="3">
        <v>30.3</v>
      </c>
      <c r="I25" s="3">
        <v>0</v>
      </c>
      <c r="J25" s="4">
        <v>116310.59</v>
      </c>
      <c r="K25" s="5">
        <v>20.922000149999999</v>
      </c>
      <c r="L25" s="5">
        <f t="shared" si="0"/>
        <v>2433450.1814265884</v>
      </c>
      <c r="M25" t="str">
        <f>VLOOKUP(A25,[1]Holidays!A:C,2,)</f>
        <v>N</v>
      </c>
      <c r="N25" t="str">
        <f>VLOOKUP(A25,[1]Holidays!A:C,3,FALSE)</f>
        <v>N</v>
      </c>
      <c r="O25" t="e">
        <f t="shared" si="1"/>
        <v>#N/A</v>
      </c>
      <c r="P25">
        <f t="shared" si="2"/>
        <v>116310.59</v>
      </c>
      <c r="Q25" t="e">
        <f t="shared" si="3"/>
        <v>#N/A</v>
      </c>
      <c r="R25">
        <f t="shared" si="4"/>
        <v>116310.59</v>
      </c>
    </row>
    <row r="26" spans="1:18" x14ac:dyDescent="0.25">
      <c r="A26" s="6">
        <v>42029</v>
      </c>
      <c r="B26" s="1" t="str">
        <f>TEXT([1]Holidays!A26,"DDDD")</f>
        <v>Sunday</v>
      </c>
      <c r="C26" s="2">
        <f>WEEKNUM([1]Holidays!A26)</f>
        <v>5</v>
      </c>
      <c r="D26" s="1" t="str">
        <f>TEXT([1]Holidays!A26,"MMMM")</f>
        <v>January</v>
      </c>
      <c r="E26" s="1" t="str">
        <f>TEXT([1]Holidays!A26,"yyyy")</f>
        <v>2015</v>
      </c>
      <c r="F26" s="3">
        <v>14.7</v>
      </c>
      <c r="G26" s="3">
        <v>22</v>
      </c>
      <c r="H26" s="3">
        <v>25.4</v>
      </c>
      <c r="I26" s="3">
        <v>0</v>
      </c>
      <c r="J26" s="4">
        <v>97959.46</v>
      </c>
      <c r="K26" s="5">
        <v>16.5414177</v>
      </c>
      <c r="L26" s="5">
        <f t="shared" si="0"/>
        <v>1620388.3455264422</v>
      </c>
      <c r="M26" t="str">
        <f>VLOOKUP(A26,[1]Holidays!A:C,2,)</f>
        <v>N</v>
      </c>
      <c r="N26" t="str">
        <f>VLOOKUP(A26,[1]Holidays!A:C,3,FALSE)</f>
        <v>N</v>
      </c>
      <c r="O26" t="e">
        <f t="shared" si="1"/>
        <v>#N/A</v>
      </c>
      <c r="P26">
        <f t="shared" si="2"/>
        <v>97959.46</v>
      </c>
      <c r="Q26" t="e">
        <f t="shared" si="3"/>
        <v>#N/A</v>
      </c>
      <c r="R26">
        <f t="shared" si="4"/>
        <v>97959.46</v>
      </c>
    </row>
    <row r="27" spans="1:18" x14ac:dyDescent="0.25">
      <c r="A27" s="6">
        <v>42030</v>
      </c>
      <c r="B27" s="1" t="str">
        <f>TEXT([1]Holidays!A27,"DDDD")</f>
        <v>Monday</v>
      </c>
      <c r="C27" s="2">
        <f>WEEKNUM([1]Holidays!A27)</f>
        <v>5</v>
      </c>
      <c r="D27" s="1" t="str">
        <f>TEXT([1]Holidays!A27,"MMMM")</f>
        <v>January</v>
      </c>
      <c r="E27" s="1" t="str">
        <f>TEXT([1]Holidays!A27,"yyyy")</f>
        <v>2015</v>
      </c>
      <c r="F27" s="3">
        <v>11.6</v>
      </c>
      <c r="G27" s="3">
        <v>19.8</v>
      </c>
      <c r="H27" s="3">
        <v>19.899999999999999</v>
      </c>
      <c r="I27" s="3">
        <v>1</v>
      </c>
      <c r="J27" s="4">
        <v>103769.48</v>
      </c>
      <c r="K27" s="5">
        <v>16.9360128</v>
      </c>
      <c r="L27" s="5">
        <f t="shared" si="0"/>
        <v>1757441.2415293439</v>
      </c>
      <c r="M27" t="str">
        <f>VLOOKUP(A27,[1]Holidays!A:C,2,)</f>
        <v>N</v>
      </c>
      <c r="N27" t="str">
        <f>VLOOKUP(A27,[1]Holidays!A:C,3,FALSE)</f>
        <v>Y</v>
      </c>
      <c r="O27" t="e">
        <f t="shared" si="1"/>
        <v>#N/A</v>
      </c>
      <c r="P27">
        <f t="shared" si="2"/>
        <v>103769.48</v>
      </c>
      <c r="Q27">
        <f t="shared" si="3"/>
        <v>103769.48</v>
      </c>
      <c r="R27" t="e">
        <f t="shared" si="4"/>
        <v>#N/A</v>
      </c>
    </row>
    <row r="28" spans="1:18" x14ac:dyDescent="0.25">
      <c r="A28" s="6">
        <v>42031</v>
      </c>
      <c r="B28" s="1" t="str">
        <f>TEXT([1]Holidays!A28,"DDDD")</f>
        <v>Tuesday</v>
      </c>
      <c r="C28" s="2">
        <f>WEEKNUM([1]Holidays!A28)</f>
        <v>5</v>
      </c>
      <c r="D28" s="1" t="str">
        <f>TEXT([1]Holidays!A28,"MMMM")</f>
        <v>January</v>
      </c>
      <c r="E28" s="1" t="str">
        <f>TEXT([1]Holidays!A28,"yyyy")</f>
        <v>2015</v>
      </c>
      <c r="F28" s="3">
        <v>11.7</v>
      </c>
      <c r="G28" s="3">
        <v>19.100000000000001</v>
      </c>
      <c r="H28" s="3">
        <v>17.7</v>
      </c>
      <c r="I28" s="3">
        <v>0.6</v>
      </c>
      <c r="J28" s="4">
        <v>118393.31</v>
      </c>
      <c r="K28" s="5">
        <v>21.206288600000001</v>
      </c>
      <c r="L28" s="5">
        <f t="shared" si="0"/>
        <v>2510682.7001692662</v>
      </c>
      <c r="M28" t="str">
        <f>VLOOKUP(A28,[1]Holidays!A:C,2,)</f>
        <v>N</v>
      </c>
      <c r="N28" t="str">
        <f>VLOOKUP(A28,[1]Holidays!A:C,3,FALSE)</f>
        <v>N</v>
      </c>
      <c r="O28" t="e">
        <f t="shared" si="1"/>
        <v>#N/A</v>
      </c>
      <c r="P28">
        <f t="shared" si="2"/>
        <v>118393.31</v>
      </c>
      <c r="Q28" t="e">
        <f t="shared" si="3"/>
        <v>#N/A</v>
      </c>
      <c r="R28">
        <f t="shared" si="4"/>
        <v>118393.31</v>
      </c>
    </row>
    <row r="29" spans="1:18" x14ac:dyDescent="0.25">
      <c r="A29" s="6">
        <v>42032</v>
      </c>
      <c r="B29" s="1" t="str">
        <f>TEXT([1]Holidays!A29,"DDDD")</f>
        <v>Wednesday</v>
      </c>
      <c r="C29" s="2">
        <f>WEEKNUM([1]Holidays!A29)</f>
        <v>5</v>
      </c>
      <c r="D29" s="1" t="str">
        <f>TEXT([1]Holidays!A29,"MMMM")</f>
        <v>January</v>
      </c>
      <c r="E29" s="1" t="str">
        <f>TEXT([1]Holidays!A29,"yyyy")</f>
        <v>2015</v>
      </c>
      <c r="F29" s="3">
        <v>13.3</v>
      </c>
      <c r="G29" s="3">
        <v>25.4</v>
      </c>
      <c r="H29" s="3">
        <v>27</v>
      </c>
      <c r="I29" s="3">
        <v>0</v>
      </c>
      <c r="J29" s="4">
        <v>116763.72500000001</v>
      </c>
      <c r="K29" s="5">
        <v>17.02383824</v>
      </c>
      <c r="L29" s="5">
        <f t="shared" si="0"/>
        <v>1987766.766699844</v>
      </c>
      <c r="M29" t="str">
        <f>VLOOKUP(A29,[1]Holidays!A:C,2,)</f>
        <v>N</v>
      </c>
      <c r="N29" t="str">
        <f>VLOOKUP(A29,[1]Holidays!A:C,3,FALSE)</f>
        <v>N</v>
      </c>
      <c r="O29" t="e">
        <f t="shared" si="1"/>
        <v>#N/A</v>
      </c>
      <c r="P29">
        <f t="shared" si="2"/>
        <v>116763.72500000001</v>
      </c>
      <c r="Q29" t="e">
        <f t="shared" si="3"/>
        <v>#N/A</v>
      </c>
      <c r="R29">
        <f t="shared" si="4"/>
        <v>116763.72500000001</v>
      </c>
    </row>
    <row r="30" spans="1:18" x14ac:dyDescent="0.25">
      <c r="A30" s="6">
        <v>42033</v>
      </c>
      <c r="B30" s="1" t="str">
        <f>TEXT([1]Holidays!A30,"DDDD")</f>
        <v>Thursday</v>
      </c>
      <c r="C30" s="2">
        <f>WEEKNUM([1]Holidays!A30)</f>
        <v>5</v>
      </c>
      <c r="D30" s="1" t="str">
        <f>TEXT([1]Holidays!A30,"MMMM")</f>
        <v>January</v>
      </c>
      <c r="E30" s="1" t="str">
        <f>TEXT([1]Holidays!A30,"yyyy")</f>
        <v>2015</v>
      </c>
      <c r="F30" s="3">
        <v>12.8</v>
      </c>
      <c r="G30" s="3">
        <v>22.2</v>
      </c>
      <c r="H30" s="3">
        <v>28.9</v>
      </c>
      <c r="I30" s="3">
        <v>0</v>
      </c>
      <c r="J30" s="4">
        <v>119313.73</v>
      </c>
      <c r="K30" s="5">
        <v>19.624827360000001</v>
      </c>
      <c r="L30" s="5">
        <f t="shared" si="0"/>
        <v>2341511.3529276527</v>
      </c>
      <c r="M30" t="str">
        <f>VLOOKUP(A30,[1]Holidays!A:C,2,)</f>
        <v>Y</v>
      </c>
      <c r="N30" t="str">
        <f>VLOOKUP(A30,[1]Holidays!A:C,3,FALSE)</f>
        <v>N</v>
      </c>
      <c r="O30">
        <f t="shared" si="1"/>
        <v>119313.73</v>
      </c>
      <c r="P30" t="e">
        <f t="shared" si="2"/>
        <v>#N/A</v>
      </c>
      <c r="Q30" t="e">
        <f t="shared" si="3"/>
        <v>#N/A</v>
      </c>
      <c r="R30">
        <f t="shared" si="4"/>
        <v>119313.73</v>
      </c>
    </row>
    <row r="31" spans="1:18" x14ac:dyDescent="0.25">
      <c r="A31" s="6">
        <v>42034</v>
      </c>
      <c r="B31" s="1" t="str">
        <f>TEXT([1]Holidays!A31,"DDDD")</f>
        <v>Friday</v>
      </c>
      <c r="C31" s="2">
        <f>WEEKNUM([1]Holidays!A31)</f>
        <v>5</v>
      </c>
      <c r="D31" s="1" t="str">
        <f>TEXT([1]Holidays!A31,"MMMM")</f>
        <v>January</v>
      </c>
      <c r="E31" s="1" t="str">
        <f>TEXT([1]Holidays!A31,"yyyy")</f>
        <v>2015</v>
      </c>
      <c r="F31" s="3">
        <v>13.1</v>
      </c>
      <c r="G31" s="3">
        <v>21</v>
      </c>
      <c r="H31" s="3">
        <v>27.6</v>
      </c>
      <c r="I31" s="3">
        <v>0</v>
      </c>
      <c r="J31" s="4">
        <v>121018.15</v>
      </c>
      <c r="K31" s="5">
        <v>21.029356079999999</v>
      </c>
      <c r="L31" s="5">
        <f t="shared" si="0"/>
        <v>2544933.7684928519</v>
      </c>
      <c r="M31" t="str">
        <f>VLOOKUP(A31,[1]Holidays!A:C,2,)</f>
        <v>Y</v>
      </c>
      <c r="N31" t="str">
        <f>VLOOKUP(A31,[1]Holidays!A:C,3,FALSE)</f>
        <v>N</v>
      </c>
      <c r="O31">
        <f t="shared" si="1"/>
        <v>121018.15</v>
      </c>
      <c r="P31" t="e">
        <f t="shared" si="2"/>
        <v>#N/A</v>
      </c>
      <c r="Q31" t="e">
        <f t="shared" si="3"/>
        <v>#N/A</v>
      </c>
      <c r="R31">
        <f t="shared" si="4"/>
        <v>121018.15</v>
      </c>
    </row>
    <row r="32" spans="1:18" x14ac:dyDescent="0.25">
      <c r="A32" s="6">
        <v>42035</v>
      </c>
      <c r="B32" s="1" t="str">
        <f>TEXT([1]Holidays!A32,"DDDD")</f>
        <v>Saturday</v>
      </c>
      <c r="C32" s="2">
        <f>WEEKNUM([1]Holidays!A32)</f>
        <v>5</v>
      </c>
      <c r="D32" s="1" t="str">
        <f>TEXT([1]Holidays!A32,"MMMM")</f>
        <v>January</v>
      </c>
      <c r="E32" s="1" t="str">
        <f>TEXT([1]Holidays!A32,"yyyy")</f>
        <v>2015</v>
      </c>
      <c r="F32" s="3">
        <v>14.3</v>
      </c>
      <c r="G32" s="3">
        <v>20.2</v>
      </c>
      <c r="H32" s="3">
        <v>26.2</v>
      </c>
      <c r="I32" s="3">
        <v>0</v>
      </c>
      <c r="J32" s="4">
        <v>103822.97</v>
      </c>
      <c r="K32" s="5">
        <v>16.538846729999999</v>
      </c>
      <c r="L32" s="5">
        <f t="shared" si="0"/>
        <v>1717112.187883388</v>
      </c>
      <c r="M32" t="str">
        <f>VLOOKUP(A32,[1]Holidays!A:C,2,)</f>
        <v>Y</v>
      </c>
      <c r="N32" t="str">
        <f>VLOOKUP(A32,[1]Holidays!A:C,3,FALSE)</f>
        <v>N</v>
      </c>
      <c r="O32">
        <f t="shared" si="1"/>
        <v>103822.97</v>
      </c>
      <c r="P32" t="e">
        <f t="shared" si="2"/>
        <v>#N/A</v>
      </c>
      <c r="Q32" t="e">
        <f t="shared" si="3"/>
        <v>#N/A</v>
      </c>
      <c r="R32">
        <f t="shared" si="4"/>
        <v>103822.97</v>
      </c>
    </row>
    <row r="33" spans="1:18" x14ac:dyDescent="0.25">
      <c r="A33" s="6">
        <v>42036</v>
      </c>
      <c r="B33" s="1" t="str">
        <f>TEXT([1]Holidays!A33,"DDDD")</f>
        <v>Sunday</v>
      </c>
      <c r="C33" s="2">
        <f>WEEKNUM([1]Holidays!A33)</f>
        <v>6</v>
      </c>
      <c r="D33" s="1" t="str">
        <f>TEXT([1]Holidays!A33,"MMMM")</f>
        <v>February</v>
      </c>
      <c r="E33" s="1" t="str">
        <f>TEXT([1]Holidays!A33,"yyyy")</f>
        <v>2015</v>
      </c>
      <c r="F33" s="3">
        <v>13.2</v>
      </c>
      <c r="G33" s="3">
        <v>19</v>
      </c>
      <c r="H33" s="3">
        <v>17.3</v>
      </c>
      <c r="I33" s="3">
        <v>9.1999999999999993</v>
      </c>
      <c r="J33" s="4">
        <v>100178.84</v>
      </c>
      <c r="K33" s="5">
        <v>14.578844419999999</v>
      </c>
      <c r="L33" s="5">
        <f t="shared" si="0"/>
        <v>1460491.7225360726</v>
      </c>
      <c r="M33" t="str">
        <f>VLOOKUP(A33,[1]Holidays!A:C,2,)</f>
        <v>Y</v>
      </c>
      <c r="N33" t="str">
        <f>VLOOKUP(A33,[1]Holidays!A:C,3,FALSE)</f>
        <v>N</v>
      </c>
      <c r="O33">
        <f t="shared" si="1"/>
        <v>100178.84</v>
      </c>
      <c r="P33" t="e">
        <f t="shared" si="2"/>
        <v>#N/A</v>
      </c>
      <c r="Q33" t="e">
        <f t="shared" si="3"/>
        <v>#N/A</v>
      </c>
      <c r="R33">
        <f t="shared" si="4"/>
        <v>100178.84</v>
      </c>
    </row>
    <row r="34" spans="1:18" x14ac:dyDescent="0.25">
      <c r="A34" s="6">
        <v>42037</v>
      </c>
      <c r="B34" s="1" t="str">
        <f>TEXT([1]Holidays!A34,"DDDD")</f>
        <v>Monday</v>
      </c>
      <c r="C34" s="2">
        <f>WEEKNUM([1]Holidays!A34)</f>
        <v>6</v>
      </c>
      <c r="D34" s="1" t="str">
        <f>TEXT([1]Holidays!A34,"MMMM")</f>
        <v>February</v>
      </c>
      <c r="E34" s="1" t="str">
        <f>TEXT([1]Holidays!A34,"yyyy")</f>
        <v>2015</v>
      </c>
      <c r="F34" s="3">
        <v>13.5</v>
      </c>
      <c r="G34" s="3">
        <v>21.1</v>
      </c>
      <c r="H34" s="3">
        <v>23.9</v>
      </c>
      <c r="I34" s="3">
        <v>3.8</v>
      </c>
      <c r="J34" s="4">
        <v>118694.16</v>
      </c>
      <c r="K34" s="5">
        <v>22.270032189999998</v>
      </c>
      <c r="L34" s="5">
        <f t="shared" si="0"/>
        <v>2643322.7639650102</v>
      </c>
      <c r="M34" t="str">
        <f>VLOOKUP(A34,[1]Holidays!A:C,2,)</f>
        <v>Y</v>
      </c>
      <c r="N34" t="str">
        <f>VLOOKUP(A34,[1]Holidays!A:C,3,FALSE)</f>
        <v>N</v>
      </c>
      <c r="O34">
        <f t="shared" si="1"/>
        <v>118694.16</v>
      </c>
      <c r="P34" t="e">
        <f t="shared" si="2"/>
        <v>#N/A</v>
      </c>
      <c r="Q34" t="e">
        <f t="shared" si="3"/>
        <v>#N/A</v>
      </c>
      <c r="R34">
        <f t="shared" si="4"/>
        <v>118694.16</v>
      </c>
    </row>
    <row r="35" spans="1:18" x14ac:dyDescent="0.25">
      <c r="A35" s="6">
        <v>42038</v>
      </c>
      <c r="B35" s="1" t="str">
        <f>TEXT([1]Holidays!A35,"DDDD")</f>
        <v>Tuesday</v>
      </c>
      <c r="C35" s="2">
        <f>WEEKNUM([1]Holidays!A35)</f>
        <v>6</v>
      </c>
      <c r="D35" s="1" t="str">
        <f>TEXT([1]Holidays!A35,"MMMM")</f>
        <v>February</v>
      </c>
      <c r="E35" s="1" t="str">
        <f>TEXT([1]Holidays!A35,"yyyy")</f>
        <v>2015</v>
      </c>
      <c r="F35" s="3">
        <v>16.100000000000001</v>
      </c>
      <c r="G35" s="3">
        <v>20</v>
      </c>
      <c r="H35" s="3">
        <v>22.7</v>
      </c>
      <c r="I35" s="3">
        <v>0</v>
      </c>
      <c r="J35" s="4">
        <v>122880.13</v>
      </c>
      <c r="K35" s="5">
        <v>27.003832330000002</v>
      </c>
      <c r="L35" s="5">
        <f t="shared" si="0"/>
        <v>3318234.4272086034</v>
      </c>
      <c r="M35" t="str">
        <f>VLOOKUP(A35,[1]Holidays!A:C,2,)</f>
        <v>Y</v>
      </c>
      <c r="N35" t="str">
        <f>VLOOKUP(A35,[1]Holidays!A:C,3,FALSE)</f>
        <v>N</v>
      </c>
      <c r="O35">
        <f t="shared" si="1"/>
        <v>122880.13</v>
      </c>
      <c r="P35" t="e">
        <f t="shared" si="2"/>
        <v>#N/A</v>
      </c>
      <c r="Q35" t="e">
        <f t="shared" si="3"/>
        <v>#N/A</v>
      </c>
      <c r="R35">
        <f t="shared" si="4"/>
        <v>122880.13</v>
      </c>
    </row>
    <row r="36" spans="1:18" x14ac:dyDescent="0.25">
      <c r="A36" s="6">
        <v>42039</v>
      </c>
      <c r="B36" s="1" t="str">
        <f>TEXT([1]Holidays!A36,"DDDD")</f>
        <v>Wednesday</v>
      </c>
      <c r="C36" s="2">
        <f>WEEKNUM([1]Holidays!A36)</f>
        <v>6</v>
      </c>
      <c r="D36" s="1" t="str">
        <f>TEXT([1]Holidays!A36,"MMMM")</f>
        <v>February</v>
      </c>
      <c r="E36" s="1" t="str">
        <f>TEXT([1]Holidays!A36,"yyyy")</f>
        <v>2015</v>
      </c>
      <c r="F36" s="3">
        <v>14.8</v>
      </c>
      <c r="G36" s="3">
        <v>19</v>
      </c>
      <c r="H36" s="3">
        <v>21.2</v>
      </c>
      <c r="I36" s="3">
        <v>0</v>
      </c>
      <c r="J36" s="4">
        <v>117398.03</v>
      </c>
      <c r="K36" s="5">
        <v>27.809134199999999</v>
      </c>
      <c r="L36" s="5">
        <f t="shared" si="0"/>
        <v>3264737.5710856258</v>
      </c>
      <c r="M36" t="str">
        <f>VLOOKUP(A36,[1]Holidays!A:C,2,)</f>
        <v>Y</v>
      </c>
      <c r="N36" t="str">
        <f>VLOOKUP(A36,[1]Holidays!A:C,3,FALSE)</f>
        <v>N</v>
      </c>
      <c r="O36">
        <f t="shared" si="1"/>
        <v>117398.03</v>
      </c>
      <c r="P36" t="e">
        <f t="shared" si="2"/>
        <v>#N/A</v>
      </c>
      <c r="Q36" t="e">
        <f t="shared" si="3"/>
        <v>#N/A</v>
      </c>
      <c r="R36">
        <f t="shared" si="4"/>
        <v>117398.03</v>
      </c>
    </row>
    <row r="37" spans="1:18" x14ac:dyDescent="0.25">
      <c r="A37" s="6">
        <v>42040</v>
      </c>
      <c r="B37" s="1" t="str">
        <f>TEXT([1]Holidays!A37,"DDDD")</f>
        <v>Thursday</v>
      </c>
      <c r="C37" s="2">
        <f>WEEKNUM([1]Holidays!A37)</f>
        <v>6</v>
      </c>
      <c r="D37" s="1" t="str">
        <f>TEXT([1]Holidays!A37,"MMMM")</f>
        <v>February</v>
      </c>
      <c r="E37" s="1" t="str">
        <f>TEXT([1]Holidays!A37,"yyyy")</f>
        <v>2015</v>
      </c>
      <c r="F37" s="3">
        <v>13.3</v>
      </c>
      <c r="G37" s="3">
        <v>24.2</v>
      </c>
      <c r="H37" s="3">
        <v>28.8</v>
      </c>
      <c r="I37" s="3">
        <v>0</v>
      </c>
      <c r="J37" s="4">
        <v>122279.425</v>
      </c>
      <c r="K37" s="5">
        <v>31.384570740000001</v>
      </c>
      <c r="L37" s="5">
        <f t="shared" si="0"/>
        <v>3837687.2639590246</v>
      </c>
      <c r="M37" t="str">
        <f>VLOOKUP(A37,[1]Holidays!A:C,2,)</f>
        <v>Y</v>
      </c>
      <c r="N37" t="str">
        <f>VLOOKUP(A37,[1]Holidays!A:C,3,FALSE)</f>
        <v>N</v>
      </c>
      <c r="O37">
        <f t="shared" si="1"/>
        <v>122279.425</v>
      </c>
      <c r="P37" t="e">
        <f t="shared" si="2"/>
        <v>#N/A</v>
      </c>
      <c r="Q37" t="e">
        <f t="shared" si="3"/>
        <v>#N/A</v>
      </c>
      <c r="R37">
        <f t="shared" si="4"/>
        <v>122279.425</v>
      </c>
    </row>
    <row r="38" spans="1:18" x14ac:dyDescent="0.25">
      <c r="A38" s="6">
        <v>42041</v>
      </c>
      <c r="B38" s="1" t="str">
        <f>TEXT([1]Holidays!A38,"DDDD")</f>
        <v>Friday</v>
      </c>
      <c r="C38" s="2">
        <f>WEEKNUM([1]Holidays!A38)</f>
        <v>6</v>
      </c>
      <c r="D38" s="1" t="str">
        <f>TEXT([1]Holidays!A38,"MMMM")</f>
        <v>February</v>
      </c>
      <c r="E38" s="1" t="str">
        <f>TEXT([1]Holidays!A38,"yyyy")</f>
        <v>2015</v>
      </c>
      <c r="F38" s="3">
        <v>14.5</v>
      </c>
      <c r="G38" s="3">
        <v>35.700000000000003</v>
      </c>
      <c r="H38" s="3">
        <v>28.4</v>
      </c>
      <c r="I38" s="3">
        <v>0</v>
      </c>
      <c r="J38" s="4">
        <v>141837.005</v>
      </c>
      <c r="K38" s="5">
        <v>38.840180269999998</v>
      </c>
      <c r="L38" s="5">
        <f t="shared" si="0"/>
        <v>5508974.8431568909</v>
      </c>
      <c r="M38" t="str">
        <f>VLOOKUP(A38,[1]Holidays!A:C,2,)</f>
        <v>Y</v>
      </c>
      <c r="N38" t="str">
        <f>VLOOKUP(A38,[1]Holidays!A:C,3,FALSE)</f>
        <v>N</v>
      </c>
      <c r="O38">
        <f t="shared" si="1"/>
        <v>141837.005</v>
      </c>
      <c r="P38" t="e">
        <f t="shared" si="2"/>
        <v>#N/A</v>
      </c>
      <c r="Q38" t="e">
        <f t="shared" si="3"/>
        <v>#N/A</v>
      </c>
      <c r="R38">
        <f t="shared" si="4"/>
        <v>141837.005</v>
      </c>
    </row>
    <row r="39" spans="1:18" x14ac:dyDescent="0.25">
      <c r="A39" s="6">
        <v>42042</v>
      </c>
      <c r="B39" s="1" t="str">
        <f>TEXT([1]Holidays!A39,"DDDD")</f>
        <v>Saturday</v>
      </c>
      <c r="C39" s="2">
        <f>WEEKNUM([1]Holidays!A39)</f>
        <v>6</v>
      </c>
      <c r="D39" s="1" t="str">
        <f>TEXT([1]Holidays!A39,"MMMM")</f>
        <v>February</v>
      </c>
      <c r="E39" s="1" t="str">
        <f>TEXT([1]Holidays!A39,"yyyy")</f>
        <v>2015</v>
      </c>
      <c r="F39" s="3">
        <v>18.8</v>
      </c>
      <c r="G39" s="3">
        <v>35</v>
      </c>
      <c r="H39" s="3">
        <v>16.100000000000001</v>
      </c>
      <c r="I39" s="3">
        <v>0</v>
      </c>
      <c r="J39" s="4">
        <v>132138.36499999999</v>
      </c>
      <c r="K39" s="5">
        <v>28.761706780000001</v>
      </c>
      <c r="L39" s="5">
        <f t="shared" si="0"/>
        <v>3800524.9085186147</v>
      </c>
      <c r="M39" t="str">
        <f>VLOOKUP(A39,[1]Holidays!A:C,2,)</f>
        <v>Y</v>
      </c>
      <c r="N39" t="str">
        <f>VLOOKUP(A39,[1]Holidays!A:C,3,FALSE)</f>
        <v>N</v>
      </c>
      <c r="O39">
        <f t="shared" si="1"/>
        <v>132138.36499999999</v>
      </c>
      <c r="P39" t="e">
        <f t="shared" si="2"/>
        <v>#N/A</v>
      </c>
      <c r="Q39" t="e">
        <f t="shared" si="3"/>
        <v>#N/A</v>
      </c>
      <c r="R39">
        <f t="shared" si="4"/>
        <v>132138.36499999999</v>
      </c>
    </row>
    <row r="40" spans="1:18" x14ac:dyDescent="0.25">
      <c r="A40" s="6">
        <v>42043</v>
      </c>
      <c r="B40" s="1" t="str">
        <f>TEXT([1]Holidays!A40,"DDDD")</f>
        <v>Sunday</v>
      </c>
      <c r="C40" s="2">
        <f>WEEKNUM([1]Holidays!A40)</f>
        <v>7</v>
      </c>
      <c r="D40" s="1" t="str">
        <f>TEXT([1]Holidays!A40,"MMMM")</f>
        <v>February</v>
      </c>
      <c r="E40" s="1" t="str">
        <f>TEXT([1]Holidays!A40,"yyyy")</f>
        <v>2015</v>
      </c>
      <c r="F40" s="3">
        <v>18.899999999999999</v>
      </c>
      <c r="G40" s="3">
        <v>21.5</v>
      </c>
      <c r="H40" s="3">
        <v>16.600000000000001</v>
      </c>
      <c r="I40" s="3">
        <v>0</v>
      </c>
      <c r="J40" s="4">
        <v>112108.215</v>
      </c>
      <c r="K40" s="5">
        <v>23.974106599999999</v>
      </c>
      <c r="L40" s="5">
        <f t="shared" si="0"/>
        <v>2687694.2971457187</v>
      </c>
      <c r="M40" t="str">
        <f>VLOOKUP(A40,[1]Holidays!A:C,2,)</f>
        <v>Y</v>
      </c>
      <c r="N40" t="str">
        <f>VLOOKUP(A40,[1]Holidays!A:C,3,FALSE)</f>
        <v>N</v>
      </c>
      <c r="O40">
        <f t="shared" si="1"/>
        <v>112108.215</v>
      </c>
      <c r="P40" t="e">
        <f t="shared" si="2"/>
        <v>#N/A</v>
      </c>
      <c r="Q40" t="e">
        <f t="shared" si="3"/>
        <v>#N/A</v>
      </c>
      <c r="R40">
        <f t="shared" si="4"/>
        <v>112108.215</v>
      </c>
    </row>
    <row r="41" spans="1:18" x14ac:dyDescent="0.25">
      <c r="A41" s="6">
        <v>42044</v>
      </c>
      <c r="B41" s="1" t="str">
        <f>TEXT([1]Holidays!A41,"DDDD")</f>
        <v>Monday</v>
      </c>
      <c r="C41" s="2">
        <f>WEEKNUM([1]Holidays!A41)</f>
        <v>7</v>
      </c>
      <c r="D41" s="1" t="str">
        <f>TEXT([1]Holidays!A41,"MMMM")</f>
        <v>February</v>
      </c>
      <c r="E41" s="1" t="str">
        <f>TEXT([1]Holidays!A41,"yyyy")</f>
        <v>2015</v>
      </c>
      <c r="F41" s="3">
        <v>13.6</v>
      </c>
      <c r="G41" s="3">
        <v>28.3</v>
      </c>
      <c r="H41" s="3">
        <v>28.6</v>
      </c>
      <c r="I41" s="3">
        <v>0</v>
      </c>
      <c r="J41" s="4">
        <v>126813.075</v>
      </c>
      <c r="K41" s="5">
        <v>28.90913471</v>
      </c>
      <c r="L41" s="5">
        <f t="shared" si="0"/>
        <v>3666056.268164333</v>
      </c>
      <c r="M41" t="str">
        <f>VLOOKUP(A41,[1]Holidays!A:C,2,)</f>
        <v>Y</v>
      </c>
      <c r="N41" t="str">
        <f>VLOOKUP(A41,[1]Holidays!A:C,3,FALSE)</f>
        <v>N</v>
      </c>
      <c r="O41">
        <f t="shared" si="1"/>
        <v>126813.075</v>
      </c>
      <c r="P41" t="e">
        <f t="shared" si="2"/>
        <v>#N/A</v>
      </c>
      <c r="Q41" t="e">
        <f t="shared" si="3"/>
        <v>#N/A</v>
      </c>
      <c r="R41">
        <f t="shared" si="4"/>
        <v>126813.075</v>
      </c>
    </row>
    <row r="42" spans="1:18" x14ac:dyDescent="0.25">
      <c r="A42" s="6">
        <v>42045</v>
      </c>
      <c r="B42" s="1" t="str">
        <f>TEXT([1]Holidays!A42,"DDDD")</f>
        <v>Tuesday</v>
      </c>
      <c r="C42" s="2">
        <f>WEEKNUM([1]Holidays!A42)</f>
        <v>7</v>
      </c>
      <c r="D42" s="1" t="str">
        <f>TEXT([1]Holidays!A42,"MMMM")</f>
        <v>February</v>
      </c>
      <c r="E42" s="1" t="str">
        <f>TEXT([1]Holidays!A42,"yyyy")</f>
        <v>2015</v>
      </c>
      <c r="F42" s="3">
        <v>16.399999999999999</v>
      </c>
      <c r="G42" s="3">
        <v>27.8</v>
      </c>
      <c r="H42" s="3">
        <v>27.7</v>
      </c>
      <c r="I42" s="3">
        <v>0</v>
      </c>
      <c r="J42" s="4">
        <v>145948.565</v>
      </c>
      <c r="K42" s="5">
        <v>37.522599980000003</v>
      </c>
      <c r="L42" s="5">
        <f t="shared" si="0"/>
        <v>5476369.6221500291</v>
      </c>
      <c r="M42" t="str">
        <f>VLOOKUP(A42,[1]Holidays!A:C,2,)</f>
        <v>Y</v>
      </c>
      <c r="N42" t="str">
        <f>VLOOKUP(A42,[1]Holidays!A:C,3,FALSE)</f>
        <v>N</v>
      </c>
      <c r="O42">
        <f t="shared" si="1"/>
        <v>145948.565</v>
      </c>
      <c r="P42" t="e">
        <f t="shared" si="2"/>
        <v>#N/A</v>
      </c>
      <c r="Q42" t="e">
        <f t="shared" si="3"/>
        <v>#N/A</v>
      </c>
      <c r="R42">
        <f t="shared" si="4"/>
        <v>145948.565</v>
      </c>
    </row>
    <row r="43" spans="1:18" x14ac:dyDescent="0.25">
      <c r="A43" s="6">
        <v>42046</v>
      </c>
      <c r="B43" s="1" t="str">
        <f>TEXT([1]Holidays!A43,"DDDD")</f>
        <v>Wednesday</v>
      </c>
      <c r="C43" s="2">
        <f>WEEKNUM([1]Holidays!A43)</f>
        <v>7</v>
      </c>
      <c r="D43" s="1" t="str">
        <f>TEXT([1]Holidays!A43,"MMMM")</f>
        <v>February</v>
      </c>
      <c r="E43" s="1" t="str">
        <f>TEXT([1]Holidays!A43,"yyyy")</f>
        <v>2015</v>
      </c>
      <c r="F43" s="3">
        <v>18.100000000000001</v>
      </c>
      <c r="G43" s="3">
        <v>26.8</v>
      </c>
      <c r="H43" s="3">
        <v>24.1</v>
      </c>
      <c r="I43" s="3">
        <v>0</v>
      </c>
      <c r="J43" s="4">
        <v>149322.85</v>
      </c>
      <c r="K43" s="5">
        <v>32.655454300000002</v>
      </c>
      <c r="L43" s="5">
        <f t="shared" si="0"/>
        <v>4876205.5041207559</v>
      </c>
      <c r="M43" t="str">
        <f>VLOOKUP(A43,[1]Holidays!A:C,2,)</f>
        <v>Y</v>
      </c>
      <c r="N43" t="str">
        <f>VLOOKUP(A43,[1]Holidays!A:C,3,FALSE)</f>
        <v>N</v>
      </c>
      <c r="O43">
        <f t="shared" si="1"/>
        <v>149322.85</v>
      </c>
      <c r="P43" t="e">
        <f t="shared" si="2"/>
        <v>#N/A</v>
      </c>
      <c r="Q43" t="e">
        <f t="shared" si="3"/>
        <v>#N/A</v>
      </c>
      <c r="R43">
        <f t="shared" si="4"/>
        <v>149322.85</v>
      </c>
    </row>
    <row r="44" spans="1:18" x14ac:dyDescent="0.25">
      <c r="A44" s="6">
        <v>42047</v>
      </c>
      <c r="B44" s="1" t="str">
        <f>TEXT([1]Holidays!A44,"DDDD")</f>
        <v>Thursday</v>
      </c>
      <c r="C44" s="2">
        <f>WEEKNUM([1]Holidays!A44)</f>
        <v>7</v>
      </c>
      <c r="D44" s="1" t="str">
        <f>TEXT([1]Holidays!A44,"MMMM")</f>
        <v>February</v>
      </c>
      <c r="E44" s="1" t="str">
        <f>TEXT([1]Holidays!A44,"yyyy")</f>
        <v>2015</v>
      </c>
      <c r="F44" s="3">
        <v>17.8</v>
      </c>
      <c r="G44" s="3">
        <v>21.9</v>
      </c>
      <c r="H44" s="3">
        <v>23.8</v>
      </c>
      <c r="I44" s="3">
        <v>0</v>
      </c>
      <c r="J44" s="4">
        <v>131376.78</v>
      </c>
      <c r="K44" s="5">
        <v>26.576634940000002</v>
      </c>
      <c r="L44" s="5">
        <f t="shared" si="0"/>
        <v>3491552.7216526936</v>
      </c>
      <c r="M44" t="str">
        <f>VLOOKUP(A44,[1]Holidays!A:C,2,)</f>
        <v>Y</v>
      </c>
      <c r="N44" t="str">
        <f>VLOOKUP(A44,[1]Holidays!A:C,3,FALSE)</f>
        <v>N</v>
      </c>
      <c r="O44">
        <f t="shared" si="1"/>
        <v>131376.78</v>
      </c>
      <c r="P44" t="e">
        <f t="shared" si="2"/>
        <v>#N/A</v>
      </c>
      <c r="Q44" t="e">
        <f t="shared" si="3"/>
        <v>#N/A</v>
      </c>
      <c r="R44">
        <f t="shared" si="4"/>
        <v>131376.78</v>
      </c>
    </row>
    <row r="45" spans="1:18" x14ac:dyDescent="0.25">
      <c r="A45" s="6">
        <v>42048</v>
      </c>
      <c r="B45" s="1" t="str">
        <f>TEXT([1]Holidays!A45,"DDDD")</f>
        <v>Friday</v>
      </c>
      <c r="C45" s="2">
        <f>WEEKNUM([1]Holidays!A45)</f>
        <v>7</v>
      </c>
      <c r="D45" s="1" t="str">
        <f>TEXT([1]Holidays!A45,"MMMM")</f>
        <v>February</v>
      </c>
      <c r="E45" s="1" t="str">
        <f>TEXT([1]Holidays!A45,"yyyy")</f>
        <v>2015</v>
      </c>
      <c r="F45" s="3">
        <v>16.100000000000001</v>
      </c>
      <c r="G45" s="3">
        <v>32.4</v>
      </c>
      <c r="H45" s="3">
        <v>14.9</v>
      </c>
      <c r="I45" s="3">
        <v>0</v>
      </c>
      <c r="J45" s="4">
        <v>136070.62</v>
      </c>
      <c r="K45" s="5">
        <v>18.73697061</v>
      </c>
      <c r="L45" s="5">
        <f t="shared" si="0"/>
        <v>2549551.2078244779</v>
      </c>
      <c r="M45" t="str">
        <f>VLOOKUP(A45,[1]Holidays!A:C,2,)</f>
        <v>Y</v>
      </c>
      <c r="N45" t="str">
        <f>VLOOKUP(A45,[1]Holidays!A:C,3,FALSE)</f>
        <v>N</v>
      </c>
      <c r="O45">
        <f t="shared" si="1"/>
        <v>136070.62</v>
      </c>
      <c r="P45" t="e">
        <f t="shared" si="2"/>
        <v>#N/A</v>
      </c>
      <c r="Q45" t="e">
        <f t="shared" si="3"/>
        <v>#N/A</v>
      </c>
      <c r="R45">
        <f t="shared" si="4"/>
        <v>136070.62</v>
      </c>
    </row>
    <row r="46" spans="1:18" x14ac:dyDescent="0.25">
      <c r="A46" s="6">
        <v>42049</v>
      </c>
      <c r="B46" s="1" t="str">
        <f>TEXT([1]Holidays!A46,"DDDD")</f>
        <v>Saturday</v>
      </c>
      <c r="C46" s="2">
        <f>WEEKNUM([1]Holidays!A46)</f>
        <v>7</v>
      </c>
      <c r="D46" s="1" t="str">
        <f>TEXT([1]Holidays!A46,"MMMM")</f>
        <v>February</v>
      </c>
      <c r="E46" s="1" t="str">
        <f>TEXT([1]Holidays!A46,"yyyy")</f>
        <v>2015</v>
      </c>
      <c r="F46" s="3">
        <v>19</v>
      </c>
      <c r="G46" s="3">
        <v>25.1</v>
      </c>
      <c r="H46" s="3">
        <v>20.8</v>
      </c>
      <c r="I46" s="3">
        <v>19.600000000000001</v>
      </c>
      <c r="J46" s="4">
        <v>119692.02499999999</v>
      </c>
      <c r="K46" s="5">
        <v>20.240103229999999</v>
      </c>
      <c r="L46" s="5">
        <f t="shared" si="0"/>
        <v>2422578.9418077404</v>
      </c>
      <c r="M46" t="str">
        <f>VLOOKUP(A46,[1]Holidays!A:C,2,)</f>
        <v>Y</v>
      </c>
      <c r="N46" t="str">
        <f>VLOOKUP(A46,[1]Holidays!A:C,3,FALSE)</f>
        <v>N</v>
      </c>
      <c r="O46">
        <f t="shared" si="1"/>
        <v>119692.02499999999</v>
      </c>
      <c r="P46" t="e">
        <f t="shared" si="2"/>
        <v>#N/A</v>
      </c>
      <c r="Q46" t="e">
        <f t="shared" si="3"/>
        <v>#N/A</v>
      </c>
      <c r="R46">
        <f t="shared" si="4"/>
        <v>119692.02499999999</v>
      </c>
    </row>
    <row r="47" spans="1:18" x14ac:dyDescent="0.25">
      <c r="A47" s="6">
        <v>42050</v>
      </c>
      <c r="B47" s="1" t="str">
        <f>TEXT([1]Holidays!A47,"DDDD")</f>
        <v>Sunday</v>
      </c>
      <c r="C47" s="2">
        <f>WEEKNUM([1]Holidays!A47)</f>
        <v>8</v>
      </c>
      <c r="D47" s="1" t="str">
        <f>TEXT([1]Holidays!A47,"MMMM")</f>
        <v>February</v>
      </c>
      <c r="E47" s="1" t="str">
        <f>TEXT([1]Holidays!A47,"yyyy")</f>
        <v>2015</v>
      </c>
      <c r="F47" s="3">
        <v>18.2</v>
      </c>
      <c r="G47" s="3">
        <v>34.4</v>
      </c>
      <c r="H47" s="3">
        <v>25.7</v>
      </c>
      <c r="I47" s="3">
        <v>0.4</v>
      </c>
      <c r="J47" s="4">
        <v>125287.71</v>
      </c>
      <c r="K47" s="5">
        <v>24.584186939999999</v>
      </c>
      <c r="L47" s="5">
        <f t="shared" si="0"/>
        <v>3080096.4839245072</v>
      </c>
      <c r="M47" t="str">
        <f>VLOOKUP(A47,[1]Holidays!A:C,2,)</f>
        <v>Y</v>
      </c>
      <c r="N47" t="str">
        <f>VLOOKUP(A47,[1]Holidays!A:C,3,FALSE)</f>
        <v>N</v>
      </c>
      <c r="O47">
        <f t="shared" si="1"/>
        <v>125287.71</v>
      </c>
      <c r="P47" t="e">
        <f t="shared" si="2"/>
        <v>#N/A</v>
      </c>
      <c r="Q47" t="e">
        <f t="shared" si="3"/>
        <v>#N/A</v>
      </c>
      <c r="R47">
        <f t="shared" si="4"/>
        <v>125287.71</v>
      </c>
    </row>
    <row r="48" spans="1:18" x14ac:dyDescent="0.25">
      <c r="A48" s="6">
        <v>42051</v>
      </c>
      <c r="B48" s="1" t="str">
        <f>TEXT([1]Holidays!A48,"DDDD")</f>
        <v>Monday</v>
      </c>
      <c r="C48" s="2">
        <f>WEEKNUM([1]Holidays!A48)</f>
        <v>8</v>
      </c>
      <c r="D48" s="1" t="str">
        <f>TEXT([1]Holidays!A48,"MMMM")</f>
        <v>February</v>
      </c>
      <c r="E48" s="1" t="str">
        <f>TEXT([1]Holidays!A48,"yyyy")</f>
        <v>2015</v>
      </c>
      <c r="F48" s="3">
        <v>17.399999999999999</v>
      </c>
      <c r="G48" s="3">
        <v>24.6</v>
      </c>
      <c r="H48" s="3">
        <v>26.3</v>
      </c>
      <c r="I48" s="3">
        <v>0</v>
      </c>
      <c r="J48" s="4">
        <v>131832.63</v>
      </c>
      <c r="K48" s="5">
        <v>31.9490406</v>
      </c>
      <c r="L48" s="5">
        <f t="shared" si="0"/>
        <v>4211926.0482747778</v>
      </c>
      <c r="M48" t="str">
        <f>VLOOKUP(A48,[1]Holidays!A:C,2,)</f>
        <v>Y</v>
      </c>
      <c r="N48" t="str">
        <f>VLOOKUP(A48,[1]Holidays!A:C,3,FALSE)</f>
        <v>N</v>
      </c>
      <c r="O48">
        <f t="shared" si="1"/>
        <v>131832.63</v>
      </c>
      <c r="P48" t="e">
        <f t="shared" si="2"/>
        <v>#N/A</v>
      </c>
      <c r="Q48" t="e">
        <f t="shared" si="3"/>
        <v>#N/A</v>
      </c>
      <c r="R48">
        <f t="shared" si="4"/>
        <v>131832.63</v>
      </c>
    </row>
    <row r="49" spans="1:18" x14ac:dyDescent="0.25">
      <c r="A49" s="6">
        <v>42052</v>
      </c>
      <c r="B49" s="1" t="str">
        <f>TEXT([1]Holidays!A49,"DDDD")</f>
        <v>Tuesday</v>
      </c>
      <c r="C49" s="2">
        <f>WEEKNUM([1]Holidays!A49)</f>
        <v>8</v>
      </c>
      <c r="D49" s="1" t="str">
        <f>TEXT([1]Holidays!A49,"MMMM")</f>
        <v>February</v>
      </c>
      <c r="E49" s="1" t="str">
        <f>TEXT([1]Holidays!A49,"yyyy")</f>
        <v>2015</v>
      </c>
      <c r="F49" s="3">
        <v>17.600000000000001</v>
      </c>
      <c r="G49" s="3">
        <v>20.6</v>
      </c>
      <c r="H49" s="3">
        <v>8.3000000000000007</v>
      </c>
      <c r="I49" s="3">
        <v>0</v>
      </c>
      <c r="J49" s="4">
        <v>127666.01</v>
      </c>
      <c r="K49" s="5">
        <v>30.250149390000001</v>
      </c>
      <c r="L49" s="5">
        <f t="shared" si="0"/>
        <v>3861915.8745252336</v>
      </c>
      <c r="M49" t="str">
        <f>VLOOKUP(A49,[1]Holidays!A:C,2,)</f>
        <v>Y</v>
      </c>
      <c r="N49" t="str">
        <f>VLOOKUP(A49,[1]Holidays!A:C,3,FALSE)</f>
        <v>N</v>
      </c>
      <c r="O49">
        <f t="shared" si="1"/>
        <v>127666.01</v>
      </c>
      <c r="P49" t="e">
        <f t="shared" si="2"/>
        <v>#N/A</v>
      </c>
      <c r="Q49" t="e">
        <f t="shared" si="3"/>
        <v>#N/A</v>
      </c>
      <c r="R49">
        <f t="shared" si="4"/>
        <v>127666.01</v>
      </c>
    </row>
    <row r="50" spans="1:18" x14ac:dyDescent="0.25">
      <c r="A50" s="6">
        <v>42053</v>
      </c>
      <c r="B50" s="1" t="str">
        <f>TEXT([1]Holidays!A50,"DDDD")</f>
        <v>Wednesday</v>
      </c>
      <c r="C50" s="2">
        <f>WEEKNUM([1]Holidays!A50)</f>
        <v>8</v>
      </c>
      <c r="D50" s="1" t="str">
        <f>TEXT([1]Holidays!A50,"MMMM")</f>
        <v>February</v>
      </c>
      <c r="E50" s="1" t="str">
        <f>TEXT([1]Holidays!A50,"yyyy")</f>
        <v>2015</v>
      </c>
      <c r="F50" s="3">
        <v>17.7</v>
      </c>
      <c r="G50" s="3">
        <v>21.2</v>
      </c>
      <c r="H50" s="3">
        <v>7.8</v>
      </c>
      <c r="I50" s="3">
        <v>0</v>
      </c>
      <c r="J50" s="4">
        <v>125972.765</v>
      </c>
      <c r="K50" s="5">
        <v>30.235792750000002</v>
      </c>
      <c r="L50" s="5">
        <f t="shared" si="0"/>
        <v>3808886.414684454</v>
      </c>
      <c r="M50" t="str">
        <f>VLOOKUP(A50,[1]Holidays!A:C,2,)</f>
        <v>Y</v>
      </c>
      <c r="N50" t="str">
        <f>VLOOKUP(A50,[1]Holidays!A:C,3,FALSE)</f>
        <v>N</v>
      </c>
      <c r="O50">
        <f t="shared" si="1"/>
        <v>125972.765</v>
      </c>
      <c r="P50" t="e">
        <f t="shared" si="2"/>
        <v>#N/A</v>
      </c>
      <c r="Q50" t="e">
        <f t="shared" si="3"/>
        <v>#N/A</v>
      </c>
      <c r="R50">
        <f t="shared" si="4"/>
        <v>125972.765</v>
      </c>
    </row>
    <row r="51" spans="1:18" x14ac:dyDescent="0.25">
      <c r="A51" s="6">
        <v>42054</v>
      </c>
      <c r="B51" s="1" t="str">
        <f>TEXT([1]Holidays!A51,"DDDD")</f>
        <v>Thursday</v>
      </c>
      <c r="C51" s="2">
        <f>WEEKNUM([1]Holidays!A51)</f>
        <v>8</v>
      </c>
      <c r="D51" s="1" t="str">
        <f>TEXT([1]Holidays!A51,"MMMM")</f>
        <v>February</v>
      </c>
      <c r="E51" s="1" t="str">
        <f>TEXT([1]Holidays!A51,"yyyy")</f>
        <v>2015</v>
      </c>
      <c r="F51" s="3">
        <v>18.2</v>
      </c>
      <c r="G51" s="3">
        <v>26.9</v>
      </c>
      <c r="H51" s="3">
        <v>24.7</v>
      </c>
      <c r="I51" s="3">
        <v>0</v>
      </c>
      <c r="J51" s="4">
        <v>139399.69</v>
      </c>
      <c r="K51" s="5">
        <v>33.598960679999998</v>
      </c>
      <c r="L51" s="5">
        <f t="shared" si="0"/>
        <v>4683684.7031141892</v>
      </c>
      <c r="M51" t="str">
        <f>VLOOKUP(A51,[1]Holidays!A:C,2,)</f>
        <v>Y</v>
      </c>
      <c r="N51" t="str">
        <f>VLOOKUP(A51,[1]Holidays!A:C,3,FALSE)</f>
        <v>N</v>
      </c>
      <c r="O51">
        <f t="shared" si="1"/>
        <v>139399.69</v>
      </c>
      <c r="P51" t="e">
        <f t="shared" si="2"/>
        <v>#N/A</v>
      </c>
      <c r="Q51" t="e">
        <f t="shared" si="3"/>
        <v>#N/A</v>
      </c>
      <c r="R51">
        <f t="shared" si="4"/>
        <v>139399.69</v>
      </c>
    </row>
    <row r="52" spans="1:18" x14ac:dyDescent="0.25">
      <c r="A52" s="6">
        <v>42055</v>
      </c>
      <c r="B52" s="1" t="str">
        <f>TEXT([1]Holidays!A52,"DDDD")</f>
        <v>Friday</v>
      </c>
      <c r="C52" s="2">
        <f>WEEKNUM([1]Holidays!A52)</f>
        <v>8</v>
      </c>
      <c r="D52" s="1" t="str">
        <f>TEXT([1]Holidays!A52,"MMMM")</f>
        <v>February</v>
      </c>
      <c r="E52" s="1" t="str">
        <f>TEXT([1]Holidays!A52,"yyyy")</f>
        <v>2015</v>
      </c>
      <c r="F52" s="3">
        <v>17.399999999999999</v>
      </c>
      <c r="G52" s="3">
        <v>25.3</v>
      </c>
      <c r="H52" s="3">
        <v>24.7</v>
      </c>
      <c r="I52" s="3">
        <v>0</v>
      </c>
      <c r="J52" s="4">
        <v>139465.67499999999</v>
      </c>
      <c r="K52" s="5">
        <v>33.538671530000002</v>
      </c>
      <c r="L52" s="5">
        <f t="shared" si="0"/>
        <v>4677493.4635347323</v>
      </c>
      <c r="M52" t="str">
        <f>VLOOKUP(A52,[1]Holidays!A:C,2,)</f>
        <v>Y</v>
      </c>
      <c r="N52" t="str">
        <f>VLOOKUP(A52,[1]Holidays!A:C,3,FALSE)</f>
        <v>N</v>
      </c>
      <c r="O52">
        <f t="shared" si="1"/>
        <v>139465.67499999999</v>
      </c>
      <c r="P52" t="e">
        <f t="shared" si="2"/>
        <v>#N/A</v>
      </c>
      <c r="Q52" t="e">
        <f t="shared" si="3"/>
        <v>#N/A</v>
      </c>
      <c r="R52">
        <f t="shared" si="4"/>
        <v>139465.67499999999</v>
      </c>
    </row>
    <row r="53" spans="1:18" x14ac:dyDescent="0.25">
      <c r="A53" s="6">
        <v>42056</v>
      </c>
      <c r="B53" s="1" t="str">
        <f>TEXT([1]Holidays!A53,"DDDD")</f>
        <v>Saturday</v>
      </c>
      <c r="C53" s="2">
        <f>WEEKNUM([1]Holidays!A53)</f>
        <v>8</v>
      </c>
      <c r="D53" s="1" t="str">
        <f>TEXT([1]Holidays!A53,"MMMM")</f>
        <v>February</v>
      </c>
      <c r="E53" s="1" t="str">
        <f>TEXT([1]Holidays!A53,"yyyy")</f>
        <v>2015</v>
      </c>
      <c r="F53" s="3">
        <v>18.100000000000001</v>
      </c>
      <c r="G53" s="3">
        <v>36.1</v>
      </c>
      <c r="H53" s="3">
        <v>20</v>
      </c>
      <c r="I53" s="3">
        <v>0</v>
      </c>
      <c r="J53" s="4">
        <v>136283.03</v>
      </c>
      <c r="K53" s="5">
        <v>31.252819840000001</v>
      </c>
      <c r="L53" s="5">
        <f t="shared" si="0"/>
        <v>4259228.9838393154</v>
      </c>
      <c r="M53" t="str">
        <f>VLOOKUP(A53,[1]Holidays!A:C,2,)</f>
        <v>Y</v>
      </c>
      <c r="N53" t="str">
        <f>VLOOKUP(A53,[1]Holidays!A:C,3,FALSE)</f>
        <v>N</v>
      </c>
      <c r="O53">
        <f t="shared" si="1"/>
        <v>136283.03</v>
      </c>
      <c r="P53" t="e">
        <f t="shared" si="2"/>
        <v>#N/A</v>
      </c>
      <c r="Q53" t="e">
        <f t="shared" si="3"/>
        <v>#N/A</v>
      </c>
      <c r="R53">
        <f t="shared" si="4"/>
        <v>136283.03</v>
      </c>
    </row>
    <row r="54" spans="1:18" x14ac:dyDescent="0.25">
      <c r="A54" s="6">
        <v>42057</v>
      </c>
      <c r="B54" s="1" t="str">
        <f>TEXT([1]Holidays!A54,"DDDD")</f>
        <v>Sunday</v>
      </c>
      <c r="C54" s="2">
        <f>WEEKNUM([1]Holidays!A54)</f>
        <v>9</v>
      </c>
      <c r="D54" s="1" t="str">
        <f>TEXT([1]Holidays!A54,"MMMM")</f>
        <v>February</v>
      </c>
      <c r="E54" s="1" t="str">
        <f>TEXT([1]Holidays!A54,"yyyy")</f>
        <v>2015</v>
      </c>
      <c r="F54" s="3">
        <v>20.3</v>
      </c>
      <c r="G54" s="3">
        <v>35.299999999999997</v>
      </c>
      <c r="H54" s="3">
        <v>11.7</v>
      </c>
      <c r="I54" s="3">
        <v>1.6</v>
      </c>
      <c r="J54" s="4">
        <v>138016.35</v>
      </c>
      <c r="K54" s="5">
        <v>32.40972721</v>
      </c>
      <c r="L54" s="5">
        <f t="shared" si="0"/>
        <v>4473072.2540198835</v>
      </c>
      <c r="M54" t="str">
        <f>VLOOKUP(A54,[1]Holidays!A:C,2,)</f>
        <v>Y</v>
      </c>
      <c r="N54" t="str">
        <f>VLOOKUP(A54,[1]Holidays!A:C,3,FALSE)</f>
        <v>N</v>
      </c>
      <c r="O54">
        <f t="shared" si="1"/>
        <v>138016.35</v>
      </c>
      <c r="P54" t="e">
        <f t="shared" si="2"/>
        <v>#N/A</v>
      </c>
      <c r="Q54" t="e">
        <f t="shared" si="3"/>
        <v>#N/A</v>
      </c>
      <c r="R54">
        <f t="shared" si="4"/>
        <v>138016.35</v>
      </c>
    </row>
    <row r="55" spans="1:18" x14ac:dyDescent="0.25">
      <c r="A55" s="6">
        <v>42058</v>
      </c>
      <c r="B55" s="1" t="str">
        <f>TEXT([1]Holidays!A55,"DDDD")</f>
        <v>Monday</v>
      </c>
      <c r="C55" s="2">
        <f>WEEKNUM([1]Holidays!A55)</f>
        <v>9</v>
      </c>
      <c r="D55" s="1" t="str">
        <f>TEXT([1]Holidays!A55,"MMMM")</f>
        <v>February</v>
      </c>
      <c r="E55" s="1" t="str">
        <f>TEXT([1]Holidays!A55,"yyyy")</f>
        <v>2015</v>
      </c>
      <c r="F55" s="3">
        <v>21.1</v>
      </c>
      <c r="G55" s="3">
        <v>29.3</v>
      </c>
      <c r="H55" s="3">
        <v>4.7</v>
      </c>
      <c r="I55" s="3">
        <v>0</v>
      </c>
      <c r="J55" s="4">
        <v>135255.815</v>
      </c>
      <c r="K55" s="5">
        <v>28.417229129999999</v>
      </c>
      <c r="L55" s="5">
        <f t="shared" si="0"/>
        <v>3843595.4860198908</v>
      </c>
      <c r="M55" t="str">
        <f>VLOOKUP(A55,[1]Holidays!A:C,2,)</f>
        <v>Y</v>
      </c>
      <c r="N55" t="str">
        <f>VLOOKUP(A55,[1]Holidays!A:C,3,FALSE)</f>
        <v>N</v>
      </c>
      <c r="O55">
        <f t="shared" si="1"/>
        <v>135255.815</v>
      </c>
      <c r="P55" t="e">
        <f t="shared" si="2"/>
        <v>#N/A</v>
      </c>
      <c r="Q55" t="e">
        <f t="shared" si="3"/>
        <v>#N/A</v>
      </c>
      <c r="R55">
        <f t="shared" si="4"/>
        <v>135255.815</v>
      </c>
    </row>
    <row r="56" spans="1:18" x14ac:dyDescent="0.25">
      <c r="A56" s="6">
        <v>42059</v>
      </c>
      <c r="B56" s="1" t="str">
        <f>TEXT([1]Holidays!A56,"DDDD")</f>
        <v>Tuesday</v>
      </c>
      <c r="C56" s="2">
        <f>WEEKNUM([1]Holidays!A56)</f>
        <v>9</v>
      </c>
      <c r="D56" s="1" t="str">
        <f>TEXT([1]Holidays!A56,"MMMM")</f>
        <v>February</v>
      </c>
      <c r="E56" s="1" t="str">
        <f>TEXT([1]Holidays!A56,"yyyy")</f>
        <v>2015</v>
      </c>
      <c r="F56" s="3">
        <v>15.9</v>
      </c>
      <c r="G56" s="3">
        <v>20.100000000000001</v>
      </c>
      <c r="H56" s="3">
        <v>21.4</v>
      </c>
      <c r="I56" s="3">
        <v>3.2</v>
      </c>
      <c r="J56" s="4">
        <v>120263.515</v>
      </c>
      <c r="K56" s="5">
        <v>26.559011900000002</v>
      </c>
      <c r="L56" s="5">
        <f t="shared" si="0"/>
        <v>3194080.1260208287</v>
      </c>
      <c r="M56" t="str">
        <f>VLOOKUP(A56,[1]Holidays!A:C,2,)</f>
        <v>Y</v>
      </c>
      <c r="N56" t="str">
        <f>VLOOKUP(A56,[1]Holidays!A:C,3,FALSE)</f>
        <v>N</v>
      </c>
      <c r="O56">
        <f t="shared" si="1"/>
        <v>120263.515</v>
      </c>
      <c r="P56" t="e">
        <f t="shared" si="2"/>
        <v>#N/A</v>
      </c>
      <c r="Q56" t="e">
        <f t="shared" si="3"/>
        <v>#N/A</v>
      </c>
      <c r="R56">
        <f t="shared" si="4"/>
        <v>120263.515</v>
      </c>
    </row>
    <row r="57" spans="1:18" x14ac:dyDescent="0.25">
      <c r="A57" s="6">
        <v>42060</v>
      </c>
      <c r="B57" s="1" t="str">
        <f>TEXT([1]Holidays!A57,"DDDD")</f>
        <v>Wednesday</v>
      </c>
      <c r="C57" s="2">
        <f>WEEKNUM([1]Holidays!A57)</f>
        <v>9</v>
      </c>
      <c r="D57" s="1" t="str">
        <f>TEXT([1]Holidays!A57,"MMMM")</f>
        <v>February</v>
      </c>
      <c r="E57" s="1" t="str">
        <f>TEXT([1]Holidays!A57,"yyyy")</f>
        <v>2015</v>
      </c>
      <c r="F57" s="3">
        <v>14</v>
      </c>
      <c r="G57" s="3">
        <v>27</v>
      </c>
      <c r="H57" s="3">
        <v>24.1</v>
      </c>
      <c r="I57" s="3">
        <v>0</v>
      </c>
      <c r="J57" s="4">
        <v>130062.755</v>
      </c>
      <c r="K57" s="5">
        <v>33.323249590000003</v>
      </c>
      <c r="L57" s="5">
        <f t="shared" si="0"/>
        <v>4334113.6472280212</v>
      </c>
      <c r="M57" t="str">
        <f>VLOOKUP(A57,[1]Holidays!A:C,2,)</f>
        <v>Y</v>
      </c>
      <c r="N57" t="str">
        <f>VLOOKUP(A57,[1]Holidays!A:C,3,FALSE)</f>
        <v>N</v>
      </c>
      <c r="O57">
        <f t="shared" si="1"/>
        <v>130062.755</v>
      </c>
      <c r="P57" t="e">
        <f t="shared" si="2"/>
        <v>#N/A</v>
      </c>
      <c r="Q57" t="e">
        <f t="shared" si="3"/>
        <v>#N/A</v>
      </c>
      <c r="R57">
        <f t="shared" si="4"/>
        <v>130062.755</v>
      </c>
    </row>
    <row r="58" spans="1:18" x14ac:dyDescent="0.25">
      <c r="A58" s="6">
        <v>42061</v>
      </c>
      <c r="B58" s="1" t="str">
        <f>TEXT([1]Holidays!A58,"DDDD")</f>
        <v>Thursday</v>
      </c>
      <c r="C58" s="2">
        <f>WEEKNUM([1]Holidays!A58)</f>
        <v>9</v>
      </c>
      <c r="D58" s="1" t="str">
        <f>TEXT([1]Holidays!A58,"MMMM")</f>
        <v>February</v>
      </c>
      <c r="E58" s="1" t="str">
        <f>TEXT([1]Holidays!A58,"yyyy")</f>
        <v>2015</v>
      </c>
      <c r="F58" s="3">
        <v>16</v>
      </c>
      <c r="G58" s="3">
        <v>23.2</v>
      </c>
      <c r="H58" s="3">
        <v>18.5</v>
      </c>
      <c r="I58" s="3">
        <v>0</v>
      </c>
      <c r="J58" s="4">
        <v>131525.85500000001</v>
      </c>
      <c r="K58" s="5">
        <v>39.086578340000003</v>
      </c>
      <c r="L58" s="5">
        <f t="shared" si="0"/>
        <v>5140895.6351929819</v>
      </c>
      <c r="M58" t="str">
        <f>VLOOKUP(A58,[1]Holidays!A:C,2,)</f>
        <v>Y</v>
      </c>
      <c r="N58" t="str">
        <f>VLOOKUP(A58,[1]Holidays!A:C,3,FALSE)</f>
        <v>N</v>
      </c>
      <c r="O58">
        <f t="shared" si="1"/>
        <v>131525.85500000001</v>
      </c>
      <c r="P58" t="e">
        <f t="shared" si="2"/>
        <v>#N/A</v>
      </c>
      <c r="Q58" t="e">
        <f t="shared" si="3"/>
        <v>#N/A</v>
      </c>
      <c r="R58">
        <f t="shared" si="4"/>
        <v>131525.85500000001</v>
      </c>
    </row>
    <row r="59" spans="1:18" x14ac:dyDescent="0.25">
      <c r="A59" s="6">
        <v>42062</v>
      </c>
      <c r="B59" s="1" t="str">
        <f>TEXT([1]Holidays!A59,"DDDD")</f>
        <v>Friday</v>
      </c>
      <c r="C59" s="2">
        <f>WEEKNUM([1]Holidays!A59)</f>
        <v>9</v>
      </c>
      <c r="D59" s="1" t="str">
        <f>TEXT([1]Holidays!A59,"MMMM")</f>
        <v>February</v>
      </c>
      <c r="E59" s="1" t="str">
        <f>TEXT([1]Holidays!A59,"yyyy")</f>
        <v>2015</v>
      </c>
      <c r="F59" s="3">
        <v>14.8</v>
      </c>
      <c r="G59" s="3">
        <v>24.3</v>
      </c>
      <c r="H59" s="3">
        <v>21.7</v>
      </c>
      <c r="I59" s="3">
        <v>0</v>
      </c>
      <c r="J59" s="4">
        <v>131069.4</v>
      </c>
      <c r="K59" s="5">
        <v>36.339011550000002</v>
      </c>
      <c r="L59" s="5">
        <f t="shared" si="0"/>
        <v>4762932.4404515699</v>
      </c>
      <c r="M59" t="str">
        <f>VLOOKUP(A59,[1]Holidays!A:C,2,)</f>
        <v>Y</v>
      </c>
      <c r="N59" t="str">
        <f>VLOOKUP(A59,[1]Holidays!A:C,3,FALSE)</f>
        <v>N</v>
      </c>
      <c r="O59">
        <f t="shared" si="1"/>
        <v>131069.4</v>
      </c>
      <c r="P59" t="e">
        <f t="shared" si="2"/>
        <v>#N/A</v>
      </c>
      <c r="Q59" t="e">
        <f t="shared" si="3"/>
        <v>#N/A</v>
      </c>
      <c r="R59">
        <f t="shared" si="4"/>
        <v>131069.4</v>
      </c>
    </row>
    <row r="60" spans="1:18" x14ac:dyDescent="0.25">
      <c r="A60" s="6">
        <v>42063</v>
      </c>
      <c r="B60" s="1" t="str">
        <f>TEXT([1]Holidays!A60,"DDDD")</f>
        <v>Saturday</v>
      </c>
      <c r="C60" s="2">
        <f>WEEKNUM([1]Holidays!A60)</f>
        <v>9</v>
      </c>
      <c r="D60" s="1" t="str">
        <f>TEXT([1]Holidays!A60,"MMMM")</f>
        <v>February</v>
      </c>
      <c r="E60" s="1" t="str">
        <f>TEXT([1]Holidays!A60,"yyyy")</f>
        <v>2015</v>
      </c>
      <c r="F60" s="3">
        <v>17.899999999999999</v>
      </c>
      <c r="G60" s="3">
        <v>32.299999999999997</v>
      </c>
      <c r="H60" s="3">
        <v>6.9</v>
      </c>
      <c r="I60" s="3">
        <v>0</v>
      </c>
      <c r="J60" s="4">
        <v>116275.73</v>
      </c>
      <c r="K60" s="5">
        <v>25.143130729999999</v>
      </c>
      <c r="L60" s="5">
        <f t="shared" si="0"/>
        <v>2923535.8801161828</v>
      </c>
      <c r="M60" t="str">
        <f>VLOOKUP(A60,[1]Holidays!A:C,2,)</f>
        <v>Y</v>
      </c>
      <c r="N60" t="str">
        <f>VLOOKUP(A60,[1]Holidays!A:C,3,FALSE)</f>
        <v>N</v>
      </c>
      <c r="O60">
        <f t="shared" si="1"/>
        <v>116275.73</v>
      </c>
      <c r="P60" t="e">
        <f t="shared" si="2"/>
        <v>#N/A</v>
      </c>
      <c r="Q60" t="e">
        <f t="shared" si="3"/>
        <v>#N/A</v>
      </c>
      <c r="R60">
        <f t="shared" si="4"/>
        <v>116275.73</v>
      </c>
    </row>
    <row r="61" spans="1:18" x14ac:dyDescent="0.25">
      <c r="A61" s="6">
        <v>42064</v>
      </c>
      <c r="B61" s="1" t="str">
        <f>TEXT([1]Holidays!A61,"DDDD")</f>
        <v>Sunday</v>
      </c>
      <c r="C61" s="2">
        <f>WEEKNUM([1]Holidays!A61)</f>
        <v>10</v>
      </c>
      <c r="D61" s="1" t="str">
        <f>TEXT([1]Holidays!A61,"MMMM")</f>
        <v>March</v>
      </c>
      <c r="E61" s="1" t="str">
        <f>TEXT([1]Holidays!A61,"yyyy")</f>
        <v>2015</v>
      </c>
      <c r="F61" s="3">
        <v>15.2</v>
      </c>
      <c r="G61" s="3">
        <v>20.8</v>
      </c>
      <c r="H61" s="3">
        <v>23.3</v>
      </c>
      <c r="I61" s="3">
        <v>15.8</v>
      </c>
      <c r="J61" s="4">
        <v>103462.78</v>
      </c>
      <c r="K61" s="5">
        <v>24.58614815</v>
      </c>
      <c r="L61" s="5">
        <f t="shared" si="0"/>
        <v>2543751.2370908568</v>
      </c>
      <c r="M61" t="str">
        <f>VLOOKUP(A61,[1]Holidays!A:C,2,)</f>
        <v>Y</v>
      </c>
      <c r="N61" t="str">
        <f>VLOOKUP(A61,[1]Holidays!A:C,3,FALSE)</f>
        <v>N</v>
      </c>
      <c r="O61">
        <f t="shared" si="1"/>
        <v>103462.78</v>
      </c>
      <c r="P61" t="e">
        <f t="shared" si="2"/>
        <v>#N/A</v>
      </c>
      <c r="Q61" t="e">
        <f t="shared" si="3"/>
        <v>#N/A</v>
      </c>
      <c r="R61">
        <f t="shared" si="4"/>
        <v>103462.78</v>
      </c>
    </row>
    <row r="62" spans="1:18" x14ac:dyDescent="0.25">
      <c r="A62" s="6">
        <v>42065</v>
      </c>
      <c r="B62" s="1" t="str">
        <f>TEXT([1]Holidays!A62,"DDDD")</f>
        <v>Monday</v>
      </c>
      <c r="C62" s="2">
        <f>WEEKNUM([1]Holidays!A62)</f>
        <v>10</v>
      </c>
      <c r="D62" s="1" t="str">
        <f>TEXT([1]Holidays!A62,"MMMM")</f>
        <v>March</v>
      </c>
      <c r="E62" s="1" t="str">
        <f>TEXT([1]Holidays!A62,"yyyy")</f>
        <v>2015</v>
      </c>
      <c r="F62" s="3">
        <v>11.6</v>
      </c>
      <c r="G62" s="3">
        <v>23</v>
      </c>
      <c r="H62" s="3">
        <v>22</v>
      </c>
      <c r="I62" s="3">
        <v>0</v>
      </c>
      <c r="J62" s="4">
        <v>123301.83500000001</v>
      </c>
      <c r="K62" s="5">
        <v>33.166526230000002</v>
      </c>
      <c r="L62" s="5">
        <f t="shared" si="0"/>
        <v>4089493.5447346326</v>
      </c>
      <c r="M62" t="str">
        <f>VLOOKUP(A62,[1]Holidays!A:C,2,)</f>
        <v>Y</v>
      </c>
      <c r="N62" t="str">
        <f>VLOOKUP(A62,[1]Holidays!A:C,3,FALSE)</f>
        <v>N</v>
      </c>
      <c r="O62">
        <f t="shared" si="1"/>
        <v>123301.83500000001</v>
      </c>
      <c r="P62" t="e">
        <f t="shared" si="2"/>
        <v>#N/A</v>
      </c>
      <c r="Q62" t="e">
        <f t="shared" si="3"/>
        <v>#N/A</v>
      </c>
      <c r="R62">
        <f t="shared" si="4"/>
        <v>123301.83500000001</v>
      </c>
    </row>
    <row r="63" spans="1:18" x14ac:dyDescent="0.25">
      <c r="A63" s="6">
        <v>42066</v>
      </c>
      <c r="B63" s="1" t="str">
        <f>TEXT([1]Holidays!A63,"DDDD")</f>
        <v>Tuesday</v>
      </c>
      <c r="C63" s="2">
        <f>WEEKNUM([1]Holidays!A63)</f>
        <v>10</v>
      </c>
      <c r="D63" s="1" t="str">
        <f>TEXT([1]Holidays!A63,"MMMM")</f>
        <v>March</v>
      </c>
      <c r="E63" s="1" t="str">
        <f>TEXT([1]Holidays!A63,"yyyy")</f>
        <v>2015</v>
      </c>
      <c r="F63" s="3">
        <v>15.5</v>
      </c>
      <c r="G63" s="3">
        <v>22.7</v>
      </c>
      <c r="H63" s="3">
        <v>21.2</v>
      </c>
      <c r="I63" s="3">
        <v>0</v>
      </c>
      <c r="J63" s="4">
        <v>126750.29</v>
      </c>
      <c r="K63" s="5">
        <v>43.739457139999999</v>
      </c>
      <c r="L63" s="5">
        <f t="shared" si="0"/>
        <v>5543988.8769375701</v>
      </c>
      <c r="M63" t="str">
        <f>VLOOKUP(A63,[1]Holidays!A:C,2,)</f>
        <v>Y</v>
      </c>
      <c r="N63" t="str">
        <f>VLOOKUP(A63,[1]Holidays!A:C,3,FALSE)</f>
        <v>N</v>
      </c>
      <c r="O63">
        <f t="shared" si="1"/>
        <v>126750.29</v>
      </c>
      <c r="P63" t="e">
        <f t="shared" si="2"/>
        <v>#N/A</v>
      </c>
      <c r="Q63" t="e">
        <f t="shared" si="3"/>
        <v>#N/A</v>
      </c>
      <c r="R63">
        <f t="shared" si="4"/>
        <v>126750.29</v>
      </c>
    </row>
    <row r="64" spans="1:18" x14ac:dyDescent="0.25">
      <c r="A64" s="6">
        <v>42067</v>
      </c>
      <c r="B64" s="1" t="str">
        <f>TEXT([1]Holidays!A64,"DDDD")</f>
        <v>Wednesday</v>
      </c>
      <c r="C64" s="2">
        <f>WEEKNUM([1]Holidays!A64)</f>
        <v>10</v>
      </c>
      <c r="D64" s="1" t="str">
        <f>TEXT([1]Holidays!A64,"MMMM")</f>
        <v>March</v>
      </c>
      <c r="E64" s="1" t="str">
        <f>TEXT([1]Holidays!A64,"yyyy")</f>
        <v>2015</v>
      </c>
      <c r="F64" s="3">
        <v>15.4</v>
      </c>
      <c r="G64" s="3">
        <v>23.5</v>
      </c>
      <c r="H64" s="3">
        <v>23</v>
      </c>
      <c r="I64" s="3">
        <v>0</v>
      </c>
      <c r="J64" s="4">
        <v>120764.185</v>
      </c>
      <c r="K64" s="5">
        <v>37.252483910000002</v>
      </c>
      <c r="L64" s="5">
        <f t="shared" si="0"/>
        <v>4498765.8586167637</v>
      </c>
      <c r="M64" t="str">
        <f>VLOOKUP(A64,[1]Holidays!A:C,2,)</f>
        <v>Y</v>
      </c>
      <c r="N64" t="str">
        <f>VLOOKUP(A64,[1]Holidays!A:C,3,FALSE)</f>
        <v>N</v>
      </c>
      <c r="O64">
        <f t="shared" si="1"/>
        <v>120764.185</v>
      </c>
      <c r="P64" t="e">
        <f t="shared" si="2"/>
        <v>#N/A</v>
      </c>
      <c r="Q64" t="e">
        <f t="shared" si="3"/>
        <v>#N/A</v>
      </c>
      <c r="R64">
        <f t="shared" si="4"/>
        <v>120764.185</v>
      </c>
    </row>
    <row r="65" spans="1:18" x14ac:dyDescent="0.25">
      <c r="A65" s="6">
        <v>42068</v>
      </c>
      <c r="B65" s="1" t="str">
        <f>TEXT([1]Holidays!A65,"DDDD")</f>
        <v>Thursday</v>
      </c>
      <c r="C65" s="2">
        <f>WEEKNUM([1]Holidays!A65)</f>
        <v>10</v>
      </c>
      <c r="D65" s="1" t="str">
        <f>TEXT([1]Holidays!A65,"MMMM")</f>
        <v>March</v>
      </c>
      <c r="E65" s="1" t="str">
        <f>TEXT([1]Holidays!A65,"yyyy")</f>
        <v>2015</v>
      </c>
      <c r="F65" s="3">
        <v>12.6</v>
      </c>
      <c r="G65" s="3">
        <v>18.600000000000001</v>
      </c>
      <c r="H65" s="3">
        <v>22.5</v>
      </c>
      <c r="I65" s="3">
        <v>0.8</v>
      </c>
      <c r="J65" s="4">
        <v>114967.345</v>
      </c>
      <c r="K65" s="5">
        <v>25.322828099999999</v>
      </c>
      <c r="L65" s="5">
        <f t="shared" si="0"/>
        <v>2911298.3145483942</v>
      </c>
      <c r="M65" t="str">
        <f>VLOOKUP(A65,[1]Holidays!A:C,2,)</f>
        <v>Y</v>
      </c>
      <c r="N65" t="str">
        <f>VLOOKUP(A65,[1]Holidays!A:C,3,FALSE)</f>
        <v>N</v>
      </c>
      <c r="O65">
        <f t="shared" si="1"/>
        <v>114967.345</v>
      </c>
      <c r="P65" t="e">
        <f t="shared" si="2"/>
        <v>#N/A</v>
      </c>
      <c r="Q65" t="e">
        <f t="shared" si="3"/>
        <v>#N/A</v>
      </c>
      <c r="R65">
        <f t="shared" si="4"/>
        <v>114967.345</v>
      </c>
    </row>
    <row r="66" spans="1:18" x14ac:dyDescent="0.25">
      <c r="A66" s="6">
        <v>42069</v>
      </c>
      <c r="B66" s="1" t="str">
        <f>TEXT([1]Holidays!A66,"DDDD")</f>
        <v>Friday</v>
      </c>
      <c r="C66" s="2">
        <f>WEEKNUM([1]Holidays!A66)</f>
        <v>10</v>
      </c>
      <c r="D66" s="1" t="str">
        <f>TEXT([1]Holidays!A66,"MMMM")</f>
        <v>March</v>
      </c>
      <c r="E66" s="1" t="str">
        <f>TEXT([1]Holidays!A66,"yyyy")</f>
        <v>2015</v>
      </c>
      <c r="F66" s="3">
        <v>14.1</v>
      </c>
      <c r="G66" s="3">
        <v>21.1</v>
      </c>
      <c r="H66" s="3">
        <v>10.8</v>
      </c>
      <c r="I66" s="3">
        <v>0.2</v>
      </c>
      <c r="J66" s="4">
        <v>117053.75</v>
      </c>
      <c r="K66" s="5">
        <v>27.750521689999999</v>
      </c>
      <c r="L66" s="5">
        <f t="shared" ref="L66:L129" si="5">J66*K66</f>
        <v>3248302.6282708375</v>
      </c>
      <c r="M66" t="str">
        <f>VLOOKUP(A66,[1]Holidays!A:C,2,)</f>
        <v>Y</v>
      </c>
      <c r="N66" t="str">
        <f>VLOOKUP(A66,[1]Holidays!A:C,3,FALSE)</f>
        <v>N</v>
      </c>
      <c r="O66">
        <f t="shared" si="1"/>
        <v>117053.75</v>
      </c>
      <c r="P66" t="e">
        <f t="shared" si="2"/>
        <v>#N/A</v>
      </c>
      <c r="Q66" t="e">
        <f t="shared" si="3"/>
        <v>#N/A</v>
      </c>
      <c r="R66">
        <f t="shared" si="4"/>
        <v>117053.75</v>
      </c>
    </row>
    <row r="67" spans="1:18" x14ac:dyDescent="0.25">
      <c r="A67" s="6">
        <v>42070</v>
      </c>
      <c r="B67" s="1" t="str">
        <f>TEXT([1]Holidays!A67,"DDDD")</f>
        <v>Saturday</v>
      </c>
      <c r="C67" s="2">
        <f>WEEKNUM([1]Holidays!A67)</f>
        <v>10</v>
      </c>
      <c r="D67" s="1" t="str">
        <f>TEXT([1]Holidays!A67,"MMMM")</f>
        <v>March</v>
      </c>
      <c r="E67" s="1" t="str">
        <f>TEXT([1]Holidays!A67,"yyyy")</f>
        <v>2015</v>
      </c>
      <c r="F67" s="3">
        <v>15.4</v>
      </c>
      <c r="G67" s="3">
        <v>22.6</v>
      </c>
      <c r="H67" s="3">
        <v>10.8</v>
      </c>
      <c r="I67" s="3">
        <v>0.2</v>
      </c>
      <c r="J67" s="4">
        <v>108344.575</v>
      </c>
      <c r="K67" s="5">
        <v>22.113214540000001</v>
      </c>
      <c r="L67" s="5">
        <f t="shared" si="5"/>
        <v>2395846.8312201207</v>
      </c>
      <c r="M67" t="str">
        <f>VLOOKUP(A67,[1]Holidays!A:C,2,)</f>
        <v>Y</v>
      </c>
      <c r="N67" t="str">
        <f>VLOOKUP(A67,[1]Holidays!A:C,3,FALSE)</f>
        <v>N</v>
      </c>
      <c r="O67">
        <f t="shared" ref="O67:O130" si="6">IF(M67="n",NA(),J67)</f>
        <v>108344.575</v>
      </c>
      <c r="P67" t="e">
        <f t="shared" ref="P67:P130" si="7">IF(M67="n",J67,NA())</f>
        <v>#N/A</v>
      </c>
      <c r="Q67" t="e">
        <f t="shared" ref="Q67:Q130" si="8">IF(N67="y",J67,NA())</f>
        <v>#N/A</v>
      </c>
      <c r="R67">
        <f t="shared" ref="R67:R130" si="9">IF(N67="N",J67,NA())</f>
        <v>108344.575</v>
      </c>
    </row>
    <row r="68" spans="1:18" x14ac:dyDescent="0.25">
      <c r="A68" s="6">
        <v>42071</v>
      </c>
      <c r="B68" s="1" t="str">
        <f>TEXT([1]Holidays!A68,"DDDD")</f>
        <v>Sunday</v>
      </c>
      <c r="C68" s="2">
        <f>WEEKNUM([1]Holidays!A68)</f>
        <v>11</v>
      </c>
      <c r="D68" s="1" t="str">
        <f>TEXT([1]Holidays!A68,"MMMM")</f>
        <v>March</v>
      </c>
      <c r="E68" s="1" t="str">
        <f>TEXT([1]Holidays!A68,"yyyy")</f>
        <v>2015</v>
      </c>
      <c r="F68" s="3">
        <v>16.2</v>
      </c>
      <c r="G68" s="3">
        <v>24.4</v>
      </c>
      <c r="H68" s="3">
        <v>20.399999999999999</v>
      </c>
      <c r="I68" s="3">
        <v>0</v>
      </c>
      <c r="J68" s="4">
        <v>106348.78</v>
      </c>
      <c r="K68" s="5">
        <v>20.57443413</v>
      </c>
      <c r="L68" s="5">
        <f t="shared" si="5"/>
        <v>2188065.9689158616</v>
      </c>
      <c r="M68" t="str">
        <f>VLOOKUP(A68,[1]Holidays!A:C,2,)</f>
        <v>Y</v>
      </c>
      <c r="N68" t="str">
        <f>VLOOKUP(A68,[1]Holidays!A:C,3,FALSE)</f>
        <v>N</v>
      </c>
      <c r="O68">
        <f t="shared" si="6"/>
        <v>106348.78</v>
      </c>
      <c r="P68" t="e">
        <f t="shared" si="7"/>
        <v>#N/A</v>
      </c>
      <c r="Q68" t="e">
        <f t="shared" si="8"/>
        <v>#N/A</v>
      </c>
      <c r="R68">
        <f t="shared" si="9"/>
        <v>106348.78</v>
      </c>
    </row>
    <row r="69" spans="1:18" x14ac:dyDescent="0.25">
      <c r="A69" s="6">
        <v>42072</v>
      </c>
      <c r="B69" s="1" t="str">
        <f>TEXT([1]Holidays!A69,"DDDD")</f>
        <v>Monday</v>
      </c>
      <c r="C69" s="2">
        <f>WEEKNUM([1]Holidays!A69)</f>
        <v>11</v>
      </c>
      <c r="D69" s="1" t="str">
        <f>TEXT([1]Holidays!A69,"MMMM")</f>
        <v>March</v>
      </c>
      <c r="E69" s="1" t="str">
        <f>TEXT([1]Holidays!A69,"yyyy")</f>
        <v>2015</v>
      </c>
      <c r="F69" s="3">
        <v>14.4</v>
      </c>
      <c r="G69" s="3">
        <v>23.8</v>
      </c>
      <c r="H69" s="3">
        <v>18.600000000000001</v>
      </c>
      <c r="I69" s="3">
        <v>0</v>
      </c>
      <c r="J69" s="4">
        <v>108282.48</v>
      </c>
      <c r="K69" s="5">
        <v>23.80806827</v>
      </c>
      <c r="L69" s="5">
        <f t="shared" si="5"/>
        <v>2577996.6762849092</v>
      </c>
      <c r="M69" t="str">
        <f>VLOOKUP(A69,[1]Holidays!A:C,2,)</f>
        <v>Y</v>
      </c>
      <c r="N69" t="str">
        <f>VLOOKUP(A69,[1]Holidays!A:C,3,FALSE)</f>
        <v>Y</v>
      </c>
      <c r="O69">
        <f t="shared" si="6"/>
        <v>108282.48</v>
      </c>
      <c r="P69" t="e">
        <f t="shared" si="7"/>
        <v>#N/A</v>
      </c>
      <c r="Q69">
        <f t="shared" si="8"/>
        <v>108282.48</v>
      </c>
      <c r="R69" t="e">
        <f t="shared" si="9"/>
        <v>#N/A</v>
      </c>
    </row>
    <row r="70" spans="1:18" x14ac:dyDescent="0.25">
      <c r="A70" s="6">
        <v>42073</v>
      </c>
      <c r="B70" s="1" t="str">
        <f>TEXT([1]Holidays!A70,"DDDD")</f>
        <v>Tuesday</v>
      </c>
      <c r="C70" s="2">
        <f>WEEKNUM([1]Holidays!A70)</f>
        <v>11</v>
      </c>
      <c r="D70" s="1" t="str">
        <f>TEXT([1]Holidays!A70,"MMMM")</f>
        <v>March</v>
      </c>
      <c r="E70" s="1" t="str">
        <f>TEXT([1]Holidays!A70,"yyyy")</f>
        <v>2015</v>
      </c>
      <c r="F70" s="3">
        <v>16.2</v>
      </c>
      <c r="G70" s="3">
        <v>21.7</v>
      </c>
      <c r="H70" s="3">
        <v>22.1</v>
      </c>
      <c r="I70" s="3">
        <v>0</v>
      </c>
      <c r="J70" s="4">
        <v>125828.53</v>
      </c>
      <c r="K70" s="5">
        <v>31.763749180000001</v>
      </c>
      <c r="L70" s="5">
        <f t="shared" si="5"/>
        <v>3996785.8666081056</v>
      </c>
      <c r="M70" t="str">
        <f>VLOOKUP(A70,[1]Holidays!A:C,2,)</f>
        <v>Y</v>
      </c>
      <c r="N70" t="str">
        <f>VLOOKUP(A70,[1]Holidays!A:C,3,FALSE)</f>
        <v>N</v>
      </c>
      <c r="O70">
        <f t="shared" si="6"/>
        <v>125828.53</v>
      </c>
      <c r="P70" t="e">
        <f t="shared" si="7"/>
        <v>#N/A</v>
      </c>
      <c r="Q70" t="e">
        <f t="shared" si="8"/>
        <v>#N/A</v>
      </c>
      <c r="R70">
        <f t="shared" si="9"/>
        <v>125828.53</v>
      </c>
    </row>
    <row r="71" spans="1:18" x14ac:dyDescent="0.25">
      <c r="A71" s="6">
        <v>42074</v>
      </c>
      <c r="B71" s="1" t="str">
        <f>TEXT([1]Holidays!A71,"DDDD")</f>
        <v>Wednesday</v>
      </c>
      <c r="C71" s="2">
        <f>WEEKNUM([1]Holidays!A71)</f>
        <v>11</v>
      </c>
      <c r="D71" s="1" t="str">
        <f>TEXT([1]Holidays!A71,"MMMM")</f>
        <v>March</v>
      </c>
      <c r="E71" s="1" t="str">
        <f>TEXT([1]Holidays!A71,"yyyy")</f>
        <v>2015</v>
      </c>
      <c r="F71" s="3">
        <v>11.2</v>
      </c>
      <c r="G71" s="3">
        <v>23.8</v>
      </c>
      <c r="H71" s="3">
        <v>22.3</v>
      </c>
      <c r="I71" s="3">
        <v>0</v>
      </c>
      <c r="J71" s="4">
        <v>124418.41499999999</v>
      </c>
      <c r="K71" s="5">
        <v>33.59649288</v>
      </c>
      <c r="L71" s="5">
        <f t="shared" si="5"/>
        <v>4180022.3936883849</v>
      </c>
      <c r="M71" t="str">
        <f>VLOOKUP(A71,[1]Holidays!A:C,2,)</f>
        <v>Y</v>
      </c>
      <c r="N71" t="str">
        <f>VLOOKUP(A71,[1]Holidays!A:C,3,FALSE)</f>
        <v>N</v>
      </c>
      <c r="O71">
        <f t="shared" si="6"/>
        <v>124418.41499999999</v>
      </c>
      <c r="P71" t="e">
        <f t="shared" si="7"/>
        <v>#N/A</v>
      </c>
      <c r="Q71" t="e">
        <f t="shared" si="8"/>
        <v>#N/A</v>
      </c>
      <c r="R71">
        <f t="shared" si="9"/>
        <v>124418.41499999999</v>
      </c>
    </row>
    <row r="72" spans="1:18" x14ac:dyDescent="0.25">
      <c r="A72" s="6">
        <v>42075</v>
      </c>
      <c r="B72" s="1" t="str">
        <f>TEXT([1]Holidays!A72,"DDDD")</f>
        <v>Thursday</v>
      </c>
      <c r="C72" s="2">
        <f>WEEKNUM([1]Holidays!A72)</f>
        <v>11</v>
      </c>
      <c r="D72" s="1" t="str">
        <f>TEXT([1]Holidays!A72,"MMMM")</f>
        <v>March</v>
      </c>
      <c r="E72" s="1" t="str">
        <f>TEXT([1]Holidays!A72,"yyyy")</f>
        <v>2015</v>
      </c>
      <c r="F72" s="3">
        <v>13</v>
      </c>
      <c r="G72" s="3">
        <v>19.899999999999999</v>
      </c>
      <c r="H72" s="3">
        <v>18.7</v>
      </c>
      <c r="I72" s="3">
        <v>0</v>
      </c>
      <c r="J72" s="4">
        <v>121683.65</v>
      </c>
      <c r="K72" s="5">
        <v>26.040505889999999</v>
      </c>
      <c r="L72" s="5">
        <f t="shared" si="5"/>
        <v>3168703.8045416982</v>
      </c>
      <c r="M72" t="str">
        <f>VLOOKUP(A72,[1]Holidays!A:C,2,)</f>
        <v>Y</v>
      </c>
      <c r="N72" t="str">
        <f>VLOOKUP(A72,[1]Holidays!A:C,3,FALSE)</f>
        <v>N</v>
      </c>
      <c r="O72">
        <f t="shared" si="6"/>
        <v>121683.65</v>
      </c>
      <c r="P72" t="e">
        <f t="shared" si="7"/>
        <v>#N/A</v>
      </c>
      <c r="Q72" t="e">
        <f t="shared" si="8"/>
        <v>#N/A</v>
      </c>
      <c r="R72">
        <f t="shared" si="9"/>
        <v>121683.65</v>
      </c>
    </row>
    <row r="73" spans="1:18" x14ac:dyDescent="0.25">
      <c r="A73" s="6">
        <v>42076</v>
      </c>
      <c r="B73" s="1" t="str">
        <f>TEXT([1]Holidays!A73,"DDDD")</f>
        <v>Friday</v>
      </c>
      <c r="C73" s="2">
        <f>WEEKNUM([1]Holidays!A73)</f>
        <v>11</v>
      </c>
      <c r="D73" s="1" t="str">
        <f>TEXT([1]Holidays!A73,"MMMM")</f>
        <v>March</v>
      </c>
      <c r="E73" s="1" t="str">
        <f>TEXT([1]Holidays!A73,"yyyy")</f>
        <v>2015</v>
      </c>
      <c r="F73" s="3">
        <v>14.4</v>
      </c>
      <c r="G73" s="3">
        <v>20.399999999999999</v>
      </c>
      <c r="H73" s="3">
        <v>21.2</v>
      </c>
      <c r="I73" s="3">
        <v>0</v>
      </c>
      <c r="J73" s="4">
        <v>120929.815</v>
      </c>
      <c r="K73" s="5">
        <v>24.195363230000002</v>
      </c>
      <c r="L73" s="5">
        <f t="shared" si="5"/>
        <v>2925940.7992617027</v>
      </c>
      <c r="M73" t="str">
        <f>VLOOKUP(A73,[1]Holidays!A:C,2,)</f>
        <v>Y</v>
      </c>
      <c r="N73" t="str">
        <f>VLOOKUP(A73,[1]Holidays!A:C,3,FALSE)</f>
        <v>N</v>
      </c>
      <c r="O73">
        <f t="shared" si="6"/>
        <v>120929.815</v>
      </c>
      <c r="P73" t="e">
        <f t="shared" si="7"/>
        <v>#N/A</v>
      </c>
      <c r="Q73" t="e">
        <f t="shared" si="8"/>
        <v>#N/A</v>
      </c>
      <c r="R73">
        <f t="shared" si="9"/>
        <v>120929.815</v>
      </c>
    </row>
    <row r="74" spans="1:18" x14ac:dyDescent="0.25">
      <c r="A74" s="6">
        <v>42077</v>
      </c>
      <c r="B74" s="1" t="str">
        <f>TEXT([1]Holidays!A74,"DDDD")</f>
        <v>Saturday</v>
      </c>
      <c r="C74" s="2">
        <f>WEEKNUM([1]Holidays!A74)</f>
        <v>11</v>
      </c>
      <c r="D74" s="1" t="str">
        <f>TEXT([1]Holidays!A74,"MMMM")</f>
        <v>March</v>
      </c>
      <c r="E74" s="1" t="str">
        <f>TEXT([1]Holidays!A74,"yyyy")</f>
        <v>2015</v>
      </c>
      <c r="F74" s="3">
        <v>9.4</v>
      </c>
      <c r="G74" s="3">
        <v>30.1</v>
      </c>
      <c r="H74" s="3">
        <v>20</v>
      </c>
      <c r="I74" s="3">
        <v>0</v>
      </c>
      <c r="J74" s="4">
        <v>108738.82</v>
      </c>
      <c r="K74" s="5">
        <v>17.394529559999999</v>
      </c>
      <c r="L74" s="5">
        <f t="shared" si="5"/>
        <v>1891460.6188095191</v>
      </c>
      <c r="M74" t="str">
        <f>VLOOKUP(A74,[1]Holidays!A:C,2,)</f>
        <v>Y</v>
      </c>
      <c r="N74" t="str">
        <f>VLOOKUP(A74,[1]Holidays!A:C,3,FALSE)</f>
        <v>N</v>
      </c>
      <c r="O74">
        <f t="shared" si="6"/>
        <v>108738.82</v>
      </c>
      <c r="P74" t="e">
        <f t="shared" si="7"/>
        <v>#N/A</v>
      </c>
      <c r="Q74" t="e">
        <f t="shared" si="8"/>
        <v>#N/A</v>
      </c>
      <c r="R74">
        <f t="shared" si="9"/>
        <v>108738.82</v>
      </c>
    </row>
    <row r="75" spans="1:18" x14ac:dyDescent="0.25">
      <c r="A75" s="6">
        <v>42078</v>
      </c>
      <c r="B75" s="1" t="str">
        <f>TEXT([1]Holidays!A75,"DDDD")</f>
        <v>Sunday</v>
      </c>
      <c r="C75" s="2">
        <f>WEEKNUM([1]Holidays!A75)</f>
        <v>12</v>
      </c>
      <c r="D75" s="1" t="str">
        <f>TEXT([1]Holidays!A75,"MMMM")</f>
        <v>March</v>
      </c>
      <c r="E75" s="1" t="str">
        <f>TEXT([1]Holidays!A75,"yyyy")</f>
        <v>2015</v>
      </c>
      <c r="F75" s="3">
        <v>13.1</v>
      </c>
      <c r="G75" s="3">
        <v>18.3</v>
      </c>
      <c r="H75" s="3">
        <v>17.5</v>
      </c>
      <c r="I75" s="3">
        <v>2.2000000000000002</v>
      </c>
      <c r="J75" s="4">
        <v>100170.295</v>
      </c>
      <c r="K75" s="5">
        <v>14.373099399999999</v>
      </c>
      <c r="L75" s="5">
        <f t="shared" si="5"/>
        <v>1439757.606962323</v>
      </c>
      <c r="M75" t="str">
        <f>VLOOKUP(A75,[1]Holidays!A:C,2,)</f>
        <v>Y</v>
      </c>
      <c r="N75" t="str">
        <f>VLOOKUP(A75,[1]Holidays!A:C,3,FALSE)</f>
        <v>N</v>
      </c>
      <c r="O75">
        <f t="shared" si="6"/>
        <v>100170.295</v>
      </c>
      <c r="P75" t="e">
        <f t="shared" si="7"/>
        <v>#N/A</v>
      </c>
      <c r="Q75" t="e">
        <f t="shared" si="8"/>
        <v>#N/A</v>
      </c>
      <c r="R75">
        <f t="shared" si="9"/>
        <v>100170.295</v>
      </c>
    </row>
    <row r="76" spans="1:18" x14ac:dyDescent="0.25">
      <c r="A76" s="6">
        <v>42079</v>
      </c>
      <c r="B76" s="1" t="str">
        <f>TEXT([1]Holidays!A76,"DDDD")</f>
        <v>Monday</v>
      </c>
      <c r="C76" s="2">
        <f>WEEKNUM([1]Holidays!A76)</f>
        <v>12</v>
      </c>
      <c r="D76" s="1" t="str">
        <f>TEXT([1]Holidays!A76,"MMMM")</f>
        <v>March</v>
      </c>
      <c r="E76" s="1" t="str">
        <f>TEXT([1]Holidays!A76,"yyyy")</f>
        <v>2015</v>
      </c>
      <c r="F76" s="3">
        <v>10.5</v>
      </c>
      <c r="G76" s="3">
        <v>25.5</v>
      </c>
      <c r="H76" s="3">
        <v>14.5</v>
      </c>
      <c r="I76" s="3">
        <v>0</v>
      </c>
      <c r="J76" s="4">
        <v>123787.075</v>
      </c>
      <c r="K76" s="5">
        <v>22.66079993</v>
      </c>
      <c r="L76" s="5">
        <f t="shared" si="5"/>
        <v>2805114.1404949045</v>
      </c>
      <c r="M76" t="str">
        <f>VLOOKUP(A76,[1]Holidays!A:C,2,)</f>
        <v>Y</v>
      </c>
      <c r="N76" t="str">
        <f>VLOOKUP(A76,[1]Holidays!A:C,3,FALSE)</f>
        <v>N</v>
      </c>
      <c r="O76">
        <f t="shared" si="6"/>
        <v>123787.075</v>
      </c>
      <c r="P76" t="e">
        <f t="shared" si="7"/>
        <v>#N/A</v>
      </c>
      <c r="Q76" t="e">
        <f t="shared" si="8"/>
        <v>#N/A</v>
      </c>
      <c r="R76">
        <f t="shared" si="9"/>
        <v>123787.075</v>
      </c>
    </row>
    <row r="77" spans="1:18" x14ac:dyDescent="0.25">
      <c r="A77" s="6">
        <v>42080</v>
      </c>
      <c r="B77" s="1" t="str">
        <f>TEXT([1]Holidays!A77,"DDDD")</f>
        <v>Tuesday</v>
      </c>
      <c r="C77" s="2">
        <f>WEEKNUM([1]Holidays!A77)</f>
        <v>12</v>
      </c>
      <c r="D77" s="1" t="str">
        <f>TEXT([1]Holidays!A77,"MMMM")</f>
        <v>March</v>
      </c>
      <c r="E77" s="1" t="str">
        <f>TEXT([1]Holidays!A77,"yyyy")</f>
        <v>2015</v>
      </c>
      <c r="F77" s="3">
        <v>13</v>
      </c>
      <c r="G77" s="3">
        <v>26.2</v>
      </c>
      <c r="H77" s="3">
        <v>4.8</v>
      </c>
      <c r="I77" s="3">
        <v>0</v>
      </c>
      <c r="J77" s="4">
        <v>125600.86</v>
      </c>
      <c r="K77" s="5">
        <v>21.38556947</v>
      </c>
      <c r="L77" s="5">
        <f t="shared" si="5"/>
        <v>2686045.9170217444</v>
      </c>
      <c r="M77" t="str">
        <f>VLOOKUP(A77,[1]Holidays!A:C,2,)</f>
        <v>Y</v>
      </c>
      <c r="N77" t="str">
        <f>VLOOKUP(A77,[1]Holidays!A:C,3,FALSE)</f>
        <v>N</v>
      </c>
      <c r="O77">
        <f t="shared" si="6"/>
        <v>125600.86</v>
      </c>
      <c r="P77" t="e">
        <f t="shared" si="7"/>
        <v>#N/A</v>
      </c>
      <c r="Q77" t="e">
        <f t="shared" si="8"/>
        <v>#N/A</v>
      </c>
      <c r="R77">
        <f t="shared" si="9"/>
        <v>125600.86</v>
      </c>
    </row>
    <row r="78" spans="1:18" x14ac:dyDescent="0.25">
      <c r="A78" s="6">
        <v>42081</v>
      </c>
      <c r="B78" s="1" t="str">
        <f>TEXT([1]Holidays!A78,"DDDD")</f>
        <v>Wednesday</v>
      </c>
      <c r="C78" s="2">
        <f>WEEKNUM([1]Holidays!A78)</f>
        <v>12</v>
      </c>
      <c r="D78" s="1" t="str">
        <f>TEXT([1]Holidays!A78,"MMMM")</f>
        <v>March</v>
      </c>
      <c r="E78" s="1" t="str">
        <f>TEXT([1]Holidays!A78,"yyyy")</f>
        <v>2015</v>
      </c>
      <c r="F78" s="3">
        <v>17.8</v>
      </c>
      <c r="G78" s="3">
        <v>24.4</v>
      </c>
      <c r="H78" s="3">
        <v>9.4</v>
      </c>
      <c r="I78" s="3">
        <v>1.4</v>
      </c>
      <c r="J78" s="4">
        <v>127975.815</v>
      </c>
      <c r="K78" s="5">
        <v>24.43863773</v>
      </c>
      <c r="L78" s="5">
        <f t="shared" si="5"/>
        <v>3127554.5809864998</v>
      </c>
      <c r="M78" t="str">
        <f>VLOOKUP(A78,[1]Holidays!A:C,2,)</f>
        <v>Y</v>
      </c>
      <c r="N78" t="str">
        <f>VLOOKUP(A78,[1]Holidays!A:C,3,FALSE)</f>
        <v>N</v>
      </c>
      <c r="O78">
        <f t="shared" si="6"/>
        <v>127975.815</v>
      </c>
      <c r="P78" t="e">
        <f t="shared" si="7"/>
        <v>#N/A</v>
      </c>
      <c r="Q78" t="e">
        <f t="shared" si="8"/>
        <v>#N/A</v>
      </c>
      <c r="R78">
        <f t="shared" si="9"/>
        <v>127975.815</v>
      </c>
    </row>
    <row r="79" spans="1:18" x14ac:dyDescent="0.25">
      <c r="A79" s="6">
        <v>42082</v>
      </c>
      <c r="B79" s="1" t="str">
        <f>TEXT([1]Holidays!A79,"DDDD")</f>
        <v>Thursday</v>
      </c>
      <c r="C79" s="2">
        <f>WEEKNUM([1]Holidays!A79)</f>
        <v>12</v>
      </c>
      <c r="D79" s="1" t="str">
        <f>TEXT([1]Holidays!A79,"MMMM")</f>
        <v>March</v>
      </c>
      <c r="E79" s="1" t="str">
        <f>TEXT([1]Holidays!A79,"yyyy")</f>
        <v>2015</v>
      </c>
      <c r="F79" s="3">
        <v>16.5</v>
      </c>
      <c r="G79" s="3">
        <v>33.5</v>
      </c>
      <c r="H79" s="3">
        <v>15.1</v>
      </c>
      <c r="I79" s="3">
        <v>0</v>
      </c>
      <c r="J79" s="4">
        <v>128319.45</v>
      </c>
      <c r="K79" s="5">
        <v>24.568240979999999</v>
      </c>
      <c r="L79" s="5">
        <f t="shared" si="5"/>
        <v>3152583.1700210609</v>
      </c>
      <c r="M79" t="str">
        <f>VLOOKUP(A79,[1]Holidays!A:C,2,)</f>
        <v>Y</v>
      </c>
      <c r="N79" t="str">
        <f>VLOOKUP(A79,[1]Holidays!A:C,3,FALSE)</f>
        <v>N</v>
      </c>
      <c r="O79">
        <f t="shared" si="6"/>
        <v>128319.45</v>
      </c>
      <c r="P79" t="e">
        <f t="shared" si="7"/>
        <v>#N/A</v>
      </c>
      <c r="Q79" t="e">
        <f t="shared" si="8"/>
        <v>#N/A</v>
      </c>
      <c r="R79">
        <f t="shared" si="9"/>
        <v>128319.45</v>
      </c>
    </row>
    <row r="80" spans="1:18" x14ac:dyDescent="0.25">
      <c r="A80" s="6">
        <v>42083</v>
      </c>
      <c r="B80" s="1" t="str">
        <f>TEXT([1]Holidays!A80,"DDDD")</f>
        <v>Friday</v>
      </c>
      <c r="C80" s="2">
        <f>WEEKNUM([1]Holidays!A80)</f>
        <v>12</v>
      </c>
      <c r="D80" s="1" t="str">
        <f>TEXT([1]Holidays!A80,"MMMM")</f>
        <v>March</v>
      </c>
      <c r="E80" s="1" t="str">
        <f>TEXT([1]Holidays!A80,"yyyy")</f>
        <v>2015</v>
      </c>
      <c r="F80" s="3">
        <v>14.2</v>
      </c>
      <c r="G80" s="3">
        <v>19.600000000000001</v>
      </c>
      <c r="H80" s="3">
        <v>19.899999999999999</v>
      </c>
      <c r="I80" s="3">
        <v>0</v>
      </c>
      <c r="J80" s="4">
        <v>119491.32</v>
      </c>
      <c r="K80" s="5">
        <v>24.06816285</v>
      </c>
      <c r="L80" s="5">
        <f t="shared" si="5"/>
        <v>2875936.5489214621</v>
      </c>
      <c r="M80" t="str">
        <f>VLOOKUP(A80,[1]Holidays!A:C,2,)</f>
        <v>Y</v>
      </c>
      <c r="N80" t="str">
        <f>VLOOKUP(A80,[1]Holidays!A:C,3,FALSE)</f>
        <v>N</v>
      </c>
      <c r="O80">
        <f t="shared" si="6"/>
        <v>119491.32</v>
      </c>
      <c r="P80" t="e">
        <f t="shared" si="7"/>
        <v>#N/A</v>
      </c>
      <c r="Q80" t="e">
        <f t="shared" si="8"/>
        <v>#N/A</v>
      </c>
      <c r="R80">
        <f t="shared" si="9"/>
        <v>119491.32</v>
      </c>
    </row>
    <row r="81" spans="1:18" x14ac:dyDescent="0.25">
      <c r="A81" s="6">
        <v>42084</v>
      </c>
      <c r="B81" s="1" t="str">
        <f>TEXT([1]Holidays!A81,"DDDD")</f>
        <v>Saturday</v>
      </c>
      <c r="C81" s="2">
        <f>WEEKNUM([1]Holidays!A81)</f>
        <v>12</v>
      </c>
      <c r="D81" s="1" t="str">
        <f>TEXT([1]Holidays!A81,"MMMM")</f>
        <v>March</v>
      </c>
      <c r="E81" s="1" t="str">
        <f>TEXT([1]Holidays!A81,"yyyy")</f>
        <v>2015</v>
      </c>
      <c r="F81" s="3">
        <v>11.9</v>
      </c>
      <c r="G81" s="3">
        <v>22.7</v>
      </c>
      <c r="H81" s="3">
        <v>20.8</v>
      </c>
      <c r="I81" s="3">
        <v>0</v>
      </c>
      <c r="J81" s="4">
        <v>106754.8</v>
      </c>
      <c r="K81" s="5">
        <v>20.473714609999998</v>
      </c>
      <c r="L81" s="5">
        <f t="shared" si="5"/>
        <v>2185667.3084476278</v>
      </c>
      <c r="M81" t="str">
        <f>VLOOKUP(A81,[1]Holidays!A:C,2,)</f>
        <v>Y</v>
      </c>
      <c r="N81" t="str">
        <f>VLOOKUP(A81,[1]Holidays!A:C,3,FALSE)</f>
        <v>N</v>
      </c>
      <c r="O81">
        <f t="shared" si="6"/>
        <v>106754.8</v>
      </c>
      <c r="P81" t="e">
        <f t="shared" si="7"/>
        <v>#N/A</v>
      </c>
      <c r="Q81" t="e">
        <f t="shared" si="8"/>
        <v>#N/A</v>
      </c>
      <c r="R81">
        <f t="shared" si="9"/>
        <v>106754.8</v>
      </c>
    </row>
    <row r="82" spans="1:18" x14ac:dyDescent="0.25">
      <c r="A82" s="6">
        <v>42085</v>
      </c>
      <c r="B82" s="1" t="str">
        <f>TEXT([1]Holidays!A82,"DDDD")</f>
        <v>Sunday</v>
      </c>
      <c r="C82" s="2">
        <f>WEEKNUM([1]Holidays!A82)</f>
        <v>13</v>
      </c>
      <c r="D82" s="1" t="str">
        <f>TEXT([1]Holidays!A82,"MMMM")</f>
        <v>March</v>
      </c>
      <c r="E82" s="1" t="str">
        <f>TEXT([1]Holidays!A82,"yyyy")</f>
        <v>2015</v>
      </c>
      <c r="F82" s="3">
        <v>11.3</v>
      </c>
      <c r="G82" s="3">
        <v>28.8</v>
      </c>
      <c r="H82" s="3">
        <v>19.899999999999999</v>
      </c>
      <c r="I82" s="3">
        <v>0</v>
      </c>
      <c r="J82" s="4">
        <v>106555.03</v>
      </c>
      <c r="K82" s="5">
        <v>18.918695589999999</v>
      </c>
      <c r="L82" s="5">
        <f t="shared" si="5"/>
        <v>2015882.1761533176</v>
      </c>
      <c r="M82" t="str">
        <f>VLOOKUP(A82,[1]Holidays!A:C,2,)</f>
        <v>Y</v>
      </c>
      <c r="N82" t="str">
        <f>VLOOKUP(A82,[1]Holidays!A:C,3,FALSE)</f>
        <v>N</v>
      </c>
      <c r="O82">
        <f t="shared" si="6"/>
        <v>106555.03</v>
      </c>
      <c r="P82" t="e">
        <f t="shared" si="7"/>
        <v>#N/A</v>
      </c>
      <c r="Q82" t="e">
        <f t="shared" si="8"/>
        <v>#N/A</v>
      </c>
      <c r="R82">
        <f t="shared" si="9"/>
        <v>106555.03</v>
      </c>
    </row>
    <row r="83" spans="1:18" x14ac:dyDescent="0.25">
      <c r="A83" s="6">
        <v>42086</v>
      </c>
      <c r="B83" s="1" t="str">
        <f>TEXT([1]Holidays!A83,"DDDD")</f>
        <v>Monday</v>
      </c>
      <c r="C83" s="2">
        <f>WEEKNUM([1]Holidays!A83)</f>
        <v>13</v>
      </c>
      <c r="D83" s="1" t="str">
        <f>TEXT([1]Holidays!A83,"MMMM")</f>
        <v>March</v>
      </c>
      <c r="E83" s="1" t="str">
        <f>TEXT([1]Holidays!A83,"yyyy")</f>
        <v>2015</v>
      </c>
      <c r="F83" s="3">
        <v>13.6</v>
      </c>
      <c r="G83" s="3">
        <v>27</v>
      </c>
      <c r="H83" s="3">
        <v>3.9</v>
      </c>
      <c r="I83" s="3">
        <v>0</v>
      </c>
      <c r="J83" s="4">
        <v>122810.05</v>
      </c>
      <c r="K83" s="5">
        <v>26.68562798</v>
      </c>
      <c r="L83" s="5">
        <f t="shared" si="5"/>
        <v>3277263.3065051991</v>
      </c>
      <c r="M83" t="str">
        <f>VLOOKUP(A83,[1]Holidays!A:C,2,)</f>
        <v>Y</v>
      </c>
      <c r="N83" t="str">
        <f>VLOOKUP(A83,[1]Holidays!A:C,3,FALSE)</f>
        <v>N</v>
      </c>
      <c r="O83">
        <f t="shared" si="6"/>
        <v>122810.05</v>
      </c>
      <c r="P83" t="e">
        <f t="shared" si="7"/>
        <v>#N/A</v>
      </c>
      <c r="Q83" t="e">
        <f t="shared" si="8"/>
        <v>#N/A</v>
      </c>
      <c r="R83">
        <f t="shared" si="9"/>
        <v>122810.05</v>
      </c>
    </row>
    <row r="84" spans="1:18" x14ac:dyDescent="0.25">
      <c r="A84" s="6">
        <v>42087</v>
      </c>
      <c r="B84" s="1" t="str">
        <f>TEXT([1]Holidays!A84,"DDDD")</f>
        <v>Tuesday</v>
      </c>
      <c r="C84" s="2">
        <f>WEEKNUM([1]Holidays!A84)</f>
        <v>13</v>
      </c>
      <c r="D84" s="1" t="str">
        <f>TEXT([1]Holidays!A84,"MMMM")</f>
        <v>March</v>
      </c>
      <c r="E84" s="1" t="str">
        <f>TEXT([1]Holidays!A84,"yyyy")</f>
        <v>2015</v>
      </c>
      <c r="F84" s="3">
        <v>12.6</v>
      </c>
      <c r="G84" s="3">
        <v>15.3</v>
      </c>
      <c r="H84" s="3">
        <v>3.8</v>
      </c>
      <c r="I84" s="3">
        <v>1.4</v>
      </c>
      <c r="J84" s="4">
        <v>123234.935</v>
      </c>
      <c r="K84" s="5">
        <v>34.05849946</v>
      </c>
      <c r="L84" s="5">
        <f t="shared" si="5"/>
        <v>4197196.9671506351</v>
      </c>
      <c r="M84" t="str">
        <f>VLOOKUP(A84,[1]Holidays!A:C,2,)</f>
        <v>Y</v>
      </c>
      <c r="N84" t="str">
        <f>VLOOKUP(A84,[1]Holidays!A:C,3,FALSE)</f>
        <v>N</v>
      </c>
      <c r="O84">
        <f t="shared" si="6"/>
        <v>123234.935</v>
      </c>
      <c r="P84" t="e">
        <f t="shared" si="7"/>
        <v>#N/A</v>
      </c>
      <c r="Q84" t="e">
        <f t="shared" si="8"/>
        <v>#N/A</v>
      </c>
      <c r="R84">
        <f t="shared" si="9"/>
        <v>123234.935</v>
      </c>
    </row>
    <row r="85" spans="1:18" x14ac:dyDescent="0.25">
      <c r="A85" s="6">
        <v>42088</v>
      </c>
      <c r="B85" s="1" t="str">
        <f>TEXT([1]Holidays!A85,"DDDD")</f>
        <v>Wednesday</v>
      </c>
      <c r="C85" s="2">
        <f>WEEKNUM([1]Holidays!A85)</f>
        <v>13</v>
      </c>
      <c r="D85" s="1" t="str">
        <f>TEXT([1]Holidays!A85,"MMMM")</f>
        <v>March</v>
      </c>
      <c r="E85" s="1" t="str">
        <f>TEXT([1]Holidays!A85,"yyyy")</f>
        <v>2015</v>
      </c>
      <c r="F85" s="3">
        <v>13</v>
      </c>
      <c r="G85" s="3">
        <v>20.399999999999999</v>
      </c>
      <c r="H85" s="3">
        <v>13.8</v>
      </c>
      <c r="I85" s="3">
        <v>0.4</v>
      </c>
      <c r="J85" s="4">
        <v>122268.86</v>
      </c>
      <c r="K85" s="5">
        <v>28.548754240000001</v>
      </c>
      <c r="L85" s="5">
        <f t="shared" si="5"/>
        <v>3490623.6353449663</v>
      </c>
      <c r="M85" t="str">
        <f>VLOOKUP(A85,[1]Holidays!A:C,2,)</f>
        <v>Y</v>
      </c>
      <c r="N85" t="str">
        <f>VLOOKUP(A85,[1]Holidays!A:C,3,FALSE)</f>
        <v>N</v>
      </c>
      <c r="O85">
        <f t="shared" si="6"/>
        <v>122268.86</v>
      </c>
      <c r="P85" t="e">
        <f t="shared" si="7"/>
        <v>#N/A</v>
      </c>
      <c r="Q85" t="e">
        <f t="shared" si="8"/>
        <v>#N/A</v>
      </c>
      <c r="R85">
        <f t="shared" si="9"/>
        <v>122268.86</v>
      </c>
    </row>
    <row r="86" spans="1:18" x14ac:dyDescent="0.25">
      <c r="A86" s="6">
        <v>42089</v>
      </c>
      <c r="B86" s="1" t="str">
        <f>TEXT([1]Holidays!A86,"DDDD")</f>
        <v>Thursday</v>
      </c>
      <c r="C86" s="2">
        <f>WEEKNUM([1]Holidays!A86)</f>
        <v>13</v>
      </c>
      <c r="D86" s="1" t="str">
        <f>TEXT([1]Holidays!A86,"MMMM")</f>
        <v>March</v>
      </c>
      <c r="E86" s="1" t="str">
        <f>TEXT([1]Holidays!A86,"yyyy")</f>
        <v>2015</v>
      </c>
      <c r="F86" s="3">
        <v>9.8000000000000007</v>
      </c>
      <c r="G86" s="3">
        <v>18</v>
      </c>
      <c r="H86" s="3">
        <v>9.9</v>
      </c>
      <c r="I86" s="3">
        <v>0.4</v>
      </c>
      <c r="J86" s="4">
        <v>121998.2</v>
      </c>
      <c r="K86" s="5">
        <v>21.971362899999999</v>
      </c>
      <c r="L86" s="5">
        <f t="shared" si="5"/>
        <v>2680466.7253467799</v>
      </c>
      <c r="M86" t="str">
        <f>VLOOKUP(A86,[1]Holidays!A:C,2,)</f>
        <v>Y</v>
      </c>
      <c r="N86" t="str">
        <f>VLOOKUP(A86,[1]Holidays!A:C,3,FALSE)</f>
        <v>N</v>
      </c>
      <c r="O86">
        <f t="shared" si="6"/>
        <v>121998.2</v>
      </c>
      <c r="P86" t="e">
        <f t="shared" si="7"/>
        <v>#N/A</v>
      </c>
      <c r="Q86" t="e">
        <f t="shared" si="8"/>
        <v>#N/A</v>
      </c>
      <c r="R86">
        <f t="shared" si="9"/>
        <v>121998.2</v>
      </c>
    </row>
    <row r="87" spans="1:18" x14ac:dyDescent="0.25">
      <c r="A87" s="6">
        <v>42090</v>
      </c>
      <c r="B87" s="1" t="str">
        <f>TEXT([1]Holidays!A87,"DDDD")</f>
        <v>Friday</v>
      </c>
      <c r="C87" s="2">
        <f>WEEKNUM([1]Holidays!A87)</f>
        <v>13</v>
      </c>
      <c r="D87" s="1" t="str">
        <f>TEXT([1]Holidays!A87,"MMMM")</f>
        <v>March</v>
      </c>
      <c r="E87" s="1" t="str">
        <f>TEXT([1]Holidays!A87,"yyyy")</f>
        <v>2015</v>
      </c>
      <c r="F87" s="3">
        <v>11.6</v>
      </c>
      <c r="G87" s="3">
        <v>18.100000000000001</v>
      </c>
      <c r="H87" s="3">
        <v>11.2</v>
      </c>
      <c r="I87" s="3">
        <v>0.2</v>
      </c>
      <c r="J87" s="4">
        <v>122346.33500000001</v>
      </c>
      <c r="K87" s="5">
        <v>25.771600379999999</v>
      </c>
      <c r="L87" s="5">
        <f t="shared" si="5"/>
        <v>3153060.8535776073</v>
      </c>
      <c r="M87" t="str">
        <f>VLOOKUP(A87,[1]Holidays!A:C,2,)</f>
        <v>N</v>
      </c>
      <c r="N87" t="str">
        <f>VLOOKUP(A87,[1]Holidays!A:C,3,FALSE)</f>
        <v>N</v>
      </c>
      <c r="O87" t="e">
        <f t="shared" si="6"/>
        <v>#N/A</v>
      </c>
      <c r="P87">
        <f t="shared" si="7"/>
        <v>122346.33500000001</v>
      </c>
      <c r="Q87" t="e">
        <f t="shared" si="8"/>
        <v>#N/A</v>
      </c>
      <c r="R87">
        <f t="shared" si="9"/>
        <v>122346.33500000001</v>
      </c>
    </row>
    <row r="88" spans="1:18" x14ac:dyDescent="0.25">
      <c r="A88" s="6">
        <v>42091</v>
      </c>
      <c r="B88" s="1" t="str">
        <f>TEXT([1]Holidays!A88,"DDDD")</f>
        <v>Saturday</v>
      </c>
      <c r="C88" s="2">
        <f>WEEKNUM([1]Holidays!A88)</f>
        <v>13</v>
      </c>
      <c r="D88" s="1" t="str">
        <f>TEXT([1]Holidays!A88,"MMMM")</f>
        <v>March</v>
      </c>
      <c r="E88" s="1" t="str">
        <f>TEXT([1]Holidays!A88,"yyyy")</f>
        <v>2015</v>
      </c>
      <c r="F88" s="3">
        <v>12.7</v>
      </c>
      <c r="G88" s="3">
        <v>19.100000000000001</v>
      </c>
      <c r="H88" s="3">
        <v>14.4</v>
      </c>
      <c r="I88" s="3">
        <v>0</v>
      </c>
      <c r="J88" s="4">
        <v>112187.715</v>
      </c>
      <c r="K88" s="5">
        <v>29.271368689999999</v>
      </c>
      <c r="L88" s="5">
        <f t="shared" si="5"/>
        <v>3283887.9682536433</v>
      </c>
      <c r="M88" t="str">
        <f>VLOOKUP(A88,[1]Holidays!A:C,2,)</f>
        <v>N</v>
      </c>
      <c r="N88" t="str">
        <f>VLOOKUP(A88,[1]Holidays!A:C,3,FALSE)</f>
        <v>N</v>
      </c>
      <c r="O88" t="e">
        <f t="shared" si="6"/>
        <v>#N/A</v>
      </c>
      <c r="P88">
        <f t="shared" si="7"/>
        <v>112187.715</v>
      </c>
      <c r="Q88" t="e">
        <f t="shared" si="8"/>
        <v>#N/A</v>
      </c>
      <c r="R88">
        <f t="shared" si="9"/>
        <v>112187.715</v>
      </c>
    </row>
    <row r="89" spans="1:18" x14ac:dyDescent="0.25">
      <c r="A89" s="6">
        <v>42092</v>
      </c>
      <c r="B89" s="1" t="str">
        <f>TEXT([1]Holidays!A89,"DDDD")</f>
        <v>Sunday</v>
      </c>
      <c r="C89" s="2">
        <f>WEEKNUM([1]Holidays!A89)</f>
        <v>14</v>
      </c>
      <c r="D89" s="1" t="str">
        <f>TEXT([1]Holidays!A89,"MMMM")</f>
        <v>March</v>
      </c>
      <c r="E89" s="1" t="str">
        <f>TEXT([1]Holidays!A89,"yyyy")</f>
        <v>2015</v>
      </c>
      <c r="F89" s="3">
        <v>8.5</v>
      </c>
      <c r="G89" s="3">
        <v>22.7</v>
      </c>
      <c r="H89" s="3">
        <v>18.600000000000001</v>
      </c>
      <c r="I89" s="3">
        <v>0</v>
      </c>
      <c r="J89" s="4">
        <v>106418.66499999999</v>
      </c>
      <c r="K89" s="5">
        <v>24.672716350000002</v>
      </c>
      <c r="L89" s="5">
        <f t="shared" si="5"/>
        <v>2625637.5358906728</v>
      </c>
      <c r="M89" t="str">
        <f>VLOOKUP(A89,[1]Holidays!A:C,2,)</f>
        <v>N</v>
      </c>
      <c r="N89" t="str">
        <f>VLOOKUP(A89,[1]Holidays!A:C,3,FALSE)</f>
        <v>N</v>
      </c>
      <c r="O89" t="e">
        <f t="shared" si="6"/>
        <v>#N/A</v>
      </c>
      <c r="P89">
        <f t="shared" si="7"/>
        <v>106418.66499999999</v>
      </c>
      <c r="Q89" t="e">
        <f t="shared" si="8"/>
        <v>#N/A</v>
      </c>
      <c r="R89">
        <f t="shared" si="9"/>
        <v>106418.66499999999</v>
      </c>
    </row>
    <row r="90" spans="1:18" x14ac:dyDescent="0.25">
      <c r="A90" s="6">
        <v>42093</v>
      </c>
      <c r="B90" s="1" t="str">
        <f>TEXT([1]Holidays!A90,"DDDD")</f>
        <v>Monday</v>
      </c>
      <c r="C90" s="2">
        <f>WEEKNUM([1]Holidays!A90)</f>
        <v>14</v>
      </c>
      <c r="D90" s="1" t="str">
        <f>TEXT([1]Holidays!A90,"MMMM")</f>
        <v>March</v>
      </c>
      <c r="E90" s="1" t="str">
        <f>TEXT([1]Holidays!A90,"yyyy")</f>
        <v>2015</v>
      </c>
      <c r="F90" s="3">
        <v>10.6</v>
      </c>
      <c r="G90" s="3">
        <v>23.1</v>
      </c>
      <c r="H90" s="3">
        <v>18.100000000000001</v>
      </c>
      <c r="I90" s="3">
        <v>0</v>
      </c>
      <c r="J90" s="4">
        <v>123061.87</v>
      </c>
      <c r="K90" s="5">
        <v>33.750362699999997</v>
      </c>
      <c r="L90" s="5">
        <f t="shared" si="5"/>
        <v>4153382.7470402485</v>
      </c>
      <c r="M90" t="str">
        <f>VLOOKUP(A90,[1]Holidays!A:C,2,)</f>
        <v>N</v>
      </c>
      <c r="N90" t="str">
        <f>VLOOKUP(A90,[1]Holidays!A:C,3,FALSE)</f>
        <v>N</v>
      </c>
      <c r="O90" t="e">
        <f t="shared" si="6"/>
        <v>#N/A</v>
      </c>
      <c r="P90">
        <f t="shared" si="7"/>
        <v>123061.87</v>
      </c>
      <c r="Q90" t="e">
        <f t="shared" si="8"/>
        <v>#N/A</v>
      </c>
      <c r="R90">
        <f t="shared" si="9"/>
        <v>123061.87</v>
      </c>
    </row>
    <row r="91" spans="1:18" x14ac:dyDescent="0.25">
      <c r="A91" s="6">
        <v>42094</v>
      </c>
      <c r="B91" s="1" t="str">
        <f>TEXT([1]Holidays!A91,"DDDD")</f>
        <v>Tuesday</v>
      </c>
      <c r="C91" s="2">
        <f>WEEKNUM([1]Holidays!A91)</f>
        <v>14</v>
      </c>
      <c r="D91" s="1" t="str">
        <f>TEXT([1]Holidays!A91,"MMMM")</f>
        <v>March</v>
      </c>
      <c r="E91" s="1" t="str">
        <f>TEXT([1]Holidays!A91,"yyyy")</f>
        <v>2015</v>
      </c>
      <c r="F91" s="3">
        <v>11.2</v>
      </c>
      <c r="G91" s="3">
        <v>25.3</v>
      </c>
      <c r="H91" s="3">
        <v>18.100000000000001</v>
      </c>
      <c r="I91" s="3">
        <v>0</v>
      </c>
      <c r="J91" s="4">
        <v>125795.325</v>
      </c>
      <c r="K91" s="5">
        <v>31.836569579999999</v>
      </c>
      <c r="L91" s="5">
        <f t="shared" si="5"/>
        <v>4004891.6172012133</v>
      </c>
      <c r="M91" t="str">
        <f>VLOOKUP(A91,[1]Holidays!A:C,2,)</f>
        <v>N</v>
      </c>
      <c r="N91" t="str">
        <f>VLOOKUP(A91,[1]Holidays!A:C,3,FALSE)</f>
        <v>N</v>
      </c>
      <c r="O91" t="e">
        <f t="shared" si="6"/>
        <v>#N/A</v>
      </c>
      <c r="P91">
        <f t="shared" si="7"/>
        <v>125795.325</v>
      </c>
      <c r="Q91" t="e">
        <f t="shared" si="8"/>
        <v>#N/A</v>
      </c>
      <c r="R91">
        <f t="shared" si="9"/>
        <v>125795.325</v>
      </c>
    </row>
    <row r="92" spans="1:18" x14ac:dyDescent="0.25">
      <c r="A92" s="6">
        <v>42095</v>
      </c>
      <c r="B92" s="1" t="str">
        <f>TEXT([1]Holidays!A92,"DDDD")</f>
        <v>Wednesday</v>
      </c>
      <c r="C92" s="2">
        <f>WEEKNUM([1]Holidays!A92)</f>
        <v>14</v>
      </c>
      <c r="D92" s="1" t="str">
        <f>TEXT([1]Holidays!A92,"MMMM")</f>
        <v>April</v>
      </c>
      <c r="E92" s="1" t="str">
        <f>TEXT([1]Holidays!A92,"yyyy")</f>
        <v>2015</v>
      </c>
      <c r="F92" s="3">
        <v>13.3</v>
      </c>
      <c r="G92" s="3">
        <v>29</v>
      </c>
      <c r="H92" s="3">
        <v>10.7</v>
      </c>
      <c r="I92" s="3">
        <v>0</v>
      </c>
      <c r="J92" s="4">
        <v>122042.265</v>
      </c>
      <c r="K92" s="5">
        <v>26.167805860000001</v>
      </c>
      <c r="L92" s="5">
        <f t="shared" si="5"/>
        <v>3193578.2972346731</v>
      </c>
      <c r="M92" t="str">
        <f>VLOOKUP(A92,[1]Holidays!A:C,2,)</f>
        <v>N</v>
      </c>
      <c r="N92" t="str">
        <f>VLOOKUP(A92,[1]Holidays!A:C,3,FALSE)</f>
        <v>N</v>
      </c>
      <c r="O92" t="e">
        <f t="shared" si="6"/>
        <v>#N/A</v>
      </c>
      <c r="P92">
        <f t="shared" si="7"/>
        <v>122042.265</v>
      </c>
      <c r="Q92" t="e">
        <f t="shared" si="8"/>
        <v>#N/A</v>
      </c>
      <c r="R92">
        <f t="shared" si="9"/>
        <v>122042.265</v>
      </c>
    </row>
    <row r="93" spans="1:18" x14ac:dyDescent="0.25">
      <c r="A93" s="6">
        <v>42096</v>
      </c>
      <c r="B93" s="1" t="str">
        <f>TEXT([1]Holidays!A93,"DDDD")</f>
        <v>Thursday</v>
      </c>
      <c r="C93" s="2">
        <f>WEEKNUM([1]Holidays!A93)</f>
        <v>14</v>
      </c>
      <c r="D93" s="1" t="str">
        <f>TEXT([1]Holidays!A93,"MMMM")</f>
        <v>April</v>
      </c>
      <c r="E93" s="1" t="str">
        <f>TEXT([1]Holidays!A93,"yyyy")</f>
        <v>2015</v>
      </c>
      <c r="F93" s="3">
        <v>12.8</v>
      </c>
      <c r="G93" s="3">
        <v>17.2</v>
      </c>
      <c r="H93" s="3">
        <v>17.5</v>
      </c>
      <c r="I93" s="3">
        <v>0.2</v>
      </c>
      <c r="J93" s="4">
        <v>113838.41</v>
      </c>
      <c r="K93" s="5">
        <v>23.46025058</v>
      </c>
      <c r="L93" s="5">
        <f t="shared" si="5"/>
        <v>2670677.6242287778</v>
      </c>
      <c r="M93" t="str">
        <f>VLOOKUP(A93,[1]Holidays!A:C,2,)</f>
        <v>N</v>
      </c>
      <c r="N93" t="str">
        <f>VLOOKUP(A93,[1]Holidays!A:C,3,FALSE)</f>
        <v>N</v>
      </c>
      <c r="O93" t="e">
        <f t="shared" si="6"/>
        <v>#N/A</v>
      </c>
      <c r="P93">
        <f t="shared" si="7"/>
        <v>113838.41</v>
      </c>
      <c r="Q93" t="e">
        <f t="shared" si="8"/>
        <v>#N/A</v>
      </c>
      <c r="R93">
        <f t="shared" si="9"/>
        <v>113838.41</v>
      </c>
    </row>
    <row r="94" spans="1:18" x14ac:dyDescent="0.25">
      <c r="A94" s="6">
        <v>42097</v>
      </c>
      <c r="B94" s="1" t="str">
        <f>TEXT([1]Holidays!A94,"DDDD")</f>
        <v>Friday</v>
      </c>
      <c r="C94" s="2">
        <f>WEEKNUM([1]Holidays!A94)</f>
        <v>14</v>
      </c>
      <c r="D94" s="1" t="str">
        <f>TEXT([1]Holidays!A94,"MMMM")</f>
        <v>April</v>
      </c>
      <c r="E94" s="1" t="str">
        <f>TEXT([1]Holidays!A94,"yyyy")</f>
        <v>2015</v>
      </c>
      <c r="F94" s="3">
        <v>8</v>
      </c>
      <c r="G94" s="3">
        <v>20.9</v>
      </c>
      <c r="H94" s="3">
        <v>17.399999999999999</v>
      </c>
      <c r="I94" s="3">
        <v>0</v>
      </c>
      <c r="J94" s="4">
        <v>98891.06</v>
      </c>
      <c r="K94" s="5">
        <v>20.9393785</v>
      </c>
      <c r="L94" s="5">
        <f t="shared" si="5"/>
        <v>2070717.3356062099</v>
      </c>
      <c r="M94" t="str">
        <f>VLOOKUP(A94,[1]Holidays!A:C,2,)</f>
        <v>N</v>
      </c>
      <c r="N94" t="str">
        <f>VLOOKUP(A94,[1]Holidays!A:C,3,FALSE)</f>
        <v>Y</v>
      </c>
      <c r="O94" t="e">
        <f t="shared" si="6"/>
        <v>#N/A</v>
      </c>
      <c r="P94">
        <f t="shared" si="7"/>
        <v>98891.06</v>
      </c>
      <c r="Q94">
        <f t="shared" si="8"/>
        <v>98891.06</v>
      </c>
      <c r="R94" t="e">
        <f t="shared" si="9"/>
        <v>#N/A</v>
      </c>
    </row>
    <row r="95" spans="1:18" x14ac:dyDescent="0.25">
      <c r="A95" s="6">
        <v>42098</v>
      </c>
      <c r="B95" s="1" t="str">
        <f>TEXT([1]Holidays!A95,"DDDD")</f>
        <v>Saturday</v>
      </c>
      <c r="C95" s="2">
        <f>WEEKNUM([1]Holidays!A95)</f>
        <v>14</v>
      </c>
      <c r="D95" s="1" t="str">
        <f>TEXT([1]Holidays!A95,"MMMM")</f>
        <v>April</v>
      </c>
      <c r="E95" s="1" t="str">
        <f>TEXT([1]Holidays!A95,"yyyy")</f>
        <v>2015</v>
      </c>
      <c r="F95" s="3">
        <v>8.5</v>
      </c>
      <c r="G95" s="3">
        <v>23.5</v>
      </c>
      <c r="H95" s="3">
        <v>16.2</v>
      </c>
      <c r="I95" s="3">
        <v>0</v>
      </c>
      <c r="J95" s="4">
        <v>103999.17</v>
      </c>
      <c r="K95" s="5">
        <v>23.188056169999999</v>
      </c>
      <c r="L95" s="5">
        <f t="shared" si="5"/>
        <v>2411538.5955933789</v>
      </c>
      <c r="M95" t="str">
        <f>VLOOKUP(A95,[1]Holidays!A:C,2,)</f>
        <v>N</v>
      </c>
      <c r="N95" t="str">
        <f>VLOOKUP(A95,[1]Holidays!A:C,3,FALSE)</f>
        <v>Y</v>
      </c>
      <c r="O95" t="e">
        <f t="shared" si="6"/>
        <v>#N/A</v>
      </c>
      <c r="P95">
        <f t="shared" si="7"/>
        <v>103999.17</v>
      </c>
      <c r="Q95">
        <f t="shared" si="8"/>
        <v>103999.17</v>
      </c>
      <c r="R95" t="e">
        <f t="shared" si="9"/>
        <v>#N/A</v>
      </c>
    </row>
    <row r="96" spans="1:18" x14ac:dyDescent="0.25">
      <c r="A96" s="6">
        <v>42099</v>
      </c>
      <c r="B96" s="1" t="str">
        <f>TEXT([1]Holidays!A96,"DDDD")</f>
        <v>Sunday</v>
      </c>
      <c r="C96" s="2">
        <f>WEEKNUM([1]Holidays!A96)</f>
        <v>15</v>
      </c>
      <c r="D96" s="1" t="str">
        <f>TEXT([1]Holidays!A96,"MMMM")</f>
        <v>April</v>
      </c>
      <c r="E96" s="1" t="str">
        <f>TEXT([1]Holidays!A96,"yyyy")</f>
        <v>2015</v>
      </c>
      <c r="F96" s="3">
        <v>10.199999999999999</v>
      </c>
      <c r="G96" s="3">
        <v>18.5</v>
      </c>
      <c r="H96" s="3">
        <v>9.8000000000000007</v>
      </c>
      <c r="I96" s="3">
        <v>0</v>
      </c>
      <c r="J96" s="4">
        <v>103685.45</v>
      </c>
      <c r="K96" s="5">
        <v>20.508650379999999</v>
      </c>
      <c r="L96" s="5">
        <f t="shared" si="5"/>
        <v>2126448.643542971</v>
      </c>
      <c r="M96" t="str">
        <f>VLOOKUP(A96,[1]Holidays!A:C,2,)</f>
        <v>N</v>
      </c>
      <c r="N96" t="str">
        <f>VLOOKUP(A96,[1]Holidays!A:C,3,FALSE)</f>
        <v>N</v>
      </c>
      <c r="O96" t="e">
        <f t="shared" si="6"/>
        <v>#N/A</v>
      </c>
      <c r="P96">
        <f t="shared" si="7"/>
        <v>103685.45</v>
      </c>
      <c r="Q96" t="e">
        <f t="shared" si="8"/>
        <v>#N/A</v>
      </c>
      <c r="R96">
        <f t="shared" si="9"/>
        <v>103685.45</v>
      </c>
    </row>
    <row r="97" spans="1:18" x14ac:dyDescent="0.25">
      <c r="A97" s="6">
        <v>42100</v>
      </c>
      <c r="B97" s="1" t="str">
        <f>TEXT([1]Holidays!A97,"DDDD")</f>
        <v>Monday</v>
      </c>
      <c r="C97" s="2">
        <f>WEEKNUM([1]Holidays!A97)</f>
        <v>15</v>
      </c>
      <c r="D97" s="1" t="str">
        <f>TEXT([1]Holidays!A97,"MMMM")</f>
        <v>April</v>
      </c>
      <c r="E97" s="1" t="str">
        <f>TEXT([1]Holidays!A97,"yyyy")</f>
        <v>2015</v>
      </c>
      <c r="F97" s="3">
        <v>11.2</v>
      </c>
      <c r="G97" s="3">
        <v>18.399999999999999</v>
      </c>
      <c r="H97" s="3">
        <v>13</v>
      </c>
      <c r="I97" s="3">
        <v>0</v>
      </c>
      <c r="J97" s="4">
        <v>107383.37</v>
      </c>
      <c r="K97" s="5">
        <v>17.04855264</v>
      </c>
      <c r="L97" s="5">
        <f t="shared" si="5"/>
        <v>1830731.0361055967</v>
      </c>
      <c r="M97" t="str">
        <f>VLOOKUP(A97,[1]Holidays!A:C,2,)</f>
        <v>N</v>
      </c>
      <c r="N97" t="str">
        <f>VLOOKUP(A97,[1]Holidays!A:C,3,FALSE)</f>
        <v>Y</v>
      </c>
      <c r="O97" t="e">
        <f t="shared" si="6"/>
        <v>#N/A</v>
      </c>
      <c r="P97">
        <f t="shared" si="7"/>
        <v>107383.37</v>
      </c>
      <c r="Q97">
        <f t="shared" si="8"/>
        <v>107383.37</v>
      </c>
      <c r="R97" t="e">
        <f t="shared" si="9"/>
        <v>#N/A</v>
      </c>
    </row>
    <row r="98" spans="1:18" x14ac:dyDescent="0.25">
      <c r="A98" s="6">
        <v>42101</v>
      </c>
      <c r="B98" s="1" t="str">
        <f>TEXT([1]Holidays!A98,"DDDD")</f>
        <v>Tuesday</v>
      </c>
      <c r="C98" s="2">
        <f>WEEKNUM([1]Holidays!A98)</f>
        <v>15</v>
      </c>
      <c r="D98" s="1" t="str">
        <f>TEXT([1]Holidays!A98,"MMMM")</f>
        <v>April</v>
      </c>
      <c r="E98" s="1" t="str">
        <f>TEXT([1]Holidays!A98,"yyyy")</f>
        <v>2015</v>
      </c>
      <c r="F98" s="3">
        <v>12.4</v>
      </c>
      <c r="G98" s="3">
        <v>17.3</v>
      </c>
      <c r="H98" s="3">
        <v>3.9</v>
      </c>
      <c r="I98" s="3">
        <v>0</v>
      </c>
      <c r="J98" s="4">
        <v>120235.505</v>
      </c>
      <c r="K98" s="5">
        <v>21.359459990000001</v>
      </c>
      <c r="L98" s="5">
        <f t="shared" si="5"/>
        <v>2568165.4584249454</v>
      </c>
      <c r="M98" t="str">
        <f>VLOOKUP(A98,[1]Holidays!A:C,2,)</f>
        <v>N</v>
      </c>
      <c r="N98" t="str">
        <f>VLOOKUP(A98,[1]Holidays!A:C,3,FALSE)</f>
        <v>N</v>
      </c>
      <c r="O98" t="e">
        <f t="shared" si="6"/>
        <v>#N/A</v>
      </c>
      <c r="P98">
        <f t="shared" si="7"/>
        <v>120235.505</v>
      </c>
      <c r="Q98" t="e">
        <f t="shared" si="8"/>
        <v>#N/A</v>
      </c>
      <c r="R98">
        <f t="shared" si="9"/>
        <v>120235.505</v>
      </c>
    </row>
    <row r="99" spans="1:18" x14ac:dyDescent="0.25">
      <c r="A99" s="6">
        <v>42102</v>
      </c>
      <c r="B99" s="1" t="str">
        <f>TEXT([1]Holidays!A99,"DDDD")</f>
        <v>Wednesday</v>
      </c>
      <c r="C99" s="2">
        <f>WEEKNUM([1]Holidays!A99)</f>
        <v>15</v>
      </c>
      <c r="D99" s="1" t="str">
        <f>TEXT([1]Holidays!A99,"MMMM")</f>
        <v>April</v>
      </c>
      <c r="E99" s="1" t="str">
        <f>TEXT([1]Holidays!A99,"yyyy")</f>
        <v>2015</v>
      </c>
      <c r="F99" s="3">
        <v>13.3</v>
      </c>
      <c r="G99" s="3">
        <v>17.7</v>
      </c>
      <c r="H99" s="3">
        <v>12.6</v>
      </c>
      <c r="I99" s="3">
        <v>5.6</v>
      </c>
      <c r="J99" s="4">
        <v>122129.77499999999</v>
      </c>
      <c r="K99" s="5">
        <v>25.208016520000001</v>
      </c>
      <c r="L99" s="5">
        <f t="shared" si="5"/>
        <v>3078649.3857838828</v>
      </c>
      <c r="M99" t="str">
        <f>VLOOKUP(A99,[1]Holidays!A:C,2,)</f>
        <v>N</v>
      </c>
      <c r="N99" t="str">
        <f>VLOOKUP(A99,[1]Holidays!A:C,3,FALSE)</f>
        <v>N</v>
      </c>
      <c r="O99" t="e">
        <f t="shared" si="6"/>
        <v>#N/A</v>
      </c>
      <c r="P99">
        <f t="shared" si="7"/>
        <v>122129.77499999999</v>
      </c>
      <c r="Q99" t="e">
        <f t="shared" si="8"/>
        <v>#N/A</v>
      </c>
      <c r="R99">
        <f t="shared" si="9"/>
        <v>122129.77499999999</v>
      </c>
    </row>
    <row r="100" spans="1:18" x14ac:dyDescent="0.25">
      <c r="A100" s="6">
        <v>42103</v>
      </c>
      <c r="B100" s="1" t="str">
        <f>TEXT([1]Holidays!A100,"DDDD")</f>
        <v>Thursday</v>
      </c>
      <c r="C100" s="2">
        <f>WEEKNUM([1]Holidays!A100)</f>
        <v>15</v>
      </c>
      <c r="D100" s="1" t="str">
        <f>TEXT([1]Holidays!A100,"MMMM")</f>
        <v>April</v>
      </c>
      <c r="E100" s="1" t="str">
        <f>TEXT([1]Holidays!A100,"yyyy")</f>
        <v>2015</v>
      </c>
      <c r="F100" s="3">
        <v>8.6999999999999993</v>
      </c>
      <c r="G100" s="3">
        <v>19.100000000000001</v>
      </c>
      <c r="H100" s="3">
        <v>10.9</v>
      </c>
      <c r="I100" s="3">
        <v>0</v>
      </c>
      <c r="J100" s="4">
        <v>123990.76</v>
      </c>
      <c r="K100" s="5">
        <v>25.207800370000001</v>
      </c>
      <c r="L100" s="5">
        <f t="shared" si="5"/>
        <v>3125534.3258045814</v>
      </c>
      <c r="M100" t="str">
        <f>VLOOKUP(A100,[1]Holidays!A:C,2,)</f>
        <v>N</v>
      </c>
      <c r="N100" t="str">
        <f>VLOOKUP(A100,[1]Holidays!A:C,3,FALSE)</f>
        <v>N</v>
      </c>
      <c r="O100" t="e">
        <f t="shared" si="6"/>
        <v>#N/A</v>
      </c>
      <c r="P100">
        <f t="shared" si="7"/>
        <v>123990.76</v>
      </c>
      <c r="Q100" t="e">
        <f t="shared" si="8"/>
        <v>#N/A</v>
      </c>
      <c r="R100">
        <f t="shared" si="9"/>
        <v>123990.76</v>
      </c>
    </row>
    <row r="101" spans="1:18" x14ac:dyDescent="0.25">
      <c r="A101" s="6">
        <v>42104</v>
      </c>
      <c r="B101" s="1" t="str">
        <f>TEXT([1]Holidays!A101,"DDDD")</f>
        <v>Friday</v>
      </c>
      <c r="C101" s="2">
        <f>WEEKNUM([1]Holidays!A101)</f>
        <v>15</v>
      </c>
      <c r="D101" s="1" t="str">
        <f>TEXT([1]Holidays!A101,"MMMM")</f>
        <v>April</v>
      </c>
      <c r="E101" s="1" t="str">
        <f>TEXT([1]Holidays!A101,"yyyy")</f>
        <v>2015</v>
      </c>
      <c r="F101" s="3">
        <v>8.6</v>
      </c>
      <c r="G101" s="3">
        <v>18.7</v>
      </c>
      <c r="H101" s="3">
        <v>15.9</v>
      </c>
      <c r="I101" s="3">
        <v>0</v>
      </c>
      <c r="J101" s="4">
        <v>121753.11500000001</v>
      </c>
      <c r="K101" s="5">
        <v>25.677110800000001</v>
      </c>
      <c r="L101" s="5">
        <f t="shared" si="5"/>
        <v>3126268.2241001423</v>
      </c>
      <c r="M101" t="str">
        <f>VLOOKUP(A101,[1]Holidays!A:C,2,)</f>
        <v>N</v>
      </c>
      <c r="N101" t="str">
        <f>VLOOKUP(A101,[1]Holidays!A:C,3,FALSE)</f>
        <v>N</v>
      </c>
      <c r="O101" t="e">
        <f t="shared" si="6"/>
        <v>#N/A</v>
      </c>
      <c r="P101">
        <f t="shared" si="7"/>
        <v>121753.11500000001</v>
      </c>
      <c r="Q101" t="e">
        <f t="shared" si="8"/>
        <v>#N/A</v>
      </c>
      <c r="R101">
        <f t="shared" si="9"/>
        <v>121753.11500000001</v>
      </c>
    </row>
    <row r="102" spans="1:18" x14ac:dyDescent="0.25">
      <c r="A102" s="6">
        <v>42105</v>
      </c>
      <c r="B102" s="1" t="str">
        <f>TEXT([1]Holidays!A102,"DDDD")</f>
        <v>Saturday</v>
      </c>
      <c r="C102" s="2">
        <f>WEEKNUM([1]Holidays!A102)</f>
        <v>15</v>
      </c>
      <c r="D102" s="1" t="str">
        <f>TEXT([1]Holidays!A102,"MMMM")</f>
        <v>April</v>
      </c>
      <c r="E102" s="1" t="str">
        <f>TEXT([1]Holidays!A102,"yyyy")</f>
        <v>2015</v>
      </c>
      <c r="F102" s="3">
        <v>11.6</v>
      </c>
      <c r="G102" s="3">
        <v>23.7</v>
      </c>
      <c r="H102" s="3">
        <v>14.9</v>
      </c>
      <c r="I102" s="3">
        <v>0</v>
      </c>
      <c r="J102" s="4">
        <v>110034.16499999999</v>
      </c>
      <c r="K102" s="5">
        <v>23.05591231</v>
      </c>
      <c r="L102" s="5">
        <f t="shared" si="5"/>
        <v>2536938.059344071</v>
      </c>
      <c r="M102" t="str">
        <f>VLOOKUP(A102,[1]Holidays!A:C,2,)</f>
        <v>N</v>
      </c>
      <c r="N102" t="str">
        <f>VLOOKUP(A102,[1]Holidays!A:C,3,FALSE)</f>
        <v>N</v>
      </c>
      <c r="O102" t="e">
        <f t="shared" si="6"/>
        <v>#N/A</v>
      </c>
      <c r="P102">
        <f t="shared" si="7"/>
        <v>110034.16499999999</v>
      </c>
      <c r="Q102" t="e">
        <f t="shared" si="8"/>
        <v>#N/A</v>
      </c>
      <c r="R102">
        <f t="shared" si="9"/>
        <v>110034.16499999999</v>
      </c>
    </row>
    <row r="103" spans="1:18" x14ac:dyDescent="0.25">
      <c r="A103" s="6">
        <v>42106</v>
      </c>
      <c r="B103" s="1" t="str">
        <f>TEXT([1]Holidays!A103,"DDDD")</f>
        <v>Sunday</v>
      </c>
      <c r="C103" s="2">
        <f>WEEKNUM([1]Holidays!A103)</f>
        <v>16</v>
      </c>
      <c r="D103" s="1" t="str">
        <f>TEXT([1]Holidays!A103,"MMMM")</f>
        <v>April</v>
      </c>
      <c r="E103" s="1" t="str">
        <f>TEXT([1]Holidays!A103,"yyyy")</f>
        <v>2015</v>
      </c>
      <c r="F103" s="3">
        <v>12.1</v>
      </c>
      <c r="G103" s="3">
        <v>18.3</v>
      </c>
      <c r="H103" s="3">
        <v>13.4</v>
      </c>
      <c r="I103" s="3">
        <v>0</v>
      </c>
      <c r="J103" s="4">
        <v>103760.22500000001</v>
      </c>
      <c r="K103" s="5">
        <v>22.053037190000001</v>
      </c>
      <c r="L103" s="5">
        <f t="shared" si="5"/>
        <v>2288228.100767768</v>
      </c>
      <c r="M103" t="str">
        <f>VLOOKUP(A103,[1]Holidays!A:C,2,)</f>
        <v>N</v>
      </c>
      <c r="N103" t="str">
        <f>VLOOKUP(A103,[1]Holidays!A:C,3,FALSE)</f>
        <v>N</v>
      </c>
      <c r="O103" t="e">
        <f t="shared" si="6"/>
        <v>#N/A</v>
      </c>
      <c r="P103">
        <f t="shared" si="7"/>
        <v>103760.22500000001</v>
      </c>
      <c r="Q103" t="e">
        <f t="shared" si="8"/>
        <v>#N/A</v>
      </c>
      <c r="R103">
        <f t="shared" si="9"/>
        <v>103760.22500000001</v>
      </c>
    </row>
    <row r="104" spans="1:18" x14ac:dyDescent="0.25">
      <c r="A104" s="6">
        <v>42107</v>
      </c>
      <c r="B104" s="1" t="str">
        <f>TEXT([1]Holidays!A104,"DDDD")</f>
        <v>Monday</v>
      </c>
      <c r="C104" s="2">
        <f>WEEKNUM([1]Holidays!A104)</f>
        <v>16</v>
      </c>
      <c r="D104" s="1" t="str">
        <f>TEXT([1]Holidays!A104,"MMMM")</f>
        <v>April</v>
      </c>
      <c r="E104" s="1" t="str">
        <f>TEXT([1]Holidays!A104,"yyyy")</f>
        <v>2015</v>
      </c>
      <c r="F104" s="3">
        <v>7.3</v>
      </c>
      <c r="G104" s="3">
        <v>19.100000000000001</v>
      </c>
      <c r="H104" s="3">
        <v>14.9</v>
      </c>
      <c r="I104" s="3">
        <v>0</v>
      </c>
      <c r="J104" s="4">
        <v>125107.78</v>
      </c>
      <c r="K104" s="5">
        <v>29.408289079999999</v>
      </c>
      <c r="L104" s="5">
        <f t="shared" si="5"/>
        <v>3679205.7603970421</v>
      </c>
      <c r="M104" t="str">
        <f>VLOOKUP(A104,[1]Holidays!A:C,2,)</f>
        <v>N</v>
      </c>
      <c r="N104" t="str">
        <f>VLOOKUP(A104,[1]Holidays!A:C,3,FALSE)</f>
        <v>N</v>
      </c>
      <c r="O104" t="e">
        <f t="shared" si="6"/>
        <v>#N/A</v>
      </c>
      <c r="P104">
        <f t="shared" si="7"/>
        <v>125107.78</v>
      </c>
      <c r="Q104" t="e">
        <f t="shared" si="8"/>
        <v>#N/A</v>
      </c>
      <c r="R104">
        <f t="shared" si="9"/>
        <v>125107.78</v>
      </c>
    </row>
    <row r="105" spans="1:18" x14ac:dyDescent="0.25">
      <c r="A105" s="6">
        <v>42108</v>
      </c>
      <c r="B105" s="1" t="str">
        <f>TEXT([1]Holidays!A105,"DDDD")</f>
        <v>Tuesday</v>
      </c>
      <c r="C105" s="2">
        <f>WEEKNUM([1]Holidays!A105)</f>
        <v>16</v>
      </c>
      <c r="D105" s="1" t="str">
        <f>TEXT([1]Holidays!A105,"MMMM")</f>
        <v>April</v>
      </c>
      <c r="E105" s="1" t="str">
        <f>TEXT([1]Holidays!A105,"yyyy")</f>
        <v>2015</v>
      </c>
      <c r="F105" s="3">
        <v>10.5</v>
      </c>
      <c r="G105" s="3">
        <v>24.7</v>
      </c>
      <c r="H105" s="3">
        <v>8.4</v>
      </c>
      <c r="I105" s="3">
        <v>1.6</v>
      </c>
      <c r="J105" s="4">
        <v>127793.38</v>
      </c>
      <c r="K105" s="5">
        <v>30.995175629999999</v>
      </c>
      <c r="L105" s="5">
        <f t="shared" si="5"/>
        <v>3960978.2574513294</v>
      </c>
      <c r="M105" t="str">
        <f>VLOOKUP(A105,[1]Holidays!A:C,2,)</f>
        <v>Y</v>
      </c>
      <c r="N105" t="str">
        <f>VLOOKUP(A105,[1]Holidays!A:C,3,FALSE)</f>
        <v>N</v>
      </c>
      <c r="O105">
        <f t="shared" si="6"/>
        <v>127793.38</v>
      </c>
      <c r="P105" t="e">
        <f t="shared" si="7"/>
        <v>#N/A</v>
      </c>
      <c r="Q105" t="e">
        <f t="shared" si="8"/>
        <v>#N/A</v>
      </c>
      <c r="R105">
        <f t="shared" si="9"/>
        <v>127793.38</v>
      </c>
    </row>
    <row r="106" spans="1:18" x14ac:dyDescent="0.25">
      <c r="A106" s="6">
        <v>42109</v>
      </c>
      <c r="B106" s="1" t="str">
        <f>TEXT([1]Holidays!A106,"DDDD")</f>
        <v>Wednesday</v>
      </c>
      <c r="C106" s="2">
        <f>WEEKNUM([1]Holidays!A106)</f>
        <v>16</v>
      </c>
      <c r="D106" s="1" t="str">
        <f>TEXT([1]Holidays!A106,"MMMM")</f>
        <v>April</v>
      </c>
      <c r="E106" s="1" t="str">
        <f>TEXT([1]Holidays!A106,"yyyy")</f>
        <v>2015</v>
      </c>
      <c r="F106" s="3">
        <v>13.9</v>
      </c>
      <c r="G106" s="3">
        <v>27.6</v>
      </c>
      <c r="H106" s="3">
        <v>12.8</v>
      </c>
      <c r="I106" s="3">
        <v>2.4</v>
      </c>
      <c r="J106" s="4">
        <v>126673.935</v>
      </c>
      <c r="K106" s="5">
        <v>31.090558479999999</v>
      </c>
      <c r="L106" s="5">
        <f t="shared" si="5"/>
        <v>3938363.3840092188</v>
      </c>
      <c r="M106" t="str">
        <f>VLOOKUP(A106,[1]Holidays!A:C,2,)</f>
        <v>Y</v>
      </c>
      <c r="N106" t="str">
        <f>VLOOKUP(A106,[1]Holidays!A:C,3,FALSE)</f>
        <v>N</v>
      </c>
      <c r="O106">
        <f t="shared" si="6"/>
        <v>126673.935</v>
      </c>
      <c r="P106" t="e">
        <f t="shared" si="7"/>
        <v>#N/A</v>
      </c>
      <c r="Q106" t="e">
        <f t="shared" si="8"/>
        <v>#N/A</v>
      </c>
      <c r="R106">
        <f t="shared" si="9"/>
        <v>126673.935</v>
      </c>
    </row>
    <row r="107" spans="1:18" x14ac:dyDescent="0.25">
      <c r="A107" s="6">
        <v>42110</v>
      </c>
      <c r="B107" s="1" t="str">
        <f>TEXT([1]Holidays!A107,"DDDD")</f>
        <v>Thursday</v>
      </c>
      <c r="C107" s="2">
        <f>WEEKNUM([1]Holidays!A107)</f>
        <v>16</v>
      </c>
      <c r="D107" s="1" t="str">
        <f>TEXT([1]Holidays!A107,"MMMM")</f>
        <v>April</v>
      </c>
      <c r="E107" s="1" t="str">
        <f>TEXT([1]Holidays!A107,"yyyy")</f>
        <v>2015</v>
      </c>
      <c r="F107" s="3">
        <v>15.6</v>
      </c>
      <c r="G107" s="3">
        <v>17.8</v>
      </c>
      <c r="H107" s="3">
        <v>10.9</v>
      </c>
      <c r="I107" s="3">
        <v>0</v>
      </c>
      <c r="J107" s="4">
        <v>126937.94</v>
      </c>
      <c r="K107" s="5">
        <v>40.68150885</v>
      </c>
      <c r="L107" s="5">
        <f t="shared" si="5"/>
        <v>5164026.9295107694</v>
      </c>
      <c r="M107" t="str">
        <f>VLOOKUP(A107,[1]Holidays!A:C,2,)</f>
        <v>Y</v>
      </c>
      <c r="N107" t="str">
        <f>VLOOKUP(A107,[1]Holidays!A:C,3,FALSE)</f>
        <v>N</v>
      </c>
      <c r="O107">
        <f t="shared" si="6"/>
        <v>126937.94</v>
      </c>
      <c r="P107" t="e">
        <f t="shared" si="7"/>
        <v>#N/A</v>
      </c>
      <c r="Q107" t="e">
        <f t="shared" si="8"/>
        <v>#N/A</v>
      </c>
      <c r="R107">
        <f t="shared" si="9"/>
        <v>126937.94</v>
      </c>
    </row>
    <row r="108" spans="1:18" x14ac:dyDescent="0.25">
      <c r="A108" s="6">
        <v>42111</v>
      </c>
      <c r="B108" s="1" t="str">
        <f>TEXT([1]Holidays!A108,"DDDD")</f>
        <v>Friday</v>
      </c>
      <c r="C108" s="2">
        <f>WEEKNUM([1]Holidays!A108)</f>
        <v>16</v>
      </c>
      <c r="D108" s="1" t="str">
        <f>TEXT([1]Holidays!A108,"MMMM")</f>
        <v>April</v>
      </c>
      <c r="E108" s="1" t="str">
        <f>TEXT([1]Holidays!A108,"yyyy")</f>
        <v>2015</v>
      </c>
      <c r="F108" s="3">
        <v>10.1</v>
      </c>
      <c r="G108" s="3">
        <v>17.100000000000001</v>
      </c>
      <c r="H108" s="3">
        <v>7.5</v>
      </c>
      <c r="I108" s="3">
        <v>0</v>
      </c>
      <c r="J108" s="4">
        <v>131031.41499999999</v>
      </c>
      <c r="K108" s="5">
        <v>33.987504819999998</v>
      </c>
      <c r="L108" s="5">
        <f t="shared" si="5"/>
        <v>4453430.8488839194</v>
      </c>
      <c r="M108" t="str">
        <f>VLOOKUP(A108,[1]Holidays!A:C,2,)</f>
        <v>Y</v>
      </c>
      <c r="N108" t="str">
        <f>VLOOKUP(A108,[1]Holidays!A:C,3,FALSE)</f>
        <v>N</v>
      </c>
      <c r="O108">
        <f t="shared" si="6"/>
        <v>131031.41499999999</v>
      </c>
      <c r="P108" t="e">
        <f t="shared" si="7"/>
        <v>#N/A</v>
      </c>
      <c r="Q108" t="e">
        <f t="shared" si="8"/>
        <v>#N/A</v>
      </c>
      <c r="R108">
        <f t="shared" si="9"/>
        <v>131031.41499999999</v>
      </c>
    </row>
    <row r="109" spans="1:18" x14ac:dyDescent="0.25">
      <c r="A109" s="6">
        <v>42112</v>
      </c>
      <c r="B109" s="1" t="str">
        <f>TEXT([1]Holidays!A109,"DDDD")</f>
        <v>Saturday</v>
      </c>
      <c r="C109" s="2">
        <f>WEEKNUM([1]Holidays!A109)</f>
        <v>16</v>
      </c>
      <c r="D109" s="1" t="str">
        <f>TEXT([1]Holidays!A109,"MMMM")</f>
        <v>April</v>
      </c>
      <c r="E109" s="1" t="str">
        <f>TEXT([1]Holidays!A109,"yyyy")</f>
        <v>2015</v>
      </c>
      <c r="F109" s="3">
        <v>13.5</v>
      </c>
      <c r="G109" s="3">
        <v>21.9</v>
      </c>
      <c r="H109" s="3">
        <v>9.9</v>
      </c>
      <c r="I109" s="3">
        <v>3.6</v>
      </c>
      <c r="J109" s="4">
        <v>109763.985</v>
      </c>
      <c r="K109" s="5">
        <v>26.14012894</v>
      </c>
      <c r="L109" s="5">
        <f t="shared" si="5"/>
        <v>2869244.7208682261</v>
      </c>
      <c r="M109" t="str">
        <f>VLOOKUP(A109,[1]Holidays!A:C,2,)</f>
        <v>Y</v>
      </c>
      <c r="N109" t="str">
        <f>VLOOKUP(A109,[1]Holidays!A:C,3,FALSE)</f>
        <v>N</v>
      </c>
      <c r="O109">
        <f t="shared" si="6"/>
        <v>109763.985</v>
      </c>
      <c r="P109" t="e">
        <f t="shared" si="7"/>
        <v>#N/A</v>
      </c>
      <c r="Q109" t="e">
        <f t="shared" si="8"/>
        <v>#N/A</v>
      </c>
      <c r="R109">
        <f t="shared" si="9"/>
        <v>109763.985</v>
      </c>
    </row>
    <row r="110" spans="1:18" x14ac:dyDescent="0.25">
      <c r="A110" s="6">
        <v>42113</v>
      </c>
      <c r="B110" s="1" t="str">
        <f>TEXT([1]Holidays!A110,"DDDD")</f>
        <v>Sunday</v>
      </c>
      <c r="C110" s="2">
        <f>WEEKNUM([1]Holidays!A110)</f>
        <v>17</v>
      </c>
      <c r="D110" s="1" t="str">
        <f>TEXT([1]Holidays!A110,"MMMM")</f>
        <v>April</v>
      </c>
      <c r="E110" s="1" t="str">
        <f>TEXT([1]Holidays!A110,"yyyy")</f>
        <v>2015</v>
      </c>
      <c r="F110" s="3">
        <v>9.6999999999999993</v>
      </c>
      <c r="G110" s="3">
        <v>14.7</v>
      </c>
      <c r="H110" s="3">
        <v>11</v>
      </c>
      <c r="I110" s="3">
        <v>6.4</v>
      </c>
      <c r="J110" s="4">
        <v>107160.54</v>
      </c>
      <c r="K110" s="5">
        <v>24.540694439999999</v>
      </c>
      <c r="L110" s="5">
        <f t="shared" si="5"/>
        <v>2629794.0681653973</v>
      </c>
      <c r="M110" t="str">
        <f>VLOOKUP(A110,[1]Holidays!A:C,2,)</f>
        <v>Y</v>
      </c>
      <c r="N110" t="str">
        <f>VLOOKUP(A110,[1]Holidays!A:C,3,FALSE)</f>
        <v>N</v>
      </c>
      <c r="O110">
        <f t="shared" si="6"/>
        <v>107160.54</v>
      </c>
      <c r="P110" t="e">
        <f t="shared" si="7"/>
        <v>#N/A</v>
      </c>
      <c r="Q110" t="e">
        <f t="shared" si="8"/>
        <v>#N/A</v>
      </c>
      <c r="R110">
        <f t="shared" si="9"/>
        <v>107160.54</v>
      </c>
    </row>
    <row r="111" spans="1:18" x14ac:dyDescent="0.25">
      <c r="A111" s="6">
        <v>42114</v>
      </c>
      <c r="B111" s="1" t="str">
        <f>TEXT([1]Holidays!A111,"DDDD")</f>
        <v>Monday</v>
      </c>
      <c r="C111" s="2">
        <f>WEEKNUM([1]Holidays!A111)</f>
        <v>17</v>
      </c>
      <c r="D111" s="1" t="str">
        <f>TEXT([1]Holidays!A111,"MMMM")</f>
        <v>April</v>
      </c>
      <c r="E111" s="1" t="str">
        <f>TEXT([1]Holidays!A111,"yyyy")</f>
        <v>2015</v>
      </c>
      <c r="F111" s="3">
        <v>7</v>
      </c>
      <c r="G111" s="3">
        <v>16.2</v>
      </c>
      <c r="H111" s="3">
        <v>12.7</v>
      </c>
      <c r="I111" s="3">
        <v>1.4</v>
      </c>
      <c r="J111" s="4">
        <v>126696.19</v>
      </c>
      <c r="K111" s="5">
        <v>33.677175830000003</v>
      </c>
      <c r="L111" s="5">
        <f t="shared" si="5"/>
        <v>4266769.8676210884</v>
      </c>
      <c r="M111" t="str">
        <f>VLOOKUP(A111,[1]Holidays!A:C,2,)</f>
        <v>Y</v>
      </c>
      <c r="N111" t="str">
        <f>VLOOKUP(A111,[1]Holidays!A:C,3,FALSE)</f>
        <v>N</v>
      </c>
      <c r="O111">
        <f t="shared" si="6"/>
        <v>126696.19</v>
      </c>
      <c r="P111" t="e">
        <f t="shared" si="7"/>
        <v>#N/A</v>
      </c>
      <c r="Q111" t="e">
        <f t="shared" si="8"/>
        <v>#N/A</v>
      </c>
      <c r="R111">
        <f t="shared" si="9"/>
        <v>126696.19</v>
      </c>
    </row>
    <row r="112" spans="1:18" x14ac:dyDescent="0.25">
      <c r="A112" s="6">
        <v>42115</v>
      </c>
      <c r="B112" s="1" t="str">
        <f>TEXT([1]Holidays!A112,"DDDD")</f>
        <v>Tuesday</v>
      </c>
      <c r="C112" s="2">
        <f>WEEKNUM([1]Holidays!A112)</f>
        <v>17</v>
      </c>
      <c r="D112" s="1" t="str">
        <f>TEXT([1]Holidays!A112,"MMMM")</f>
        <v>April</v>
      </c>
      <c r="E112" s="1" t="str">
        <f>TEXT([1]Holidays!A112,"yyyy")</f>
        <v>2015</v>
      </c>
      <c r="F112" s="3">
        <v>6.5</v>
      </c>
      <c r="G112" s="3">
        <v>17.7</v>
      </c>
      <c r="H112" s="3">
        <v>13.8</v>
      </c>
      <c r="I112" s="3">
        <v>0</v>
      </c>
      <c r="J112" s="4">
        <v>127973.58500000001</v>
      </c>
      <c r="K112" s="5">
        <v>30.473156899999999</v>
      </c>
      <c r="L112" s="5">
        <f t="shared" si="5"/>
        <v>3899759.1347604864</v>
      </c>
      <c r="M112" t="str">
        <f>VLOOKUP(A112,[1]Holidays!A:C,2,)</f>
        <v>Y</v>
      </c>
      <c r="N112" t="str">
        <f>VLOOKUP(A112,[1]Holidays!A:C,3,FALSE)</f>
        <v>N</v>
      </c>
      <c r="O112">
        <f t="shared" si="6"/>
        <v>127973.58500000001</v>
      </c>
      <c r="P112" t="e">
        <f t="shared" si="7"/>
        <v>#N/A</v>
      </c>
      <c r="Q112" t="e">
        <f t="shared" si="8"/>
        <v>#N/A</v>
      </c>
      <c r="R112">
        <f t="shared" si="9"/>
        <v>127973.58500000001</v>
      </c>
    </row>
    <row r="113" spans="1:18" x14ac:dyDescent="0.25">
      <c r="A113" s="6">
        <v>42116</v>
      </c>
      <c r="B113" s="1" t="str">
        <f>TEXT([1]Holidays!A113,"DDDD")</f>
        <v>Wednesday</v>
      </c>
      <c r="C113" s="2">
        <f>WEEKNUM([1]Holidays!A113)</f>
        <v>17</v>
      </c>
      <c r="D113" s="1" t="str">
        <f>TEXT([1]Holidays!A113,"MMMM")</f>
        <v>April</v>
      </c>
      <c r="E113" s="1" t="str">
        <f>TEXT([1]Holidays!A113,"yyyy")</f>
        <v>2015</v>
      </c>
      <c r="F113" s="3">
        <v>9.1</v>
      </c>
      <c r="G113" s="3">
        <v>19.5</v>
      </c>
      <c r="H113" s="3">
        <v>7.1</v>
      </c>
      <c r="I113" s="3">
        <v>0</v>
      </c>
      <c r="J113" s="4">
        <v>128598.495</v>
      </c>
      <c r="K113" s="5">
        <v>36.695283570000001</v>
      </c>
      <c r="L113" s="5">
        <f t="shared" si="5"/>
        <v>4718958.2407002272</v>
      </c>
      <c r="M113" t="str">
        <f>VLOOKUP(A113,[1]Holidays!A:C,2,)</f>
        <v>Y</v>
      </c>
      <c r="N113" t="str">
        <f>VLOOKUP(A113,[1]Holidays!A:C,3,FALSE)</f>
        <v>N</v>
      </c>
      <c r="O113">
        <f t="shared" si="6"/>
        <v>128598.495</v>
      </c>
      <c r="P113" t="e">
        <f t="shared" si="7"/>
        <v>#N/A</v>
      </c>
      <c r="Q113" t="e">
        <f t="shared" si="8"/>
        <v>#N/A</v>
      </c>
      <c r="R113">
        <f t="shared" si="9"/>
        <v>128598.495</v>
      </c>
    </row>
    <row r="114" spans="1:18" x14ac:dyDescent="0.25">
      <c r="A114" s="6">
        <v>42117</v>
      </c>
      <c r="B114" s="1" t="str">
        <f>TEXT([1]Holidays!A114,"DDDD")</f>
        <v>Thursday</v>
      </c>
      <c r="C114" s="2">
        <f>WEEKNUM([1]Holidays!A114)</f>
        <v>17</v>
      </c>
      <c r="D114" s="1" t="str">
        <f>TEXT([1]Holidays!A114,"MMMM")</f>
        <v>April</v>
      </c>
      <c r="E114" s="1" t="str">
        <f>TEXT([1]Holidays!A114,"yyyy")</f>
        <v>2015</v>
      </c>
      <c r="F114" s="3">
        <v>12.2</v>
      </c>
      <c r="G114" s="3">
        <v>19.2</v>
      </c>
      <c r="H114" s="3">
        <v>7.5</v>
      </c>
      <c r="I114" s="3">
        <v>0</v>
      </c>
      <c r="J114" s="4">
        <v>126483.80499999999</v>
      </c>
      <c r="K114" s="5">
        <v>35.422484740000002</v>
      </c>
      <c r="L114" s="5">
        <f t="shared" si="5"/>
        <v>4480370.6524696359</v>
      </c>
      <c r="M114" t="str">
        <f>VLOOKUP(A114,[1]Holidays!A:C,2,)</f>
        <v>Y</v>
      </c>
      <c r="N114" t="str">
        <f>VLOOKUP(A114,[1]Holidays!A:C,3,FALSE)</f>
        <v>N</v>
      </c>
      <c r="O114">
        <f t="shared" si="6"/>
        <v>126483.80499999999</v>
      </c>
      <c r="P114" t="e">
        <f t="shared" si="7"/>
        <v>#N/A</v>
      </c>
      <c r="Q114" t="e">
        <f t="shared" si="8"/>
        <v>#N/A</v>
      </c>
      <c r="R114">
        <f t="shared" si="9"/>
        <v>126483.80499999999</v>
      </c>
    </row>
    <row r="115" spans="1:18" x14ac:dyDescent="0.25">
      <c r="A115" s="6">
        <v>42118</v>
      </c>
      <c r="B115" s="1" t="str">
        <f>TEXT([1]Holidays!A115,"DDDD")</f>
        <v>Friday</v>
      </c>
      <c r="C115" s="2">
        <f>WEEKNUM([1]Holidays!A115)</f>
        <v>17</v>
      </c>
      <c r="D115" s="1" t="str">
        <f>TEXT([1]Holidays!A115,"MMMM")</f>
        <v>April</v>
      </c>
      <c r="E115" s="1" t="str">
        <f>TEXT([1]Holidays!A115,"yyyy")</f>
        <v>2015</v>
      </c>
      <c r="F115" s="3">
        <v>14.4</v>
      </c>
      <c r="G115" s="3">
        <v>21.1</v>
      </c>
      <c r="H115" s="3">
        <v>7.8</v>
      </c>
      <c r="I115" s="3">
        <v>0</v>
      </c>
      <c r="J115" s="4">
        <v>126230.785</v>
      </c>
      <c r="K115" s="5">
        <v>36.497936299999999</v>
      </c>
      <c r="L115" s="5">
        <f t="shared" si="5"/>
        <v>4607163.1500289952</v>
      </c>
      <c r="M115" t="str">
        <f>VLOOKUP(A115,[1]Holidays!A:C,2,)</f>
        <v>Y</v>
      </c>
      <c r="N115" t="str">
        <f>VLOOKUP(A115,[1]Holidays!A:C,3,FALSE)</f>
        <v>N</v>
      </c>
      <c r="O115">
        <f t="shared" si="6"/>
        <v>126230.785</v>
      </c>
      <c r="P115" t="e">
        <f t="shared" si="7"/>
        <v>#N/A</v>
      </c>
      <c r="Q115" t="e">
        <f t="shared" si="8"/>
        <v>#N/A</v>
      </c>
      <c r="R115">
        <f t="shared" si="9"/>
        <v>126230.785</v>
      </c>
    </row>
    <row r="116" spans="1:18" x14ac:dyDescent="0.25">
      <c r="A116" s="6">
        <v>42119</v>
      </c>
      <c r="B116" s="1" t="str">
        <f>TEXT([1]Holidays!A116,"DDDD")</f>
        <v>Saturday</v>
      </c>
      <c r="C116" s="2">
        <f>WEEKNUM([1]Holidays!A116)</f>
        <v>17</v>
      </c>
      <c r="D116" s="1" t="str">
        <f>TEXT([1]Holidays!A116,"MMMM")</f>
        <v>April</v>
      </c>
      <c r="E116" s="1" t="str">
        <f>TEXT([1]Holidays!A116,"yyyy")</f>
        <v>2015</v>
      </c>
      <c r="F116" s="3">
        <v>11.6</v>
      </c>
      <c r="G116" s="3">
        <v>15</v>
      </c>
      <c r="H116" s="3">
        <v>3.5</v>
      </c>
      <c r="I116" s="3">
        <v>3</v>
      </c>
      <c r="J116" s="4">
        <v>111803.625</v>
      </c>
      <c r="K116" s="5">
        <v>25.97830858</v>
      </c>
      <c r="L116" s="5">
        <f t="shared" si="5"/>
        <v>2904469.0706126024</v>
      </c>
      <c r="M116" t="str">
        <f>VLOOKUP(A116,[1]Holidays!A:C,2,)</f>
        <v>Y</v>
      </c>
      <c r="N116" t="str">
        <f>VLOOKUP(A116,[1]Holidays!A:C,3,FALSE)</f>
        <v>Y</v>
      </c>
      <c r="O116">
        <f t="shared" si="6"/>
        <v>111803.625</v>
      </c>
      <c r="P116" t="e">
        <f t="shared" si="7"/>
        <v>#N/A</v>
      </c>
      <c r="Q116">
        <f t="shared" si="8"/>
        <v>111803.625</v>
      </c>
      <c r="R116" t="e">
        <f t="shared" si="9"/>
        <v>#N/A</v>
      </c>
    </row>
    <row r="117" spans="1:18" x14ac:dyDescent="0.25">
      <c r="A117" s="6">
        <v>42120</v>
      </c>
      <c r="B117" s="1" t="str">
        <f>TEXT([1]Holidays!A117,"DDDD")</f>
        <v>Sunday</v>
      </c>
      <c r="C117" s="2">
        <f>WEEKNUM([1]Holidays!A117)</f>
        <v>18</v>
      </c>
      <c r="D117" s="1" t="str">
        <f>TEXT([1]Holidays!A117,"MMMM")</f>
        <v>April</v>
      </c>
      <c r="E117" s="1" t="str">
        <f>TEXT([1]Holidays!A117,"yyyy")</f>
        <v>2015</v>
      </c>
      <c r="F117" s="3">
        <v>10.4</v>
      </c>
      <c r="G117" s="3">
        <v>15.4</v>
      </c>
      <c r="H117" s="3">
        <v>5.9</v>
      </c>
      <c r="I117" s="3">
        <v>7</v>
      </c>
      <c r="J117" s="4">
        <v>108217.82</v>
      </c>
      <c r="K117" s="5">
        <v>28.955419760000002</v>
      </c>
      <c r="L117" s="5">
        <f t="shared" si="5"/>
        <v>3133492.4036121238</v>
      </c>
      <c r="M117" t="str">
        <f>VLOOKUP(A117,[1]Holidays!A:C,2,)</f>
        <v>Y</v>
      </c>
      <c r="N117" t="str">
        <f>VLOOKUP(A117,[1]Holidays!A:C,3,FALSE)</f>
        <v>N</v>
      </c>
      <c r="O117">
        <f t="shared" si="6"/>
        <v>108217.82</v>
      </c>
      <c r="P117" t="e">
        <f t="shared" si="7"/>
        <v>#N/A</v>
      </c>
      <c r="Q117" t="e">
        <f t="shared" si="8"/>
        <v>#N/A</v>
      </c>
      <c r="R117">
        <f t="shared" si="9"/>
        <v>108217.82</v>
      </c>
    </row>
    <row r="118" spans="1:18" x14ac:dyDescent="0.25">
      <c r="A118" s="6">
        <v>42121</v>
      </c>
      <c r="B118" s="1" t="str">
        <f>TEXT([1]Holidays!A118,"DDDD")</f>
        <v>Monday</v>
      </c>
      <c r="C118" s="2">
        <f>WEEKNUM([1]Holidays!A118)</f>
        <v>18</v>
      </c>
      <c r="D118" s="1" t="str">
        <f>TEXT([1]Holidays!A118,"MMMM")</f>
        <v>April</v>
      </c>
      <c r="E118" s="1" t="str">
        <f>TEXT([1]Holidays!A118,"yyyy")</f>
        <v>2015</v>
      </c>
      <c r="F118" s="3">
        <v>10.5</v>
      </c>
      <c r="G118" s="3">
        <v>15.1</v>
      </c>
      <c r="H118" s="3">
        <v>8.3000000000000007</v>
      </c>
      <c r="I118" s="3">
        <v>4</v>
      </c>
      <c r="J118" s="4">
        <v>127855.22</v>
      </c>
      <c r="K118" s="5">
        <v>48.673068360000002</v>
      </c>
      <c r="L118" s="5">
        <f t="shared" si="5"/>
        <v>6223105.8632428395</v>
      </c>
      <c r="M118" t="str">
        <f>VLOOKUP(A118,[1]Holidays!A:C,2,)</f>
        <v>Y</v>
      </c>
      <c r="N118" t="str">
        <f>VLOOKUP(A118,[1]Holidays!A:C,3,FALSE)</f>
        <v>N</v>
      </c>
      <c r="O118">
        <f t="shared" si="6"/>
        <v>127855.22</v>
      </c>
      <c r="P118" t="e">
        <f t="shared" si="7"/>
        <v>#N/A</v>
      </c>
      <c r="Q118" t="e">
        <f t="shared" si="8"/>
        <v>#N/A</v>
      </c>
      <c r="R118">
        <f t="shared" si="9"/>
        <v>127855.22</v>
      </c>
    </row>
    <row r="119" spans="1:18" x14ac:dyDescent="0.25">
      <c r="A119" s="6">
        <v>42122</v>
      </c>
      <c r="B119" s="1" t="str">
        <f>TEXT([1]Holidays!A119,"DDDD")</f>
        <v>Tuesday</v>
      </c>
      <c r="C119" s="2">
        <f>WEEKNUM([1]Holidays!A119)</f>
        <v>18</v>
      </c>
      <c r="D119" s="1" t="str">
        <f>TEXT([1]Holidays!A119,"MMMM")</f>
        <v>April</v>
      </c>
      <c r="E119" s="1" t="str">
        <f>TEXT([1]Holidays!A119,"yyyy")</f>
        <v>2015</v>
      </c>
      <c r="F119" s="3">
        <v>10.1</v>
      </c>
      <c r="G119" s="3">
        <v>16</v>
      </c>
      <c r="H119" s="3">
        <v>8.9</v>
      </c>
      <c r="I119" s="3">
        <v>1.6</v>
      </c>
      <c r="J119" s="4">
        <v>132642.14000000001</v>
      </c>
      <c r="K119" s="5">
        <v>46.268034399999998</v>
      </c>
      <c r="L119" s="5">
        <f t="shared" si="5"/>
        <v>6137091.0964096161</v>
      </c>
      <c r="M119" t="str">
        <f>VLOOKUP(A119,[1]Holidays!A:C,2,)</f>
        <v>Y</v>
      </c>
      <c r="N119" t="str">
        <f>VLOOKUP(A119,[1]Holidays!A:C,3,FALSE)</f>
        <v>N</v>
      </c>
      <c r="O119">
        <f t="shared" si="6"/>
        <v>132642.14000000001</v>
      </c>
      <c r="P119" t="e">
        <f t="shared" si="7"/>
        <v>#N/A</v>
      </c>
      <c r="Q119" t="e">
        <f t="shared" si="8"/>
        <v>#N/A</v>
      </c>
      <c r="R119">
        <f t="shared" si="9"/>
        <v>132642.14000000001</v>
      </c>
    </row>
    <row r="120" spans="1:18" x14ac:dyDescent="0.25">
      <c r="A120" s="6">
        <v>42123</v>
      </c>
      <c r="B120" s="1" t="str">
        <f>TEXT([1]Holidays!A120,"DDDD")</f>
        <v>Wednesday</v>
      </c>
      <c r="C120" s="2">
        <f>WEEKNUM([1]Holidays!A120)</f>
        <v>18</v>
      </c>
      <c r="D120" s="1" t="str">
        <f>TEXT([1]Holidays!A120,"MMMM")</f>
        <v>April</v>
      </c>
      <c r="E120" s="1" t="str">
        <f>TEXT([1]Holidays!A120,"yyyy")</f>
        <v>2015</v>
      </c>
      <c r="F120" s="3">
        <v>7.4</v>
      </c>
      <c r="G120" s="3">
        <v>17.100000000000001</v>
      </c>
      <c r="H120" s="3">
        <v>12.6</v>
      </c>
      <c r="I120" s="3">
        <v>0</v>
      </c>
      <c r="J120" s="4">
        <v>132814.61499999999</v>
      </c>
      <c r="K120" s="5">
        <v>39.829820890000001</v>
      </c>
      <c r="L120" s="5">
        <f t="shared" si="5"/>
        <v>5289982.3270243071</v>
      </c>
      <c r="M120" t="str">
        <f>VLOOKUP(A120,[1]Holidays!A:C,2,)</f>
        <v>Y</v>
      </c>
      <c r="N120" t="str">
        <f>VLOOKUP(A120,[1]Holidays!A:C,3,FALSE)</f>
        <v>N</v>
      </c>
      <c r="O120">
        <f t="shared" si="6"/>
        <v>132814.61499999999</v>
      </c>
      <c r="P120" t="e">
        <f t="shared" si="7"/>
        <v>#N/A</v>
      </c>
      <c r="Q120" t="e">
        <f t="shared" si="8"/>
        <v>#N/A</v>
      </c>
      <c r="R120">
        <f t="shared" si="9"/>
        <v>132814.61499999999</v>
      </c>
    </row>
    <row r="121" spans="1:18" x14ac:dyDescent="0.25">
      <c r="A121" s="6">
        <v>42124</v>
      </c>
      <c r="B121" s="1" t="str">
        <f>TEXT([1]Holidays!A121,"DDDD")</f>
        <v>Thursday</v>
      </c>
      <c r="C121" s="2">
        <f>WEEKNUM([1]Holidays!A121)</f>
        <v>18</v>
      </c>
      <c r="D121" s="1" t="str">
        <f>TEXT([1]Holidays!A121,"MMMM")</f>
        <v>April</v>
      </c>
      <c r="E121" s="1" t="str">
        <f>TEXT([1]Holidays!A121,"yyyy")</f>
        <v>2015</v>
      </c>
      <c r="F121" s="3">
        <v>6.4</v>
      </c>
      <c r="G121" s="3">
        <v>19.600000000000001</v>
      </c>
      <c r="H121" s="3">
        <v>12.3</v>
      </c>
      <c r="I121" s="3">
        <v>0</v>
      </c>
      <c r="J121" s="4">
        <v>132669.57999999999</v>
      </c>
      <c r="K121" s="5">
        <v>39.092652309999998</v>
      </c>
      <c r="L121" s="5">
        <f t="shared" si="5"/>
        <v>5186405.7630537292</v>
      </c>
      <c r="M121" t="str">
        <f>VLOOKUP(A121,[1]Holidays!A:C,2,)</f>
        <v>Y</v>
      </c>
      <c r="N121" t="str">
        <f>VLOOKUP(A121,[1]Holidays!A:C,3,FALSE)</f>
        <v>N</v>
      </c>
      <c r="O121">
        <f t="shared" si="6"/>
        <v>132669.57999999999</v>
      </c>
      <c r="P121" t="e">
        <f t="shared" si="7"/>
        <v>#N/A</v>
      </c>
      <c r="Q121" t="e">
        <f t="shared" si="8"/>
        <v>#N/A</v>
      </c>
      <c r="R121">
        <f t="shared" si="9"/>
        <v>132669.57999999999</v>
      </c>
    </row>
    <row r="122" spans="1:18" x14ac:dyDescent="0.25">
      <c r="A122" s="6">
        <v>42125</v>
      </c>
      <c r="B122" s="1" t="str">
        <f>TEXT([1]Holidays!A122,"DDDD")</f>
        <v>Friday</v>
      </c>
      <c r="C122" s="2">
        <f>WEEKNUM([1]Holidays!A122)</f>
        <v>18</v>
      </c>
      <c r="D122" s="1" t="str">
        <f>TEXT([1]Holidays!A122,"MMMM")</f>
        <v>May</v>
      </c>
      <c r="E122" s="1" t="str">
        <f>TEXT([1]Holidays!A122,"yyyy")</f>
        <v>2015</v>
      </c>
      <c r="F122" s="3">
        <v>7.9</v>
      </c>
      <c r="G122" s="3">
        <v>23.1</v>
      </c>
      <c r="H122" s="3">
        <v>12.1</v>
      </c>
      <c r="I122" s="3">
        <v>0</v>
      </c>
      <c r="J122" s="4">
        <v>126304.44500000001</v>
      </c>
      <c r="K122" s="5">
        <v>47.474462099999997</v>
      </c>
      <c r="L122" s="5">
        <f t="shared" si="5"/>
        <v>5996235.5872140341</v>
      </c>
      <c r="M122" t="str">
        <f>VLOOKUP(A122,[1]Holidays!A:C,2,)</f>
        <v>Y</v>
      </c>
      <c r="N122" t="str">
        <f>VLOOKUP(A122,[1]Holidays!A:C,3,FALSE)</f>
        <v>N</v>
      </c>
      <c r="O122">
        <f t="shared" si="6"/>
        <v>126304.44500000001</v>
      </c>
      <c r="P122" t="e">
        <f t="shared" si="7"/>
        <v>#N/A</v>
      </c>
      <c r="Q122" t="e">
        <f t="shared" si="8"/>
        <v>#N/A</v>
      </c>
      <c r="R122">
        <f t="shared" si="9"/>
        <v>126304.44500000001</v>
      </c>
    </row>
    <row r="123" spans="1:18" x14ac:dyDescent="0.25">
      <c r="A123" s="6">
        <v>42126</v>
      </c>
      <c r="B123" s="1" t="str">
        <f>TEXT([1]Holidays!A123,"DDDD")</f>
        <v>Saturday</v>
      </c>
      <c r="C123" s="2">
        <f>WEEKNUM([1]Holidays!A123)</f>
        <v>18</v>
      </c>
      <c r="D123" s="1" t="str">
        <f>TEXT([1]Holidays!A123,"MMMM")</f>
        <v>May</v>
      </c>
      <c r="E123" s="1" t="str">
        <f>TEXT([1]Holidays!A123,"yyyy")</f>
        <v>2015</v>
      </c>
      <c r="F123" s="3">
        <v>11.6</v>
      </c>
      <c r="G123" s="3">
        <v>22.2</v>
      </c>
      <c r="H123" s="3">
        <v>6.1</v>
      </c>
      <c r="I123" s="3">
        <v>0</v>
      </c>
      <c r="J123" s="4">
        <v>108487.97500000001</v>
      </c>
      <c r="K123" s="5">
        <v>25.852039900000001</v>
      </c>
      <c r="L123" s="5">
        <f t="shared" si="5"/>
        <v>2804635.4583702027</v>
      </c>
      <c r="M123" t="str">
        <f>VLOOKUP(A123,[1]Holidays!A:C,2,)</f>
        <v>Y</v>
      </c>
      <c r="N123" t="str">
        <f>VLOOKUP(A123,[1]Holidays!A:C,3,FALSE)</f>
        <v>N</v>
      </c>
      <c r="O123">
        <f t="shared" si="6"/>
        <v>108487.97500000001</v>
      </c>
      <c r="P123" t="e">
        <f t="shared" si="7"/>
        <v>#N/A</v>
      </c>
      <c r="Q123" t="e">
        <f t="shared" si="8"/>
        <v>#N/A</v>
      </c>
      <c r="R123">
        <f t="shared" si="9"/>
        <v>108487.97500000001</v>
      </c>
    </row>
    <row r="124" spans="1:18" x14ac:dyDescent="0.25">
      <c r="A124" s="6">
        <v>42127</v>
      </c>
      <c r="B124" s="1" t="str">
        <f>TEXT([1]Holidays!A124,"DDDD")</f>
        <v>Sunday</v>
      </c>
      <c r="C124" s="2">
        <f>WEEKNUM([1]Holidays!A124)</f>
        <v>19</v>
      </c>
      <c r="D124" s="1" t="str">
        <f>TEXT([1]Holidays!A124,"MMMM")</f>
        <v>May</v>
      </c>
      <c r="E124" s="1" t="str">
        <f>TEXT([1]Holidays!A124,"yyyy")</f>
        <v>2015</v>
      </c>
      <c r="F124" s="3">
        <v>9.6999999999999993</v>
      </c>
      <c r="G124" s="3">
        <v>18.2</v>
      </c>
      <c r="H124" s="3">
        <v>11.2</v>
      </c>
      <c r="I124" s="3">
        <v>0</v>
      </c>
      <c r="J124" s="4">
        <v>109233.34</v>
      </c>
      <c r="K124" s="5">
        <v>30.627063069999998</v>
      </c>
      <c r="L124" s="5">
        <f t="shared" si="5"/>
        <v>3345496.3935267534</v>
      </c>
      <c r="M124" t="str">
        <f>VLOOKUP(A124,[1]Holidays!A:C,2,)</f>
        <v>Y</v>
      </c>
      <c r="N124" t="str">
        <f>VLOOKUP(A124,[1]Holidays!A:C,3,FALSE)</f>
        <v>N</v>
      </c>
      <c r="O124">
        <f t="shared" si="6"/>
        <v>109233.34</v>
      </c>
      <c r="P124" t="e">
        <f t="shared" si="7"/>
        <v>#N/A</v>
      </c>
      <c r="Q124" t="e">
        <f t="shared" si="8"/>
        <v>#N/A</v>
      </c>
      <c r="R124">
        <f t="shared" si="9"/>
        <v>109233.34</v>
      </c>
    </row>
    <row r="125" spans="1:18" x14ac:dyDescent="0.25">
      <c r="A125" s="6">
        <v>42128</v>
      </c>
      <c r="B125" s="1" t="str">
        <f>TEXT([1]Holidays!A125,"DDDD")</f>
        <v>Monday</v>
      </c>
      <c r="C125" s="2">
        <f>WEEKNUM([1]Holidays!A125)</f>
        <v>19</v>
      </c>
      <c r="D125" s="1" t="str">
        <f>TEXT([1]Holidays!A125,"MMMM")</f>
        <v>May</v>
      </c>
      <c r="E125" s="1" t="str">
        <f>TEXT([1]Holidays!A125,"yyyy")</f>
        <v>2015</v>
      </c>
      <c r="F125" s="3">
        <v>7.5</v>
      </c>
      <c r="G125" s="3">
        <v>22.3</v>
      </c>
      <c r="H125" s="3">
        <v>11.6</v>
      </c>
      <c r="I125" s="3">
        <v>0</v>
      </c>
      <c r="J125" s="4">
        <v>122375.47</v>
      </c>
      <c r="K125" s="5">
        <v>28.803037939999999</v>
      </c>
      <c r="L125" s="5">
        <f t="shared" si="5"/>
        <v>3524785.3053353317</v>
      </c>
      <c r="M125" t="str">
        <f>VLOOKUP(A125,[1]Holidays!A:C,2,)</f>
        <v>Y</v>
      </c>
      <c r="N125" t="str">
        <f>VLOOKUP(A125,[1]Holidays!A:C,3,FALSE)</f>
        <v>N</v>
      </c>
      <c r="O125">
        <f t="shared" si="6"/>
        <v>122375.47</v>
      </c>
      <c r="P125" t="e">
        <f t="shared" si="7"/>
        <v>#N/A</v>
      </c>
      <c r="Q125" t="e">
        <f t="shared" si="8"/>
        <v>#N/A</v>
      </c>
      <c r="R125">
        <f t="shared" si="9"/>
        <v>122375.47</v>
      </c>
    </row>
    <row r="126" spans="1:18" x14ac:dyDescent="0.25">
      <c r="A126" s="6">
        <v>42129</v>
      </c>
      <c r="B126" s="1" t="str">
        <f>TEXT([1]Holidays!A126,"DDDD")</f>
        <v>Tuesday</v>
      </c>
      <c r="C126" s="2">
        <f>WEEKNUM([1]Holidays!A126)</f>
        <v>19</v>
      </c>
      <c r="D126" s="1" t="str">
        <f>TEXT([1]Holidays!A126,"MMMM")</f>
        <v>May</v>
      </c>
      <c r="E126" s="1" t="str">
        <f>TEXT([1]Holidays!A126,"yyyy")</f>
        <v>2015</v>
      </c>
      <c r="F126" s="3">
        <v>9.1999999999999993</v>
      </c>
      <c r="G126" s="3">
        <v>18.100000000000001</v>
      </c>
      <c r="H126" s="3">
        <v>7.1</v>
      </c>
      <c r="I126" s="3">
        <v>0.6</v>
      </c>
      <c r="J126" s="4">
        <v>123734.86500000001</v>
      </c>
      <c r="K126" s="5">
        <v>27.383343969999999</v>
      </c>
      <c r="L126" s="5">
        <f t="shared" si="5"/>
        <v>3388274.3693765141</v>
      </c>
      <c r="M126" t="str">
        <f>VLOOKUP(A126,[1]Holidays!A:C,2,)</f>
        <v>Y</v>
      </c>
      <c r="N126" t="str">
        <f>VLOOKUP(A126,[1]Holidays!A:C,3,FALSE)</f>
        <v>N</v>
      </c>
      <c r="O126">
        <f t="shared" si="6"/>
        <v>123734.86500000001</v>
      </c>
      <c r="P126" t="e">
        <f t="shared" si="7"/>
        <v>#N/A</v>
      </c>
      <c r="Q126" t="e">
        <f t="shared" si="8"/>
        <v>#N/A</v>
      </c>
      <c r="R126">
        <f t="shared" si="9"/>
        <v>123734.86500000001</v>
      </c>
    </row>
    <row r="127" spans="1:18" x14ac:dyDescent="0.25">
      <c r="A127" s="6">
        <v>42130</v>
      </c>
      <c r="B127" s="1" t="str">
        <f>TEXT([1]Holidays!A127,"DDDD")</f>
        <v>Wednesday</v>
      </c>
      <c r="C127" s="2">
        <f>WEEKNUM([1]Holidays!A127)</f>
        <v>19</v>
      </c>
      <c r="D127" s="1" t="str">
        <f>TEXT([1]Holidays!A127,"MMMM")</f>
        <v>May</v>
      </c>
      <c r="E127" s="1" t="str">
        <f>TEXT([1]Holidays!A127,"yyyy")</f>
        <v>2015</v>
      </c>
      <c r="F127" s="3">
        <v>9.5</v>
      </c>
      <c r="G127" s="3">
        <v>16.2</v>
      </c>
      <c r="H127" s="3">
        <v>7.6</v>
      </c>
      <c r="I127" s="3">
        <v>1.4</v>
      </c>
      <c r="J127" s="4">
        <v>129121.86</v>
      </c>
      <c r="K127" s="5">
        <v>26.022589379999999</v>
      </c>
      <c r="L127" s="5">
        <f t="shared" si="5"/>
        <v>3360085.1427618465</v>
      </c>
      <c r="M127" t="str">
        <f>VLOOKUP(A127,[1]Holidays!A:C,2,)</f>
        <v>Y</v>
      </c>
      <c r="N127" t="str">
        <f>VLOOKUP(A127,[1]Holidays!A:C,3,FALSE)</f>
        <v>N</v>
      </c>
      <c r="O127">
        <f t="shared" si="6"/>
        <v>129121.86</v>
      </c>
      <c r="P127" t="e">
        <f t="shared" si="7"/>
        <v>#N/A</v>
      </c>
      <c r="Q127" t="e">
        <f t="shared" si="8"/>
        <v>#N/A</v>
      </c>
      <c r="R127">
        <f t="shared" si="9"/>
        <v>129121.86</v>
      </c>
    </row>
    <row r="128" spans="1:18" x14ac:dyDescent="0.25">
      <c r="A128" s="6">
        <v>42131</v>
      </c>
      <c r="B128" s="1" t="str">
        <f>TEXT([1]Holidays!A128,"DDDD")</f>
        <v>Thursday</v>
      </c>
      <c r="C128" s="2">
        <f>WEEKNUM([1]Holidays!A128)</f>
        <v>19</v>
      </c>
      <c r="D128" s="1" t="str">
        <f>TEXT([1]Holidays!A128,"MMMM")</f>
        <v>May</v>
      </c>
      <c r="E128" s="1" t="str">
        <f>TEXT([1]Holidays!A128,"yyyy")</f>
        <v>2015</v>
      </c>
      <c r="F128" s="3">
        <v>10.3</v>
      </c>
      <c r="G128" s="3">
        <v>15.6</v>
      </c>
      <c r="H128" s="3">
        <v>6.9</v>
      </c>
      <c r="I128" s="3">
        <v>2.2000000000000002</v>
      </c>
      <c r="J128" s="4">
        <v>131237.185</v>
      </c>
      <c r="K128" s="5">
        <v>29.082030029999999</v>
      </c>
      <c r="L128" s="5">
        <f t="shared" si="5"/>
        <v>3816643.7552226651</v>
      </c>
      <c r="M128" t="str">
        <f>VLOOKUP(A128,[1]Holidays!A:C,2,)</f>
        <v>Y</v>
      </c>
      <c r="N128" t="str">
        <f>VLOOKUP(A128,[1]Holidays!A:C,3,FALSE)</f>
        <v>N</v>
      </c>
      <c r="O128">
        <f t="shared" si="6"/>
        <v>131237.185</v>
      </c>
      <c r="P128" t="e">
        <f t="shared" si="7"/>
        <v>#N/A</v>
      </c>
      <c r="Q128" t="e">
        <f t="shared" si="8"/>
        <v>#N/A</v>
      </c>
      <c r="R128">
        <f t="shared" si="9"/>
        <v>131237.185</v>
      </c>
    </row>
    <row r="129" spans="1:18" x14ac:dyDescent="0.25">
      <c r="A129" s="6">
        <v>42132</v>
      </c>
      <c r="B129" s="1" t="str">
        <f>TEXT([1]Holidays!A129,"DDDD")</f>
        <v>Friday</v>
      </c>
      <c r="C129" s="2">
        <f>WEEKNUM([1]Holidays!A129)</f>
        <v>19</v>
      </c>
      <c r="D129" s="1" t="str">
        <f>TEXT([1]Holidays!A129,"MMMM")</f>
        <v>May</v>
      </c>
      <c r="E129" s="1" t="str">
        <f>TEXT([1]Holidays!A129,"yyyy")</f>
        <v>2015</v>
      </c>
      <c r="F129" s="3">
        <v>10.5</v>
      </c>
      <c r="G129" s="3">
        <v>15.9</v>
      </c>
      <c r="H129" s="3">
        <v>5.9</v>
      </c>
      <c r="I129" s="3">
        <v>0.2</v>
      </c>
      <c r="J129" s="4">
        <v>131138.73000000001</v>
      </c>
      <c r="K129" s="5">
        <v>29.075609050000001</v>
      </c>
      <c r="L129" s="5">
        <f t="shared" si="5"/>
        <v>3812938.444793507</v>
      </c>
      <c r="M129" t="str">
        <f>VLOOKUP(A129,[1]Holidays!A:C,2,)</f>
        <v>Y</v>
      </c>
      <c r="N129" t="str">
        <f>VLOOKUP(A129,[1]Holidays!A:C,3,FALSE)</f>
        <v>N</v>
      </c>
      <c r="O129">
        <f t="shared" si="6"/>
        <v>131138.73000000001</v>
      </c>
      <c r="P129" t="e">
        <f t="shared" si="7"/>
        <v>#N/A</v>
      </c>
      <c r="Q129" t="e">
        <f t="shared" si="8"/>
        <v>#N/A</v>
      </c>
      <c r="R129">
        <f t="shared" si="9"/>
        <v>131138.73000000001</v>
      </c>
    </row>
    <row r="130" spans="1:18" x14ac:dyDescent="0.25">
      <c r="A130" s="6">
        <v>42133</v>
      </c>
      <c r="B130" s="1" t="str">
        <f>TEXT([1]Holidays!A130,"DDDD")</f>
        <v>Saturday</v>
      </c>
      <c r="C130" s="2">
        <f>WEEKNUM([1]Holidays!A130)</f>
        <v>19</v>
      </c>
      <c r="D130" s="1" t="str">
        <f>TEXT([1]Holidays!A130,"MMMM")</f>
        <v>May</v>
      </c>
      <c r="E130" s="1" t="str">
        <f>TEXT([1]Holidays!A130,"yyyy")</f>
        <v>2015</v>
      </c>
      <c r="F130" s="3">
        <v>12.8</v>
      </c>
      <c r="G130" s="3">
        <v>18.7</v>
      </c>
      <c r="H130" s="3">
        <v>7.3</v>
      </c>
      <c r="I130" s="3">
        <v>0</v>
      </c>
      <c r="J130" s="4">
        <v>108377.05</v>
      </c>
      <c r="K130" s="5">
        <v>19.602360470000001</v>
      </c>
      <c r="L130" s="5">
        <f t="shared" ref="L130:L193" si="10">J130*K130</f>
        <v>2124446.0007752138</v>
      </c>
      <c r="M130" t="str">
        <f>VLOOKUP(A130,[1]Holidays!A:C,2,)</f>
        <v>Y</v>
      </c>
      <c r="N130" t="str">
        <f>VLOOKUP(A130,[1]Holidays!A:C,3,FALSE)</f>
        <v>N</v>
      </c>
      <c r="O130">
        <f t="shared" si="6"/>
        <v>108377.05</v>
      </c>
      <c r="P130" t="e">
        <f t="shared" si="7"/>
        <v>#N/A</v>
      </c>
      <c r="Q130" t="e">
        <f t="shared" si="8"/>
        <v>#N/A</v>
      </c>
      <c r="R130">
        <f t="shared" si="9"/>
        <v>108377.05</v>
      </c>
    </row>
    <row r="131" spans="1:18" x14ac:dyDescent="0.25">
      <c r="A131" s="6">
        <v>42134</v>
      </c>
      <c r="B131" s="1" t="str">
        <f>TEXT([1]Holidays!A131,"DDDD")</f>
        <v>Sunday</v>
      </c>
      <c r="C131" s="2">
        <f>WEEKNUM([1]Holidays!A131)</f>
        <v>20</v>
      </c>
      <c r="D131" s="1" t="str">
        <f>TEXT([1]Holidays!A131,"MMMM")</f>
        <v>May</v>
      </c>
      <c r="E131" s="1" t="str">
        <f>TEXT([1]Holidays!A131,"yyyy")</f>
        <v>2015</v>
      </c>
      <c r="F131" s="3">
        <v>12.8</v>
      </c>
      <c r="G131" s="3">
        <v>16.600000000000001</v>
      </c>
      <c r="H131" s="3">
        <v>5.9</v>
      </c>
      <c r="I131" s="3">
        <v>8.6</v>
      </c>
      <c r="J131" s="4">
        <v>103811.28</v>
      </c>
      <c r="K131" s="5">
        <v>13.279840760000001</v>
      </c>
      <c r="L131" s="5">
        <f t="shared" si="10"/>
        <v>1378597.2674917728</v>
      </c>
      <c r="M131" t="str">
        <f>VLOOKUP(A131,[1]Holidays!A:C,2,)</f>
        <v>Y</v>
      </c>
      <c r="N131" t="str">
        <f>VLOOKUP(A131,[1]Holidays!A:C,3,FALSE)</f>
        <v>N</v>
      </c>
      <c r="O131">
        <f t="shared" ref="O131:O194" si="11">IF(M131="n",NA(),J131)</f>
        <v>103811.28</v>
      </c>
      <c r="P131" t="e">
        <f t="shared" ref="P131:P194" si="12">IF(M131="n",J131,NA())</f>
        <v>#N/A</v>
      </c>
      <c r="Q131" t="e">
        <f t="shared" ref="Q131:Q194" si="13">IF(N131="y",J131,NA())</f>
        <v>#N/A</v>
      </c>
      <c r="R131">
        <f t="shared" ref="R131:R194" si="14">IF(N131="N",J131,NA())</f>
        <v>103811.28</v>
      </c>
    </row>
    <row r="132" spans="1:18" x14ac:dyDescent="0.25">
      <c r="A132" s="6">
        <v>42135</v>
      </c>
      <c r="B132" s="1" t="str">
        <f>TEXT([1]Holidays!A132,"DDDD")</f>
        <v>Monday</v>
      </c>
      <c r="C132" s="2">
        <f>WEEKNUM([1]Holidays!A132)</f>
        <v>20</v>
      </c>
      <c r="D132" s="1" t="str">
        <f>TEXT([1]Holidays!A132,"MMMM")</f>
        <v>May</v>
      </c>
      <c r="E132" s="1" t="str">
        <f>TEXT([1]Holidays!A132,"yyyy")</f>
        <v>2015</v>
      </c>
      <c r="F132" s="3">
        <v>12.4</v>
      </c>
      <c r="G132" s="3">
        <v>15.9</v>
      </c>
      <c r="H132" s="3">
        <v>7.9</v>
      </c>
      <c r="I132" s="3">
        <v>2.6</v>
      </c>
      <c r="J132" s="4">
        <v>123740.245</v>
      </c>
      <c r="K132" s="5">
        <v>28.475489379999999</v>
      </c>
      <c r="L132" s="5">
        <f t="shared" si="10"/>
        <v>3523564.032376098</v>
      </c>
      <c r="M132" t="str">
        <f>VLOOKUP(A132,[1]Holidays!A:C,2,)</f>
        <v>Y</v>
      </c>
      <c r="N132" t="str">
        <f>VLOOKUP(A132,[1]Holidays!A:C,3,FALSE)</f>
        <v>N</v>
      </c>
      <c r="O132">
        <f t="shared" si="11"/>
        <v>123740.245</v>
      </c>
      <c r="P132" t="e">
        <f t="shared" si="12"/>
        <v>#N/A</v>
      </c>
      <c r="Q132" t="e">
        <f t="shared" si="13"/>
        <v>#N/A</v>
      </c>
      <c r="R132">
        <f t="shared" si="14"/>
        <v>123740.245</v>
      </c>
    </row>
    <row r="133" spans="1:18" x14ac:dyDescent="0.25">
      <c r="A133" s="6">
        <v>42136</v>
      </c>
      <c r="B133" s="1" t="str">
        <f>TEXT([1]Holidays!A133,"DDDD")</f>
        <v>Tuesday</v>
      </c>
      <c r="C133" s="2">
        <f>WEEKNUM([1]Holidays!A133)</f>
        <v>20</v>
      </c>
      <c r="D133" s="1" t="str">
        <f>TEXT([1]Holidays!A133,"MMMM")</f>
        <v>May</v>
      </c>
      <c r="E133" s="1" t="str">
        <f>TEXT([1]Holidays!A133,"yyyy")</f>
        <v>2015</v>
      </c>
      <c r="F133" s="3">
        <v>12.8</v>
      </c>
      <c r="G133" s="3">
        <v>17.399999999999999</v>
      </c>
      <c r="H133" s="3">
        <v>5.9</v>
      </c>
      <c r="I133" s="3">
        <v>0</v>
      </c>
      <c r="J133" s="4">
        <v>129312.58</v>
      </c>
      <c r="K133" s="5">
        <v>28.355358970000001</v>
      </c>
      <c r="L133" s="5">
        <f t="shared" si="10"/>
        <v>3666704.6252368428</v>
      </c>
      <c r="M133" t="str">
        <f>VLOOKUP(A133,[1]Holidays!A:C,2,)</f>
        <v>Y</v>
      </c>
      <c r="N133" t="str">
        <f>VLOOKUP(A133,[1]Holidays!A:C,3,FALSE)</f>
        <v>N</v>
      </c>
      <c r="O133">
        <f t="shared" si="11"/>
        <v>129312.58</v>
      </c>
      <c r="P133" t="e">
        <f t="shared" si="12"/>
        <v>#N/A</v>
      </c>
      <c r="Q133" t="e">
        <f t="shared" si="13"/>
        <v>#N/A</v>
      </c>
      <c r="R133">
        <f t="shared" si="14"/>
        <v>129312.58</v>
      </c>
    </row>
    <row r="134" spans="1:18" x14ac:dyDescent="0.25">
      <c r="A134" s="6">
        <v>42137</v>
      </c>
      <c r="B134" s="1" t="str">
        <f>TEXT([1]Holidays!A134,"DDDD")</f>
        <v>Wednesday</v>
      </c>
      <c r="C134" s="2">
        <f>WEEKNUM([1]Holidays!A134)</f>
        <v>20</v>
      </c>
      <c r="D134" s="1" t="str">
        <f>TEXT([1]Holidays!A134,"MMMM")</f>
        <v>May</v>
      </c>
      <c r="E134" s="1" t="str">
        <f>TEXT([1]Holidays!A134,"yyyy")</f>
        <v>2015</v>
      </c>
      <c r="F134" s="3">
        <v>6.3</v>
      </c>
      <c r="G134" s="3">
        <v>12.8</v>
      </c>
      <c r="H134" s="3">
        <v>8.6999999999999993</v>
      </c>
      <c r="I134" s="3">
        <v>6.8</v>
      </c>
      <c r="J134" s="4">
        <v>136903.26999999999</v>
      </c>
      <c r="K134" s="5">
        <v>33.602901799999998</v>
      </c>
      <c r="L134" s="5">
        <f t="shared" si="10"/>
        <v>4600347.1379088853</v>
      </c>
      <c r="M134" t="str">
        <f>VLOOKUP(A134,[1]Holidays!A:C,2,)</f>
        <v>Y</v>
      </c>
      <c r="N134" t="str">
        <f>VLOOKUP(A134,[1]Holidays!A:C,3,FALSE)</f>
        <v>N</v>
      </c>
      <c r="O134">
        <f t="shared" si="11"/>
        <v>136903.26999999999</v>
      </c>
      <c r="P134" t="e">
        <f t="shared" si="12"/>
        <v>#N/A</v>
      </c>
      <c r="Q134" t="e">
        <f t="shared" si="13"/>
        <v>#N/A</v>
      </c>
      <c r="R134">
        <f t="shared" si="14"/>
        <v>136903.26999999999</v>
      </c>
    </row>
    <row r="135" spans="1:18" x14ac:dyDescent="0.25">
      <c r="A135" s="6">
        <v>42138</v>
      </c>
      <c r="B135" s="1" t="str">
        <f>TEXT([1]Holidays!A135,"DDDD")</f>
        <v>Thursday</v>
      </c>
      <c r="C135" s="2">
        <f>WEEKNUM([1]Holidays!A135)</f>
        <v>20</v>
      </c>
      <c r="D135" s="1" t="str">
        <f>TEXT([1]Holidays!A135,"MMMM")</f>
        <v>May</v>
      </c>
      <c r="E135" s="1" t="str">
        <f>TEXT([1]Holidays!A135,"yyyy")</f>
        <v>2015</v>
      </c>
      <c r="F135" s="3">
        <v>7.3</v>
      </c>
      <c r="G135" s="3">
        <v>14.6</v>
      </c>
      <c r="H135" s="3">
        <v>6.7</v>
      </c>
      <c r="I135" s="3">
        <v>4.4000000000000004</v>
      </c>
      <c r="J135" s="4">
        <v>135217.65</v>
      </c>
      <c r="K135" s="5">
        <v>36.084976089999998</v>
      </c>
      <c r="L135" s="5">
        <f t="shared" si="10"/>
        <v>4879325.6671959879</v>
      </c>
      <c r="M135" t="str">
        <f>VLOOKUP(A135,[1]Holidays!A:C,2,)</f>
        <v>Y</v>
      </c>
      <c r="N135" t="str">
        <f>VLOOKUP(A135,[1]Holidays!A:C,3,FALSE)</f>
        <v>N</v>
      </c>
      <c r="O135">
        <f t="shared" si="11"/>
        <v>135217.65</v>
      </c>
      <c r="P135" t="e">
        <f t="shared" si="12"/>
        <v>#N/A</v>
      </c>
      <c r="Q135" t="e">
        <f t="shared" si="13"/>
        <v>#N/A</v>
      </c>
      <c r="R135">
        <f t="shared" si="14"/>
        <v>135217.65</v>
      </c>
    </row>
    <row r="136" spans="1:18" x14ac:dyDescent="0.25">
      <c r="A136" s="6">
        <v>42139</v>
      </c>
      <c r="B136" s="1" t="str">
        <f>TEXT([1]Holidays!A136,"DDDD")</f>
        <v>Friday</v>
      </c>
      <c r="C136" s="2">
        <f>WEEKNUM([1]Holidays!A136)</f>
        <v>20</v>
      </c>
      <c r="D136" s="1" t="str">
        <f>TEXT([1]Holidays!A136,"MMMM")</f>
        <v>May</v>
      </c>
      <c r="E136" s="1" t="str">
        <f>TEXT([1]Holidays!A136,"yyyy")</f>
        <v>2015</v>
      </c>
      <c r="F136" s="3">
        <v>11.5</v>
      </c>
      <c r="G136" s="3">
        <v>14.5</v>
      </c>
      <c r="H136" s="3">
        <v>6.2</v>
      </c>
      <c r="I136" s="3">
        <v>1.8</v>
      </c>
      <c r="J136" s="4">
        <v>135172.41</v>
      </c>
      <c r="K136" s="5">
        <v>32.888201889999998</v>
      </c>
      <c r="L136" s="5">
        <f t="shared" si="10"/>
        <v>4445577.5100378543</v>
      </c>
      <c r="M136" t="str">
        <f>VLOOKUP(A136,[1]Holidays!A:C,2,)</f>
        <v>Y</v>
      </c>
      <c r="N136" t="str">
        <f>VLOOKUP(A136,[1]Holidays!A:C,3,FALSE)</f>
        <v>N</v>
      </c>
      <c r="O136">
        <f t="shared" si="11"/>
        <v>135172.41</v>
      </c>
      <c r="P136" t="e">
        <f t="shared" si="12"/>
        <v>#N/A</v>
      </c>
      <c r="Q136" t="e">
        <f t="shared" si="13"/>
        <v>#N/A</v>
      </c>
      <c r="R136">
        <f t="shared" si="14"/>
        <v>135172.41</v>
      </c>
    </row>
    <row r="137" spans="1:18" x14ac:dyDescent="0.25">
      <c r="A137" s="6">
        <v>42140</v>
      </c>
      <c r="B137" s="1" t="str">
        <f>TEXT([1]Holidays!A137,"DDDD")</f>
        <v>Saturday</v>
      </c>
      <c r="C137" s="2">
        <f>WEEKNUM([1]Holidays!A137)</f>
        <v>20</v>
      </c>
      <c r="D137" s="1" t="str">
        <f>TEXT([1]Holidays!A137,"MMMM")</f>
        <v>May</v>
      </c>
      <c r="E137" s="1" t="str">
        <f>TEXT([1]Holidays!A137,"yyyy")</f>
        <v>2015</v>
      </c>
      <c r="F137" s="3">
        <v>11.3</v>
      </c>
      <c r="G137" s="3">
        <v>16.2</v>
      </c>
      <c r="H137" s="3">
        <v>10.4</v>
      </c>
      <c r="I137" s="3">
        <v>0</v>
      </c>
      <c r="J137" s="4">
        <v>117136.63</v>
      </c>
      <c r="K137" s="5">
        <v>35.11935553</v>
      </c>
      <c r="L137" s="5">
        <f t="shared" si="10"/>
        <v>4113762.9545560642</v>
      </c>
      <c r="M137" t="str">
        <f>VLOOKUP(A137,[1]Holidays!A:C,2,)</f>
        <v>Y</v>
      </c>
      <c r="N137" t="str">
        <f>VLOOKUP(A137,[1]Holidays!A:C,3,FALSE)</f>
        <v>N</v>
      </c>
      <c r="O137">
        <f t="shared" si="11"/>
        <v>117136.63</v>
      </c>
      <c r="P137" t="e">
        <f t="shared" si="12"/>
        <v>#N/A</v>
      </c>
      <c r="Q137" t="e">
        <f t="shared" si="13"/>
        <v>#N/A</v>
      </c>
      <c r="R137">
        <f t="shared" si="14"/>
        <v>117136.63</v>
      </c>
    </row>
    <row r="138" spans="1:18" x14ac:dyDescent="0.25">
      <c r="A138" s="6">
        <v>42141</v>
      </c>
      <c r="B138" s="1" t="str">
        <f>TEXT([1]Holidays!A138,"DDDD")</f>
        <v>Sunday</v>
      </c>
      <c r="C138" s="2">
        <f>WEEKNUM([1]Holidays!A138)</f>
        <v>21</v>
      </c>
      <c r="D138" s="1" t="str">
        <f>TEXT([1]Holidays!A138,"MMMM")</f>
        <v>May</v>
      </c>
      <c r="E138" s="1" t="str">
        <f>TEXT([1]Holidays!A138,"yyyy")</f>
        <v>2015</v>
      </c>
      <c r="F138" s="3">
        <v>7.4</v>
      </c>
      <c r="G138" s="3">
        <v>20.5</v>
      </c>
      <c r="H138" s="3">
        <v>10.3</v>
      </c>
      <c r="I138" s="3">
        <v>0</v>
      </c>
      <c r="J138" s="4">
        <v>111897.08500000001</v>
      </c>
      <c r="K138" s="5">
        <v>30.547599470000002</v>
      </c>
      <c r="L138" s="5">
        <f t="shared" si="10"/>
        <v>3418187.3344405452</v>
      </c>
      <c r="M138" t="str">
        <f>VLOOKUP(A138,[1]Holidays!A:C,2,)</f>
        <v>Y</v>
      </c>
      <c r="N138" t="str">
        <f>VLOOKUP(A138,[1]Holidays!A:C,3,FALSE)</f>
        <v>N</v>
      </c>
      <c r="O138">
        <f t="shared" si="11"/>
        <v>111897.08500000001</v>
      </c>
      <c r="P138" t="e">
        <f t="shared" si="12"/>
        <v>#N/A</v>
      </c>
      <c r="Q138" t="e">
        <f t="shared" si="13"/>
        <v>#N/A</v>
      </c>
      <c r="R138">
        <f t="shared" si="14"/>
        <v>111897.08500000001</v>
      </c>
    </row>
    <row r="139" spans="1:18" x14ac:dyDescent="0.25">
      <c r="A139" s="6">
        <v>42142</v>
      </c>
      <c r="B139" s="1" t="str">
        <f>TEXT([1]Holidays!A139,"DDDD")</f>
        <v>Monday</v>
      </c>
      <c r="C139" s="2">
        <f>WEEKNUM([1]Holidays!A139)</f>
        <v>21</v>
      </c>
      <c r="D139" s="1" t="str">
        <f>TEXT([1]Holidays!A139,"MMMM")</f>
        <v>May</v>
      </c>
      <c r="E139" s="1" t="str">
        <f>TEXT([1]Holidays!A139,"yyyy")</f>
        <v>2015</v>
      </c>
      <c r="F139" s="3">
        <v>7.2</v>
      </c>
      <c r="G139" s="3">
        <v>20.399999999999999</v>
      </c>
      <c r="H139" s="3">
        <v>10.199999999999999</v>
      </c>
      <c r="I139" s="3">
        <v>0</v>
      </c>
      <c r="J139" s="4">
        <v>127524.8</v>
      </c>
      <c r="K139" s="5">
        <v>39.33371288</v>
      </c>
      <c r="L139" s="5">
        <f t="shared" si="10"/>
        <v>5016023.8682794245</v>
      </c>
      <c r="M139" t="str">
        <f>VLOOKUP(A139,[1]Holidays!A:C,2,)</f>
        <v>Y</v>
      </c>
      <c r="N139" t="str">
        <f>VLOOKUP(A139,[1]Holidays!A:C,3,FALSE)</f>
        <v>N</v>
      </c>
      <c r="O139">
        <f t="shared" si="11"/>
        <v>127524.8</v>
      </c>
      <c r="P139" t="e">
        <f t="shared" si="12"/>
        <v>#N/A</v>
      </c>
      <c r="Q139" t="e">
        <f t="shared" si="13"/>
        <v>#N/A</v>
      </c>
      <c r="R139">
        <f t="shared" si="14"/>
        <v>127524.8</v>
      </c>
    </row>
    <row r="140" spans="1:18" x14ac:dyDescent="0.25">
      <c r="A140" s="6">
        <v>42143</v>
      </c>
      <c r="B140" s="1" t="str">
        <f>TEXT([1]Holidays!A140,"DDDD")</f>
        <v>Tuesday</v>
      </c>
      <c r="C140" s="2">
        <f>WEEKNUM([1]Holidays!A140)</f>
        <v>21</v>
      </c>
      <c r="D140" s="1" t="str">
        <f>TEXT([1]Holidays!A140,"MMMM")</f>
        <v>May</v>
      </c>
      <c r="E140" s="1" t="str">
        <f>TEXT([1]Holidays!A140,"yyyy")</f>
        <v>2015</v>
      </c>
      <c r="F140" s="3">
        <v>9.9</v>
      </c>
      <c r="G140" s="3">
        <v>16.2</v>
      </c>
      <c r="H140" s="3">
        <v>3.2</v>
      </c>
      <c r="I140" s="3">
        <v>0</v>
      </c>
      <c r="J140" s="4">
        <v>133235.48000000001</v>
      </c>
      <c r="K140" s="5">
        <v>34.038317739999997</v>
      </c>
      <c r="L140" s="5">
        <f t="shared" si="10"/>
        <v>4535111.6024814155</v>
      </c>
      <c r="M140" t="str">
        <f>VLOOKUP(A140,[1]Holidays!A:C,2,)</f>
        <v>Y</v>
      </c>
      <c r="N140" t="str">
        <f>VLOOKUP(A140,[1]Holidays!A:C,3,FALSE)</f>
        <v>N</v>
      </c>
      <c r="O140">
        <f t="shared" si="11"/>
        <v>133235.48000000001</v>
      </c>
      <c r="P140" t="e">
        <f t="shared" si="12"/>
        <v>#N/A</v>
      </c>
      <c r="Q140" t="e">
        <f t="shared" si="13"/>
        <v>#N/A</v>
      </c>
      <c r="R140">
        <f t="shared" si="14"/>
        <v>133235.48000000001</v>
      </c>
    </row>
    <row r="141" spans="1:18" x14ac:dyDescent="0.25">
      <c r="A141" s="6">
        <v>42144</v>
      </c>
      <c r="B141" s="1" t="str">
        <f>TEXT([1]Holidays!A141,"DDDD")</f>
        <v>Wednesday</v>
      </c>
      <c r="C141" s="2">
        <f>WEEKNUM([1]Holidays!A141)</f>
        <v>21</v>
      </c>
      <c r="D141" s="1" t="str">
        <f>TEXT([1]Holidays!A141,"MMMM")</f>
        <v>May</v>
      </c>
      <c r="E141" s="1" t="str">
        <f>TEXT([1]Holidays!A141,"yyyy")</f>
        <v>2015</v>
      </c>
      <c r="F141" s="3">
        <v>13.6</v>
      </c>
      <c r="G141" s="3">
        <v>18.100000000000001</v>
      </c>
      <c r="H141" s="3">
        <v>6</v>
      </c>
      <c r="I141" s="3">
        <v>2.4</v>
      </c>
      <c r="J141" s="4">
        <v>127522.71</v>
      </c>
      <c r="K141" s="5">
        <v>30.976086030000001</v>
      </c>
      <c r="L141" s="5">
        <f t="shared" si="10"/>
        <v>3950154.4357387414</v>
      </c>
      <c r="M141" t="str">
        <f>VLOOKUP(A141,[1]Holidays!A:C,2,)</f>
        <v>Y</v>
      </c>
      <c r="N141" t="str">
        <f>VLOOKUP(A141,[1]Holidays!A:C,3,FALSE)</f>
        <v>N</v>
      </c>
      <c r="O141">
        <f t="shared" si="11"/>
        <v>127522.71</v>
      </c>
      <c r="P141" t="e">
        <f t="shared" si="12"/>
        <v>#N/A</v>
      </c>
      <c r="Q141" t="e">
        <f t="shared" si="13"/>
        <v>#N/A</v>
      </c>
      <c r="R141">
        <f t="shared" si="14"/>
        <v>127522.71</v>
      </c>
    </row>
    <row r="142" spans="1:18" x14ac:dyDescent="0.25">
      <c r="A142" s="6">
        <v>42145</v>
      </c>
      <c r="B142" s="1" t="str">
        <f>TEXT([1]Holidays!A142,"DDDD")</f>
        <v>Thursday</v>
      </c>
      <c r="C142" s="2">
        <f>WEEKNUM([1]Holidays!A142)</f>
        <v>21</v>
      </c>
      <c r="D142" s="1" t="str">
        <f>TEXT([1]Holidays!A142,"MMMM")</f>
        <v>May</v>
      </c>
      <c r="E142" s="1" t="str">
        <f>TEXT([1]Holidays!A142,"yyyy")</f>
        <v>2015</v>
      </c>
      <c r="F142" s="3">
        <v>10.3</v>
      </c>
      <c r="G142" s="3">
        <v>13.6</v>
      </c>
      <c r="H142" s="3">
        <v>3.5</v>
      </c>
      <c r="I142" s="3">
        <v>6.2</v>
      </c>
      <c r="J142" s="4">
        <v>135361.19500000001</v>
      </c>
      <c r="K142" s="5">
        <v>35.621998429999998</v>
      </c>
      <c r="L142" s="5">
        <f t="shared" si="10"/>
        <v>4821836.2757729236</v>
      </c>
      <c r="M142" t="str">
        <f>VLOOKUP(A142,[1]Holidays!A:C,2,)</f>
        <v>Y</v>
      </c>
      <c r="N142" t="str">
        <f>VLOOKUP(A142,[1]Holidays!A:C,3,FALSE)</f>
        <v>N</v>
      </c>
      <c r="O142">
        <f t="shared" si="11"/>
        <v>135361.19500000001</v>
      </c>
      <c r="P142" t="e">
        <f t="shared" si="12"/>
        <v>#N/A</v>
      </c>
      <c r="Q142" t="e">
        <f t="shared" si="13"/>
        <v>#N/A</v>
      </c>
      <c r="R142">
        <f t="shared" si="14"/>
        <v>135361.19500000001</v>
      </c>
    </row>
    <row r="143" spans="1:18" x14ac:dyDescent="0.25">
      <c r="A143" s="6">
        <v>42146</v>
      </c>
      <c r="B143" s="1" t="str">
        <f>TEXT([1]Holidays!A143,"DDDD")</f>
        <v>Friday</v>
      </c>
      <c r="C143" s="2">
        <f>WEEKNUM([1]Holidays!A143)</f>
        <v>21</v>
      </c>
      <c r="D143" s="1" t="str">
        <f>TEXT([1]Holidays!A143,"MMMM")</f>
        <v>May</v>
      </c>
      <c r="E143" s="1" t="str">
        <f>TEXT([1]Holidays!A143,"yyyy")</f>
        <v>2015</v>
      </c>
      <c r="F143" s="3">
        <v>9.1</v>
      </c>
      <c r="G143" s="3">
        <v>14.1</v>
      </c>
      <c r="H143" s="3">
        <v>6.7</v>
      </c>
      <c r="I143" s="3">
        <v>0.4</v>
      </c>
      <c r="J143" s="4">
        <v>133422.46</v>
      </c>
      <c r="K143" s="5">
        <v>34.614105330000001</v>
      </c>
      <c r="L143" s="5">
        <f t="shared" si="10"/>
        <v>4618299.0838277116</v>
      </c>
      <c r="M143" t="str">
        <f>VLOOKUP(A143,[1]Holidays!A:C,2,)</f>
        <v>Y</v>
      </c>
      <c r="N143" t="str">
        <f>VLOOKUP(A143,[1]Holidays!A:C,3,FALSE)</f>
        <v>N</v>
      </c>
      <c r="O143">
        <f t="shared" si="11"/>
        <v>133422.46</v>
      </c>
      <c r="P143" t="e">
        <f t="shared" si="12"/>
        <v>#N/A</v>
      </c>
      <c r="Q143" t="e">
        <f t="shared" si="13"/>
        <v>#N/A</v>
      </c>
      <c r="R143">
        <f t="shared" si="14"/>
        <v>133422.46</v>
      </c>
    </row>
    <row r="144" spans="1:18" x14ac:dyDescent="0.25">
      <c r="A144" s="6">
        <v>42147</v>
      </c>
      <c r="B144" s="1" t="str">
        <f>TEXT([1]Holidays!A144,"DDDD")</f>
        <v>Saturday</v>
      </c>
      <c r="C144" s="2">
        <f>WEEKNUM([1]Holidays!A144)</f>
        <v>21</v>
      </c>
      <c r="D144" s="1" t="str">
        <f>TEXT([1]Holidays!A144,"MMMM")</f>
        <v>May</v>
      </c>
      <c r="E144" s="1" t="str">
        <f>TEXT([1]Holidays!A144,"yyyy")</f>
        <v>2015</v>
      </c>
      <c r="F144" s="3">
        <v>10.4</v>
      </c>
      <c r="G144" s="3">
        <v>13.3</v>
      </c>
      <c r="H144" s="3">
        <v>7.7</v>
      </c>
      <c r="I144" s="3">
        <v>0</v>
      </c>
      <c r="J144" s="4">
        <v>119331.85</v>
      </c>
      <c r="K144" s="5">
        <v>31.22698432</v>
      </c>
      <c r="L144" s="5">
        <f t="shared" si="10"/>
        <v>3726373.8088265923</v>
      </c>
      <c r="M144" t="str">
        <f>VLOOKUP(A144,[1]Holidays!A:C,2,)</f>
        <v>Y</v>
      </c>
      <c r="N144" t="str">
        <f>VLOOKUP(A144,[1]Holidays!A:C,3,FALSE)</f>
        <v>N</v>
      </c>
      <c r="O144">
        <f t="shared" si="11"/>
        <v>119331.85</v>
      </c>
      <c r="P144" t="e">
        <f t="shared" si="12"/>
        <v>#N/A</v>
      </c>
      <c r="Q144" t="e">
        <f t="shared" si="13"/>
        <v>#N/A</v>
      </c>
      <c r="R144">
        <f t="shared" si="14"/>
        <v>119331.85</v>
      </c>
    </row>
    <row r="145" spans="1:18" x14ac:dyDescent="0.25">
      <c r="A145" s="6">
        <v>42148</v>
      </c>
      <c r="B145" s="1" t="str">
        <f>TEXT([1]Holidays!A145,"DDDD")</f>
        <v>Sunday</v>
      </c>
      <c r="C145" s="2">
        <f>WEEKNUM([1]Holidays!A145)</f>
        <v>22</v>
      </c>
      <c r="D145" s="1" t="str">
        <f>TEXT([1]Holidays!A145,"MMMM")</f>
        <v>May</v>
      </c>
      <c r="E145" s="1" t="str">
        <f>TEXT([1]Holidays!A145,"yyyy")</f>
        <v>2015</v>
      </c>
      <c r="F145" s="3">
        <v>6</v>
      </c>
      <c r="G145" s="3">
        <v>15.6</v>
      </c>
      <c r="H145" s="3">
        <v>8.6</v>
      </c>
      <c r="I145" s="3">
        <v>0</v>
      </c>
      <c r="J145" s="4">
        <v>118783.08500000001</v>
      </c>
      <c r="K145" s="5">
        <v>31.493258560000001</v>
      </c>
      <c r="L145" s="5">
        <f t="shared" si="10"/>
        <v>3740866.408459458</v>
      </c>
      <c r="M145" t="str">
        <f>VLOOKUP(A145,[1]Holidays!A:C,2,)</f>
        <v>Y</v>
      </c>
      <c r="N145" t="str">
        <f>VLOOKUP(A145,[1]Holidays!A:C,3,FALSE)</f>
        <v>N</v>
      </c>
      <c r="O145">
        <f t="shared" si="11"/>
        <v>118783.08500000001</v>
      </c>
      <c r="P145" t="e">
        <f t="shared" si="12"/>
        <v>#N/A</v>
      </c>
      <c r="Q145" t="e">
        <f t="shared" si="13"/>
        <v>#N/A</v>
      </c>
      <c r="R145">
        <f t="shared" si="14"/>
        <v>118783.08500000001</v>
      </c>
    </row>
    <row r="146" spans="1:18" x14ac:dyDescent="0.25">
      <c r="A146" s="6">
        <v>42149</v>
      </c>
      <c r="B146" s="1" t="str">
        <f>TEXT([1]Holidays!A146,"DDDD")</f>
        <v>Monday</v>
      </c>
      <c r="C146" s="2">
        <f>WEEKNUM([1]Holidays!A146)</f>
        <v>22</v>
      </c>
      <c r="D146" s="1" t="str">
        <f>TEXT([1]Holidays!A146,"MMMM")</f>
        <v>May</v>
      </c>
      <c r="E146" s="1" t="str">
        <f>TEXT([1]Holidays!A146,"yyyy")</f>
        <v>2015</v>
      </c>
      <c r="F146" s="3">
        <v>7.4</v>
      </c>
      <c r="G146" s="3">
        <v>17.100000000000001</v>
      </c>
      <c r="H146" s="3">
        <v>8.1</v>
      </c>
      <c r="I146" s="3">
        <v>0</v>
      </c>
      <c r="J146" s="4">
        <v>136690.92000000001</v>
      </c>
      <c r="K146" s="5">
        <v>51.610330150000003</v>
      </c>
      <c r="L146" s="5">
        <f t="shared" si="10"/>
        <v>7054663.5097072395</v>
      </c>
      <c r="M146" t="str">
        <f>VLOOKUP(A146,[1]Holidays!A:C,2,)</f>
        <v>Y</v>
      </c>
      <c r="N146" t="str">
        <f>VLOOKUP(A146,[1]Holidays!A:C,3,FALSE)</f>
        <v>N</v>
      </c>
      <c r="O146">
        <f t="shared" si="11"/>
        <v>136690.92000000001</v>
      </c>
      <c r="P146" t="e">
        <f t="shared" si="12"/>
        <v>#N/A</v>
      </c>
      <c r="Q146" t="e">
        <f t="shared" si="13"/>
        <v>#N/A</v>
      </c>
      <c r="R146">
        <f t="shared" si="14"/>
        <v>136690.92000000001</v>
      </c>
    </row>
    <row r="147" spans="1:18" x14ac:dyDescent="0.25">
      <c r="A147" s="6">
        <v>42150</v>
      </c>
      <c r="B147" s="1" t="str">
        <f>TEXT([1]Holidays!A147,"DDDD")</f>
        <v>Tuesday</v>
      </c>
      <c r="C147" s="2">
        <f>WEEKNUM([1]Holidays!A147)</f>
        <v>22</v>
      </c>
      <c r="D147" s="1" t="str">
        <f>TEXT([1]Holidays!A147,"MMMM")</f>
        <v>May</v>
      </c>
      <c r="E147" s="1" t="str">
        <f>TEXT([1]Holidays!A147,"yyyy")</f>
        <v>2015</v>
      </c>
      <c r="F147" s="3">
        <v>5.4</v>
      </c>
      <c r="G147" s="3">
        <v>15.6</v>
      </c>
      <c r="H147" s="3">
        <v>6.8</v>
      </c>
      <c r="I147" s="3">
        <v>0</v>
      </c>
      <c r="J147" s="4">
        <v>140886.995</v>
      </c>
      <c r="K147" s="5">
        <v>46.401813629999999</v>
      </c>
      <c r="L147" s="5">
        <f t="shared" si="10"/>
        <v>6537412.0848807413</v>
      </c>
      <c r="M147" t="str">
        <f>VLOOKUP(A147,[1]Holidays!A:C,2,)</f>
        <v>Y</v>
      </c>
      <c r="N147" t="str">
        <f>VLOOKUP(A147,[1]Holidays!A:C,3,FALSE)</f>
        <v>N</v>
      </c>
      <c r="O147">
        <f t="shared" si="11"/>
        <v>140886.995</v>
      </c>
      <c r="P147" t="e">
        <f t="shared" si="12"/>
        <v>#N/A</v>
      </c>
      <c r="Q147" t="e">
        <f t="shared" si="13"/>
        <v>#N/A</v>
      </c>
      <c r="R147">
        <f t="shared" si="14"/>
        <v>140886.995</v>
      </c>
    </row>
    <row r="148" spans="1:18" x14ac:dyDescent="0.25">
      <c r="A148" s="6">
        <v>42151</v>
      </c>
      <c r="B148" s="1" t="str">
        <f>TEXT([1]Holidays!A148,"DDDD")</f>
        <v>Wednesday</v>
      </c>
      <c r="C148" s="2">
        <f>WEEKNUM([1]Holidays!A148)</f>
        <v>22</v>
      </c>
      <c r="D148" s="1" t="str">
        <f>TEXT([1]Holidays!A148,"MMMM")</f>
        <v>May</v>
      </c>
      <c r="E148" s="1" t="str">
        <f>TEXT([1]Holidays!A148,"yyyy")</f>
        <v>2015</v>
      </c>
      <c r="F148" s="3">
        <v>7.9</v>
      </c>
      <c r="G148" s="3">
        <v>18.7</v>
      </c>
      <c r="H148" s="3">
        <v>7.4</v>
      </c>
      <c r="I148" s="3">
        <v>0</v>
      </c>
      <c r="J148" s="4">
        <v>133103.37</v>
      </c>
      <c r="K148" s="5">
        <v>29.884071370000001</v>
      </c>
      <c r="L148" s="5">
        <f t="shared" si="10"/>
        <v>3977670.6086675171</v>
      </c>
      <c r="M148" t="str">
        <f>VLOOKUP(A148,[1]Holidays!A:C,2,)</f>
        <v>Y</v>
      </c>
      <c r="N148" t="str">
        <f>VLOOKUP(A148,[1]Holidays!A:C,3,FALSE)</f>
        <v>N</v>
      </c>
      <c r="O148">
        <f t="shared" si="11"/>
        <v>133103.37</v>
      </c>
      <c r="P148" t="e">
        <f t="shared" si="12"/>
        <v>#N/A</v>
      </c>
      <c r="Q148" t="e">
        <f t="shared" si="13"/>
        <v>#N/A</v>
      </c>
      <c r="R148">
        <f t="shared" si="14"/>
        <v>133103.37</v>
      </c>
    </row>
    <row r="149" spans="1:18" x14ac:dyDescent="0.25">
      <c r="A149" s="6">
        <v>42152</v>
      </c>
      <c r="B149" s="1" t="str">
        <f>TEXT([1]Holidays!A149,"DDDD")</f>
        <v>Thursday</v>
      </c>
      <c r="C149" s="2">
        <f>WEEKNUM([1]Holidays!A149)</f>
        <v>22</v>
      </c>
      <c r="D149" s="1" t="str">
        <f>TEXT([1]Holidays!A149,"MMMM")</f>
        <v>May</v>
      </c>
      <c r="E149" s="1" t="str">
        <f>TEXT([1]Holidays!A149,"yyyy")</f>
        <v>2015</v>
      </c>
      <c r="F149" s="3">
        <v>13.1</v>
      </c>
      <c r="G149" s="3">
        <v>19.7</v>
      </c>
      <c r="H149" s="3">
        <v>8.4</v>
      </c>
      <c r="I149" s="3">
        <v>0</v>
      </c>
      <c r="J149" s="4">
        <v>127900.235</v>
      </c>
      <c r="K149" s="5">
        <v>26.09688903</v>
      </c>
      <c r="L149" s="5">
        <f t="shared" si="10"/>
        <v>3337798.2397059221</v>
      </c>
      <c r="M149" t="str">
        <f>VLOOKUP(A149,[1]Holidays!A:C,2,)</f>
        <v>Y</v>
      </c>
      <c r="N149" t="str">
        <f>VLOOKUP(A149,[1]Holidays!A:C,3,FALSE)</f>
        <v>N</v>
      </c>
      <c r="O149">
        <f t="shared" si="11"/>
        <v>127900.235</v>
      </c>
      <c r="P149" t="e">
        <f t="shared" si="12"/>
        <v>#N/A</v>
      </c>
      <c r="Q149" t="e">
        <f t="shared" si="13"/>
        <v>#N/A</v>
      </c>
      <c r="R149">
        <f t="shared" si="14"/>
        <v>127900.235</v>
      </c>
    </row>
    <row r="150" spans="1:18" x14ac:dyDescent="0.25">
      <c r="A150" s="6">
        <v>42153</v>
      </c>
      <c r="B150" s="1" t="str">
        <f>TEXT([1]Holidays!A150,"DDDD")</f>
        <v>Friday</v>
      </c>
      <c r="C150" s="2">
        <f>WEEKNUM([1]Holidays!A150)</f>
        <v>22</v>
      </c>
      <c r="D150" s="1" t="str">
        <f>TEXT([1]Holidays!A150,"MMMM")</f>
        <v>May</v>
      </c>
      <c r="E150" s="1" t="str">
        <f>TEXT([1]Holidays!A150,"yyyy")</f>
        <v>2015</v>
      </c>
      <c r="F150" s="3">
        <v>9.5</v>
      </c>
      <c r="G150" s="3">
        <v>15.8</v>
      </c>
      <c r="H150" s="3">
        <v>6.6</v>
      </c>
      <c r="I150" s="3">
        <v>0</v>
      </c>
      <c r="J150" s="4">
        <v>132338.94</v>
      </c>
      <c r="K150" s="5">
        <v>29.803580050000001</v>
      </c>
      <c r="L150" s="5">
        <f t="shared" si="10"/>
        <v>3944174.1920221471</v>
      </c>
      <c r="M150" t="str">
        <f>VLOOKUP(A150,[1]Holidays!A:C,2,)</f>
        <v>Y</v>
      </c>
      <c r="N150" t="str">
        <f>VLOOKUP(A150,[1]Holidays!A:C,3,FALSE)</f>
        <v>N</v>
      </c>
      <c r="O150">
        <f t="shared" si="11"/>
        <v>132338.94</v>
      </c>
      <c r="P150" t="e">
        <f t="shared" si="12"/>
        <v>#N/A</v>
      </c>
      <c r="Q150" t="e">
        <f t="shared" si="13"/>
        <v>#N/A</v>
      </c>
      <c r="R150">
        <f t="shared" si="14"/>
        <v>132338.94</v>
      </c>
    </row>
    <row r="151" spans="1:18" x14ac:dyDescent="0.25">
      <c r="A151" s="6">
        <v>42154</v>
      </c>
      <c r="B151" s="1" t="str">
        <f>TEXT([1]Holidays!A151,"DDDD")</f>
        <v>Saturday</v>
      </c>
      <c r="C151" s="2">
        <f>WEEKNUM([1]Holidays!A151)</f>
        <v>22</v>
      </c>
      <c r="D151" s="1" t="str">
        <f>TEXT([1]Holidays!A151,"MMMM")</f>
        <v>May</v>
      </c>
      <c r="E151" s="1" t="str">
        <f>TEXT([1]Holidays!A151,"yyyy")</f>
        <v>2015</v>
      </c>
      <c r="F151" s="3">
        <v>11</v>
      </c>
      <c r="G151" s="3">
        <v>17.3</v>
      </c>
      <c r="H151" s="3">
        <v>8</v>
      </c>
      <c r="I151" s="3">
        <v>0</v>
      </c>
      <c r="J151" s="4">
        <v>114669.79</v>
      </c>
      <c r="K151" s="5">
        <v>19.048825789999999</v>
      </c>
      <c r="L151" s="5">
        <f t="shared" si="10"/>
        <v>2184324.8530858839</v>
      </c>
      <c r="M151" t="str">
        <f>VLOOKUP(A151,[1]Holidays!A:C,2,)</f>
        <v>Y</v>
      </c>
      <c r="N151" t="str">
        <f>VLOOKUP(A151,[1]Holidays!A:C,3,FALSE)</f>
        <v>N</v>
      </c>
      <c r="O151">
        <f t="shared" si="11"/>
        <v>114669.79</v>
      </c>
      <c r="P151" t="e">
        <f t="shared" si="12"/>
        <v>#N/A</v>
      </c>
      <c r="Q151" t="e">
        <f t="shared" si="13"/>
        <v>#N/A</v>
      </c>
      <c r="R151">
        <f t="shared" si="14"/>
        <v>114669.79</v>
      </c>
    </row>
    <row r="152" spans="1:18" x14ac:dyDescent="0.25">
      <c r="A152" s="6">
        <v>42155</v>
      </c>
      <c r="B152" s="1" t="str">
        <f>TEXT([1]Holidays!A152,"DDDD")</f>
        <v>Sunday</v>
      </c>
      <c r="C152" s="2">
        <f>WEEKNUM([1]Holidays!A152)</f>
        <v>23</v>
      </c>
      <c r="D152" s="1" t="str">
        <f>TEXT([1]Holidays!A152,"MMMM")</f>
        <v>May</v>
      </c>
      <c r="E152" s="1" t="str">
        <f>TEXT([1]Holidays!A152,"yyyy")</f>
        <v>2015</v>
      </c>
      <c r="F152" s="3">
        <v>12.3</v>
      </c>
      <c r="G152" s="3">
        <v>16.8</v>
      </c>
      <c r="H152" s="3">
        <v>4.9000000000000004</v>
      </c>
      <c r="I152" s="3">
        <v>0</v>
      </c>
      <c r="J152" s="4">
        <v>113261.26</v>
      </c>
      <c r="K152" s="5">
        <v>18.572714080000001</v>
      </c>
      <c r="L152" s="5">
        <f t="shared" si="10"/>
        <v>2103568.9983205409</v>
      </c>
      <c r="M152" t="str">
        <f>VLOOKUP(A152,[1]Holidays!A:C,2,)</f>
        <v>Y</v>
      </c>
      <c r="N152" t="str">
        <f>VLOOKUP(A152,[1]Holidays!A:C,3,FALSE)</f>
        <v>N</v>
      </c>
      <c r="O152">
        <f t="shared" si="11"/>
        <v>113261.26</v>
      </c>
      <c r="P152" t="e">
        <f t="shared" si="12"/>
        <v>#N/A</v>
      </c>
      <c r="Q152" t="e">
        <f t="shared" si="13"/>
        <v>#N/A</v>
      </c>
      <c r="R152">
        <f t="shared" si="14"/>
        <v>113261.26</v>
      </c>
    </row>
    <row r="153" spans="1:18" x14ac:dyDescent="0.25">
      <c r="A153" s="6">
        <v>42156</v>
      </c>
      <c r="B153" s="1" t="str">
        <f>TEXT([1]Holidays!A153,"DDDD")</f>
        <v>Monday</v>
      </c>
      <c r="C153" s="2">
        <f>WEEKNUM([1]Holidays!A153)</f>
        <v>23</v>
      </c>
      <c r="D153" s="1" t="str">
        <f>TEXT([1]Holidays!A153,"MMMM")</f>
        <v>June</v>
      </c>
      <c r="E153" s="1" t="str">
        <f>TEXT([1]Holidays!A153,"yyyy")</f>
        <v>2015</v>
      </c>
      <c r="F153" s="3">
        <v>5.2</v>
      </c>
      <c r="G153" s="3">
        <v>12.2</v>
      </c>
      <c r="H153" s="3">
        <v>8.1</v>
      </c>
      <c r="I153" s="3">
        <v>8.1999999999999993</v>
      </c>
      <c r="J153" s="4">
        <v>140919.995</v>
      </c>
      <c r="K153" s="5">
        <v>36.928126640000002</v>
      </c>
      <c r="L153" s="5">
        <f t="shared" si="10"/>
        <v>5203911.4214681666</v>
      </c>
      <c r="M153" t="str">
        <f>VLOOKUP(A153,[1]Holidays!A:C,2,)</f>
        <v>Y</v>
      </c>
      <c r="N153" t="str">
        <f>VLOOKUP(A153,[1]Holidays!A:C,3,FALSE)</f>
        <v>N</v>
      </c>
      <c r="O153">
        <f t="shared" si="11"/>
        <v>140919.995</v>
      </c>
      <c r="P153" t="e">
        <f t="shared" si="12"/>
        <v>#N/A</v>
      </c>
      <c r="Q153" t="e">
        <f t="shared" si="13"/>
        <v>#N/A</v>
      </c>
      <c r="R153">
        <f t="shared" si="14"/>
        <v>140919.995</v>
      </c>
    </row>
    <row r="154" spans="1:18" x14ac:dyDescent="0.25">
      <c r="A154" s="6">
        <v>42157</v>
      </c>
      <c r="B154" s="1" t="str">
        <f>TEXT([1]Holidays!A154,"DDDD")</f>
        <v>Tuesday</v>
      </c>
      <c r="C154" s="2">
        <f>WEEKNUM([1]Holidays!A154)</f>
        <v>23</v>
      </c>
      <c r="D154" s="1" t="str">
        <f>TEXT([1]Holidays!A154,"MMMM")</f>
        <v>June</v>
      </c>
      <c r="E154" s="1" t="str">
        <f>TEXT([1]Holidays!A154,"yyyy")</f>
        <v>2015</v>
      </c>
      <c r="F154" s="3">
        <v>7.1</v>
      </c>
      <c r="G154" s="3">
        <v>11.4</v>
      </c>
      <c r="H154" s="3">
        <v>4.5999999999999996</v>
      </c>
      <c r="I154" s="3">
        <v>4.2</v>
      </c>
      <c r="J154" s="4">
        <v>148534.505</v>
      </c>
      <c r="K154" s="5">
        <v>59.85603338</v>
      </c>
      <c r="L154" s="5">
        <f t="shared" si="10"/>
        <v>8890686.2893617768</v>
      </c>
      <c r="M154" t="str">
        <f>VLOOKUP(A154,[1]Holidays!A:C,2,)</f>
        <v>Y</v>
      </c>
      <c r="N154" t="str">
        <f>VLOOKUP(A154,[1]Holidays!A:C,3,FALSE)</f>
        <v>N</v>
      </c>
      <c r="O154">
        <f t="shared" si="11"/>
        <v>148534.505</v>
      </c>
      <c r="P154" t="e">
        <f t="shared" si="12"/>
        <v>#N/A</v>
      </c>
      <c r="Q154" t="e">
        <f t="shared" si="13"/>
        <v>#N/A</v>
      </c>
      <c r="R154">
        <f t="shared" si="14"/>
        <v>148534.505</v>
      </c>
    </row>
    <row r="155" spans="1:18" x14ac:dyDescent="0.25">
      <c r="A155" s="6">
        <v>42158</v>
      </c>
      <c r="B155" s="1" t="str">
        <f>TEXT([1]Holidays!A155,"DDDD")</f>
        <v>Wednesday</v>
      </c>
      <c r="C155" s="2">
        <f>WEEKNUM([1]Holidays!A155)</f>
        <v>23</v>
      </c>
      <c r="D155" s="1" t="str">
        <f>TEXT([1]Holidays!A155,"MMMM")</f>
        <v>June</v>
      </c>
      <c r="E155" s="1" t="str">
        <f>TEXT([1]Holidays!A155,"yyyy")</f>
        <v>2015</v>
      </c>
      <c r="F155" s="3">
        <v>8.1</v>
      </c>
      <c r="G155" s="3">
        <v>13.6</v>
      </c>
      <c r="H155" s="3">
        <v>8.1999999999999993</v>
      </c>
      <c r="I155" s="3">
        <v>0.8</v>
      </c>
      <c r="J155" s="4">
        <v>146902.95000000001</v>
      </c>
      <c r="K155" s="5">
        <v>50.5626836</v>
      </c>
      <c r="L155" s="5">
        <f t="shared" si="10"/>
        <v>7427807.3807566203</v>
      </c>
      <c r="M155" t="str">
        <f>VLOOKUP(A155,[1]Holidays!A:C,2,)</f>
        <v>Y</v>
      </c>
      <c r="N155" t="str">
        <f>VLOOKUP(A155,[1]Holidays!A:C,3,FALSE)</f>
        <v>N</v>
      </c>
      <c r="O155">
        <f t="shared" si="11"/>
        <v>146902.95000000001</v>
      </c>
      <c r="P155" t="e">
        <f t="shared" si="12"/>
        <v>#N/A</v>
      </c>
      <c r="Q155" t="e">
        <f t="shared" si="13"/>
        <v>#N/A</v>
      </c>
      <c r="R155">
        <f t="shared" si="14"/>
        <v>146902.95000000001</v>
      </c>
    </row>
    <row r="156" spans="1:18" x14ac:dyDescent="0.25">
      <c r="A156" s="6">
        <v>42159</v>
      </c>
      <c r="B156" s="1" t="str">
        <f>TEXT([1]Holidays!A156,"DDDD")</f>
        <v>Thursday</v>
      </c>
      <c r="C156" s="2">
        <f>WEEKNUM([1]Holidays!A156)</f>
        <v>23</v>
      </c>
      <c r="D156" s="1" t="str">
        <f>TEXT([1]Holidays!A156,"MMMM")</f>
        <v>June</v>
      </c>
      <c r="E156" s="1" t="str">
        <f>TEXT([1]Holidays!A156,"yyyy")</f>
        <v>2015</v>
      </c>
      <c r="F156" s="3">
        <v>4.4000000000000004</v>
      </c>
      <c r="G156" s="3">
        <v>11.3</v>
      </c>
      <c r="H156" s="3">
        <v>5.5</v>
      </c>
      <c r="I156" s="3">
        <v>0</v>
      </c>
      <c r="J156" s="4">
        <v>147155.26500000001</v>
      </c>
      <c r="K156" s="5">
        <v>33.050284789999999</v>
      </c>
      <c r="L156" s="5">
        <f t="shared" si="10"/>
        <v>4863523.4165979195</v>
      </c>
      <c r="M156" t="str">
        <f>VLOOKUP(A156,[1]Holidays!A:C,2,)</f>
        <v>Y</v>
      </c>
      <c r="N156" t="str">
        <f>VLOOKUP(A156,[1]Holidays!A:C,3,FALSE)</f>
        <v>N</v>
      </c>
      <c r="O156">
        <f t="shared" si="11"/>
        <v>147155.26500000001</v>
      </c>
      <c r="P156" t="e">
        <f t="shared" si="12"/>
        <v>#N/A</v>
      </c>
      <c r="Q156" t="e">
        <f t="shared" si="13"/>
        <v>#N/A</v>
      </c>
      <c r="R156">
        <f t="shared" si="14"/>
        <v>147155.26500000001</v>
      </c>
    </row>
    <row r="157" spans="1:18" x14ac:dyDescent="0.25">
      <c r="A157" s="6">
        <v>42160</v>
      </c>
      <c r="B157" s="1" t="str">
        <f>TEXT([1]Holidays!A157,"DDDD")</f>
        <v>Friday</v>
      </c>
      <c r="C157" s="2">
        <f>WEEKNUM([1]Holidays!A157)</f>
        <v>23</v>
      </c>
      <c r="D157" s="1" t="str">
        <f>TEXT([1]Holidays!A157,"MMMM")</f>
        <v>June</v>
      </c>
      <c r="E157" s="1" t="str">
        <f>TEXT([1]Holidays!A157,"yyyy")</f>
        <v>2015</v>
      </c>
      <c r="F157" s="3">
        <v>7</v>
      </c>
      <c r="G157" s="3">
        <v>15</v>
      </c>
      <c r="H157" s="3">
        <v>7</v>
      </c>
      <c r="I157" s="3">
        <v>4.2</v>
      </c>
      <c r="J157" s="4">
        <v>142625.035</v>
      </c>
      <c r="K157" s="5">
        <v>37.966538890000002</v>
      </c>
      <c r="L157" s="5">
        <f t="shared" si="10"/>
        <v>5414978.9380151117</v>
      </c>
      <c r="M157" t="str">
        <f>VLOOKUP(A157,[1]Holidays!A:C,2,)</f>
        <v>Y</v>
      </c>
      <c r="N157" t="str">
        <f>VLOOKUP(A157,[1]Holidays!A:C,3,FALSE)</f>
        <v>N</v>
      </c>
      <c r="O157">
        <f t="shared" si="11"/>
        <v>142625.035</v>
      </c>
      <c r="P157" t="e">
        <f t="shared" si="12"/>
        <v>#N/A</v>
      </c>
      <c r="Q157" t="e">
        <f t="shared" si="13"/>
        <v>#N/A</v>
      </c>
      <c r="R157">
        <f t="shared" si="14"/>
        <v>142625.035</v>
      </c>
    </row>
    <row r="158" spans="1:18" x14ac:dyDescent="0.25">
      <c r="A158" s="6">
        <v>42161</v>
      </c>
      <c r="B158" s="1" t="str">
        <f>TEXT([1]Holidays!A158,"DDDD")</f>
        <v>Saturday</v>
      </c>
      <c r="C158" s="2">
        <f>WEEKNUM([1]Holidays!A158)</f>
        <v>23</v>
      </c>
      <c r="D158" s="1" t="str">
        <f>TEXT([1]Holidays!A158,"MMMM")</f>
        <v>June</v>
      </c>
      <c r="E158" s="1" t="str">
        <f>TEXT([1]Holidays!A158,"yyyy")</f>
        <v>2015</v>
      </c>
      <c r="F158" s="3">
        <v>9.1999999999999993</v>
      </c>
      <c r="G158" s="3">
        <v>16.600000000000001</v>
      </c>
      <c r="H158" s="3">
        <v>6.4</v>
      </c>
      <c r="I158" s="3">
        <v>0.2</v>
      </c>
      <c r="J158" s="4">
        <v>120128.295</v>
      </c>
      <c r="K158" s="5">
        <v>30.181346850000001</v>
      </c>
      <c r="L158" s="5">
        <f t="shared" si="10"/>
        <v>3625633.7378941206</v>
      </c>
      <c r="M158" t="str">
        <f>VLOOKUP(A158,[1]Holidays!A:C,2,)</f>
        <v>Y</v>
      </c>
      <c r="N158" t="str">
        <f>VLOOKUP(A158,[1]Holidays!A:C,3,FALSE)</f>
        <v>N</v>
      </c>
      <c r="O158">
        <f t="shared" si="11"/>
        <v>120128.295</v>
      </c>
      <c r="P158" t="e">
        <f t="shared" si="12"/>
        <v>#N/A</v>
      </c>
      <c r="Q158" t="e">
        <f t="shared" si="13"/>
        <v>#N/A</v>
      </c>
      <c r="R158">
        <f t="shared" si="14"/>
        <v>120128.295</v>
      </c>
    </row>
    <row r="159" spans="1:18" x14ac:dyDescent="0.25">
      <c r="A159" s="6">
        <v>42162</v>
      </c>
      <c r="B159" s="1" t="str">
        <f>TEXT([1]Holidays!A159,"DDDD")</f>
        <v>Sunday</v>
      </c>
      <c r="C159" s="2">
        <f>WEEKNUM([1]Holidays!A159)</f>
        <v>24</v>
      </c>
      <c r="D159" s="1" t="str">
        <f>TEXT([1]Holidays!A159,"MMMM")</f>
        <v>June</v>
      </c>
      <c r="E159" s="1" t="str">
        <f>TEXT([1]Holidays!A159,"yyyy")</f>
        <v>2015</v>
      </c>
      <c r="F159" s="3">
        <v>11.2</v>
      </c>
      <c r="G159" s="3">
        <v>14.5</v>
      </c>
      <c r="H159" s="3">
        <v>6.9</v>
      </c>
      <c r="I159" s="3">
        <v>0</v>
      </c>
      <c r="J159" s="4">
        <v>109609.685</v>
      </c>
      <c r="K159" s="5">
        <v>23.380384849999999</v>
      </c>
      <c r="L159" s="5">
        <f t="shared" si="10"/>
        <v>2562716.6185872722</v>
      </c>
      <c r="M159" t="str">
        <f>VLOOKUP(A159,[1]Holidays!A:C,2,)</f>
        <v>Y</v>
      </c>
      <c r="N159" t="str">
        <f>VLOOKUP(A159,[1]Holidays!A:C,3,FALSE)</f>
        <v>N</v>
      </c>
      <c r="O159">
        <f t="shared" si="11"/>
        <v>109609.685</v>
      </c>
      <c r="P159" t="e">
        <f t="shared" si="12"/>
        <v>#N/A</v>
      </c>
      <c r="Q159" t="e">
        <f t="shared" si="13"/>
        <v>#N/A</v>
      </c>
      <c r="R159">
        <f t="shared" si="14"/>
        <v>109609.685</v>
      </c>
    </row>
    <row r="160" spans="1:18" x14ac:dyDescent="0.25">
      <c r="A160" s="6">
        <v>42163</v>
      </c>
      <c r="B160" s="1" t="str">
        <f>TEXT([1]Holidays!A160,"DDDD")</f>
        <v>Monday</v>
      </c>
      <c r="C160" s="2">
        <f>WEEKNUM([1]Holidays!A160)</f>
        <v>24</v>
      </c>
      <c r="D160" s="1" t="str">
        <f>TEXT([1]Holidays!A160,"MMMM")</f>
        <v>June</v>
      </c>
      <c r="E160" s="1" t="str">
        <f>TEXT([1]Holidays!A160,"yyyy")</f>
        <v>2015</v>
      </c>
      <c r="F160" s="3">
        <v>11.1</v>
      </c>
      <c r="G160" s="3">
        <v>18.5</v>
      </c>
      <c r="H160" s="3">
        <v>8.1999999999999993</v>
      </c>
      <c r="I160" s="3">
        <v>0</v>
      </c>
      <c r="J160" s="4">
        <v>110715.815</v>
      </c>
      <c r="K160" s="5">
        <v>24.357636500000002</v>
      </c>
      <c r="L160" s="5">
        <f t="shared" si="10"/>
        <v>2696775.5765712475</v>
      </c>
      <c r="M160" t="str">
        <f>VLOOKUP(A160,[1]Holidays!A:C,2,)</f>
        <v>Y</v>
      </c>
      <c r="N160" t="str">
        <f>VLOOKUP(A160,[1]Holidays!A:C,3,FALSE)</f>
        <v>Y</v>
      </c>
      <c r="O160">
        <f t="shared" si="11"/>
        <v>110715.815</v>
      </c>
      <c r="P160" t="e">
        <f t="shared" si="12"/>
        <v>#N/A</v>
      </c>
      <c r="Q160">
        <f t="shared" si="13"/>
        <v>110715.815</v>
      </c>
      <c r="R160" t="e">
        <f t="shared" si="14"/>
        <v>#N/A</v>
      </c>
    </row>
    <row r="161" spans="1:18" x14ac:dyDescent="0.25">
      <c r="A161" s="6">
        <v>42164</v>
      </c>
      <c r="B161" s="1" t="str">
        <f>TEXT([1]Holidays!A161,"DDDD")</f>
        <v>Tuesday</v>
      </c>
      <c r="C161" s="2">
        <f>WEEKNUM([1]Holidays!A161)</f>
        <v>24</v>
      </c>
      <c r="D161" s="1" t="str">
        <f>TEXT([1]Holidays!A161,"MMMM")</f>
        <v>June</v>
      </c>
      <c r="E161" s="1" t="str">
        <f>TEXT([1]Holidays!A161,"yyyy")</f>
        <v>2015</v>
      </c>
      <c r="F161" s="3">
        <v>10.3</v>
      </c>
      <c r="G161" s="3">
        <v>13.5</v>
      </c>
      <c r="H161" s="3">
        <v>8.6</v>
      </c>
      <c r="I161" s="3">
        <v>4</v>
      </c>
      <c r="J161" s="4">
        <v>132854.13500000001</v>
      </c>
      <c r="K161" s="5">
        <v>36.714275120000003</v>
      </c>
      <c r="L161" s="5">
        <f t="shared" si="10"/>
        <v>4877643.263219622</v>
      </c>
      <c r="M161" t="str">
        <f>VLOOKUP(A161,[1]Holidays!A:C,2,)</f>
        <v>Y</v>
      </c>
      <c r="N161" t="str">
        <f>VLOOKUP(A161,[1]Holidays!A:C,3,FALSE)</f>
        <v>N</v>
      </c>
      <c r="O161">
        <f t="shared" si="11"/>
        <v>132854.13500000001</v>
      </c>
      <c r="P161" t="e">
        <f t="shared" si="12"/>
        <v>#N/A</v>
      </c>
      <c r="Q161" t="e">
        <f t="shared" si="13"/>
        <v>#N/A</v>
      </c>
      <c r="R161">
        <f t="shared" si="14"/>
        <v>132854.13500000001</v>
      </c>
    </row>
    <row r="162" spans="1:18" x14ac:dyDescent="0.25">
      <c r="A162" s="6">
        <v>42165</v>
      </c>
      <c r="B162" s="1" t="str">
        <f>TEXT([1]Holidays!A162,"DDDD")</f>
        <v>Wednesday</v>
      </c>
      <c r="C162" s="2">
        <f>WEEKNUM([1]Holidays!A162)</f>
        <v>24</v>
      </c>
      <c r="D162" s="1" t="str">
        <f>TEXT([1]Holidays!A162,"MMMM")</f>
        <v>June</v>
      </c>
      <c r="E162" s="1" t="str">
        <f>TEXT([1]Holidays!A162,"yyyy")</f>
        <v>2015</v>
      </c>
      <c r="F162" s="3">
        <v>7.5</v>
      </c>
      <c r="G162" s="3">
        <v>13.4</v>
      </c>
      <c r="H162" s="3">
        <v>7.1</v>
      </c>
      <c r="I162" s="3">
        <v>0</v>
      </c>
      <c r="J162" s="4">
        <v>144125.52499999999</v>
      </c>
      <c r="K162" s="5">
        <v>39.766137469999997</v>
      </c>
      <c r="L162" s="5">
        <f t="shared" si="10"/>
        <v>5731315.4400859214</v>
      </c>
      <c r="M162" t="str">
        <f>VLOOKUP(A162,[1]Holidays!A:C,2,)</f>
        <v>Y</v>
      </c>
      <c r="N162" t="str">
        <f>VLOOKUP(A162,[1]Holidays!A:C,3,FALSE)</f>
        <v>N</v>
      </c>
      <c r="O162">
        <f t="shared" si="11"/>
        <v>144125.52499999999</v>
      </c>
      <c r="P162" t="e">
        <f t="shared" si="12"/>
        <v>#N/A</v>
      </c>
      <c r="Q162" t="e">
        <f t="shared" si="13"/>
        <v>#N/A</v>
      </c>
      <c r="R162">
        <f t="shared" si="14"/>
        <v>144125.52499999999</v>
      </c>
    </row>
    <row r="163" spans="1:18" x14ac:dyDescent="0.25">
      <c r="A163" s="6">
        <v>42166</v>
      </c>
      <c r="B163" s="1" t="str">
        <f>TEXT([1]Holidays!A163,"DDDD")</f>
        <v>Thursday</v>
      </c>
      <c r="C163" s="2">
        <f>WEEKNUM([1]Holidays!A163)</f>
        <v>24</v>
      </c>
      <c r="D163" s="1" t="str">
        <f>TEXT([1]Holidays!A163,"MMMM")</f>
        <v>June</v>
      </c>
      <c r="E163" s="1" t="str">
        <f>TEXT([1]Holidays!A163,"yyyy")</f>
        <v>2015</v>
      </c>
      <c r="F163" s="3">
        <v>5.7</v>
      </c>
      <c r="G163" s="3">
        <v>14</v>
      </c>
      <c r="H163" s="3">
        <v>8.3000000000000007</v>
      </c>
      <c r="I163" s="3"/>
      <c r="J163" s="4">
        <v>143465.44500000001</v>
      </c>
      <c r="K163" s="5">
        <v>37.481829380000001</v>
      </c>
      <c r="L163" s="5">
        <f t="shared" si="10"/>
        <v>5377347.3314157743</v>
      </c>
      <c r="M163" t="str">
        <f>VLOOKUP(A163,[1]Holidays!A:C,2,)</f>
        <v>Y</v>
      </c>
      <c r="N163" t="str">
        <f>VLOOKUP(A163,[1]Holidays!A:C,3,FALSE)</f>
        <v>N</v>
      </c>
      <c r="O163">
        <f t="shared" si="11"/>
        <v>143465.44500000001</v>
      </c>
      <c r="P163" t="e">
        <f t="shared" si="12"/>
        <v>#N/A</v>
      </c>
      <c r="Q163" t="e">
        <f t="shared" si="13"/>
        <v>#N/A</v>
      </c>
      <c r="R163">
        <f t="shared" si="14"/>
        <v>143465.44500000001</v>
      </c>
    </row>
    <row r="164" spans="1:18" x14ac:dyDescent="0.25">
      <c r="A164" s="6">
        <v>42167</v>
      </c>
      <c r="B164" s="1" t="str">
        <f>TEXT([1]Holidays!A164,"DDDD")</f>
        <v>Friday</v>
      </c>
      <c r="C164" s="2">
        <f>WEEKNUM([1]Holidays!A164)</f>
        <v>24</v>
      </c>
      <c r="D164" s="1" t="str">
        <f>TEXT([1]Holidays!A164,"MMMM")</f>
        <v>June</v>
      </c>
      <c r="E164" s="1" t="str">
        <f>TEXT([1]Holidays!A164,"yyyy")</f>
        <v>2015</v>
      </c>
      <c r="F164" s="3">
        <v>5.2</v>
      </c>
      <c r="G164" s="3">
        <v>13.1</v>
      </c>
      <c r="H164" s="3">
        <v>6.9</v>
      </c>
      <c r="I164" s="3">
        <v>0</v>
      </c>
      <c r="J164" s="4">
        <v>145005.62</v>
      </c>
      <c r="K164" s="5">
        <v>37.539372819999997</v>
      </c>
      <c r="L164" s="5">
        <f t="shared" si="10"/>
        <v>5443420.0301752482</v>
      </c>
      <c r="M164" t="str">
        <f>VLOOKUP(A164,[1]Holidays!A:C,2,)</f>
        <v>Y</v>
      </c>
      <c r="N164" t="str">
        <f>VLOOKUP(A164,[1]Holidays!A:C,3,FALSE)</f>
        <v>N</v>
      </c>
      <c r="O164">
        <f t="shared" si="11"/>
        <v>145005.62</v>
      </c>
      <c r="P164" t="e">
        <f t="shared" si="12"/>
        <v>#N/A</v>
      </c>
      <c r="Q164" t="e">
        <f t="shared" si="13"/>
        <v>#N/A</v>
      </c>
      <c r="R164">
        <f t="shared" si="14"/>
        <v>145005.62</v>
      </c>
    </row>
    <row r="165" spans="1:18" x14ac:dyDescent="0.25">
      <c r="A165" s="6">
        <v>42168</v>
      </c>
      <c r="B165" s="1" t="str">
        <f>TEXT([1]Holidays!A165,"DDDD")</f>
        <v>Saturday</v>
      </c>
      <c r="C165" s="2">
        <f>WEEKNUM([1]Holidays!A165)</f>
        <v>24</v>
      </c>
      <c r="D165" s="1" t="str">
        <f>TEXT([1]Holidays!A165,"MMMM")</f>
        <v>June</v>
      </c>
      <c r="E165" s="1" t="str">
        <f>TEXT([1]Holidays!A165,"yyyy")</f>
        <v>2015</v>
      </c>
      <c r="F165" s="3">
        <v>6</v>
      </c>
      <c r="G165" s="3">
        <v>18.2</v>
      </c>
      <c r="H165" s="3">
        <v>8</v>
      </c>
      <c r="I165" s="3">
        <v>0</v>
      </c>
      <c r="J165" s="4">
        <v>123754.55</v>
      </c>
      <c r="K165" s="5">
        <v>29.868588150000001</v>
      </c>
      <c r="L165" s="5">
        <f t="shared" si="10"/>
        <v>3696373.6856385828</v>
      </c>
      <c r="M165" t="str">
        <f>VLOOKUP(A165,[1]Holidays!A:C,2,)</f>
        <v>Y</v>
      </c>
      <c r="N165" t="str">
        <f>VLOOKUP(A165,[1]Holidays!A:C,3,FALSE)</f>
        <v>N</v>
      </c>
      <c r="O165">
        <f t="shared" si="11"/>
        <v>123754.55</v>
      </c>
      <c r="P165" t="e">
        <f t="shared" si="12"/>
        <v>#N/A</v>
      </c>
      <c r="Q165" t="e">
        <f t="shared" si="13"/>
        <v>#N/A</v>
      </c>
      <c r="R165">
        <f t="shared" si="14"/>
        <v>123754.55</v>
      </c>
    </row>
    <row r="166" spans="1:18" x14ac:dyDescent="0.25">
      <c r="A166" s="6">
        <v>42169</v>
      </c>
      <c r="B166" s="1" t="str">
        <f>TEXT([1]Holidays!A166,"DDDD")</f>
        <v>Sunday</v>
      </c>
      <c r="C166" s="2">
        <f>WEEKNUM([1]Holidays!A166)</f>
        <v>25</v>
      </c>
      <c r="D166" s="1" t="str">
        <f>TEXT([1]Holidays!A166,"MMMM")</f>
        <v>June</v>
      </c>
      <c r="E166" s="1" t="str">
        <f>TEXT([1]Holidays!A166,"yyyy")</f>
        <v>2015</v>
      </c>
      <c r="F166" s="3">
        <v>5.8</v>
      </c>
      <c r="G166" s="3">
        <v>17.399999999999999</v>
      </c>
      <c r="H166" s="3">
        <v>8</v>
      </c>
      <c r="I166" s="3">
        <v>0</v>
      </c>
      <c r="J166" s="4">
        <v>119125.62</v>
      </c>
      <c r="K166" s="5">
        <v>31.598182309999999</v>
      </c>
      <c r="L166" s="5">
        <f t="shared" si="10"/>
        <v>3764153.0585517818</v>
      </c>
      <c r="M166" t="str">
        <f>VLOOKUP(A166,[1]Holidays!A:C,2,)</f>
        <v>Y</v>
      </c>
      <c r="N166" t="str">
        <f>VLOOKUP(A166,[1]Holidays!A:C,3,FALSE)</f>
        <v>N</v>
      </c>
      <c r="O166">
        <f t="shared" si="11"/>
        <v>119125.62</v>
      </c>
      <c r="P166" t="e">
        <f t="shared" si="12"/>
        <v>#N/A</v>
      </c>
      <c r="Q166" t="e">
        <f t="shared" si="13"/>
        <v>#N/A</v>
      </c>
      <c r="R166">
        <f t="shared" si="14"/>
        <v>119125.62</v>
      </c>
    </row>
    <row r="167" spans="1:18" x14ac:dyDescent="0.25">
      <c r="A167" s="6">
        <v>42170</v>
      </c>
      <c r="B167" s="1" t="str">
        <f>TEXT([1]Holidays!A167,"DDDD")</f>
        <v>Monday</v>
      </c>
      <c r="C167" s="2">
        <f>WEEKNUM([1]Holidays!A167)</f>
        <v>25</v>
      </c>
      <c r="D167" s="1" t="str">
        <f>TEXT([1]Holidays!A167,"MMMM")</f>
        <v>June</v>
      </c>
      <c r="E167" s="1" t="str">
        <f>TEXT([1]Holidays!A167,"yyyy")</f>
        <v>2015</v>
      </c>
      <c r="F167" s="3">
        <v>7.1</v>
      </c>
      <c r="G167" s="3">
        <v>16.899999999999999</v>
      </c>
      <c r="H167" s="3">
        <v>6.6</v>
      </c>
      <c r="I167" s="3">
        <v>0</v>
      </c>
      <c r="J167" s="4">
        <v>136054.14499999999</v>
      </c>
      <c r="K167" s="5">
        <v>36.010981530000002</v>
      </c>
      <c r="L167" s="5">
        <f t="shared" si="10"/>
        <v>4899443.3026749417</v>
      </c>
      <c r="M167" t="str">
        <f>VLOOKUP(A167,[1]Holidays!A:C,2,)</f>
        <v>Y</v>
      </c>
      <c r="N167" t="str">
        <f>VLOOKUP(A167,[1]Holidays!A:C,3,FALSE)</f>
        <v>N</v>
      </c>
      <c r="O167">
        <f t="shared" si="11"/>
        <v>136054.14499999999</v>
      </c>
      <c r="P167" t="e">
        <f t="shared" si="12"/>
        <v>#N/A</v>
      </c>
      <c r="Q167" t="e">
        <f t="shared" si="13"/>
        <v>#N/A</v>
      </c>
      <c r="R167">
        <f t="shared" si="14"/>
        <v>136054.14499999999</v>
      </c>
    </row>
    <row r="168" spans="1:18" x14ac:dyDescent="0.25">
      <c r="A168" s="6">
        <v>42171</v>
      </c>
      <c r="B168" s="1" t="str">
        <f>TEXT([1]Holidays!A168,"DDDD")</f>
        <v>Tuesday</v>
      </c>
      <c r="C168" s="2">
        <f>WEEKNUM([1]Holidays!A168)</f>
        <v>25</v>
      </c>
      <c r="D168" s="1" t="str">
        <f>TEXT([1]Holidays!A168,"MMMM")</f>
        <v>June</v>
      </c>
      <c r="E168" s="1" t="str">
        <f>TEXT([1]Holidays!A168,"yyyy")</f>
        <v>2015</v>
      </c>
      <c r="F168" s="3">
        <v>9.5</v>
      </c>
      <c r="G168" s="3">
        <v>16.100000000000001</v>
      </c>
      <c r="H168" s="3">
        <v>3.3</v>
      </c>
      <c r="I168" s="3">
        <v>5</v>
      </c>
      <c r="J168" s="4">
        <v>139073.785</v>
      </c>
      <c r="K168" s="5">
        <v>36.942819380000003</v>
      </c>
      <c r="L168" s="5">
        <f t="shared" si="10"/>
        <v>5137777.719747954</v>
      </c>
      <c r="M168" t="str">
        <f>VLOOKUP(A168,[1]Holidays!A:C,2,)</f>
        <v>Y</v>
      </c>
      <c r="N168" t="str">
        <f>VLOOKUP(A168,[1]Holidays!A:C,3,FALSE)</f>
        <v>N</v>
      </c>
      <c r="O168">
        <f t="shared" si="11"/>
        <v>139073.785</v>
      </c>
      <c r="P168" t="e">
        <f t="shared" si="12"/>
        <v>#N/A</v>
      </c>
      <c r="Q168" t="e">
        <f t="shared" si="13"/>
        <v>#N/A</v>
      </c>
      <c r="R168">
        <f t="shared" si="14"/>
        <v>139073.785</v>
      </c>
    </row>
    <row r="169" spans="1:18" x14ac:dyDescent="0.25">
      <c r="A169" s="6">
        <v>42172</v>
      </c>
      <c r="B169" s="1" t="str">
        <f>TEXT([1]Holidays!A169,"DDDD")</f>
        <v>Wednesday</v>
      </c>
      <c r="C169" s="2">
        <f>WEEKNUM([1]Holidays!A169)</f>
        <v>25</v>
      </c>
      <c r="D169" s="1" t="str">
        <f>TEXT([1]Holidays!A169,"MMMM")</f>
        <v>June</v>
      </c>
      <c r="E169" s="1" t="str">
        <f>TEXT([1]Holidays!A169,"yyyy")</f>
        <v>2015</v>
      </c>
      <c r="F169" s="3">
        <v>11.7</v>
      </c>
      <c r="G169" s="3">
        <v>13.8</v>
      </c>
      <c r="H169" s="3">
        <v>4.7</v>
      </c>
      <c r="I169" s="3">
        <v>0</v>
      </c>
      <c r="J169" s="4">
        <v>134290.46</v>
      </c>
      <c r="K169" s="5">
        <v>39.278599130000003</v>
      </c>
      <c r="L169" s="5">
        <f t="shared" si="10"/>
        <v>5274741.1453232998</v>
      </c>
      <c r="M169" t="str">
        <f>VLOOKUP(A169,[1]Holidays!A:C,2,)</f>
        <v>Y</v>
      </c>
      <c r="N169" t="str">
        <f>VLOOKUP(A169,[1]Holidays!A:C,3,FALSE)</f>
        <v>N</v>
      </c>
      <c r="O169">
        <f t="shared" si="11"/>
        <v>134290.46</v>
      </c>
      <c r="P169" t="e">
        <f t="shared" si="12"/>
        <v>#N/A</v>
      </c>
      <c r="Q169" t="e">
        <f t="shared" si="13"/>
        <v>#N/A</v>
      </c>
      <c r="R169">
        <f t="shared" si="14"/>
        <v>134290.46</v>
      </c>
    </row>
    <row r="170" spans="1:18" x14ac:dyDescent="0.25">
      <c r="A170" s="6">
        <v>42173</v>
      </c>
      <c r="B170" s="1" t="str">
        <f>TEXT([1]Holidays!A170,"DDDD")</f>
        <v>Thursday</v>
      </c>
      <c r="C170" s="2">
        <f>WEEKNUM([1]Holidays!A170)</f>
        <v>25</v>
      </c>
      <c r="D170" s="1" t="str">
        <f>TEXT([1]Holidays!A170,"MMMM")</f>
        <v>June</v>
      </c>
      <c r="E170" s="1" t="str">
        <f>TEXT([1]Holidays!A170,"yyyy")</f>
        <v>2015</v>
      </c>
      <c r="F170" s="3">
        <v>10.7</v>
      </c>
      <c r="G170" s="3">
        <v>12.7</v>
      </c>
      <c r="H170" s="3">
        <v>4.2</v>
      </c>
      <c r="I170" s="3">
        <v>1</v>
      </c>
      <c r="J170" s="4">
        <v>137073.77499999999</v>
      </c>
      <c r="K170" s="5">
        <v>37.45776352</v>
      </c>
      <c r="L170" s="5">
        <f t="shared" si="10"/>
        <v>5134477.0487436876</v>
      </c>
      <c r="M170" t="str">
        <f>VLOOKUP(A170,[1]Holidays!A:C,2,)</f>
        <v>Y</v>
      </c>
      <c r="N170" t="str">
        <f>VLOOKUP(A170,[1]Holidays!A:C,3,FALSE)</f>
        <v>N</v>
      </c>
      <c r="O170">
        <f t="shared" si="11"/>
        <v>137073.77499999999</v>
      </c>
      <c r="P170" t="e">
        <f t="shared" si="12"/>
        <v>#N/A</v>
      </c>
      <c r="Q170" t="e">
        <f t="shared" si="13"/>
        <v>#N/A</v>
      </c>
      <c r="R170">
        <f t="shared" si="14"/>
        <v>137073.77499999999</v>
      </c>
    </row>
    <row r="171" spans="1:18" x14ac:dyDescent="0.25">
      <c r="A171" s="6">
        <v>42174</v>
      </c>
      <c r="B171" s="1" t="str">
        <f>TEXT([1]Holidays!A171,"DDDD")</f>
        <v>Friday</v>
      </c>
      <c r="C171" s="2">
        <f>WEEKNUM([1]Holidays!A171)</f>
        <v>25</v>
      </c>
      <c r="D171" s="1" t="str">
        <f>TEXT([1]Holidays!A171,"MMMM")</f>
        <v>June</v>
      </c>
      <c r="E171" s="1" t="str">
        <f>TEXT([1]Holidays!A171,"yyyy")</f>
        <v>2015</v>
      </c>
      <c r="F171" s="3">
        <v>7</v>
      </c>
      <c r="G171" s="3">
        <v>12.4</v>
      </c>
      <c r="H171" s="3">
        <v>7.9</v>
      </c>
      <c r="I171" s="3">
        <v>0.2</v>
      </c>
      <c r="J171" s="4">
        <v>139781.245</v>
      </c>
      <c r="K171" s="5">
        <v>38.550713739999999</v>
      </c>
      <c r="L171" s="5">
        <f t="shared" si="10"/>
        <v>5388666.7622158062</v>
      </c>
      <c r="M171" t="str">
        <f>VLOOKUP(A171,[1]Holidays!A:C,2,)</f>
        <v>Y</v>
      </c>
      <c r="N171" t="str">
        <f>VLOOKUP(A171,[1]Holidays!A:C,3,FALSE)</f>
        <v>N</v>
      </c>
      <c r="O171">
        <f t="shared" si="11"/>
        <v>139781.245</v>
      </c>
      <c r="P171" t="e">
        <f t="shared" si="12"/>
        <v>#N/A</v>
      </c>
      <c r="Q171" t="e">
        <f t="shared" si="13"/>
        <v>#N/A</v>
      </c>
      <c r="R171">
        <f t="shared" si="14"/>
        <v>139781.245</v>
      </c>
    </row>
    <row r="172" spans="1:18" x14ac:dyDescent="0.25">
      <c r="A172" s="6">
        <v>42175</v>
      </c>
      <c r="B172" s="1" t="str">
        <f>TEXT([1]Holidays!A172,"DDDD")</f>
        <v>Saturday</v>
      </c>
      <c r="C172" s="2">
        <f>WEEKNUM([1]Holidays!A172)</f>
        <v>25</v>
      </c>
      <c r="D172" s="1" t="str">
        <f>TEXT([1]Holidays!A172,"MMMM")</f>
        <v>June</v>
      </c>
      <c r="E172" s="1" t="str">
        <f>TEXT([1]Holidays!A172,"yyyy")</f>
        <v>2015</v>
      </c>
      <c r="F172" s="3">
        <v>4.0999999999999996</v>
      </c>
      <c r="G172" s="3">
        <v>11.6</v>
      </c>
      <c r="H172" s="3">
        <v>7.1</v>
      </c>
      <c r="I172" s="3">
        <v>0</v>
      </c>
      <c r="J172" s="4">
        <v>129576.36</v>
      </c>
      <c r="K172" s="5">
        <v>41.097683109999998</v>
      </c>
      <c r="L172" s="5">
        <f t="shared" si="10"/>
        <v>5325288.1818272797</v>
      </c>
      <c r="M172" t="str">
        <f>VLOOKUP(A172,[1]Holidays!A:C,2,)</f>
        <v>Y</v>
      </c>
      <c r="N172" t="str">
        <f>VLOOKUP(A172,[1]Holidays!A:C,3,FALSE)</f>
        <v>N</v>
      </c>
      <c r="O172">
        <f t="shared" si="11"/>
        <v>129576.36</v>
      </c>
      <c r="P172" t="e">
        <f t="shared" si="12"/>
        <v>#N/A</v>
      </c>
      <c r="Q172" t="e">
        <f t="shared" si="13"/>
        <v>#N/A</v>
      </c>
      <c r="R172">
        <f t="shared" si="14"/>
        <v>129576.36</v>
      </c>
    </row>
    <row r="173" spans="1:18" x14ac:dyDescent="0.25">
      <c r="A173" s="6">
        <v>42176</v>
      </c>
      <c r="B173" s="1" t="str">
        <f>TEXT([1]Holidays!A173,"DDDD")</f>
        <v>Sunday</v>
      </c>
      <c r="C173" s="2">
        <f>WEEKNUM([1]Holidays!A173)</f>
        <v>26</v>
      </c>
      <c r="D173" s="1" t="str">
        <f>TEXT([1]Holidays!A173,"MMMM")</f>
        <v>June</v>
      </c>
      <c r="E173" s="1" t="str">
        <f>TEXT([1]Holidays!A173,"yyyy")</f>
        <v>2015</v>
      </c>
      <c r="F173" s="3">
        <v>2.2000000000000002</v>
      </c>
      <c r="G173" s="3">
        <v>12.9</v>
      </c>
      <c r="H173" s="3">
        <v>8.6</v>
      </c>
      <c r="I173" s="3">
        <v>0</v>
      </c>
      <c r="J173" s="4">
        <v>124910.57</v>
      </c>
      <c r="K173" s="5">
        <v>33.902389839999998</v>
      </c>
      <c r="L173" s="5">
        <f t="shared" si="10"/>
        <v>4234766.839276609</v>
      </c>
      <c r="M173" t="str">
        <f>VLOOKUP(A173,[1]Holidays!A:C,2,)</f>
        <v>Y</v>
      </c>
      <c r="N173" t="str">
        <f>VLOOKUP(A173,[1]Holidays!A:C,3,FALSE)</f>
        <v>N</v>
      </c>
      <c r="O173">
        <f t="shared" si="11"/>
        <v>124910.57</v>
      </c>
      <c r="P173" t="e">
        <f t="shared" si="12"/>
        <v>#N/A</v>
      </c>
      <c r="Q173" t="e">
        <f t="shared" si="13"/>
        <v>#N/A</v>
      </c>
      <c r="R173">
        <f t="shared" si="14"/>
        <v>124910.57</v>
      </c>
    </row>
    <row r="174" spans="1:18" x14ac:dyDescent="0.25">
      <c r="A174" s="6">
        <v>42177</v>
      </c>
      <c r="B174" s="1" t="str">
        <f>TEXT([1]Holidays!A174,"DDDD")</f>
        <v>Monday</v>
      </c>
      <c r="C174" s="2">
        <f>WEEKNUM([1]Holidays!A174)</f>
        <v>26</v>
      </c>
      <c r="D174" s="1" t="str">
        <f>TEXT([1]Holidays!A174,"MMMM")</f>
        <v>June</v>
      </c>
      <c r="E174" s="1" t="str">
        <f>TEXT([1]Holidays!A174,"yyyy")</f>
        <v>2015</v>
      </c>
      <c r="F174" s="3">
        <v>3.6</v>
      </c>
      <c r="G174" s="3">
        <v>14.1</v>
      </c>
      <c r="H174" s="3">
        <v>6.2</v>
      </c>
      <c r="I174" s="3">
        <v>0</v>
      </c>
      <c r="J174" s="4">
        <v>140431.35999999999</v>
      </c>
      <c r="K174" s="5">
        <v>30.477831179999999</v>
      </c>
      <c r="L174" s="5">
        <f t="shared" si="10"/>
        <v>4280043.2824578043</v>
      </c>
      <c r="M174" t="str">
        <f>VLOOKUP(A174,[1]Holidays!A:C,2,)</f>
        <v>Y</v>
      </c>
      <c r="N174" t="str">
        <f>VLOOKUP(A174,[1]Holidays!A:C,3,FALSE)</f>
        <v>N</v>
      </c>
      <c r="O174">
        <f t="shared" si="11"/>
        <v>140431.35999999999</v>
      </c>
      <c r="P174" t="e">
        <f t="shared" si="12"/>
        <v>#N/A</v>
      </c>
      <c r="Q174" t="e">
        <f t="shared" si="13"/>
        <v>#N/A</v>
      </c>
      <c r="R174">
        <f t="shared" si="14"/>
        <v>140431.35999999999</v>
      </c>
    </row>
    <row r="175" spans="1:18" x14ac:dyDescent="0.25">
      <c r="A175" s="6">
        <v>42178</v>
      </c>
      <c r="B175" s="1" t="str">
        <f>TEXT([1]Holidays!A175,"DDDD")</f>
        <v>Tuesday</v>
      </c>
      <c r="C175" s="2">
        <f>WEEKNUM([1]Holidays!A175)</f>
        <v>26</v>
      </c>
      <c r="D175" s="1" t="str">
        <f>TEXT([1]Holidays!A175,"MMMM")</f>
        <v>June</v>
      </c>
      <c r="E175" s="1" t="str">
        <f>TEXT([1]Holidays!A175,"yyyy")</f>
        <v>2015</v>
      </c>
      <c r="F175" s="3">
        <v>9.6</v>
      </c>
      <c r="G175" s="3">
        <v>17.600000000000001</v>
      </c>
      <c r="H175" s="3">
        <v>5.8</v>
      </c>
      <c r="I175" s="3">
        <v>0</v>
      </c>
      <c r="J175" s="4">
        <v>133171.4</v>
      </c>
      <c r="K175" s="5">
        <v>30.238061600000002</v>
      </c>
      <c r="L175" s="5">
        <f t="shared" si="10"/>
        <v>4026844.9965582401</v>
      </c>
      <c r="M175" t="str">
        <f>VLOOKUP(A175,[1]Holidays!A:C,2,)</f>
        <v>Y</v>
      </c>
      <c r="N175" t="str">
        <f>VLOOKUP(A175,[1]Holidays!A:C,3,FALSE)</f>
        <v>N</v>
      </c>
      <c r="O175">
        <f t="shared" si="11"/>
        <v>133171.4</v>
      </c>
      <c r="P175" t="e">
        <f t="shared" si="12"/>
        <v>#N/A</v>
      </c>
      <c r="Q175" t="e">
        <f t="shared" si="13"/>
        <v>#N/A</v>
      </c>
      <c r="R175">
        <f t="shared" si="14"/>
        <v>133171.4</v>
      </c>
    </row>
    <row r="176" spans="1:18" x14ac:dyDescent="0.25">
      <c r="A176" s="6">
        <v>42179</v>
      </c>
      <c r="B176" s="1" t="str">
        <f>TEXT([1]Holidays!A176,"DDDD")</f>
        <v>Wednesday</v>
      </c>
      <c r="C176" s="2">
        <f>WEEKNUM([1]Holidays!A176)</f>
        <v>26</v>
      </c>
      <c r="D176" s="1" t="str">
        <f>TEXT([1]Holidays!A176,"MMMM")</f>
        <v>June</v>
      </c>
      <c r="E176" s="1" t="str">
        <f>TEXT([1]Holidays!A176,"yyyy")</f>
        <v>2015</v>
      </c>
      <c r="F176" s="3">
        <v>12.2</v>
      </c>
      <c r="G176" s="3">
        <v>16</v>
      </c>
      <c r="H176" s="3">
        <v>7.7</v>
      </c>
      <c r="I176" s="3">
        <v>0</v>
      </c>
      <c r="J176" s="4">
        <v>135407.57</v>
      </c>
      <c r="K176" s="5">
        <v>32.217778950000003</v>
      </c>
      <c r="L176" s="5">
        <f t="shared" si="10"/>
        <v>4362531.1584166521</v>
      </c>
      <c r="M176" t="str">
        <f>VLOOKUP(A176,[1]Holidays!A:C,2,)</f>
        <v>Y</v>
      </c>
      <c r="N176" t="str">
        <f>VLOOKUP(A176,[1]Holidays!A:C,3,FALSE)</f>
        <v>N</v>
      </c>
      <c r="O176">
        <f t="shared" si="11"/>
        <v>135407.57</v>
      </c>
      <c r="P176" t="e">
        <f t="shared" si="12"/>
        <v>#N/A</v>
      </c>
      <c r="Q176" t="e">
        <f t="shared" si="13"/>
        <v>#N/A</v>
      </c>
      <c r="R176">
        <f t="shared" si="14"/>
        <v>135407.57</v>
      </c>
    </row>
    <row r="177" spans="1:18" x14ac:dyDescent="0.25">
      <c r="A177" s="6">
        <v>42180</v>
      </c>
      <c r="B177" s="1" t="str">
        <f>TEXT([1]Holidays!A177,"DDDD")</f>
        <v>Thursday</v>
      </c>
      <c r="C177" s="2">
        <f>WEEKNUM([1]Holidays!A177)</f>
        <v>26</v>
      </c>
      <c r="D177" s="1" t="str">
        <f>TEXT([1]Holidays!A177,"MMMM")</f>
        <v>June</v>
      </c>
      <c r="E177" s="1" t="str">
        <f>TEXT([1]Holidays!A177,"yyyy")</f>
        <v>2015</v>
      </c>
      <c r="F177" s="3">
        <v>9.6</v>
      </c>
      <c r="G177" s="3">
        <v>14</v>
      </c>
      <c r="H177" s="3">
        <v>6.3</v>
      </c>
      <c r="I177" s="3">
        <v>0</v>
      </c>
      <c r="J177" s="4">
        <v>137379.23000000001</v>
      </c>
      <c r="K177" s="5">
        <v>33.054838169999996</v>
      </c>
      <c r="L177" s="5">
        <f t="shared" si="10"/>
        <v>4541048.2155692093</v>
      </c>
      <c r="M177" t="str">
        <f>VLOOKUP(A177,[1]Holidays!A:C,2,)</f>
        <v>Y</v>
      </c>
      <c r="N177" t="str">
        <f>VLOOKUP(A177,[1]Holidays!A:C,3,FALSE)</f>
        <v>N</v>
      </c>
      <c r="O177">
        <f t="shared" si="11"/>
        <v>137379.23000000001</v>
      </c>
      <c r="P177" t="e">
        <f t="shared" si="12"/>
        <v>#N/A</v>
      </c>
      <c r="Q177" t="e">
        <f t="shared" si="13"/>
        <v>#N/A</v>
      </c>
      <c r="R177">
        <f t="shared" si="14"/>
        <v>137379.23000000001</v>
      </c>
    </row>
    <row r="178" spans="1:18" x14ac:dyDescent="0.25">
      <c r="A178" s="6">
        <v>42181</v>
      </c>
      <c r="B178" s="1" t="str">
        <f>TEXT([1]Holidays!A178,"DDDD")</f>
        <v>Friday</v>
      </c>
      <c r="C178" s="2">
        <f>WEEKNUM([1]Holidays!A178)</f>
        <v>26</v>
      </c>
      <c r="D178" s="1" t="str">
        <f>TEXT([1]Holidays!A178,"MMMM")</f>
        <v>June</v>
      </c>
      <c r="E178" s="1" t="str">
        <f>TEXT([1]Holidays!A178,"yyyy")</f>
        <v>2015</v>
      </c>
      <c r="F178" s="3">
        <v>10.5</v>
      </c>
      <c r="G178" s="3">
        <v>16.899999999999999</v>
      </c>
      <c r="H178" s="3">
        <v>7.1</v>
      </c>
      <c r="I178" s="3">
        <v>0</v>
      </c>
      <c r="J178" s="4">
        <v>135562.07500000001</v>
      </c>
      <c r="K178" s="5">
        <v>31.92862512</v>
      </c>
      <c r="L178" s="5">
        <f t="shared" si="10"/>
        <v>4328310.6731643239</v>
      </c>
      <c r="M178" t="str">
        <f>VLOOKUP(A178,[1]Holidays!A:C,2,)</f>
        <v>N</v>
      </c>
      <c r="N178" t="str">
        <f>VLOOKUP(A178,[1]Holidays!A:C,3,FALSE)</f>
        <v>N</v>
      </c>
      <c r="O178" t="e">
        <f t="shared" si="11"/>
        <v>#N/A</v>
      </c>
      <c r="P178">
        <f t="shared" si="12"/>
        <v>135562.07500000001</v>
      </c>
      <c r="Q178" t="e">
        <f t="shared" si="13"/>
        <v>#N/A</v>
      </c>
      <c r="R178">
        <f t="shared" si="14"/>
        <v>135562.07500000001</v>
      </c>
    </row>
    <row r="179" spans="1:18" x14ac:dyDescent="0.25">
      <c r="A179" s="6">
        <v>42182</v>
      </c>
      <c r="B179" s="1" t="str">
        <f>TEXT([1]Holidays!A179,"DDDD")</f>
        <v>Saturday</v>
      </c>
      <c r="C179" s="2">
        <f>WEEKNUM([1]Holidays!A179)</f>
        <v>26</v>
      </c>
      <c r="D179" s="1" t="str">
        <f>TEXT([1]Holidays!A179,"MMMM")</f>
        <v>June</v>
      </c>
      <c r="E179" s="1" t="str">
        <f>TEXT([1]Holidays!A179,"yyyy")</f>
        <v>2015</v>
      </c>
      <c r="F179" s="3">
        <v>8</v>
      </c>
      <c r="G179" s="3">
        <v>14.1</v>
      </c>
      <c r="H179" s="3">
        <v>5</v>
      </c>
      <c r="I179" s="3">
        <v>0</v>
      </c>
      <c r="J179" s="4">
        <v>124587.43</v>
      </c>
      <c r="K179" s="5">
        <v>28.292540349999999</v>
      </c>
      <c r="L179" s="5">
        <f t="shared" si="10"/>
        <v>3524894.8903778004</v>
      </c>
      <c r="M179" t="str">
        <f>VLOOKUP(A179,[1]Holidays!A:C,2,)</f>
        <v>N</v>
      </c>
      <c r="N179" t="str">
        <f>VLOOKUP(A179,[1]Holidays!A:C,3,FALSE)</f>
        <v>N</v>
      </c>
      <c r="O179" t="e">
        <f t="shared" si="11"/>
        <v>#N/A</v>
      </c>
      <c r="P179">
        <f t="shared" si="12"/>
        <v>124587.43</v>
      </c>
      <c r="Q179" t="e">
        <f t="shared" si="13"/>
        <v>#N/A</v>
      </c>
      <c r="R179">
        <f t="shared" si="14"/>
        <v>124587.43</v>
      </c>
    </row>
    <row r="180" spans="1:18" x14ac:dyDescent="0.25">
      <c r="A180" s="6">
        <v>42183</v>
      </c>
      <c r="B180" s="1" t="str">
        <f>TEXT([1]Holidays!A180,"DDDD")</f>
        <v>Sunday</v>
      </c>
      <c r="C180" s="2">
        <f>WEEKNUM([1]Holidays!A180)</f>
        <v>27</v>
      </c>
      <c r="D180" s="1" t="str">
        <f>TEXT([1]Holidays!A180,"MMMM")</f>
        <v>June</v>
      </c>
      <c r="E180" s="1" t="str">
        <f>TEXT([1]Holidays!A180,"yyyy")</f>
        <v>2015</v>
      </c>
      <c r="F180" s="3">
        <v>9.6</v>
      </c>
      <c r="G180" s="3">
        <v>14.5</v>
      </c>
      <c r="H180" s="3">
        <v>4.0999999999999996</v>
      </c>
      <c r="I180" s="3">
        <v>0</v>
      </c>
      <c r="J180" s="4">
        <v>119277.48</v>
      </c>
      <c r="K180" s="5">
        <v>31.00149176</v>
      </c>
      <c r="L180" s="5">
        <f t="shared" si="10"/>
        <v>3697779.8133735647</v>
      </c>
      <c r="M180" t="str">
        <f>VLOOKUP(A180,[1]Holidays!A:C,2,)</f>
        <v>N</v>
      </c>
      <c r="N180" t="str">
        <f>VLOOKUP(A180,[1]Holidays!A:C,3,FALSE)</f>
        <v>N</v>
      </c>
      <c r="O180" t="e">
        <f t="shared" si="11"/>
        <v>#N/A</v>
      </c>
      <c r="P180">
        <f t="shared" si="12"/>
        <v>119277.48</v>
      </c>
      <c r="Q180" t="e">
        <f t="shared" si="13"/>
        <v>#N/A</v>
      </c>
      <c r="R180">
        <f t="shared" si="14"/>
        <v>119277.48</v>
      </c>
    </row>
    <row r="181" spans="1:18" x14ac:dyDescent="0.25">
      <c r="A181" s="6">
        <v>42184</v>
      </c>
      <c r="B181" s="1" t="str">
        <f>TEXT([1]Holidays!A181,"DDDD")</f>
        <v>Monday</v>
      </c>
      <c r="C181" s="2">
        <f>WEEKNUM([1]Holidays!A181)</f>
        <v>27</v>
      </c>
      <c r="D181" s="1" t="str">
        <f>TEXT([1]Holidays!A181,"MMMM")</f>
        <v>June</v>
      </c>
      <c r="E181" s="1" t="str">
        <f>TEXT([1]Holidays!A181,"yyyy")</f>
        <v>2015</v>
      </c>
      <c r="F181" s="3">
        <v>6.9</v>
      </c>
      <c r="G181" s="3">
        <v>12.3</v>
      </c>
      <c r="H181" s="3">
        <v>5.6</v>
      </c>
      <c r="I181" s="3">
        <v>0</v>
      </c>
      <c r="J181" s="4">
        <v>139468.155</v>
      </c>
      <c r="K181" s="5">
        <v>35.775398760000002</v>
      </c>
      <c r="L181" s="5">
        <f t="shared" si="10"/>
        <v>4989528.8594464883</v>
      </c>
      <c r="M181" t="str">
        <f>VLOOKUP(A181,[1]Holidays!A:C,2,)</f>
        <v>N</v>
      </c>
      <c r="N181" t="str">
        <f>VLOOKUP(A181,[1]Holidays!A:C,3,FALSE)</f>
        <v>N</v>
      </c>
      <c r="O181" t="e">
        <f t="shared" si="11"/>
        <v>#N/A</v>
      </c>
      <c r="P181">
        <f t="shared" si="12"/>
        <v>139468.155</v>
      </c>
      <c r="Q181" t="e">
        <f t="shared" si="13"/>
        <v>#N/A</v>
      </c>
      <c r="R181">
        <f t="shared" si="14"/>
        <v>139468.155</v>
      </c>
    </row>
    <row r="182" spans="1:18" x14ac:dyDescent="0.25">
      <c r="A182" s="6">
        <v>42185</v>
      </c>
      <c r="B182" s="1" t="str">
        <f>TEXT([1]Holidays!A182,"DDDD")</f>
        <v>Tuesday</v>
      </c>
      <c r="C182" s="2">
        <f>WEEKNUM([1]Holidays!A182)</f>
        <v>27</v>
      </c>
      <c r="D182" s="1" t="str">
        <f>TEXT([1]Holidays!A182,"MMMM")</f>
        <v>June</v>
      </c>
      <c r="E182" s="1" t="str">
        <f>TEXT([1]Holidays!A182,"yyyy")</f>
        <v>2015</v>
      </c>
      <c r="F182" s="3">
        <v>5</v>
      </c>
      <c r="G182" s="3">
        <v>14.2</v>
      </c>
      <c r="H182" s="3">
        <v>7.9</v>
      </c>
      <c r="I182" s="3">
        <v>0</v>
      </c>
      <c r="J182" s="4">
        <v>143170.05499999999</v>
      </c>
      <c r="K182" s="5">
        <v>37.625258199999998</v>
      </c>
      <c r="L182" s="5">
        <f t="shared" si="10"/>
        <v>5386810.2858832004</v>
      </c>
      <c r="M182" t="str">
        <f>VLOOKUP(A182,[1]Holidays!A:C,2,)</f>
        <v>N</v>
      </c>
      <c r="N182" t="str">
        <f>VLOOKUP(A182,[1]Holidays!A:C,3,FALSE)</f>
        <v>N</v>
      </c>
      <c r="O182" t="e">
        <f t="shared" si="11"/>
        <v>#N/A</v>
      </c>
      <c r="P182">
        <f t="shared" si="12"/>
        <v>143170.05499999999</v>
      </c>
      <c r="Q182" t="e">
        <f t="shared" si="13"/>
        <v>#N/A</v>
      </c>
      <c r="R182">
        <f t="shared" si="14"/>
        <v>143170.05499999999</v>
      </c>
    </row>
    <row r="183" spans="1:18" x14ac:dyDescent="0.25">
      <c r="A183" s="6">
        <v>42186</v>
      </c>
      <c r="B183" s="1" t="str">
        <f>TEXT([1]Holidays!A183,"DDDD")</f>
        <v>Wednesday</v>
      </c>
      <c r="C183" s="2">
        <f>WEEKNUM([1]Holidays!A183)</f>
        <v>27</v>
      </c>
      <c r="D183" s="1" t="str">
        <f>TEXT([1]Holidays!A183,"MMMM")</f>
        <v>July</v>
      </c>
      <c r="E183" s="1" t="str">
        <f>TEXT([1]Holidays!A183,"yyyy")</f>
        <v>2015</v>
      </c>
      <c r="F183" s="3">
        <v>7.4</v>
      </c>
      <c r="G183" s="3">
        <v>15</v>
      </c>
      <c r="H183" s="3">
        <v>6.9</v>
      </c>
      <c r="I183" s="3">
        <v>0</v>
      </c>
      <c r="J183" s="4">
        <v>138931</v>
      </c>
      <c r="K183" s="5">
        <v>29.520946160000001</v>
      </c>
      <c r="L183" s="5">
        <f t="shared" si="10"/>
        <v>4101374.5709549603</v>
      </c>
      <c r="M183" t="str">
        <f>VLOOKUP(A183,[1]Holidays!A:C,2,)</f>
        <v>N</v>
      </c>
      <c r="N183" t="str">
        <f>VLOOKUP(A183,[1]Holidays!A:C,3,FALSE)</f>
        <v>N</v>
      </c>
      <c r="O183" t="e">
        <f t="shared" si="11"/>
        <v>#N/A</v>
      </c>
      <c r="P183">
        <f t="shared" si="12"/>
        <v>138931</v>
      </c>
      <c r="Q183" t="e">
        <f t="shared" si="13"/>
        <v>#N/A</v>
      </c>
      <c r="R183">
        <f t="shared" si="14"/>
        <v>138931</v>
      </c>
    </row>
    <row r="184" spans="1:18" x14ac:dyDescent="0.25">
      <c r="A184" s="6">
        <v>42187</v>
      </c>
      <c r="B184" s="1" t="str">
        <f>TEXT([1]Holidays!A184,"DDDD")</f>
        <v>Thursday</v>
      </c>
      <c r="C184" s="2">
        <f>WEEKNUM([1]Holidays!A184)</f>
        <v>27</v>
      </c>
      <c r="D184" s="1" t="str">
        <f>TEXT([1]Holidays!A184,"MMMM")</f>
        <v>July</v>
      </c>
      <c r="E184" s="1" t="str">
        <f>TEXT([1]Holidays!A184,"yyyy")</f>
        <v>2015</v>
      </c>
      <c r="F184" s="3">
        <v>10.3</v>
      </c>
      <c r="G184" s="3">
        <v>11.9</v>
      </c>
      <c r="H184" s="3">
        <v>7</v>
      </c>
      <c r="I184" s="3">
        <v>0.6</v>
      </c>
      <c r="J184" s="4">
        <v>138972.42499999999</v>
      </c>
      <c r="K184" s="5">
        <v>35.618313800000003</v>
      </c>
      <c r="L184" s="5">
        <f t="shared" si="10"/>
        <v>4949963.4431969654</v>
      </c>
      <c r="M184" t="str">
        <f>VLOOKUP(A184,[1]Holidays!A:C,2,)</f>
        <v>N</v>
      </c>
      <c r="N184" t="str">
        <f>VLOOKUP(A184,[1]Holidays!A:C,3,FALSE)</f>
        <v>N</v>
      </c>
      <c r="O184" t="e">
        <f t="shared" si="11"/>
        <v>#N/A</v>
      </c>
      <c r="P184">
        <f t="shared" si="12"/>
        <v>138972.42499999999</v>
      </c>
      <c r="Q184" t="e">
        <f t="shared" si="13"/>
        <v>#N/A</v>
      </c>
      <c r="R184">
        <f t="shared" si="14"/>
        <v>138972.42499999999</v>
      </c>
    </row>
    <row r="185" spans="1:18" x14ac:dyDescent="0.25">
      <c r="A185" s="6">
        <v>42188</v>
      </c>
      <c r="B185" s="1" t="str">
        <f>TEXT([1]Holidays!A185,"DDDD")</f>
        <v>Friday</v>
      </c>
      <c r="C185" s="2">
        <f>WEEKNUM([1]Holidays!A185)</f>
        <v>27</v>
      </c>
      <c r="D185" s="1" t="str">
        <f>TEXT([1]Holidays!A185,"MMMM")</f>
        <v>July</v>
      </c>
      <c r="E185" s="1" t="str">
        <f>TEXT([1]Holidays!A185,"yyyy")</f>
        <v>2015</v>
      </c>
      <c r="F185" s="3">
        <v>5.9</v>
      </c>
      <c r="G185" s="3">
        <v>12</v>
      </c>
      <c r="H185" s="3">
        <v>5</v>
      </c>
      <c r="I185" s="3">
        <v>2.6</v>
      </c>
      <c r="J185" s="4">
        <v>145713.81</v>
      </c>
      <c r="K185" s="5">
        <v>42.629576239999999</v>
      </c>
      <c r="L185" s="5">
        <f t="shared" si="10"/>
        <v>6211717.9726158744</v>
      </c>
      <c r="M185" t="str">
        <f>VLOOKUP(A185,[1]Holidays!A:C,2,)</f>
        <v>N</v>
      </c>
      <c r="N185" t="str">
        <f>VLOOKUP(A185,[1]Holidays!A:C,3,FALSE)</f>
        <v>N</v>
      </c>
      <c r="O185" t="e">
        <f t="shared" si="11"/>
        <v>#N/A</v>
      </c>
      <c r="P185">
        <f t="shared" si="12"/>
        <v>145713.81</v>
      </c>
      <c r="Q185" t="e">
        <f t="shared" si="13"/>
        <v>#N/A</v>
      </c>
      <c r="R185">
        <f t="shared" si="14"/>
        <v>145713.81</v>
      </c>
    </row>
    <row r="186" spans="1:18" x14ac:dyDescent="0.25">
      <c r="A186" s="6">
        <v>42189</v>
      </c>
      <c r="B186" s="1" t="str">
        <f>TEXT([1]Holidays!A186,"DDDD")</f>
        <v>Saturday</v>
      </c>
      <c r="C186" s="2">
        <f>WEEKNUM([1]Holidays!A186)</f>
        <v>27</v>
      </c>
      <c r="D186" s="1" t="str">
        <f>TEXT([1]Holidays!A186,"MMMM")</f>
        <v>July</v>
      </c>
      <c r="E186" s="1" t="str">
        <f>TEXT([1]Holidays!A186,"yyyy")</f>
        <v>2015</v>
      </c>
      <c r="F186" s="3">
        <v>7.3</v>
      </c>
      <c r="G186" s="3">
        <v>10.6</v>
      </c>
      <c r="H186" s="3">
        <v>2.8</v>
      </c>
      <c r="I186" s="3">
        <v>0</v>
      </c>
      <c r="J186" s="4">
        <v>130073.27</v>
      </c>
      <c r="K186" s="5">
        <v>29.127825269999999</v>
      </c>
      <c r="L186" s="5">
        <f t="shared" si="10"/>
        <v>3788751.4808575329</v>
      </c>
      <c r="M186" t="str">
        <f>VLOOKUP(A186,[1]Holidays!A:C,2,)</f>
        <v>N</v>
      </c>
      <c r="N186" t="str">
        <f>VLOOKUP(A186,[1]Holidays!A:C,3,FALSE)</f>
        <v>N</v>
      </c>
      <c r="O186" t="e">
        <f t="shared" si="11"/>
        <v>#N/A</v>
      </c>
      <c r="P186">
        <f t="shared" si="12"/>
        <v>130073.27</v>
      </c>
      <c r="Q186" t="e">
        <f t="shared" si="13"/>
        <v>#N/A</v>
      </c>
      <c r="R186">
        <f t="shared" si="14"/>
        <v>130073.27</v>
      </c>
    </row>
    <row r="187" spans="1:18" x14ac:dyDescent="0.25">
      <c r="A187" s="6">
        <v>42190</v>
      </c>
      <c r="B187" s="1" t="str">
        <f>TEXT([1]Holidays!A187,"DDDD")</f>
        <v>Sunday</v>
      </c>
      <c r="C187" s="2">
        <f>WEEKNUM([1]Holidays!A187)</f>
        <v>28</v>
      </c>
      <c r="D187" s="1" t="str">
        <f>TEXT([1]Holidays!A187,"MMMM")</f>
        <v>July</v>
      </c>
      <c r="E187" s="1" t="str">
        <f>TEXT([1]Holidays!A187,"yyyy")</f>
        <v>2015</v>
      </c>
      <c r="F187" s="3">
        <v>8.1999999999999993</v>
      </c>
      <c r="G187" s="3">
        <v>14.9</v>
      </c>
      <c r="H187" s="3">
        <v>8.1999999999999993</v>
      </c>
      <c r="I187" s="3">
        <v>2</v>
      </c>
      <c r="J187" s="4">
        <v>117312.925</v>
      </c>
      <c r="K187" s="5">
        <v>24.00328983</v>
      </c>
      <c r="L187" s="5">
        <f t="shared" si="10"/>
        <v>2815896.1395800528</v>
      </c>
      <c r="M187" t="str">
        <f>VLOOKUP(A187,[1]Holidays!A:C,2,)</f>
        <v>N</v>
      </c>
      <c r="N187" t="str">
        <f>VLOOKUP(A187,[1]Holidays!A:C,3,FALSE)</f>
        <v>N</v>
      </c>
      <c r="O187" t="e">
        <f t="shared" si="11"/>
        <v>#N/A</v>
      </c>
      <c r="P187">
        <f t="shared" si="12"/>
        <v>117312.925</v>
      </c>
      <c r="Q187" t="e">
        <f t="shared" si="13"/>
        <v>#N/A</v>
      </c>
      <c r="R187">
        <f t="shared" si="14"/>
        <v>117312.925</v>
      </c>
    </row>
    <row r="188" spans="1:18" x14ac:dyDescent="0.25">
      <c r="A188" s="6">
        <v>42191</v>
      </c>
      <c r="B188" s="1" t="str">
        <f>TEXT([1]Holidays!A188,"DDDD")</f>
        <v>Monday</v>
      </c>
      <c r="C188" s="2">
        <f>WEEKNUM([1]Holidays!A188)</f>
        <v>28</v>
      </c>
      <c r="D188" s="1" t="str">
        <f>TEXT([1]Holidays!A188,"MMMM")</f>
        <v>July</v>
      </c>
      <c r="E188" s="1" t="str">
        <f>TEXT([1]Holidays!A188,"yyyy")</f>
        <v>2015</v>
      </c>
      <c r="F188" s="3">
        <v>7.5</v>
      </c>
      <c r="G188" s="3">
        <v>11.5</v>
      </c>
      <c r="H188" s="3">
        <v>4.4000000000000004</v>
      </c>
      <c r="I188" s="3">
        <v>1.6</v>
      </c>
      <c r="J188" s="4">
        <v>143176.33499999999</v>
      </c>
      <c r="K188" s="5">
        <v>36.041788840000002</v>
      </c>
      <c r="L188" s="5">
        <f t="shared" si="10"/>
        <v>5160331.2329551019</v>
      </c>
      <c r="M188" t="str">
        <f>VLOOKUP(A188,[1]Holidays!A:C,2,)</f>
        <v>N</v>
      </c>
      <c r="N188" t="str">
        <f>VLOOKUP(A188,[1]Holidays!A:C,3,FALSE)</f>
        <v>N</v>
      </c>
      <c r="O188" t="e">
        <f t="shared" si="11"/>
        <v>#N/A</v>
      </c>
      <c r="P188">
        <f t="shared" si="12"/>
        <v>143176.33499999999</v>
      </c>
      <c r="Q188" t="e">
        <f t="shared" si="13"/>
        <v>#N/A</v>
      </c>
      <c r="R188">
        <f t="shared" si="14"/>
        <v>143176.33499999999</v>
      </c>
    </row>
    <row r="189" spans="1:18" x14ac:dyDescent="0.25">
      <c r="A189" s="6">
        <v>42192</v>
      </c>
      <c r="B189" s="1" t="str">
        <f>TEXT([1]Holidays!A189,"DDDD")</f>
        <v>Tuesday</v>
      </c>
      <c r="C189" s="2">
        <f>WEEKNUM([1]Holidays!A189)</f>
        <v>28</v>
      </c>
      <c r="D189" s="1" t="str">
        <f>TEXT([1]Holidays!A189,"MMMM")</f>
        <v>July</v>
      </c>
      <c r="E189" s="1" t="str">
        <f>TEXT([1]Holidays!A189,"yyyy")</f>
        <v>2015</v>
      </c>
      <c r="F189" s="3">
        <v>7.4</v>
      </c>
      <c r="G189" s="3">
        <v>14.2</v>
      </c>
      <c r="H189" s="3">
        <v>7</v>
      </c>
      <c r="I189" s="3">
        <v>2.2000000000000002</v>
      </c>
      <c r="J189" s="4">
        <v>143984.39000000001</v>
      </c>
      <c r="K189" s="5">
        <v>37.297517450000001</v>
      </c>
      <c r="L189" s="5">
        <f t="shared" si="10"/>
        <v>5370260.2985526063</v>
      </c>
      <c r="M189" t="str">
        <f>VLOOKUP(A189,[1]Holidays!A:C,2,)</f>
        <v>N</v>
      </c>
      <c r="N189" t="str">
        <f>VLOOKUP(A189,[1]Holidays!A:C,3,FALSE)</f>
        <v>N</v>
      </c>
      <c r="O189" t="e">
        <f t="shared" si="11"/>
        <v>#N/A</v>
      </c>
      <c r="P189">
        <f t="shared" si="12"/>
        <v>143984.39000000001</v>
      </c>
      <c r="Q189" t="e">
        <f t="shared" si="13"/>
        <v>#N/A</v>
      </c>
      <c r="R189">
        <f t="shared" si="14"/>
        <v>143984.39000000001</v>
      </c>
    </row>
    <row r="190" spans="1:18" x14ac:dyDescent="0.25">
      <c r="A190" s="6">
        <v>42193</v>
      </c>
      <c r="B190" s="1" t="str">
        <f>TEXT([1]Holidays!A190,"DDDD")</f>
        <v>Wednesday</v>
      </c>
      <c r="C190" s="2">
        <f>WEEKNUM([1]Holidays!A190)</f>
        <v>28</v>
      </c>
      <c r="D190" s="1" t="str">
        <f>TEXT([1]Holidays!A190,"MMMM")</f>
        <v>July</v>
      </c>
      <c r="E190" s="1" t="str">
        <f>TEXT([1]Holidays!A190,"yyyy")</f>
        <v>2015</v>
      </c>
      <c r="F190" s="3">
        <v>4.9000000000000004</v>
      </c>
      <c r="G190" s="3">
        <v>14.8</v>
      </c>
      <c r="H190" s="3">
        <v>8.5</v>
      </c>
      <c r="I190" s="3">
        <v>0.2</v>
      </c>
      <c r="J190" s="4">
        <v>141696.29500000001</v>
      </c>
      <c r="K190" s="5">
        <v>40.583806850000002</v>
      </c>
      <c r="L190" s="5">
        <f t="shared" si="10"/>
        <v>5750575.0676406212</v>
      </c>
      <c r="M190" t="str">
        <f>VLOOKUP(A190,[1]Holidays!A:C,2,)</f>
        <v>N</v>
      </c>
      <c r="N190" t="str">
        <f>VLOOKUP(A190,[1]Holidays!A:C,3,FALSE)</f>
        <v>N</v>
      </c>
      <c r="O190" t="e">
        <f t="shared" si="11"/>
        <v>#N/A</v>
      </c>
      <c r="P190">
        <f t="shared" si="12"/>
        <v>141696.29500000001</v>
      </c>
      <c r="Q190" t="e">
        <f t="shared" si="13"/>
        <v>#N/A</v>
      </c>
      <c r="R190">
        <f t="shared" si="14"/>
        <v>141696.29500000001</v>
      </c>
    </row>
    <row r="191" spans="1:18" x14ac:dyDescent="0.25">
      <c r="A191" s="6">
        <v>42194</v>
      </c>
      <c r="B191" s="1" t="str">
        <f>TEXT([1]Holidays!A191,"DDDD")</f>
        <v>Thursday</v>
      </c>
      <c r="C191" s="2">
        <f>WEEKNUM([1]Holidays!A191)</f>
        <v>28</v>
      </c>
      <c r="D191" s="1" t="str">
        <f>TEXT([1]Holidays!A191,"MMMM")</f>
        <v>July</v>
      </c>
      <c r="E191" s="1" t="str">
        <f>TEXT([1]Holidays!A191,"yyyy")</f>
        <v>2015</v>
      </c>
      <c r="F191" s="3">
        <v>6.5</v>
      </c>
      <c r="G191" s="3">
        <v>13.4</v>
      </c>
      <c r="H191" s="3">
        <v>3.5</v>
      </c>
      <c r="I191" s="3">
        <v>0</v>
      </c>
      <c r="J191" s="4">
        <v>141994.375</v>
      </c>
      <c r="K191" s="5">
        <v>38.517273539999998</v>
      </c>
      <c r="L191" s="5">
        <f t="shared" si="10"/>
        <v>5469236.1830163375</v>
      </c>
      <c r="M191" t="str">
        <f>VLOOKUP(A191,[1]Holidays!A:C,2,)</f>
        <v>N</v>
      </c>
      <c r="N191" t="str">
        <f>VLOOKUP(A191,[1]Holidays!A:C,3,FALSE)</f>
        <v>N</v>
      </c>
      <c r="O191" t="e">
        <f t="shared" si="11"/>
        <v>#N/A</v>
      </c>
      <c r="P191">
        <f t="shared" si="12"/>
        <v>141994.375</v>
      </c>
      <c r="Q191" t="e">
        <f t="shared" si="13"/>
        <v>#N/A</v>
      </c>
      <c r="R191">
        <f t="shared" si="14"/>
        <v>141994.375</v>
      </c>
    </row>
    <row r="192" spans="1:18" x14ac:dyDescent="0.25">
      <c r="A192" s="6">
        <v>42195</v>
      </c>
      <c r="B192" s="1" t="str">
        <f>TEXT([1]Holidays!A192,"DDDD")</f>
        <v>Friday</v>
      </c>
      <c r="C192" s="2">
        <f>WEEKNUM([1]Holidays!A192)</f>
        <v>28</v>
      </c>
      <c r="D192" s="1" t="str">
        <f>TEXT([1]Holidays!A192,"MMMM")</f>
        <v>July</v>
      </c>
      <c r="E192" s="1" t="str">
        <f>TEXT([1]Holidays!A192,"yyyy")</f>
        <v>2015</v>
      </c>
      <c r="F192" s="3">
        <v>7.6</v>
      </c>
      <c r="G192" s="3">
        <v>14.3</v>
      </c>
      <c r="H192" s="3">
        <v>5.8</v>
      </c>
      <c r="I192" s="3">
        <v>0</v>
      </c>
      <c r="J192" s="4">
        <v>136884.095</v>
      </c>
      <c r="K192" s="5">
        <v>32.288455370000001</v>
      </c>
      <c r="L192" s="5">
        <f t="shared" si="10"/>
        <v>4419775.9922703402</v>
      </c>
      <c r="M192" t="str">
        <f>VLOOKUP(A192,[1]Holidays!A:C,2,)</f>
        <v>N</v>
      </c>
      <c r="N192" t="str">
        <f>VLOOKUP(A192,[1]Holidays!A:C,3,FALSE)</f>
        <v>N</v>
      </c>
      <c r="O192" t="e">
        <f t="shared" si="11"/>
        <v>#N/A</v>
      </c>
      <c r="P192">
        <f t="shared" si="12"/>
        <v>136884.095</v>
      </c>
      <c r="Q192" t="e">
        <f t="shared" si="13"/>
        <v>#N/A</v>
      </c>
      <c r="R192">
        <f t="shared" si="14"/>
        <v>136884.095</v>
      </c>
    </row>
    <row r="193" spans="1:18" x14ac:dyDescent="0.25">
      <c r="A193" s="6">
        <v>42196</v>
      </c>
      <c r="B193" s="1" t="str">
        <f>TEXT([1]Holidays!A193,"DDDD")</f>
        <v>Saturday</v>
      </c>
      <c r="C193" s="2">
        <f>WEEKNUM([1]Holidays!A193)</f>
        <v>28</v>
      </c>
      <c r="D193" s="1" t="str">
        <f>TEXT([1]Holidays!A193,"MMMM")</f>
        <v>July</v>
      </c>
      <c r="E193" s="1" t="str">
        <f>TEXT([1]Holidays!A193,"yyyy")</f>
        <v>2015</v>
      </c>
      <c r="F193" s="3">
        <v>10.9</v>
      </c>
      <c r="G193" s="3">
        <v>13.1</v>
      </c>
      <c r="H193" s="3">
        <v>3.7</v>
      </c>
      <c r="I193" s="3">
        <v>0.2</v>
      </c>
      <c r="J193" s="4">
        <v>123971.705</v>
      </c>
      <c r="K193" s="5">
        <v>30.621819909999999</v>
      </c>
      <c r="L193" s="5">
        <f t="shared" si="10"/>
        <v>3796239.2244456466</v>
      </c>
      <c r="M193" t="str">
        <f>VLOOKUP(A193,[1]Holidays!A:C,2,)</f>
        <v>N</v>
      </c>
      <c r="N193" t="str">
        <f>VLOOKUP(A193,[1]Holidays!A:C,3,FALSE)</f>
        <v>N</v>
      </c>
      <c r="O193" t="e">
        <f t="shared" si="11"/>
        <v>#N/A</v>
      </c>
      <c r="P193">
        <f t="shared" si="12"/>
        <v>123971.705</v>
      </c>
      <c r="Q193" t="e">
        <f t="shared" si="13"/>
        <v>#N/A</v>
      </c>
      <c r="R193">
        <f t="shared" si="14"/>
        <v>123971.705</v>
      </c>
    </row>
    <row r="194" spans="1:18" x14ac:dyDescent="0.25">
      <c r="A194" s="6">
        <v>42197</v>
      </c>
      <c r="B194" s="1" t="str">
        <f>TEXT([1]Holidays!A194,"DDDD")</f>
        <v>Sunday</v>
      </c>
      <c r="C194" s="2">
        <f>WEEKNUM([1]Holidays!A194)</f>
        <v>29</v>
      </c>
      <c r="D194" s="1" t="str">
        <f>TEXT([1]Holidays!A194,"MMMM")</f>
        <v>July</v>
      </c>
      <c r="E194" s="1" t="str">
        <f>TEXT([1]Holidays!A194,"yyyy")</f>
        <v>2015</v>
      </c>
      <c r="F194" s="3">
        <v>3.4</v>
      </c>
      <c r="G194" s="3">
        <v>12.3</v>
      </c>
      <c r="H194" s="3">
        <v>2.9</v>
      </c>
      <c r="I194" s="3">
        <v>1.6</v>
      </c>
      <c r="J194" s="4">
        <v>124790.69500000001</v>
      </c>
      <c r="K194" s="5">
        <v>33.152119050000003</v>
      </c>
      <c r="L194" s="5">
        <f t="shared" ref="L194:L257" si="15">J194*K194</f>
        <v>4137075.9769722405</v>
      </c>
      <c r="M194" t="str">
        <f>VLOOKUP(A194,[1]Holidays!A:C,2,)</f>
        <v>N</v>
      </c>
      <c r="N194" t="str">
        <f>VLOOKUP(A194,[1]Holidays!A:C,3,FALSE)</f>
        <v>N</v>
      </c>
      <c r="O194" t="e">
        <f t="shared" si="11"/>
        <v>#N/A</v>
      </c>
      <c r="P194">
        <f t="shared" si="12"/>
        <v>124790.69500000001</v>
      </c>
      <c r="Q194" t="e">
        <f t="shared" si="13"/>
        <v>#N/A</v>
      </c>
      <c r="R194">
        <f t="shared" si="14"/>
        <v>124790.69500000001</v>
      </c>
    </row>
    <row r="195" spans="1:18" x14ac:dyDescent="0.25">
      <c r="A195" s="6">
        <v>42198</v>
      </c>
      <c r="B195" s="1" t="str">
        <f>TEXT([1]Holidays!A195,"DDDD")</f>
        <v>Monday</v>
      </c>
      <c r="C195" s="2">
        <f>WEEKNUM([1]Holidays!A195)</f>
        <v>29</v>
      </c>
      <c r="D195" s="1" t="str">
        <f>TEXT([1]Holidays!A195,"MMMM")</f>
        <v>July</v>
      </c>
      <c r="E195" s="1" t="str">
        <f>TEXT([1]Holidays!A195,"yyyy")</f>
        <v>2015</v>
      </c>
      <c r="F195" s="3">
        <v>6.1</v>
      </c>
      <c r="G195" s="3">
        <v>12.7</v>
      </c>
      <c r="H195" s="3">
        <v>4.2</v>
      </c>
      <c r="I195" s="3">
        <v>28.4</v>
      </c>
      <c r="J195" s="4">
        <v>138680.33499999999</v>
      </c>
      <c r="K195" s="5">
        <v>47.526301529999998</v>
      </c>
      <c r="L195" s="5">
        <f t="shared" si="15"/>
        <v>6590963.4174914118</v>
      </c>
      <c r="M195" t="str">
        <f>VLOOKUP(A195,[1]Holidays!A:C,2,)</f>
        <v>N</v>
      </c>
      <c r="N195" t="str">
        <f>VLOOKUP(A195,[1]Holidays!A:C,3,FALSE)</f>
        <v>N</v>
      </c>
      <c r="O195" t="e">
        <f t="shared" ref="O195:O258" si="16">IF(M195="n",NA(),J195)</f>
        <v>#N/A</v>
      </c>
      <c r="P195">
        <f t="shared" ref="P195:P258" si="17">IF(M195="n",J195,NA())</f>
        <v>138680.33499999999</v>
      </c>
      <c r="Q195" t="e">
        <f t="shared" ref="Q195:Q258" si="18">IF(N195="y",J195,NA())</f>
        <v>#N/A</v>
      </c>
      <c r="R195">
        <f t="shared" ref="R195:R258" si="19">IF(N195="N",J195,NA())</f>
        <v>138680.33499999999</v>
      </c>
    </row>
    <row r="196" spans="1:18" x14ac:dyDescent="0.25">
      <c r="A196" s="6">
        <v>42199</v>
      </c>
      <c r="B196" s="1" t="str">
        <f>TEXT([1]Holidays!A196,"DDDD")</f>
        <v>Tuesday</v>
      </c>
      <c r="C196" s="2">
        <f>WEEKNUM([1]Holidays!A196)</f>
        <v>29</v>
      </c>
      <c r="D196" s="1" t="str">
        <f>TEXT([1]Holidays!A196,"MMMM")</f>
        <v>July</v>
      </c>
      <c r="E196" s="1" t="str">
        <f>TEXT([1]Holidays!A196,"yyyy")</f>
        <v>2015</v>
      </c>
      <c r="F196" s="3">
        <v>8.1</v>
      </c>
      <c r="G196" s="3">
        <v>9.8000000000000007</v>
      </c>
      <c r="H196" s="3">
        <v>4.8</v>
      </c>
      <c r="I196" s="3">
        <v>3.8</v>
      </c>
      <c r="J196" s="4">
        <v>150671.10500000001</v>
      </c>
      <c r="K196" s="5">
        <v>45.25558281</v>
      </c>
      <c r="L196" s="5">
        <f t="shared" si="15"/>
        <v>6818708.6694017053</v>
      </c>
      <c r="M196" t="str">
        <f>VLOOKUP(A196,[1]Holidays!A:C,2,)</f>
        <v>Y</v>
      </c>
      <c r="N196" t="str">
        <f>VLOOKUP(A196,[1]Holidays!A:C,3,FALSE)</f>
        <v>N</v>
      </c>
      <c r="O196">
        <f t="shared" si="16"/>
        <v>150671.10500000001</v>
      </c>
      <c r="P196" t="e">
        <f t="shared" si="17"/>
        <v>#N/A</v>
      </c>
      <c r="Q196" t="e">
        <f t="shared" si="18"/>
        <v>#N/A</v>
      </c>
      <c r="R196">
        <f t="shared" si="19"/>
        <v>150671.10500000001</v>
      </c>
    </row>
    <row r="197" spans="1:18" x14ac:dyDescent="0.25">
      <c r="A197" s="6">
        <v>42200</v>
      </c>
      <c r="B197" s="1" t="str">
        <f>TEXT([1]Holidays!A197,"DDDD")</f>
        <v>Wednesday</v>
      </c>
      <c r="C197" s="2">
        <f>WEEKNUM([1]Holidays!A197)</f>
        <v>29</v>
      </c>
      <c r="D197" s="1" t="str">
        <f>TEXT([1]Holidays!A197,"MMMM")</f>
        <v>July</v>
      </c>
      <c r="E197" s="1" t="str">
        <f>TEXT([1]Holidays!A197,"yyyy")</f>
        <v>2015</v>
      </c>
      <c r="F197" s="3">
        <v>5.8</v>
      </c>
      <c r="G197" s="3">
        <v>10.5</v>
      </c>
      <c r="H197" s="3">
        <v>7.4</v>
      </c>
      <c r="I197" s="3">
        <v>3.6</v>
      </c>
      <c r="J197" s="4">
        <v>151270.54</v>
      </c>
      <c r="K197" s="5">
        <v>50.497418199999998</v>
      </c>
      <c r="L197" s="5">
        <f t="shared" si="15"/>
        <v>7638771.7197198281</v>
      </c>
      <c r="M197" t="str">
        <f>VLOOKUP(A197,[1]Holidays!A:C,2,)</f>
        <v>Y</v>
      </c>
      <c r="N197" t="str">
        <f>VLOOKUP(A197,[1]Holidays!A:C,3,FALSE)</f>
        <v>N</v>
      </c>
      <c r="O197">
        <f t="shared" si="16"/>
        <v>151270.54</v>
      </c>
      <c r="P197" t="e">
        <f t="shared" si="17"/>
        <v>#N/A</v>
      </c>
      <c r="Q197" t="e">
        <f t="shared" si="18"/>
        <v>#N/A</v>
      </c>
      <c r="R197">
        <f t="shared" si="19"/>
        <v>151270.54</v>
      </c>
    </row>
    <row r="198" spans="1:18" x14ac:dyDescent="0.25">
      <c r="A198" s="6">
        <v>42201</v>
      </c>
      <c r="B198" s="1" t="str">
        <f>TEXT([1]Holidays!A198,"DDDD")</f>
        <v>Thursday</v>
      </c>
      <c r="C198" s="2">
        <f>WEEKNUM([1]Holidays!A198)</f>
        <v>29</v>
      </c>
      <c r="D198" s="1" t="str">
        <f>TEXT([1]Holidays!A198,"MMMM")</f>
        <v>July</v>
      </c>
      <c r="E198" s="1" t="str">
        <f>TEXT([1]Holidays!A198,"yyyy")</f>
        <v>2015</v>
      </c>
      <c r="F198" s="3">
        <v>6.6</v>
      </c>
      <c r="G198" s="3">
        <v>12.3</v>
      </c>
      <c r="H198" s="3">
        <v>8.1</v>
      </c>
      <c r="I198" s="3">
        <v>0.2</v>
      </c>
      <c r="J198" s="4">
        <v>144797.98000000001</v>
      </c>
      <c r="K198" s="5">
        <v>40.471707639999998</v>
      </c>
      <c r="L198" s="5">
        <f t="shared" si="15"/>
        <v>5860221.5134225674</v>
      </c>
      <c r="M198" t="str">
        <f>VLOOKUP(A198,[1]Holidays!A:C,2,)</f>
        <v>Y</v>
      </c>
      <c r="N198" t="str">
        <f>VLOOKUP(A198,[1]Holidays!A:C,3,FALSE)</f>
        <v>N</v>
      </c>
      <c r="O198">
        <f t="shared" si="16"/>
        <v>144797.98000000001</v>
      </c>
      <c r="P198" t="e">
        <f t="shared" si="17"/>
        <v>#N/A</v>
      </c>
      <c r="Q198" t="e">
        <f t="shared" si="18"/>
        <v>#N/A</v>
      </c>
      <c r="R198">
        <f t="shared" si="19"/>
        <v>144797.98000000001</v>
      </c>
    </row>
    <row r="199" spans="1:18" x14ac:dyDescent="0.25">
      <c r="A199" s="6">
        <v>42202</v>
      </c>
      <c r="B199" s="1" t="str">
        <f>TEXT([1]Holidays!A199,"DDDD")</f>
        <v>Friday</v>
      </c>
      <c r="C199" s="2">
        <f>WEEKNUM([1]Holidays!A199)</f>
        <v>29</v>
      </c>
      <c r="D199" s="1" t="str">
        <f>TEXT([1]Holidays!A199,"MMMM")</f>
        <v>July</v>
      </c>
      <c r="E199" s="1" t="str">
        <f>TEXT([1]Holidays!A199,"yyyy")</f>
        <v>2015</v>
      </c>
      <c r="F199" s="3">
        <v>7.3</v>
      </c>
      <c r="G199" s="3">
        <v>12.3</v>
      </c>
      <c r="H199" s="3">
        <v>6.5</v>
      </c>
      <c r="I199" s="3">
        <v>2.4</v>
      </c>
      <c r="J199" s="4">
        <v>142965.48000000001</v>
      </c>
      <c r="K199" s="5">
        <v>49.218506959999999</v>
      </c>
      <c r="L199" s="5">
        <f t="shared" si="15"/>
        <v>7036547.4724197416</v>
      </c>
      <c r="M199" t="str">
        <f>VLOOKUP(A199,[1]Holidays!A:C,2,)</f>
        <v>Y</v>
      </c>
      <c r="N199" t="str">
        <f>VLOOKUP(A199,[1]Holidays!A:C,3,FALSE)</f>
        <v>N</v>
      </c>
      <c r="O199">
        <f t="shared" si="16"/>
        <v>142965.48000000001</v>
      </c>
      <c r="P199" t="e">
        <f t="shared" si="17"/>
        <v>#N/A</v>
      </c>
      <c r="Q199" t="e">
        <f t="shared" si="18"/>
        <v>#N/A</v>
      </c>
      <c r="R199">
        <f t="shared" si="19"/>
        <v>142965.48000000001</v>
      </c>
    </row>
    <row r="200" spans="1:18" x14ac:dyDescent="0.25">
      <c r="A200" s="6">
        <v>42203</v>
      </c>
      <c r="B200" s="1" t="str">
        <f>TEXT([1]Holidays!A200,"DDDD")</f>
        <v>Saturday</v>
      </c>
      <c r="C200" s="2">
        <f>WEEKNUM([1]Holidays!A200)</f>
        <v>29</v>
      </c>
      <c r="D200" s="1" t="str">
        <f>TEXT([1]Holidays!A200,"MMMM")</f>
        <v>July</v>
      </c>
      <c r="E200" s="1" t="str">
        <f>TEXT([1]Holidays!A200,"yyyy")</f>
        <v>2015</v>
      </c>
      <c r="F200" s="3">
        <v>6.1</v>
      </c>
      <c r="G200" s="3">
        <v>11.5</v>
      </c>
      <c r="H200" s="3">
        <v>9.5</v>
      </c>
      <c r="I200" s="3">
        <v>0.4</v>
      </c>
      <c r="J200" s="4">
        <v>130187.44500000001</v>
      </c>
      <c r="K200" s="5">
        <v>44.097767079999997</v>
      </c>
      <c r="L200" s="5">
        <f t="shared" si="15"/>
        <v>5740975.6263503106</v>
      </c>
      <c r="M200" t="str">
        <f>VLOOKUP(A200,[1]Holidays!A:C,2,)</f>
        <v>Y</v>
      </c>
      <c r="N200" t="str">
        <f>VLOOKUP(A200,[1]Holidays!A:C,3,FALSE)</f>
        <v>N</v>
      </c>
      <c r="O200">
        <f t="shared" si="16"/>
        <v>130187.44500000001</v>
      </c>
      <c r="P200" t="e">
        <f t="shared" si="17"/>
        <v>#N/A</v>
      </c>
      <c r="Q200" t="e">
        <f t="shared" si="18"/>
        <v>#N/A</v>
      </c>
      <c r="R200">
        <f t="shared" si="19"/>
        <v>130187.44500000001</v>
      </c>
    </row>
    <row r="201" spans="1:18" x14ac:dyDescent="0.25">
      <c r="A201" s="6">
        <v>42204</v>
      </c>
      <c r="B201" s="1" t="str">
        <f>TEXT([1]Holidays!A201,"DDDD")</f>
        <v>Sunday</v>
      </c>
      <c r="C201" s="2">
        <f>WEEKNUM([1]Holidays!A201)</f>
        <v>30</v>
      </c>
      <c r="D201" s="1" t="str">
        <f>TEXT([1]Holidays!A201,"MMMM")</f>
        <v>July</v>
      </c>
      <c r="E201" s="1" t="str">
        <f>TEXT([1]Holidays!A201,"yyyy")</f>
        <v>2015</v>
      </c>
      <c r="F201" s="3">
        <v>0.6</v>
      </c>
      <c r="G201" s="3">
        <v>12.1</v>
      </c>
      <c r="H201" s="3">
        <v>9.6999999999999993</v>
      </c>
      <c r="I201" s="3">
        <v>0</v>
      </c>
      <c r="J201" s="4">
        <v>131141.35500000001</v>
      </c>
      <c r="K201" s="5">
        <v>43.573422479999998</v>
      </c>
      <c r="L201" s="5">
        <f t="shared" si="15"/>
        <v>5714277.6660146601</v>
      </c>
      <c r="M201" t="str">
        <f>VLOOKUP(A201,[1]Holidays!A:C,2,)</f>
        <v>Y</v>
      </c>
      <c r="N201" t="str">
        <f>VLOOKUP(A201,[1]Holidays!A:C,3,FALSE)</f>
        <v>N</v>
      </c>
      <c r="O201">
        <f t="shared" si="16"/>
        <v>131141.35500000001</v>
      </c>
      <c r="P201" t="e">
        <f t="shared" si="17"/>
        <v>#N/A</v>
      </c>
      <c r="Q201" t="e">
        <f t="shared" si="18"/>
        <v>#N/A</v>
      </c>
      <c r="R201">
        <f t="shared" si="19"/>
        <v>131141.35500000001</v>
      </c>
    </row>
    <row r="202" spans="1:18" x14ac:dyDescent="0.25">
      <c r="A202" s="6">
        <v>42205</v>
      </c>
      <c r="B202" s="1" t="str">
        <f>TEXT([1]Holidays!A202,"DDDD")</f>
        <v>Monday</v>
      </c>
      <c r="C202" s="2">
        <f>WEEKNUM([1]Holidays!A202)</f>
        <v>30</v>
      </c>
      <c r="D202" s="1" t="str">
        <f>TEXT([1]Holidays!A202,"MMMM")</f>
        <v>July</v>
      </c>
      <c r="E202" s="1" t="str">
        <f>TEXT([1]Holidays!A202,"yyyy")</f>
        <v>2015</v>
      </c>
      <c r="F202" s="3">
        <v>1.8</v>
      </c>
      <c r="G202" s="3">
        <v>14.7</v>
      </c>
      <c r="H202" s="3">
        <v>9.6999999999999993</v>
      </c>
      <c r="I202" s="3">
        <v>0</v>
      </c>
      <c r="J202" s="4">
        <v>146154.37</v>
      </c>
      <c r="K202" s="5">
        <v>41.79671269</v>
      </c>
      <c r="L202" s="5">
        <f t="shared" si="15"/>
        <v>6108772.2112779552</v>
      </c>
      <c r="M202" t="str">
        <f>VLOOKUP(A202,[1]Holidays!A:C,2,)</f>
        <v>Y</v>
      </c>
      <c r="N202" t="str">
        <f>VLOOKUP(A202,[1]Holidays!A:C,3,FALSE)</f>
        <v>N</v>
      </c>
      <c r="O202">
        <f t="shared" si="16"/>
        <v>146154.37</v>
      </c>
      <c r="P202" t="e">
        <f t="shared" si="17"/>
        <v>#N/A</v>
      </c>
      <c r="Q202" t="e">
        <f t="shared" si="18"/>
        <v>#N/A</v>
      </c>
      <c r="R202">
        <f t="shared" si="19"/>
        <v>146154.37</v>
      </c>
    </row>
    <row r="203" spans="1:18" x14ac:dyDescent="0.25">
      <c r="A203" s="6">
        <v>42206</v>
      </c>
      <c r="B203" s="1" t="str">
        <f>TEXT([1]Holidays!A203,"DDDD")</f>
        <v>Tuesday</v>
      </c>
      <c r="C203" s="2">
        <f>WEEKNUM([1]Holidays!A203)</f>
        <v>30</v>
      </c>
      <c r="D203" s="1" t="str">
        <f>TEXT([1]Holidays!A203,"MMMM")</f>
        <v>July</v>
      </c>
      <c r="E203" s="1" t="str">
        <f>TEXT([1]Holidays!A203,"yyyy")</f>
        <v>2015</v>
      </c>
      <c r="F203" s="3">
        <v>4.2</v>
      </c>
      <c r="G203" s="3">
        <v>17</v>
      </c>
      <c r="H203" s="3">
        <v>8.6</v>
      </c>
      <c r="I203" s="3">
        <v>0</v>
      </c>
      <c r="J203" s="4">
        <v>138931.81</v>
      </c>
      <c r="K203" s="5">
        <v>28.895489680000001</v>
      </c>
      <c r="L203" s="5">
        <f t="shared" si="15"/>
        <v>4014502.682078721</v>
      </c>
      <c r="M203" t="str">
        <f>VLOOKUP(A203,[1]Holidays!A:C,2,)</f>
        <v>Y</v>
      </c>
      <c r="N203" t="str">
        <f>VLOOKUP(A203,[1]Holidays!A:C,3,FALSE)</f>
        <v>N</v>
      </c>
      <c r="O203">
        <f t="shared" si="16"/>
        <v>138931.81</v>
      </c>
      <c r="P203" t="e">
        <f t="shared" si="17"/>
        <v>#N/A</v>
      </c>
      <c r="Q203" t="e">
        <f t="shared" si="18"/>
        <v>#N/A</v>
      </c>
      <c r="R203">
        <f t="shared" si="19"/>
        <v>138931.81</v>
      </c>
    </row>
    <row r="204" spans="1:18" x14ac:dyDescent="0.25">
      <c r="A204" s="6">
        <v>42207</v>
      </c>
      <c r="B204" s="1" t="str">
        <f>TEXT([1]Holidays!A204,"DDDD")</f>
        <v>Wednesday</v>
      </c>
      <c r="C204" s="2">
        <f>WEEKNUM([1]Holidays!A204)</f>
        <v>30</v>
      </c>
      <c r="D204" s="1" t="str">
        <f>TEXT([1]Holidays!A204,"MMMM")</f>
        <v>July</v>
      </c>
      <c r="E204" s="1" t="str">
        <f>TEXT([1]Holidays!A204,"yyyy")</f>
        <v>2015</v>
      </c>
      <c r="F204" s="3">
        <v>11.4</v>
      </c>
      <c r="G204" s="3">
        <v>16.600000000000001</v>
      </c>
      <c r="H204" s="3">
        <v>6</v>
      </c>
      <c r="I204" s="3">
        <v>1.6</v>
      </c>
      <c r="J204" s="4">
        <v>138418.83499999999</v>
      </c>
      <c r="K204" s="5">
        <v>33.707277519999998</v>
      </c>
      <c r="L204" s="5">
        <f t="shared" si="15"/>
        <v>4665722.0853400882</v>
      </c>
      <c r="M204" t="str">
        <f>VLOOKUP(A204,[1]Holidays!A:C,2,)</f>
        <v>Y</v>
      </c>
      <c r="N204" t="str">
        <f>VLOOKUP(A204,[1]Holidays!A:C,3,FALSE)</f>
        <v>N</v>
      </c>
      <c r="O204">
        <f t="shared" si="16"/>
        <v>138418.83499999999</v>
      </c>
      <c r="P204" t="e">
        <f t="shared" si="17"/>
        <v>#N/A</v>
      </c>
      <c r="Q204" t="e">
        <f t="shared" si="18"/>
        <v>#N/A</v>
      </c>
      <c r="R204">
        <f t="shared" si="19"/>
        <v>138418.83499999999</v>
      </c>
    </row>
    <row r="205" spans="1:18" x14ac:dyDescent="0.25">
      <c r="A205" s="6">
        <v>42208</v>
      </c>
      <c r="B205" s="1" t="str">
        <f>TEXT([1]Holidays!A205,"DDDD")</f>
        <v>Thursday</v>
      </c>
      <c r="C205" s="2">
        <f>WEEKNUM([1]Holidays!A205)</f>
        <v>30</v>
      </c>
      <c r="D205" s="1" t="str">
        <f>TEXT([1]Holidays!A205,"MMMM")</f>
        <v>July</v>
      </c>
      <c r="E205" s="1" t="str">
        <f>TEXT([1]Holidays!A205,"yyyy")</f>
        <v>2015</v>
      </c>
      <c r="F205" s="3">
        <v>5.0999999999999996</v>
      </c>
      <c r="G205" s="3">
        <v>16.100000000000001</v>
      </c>
      <c r="H205" s="3">
        <v>9.5</v>
      </c>
      <c r="I205" s="3">
        <v>0</v>
      </c>
      <c r="J205" s="4">
        <v>142316.29500000001</v>
      </c>
      <c r="K205" s="5">
        <v>33.975184839999997</v>
      </c>
      <c r="L205" s="5">
        <f t="shared" si="15"/>
        <v>4835222.428368968</v>
      </c>
      <c r="M205" t="str">
        <f>VLOOKUP(A205,[1]Holidays!A:C,2,)</f>
        <v>Y</v>
      </c>
      <c r="N205" t="str">
        <f>VLOOKUP(A205,[1]Holidays!A:C,3,FALSE)</f>
        <v>N</v>
      </c>
      <c r="O205">
        <f t="shared" si="16"/>
        <v>142316.29500000001</v>
      </c>
      <c r="P205" t="e">
        <f t="shared" si="17"/>
        <v>#N/A</v>
      </c>
      <c r="Q205" t="e">
        <f t="shared" si="18"/>
        <v>#N/A</v>
      </c>
      <c r="R205">
        <f t="shared" si="19"/>
        <v>142316.29500000001</v>
      </c>
    </row>
    <row r="206" spans="1:18" x14ac:dyDescent="0.25">
      <c r="A206" s="6">
        <v>42209</v>
      </c>
      <c r="B206" s="1" t="str">
        <f>TEXT([1]Holidays!A206,"DDDD")</f>
        <v>Friday</v>
      </c>
      <c r="C206" s="2">
        <f>WEEKNUM([1]Holidays!A206)</f>
        <v>30</v>
      </c>
      <c r="D206" s="1" t="str">
        <f>TEXT([1]Holidays!A206,"MMMM")</f>
        <v>July</v>
      </c>
      <c r="E206" s="1" t="str">
        <f>TEXT([1]Holidays!A206,"yyyy")</f>
        <v>2015</v>
      </c>
      <c r="F206" s="3">
        <v>7.6</v>
      </c>
      <c r="G206" s="3">
        <v>15</v>
      </c>
      <c r="H206" s="3">
        <v>4.4000000000000004</v>
      </c>
      <c r="I206" s="3">
        <v>1.2</v>
      </c>
      <c r="J206" s="4">
        <v>136837.155</v>
      </c>
      <c r="K206" s="5">
        <v>27.669824500000001</v>
      </c>
      <c r="L206" s="5">
        <f t="shared" si="15"/>
        <v>3786260.0639292975</v>
      </c>
      <c r="M206" t="str">
        <f>VLOOKUP(A206,[1]Holidays!A:C,2,)</f>
        <v>Y</v>
      </c>
      <c r="N206" t="str">
        <f>VLOOKUP(A206,[1]Holidays!A:C,3,FALSE)</f>
        <v>N</v>
      </c>
      <c r="O206">
        <f t="shared" si="16"/>
        <v>136837.155</v>
      </c>
      <c r="P206" t="e">
        <f t="shared" si="17"/>
        <v>#N/A</v>
      </c>
      <c r="Q206" t="e">
        <f t="shared" si="18"/>
        <v>#N/A</v>
      </c>
      <c r="R206">
        <f t="shared" si="19"/>
        <v>136837.155</v>
      </c>
    </row>
    <row r="207" spans="1:18" x14ac:dyDescent="0.25">
      <c r="A207" s="6">
        <v>42210</v>
      </c>
      <c r="B207" s="1" t="str">
        <f>TEXT([1]Holidays!A207,"DDDD")</f>
        <v>Saturday</v>
      </c>
      <c r="C207" s="2">
        <f>WEEKNUM([1]Holidays!A207)</f>
        <v>30</v>
      </c>
      <c r="D207" s="1" t="str">
        <f>TEXT([1]Holidays!A207,"MMMM")</f>
        <v>July</v>
      </c>
      <c r="E207" s="1" t="str">
        <f>TEXT([1]Holidays!A207,"yyyy")</f>
        <v>2015</v>
      </c>
      <c r="F207" s="3">
        <v>9.4</v>
      </c>
      <c r="G207" s="3">
        <v>13.3</v>
      </c>
      <c r="H207" s="3">
        <v>7.7</v>
      </c>
      <c r="I207" s="3">
        <v>0.8</v>
      </c>
      <c r="J207" s="4">
        <v>121021.425</v>
      </c>
      <c r="K207" s="5">
        <v>22.239188500000001</v>
      </c>
      <c r="L207" s="5">
        <f t="shared" si="15"/>
        <v>2691418.2831136128</v>
      </c>
      <c r="M207" t="str">
        <f>VLOOKUP(A207,[1]Holidays!A:C,2,)</f>
        <v>Y</v>
      </c>
      <c r="N207" t="str">
        <f>VLOOKUP(A207,[1]Holidays!A:C,3,FALSE)</f>
        <v>N</v>
      </c>
      <c r="O207">
        <f t="shared" si="16"/>
        <v>121021.425</v>
      </c>
      <c r="P207" t="e">
        <f t="shared" si="17"/>
        <v>#N/A</v>
      </c>
      <c r="Q207" t="e">
        <f t="shared" si="18"/>
        <v>#N/A</v>
      </c>
      <c r="R207">
        <f t="shared" si="19"/>
        <v>121021.425</v>
      </c>
    </row>
    <row r="208" spans="1:18" x14ac:dyDescent="0.25">
      <c r="A208" s="6">
        <v>42211</v>
      </c>
      <c r="B208" s="1" t="str">
        <f>TEXT([1]Holidays!A208,"DDDD")</f>
        <v>Sunday</v>
      </c>
      <c r="C208" s="2">
        <f>WEEKNUM([1]Holidays!A208)</f>
        <v>31</v>
      </c>
      <c r="D208" s="1" t="str">
        <f>TEXT([1]Holidays!A208,"MMMM")</f>
        <v>July</v>
      </c>
      <c r="E208" s="1" t="str">
        <f>TEXT([1]Holidays!A208,"yyyy")</f>
        <v>2015</v>
      </c>
      <c r="F208" s="3">
        <v>8.1</v>
      </c>
      <c r="G208" s="3">
        <v>11.6</v>
      </c>
      <c r="H208" s="3">
        <v>8.5</v>
      </c>
      <c r="I208" s="3">
        <v>3.2</v>
      </c>
      <c r="J208" s="4">
        <v>120396.735</v>
      </c>
      <c r="K208" s="5">
        <v>22.384246220000001</v>
      </c>
      <c r="L208" s="5">
        <f t="shared" si="15"/>
        <v>2694990.160324092</v>
      </c>
      <c r="M208" t="str">
        <f>VLOOKUP(A208,[1]Holidays!A:C,2,)</f>
        <v>Y</v>
      </c>
      <c r="N208" t="str">
        <f>VLOOKUP(A208,[1]Holidays!A:C,3,FALSE)</f>
        <v>N</v>
      </c>
      <c r="O208">
        <f t="shared" si="16"/>
        <v>120396.735</v>
      </c>
      <c r="P208" t="e">
        <f t="shared" si="17"/>
        <v>#N/A</v>
      </c>
      <c r="Q208" t="e">
        <f t="shared" si="18"/>
        <v>#N/A</v>
      </c>
      <c r="R208">
        <f t="shared" si="19"/>
        <v>120396.735</v>
      </c>
    </row>
    <row r="209" spans="1:18" x14ac:dyDescent="0.25">
      <c r="A209" s="6">
        <v>42212</v>
      </c>
      <c r="B209" s="1" t="str">
        <f>TEXT([1]Holidays!A209,"DDDD")</f>
        <v>Monday</v>
      </c>
      <c r="C209" s="2">
        <f>WEEKNUM([1]Holidays!A209)</f>
        <v>31</v>
      </c>
      <c r="D209" s="1" t="str">
        <f>TEXT([1]Holidays!A209,"MMMM")</f>
        <v>July</v>
      </c>
      <c r="E209" s="1" t="str">
        <f>TEXT([1]Holidays!A209,"yyyy")</f>
        <v>2015</v>
      </c>
      <c r="F209" s="3">
        <v>6.2</v>
      </c>
      <c r="G209" s="3">
        <v>13.9</v>
      </c>
      <c r="H209" s="3">
        <v>9.6</v>
      </c>
      <c r="I209" s="3">
        <v>0.8</v>
      </c>
      <c r="J209" s="4">
        <v>142470.43</v>
      </c>
      <c r="K209" s="5">
        <v>35.176217450000003</v>
      </c>
      <c r="L209" s="5">
        <f t="shared" si="15"/>
        <v>5011570.8258750038</v>
      </c>
      <c r="M209" t="str">
        <f>VLOOKUP(A209,[1]Holidays!A:C,2,)</f>
        <v>Y</v>
      </c>
      <c r="N209" t="str">
        <f>VLOOKUP(A209,[1]Holidays!A:C,3,FALSE)</f>
        <v>N</v>
      </c>
      <c r="O209">
        <f t="shared" si="16"/>
        <v>142470.43</v>
      </c>
      <c r="P209" t="e">
        <f t="shared" si="17"/>
        <v>#N/A</v>
      </c>
      <c r="Q209" t="e">
        <f t="shared" si="18"/>
        <v>#N/A</v>
      </c>
      <c r="R209">
        <f t="shared" si="19"/>
        <v>142470.43</v>
      </c>
    </row>
    <row r="210" spans="1:18" x14ac:dyDescent="0.25">
      <c r="A210" s="6">
        <v>42213</v>
      </c>
      <c r="B210" s="1" t="str">
        <f>TEXT([1]Holidays!A210,"DDDD")</f>
        <v>Tuesday</v>
      </c>
      <c r="C210" s="2">
        <f>WEEKNUM([1]Holidays!A210)</f>
        <v>31</v>
      </c>
      <c r="D210" s="1" t="str">
        <f>TEXT([1]Holidays!A210,"MMMM")</f>
        <v>July</v>
      </c>
      <c r="E210" s="1" t="str">
        <f>TEXT([1]Holidays!A210,"yyyy")</f>
        <v>2015</v>
      </c>
      <c r="F210" s="3">
        <v>7.9</v>
      </c>
      <c r="G210" s="3">
        <v>14.4</v>
      </c>
      <c r="H210" s="3">
        <v>10.199999999999999</v>
      </c>
      <c r="I210" s="3">
        <v>0</v>
      </c>
      <c r="J210" s="4">
        <v>144008.37</v>
      </c>
      <c r="K210" s="5">
        <v>40.752987930000003</v>
      </c>
      <c r="L210" s="5">
        <f t="shared" si="15"/>
        <v>5868771.3644289747</v>
      </c>
      <c r="M210" t="str">
        <f>VLOOKUP(A210,[1]Holidays!A:C,2,)</f>
        <v>Y</v>
      </c>
      <c r="N210" t="str">
        <f>VLOOKUP(A210,[1]Holidays!A:C,3,FALSE)</f>
        <v>N</v>
      </c>
      <c r="O210">
        <f t="shared" si="16"/>
        <v>144008.37</v>
      </c>
      <c r="P210" t="e">
        <f t="shared" si="17"/>
        <v>#N/A</v>
      </c>
      <c r="Q210" t="e">
        <f t="shared" si="18"/>
        <v>#N/A</v>
      </c>
      <c r="R210">
        <f t="shared" si="19"/>
        <v>144008.37</v>
      </c>
    </row>
    <row r="211" spans="1:18" x14ac:dyDescent="0.25">
      <c r="A211" s="6">
        <v>42214</v>
      </c>
      <c r="B211" s="1" t="str">
        <f>TEXT([1]Holidays!A211,"DDDD")</f>
        <v>Wednesday</v>
      </c>
      <c r="C211" s="2">
        <f>WEEKNUM([1]Holidays!A211)</f>
        <v>31</v>
      </c>
      <c r="D211" s="1" t="str">
        <f>TEXT([1]Holidays!A211,"MMMM")</f>
        <v>July</v>
      </c>
      <c r="E211" s="1" t="str">
        <f>TEXT([1]Holidays!A211,"yyyy")</f>
        <v>2015</v>
      </c>
      <c r="F211" s="3">
        <v>8.4</v>
      </c>
      <c r="G211" s="3">
        <v>14</v>
      </c>
      <c r="H211" s="3">
        <v>9</v>
      </c>
      <c r="I211" s="3">
        <v>0</v>
      </c>
      <c r="J211" s="4">
        <v>142637.76000000001</v>
      </c>
      <c r="K211" s="5">
        <v>37.23752124</v>
      </c>
      <c r="L211" s="5">
        <f t="shared" si="15"/>
        <v>5311476.6176260225</v>
      </c>
      <c r="M211" t="str">
        <f>VLOOKUP(A211,[1]Holidays!A:C,2,)</f>
        <v>Y</v>
      </c>
      <c r="N211" t="str">
        <f>VLOOKUP(A211,[1]Holidays!A:C,3,FALSE)</f>
        <v>N</v>
      </c>
      <c r="O211">
        <f t="shared" si="16"/>
        <v>142637.76000000001</v>
      </c>
      <c r="P211" t="e">
        <f t="shared" si="17"/>
        <v>#N/A</v>
      </c>
      <c r="Q211" t="e">
        <f t="shared" si="18"/>
        <v>#N/A</v>
      </c>
      <c r="R211">
        <f t="shared" si="19"/>
        <v>142637.76000000001</v>
      </c>
    </row>
    <row r="212" spans="1:18" x14ac:dyDescent="0.25">
      <c r="A212" s="6">
        <v>42215</v>
      </c>
      <c r="B212" s="1" t="str">
        <f>TEXT([1]Holidays!A212,"DDDD")</f>
        <v>Thursday</v>
      </c>
      <c r="C212" s="2">
        <f>WEEKNUM([1]Holidays!A212)</f>
        <v>31</v>
      </c>
      <c r="D212" s="1" t="str">
        <f>TEXT([1]Holidays!A212,"MMMM")</f>
        <v>July</v>
      </c>
      <c r="E212" s="1" t="str">
        <f>TEXT([1]Holidays!A212,"yyyy")</f>
        <v>2015</v>
      </c>
      <c r="F212" s="3">
        <v>8.6</v>
      </c>
      <c r="G212" s="3">
        <v>12.3</v>
      </c>
      <c r="H212" s="3">
        <v>4.5</v>
      </c>
      <c r="I212" s="3">
        <v>0</v>
      </c>
      <c r="J212" s="4">
        <v>143544.10999999999</v>
      </c>
      <c r="K212" s="5">
        <v>29.122837359999998</v>
      </c>
      <c r="L212" s="5">
        <f t="shared" si="15"/>
        <v>4180411.7695159488</v>
      </c>
      <c r="M212" t="str">
        <f>VLOOKUP(A212,[1]Holidays!A:C,2,)</f>
        <v>Y</v>
      </c>
      <c r="N212" t="str">
        <f>VLOOKUP(A212,[1]Holidays!A:C,3,FALSE)</f>
        <v>N</v>
      </c>
      <c r="O212">
        <f t="shared" si="16"/>
        <v>143544.10999999999</v>
      </c>
      <c r="P212" t="e">
        <f t="shared" si="17"/>
        <v>#N/A</v>
      </c>
      <c r="Q212" t="e">
        <f t="shared" si="18"/>
        <v>#N/A</v>
      </c>
      <c r="R212">
        <f t="shared" si="19"/>
        <v>143544.10999999999</v>
      </c>
    </row>
    <row r="213" spans="1:18" x14ac:dyDescent="0.25">
      <c r="A213" s="6">
        <v>42216</v>
      </c>
      <c r="B213" s="1" t="str">
        <f>TEXT([1]Holidays!A213,"DDDD")</f>
        <v>Friday</v>
      </c>
      <c r="C213" s="2">
        <f>WEEKNUM([1]Holidays!A213)</f>
        <v>31</v>
      </c>
      <c r="D213" s="1" t="str">
        <f>TEXT([1]Holidays!A213,"MMMM")</f>
        <v>July</v>
      </c>
      <c r="E213" s="1" t="str">
        <f>TEXT([1]Holidays!A213,"yyyy")</f>
        <v>2015</v>
      </c>
      <c r="F213" s="3">
        <v>4.0999999999999996</v>
      </c>
      <c r="G213" s="3">
        <v>14</v>
      </c>
      <c r="H213" s="3">
        <v>10.8</v>
      </c>
      <c r="I213" s="3">
        <v>0.6</v>
      </c>
      <c r="J213" s="4">
        <v>139584.95499999999</v>
      </c>
      <c r="K213" s="5">
        <v>35.059771089999998</v>
      </c>
      <c r="L213" s="5">
        <f t="shared" si="15"/>
        <v>4893816.5699079502</v>
      </c>
      <c r="M213" t="str">
        <f>VLOOKUP(A213,[1]Holidays!A:C,2,)</f>
        <v>Y</v>
      </c>
      <c r="N213" t="str">
        <f>VLOOKUP(A213,[1]Holidays!A:C,3,FALSE)</f>
        <v>N</v>
      </c>
      <c r="O213">
        <f t="shared" si="16"/>
        <v>139584.95499999999</v>
      </c>
      <c r="P213" t="e">
        <f t="shared" si="17"/>
        <v>#N/A</v>
      </c>
      <c r="Q213" t="e">
        <f t="shared" si="18"/>
        <v>#N/A</v>
      </c>
      <c r="R213">
        <f t="shared" si="19"/>
        <v>139584.95499999999</v>
      </c>
    </row>
    <row r="214" spans="1:18" x14ac:dyDescent="0.25">
      <c r="A214" s="6">
        <v>42217</v>
      </c>
      <c r="B214" s="1" t="str">
        <f>TEXT([1]Holidays!A214,"DDDD")</f>
        <v>Saturday</v>
      </c>
      <c r="C214" s="2">
        <f>WEEKNUM([1]Holidays!A214)</f>
        <v>31</v>
      </c>
      <c r="D214" s="1" t="str">
        <f>TEXT([1]Holidays!A214,"MMMM")</f>
        <v>August</v>
      </c>
      <c r="E214" s="1" t="str">
        <f>TEXT([1]Holidays!A214,"yyyy")</f>
        <v>2015</v>
      </c>
      <c r="F214" s="3">
        <v>6.5</v>
      </c>
      <c r="G214" s="3">
        <v>11.4</v>
      </c>
      <c r="H214" s="3">
        <v>4.2</v>
      </c>
      <c r="I214" s="3">
        <v>0.2</v>
      </c>
      <c r="J214" s="4">
        <v>125032.57</v>
      </c>
      <c r="K214" s="5">
        <v>29.880139589999999</v>
      </c>
      <c r="L214" s="5">
        <f t="shared" si="15"/>
        <v>3735990.6448964463</v>
      </c>
      <c r="M214" t="str">
        <f>VLOOKUP(A214,[1]Holidays!A:C,2,)</f>
        <v>Y</v>
      </c>
      <c r="N214" t="str">
        <f>VLOOKUP(A214,[1]Holidays!A:C,3,FALSE)</f>
        <v>N</v>
      </c>
      <c r="O214">
        <f t="shared" si="16"/>
        <v>125032.57</v>
      </c>
      <c r="P214" t="e">
        <f t="shared" si="17"/>
        <v>#N/A</v>
      </c>
      <c r="Q214" t="e">
        <f t="shared" si="18"/>
        <v>#N/A</v>
      </c>
      <c r="R214">
        <f t="shared" si="19"/>
        <v>125032.57</v>
      </c>
    </row>
    <row r="215" spans="1:18" x14ac:dyDescent="0.25">
      <c r="A215" s="6">
        <v>42218</v>
      </c>
      <c r="B215" s="1" t="str">
        <f>TEXT([1]Holidays!A215,"DDDD")</f>
        <v>Sunday</v>
      </c>
      <c r="C215" s="2">
        <f>WEEKNUM([1]Holidays!A215)</f>
        <v>32</v>
      </c>
      <c r="D215" s="1" t="str">
        <f>TEXT([1]Holidays!A215,"MMMM")</f>
        <v>August</v>
      </c>
      <c r="E215" s="1" t="str">
        <f>TEXT([1]Holidays!A215,"yyyy")</f>
        <v>2015</v>
      </c>
      <c r="F215" s="3">
        <v>7.8</v>
      </c>
      <c r="G215" s="3">
        <v>14.9</v>
      </c>
      <c r="H215" s="3">
        <v>8.3000000000000007</v>
      </c>
      <c r="I215" s="3">
        <v>0</v>
      </c>
      <c r="J215" s="4">
        <v>117638.065</v>
      </c>
      <c r="K215" s="5">
        <v>23.37418658</v>
      </c>
      <c r="L215" s="5">
        <f t="shared" si="15"/>
        <v>2749694.0802201675</v>
      </c>
      <c r="M215" t="str">
        <f>VLOOKUP(A215,[1]Holidays!A:C,2,)</f>
        <v>Y</v>
      </c>
      <c r="N215" t="str">
        <f>VLOOKUP(A215,[1]Holidays!A:C,3,FALSE)</f>
        <v>N</v>
      </c>
      <c r="O215">
        <f t="shared" si="16"/>
        <v>117638.065</v>
      </c>
      <c r="P215" t="e">
        <f t="shared" si="17"/>
        <v>#N/A</v>
      </c>
      <c r="Q215" t="e">
        <f t="shared" si="18"/>
        <v>#N/A</v>
      </c>
      <c r="R215">
        <f t="shared" si="19"/>
        <v>117638.065</v>
      </c>
    </row>
    <row r="216" spans="1:18" x14ac:dyDescent="0.25">
      <c r="A216" s="6">
        <v>42219</v>
      </c>
      <c r="B216" s="1" t="str">
        <f>TEXT([1]Holidays!A216,"DDDD")</f>
        <v>Monday</v>
      </c>
      <c r="C216" s="2">
        <f>WEEKNUM([1]Holidays!A216)</f>
        <v>32</v>
      </c>
      <c r="D216" s="1" t="str">
        <f>TEXT([1]Holidays!A216,"MMMM")</f>
        <v>August</v>
      </c>
      <c r="E216" s="1" t="str">
        <f>TEXT([1]Holidays!A216,"yyyy")</f>
        <v>2015</v>
      </c>
      <c r="F216" s="3">
        <v>7.3</v>
      </c>
      <c r="G216" s="3">
        <v>10.8</v>
      </c>
      <c r="H216" s="3">
        <v>9.4</v>
      </c>
      <c r="I216" s="3">
        <v>6.4</v>
      </c>
      <c r="J216" s="4">
        <v>141451.72500000001</v>
      </c>
      <c r="K216" s="5">
        <v>38.127978149999997</v>
      </c>
      <c r="L216" s="5">
        <f t="shared" si="15"/>
        <v>5393268.2800798081</v>
      </c>
      <c r="M216" t="str">
        <f>VLOOKUP(A216,[1]Holidays!A:C,2,)</f>
        <v>Y</v>
      </c>
      <c r="N216" t="str">
        <f>VLOOKUP(A216,[1]Holidays!A:C,3,FALSE)</f>
        <v>N</v>
      </c>
      <c r="O216">
        <f t="shared" si="16"/>
        <v>141451.72500000001</v>
      </c>
      <c r="P216" t="e">
        <f t="shared" si="17"/>
        <v>#N/A</v>
      </c>
      <c r="Q216" t="e">
        <f t="shared" si="18"/>
        <v>#N/A</v>
      </c>
      <c r="R216">
        <f t="shared" si="19"/>
        <v>141451.72500000001</v>
      </c>
    </row>
    <row r="217" spans="1:18" x14ac:dyDescent="0.25">
      <c r="A217" s="6">
        <v>42220</v>
      </c>
      <c r="B217" s="1" t="str">
        <f>TEXT([1]Holidays!A217,"DDDD")</f>
        <v>Tuesday</v>
      </c>
      <c r="C217" s="2">
        <f>WEEKNUM([1]Holidays!A217)</f>
        <v>32</v>
      </c>
      <c r="D217" s="1" t="str">
        <f>TEXT([1]Holidays!A217,"MMMM")</f>
        <v>August</v>
      </c>
      <c r="E217" s="1" t="str">
        <f>TEXT([1]Holidays!A217,"yyyy")</f>
        <v>2015</v>
      </c>
      <c r="F217" s="3">
        <v>3.5</v>
      </c>
      <c r="G217" s="3">
        <v>11.3</v>
      </c>
      <c r="H217" s="3">
        <v>7.1</v>
      </c>
      <c r="I217" s="3">
        <v>0</v>
      </c>
      <c r="J217" s="4">
        <v>147550.185</v>
      </c>
      <c r="K217" s="5">
        <v>44.673336380000002</v>
      </c>
      <c r="L217" s="5">
        <f t="shared" si="15"/>
        <v>6591559.0474362308</v>
      </c>
      <c r="M217" t="str">
        <f>VLOOKUP(A217,[1]Holidays!A:C,2,)</f>
        <v>Y</v>
      </c>
      <c r="N217" t="str">
        <f>VLOOKUP(A217,[1]Holidays!A:C,3,FALSE)</f>
        <v>N</v>
      </c>
      <c r="O217">
        <f t="shared" si="16"/>
        <v>147550.185</v>
      </c>
      <c r="P217" t="e">
        <f t="shared" si="17"/>
        <v>#N/A</v>
      </c>
      <c r="Q217" t="e">
        <f t="shared" si="18"/>
        <v>#N/A</v>
      </c>
      <c r="R217">
        <f t="shared" si="19"/>
        <v>147550.185</v>
      </c>
    </row>
    <row r="218" spans="1:18" x14ac:dyDescent="0.25">
      <c r="A218" s="6">
        <v>42221</v>
      </c>
      <c r="B218" s="1" t="str">
        <f>TEXT([1]Holidays!A218,"DDDD")</f>
        <v>Wednesday</v>
      </c>
      <c r="C218" s="2">
        <f>WEEKNUM([1]Holidays!A218)</f>
        <v>32</v>
      </c>
      <c r="D218" s="1" t="str">
        <f>TEXT([1]Holidays!A218,"MMMM")</f>
        <v>August</v>
      </c>
      <c r="E218" s="1" t="str">
        <f>TEXT([1]Holidays!A218,"yyyy")</f>
        <v>2015</v>
      </c>
      <c r="F218" s="3">
        <v>6.6</v>
      </c>
      <c r="G218" s="3">
        <v>10.8</v>
      </c>
      <c r="H218" s="3">
        <v>8</v>
      </c>
      <c r="I218" s="3">
        <v>1</v>
      </c>
      <c r="J218" s="4">
        <v>142325.99</v>
      </c>
      <c r="K218" s="5">
        <v>42.5957224</v>
      </c>
      <c r="L218" s="5">
        <f t="shared" si="15"/>
        <v>6062478.3603451755</v>
      </c>
      <c r="M218" t="str">
        <f>VLOOKUP(A218,[1]Holidays!A:C,2,)</f>
        <v>Y</v>
      </c>
      <c r="N218" t="str">
        <f>VLOOKUP(A218,[1]Holidays!A:C,3,FALSE)</f>
        <v>N</v>
      </c>
      <c r="O218">
        <f t="shared" si="16"/>
        <v>142325.99</v>
      </c>
      <c r="P218" t="e">
        <f t="shared" si="17"/>
        <v>#N/A</v>
      </c>
      <c r="Q218" t="e">
        <f t="shared" si="18"/>
        <v>#N/A</v>
      </c>
      <c r="R218">
        <f t="shared" si="19"/>
        <v>142325.99</v>
      </c>
    </row>
    <row r="219" spans="1:18" x14ac:dyDescent="0.25">
      <c r="A219" s="6">
        <v>42222</v>
      </c>
      <c r="B219" s="1" t="str">
        <f>TEXT([1]Holidays!A219,"DDDD")</f>
        <v>Thursday</v>
      </c>
      <c r="C219" s="2">
        <f>WEEKNUM([1]Holidays!A219)</f>
        <v>32</v>
      </c>
      <c r="D219" s="1" t="str">
        <f>TEXT([1]Holidays!A219,"MMMM")</f>
        <v>August</v>
      </c>
      <c r="E219" s="1" t="str">
        <f>TEXT([1]Holidays!A219,"yyyy")</f>
        <v>2015</v>
      </c>
      <c r="F219" s="3">
        <v>7.1</v>
      </c>
      <c r="G219" s="3">
        <v>12.8</v>
      </c>
      <c r="H219" s="3">
        <v>7</v>
      </c>
      <c r="I219" s="3">
        <v>1.6</v>
      </c>
      <c r="J219" s="4">
        <v>143642.35500000001</v>
      </c>
      <c r="K219" s="5">
        <v>48.945172849999999</v>
      </c>
      <c r="L219" s="5">
        <f t="shared" si="15"/>
        <v>7030599.8940560622</v>
      </c>
      <c r="M219" t="str">
        <f>VLOOKUP(A219,[1]Holidays!A:C,2,)</f>
        <v>Y</v>
      </c>
      <c r="N219" t="str">
        <f>VLOOKUP(A219,[1]Holidays!A:C,3,FALSE)</f>
        <v>N</v>
      </c>
      <c r="O219">
        <f t="shared" si="16"/>
        <v>143642.35500000001</v>
      </c>
      <c r="P219" t="e">
        <f t="shared" si="17"/>
        <v>#N/A</v>
      </c>
      <c r="Q219" t="e">
        <f t="shared" si="18"/>
        <v>#N/A</v>
      </c>
      <c r="R219">
        <f t="shared" si="19"/>
        <v>143642.35500000001</v>
      </c>
    </row>
    <row r="220" spans="1:18" x14ac:dyDescent="0.25">
      <c r="A220" s="6">
        <v>42223</v>
      </c>
      <c r="B220" s="1" t="str">
        <f>TEXT([1]Holidays!A220,"DDDD")</f>
        <v>Friday</v>
      </c>
      <c r="C220" s="2">
        <f>WEEKNUM([1]Holidays!A220)</f>
        <v>32</v>
      </c>
      <c r="D220" s="1" t="str">
        <f>TEXT([1]Holidays!A220,"MMMM")</f>
        <v>August</v>
      </c>
      <c r="E220" s="1" t="str">
        <f>TEXT([1]Holidays!A220,"yyyy")</f>
        <v>2015</v>
      </c>
      <c r="F220" s="3">
        <v>9</v>
      </c>
      <c r="G220" s="3">
        <v>13.1</v>
      </c>
      <c r="H220" s="3">
        <v>9</v>
      </c>
      <c r="I220" s="3">
        <v>1.4</v>
      </c>
      <c r="J220" s="4">
        <v>143060.32999999999</v>
      </c>
      <c r="K220" s="5">
        <v>42.78284919</v>
      </c>
      <c r="L220" s="5">
        <f t="shared" si="15"/>
        <v>6120528.5234616324</v>
      </c>
      <c r="M220" t="str">
        <f>VLOOKUP(A220,[1]Holidays!A:C,2,)</f>
        <v>Y</v>
      </c>
      <c r="N220" t="str">
        <f>VLOOKUP(A220,[1]Holidays!A:C,3,FALSE)</f>
        <v>N</v>
      </c>
      <c r="O220">
        <f t="shared" si="16"/>
        <v>143060.32999999999</v>
      </c>
      <c r="P220" t="e">
        <f t="shared" si="17"/>
        <v>#N/A</v>
      </c>
      <c r="Q220" t="e">
        <f t="shared" si="18"/>
        <v>#N/A</v>
      </c>
      <c r="R220">
        <f t="shared" si="19"/>
        <v>143060.32999999999</v>
      </c>
    </row>
    <row r="221" spans="1:18" x14ac:dyDescent="0.25">
      <c r="A221" s="6">
        <v>42224</v>
      </c>
      <c r="B221" s="1" t="str">
        <f>TEXT([1]Holidays!A221,"DDDD")</f>
        <v>Saturday</v>
      </c>
      <c r="C221" s="2">
        <f>WEEKNUM([1]Holidays!A221)</f>
        <v>32</v>
      </c>
      <c r="D221" s="1" t="str">
        <f>TEXT([1]Holidays!A221,"MMMM")</f>
        <v>August</v>
      </c>
      <c r="E221" s="1" t="str">
        <f>TEXT([1]Holidays!A221,"yyyy")</f>
        <v>2015</v>
      </c>
      <c r="F221" s="3">
        <v>8.8000000000000007</v>
      </c>
      <c r="G221" s="3">
        <v>12.6</v>
      </c>
      <c r="H221" s="3">
        <v>6.6</v>
      </c>
      <c r="I221" s="3">
        <v>0.4</v>
      </c>
      <c r="J221" s="4">
        <v>125830.535</v>
      </c>
      <c r="K221" s="5">
        <v>39.116059980000003</v>
      </c>
      <c r="L221" s="5">
        <f t="shared" si="15"/>
        <v>4921994.7543754894</v>
      </c>
      <c r="M221" t="str">
        <f>VLOOKUP(A221,[1]Holidays!A:C,2,)</f>
        <v>Y</v>
      </c>
      <c r="N221" t="str">
        <f>VLOOKUP(A221,[1]Holidays!A:C,3,FALSE)</f>
        <v>N</v>
      </c>
      <c r="O221">
        <f t="shared" si="16"/>
        <v>125830.535</v>
      </c>
      <c r="P221" t="e">
        <f t="shared" si="17"/>
        <v>#N/A</v>
      </c>
      <c r="Q221" t="e">
        <f t="shared" si="18"/>
        <v>#N/A</v>
      </c>
      <c r="R221">
        <f t="shared" si="19"/>
        <v>125830.535</v>
      </c>
    </row>
    <row r="222" spans="1:18" x14ac:dyDescent="0.25">
      <c r="A222" s="6">
        <v>42225</v>
      </c>
      <c r="B222" s="1" t="str">
        <f>TEXT([1]Holidays!A222,"DDDD")</f>
        <v>Sunday</v>
      </c>
      <c r="C222" s="2">
        <f>WEEKNUM([1]Holidays!A222)</f>
        <v>33</v>
      </c>
      <c r="D222" s="1" t="str">
        <f>TEXT([1]Holidays!A222,"MMMM")</f>
        <v>August</v>
      </c>
      <c r="E222" s="1" t="str">
        <f>TEXT([1]Holidays!A222,"yyyy")</f>
        <v>2015</v>
      </c>
      <c r="F222" s="3">
        <v>7.7</v>
      </c>
      <c r="G222" s="3">
        <v>13.3</v>
      </c>
      <c r="H222" s="3">
        <v>6.9</v>
      </c>
      <c r="I222" s="3">
        <v>0</v>
      </c>
      <c r="J222" s="4">
        <v>120008.455</v>
      </c>
      <c r="K222" s="5">
        <v>29.441329450000001</v>
      </c>
      <c r="L222" s="5">
        <f t="shared" si="15"/>
        <v>3533208.4604405002</v>
      </c>
      <c r="M222" t="str">
        <f>VLOOKUP(A222,[1]Holidays!A:C,2,)</f>
        <v>Y</v>
      </c>
      <c r="N222" t="str">
        <f>VLOOKUP(A222,[1]Holidays!A:C,3,FALSE)</f>
        <v>N</v>
      </c>
      <c r="O222">
        <f t="shared" si="16"/>
        <v>120008.455</v>
      </c>
      <c r="P222" t="e">
        <f t="shared" si="17"/>
        <v>#N/A</v>
      </c>
      <c r="Q222" t="e">
        <f t="shared" si="18"/>
        <v>#N/A</v>
      </c>
      <c r="R222">
        <f t="shared" si="19"/>
        <v>120008.455</v>
      </c>
    </row>
    <row r="223" spans="1:18" x14ac:dyDescent="0.25">
      <c r="A223" s="6">
        <v>42226</v>
      </c>
      <c r="B223" s="1" t="str">
        <f>TEXT([1]Holidays!A223,"DDDD")</f>
        <v>Monday</v>
      </c>
      <c r="C223" s="2">
        <f>WEEKNUM([1]Holidays!A223)</f>
        <v>33</v>
      </c>
      <c r="D223" s="1" t="str">
        <f>TEXT([1]Holidays!A223,"MMMM")</f>
        <v>August</v>
      </c>
      <c r="E223" s="1" t="str">
        <f>TEXT([1]Holidays!A223,"yyyy")</f>
        <v>2015</v>
      </c>
      <c r="F223" s="3">
        <v>8.3000000000000007</v>
      </c>
      <c r="G223" s="3">
        <v>16</v>
      </c>
      <c r="H223" s="3">
        <v>10.7</v>
      </c>
      <c r="I223" s="3">
        <v>0.2</v>
      </c>
      <c r="J223" s="4">
        <v>130978.095</v>
      </c>
      <c r="K223" s="5">
        <v>30.09105237</v>
      </c>
      <c r="L223" s="5">
        <f t="shared" si="15"/>
        <v>3941268.7159678354</v>
      </c>
      <c r="M223" t="str">
        <f>VLOOKUP(A223,[1]Holidays!A:C,2,)</f>
        <v>Y</v>
      </c>
      <c r="N223" t="str">
        <f>VLOOKUP(A223,[1]Holidays!A:C,3,FALSE)</f>
        <v>N</v>
      </c>
      <c r="O223">
        <f t="shared" si="16"/>
        <v>130978.095</v>
      </c>
      <c r="P223" t="e">
        <f t="shared" si="17"/>
        <v>#N/A</v>
      </c>
      <c r="Q223" t="e">
        <f t="shared" si="18"/>
        <v>#N/A</v>
      </c>
      <c r="R223">
        <f t="shared" si="19"/>
        <v>130978.095</v>
      </c>
    </row>
    <row r="224" spans="1:18" x14ac:dyDescent="0.25">
      <c r="A224" s="6">
        <v>42227</v>
      </c>
      <c r="B224" s="1" t="str">
        <f>TEXT([1]Holidays!A224,"DDDD")</f>
        <v>Tuesday</v>
      </c>
      <c r="C224" s="2">
        <f>WEEKNUM([1]Holidays!A224)</f>
        <v>33</v>
      </c>
      <c r="D224" s="1" t="str">
        <f>TEXT([1]Holidays!A224,"MMMM")</f>
        <v>August</v>
      </c>
      <c r="E224" s="1" t="str">
        <f>TEXT([1]Holidays!A224,"yyyy")</f>
        <v>2015</v>
      </c>
      <c r="F224" s="3">
        <v>7.8</v>
      </c>
      <c r="G224" s="3">
        <v>14.8</v>
      </c>
      <c r="H224" s="3">
        <v>11.7</v>
      </c>
      <c r="I224" s="3">
        <v>0.8</v>
      </c>
      <c r="J224" s="4">
        <v>135616.125</v>
      </c>
      <c r="K224" s="5">
        <v>31.943313530000001</v>
      </c>
      <c r="L224" s="5">
        <f t="shared" si="15"/>
        <v>4332028.4005986713</v>
      </c>
      <c r="M224" t="str">
        <f>VLOOKUP(A224,[1]Holidays!A:C,2,)</f>
        <v>Y</v>
      </c>
      <c r="N224" t="str">
        <f>VLOOKUP(A224,[1]Holidays!A:C,3,FALSE)</f>
        <v>N</v>
      </c>
      <c r="O224">
        <f t="shared" si="16"/>
        <v>135616.125</v>
      </c>
      <c r="P224" t="e">
        <f t="shared" si="17"/>
        <v>#N/A</v>
      </c>
      <c r="Q224" t="e">
        <f t="shared" si="18"/>
        <v>#N/A</v>
      </c>
      <c r="R224">
        <f t="shared" si="19"/>
        <v>135616.125</v>
      </c>
    </row>
    <row r="225" spans="1:18" x14ac:dyDescent="0.25">
      <c r="A225" s="6">
        <v>42228</v>
      </c>
      <c r="B225" s="1" t="str">
        <f>TEXT([1]Holidays!A225,"DDDD")</f>
        <v>Wednesday</v>
      </c>
      <c r="C225" s="2">
        <f>WEEKNUM([1]Holidays!A225)</f>
        <v>33</v>
      </c>
      <c r="D225" s="1" t="str">
        <f>TEXT([1]Holidays!A225,"MMMM")</f>
        <v>August</v>
      </c>
      <c r="E225" s="1" t="str">
        <f>TEXT([1]Holidays!A225,"yyyy")</f>
        <v>2015</v>
      </c>
      <c r="F225" s="3">
        <v>9.3000000000000007</v>
      </c>
      <c r="G225" s="3">
        <v>14.8</v>
      </c>
      <c r="H225" s="3">
        <v>9.1999999999999993</v>
      </c>
      <c r="I225" s="3">
        <v>0</v>
      </c>
      <c r="J225" s="4">
        <v>138900.5</v>
      </c>
      <c r="K225" s="5">
        <v>37.338413869999997</v>
      </c>
      <c r="L225" s="5">
        <f t="shared" si="15"/>
        <v>5186324.3557499349</v>
      </c>
      <c r="M225" t="str">
        <f>VLOOKUP(A225,[1]Holidays!A:C,2,)</f>
        <v>Y</v>
      </c>
      <c r="N225" t="str">
        <f>VLOOKUP(A225,[1]Holidays!A:C,3,FALSE)</f>
        <v>N</v>
      </c>
      <c r="O225">
        <f t="shared" si="16"/>
        <v>138900.5</v>
      </c>
      <c r="P225" t="e">
        <f t="shared" si="17"/>
        <v>#N/A</v>
      </c>
      <c r="Q225" t="e">
        <f t="shared" si="18"/>
        <v>#N/A</v>
      </c>
      <c r="R225">
        <f t="shared" si="19"/>
        <v>138900.5</v>
      </c>
    </row>
    <row r="226" spans="1:18" x14ac:dyDescent="0.25">
      <c r="A226" s="6">
        <v>42229</v>
      </c>
      <c r="B226" s="1" t="str">
        <f>TEXT([1]Holidays!A226,"DDDD")</f>
        <v>Thursday</v>
      </c>
      <c r="C226" s="2">
        <f>WEEKNUM([1]Holidays!A226)</f>
        <v>33</v>
      </c>
      <c r="D226" s="1" t="str">
        <f>TEXT([1]Holidays!A226,"MMMM")</f>
        <v>August</v>
      </c>
      <c r="E226" s="1" t="str">
        <f>TEXT([1]Holidays!A226,"yyyy")</f>
        <v>2015</v>
      </c>
      <c r="F226" s="3">
        <v>8.4</v>
      </c>
      <c r="G226" s="3">
        <v>13</v>
      </c>
      <c r="H226" s="3">
        <v>7</v>
      </c>
      <c r="I226" s="3">
        <v>0.2</v>
      </c>
      <c r="J226" s="4">
        <v>140905.85</v>
      </c>
      <c r="K226" s="5">
        <v>36.730540580000003</v>
      </c>
      <c r="L226" s="5">
        <f t="shared" si="15"/>
        <v>5175548.0413843933</v>
      </c>
      <c r="M226" t="str">
        <f>VLOOKUP(A226,[1]Holidays!A:C,2,)</f>
        <v>Y</v>
      </c>
      <c r="N226" t="str">
        <f>VLOOKUP(A226,[1]Holidays!A:C,3,FALSE)</f>
        <v>N</v>
      </c>
      <c r="O226">
        <f t="shared" si="16"/>
        <v>140905.85</v>
      </c>
      <c r="P226" t="e">
        <f t="shared" si="17"/>
        <v>#N/A</v>
      </c>
      <c r="Q226" t="e">
        <f t="shared" si="18"/>
        <v>#N/A</v>
      </c>
      <c r="R226">
        <f t="shared" si="19"/>
        <v>140905.85</v>
      </c>
    </row>
    <row r="227" spans="1:18" x14ac:dyDescent="0.25">
      <c r="A227" s="6">
        <v>42230</v>
      </c>
      <c r="B227" s="1" t="str">
        <f>TEXT([1]Holidays!A227,"DDDD")</f>
        <v>Friday</v>
      </c>
      <c r="C227" s="2">
        <f>WEEKNUM([1]Holidays!A227)</f>
        <v>33</v>
      </c>
      <c r="D227" s="1" t="str">
        <f>TEXT([1]Holidays!A227,"MMMM")</f>
        <v>August</v>
      </c>
      <c r="E227" s="1" t="str">
        <f>TEXT([1]Holidays!A227,"yyyy")</f>
        <v>2015</v>
      </c>
      <c r="F227" s="3">
        <v>10.4</v>
      </c>
      <c r="G227" s="3">
        <v>15.3</v>
      </c>
      <c r="H227" s="3">
        <v>7.3</v>
      </c>
      <c r="I227" s="3">
        <v>0</v>
      </c>
      <c r="J227" s="4">
        <v>137838.92499999999</v>
      </c>
      <c r="K227" s="5">
        <v>35.437737390000002</v>
      </c>
      <c r="L227" s="5">
        <f t="shared" si="15"/>
        <v>4884699.6262699058</v>
      </c>
      <c r="M227" t="str">
        <f>VLOOKUP(A227,[1]Holidays!A:C,2,)</f>
        <v>Y</v>
      </c>
      <c r="N227" t="str">
        <f>VLOOKUP(A227,[1]Holidays!A:C,3,FALSE)</f>
        <v>N</v>
      </c>
      <c r="O227">
        <f t="shared" si="16"/>
        <v>137838.92499999999</v>
      </c>
      <c r="P227" t="e">
        <f t="shared" si="17"/>
        <v>#N/A</v>
      </c>
      <c r="Q227" t="e">
        <f t="shared" si="18"/>
        <v>#N/A</v>
      </c>
      <c r="R227">
        <f t="shared" si="19"/>
        <v>137838.92499999999</v>
      </c>
    </row>
    <row r="228" spans="1:18" x14ac:dyDescent="0.25">
      <c r="A228" s="6">
        <v>42231</v>
      </c>
      <c r="B228" s="1" t="str">
        <f>TEXT([1]Holidays!A228,"DDDD")</f>
        <v>Saturday</v>
      </c>
      <c r="C228" s="2">
        <f>WEEKNUM([1]Holidays!A228)</f>
        <v>33</v>
      </c>
      <c r="D228" s="1" t="str">
        <f>TEXT([1]Holidays!A228,"MMMM")</f>
        <v>August</v>
      </c>
      <c r="E228" s="1" t="str">
        <f>TEXT([1]Holidays!A228,"yyyy")</f>
        <v>2015</v>
      </c>
      <c r="F228" s="3">
        <v>10</v>
      </c>
      <c r="G228" s="3">
        <v>14.9</v>
      </c>
      <c r="H228" s="3">
        <v>10.9</v>
      </c>
      <c r="I228" s="3">
        <v>0.4</v>
      </c>
      <c r="J228" s="4">
        <v>122088.76</v>
      </c>
      <c r="K228" s="5">
        <v>34.086154360000002</v>
      </c>
      <c r="L228" s="5">
        <f t="shared" si="15"/>
        <v>4161536.3189809937</v>
      </c>
      <c r="M228" t="str">
        <f>VLOOKUP(A228,[1]Holidays!A:C,2,)</f>
        <v>Y</v>
      </c>
      <c r="N228" t="str">
        <f>VLOOKUP(A228,[1]Holidays!A:C,3,FALSE)</f>
        <v>N</v>
      </c>
      <c r="O228">
        <f t="shared" si="16"/>
        <v>122088.76</v>
      </c>
      <c r="P228" t="e">
        <f t="shared" si="17"/>
        <v>#N/A</v>
      </c>
      <c r="Q228" t="e">
        <f t="shared" si="18"/>
        <v>#N/A</v>
      </c>
      <c r="R228">
        <f t="shared" si="19"/>
        <v>122088.76</v>
      </c>
    </row>
    <row r="229" spans="1:18" x14ac:dyDescent="0.25">
      <c r="A229" s="6">
        <v>42232</v>
      </c>
      <c r="B229" s="1" t="str">
        <f>TEXT([1]Holidays!A229,"DDDD")</f>
        <v>Sunday</v>
      </c>
      <c r="C229" s="2">
        <f>WEEKNUM([1]Holidays!A229)</f>
        <v>34</v>
      </c>
      <c r="D229" s="1" t="str">
        <f>TEXT([1]Holidays!A229,"MMMM")</f>
        <v>August</v>
      </c>
      <c r="E229" s="1" t="str">
        <f>TEXT([1]Holidays!A229,"yyyy")</f>
        <v>2015</v>
      </c>
      <c r="F229" s="3">
        <v>4.7</v>
      </c>
      <c r="G229" s="3">
        <v>17</v>
      </c>
      <c r="H229" s="3">
        <v>9.5</v>
      </c>
      <c r="I229" s="3">
        <v>0.2</v>
      </c>
      <c r="J229" s="4">
        <v>116648.77</v>
      </c>
      <c r="K229" s="5">
        <v>25.317649410000001</v>
      </c>
      <c r="L229" s="5">
        <f t="shared" si="15"/>
        <v>2953272.6629677261</v>
      </c>
      <c r="M229" t="str">
        <f>VLOOKUP(A229,[1]Holidays!A:C,2,)</f>
        <v>Y</v>
      </c>
      <c r="N229" t="str">
        <f>VLOOKUP(A229,[1]Holidays!A:C,3,FALSE)</f>
        <v>N</v>
      </c>
      <c r="O229">
        <f t="shared" si="16"/>
        <v>116648.77</v>
      </c>
      <c r="P229" t="e">
        <f t="shared" si="17"/>
        <v>#N/A</v>
      </c>
      <c r="Q229" t="e">
        <f t="shared" si="18"/>
        <v>#N/A</v>
      </c>
      <c r="R229">
        <f t="shared" si="19"/>
        <v>116648.77</v>
      </c>
    </row>
    <row r="230" spans="1:18" x14ac:dyDescent="0.25">
      <c r="A230" s="6">
        <v>42233</v>
      </c>
      <c r="B230" s="1" t="str">
        <f>TEXT([1]Holidays!A230,"DDDD")</f>
        <v>Monday</v>
      </c>
      <c r="C230" s="2">
        <f>WEEKNUM([1]Holidays!A230)</f>
        <v>34</v>
      </c>
      <c r="D230" s="1" t="str">
        <f>TEXT([1]Holidays!A230,"MMMM")</f>
        <v>August</v>
      </c>
      <c r="E230" s="1" t="str">
        <f>TEXT([1]Holidays!A230,"yyyy")</f>
        <v>2015</v>
      </c>
      <c r="F230" s="3">
        <v>6.8</v>
      </c>
      <c r="G230" s="3">
        <v>12.2</v>
      </c>
      <c r="H230" s="3">
        <v>9.9</v>
      </c>
      <c r="I230" s="3">
        <v>2.4</v>
      </c>
      <c r="J230" s="4">
        <v>137008.71</v>
      </c>
      <c r="K230" s="5">
        <v>31.793730230000001</v>
      </c>
      <c r="L230" s="5">
        <f t="shared" si="15"/>
        <v>4356017.9649003036</v>
      </c>
      <c r="M230" t="str">
        <f>VLOOKUP(A230,[1]Holidays!A:C,2,)</f>
        <v>Y</v>
      </c>
      <c r="N230" t="str">
        <f>VLOOKUP(A230,[1]Holidays!A:C,3,FALSE)</f>
        <v>N</v>
      </c>
      <c r="O230">
        <f t="shared" si="16"/>
        <v>137008.71</v>
      </c>
      <c r="P230" t="e">
        <f t="shared" si="17"/>
        <v>#N/A</v>
      </c>
      <c r="Q230" t="e">
        <f t="shared" si="18"/>
        <v>#N/A</v>
      </c>
      <c r="R230">
        <f t="shared" si="19"/>
        <v>137008.71</v>
      </c>
    </row>
    <row r="231" spans="1:18" x14ac:dyDescent="0.25">
      <c r="A231" s="6">
        <v>42234</v>
      </c>
      <c r="B231" s="1" t="str">
        <f>TEXT([1]Holidays!A231,"DDDD")</f>
        <v>Tuesday</v>
      </c>
      <c r="C231" s="2">
        <f>WEEKNUM([1]Holidays!A231)</f>
        <v>34</v>
      </c>
      <c r="D231" s="1" t="str">
        <f>TEXT([1]Holidays!A231,"MMMM")</f>
        <v>August</v>
      </c>
      <c r="E231" s="1" t="str">
        <f>TEXT([1]Holidays!A231,"yyyy")</f>
        <v>2015</v>
      </c>
      <c r="F231" s="3">
        <v>6.1</v>
      </c>
      <c r="G231" s="3">
        <v>11.1</v>
      </c>
      <c r="H231" s="3">
        <v>9.8000000000000007</v>
      </c>
      <c r="I231" s="3">
        <v>0.6</v>
      </c>
      <c r="J231" s="4">
        <v>148093.96</v>
      </c>
      <c r="K231" s="5">
        <v>45.286687059999998</v>
      </c>
      <c r="L231" s="5">
        <f t="shared" si="15"/>
        <v>6706684.8219961571</v>
      </c>
      <c r="M231" t="str">
        <f>VLOOKUP(A231,[1]Holidays!A:C,2,)</f>
        <v>Y</v>
      </c>
      <c r="N231" t="str">
        <f>VLOOKUP(A231,[1]Holidays!A:C,3,FALSE)</f>
        <v>N</v>
      </c>
      <c r="O231">
        <f t="shared" si="16"/>
        <v>148093.96</v>
      </c>
      <c r="P231" t="e">
        <f t="shared" si="17"/>
        <v>#N/A</v>
      </c>
      <c r="Q231" t="e">
        <f t="shared" si="18"/>
        <v>#N/A</v>
      </c>
      <c r="R231">
        <f t="shared" si="19"/>
        <v>148093.96</v>
      </c>
    </row>
    <row r="232" spans="1:18" x14ac:dyDescent="0.25">
      <c r="A232" s="6">
        <v>42235</v>
      </c>
      <c r="B232" s="1" t="str">
        <f>TEXT([1]Holidays!A232,"DDDD")</f>
        <v>Wednesday</v>
      </c>
      <c r="C232" s="2">
        <f>WEEKNUM([1]Holidays!A232)</f>
        <v>34</v>
      </c>
      <c r="D232" s="1" t="str">
        <f>TEXT([1]Holidays!A232,"MMMM")</f>
        <v>August</v>
      </c>
      <c r="E232" s="1" t="str">
        <f>TEXT([1]Holidays!A232,"yyyy")</f>
        <v>2015</v>
      </c>
      <c r="F232" s="3">
        <v>5.5</v>
      </c>
      <c r="G232" s="3">
        <v>12.7</v>
      </c>
      <c r="H232" s="3">
        <v>10.199999999999999</v>
      </c>
      <c r="I232" s="3">
        <v>0</v>
      </c>
      <c r="J232" s="4">
        <v>144024.66</v>
      </c>
      <c r="K232" s="5">
        <v>39.23515304</v>
      </c>
      <c r="L232" s="5">
        <f t="shared" si="15"/>
        <v>5650829.5766339665</v>
      </c>
      <c r="M232" t="str">
        <f>VLOOKUP(A232,[1]Holidays!A:C,2,)</f>
        <v>Y</v>
      </c>
      <c r="N232" t="str">
        <f>VLOOKUP(A232,[1]Holidays!A:C,3,FALSE)</f>
        <v>N</v>
      </c>
      <c r="O232">
        <f t="shared" si="16"/>
        <v>144024.66</v>
      </c>
      <c r="P232" t="e">
        <f t="shared" si="17"/>
        <v>#N/A</v>
      </c>
      <c r="Q232" t="e">
        <f t="shared" si="18"/>
        <v>#N/A</v>
      </c>
      <c r="R232">
        <f t="shared" si="19"/>
        <v>144024.66</v>
      </c>
    </row>
    <row r="233" spans="1:18" x14ac:dyDescent="0.25">
      <c r="A233" s="6">
        <v>42236</v>
      </c>
      <c r="B233" s="1" t="str">
        <f>TEXT([1]Holidays!A233,"DDDD")</f>
        <v>Thursday</v>
      </c>
      <c r="C233" s="2">
        <f>WEEKNUM([1]Holidays!A233)</f>
        <v>34</v>
      </c>
      <c r="D233" s="1" t="str">
        <f>TEXT([1]Holidays!A233,"MMMM")</f>
        <v>August</v>
      </c>
      <c r="E233" s="1" t="str">
        <f>TEXT([1]Holidays!A233,"yyyy")</f>
        <v>2015</v>
      </c>
      <c r="F233" s="3">
        <v>6.1</v>
      </c>
      <c r="G233" s="3">
        <v>17.100000000000001</v>
      </c>
      <c r="H233" s="3">
        <v>12.7</v>
      </c>
      <c r="I233" s="3">
        <v>0</v>
      </c>
      <c r="J233" s="4">
        <v>131575.79</v>
      </c>
      <c r="K233" s="5">
        <v>30.545000609999999</v>
      </c>
      <c r="L233" s="5">
        <f t="shared" si="15"/>
        <v>4018982.5858112322</v>
      </c>
      <c r="M233" t="str">
        <f>VLOOKUP(A233,[1]Holidays!A:C,2,)</f>
        <v>Y</v>
      </c>
      <c r="N233" t="str">
        <f>VLOOKUP(A233,[1]Holidays!A:C,3,FALSE)</f>
        <v>N</v>
      </c>
      <c r="O233">
        <f t="shared" si="16"/>
        <v>131575.79</v>
      </c>
      <c r="P233" t="e">
        <f t="shared" si="17"/>
        <v>#N/A</v>
      </c>
      <c r="Q233" t="e">
        <f t="shared" si="18"/>
        <v>#N/A</v>
      </c>
      <c r="R233">
        <f t="shared" si="19"/>
        <v>131575.79</v>
      </c>
    </row>
    <row r="234" spans="1:18" x14ac:dyDescent="0.25">
      <c r="A234" s="6">
        <v>42237</v>
      </c>
      <c r="B234" s="1" t="str">
        <f>TEXT([1]Holidays!A234,"DDDD")</f>
        <v>Friday</v>
      </c>
      <c r="C234" s="2">
        <f>WEEKNUM([1]Holidays!A234)</f>
        <v>34</v>
      </c>
      <c r="D234" s="1" t="str">
        <f>TEXT([1]Holidays!A234,"MMMM")</f>
        <v>August</v>
      </c>
      <c r="E234" s="1" t="str">
        <f>TEXT([1]Holidays!A234,"yyyy")</f>
        <v>2015</v>
      </c>
      <c r="F234" s="3">
        <v>10.9</v>
      </c>
      <c r="G234" s="3">
        <v>18.7</v>
      </c>
      <c r="H234" s="3">
        <v>4.0999999999999996</v>
      </c>
      <c r="I234" s="3">
        <v>0</v>
      </c>
      <c r="J234" s="4">
        <v>126570.47</v>
      </c>
      <c r="K234" s="5">
        <v>38.888472040000003</v>
      </c>
      <c r="L234" s="5">
        <f t="shared" si="15"/>
        <v>4922132.1836846592</v>
      </c>
      <c r="M234" t="str">
        <f>VLOOKUP(A234,[1]Holidays!A:C,2,)</f>
        <v>Y</v>
      </c>
      <c r="N234" t="str">
        <f>VLOOKUP(A234,[1]Holidays!A:C,3,FALSE)</f>
        <v>N</v>
      </c>
      <c r="O234">
        <f t="shared" si="16"/>
        <v>126570.47</v>
      </c>
      <c r="P234" t="e">
        <f t="shared" si="17"/>
        <v>#N/A</v>
      </c>
      <c r="Q234" t="e">
        <f t="shared" si="18"/>
        <v>#N/A</v>
      </c>
      <c r="R234">
        <f t="shared" si="19"/>
        <v>126570.47</v>
      </c>
    </row>
    <row r="235" spans="1:18" x14ac:dyDescent="0.25">
      <c r="A235" s="6">
        <v>42238</v>
      </c>
      <c r="B235" s="1" t="str">
        <f>TEXT([1]Holidays!A235,"DDDD")</f>
        <v>Saturday</v>
      </c>
      <c r="C235" s="2">
        <f>WEEKNUM([1]Holidays!A235)</f>
        <v>34</v>
      </c>
      <c r="D235" s="1" t="str">
        <f>TEXT([1]Holidays!A235,"MMMM")</f>
        <v>August</v>
      </c>
      <c r="E235" s="1" t="str">
        <f>TEXT([1]Holidays!A235,"yyyy")</f>
        <v>2015</v>
      </c>
      <c r="F235" s="3">
        <v>11.8</v>
      </c>
      <c r="G235" s="3">
        <v>18.8</v>
      </c>
      <c r="H235" s="3">
        <v>11.8</v>
      </c>
      <c r="I235" s="3">
        <v>0</v>
      </c>
      <c r="J235" s="4">
        <v>112275.15</v>
      </c>
      <c r="K235" s="5">
        <v>32.238321669999998</v>
      </c>
      <c r="L235" s="5">
        <f t="shared" si="15"/>
        <v>3619562.4012475</v>
      </c>
      <c r="M235" t="str">
        <f>VLOOKUP(A235,[1]Holidays!A:C,2,)</f>
        <v>Y</v>
      </c>
      <c r="N235" t="str">
        <f>VLOOKUP(A235,[1]Holidays!A:C,3,FALSE)</f>
        <v>N</v>
      </c>
      <c r="O235">
        <f t="shared" si="16"/>
        <v>112275.15</v>
      </c>
      <c r="P235" t="e">
        <f t="shared" si="17"/>
        <v>#N/A</v>
      </c>
      <c r="Q235" t="e">
        <f t="shared" si="18"/>
        <v>#N/A</v>
      </c>
      <c r="R235">
        <f t="shared" si="19"/>
        <v>112275.15</v>
      </c>
    </row>
    <row r="236" spans="1:18" x14ac:dyDescent="0.25">
      <c r="A236" s="6">
        <v>42239</v>
      </c>
      <c r="B236" s="1" t="str">
        <f>TEXT([1]Holidays!A236,"DDDD")</f>
        <v>Sunday</v>
      </c>
      <c r="C236" s="2">
        <f>WEEKNUM([1]Holidays!A236)</f>
        <v>35</v>
      </c>
      <c r="D236" s="1" t="str">
        <f>TEXT([1]Holidays!A236,"MMMM")</f>
        <v>August</v>
      </c>
      <c r="E236" s="1" t="str">
        <f>TEXT([1]Holidays!A236,"yyyy")</f>
        <v>2015</v>
      </c>
      <c r="F236" s="3">
        <v>7.9</v>
      </c>
      <c r="G236" s="3">
        <v>16.3</v>
      </c>
      <c r="H236" s="3">
        <v>13.1</v>
      </c>
      <c r="I236" s="3">
        <v>0</v>
      </c>
      <c r="J236" s="4">
        <v>111793.015</v>
      </c>
      <c r="K236" s="5">
        <v>29.441348720000001</v>
      </c>
      <c r="L236" s="5">
        <f t="shared" si="15"/>
        <v>3291337.1390751908</v>
      </c>
      <c r="M236" t="str">
        <f>VLOOKUP(A236,[1]Holidays!A:C,2,)</f>
        <v>Y</v>
      </c>
      <c r="N236" t="str">
        <f>VLOOKUP(A236,[1]Holidays!A:C,3,FALSE)</f>
        <v>N</v>
      </c>
      <c r="O236">
        <f t="shared" si="16"/>
        <v>111793.015</v>
      </c>
      <c r="P236" t="e">
        <f t="shared" si="17"/>
        <v>#N/A</v>
      </c>
      <c r="Q236" t="e">
        <f t="shared" si="18"/>
        <v>#N/A</v>
      </c>
      <c r="R236">
        <f t="shared" si="19"/>
        <v>111793.015</v>
      </c>
    </row>
    <row r="237" spans="1:18" x14ac:dyDescent="0.25">
      <c r="A237" s="6">
        <v>42240</v>
      </c>
      <c r="B237" s="1" t="str">
        <f>TEXT([1]Holidays!A237,"DDDD")</f>
        <v>Monday</v>
      </c>
      <c r="C237" s="2">
        <f>WEEKNUM([1]Holidays!A237)</f>
        <v>35</v>
      </c>
      <c r="D237" s="1" t="str">
        <f>TEXT([1]Holidays!A237,"MMMM")</f>
        <v>August</v>
      </c>
      <c r="E237" s="1" t="str">
        <f>TEXT([1]Holidays!A237,"yyyy")</f>
        <v>2015</v>
      </c>
      <c r="F237" s="3">
        <v>8.5</v>
      </c>
      <c r="G237" s="3">
        <v>14.5</v>
      </c>
      <c r="H237" s="3">
        <v>9.6</v>
      </c>
      <c r="I237" s="3">
        <v>0</v>
      </c>
      <c r="J237" s="4">
        <v>128868.255</v>
      </c>
      <c r="K237" s="5">
        <v>26.612662889999999</v>
      </c>
      <c r="L237" s="5">
        <f t="shared" si="15"/>
        <v>3429527.4275375572</v>
      </c>
      <c r="M237" t="str">
        <f>VLOOKUP(A237,[1]Holidays!A:C,2,)</f>
        <v>Y</v>
      </c>
      <c r="N237" t="str">
        <f>VLOOKUP(A237,[1]Holidays!A:C,3,FALSE)</f>
        <v>N</v>
      </c>
      <c r="O237">
        <f t="shared" si="16"/>
        <v>128868.255</v>
      </c>
      <c r="P237" t="e">
        <f t="shared" si="17"/>
        <v>#N/A</v>
      </c>
      <c r="Q237" t="e">
        <f t="shared" si="18"/>
        <v>#N/A</v>
      </c>
      <c r="R237">
        <f t="shared" si="19"/>
        <v>128868.255</v>
      </c>
    </row>
    <row r="238" spans="1:18" x14ac:dyDescent="0.25">
      <c r="A238" s="6">
        <v>42241</v>
      </c>
      <c r="B238" s="1" t="str">
        <f>TEXT([1]Holidays!A238,"DDDD")</f>
        <v>Tuesday</v>
      </c>
      <c r="C238" s="2">
        <f>WEEKNUM([1]Holidays!A238)</f>
        <v>35</v>
      </c>
      <c r="D238" s="1" t="str">
        <f>TEXT([1]Holidays!A238,"MMMM")</f>
        <v>August</v>
      </c>
      <c r="E238" s="1" t="str">
        <f>TEXT([1]Holidays!A238,"yyyy")</f>
        <v>2015</v>
      </c>
      <c r="F238" s="3">
        <v>9.5</v>
      </c>
      <c r="G238" s="3">
        <v>14.3</v>
      </c>
      <c r="H238" s="3">
        <v>8.1</v>
      </c>
      <c r="I238" s="3">
        <v>0</v>
      </c>
      <c r="J238" s="4">
        <v>135051.54500000001</v>
      </c>
      <c r="K238" s="5">
        <v>28.80467771</v>
      </c>
      <c r="L238" s="5">
        <f t="shared" si="15"/>
        <v>3890116.2279625623</v>
      </c>
      <c r="M238" t="str">
        <f>VLOOKUP(A238,[1]Holidays!A:C,2,)</f>
        <v>Y</v>
      </c>
      <c r="N238" t="str">
        <f>VLOOKUP(A238,[1]Holidays!A:C,3,FALSE)</f>
        <v>N</v>
      </c>
      <c r="O238">
        <f t="shared" si="16"/>
        <v>135051.54500000001</v>
      </c>
      <c r="P238" t="e">
        <f t="shared" si="17"/>
        <v>#N/A</v>
      </c>
      <c r="Q238" t="e">
        <f t="shared" si="18"/>
        <v>#N/A</v>
      </c>
      <c r="R238">
        <f t="shared" si="19"/>
        <v>135051.54500000001</v>
      </c>
    </row>
    <row r="239" spans="1:18" x14ac:dyDescent="0.25">
      <c r="A239" s="6">
        <v>42242</v>
      </c>
      <c r="B239" s="1" t="str">
        <f>TEXT([1]Holidays!A239,"DDDD")</f>
        <v>Wednesday</v>
      </c>
      <c r="C239" s="2">
        <f>WEEKNUM([1]Holidays!A239)</f>
        <v>35</v>
      </c>
      <c r="D239" s="1" t="str">
        <f>TEXT([1]Holidays!A239,"MMMM")</f>
        <v>August</v>
      </c>
      <c r="E239" s="1" t="str">
        <f>TEXT([1]Holidays!A239,"yyyy")</f>
        <v>2015</v>
      </c>
      <c r="F239" s="3">
        <v>9.1999999999999993</v>
      </c>
      <c r="G239" s="3">
        <v>14.6</v>
      </c>
      <c r="H239" s="3">
        <v>7.8</v>
      </c>
      <c r="I239" s="3">
        <v>0.2</v>
      </c>
      <c r="J239" s="4">
        <v>135914.68</v>
      </c>
      <c r="K239" s="5">
        <v>37.131774679999999</v>
      </c>
      <c r="L239" s="5">
        <f t="shared" si="15"/>
        <v>5046753.2734643025</v>
      </c>
      <c r="M239" t="str">
        <f>VLOOKUP(A239,[1]Holidays!A:C,2,)</f>
        <v>Y</v>
      </c>
      <c r="N239" t="str">
        <f>VLOOKUP(A239,[1]Holidays!A:C,3,FALSE)</f>
        <v>N</v>
      </c>
      <c r="O239">
        <f t="shared" si="16"/>
        <v>135914.68</v>
      </c>
      <c r="P239" t="e">
        <f t="shared" si="17"/>
        <v>#N/A</v>
      </c>
      <c r="Q239" t="e">
        <f t="shared" si="18"/>
        <v>#N/A</v>
      </c>
      <c r="R239">
        <f t="shared" si="19"/>
        <v>135914.68</v>
      </c>
    </row>
    <row r="240" spans="1:18" x14ac:dyDescent="0.25">
      <c r="A240" s="6">
        <v>42243</v>
      </c>
      <c r="B240" s="1" t="str">
        <f>TEXT([1]Holidays!A240,"DDDD")</f>
        <v>Thursday</v>
      </c>
      <c r="C240" s="2">
        <f>WEEKNUM([1]Holidays!A240)</f>
        <v>35</v>
      </c>
      <c r="D240" s="1" t="str">
        <f>TEXT([1]Holidays!A240,"MMMM")</f>
        <v>August</v>
      </c>
      <c r="E240" s="1" t="str">
        <f>TEXT([1]Holidays!A240,"yyyy")</f>
        <v>2015</v>
      </c>
      <c r="F240" s="3">
        <v>9.8000000000000007</v>
      </c>
      <c r="G240" s="3">
        <v>11.7</v>
      </c>
      <c r="H240" s="3">
        <v>2.7</v>
      </c>
      <c r="I240" s="3">
        <v>0.8</v>
      </c>
      <c r="J240" s="4">
        <v>141159.76999999999</v>
      </c>
      <c r="K240" s="5">
        <v>41.605335449999998</v>
      </c>
      <c r="L240" s="5">
        <f t="shared" si="15"/>
        <v>5872999.5828948459</v>
      </c>
      <c r="M240" t="str">
        <f>VLOOKUP(A240,[1]Holidays!A:C,2,)</f>
        <v>Y</v>
      </c>
      <c r="N240" t="str">
        <f>VLOOKUP(A240,[1]Holidays!A:C,3,FALSE)</f>
        <v>N</v>
      </c>
      <c r="O240">
        <f t="shared" si="16"/>
        <v>141159.76999999999</v>
      </c>
      <c r="P240" t="e">
        <f t="shared" si="17"/>
        <v>#N/A</v>
      </c>
      <c r="Q240" t="e">
        <f t="shared" si="18"/>
        <v>#N/A</v>
      </c>
      <c r="R240">
        <f t="shared" si="19"/>
        <v>141159.76999999999</v>
      </c>
    </row>
    <row r="241" spans="1:18" x14ac:dyDescent="0.25">
      <c r="A241" s="6">
        <v>42244</v>
      </c>
      <c r="B241" s="1" t="str">
        <f>TEXT([1]Holidays!A241,"DDDD")</f>
        <v>Friday</v>
      </c>
      <c r="C241" s="2">
        <f>WEEKNUM([1]Holidays!A241)</f>
        <v>35</v>
      </c>
      <c r="D241" s="1" t="str">
        <f>TEXT([1]Holidays!A241,"MMMM")</f>
        <v>August</v>
      </c>
      <c r="E241" s="1" t="str">
        <f>TEXT([1]Holidays!A241,"yyyy")</f>
        <v>2015</v>
      </c>
      <c r="F241" s="3">
        <v>8.1</v>
      </c>
      <c r="G241" s="3">
        <v>13.2</v>
      </c>
      <c r="H241" s="3">
        <v>12.2</v>
      </c>
      <c r="I241" s="3">
        <v>17.399999999999999</v>
      </c>
      <c r="J241" s="4">
        <v>134755.505</v>
      </c>
      <c r="K241" s="5">
        <v>38.179120070000003</v>
      </c>
      <c r="L241" s="5">
        <f t="shared" si="15"/>
        <v>5144846.6054884857</v>
      </c>
      <c r="M241" t="str">
        <f>VLOOKUP(A241,[1]Holidays!A:C,2,)</f>
        <v>Y</v>
      </c>
      <c r="N241" t="str">
        <f>VLOOKUP(A241,[1]Holidays!A:C,3,FALSE)</f>
        <v>N</v>
      </c>
      <c r="O241">
        <f t="shared" si="16"/>
        <v>134755.505</v>
      </c>
      <c r="P241" t="e">
        <f t="shared" si="17"/>
        <v>#N/A</v>
      </c>
      <c r="Q241" t="e">
        <f t="shared" si="18"/>
        <v>#N/A</v>
      </c>
      <c r="R241">
        <f t="shared" si="19"/>
        <v>134755.505</v>
      </c>
    </row>
    <row r="242" spans="1:18" x14ac:dyDescent="0.25">
      <c r="A242" s="6">
        <v>42245</v>
      </c>
      <c r="B242" s="1" t="str">
        <f>TEXT([1]Holidays!A242,"DDDD")</f>
        <v>Saturday</v>
      </c>
      <c r="C242" s="2">
        <f>WEEKNUM([1]Holidays!A242)</f>
        <v>35</v>
      </c>
      <c r="D242" s="1" t="str">
        <f>TEXT([1]Holidays!A242,"MMMM")</f>
        <v>August</v>
      </c>
      <c r="E242" s="1" t="str">
        <f>TEXT([1]Holidays!A242,"yyyy")</f>
        <v>2015</v>
      </c>
      <c r="F242" s="3">
        <v>6.3</v>
      </c>
      <c r="G242" s="3">
        <v>11.7</v>
      </c>
      <c r="H242" s="3">
        <v>9.1</v>
      </c>
      <c r="I242" s="3">
        <v>1.8</v>
      </c>
      <c r="J242" s="4">
        <v>124448.5</v>
      </c>
      <c r="K242" s="5">
        <v>35.474513610000002</v>
      </c>
      <c r="L242" s="5">
        <f t="shared" si="15"/>
        <v>4414750.0069940854</v>
      </c>
      <c r="M242" t="str">
        <f>VLOOKUP(A242,[1]Holidays!A:C,2,)</f>
        <v>Y</v>
      </c>
      <c r="N242" t="str">
        <f>VLOOKUP(A242,[1]Holidays!A:C,3,FALSE)</f>
        <v>N</v>
      </c>
      <c r="O242">
        <f t="shared" si="16"/>
        <v>124448.5</v>
      </c>
      <c r="P242" t="e">
        <f t="shared" si="17"/>
        <v>#N/A</v>
      </c>
      <c r="Q242" t="e">
        <f t="shared" si="18"/>
        <v>#N/A</v>
      </c>
      <c r="R242">
        <f t="shared" si="19"/>
        <v>124448.5</v>
      </c>
    </row>
    <row r="243" spans="1:18" x14ac:dyDescent="0.25">
      <c r="A243" s="6">
        <v>42246</v>
      </c>
      <c r="B243" s="1" t="str">
        <f>TEXT([1]Holidays!A243,"DDDD")</f>
        <v>Sunday</v>
      </c>
      <c r="C243" s="2">
        <f>WEEKNUM([1]Holidays!A243)</f>
        <v>36</v>
      </c>
      <c r="D243" s="1" t="str">
        <f>TEXT([1]Holidays!A243,"MMMM")</f>
        <v>August</v>
      </c>
      <c r="E243" s="1" t="str">
        <f>TEXT([1]Holidays!A243,"yyyy")</f>
        <v>2015</v>
      </c>
      <c r="F243" s="3">
        <v>7.9</v>
      </c>
      <c r="G243" s="3">
        <v>12.5</v>
      </c>
      <c r="H243" s="3">
        <v>14.3</v>
      </c>
      <c r="I243" s="3">
        <v>2.2000000000000002</v>
      </c>
      <c r="J243" s="4">
        <v>116744.215</v>
      </c>
      <c r="K243" s="5">
        <v>42.414179560000001</v>
      </c>
      <c r="L243" s="5">
        <f t="shared" si="15"/>
        <v>4951610.0976012452</v>
      </c>
      <c r="M243" t="str">
        <f>VLOOKUP(A243,[1]Holidays!A:C,2,)</f>
        <v>Y</v>
      </c>
      <c r="N243" t="str">
        <f>VLOOKUP(A243,[1]Holidays!A:C,3,FALSE)</f>
        <v>N</v>
      </c>
      <c r="O243">
        <f t="shared" si="16"/>
        <v>116744.215</v>
      </c>
      <c r="P243" t="e">
        <f t="shared" si="17"/>
        <v>#N/A</v>
      </c>
      <c r="Q243" t="e">
        <f t="shared" si="18"/>
        <v>#N/A</v>
      </c>
      <c r="R243">
        <f t="shared" si="19"/>
        <v>116744.215</v>
      </c>
    </row>
    <row r="244" spans="1:18" x14ac:dyDescent="0.25">
      <c r="A244" s="6">
        <v>42247</v>
      </c>
      <c r="B244" s="1" t="str">
        <f>TEXT([1]Holidays!A244,"DDDD")</f>
        <v>Monday</v>
      </c>
      <c r="C244" s="2">
        <f>WEEKNUM([1]Holidays!A244)</f>
        <v>36</v>
      </c>
      <c r="D244" s="1" t="str">
        <f>TEXT([1]Holidays!A244,"MMMM")</f>
        <v>August</v>
      </c>
      <c r="E244" s="1" t="str">
        <f>TEXT([1]Holidays!A244,"yyyy")</f>
        <v>2015</v>
      </c>
      <c r="F244" s="3">
        <v>8.1</v>
      </c>
      <c r="G244" s="3">
        <v>13</v>
      </c>
      <c r="H244" s="3">
        <v>11.5</v>
      </c>
      <c r="I244" s="3">
        <v>0</v>
      </c>
      <c r="J244" s="4">
        <v>137724.89499999999</v>
      </c>
      <c r="K244" s="5">
        <v>50.273287490000001</v>
      </c>
      <c r="L244" s="5">
        <f t="shared" si="15"/>
        <v>6923883.2408650629</v>
      </c>
      <c r="M244" t="str">
        <f>VLOOKUP(A244,[1]Holidays!A:C,2,)</f>
        <v>Y</v>
      </c>
      <c r="N244" t="str">
        <f>VLOOKUP(A244,[1]Holidays!A:C,3,FALSE)</f>
        <v>N</v>
      </c>
      <c r="O244">
        <f t="shared" si="16"/>
        <v>137724.89499999999</v>
      </c>
      <c r="P244" t="e">
        <f t="shared" si="17"/>
        <v>#N/A</v>
      </c>
      <c r="Q244" t="e">
        <f t="shared" si="18"/>
        <v>#N/A</v>
      </c>
      <c r="R244">
        <f t="shared" si="19"/>
        <v>137724.89499999999</v>
      </c>
    </row>
    <row r="245" spans="1:18" x14ac:dyDescent="0.25">
      <c r="A245" s="6">
        <v>42248</v>
      </c>
      <c r="B245" s="1" t="str">
        <f>TEXT([1]Holidays!A245,"DDDD")</f>
        <v>Tuesday</v>
      </c>
      <c r="C245" s="2">
        <f>WEEKNUM([1]Holidays!A245)</f>
        <v>36</v>
      </c>
      <c r="D245" s="1" t="str">
        <f>TEXT([1]Holidays!A245,"MMMM")</f>
        <v>September</v>
      </c>
      <c r="E245" s="1" t="str">
        <f>TEXT([1]Holidays!A245,"yyyy")</f>
        <v>2015</v>
      </c>
      <c r="F245" s="3">
        <v>5.0999999999999996</v>
      </c>
      <c r="G245" s="3">
        <v>16.2</v>
      </c>
      <c r="H245" s="3">
        <v>15.7</v>
      </c>
      <c r="I245" s="3">
        <v>0</v>
      </c>
      <c r="J245" s="4">
        <v>134116.76999999999</v>
      </c>
      <c r="K245" s="5">
        <v>50.145784390000003</v>
      </c>
      <c r="L245" s="5">
        <f t="shared" si="15"/>
        <v>6725390.6315032197</v>
      </c>
      <c r="M245" t="str">
        <f>VLOOKUP(A245,[1]Holidays!A:C,2,)</f>
        <v>Y</v>
      </c>
      <c r="N245" t="str">
        <f>VLOOKUP(A245,[1]Holidays!A:C,3,FALSE)</f>
        <v>N</v>
      </c>
      <c r="O245">
        <f t="shared" si="16"/>
        <v>134116.76999999999</v>
      </c>
      <c r="P245" t="e">
        <f t="shared" si="17"/>
        <v>#N/A</v>
      </c>
      <c r="Q245" t="e">
        <f t="shared" si="18"/>
        <v>#N/A</v>
      </c>
      <c r="R245">
        <f t="shared" si="19"/>
        <v>134116.76999999999</v>
      </c>
    </row>
    <row r="246" spans="1:18" x14ac:dyDescent="0.25">
      <c r="A246" s="6">
        <v>42249</v>
      </c>
      <c r="B246" s="1" t="str">
        <f>TEXT([1]Holidays!A246,"DDDD")</f>
        <v>Wednesday</v>
      </c>
      <c r="C246" s="2">
        <f>WEEKNUM([1]Holidays!A246)</f>
        <v>36</v>
      </c>
      <c r="D246" s="1" t="str">
        <f>TEXT([1]Holidays!A246,"MMMM")</f>
        <v>September</v>
      </c>
      <c r="E246" s="1" t="str">
        <f>TEXT([1]Holidays!A246,"yyyy")</f>
        <v>2015</v>
      </c>
      <c r="F246" s="3">
        <v>8</v>
      </c>
      <c r="G246" s="3">
        <v>18.8</v>
      </c>
      <c r="H246" s="3">
        <v>10.5</v>
      </c>
      <c r="I246" s="3">
        <v>0</v>
      </c>
      <c r="J246" s="4">
        <v>132794.715</v>
      </c>
      <c r="K246" s="5">
        <v>49.03831254</v>
      </c>
      <c r="L246" s="5">
        <f t="shared" si="15"/>
        <v>6512028.7378302263</v>
      </c>
      <c r="M246" t="str">
        <f>VLOOKUP(A246,[1]Holidays!A:C,2,)</f>
        <v>Y</v>
      </c>
      <c r="N246" t="str">
        <f>VLOOKUP(A246,[1]Holidays!A:C,3,FALSE)</f>
        <v>N</v>
      </c>
      <c r="O246">
        <f t="shared" si="16"/>
        <v>132794.715</v>
      </c>
      <c r="P246" t="e">
        <f t="shared" si="17"/>
        <v>#N/A</v>
      </c>
      <c r="Q246" t="e">
        <f t="shared" si="18"/>
        <v>#N/A</v>
      </c>
      <c r="R246">
        <f t="shared" si="19"/>
        <v>132794.715</v>
      </c>
    </row>
    <row r="247" spans="1:18" x14ac:dyDescent="0.25">
      <c r="A247" s="6">
        <v>42250</v>
      </c>
      <c r="B247" s="1" t="str">
        <f>TEXT([1]Holidays!A247,"DDDD")</f>
        <v>Thursday</v>
      </c>
      <c r="C247" s="2">
        <f>WEEKNUM([1]Holidays!A247)</f>
        <v>36</v>
      </c>
      <c r="D247" s="1" t="str">
        <f>TEXT([1]Holidays!A247,"MMMM")</f>
        <v>September</v>
      </c>
      <c r="E247" s="1" t="str">
        <f>TEXT([1]Holidays!A247,"yyyy")</f>
        <v>2015</v>
      </c>
      <c r="F247" s="3">
        <v>10.6</v>
      </c>
      <c r="G247" s="3">
        <v>14</v>
      </c>
      <c r="H247" s="3">
        <v>8</v>
      </c>
      <c r="I247" s="3">
        <v>4.4000000000000004</v>
      </c>
      <c r="J247" s="4">
        <v>132096.33499999999</v>
      </c>
      <c r="K247" s="5">
        <v>45.546264669999999</v>
      </c>
      <c r="L247" s="5">
        <f t="shared" si="15"/>
        <v>6016494.6358469836</v>
      </c>
      <c r="M247" t="str">
        <f>VLOOKUP(A247,[1]Holidays!A:C,2,)</f>
        <v>Y</v>
      </c>
      <c r="N247" t="str">
        <f>VLOOKUP(A247,[1]Holidays!A:C,3,FALSE)</f>
        <v>N</v>
      </c>
      <c r="O247">
        <f t="shared" si="16"/>
        <v>132096.33499999999</v>
      </c>
      <c r="P247" t="e">
        <f t="shared" si="17"/>
        <v>#N/A</v>
      </c>
      <c r="Q247" t="e">
        <f t="shared" si="18"/>
        <v>#N/A</v>
      </c>
      <c r="R247">
        <f t="shared" si="19"/>
        <v>132096.33499999999</v>
      </c>
    </row>
    <row r="248" spans="1:18" x14ac:dyDescent="0.25">
      <c r="A248" s="6">
        <v>42251</v>
      </c>
      <c r="B248" s="1" t="str">
        <f>TEXT([1]Holidays!A248,"DDDD")</f>
        <v>Friday</v>
      </c>
      <c r="C248" s="2">
        <f>WEEKNUM([1]Holidays!A248)</f>
        <v>36</v>
      </c>
      <c r="D248" s="1" t="str">
        <f>TEXT([1]Holidays!A248,"MMMM")</f>
        <v>September</v>
      </c>
      <c r="E248" s="1" t="str">
        <f>TEXT([1]Holidays!A248,"yyyy")</f>
        <v>2015</v>
      </c>
      <c r="F248" s="3">
        <v>8.6999999999999993</v>
      </c>
      <c r="G248" s="3">
        <v>13.7</v>
      </c>
      <c r="H248" s="3">
        <v>13</v>
      </c>
      <c r="I248" s="3">
        <v>0</v>
      </c>
      <c r="J248" s="4">
        <v>131384.88</v>
      </c>
      <c r="K248" s="5">
        <v>65.73690671</v>
      </c>
      <c r="L248" s="5">
        <f t="shared" si="15"/>
        <v>8636835.5996645447</v>
      </c>
      <c r="M248" t="str">
        <f>VLOOKUP(A248,[1]Holidays!A:C,2,)</f>
        <v>Y</v>
      </c>
      <c r="N248" t="str">
        <f>VLOOKUP(A248,[1]Holidays!A:C,3,FALSE)</f>
        <v>N</v>
      </c>
      <c r="O248">
        <f t="shared" si="16"/>
        <v>131384.88</v>
      </c>
      <c r="P248" t="e">
        <f t="shared" si="17"/>
        <v>#N/A</v>
      </c>
      <c r="Q248" t="e">
        <f t="shared" si="18"/>
        <v>#N/A</v>
      </c>
      <c r="R248">
        <f t="shared" si="19"/>
        <v>131384.88</v>
      </c>
    </row>
    <row r="249" spans="1:18" x14ac:dyDescent="0.25">
      <c r="A249" s="6">
        <v>42252</v>
      </c>
      <c r="B249" s="1" t="str">
        <f>TEXT([1]Holidays!A249,"DDDD")</f>
        <v>Saturday</v>
      </c>
      <c r="C249" s="2">
        <f>WEEKNUM([1]Holidays!A249)</f>
        <v>36</v>
      </c>
      <c r="D249" s="1" t="str">
        <f>TEXT([1]Holidays!A249,"MMMM")</f>
        <v>September</v>
      </c>
      <c r="E249" s="1" t="str">
        <f>TEXT([1]Holidays!A249,"yyyy")</f>
        <v>2015</v>
      </c>
      <c r="F249" s="3">
        <v>10.199999999999999</v>
      </c>
      <c r="G249" s="3">
        <v>14</v>
      </c>
      <c r="H249" s="3">
        <v>14.8</v>
      </c>
      <c r="I249" s="3">
        <v>0</v>
      </c>
      <c r="J249" s="4">
        <v>115799.32</v>
      </c>
      <c r="K249" s="5">
        <v>57.177569200000001</v>
      </c>
      <c r="L249" s="5">
        <f t="shared" si="15"/>
        <v>6621123.6326129446</v>
      </c>
      <c r="M249" t="str">
        <f>VLOOKUP(A249,[1]Holidays!A:C,2,)</f>
        <v>Y</v>
      </c>
      <c r="N249" t="str">
        <f>VLOOKUP(A249,[1]Holidays!A:C,3,FALSE)</f>
        <v>N</v>
      </c>
      <c r="O249">
        <f t="shared" si="16"/>
        <v>115799.32</v>
      </c>
      <c r="P249" t="e">
        <f t="shared" si="17"/>
        <v>#N/A</v>
      </c>
      <c r="Q249" t="e">
        <f t="shared" si="18"/>
        <v>#N/A</v>
      </c>
      <c r="R249">
        <f t="shared" si="19"/>
        <v>115799.32</v>
      </c>
    </row>
    <row r="250" spans="1:18" x14ac:dyDescent="0.25">
      <c r="A250" s="6">
        <v>42253</v>
      </c>
      <c r="B250" s="1" t="str">
        <f>TEXT([1]Holidays!A250,"DDDD")</f>
        <v>Sunday</v>
      </c>
      <c r="C250" s="2">
        <f>WEEKNUM([1]Holidays!A250)</f>
        <v>37</v>
      </c>
      <c r="D250" s="1" t="str">
        <f>TEXT([1]Holidays!A250,"MMMM")</f>
        <v>September</v>
      </c>
      <c r="E250" s="1" t="str">
        <f>TEXT([1]Holidays!A250,"yyyy")</f>
        <v>2015</v>
      </c>
      <c r="F250" s="3">
        <v>5.8</v>
      </c>
      <c r="G250" s="3">
        <v>16.600000000000001</v>
      </c>
      <c r="H250" s="3">
        <v>11.8</v>
      </c>
      <c r="I250" s="3">
        <v>0</v>
      </c>
      <c r="J250" s="4">
        <v>109641.375</v>
      </c>
      <c r="K250" s="5">
        <v>40.581765519999998</v>
      </c>
      <c r="L250" s="5">
        <f t="shared" si="15"/>
        <v>4449440.5715403901</v>
      </c>
      <c r="M250" t="str">
        <f>VLOOKUP(A250,[1]Holidays!A:C,2,)</f>
        <v>Y</v>
      </c>
      <c r="N250" t="str">
        <f>VLOOKUP(A250,[1]Holidays!A:C,3,FALSE)</f>
        <v>N</v>
      </c>
      <c r="O250">
        <f t="shared" si="16"/>
        <v>109641.375</v>
      </c>
      <c r="P250" t="e">
        <f t="shared" si="17"/>
        <v>#N/A</v>
      </c>
      <c r="Q250" t="e">
        <f t="shared" si="18"/>
        <v>#N/A</v>
      </c>
      <c r="R250">
        <f t="shared" si="19"/>
        <v>109641.375</v>
      </c>
    </row>
    <row r="251" spans="1:18" x14ac:dyDescent="0.25">
      <c r="A251" s="6">
        <v>42254</v>
      </c>
      <c r="B251" s="1" t="str">
        <f>TEXT([1]Holidays!A251,"DDDD")</f>
        <v>Monday</v>
      </c>
      <c r="C251" s="2">
        <f>WEEKNUM([1]Holidays!A251)</f>
        <v>37</v>
      </c>
      <c r="D251" s="1" t="str">
        <f>TEXT([1]Holidays!A251,"MMMM")</f>
        <v>September</v>
      </c>
      <c r="E251" s="1" t="str">
        <f>TEXT([1]Holidays!A251,"yyyy")</f>
        <v>2015</v>
      </c>
      <c r="F251" s="3">
        <v>8.9</v>
      </c>
      <c r="G251" s="3">
        <v>13.6</v>
      </c>
      <c r="H251" s="3">
        <v>9.1999999999999993</v>
      </c>
      <c r="I251" s="3">
        <v>3.6</v>
      </c>
      <c r="J251" s="4">
        <v>131619.36499999999</v>
      </c>
      <c r="K251" s="5">
        <v>38.52697878</v>
      </c>
      <c r="L251" s="5">
        <f t="shared" si="15"/>
        <v>5070896.4823920745</v>
      </c>
      <c r="M251" t="str">
        <f>VLOOKUP(A251,[1]Holidays!A:C,2,)</f>
        <v>Y</v>
      </c>
      <c r="N251" t="str">
        <f>VLOOKUP(A251,[1]Holidays!A:C,3,FALSE)</f>
        <v>N</v>
      </c>
      <c r="O251">
        <f t="shared" si="16"/>
        <v>131619.36499999999</v>
      </c>
      <c r="P251" t="e">
        <f t="shared" si="17"/>
        <v>#N/A</v>
      </c>
      <c r="Q251" t="e">
        <f t="shared" si="18"/>
        <v>#N/A</v>
      </c>
      <c r="R251">
        <f t="shared" si="19"/>
        <v>131619.36499999999</v>
      </c>
    </row>
    <row r="252" spans="1:18" x14ac:dyDescent="0.25">
      <c r="A252" s="6">
        <v>42255</v>
      </c>
      <c r="B252" s="1" t="str">
        <f>TEXT([1]Holidays!A252,"DDDD")</f>
        <v>Tuesday</v>
      </c>
      <c r="C252" s="2">
        <f>WEEKNUM([1]Holidays!A252)</f>
        <v>37</v>
      </c>
      <c r="D252" s="1" t="str">
        <f>TEXT([1]Holidays!A252,"MMMM")</f>
        <v>September</v>
      </c>
      <c r="E252" s="1" t="str">
        <f>TEXT([1]Holidays!A252,"yyyy")</f>
        <v>2015</v>
      </c>
      <c r="F252" s="3">
        <v>8.8000000000000007</v>
      </c>
      <c r="G252" s="3">
        <v>12.8</v>
      </c>
      <c r="H252" s="3">
        <v>11.1</v>
      </c>
      <c r="I252" s="3">
        <v>2</v>
      </c>
      <c r="J252" s="4">
        <v>136340.70000000001</v>
      </c>
      <c r="K252" s="5">
        <v>41.710381609999999</v>
      </c>
      <c r="L252" s="5">
        <f t="shared" si="15"/>
        <v>5686822.6259745276</v>
      </c>
      <c r="M252" t="str">
        <f>VLOOKUP(A252,[1]Holidays!A:C,2,)</f>
        <v>Y</v>
      </c>
      <c r="N252" t="str">
        <f>VLOOKUP(A252,[1]Holidays!A:C,3,FALSE)</f>
        <v>N</v>
      </c>
      <c r="O252">
        <f t="shared" si="16"/>
        <v>136340.70000000001</v>
      </c>
      <c r="P252" t="e">
        <f t="shared" si="17"/>
        <v>#N/A</v>
      </c>
      <c r="Q252" t="e">
        <f t="shared" si="18"/>
        <v>#N/A</v>
      </c>
      <c r="R252">
        <f t="shared" si="19"/>
        <v>136340.70000000001</v>
      </c>
    </row>
    <row r="253" spans="1:18" x14ac:dyDescent="0.25">
      <c r="A253" s="6">
        <v>42256</v>
      </c>
      <c r="B253" s="1" t="str">
        <f>TEXT([1]Holidays!A253,"DDDD")</f>
        <v>Wednesday</v>
      </c>
      <c r="C253" s="2">
        <f>WEEKNUM([1]Holidays!A253)</f>
        <v>37</v>
      </c>
      <c r="D253" s="1" t="str">
        <f>TEXT([1]Holidays!A253,"MMMM")</f>
        <v>September</v>
      </c>
      <c r="E253" s="1" t="str">
        <f>TEXT([1]Holidays!A253,"yyyy")</f>
        <v>2015</v>
      </c>
      <c r="F253" s="3">
        <v>10</v>
      </c>
      <c r="G253" s="3">
        <v>15.3</v>
      </c>
      <c r="H253" s="3">
        <v>11.4</v>
      </c>
      <c r="I253" s="3">
        <v>0</v>
      </c>
      <c r="J253" s="4">
        <v>132977.45000000001</v>
      </c>
      <c r="K253" s="5">
        <v>48.128104839999999</v>
      </c>
      <c r="L253" s="5">
        <f t="shared" si="15"/>
        <v>6399952.6549558584</v>
      </c>
      <c r="M253" t="str">
        <f>VLOOKUP(A253,[1]Holidays!A:C,2,)</f>
        <v>Y</v>
      </c>
      <c r="N253" t="str">
        <f>VLOOKUP(A253,[1]Holidays!A:C,3,FALSE)</f>
        <v>N</v>
      </c>
      <c r="O253">
        <f t="shared" si="16"/>
        <v>132977.45000000001</v>
      </c>
      <c r="P253" t="e">
        <f t="shared" si="17"/>
        <v>#N/A</v>
      </c>
      <c r="Q253" t="e">
        <f t="shared" si="18"/>
        <v>#N/A</v>
      </c>
      <c r="R253">
        <f t="shared" si="19"/>
        <v>132977.45000000001</v>
      </c>
    </row>
    <row r="254" spans="1:18" x14ac:dyDescent="0.25">
      <c r="A254" s="6">
        <v>42257</v>
      </c>
      <c r="B254" s="1" t="str">
        <f>TEXT([1]Holidays!A254,"DDDD")</f>
        <v>Thursday</v>
      </c>
      <c r="C254" s="2">
        <f>WEEKNUM([1]Holidays!A254)</f>
        <v>37</v>
      </c>
      <c r="D254" s="1" t="str">
        <f>TEXT([1]Holidays!A254,"MMMM")</f>
        <v>September</v>
      </c>
      <c r="E254" s="1" t="str">
        <f>TEXT([1]Holidays!A254,"yyyy")</f>
        <v>2015</v>
      </c>
      <c r="F254" s="3">
        <v>10</v>
      </c>
      <c r="G254" s="3">
        <v>15.7</v>
      </c>
      <c r="H254" s="3">
        <v>17.3</v>
      </c>
      <c r="I254" s="3">
        <v>0</v>
      </c>
      <c r="J254" s="4">
        <v>133541.98000000001</v>
      </c>
      <c r="K254" s="5">
        <v>48.919566619999998</v>
      </c>
      <c r="L254" s="5">
        <f t="shared" si="15"/>
        <v>6532815.7871767078</v>
      </c>
      <c r="M254" t="str">
        <f>VLOOKUP(A254,[1]Holidays!A:C,2,)</f>
        <v>Y</v>
      </c>
      <c r="N254" t="str">
        <f>VLOOKUP(A254,[1]Holidays!A:C,3,FALSE)</f>
        <v>N</v>
      </c>
      <c r="O254">
        <f t="shared" si="16"/>
        <v>133541.98000000001</v>
      </c>
      <c r="P254" t="e">
        <f t="shared" si="17"/>
        <v>#N/A</v>
      </c>
      <c r="Q254" t="e">
        <f t="shared" si="18"/>
        <v>#N/A</v>
      </c>
      <c r="R254">
        <f t="shared" si="19"/>
        <v>133541.98000000001</v>
      </c>
    </row>
    <row r="255" spans="1:18" x14ac:dyDescent="0.25">
      <c r="A255" s="6">
        <v>42258</v>
      </c>
      <c r="B255" s="1" t="str">
        <f>TEXT([1]Holidays!A255,"DDDD")</f>
        <v>Friday</v>
      </c>
      <c r="C255" s="2">
        <f>WEEKNUM([1]Holidays!A255)</f>
        <v>37</v>
      </c>
      <c r="D255" s="1" t="str">
        <f>TEXT([1]Holidays!A255,"MMMM")</f>
        <v>September</v>
      </c>
      <c r="E255" s="1" t="str">
        <f>TEXT([1]Holidays!A255,"yyyy")</f>
        <v>2015</v>
      </c>
      <c r="F255" s="3">
        <v>5.0999999999999996</v>
      </c>
      <c r="G255" s="3">
        <v>20.100000000000001</v>
      </c>
      <c r="H255" s="3">
        <v>17.7</v>
      </c>
      <c r="I255" s="3">
        <v>0</v>
      </c>
      <c r="J255" s="4">
        <v>123968.9</v>
      </c>
      <c r="K255" s="5">
        <v>36.08846518</v>
      </c>
      <c r="L255" s="5">
        <f t="shared" si="15"/>
        <v>4473847.3310529022</v>
      </c>
      <c r="M255" t="str">
        <f>VLOOKUP(A255,[1]Holidays!A:C,2,)</f>
        <v>Y</v>
      </c>
      <c r="N255" t="str">
        <f>VLOOKUP(A255,[1]Holidays!A:C,3,FALSE)</f>
        <v>N</v>
      </c>
      <c r="O255">
        <f t="shared" si="16"/>
        <v>123968.9</v>
      </c>
      <c r="P255" t="e">
        <f t="shared" si="17"/>
        <v>#N/A</v>
      </c>
      <c r="Q255" t="e">
        <f t="shared" si="18"/>
        <v>#N/A</v>
      </c>
      <c r="R255">
        <f t="shared" si="19"/>
        <v>123968.9</v>
      </c>
    </row>
    <row r="256" spans="1:18" x14ac:dyDescent="0.25">
      <c r="A256" s="6">
        <v>42259</v>
      </c>
      <c r="B256" s="1" t="str">
        <f>TEXT([1]Holidays!A256,"DDDD")</f>
        <v>Saturday</v>
      </c>
      <c r="C256" s="2">
        <f>WEEKNUM([1]Holidays!A256)</f>
        <v>37</v>
      </c>
      <c r="D256" s="1" t="str">
        <f>TEXT([1]Holidays!A256,"MMMM")</f>
        <v>September</v>
      </c>
      <c r="E256" s="1" t="str">
        <f>TEXT([1]Holidays!A256,"yyyy")</f>
        <v>2015</v>
      </c>
      <c r="F256" s="3">
        <v>12.2</v>
      </c>
      <c r="G256" s="3">
        <v>21.7</v>
      </c>
      <c r="H256" s="3">
        <v>10.199999999999999</v>
      </c>
      <c r="I256" s="3">
        <v>0</v>
      </c>
      <c r="J256" s="4">
        <v>108790.005</v>
      </c>
      <c r="K256" s="5">
        <v>37.654551560000002</v>
      </c>
      <c r="L256" s="5">
        <f t="shared" si="15"/>
        <v>4096438.852485158</v>
      </c>
      <c r="M256" t="str">
        <f>VLOOKUP(A256,[1]Holidays!A:C,2,)</f>
        <v>Y</v>
      </c>
      <c r="N256" t="str">
        <f>VLOOKUP(A256,[1]Holidays!A:C,3,FALSE)</f>
        <v>N</v>
      </c>
      <c r="O256">
        <f t="shared" si="16"/>
        <v>108790.005</v>
      </c>
      <c r="P256" t="e">
        <f t="shared" si="17"/>
        <v>#N/A</v>
      </c>
      <c r="Q256" t="e">
        <f t="shared" si="18"/>
        <v>#N/A</v>
      </c>
      <c r="R256">
        <f t="shared" si="19"/>
        <v>108790.005</v>
      </c>
    </row>
    <row r="257" spans="1:18" x14ac:dyDescent="0.25">
      <c r="A257" s="6">
        <v>42260</v>
      </c>
      <c r="B257" s="1" t="str">
        <f>TEXT([1]Holidays!A257,"DDDD")</f>
        <v>Sunday</v>
      </c>
      <c r="C257" s="2">
        <f>WEEKNUM([1]Holidays!A257)</f>
        <v>38</v>
      </c>
      <c r="D257" s="1" t="str">
        <f>TEXT([1]Holidays!A257,"MMMM")</f>
        <v>September</v>
      </c>
      <c r="E257" s="1" t="str">
        <f>TEXT([1]Holidays!A257,"yyyy")</f>
        <v>2015</v>
      </c>
      <c r="F257" s="3">
        <v>13.2</v>
      </c>
      <c r="G257" s="3">
        <v>25.5</v>
      </c>
      <c r="H257" s="3">
        <v>17.100000000000001</v>
      </c>
      <c r="I257" s="3">
        <v>0</v>
      </c>
      <c r="J257" s="4">
        <v>99161.764999999999</v>
      </c>
      <c r="K257" s="5">
        <v>30.359605869999999</v>
      </c>
      <c r="L257" s="5">
        <f t="shared" si="15"/>
        <v>3010512.1027735607</v>
      </c>
      <c r="M257" t="str">
        <f>VLOOKUP(A257,[1]Holidays!A:C,2,)</f>
        <v>Y</v>
      </c>
      <c r="N257" t="str">
        <f>VLOOKUP(A257,[1]Holidays!A:C,3,FALSE)</f>
        <v>N</v>
      </c>
      <c r="O257">
        <f t="shared" si="16"/>
        <v>99161.764999999999</v>
      </c>
      <c r="P257" t="e">
        <f t="shared" si="17"/>
        <v>#N/A</v>
      </c>
      <c r="Q257" t="e">
        <f t="shared" si="18"/>
        <v>#N/A</v>
      </c>
      <c r="R257">
        <f t="shared" si="19"/>
        <v>99161.764999999999</v>
      </c>
    </row>
    <row r="258" spans="1:18" x14ac:dyDescent="0.25">
      <c r="A258" s="6">
        <v>42261</v>
      </c>
      <c r="B258" s="1" t="str">
        <f>TEXT([1]Holidays!A258,"DDDD")</f>
        <v>Monday</v>
      </c>
      <c r="C258" s="2">
        <f>WEEKNUM([1]Holidays!A258)</f>
        <v>38</v>
      </c>
      <c r="D258" s="1" t="str">
        <f>TEXT([1]Holidays!A258,"MMMM")</f>
        <v>September</v>
      </c>
      <c r="E258" s="1" t="str">
        <f>TEXT([1]Holidays!A258,"yyyy")</f>
        <v>2015</v>
      </c>
      <c r="F258" s="3">
        <v>15.4</v>
      </c>
      <c r="G258" s="3">
        <v>26.7</v>
      </c>
      <c r="H258" s="3">
        <v>17.8</v>
      </c>
      <c r="I258" s="3">
        <v>0</v>
      </c>
      <c r="J258" s="4">
        <v>116574.17</v>
      </c>
      <c r="K258" s="5">
        <v>32.345654209999999</v>
      </c>
      <c r="L258" s="5">
        <f t="shared" ref="L258:L321" si="20">J258*K258</f>
        <v>3770667.7926377556</v>
      </c>
      <c r="M258" t="str">
        <f>VLOOKUP(A258,[1]Holidays!A:C,2,)</f>
        <v>Y</v>
      </c>
      <c r="N258" t="str">
        <f>VLOOKUP(A258,[1]Holidays!A:C,3,FALSE)</f>
        <v>N</v>
      </c>
      <c r="O258">
        <f t="shared" si="16"/>
        <v>116574.17</v>
      </c>
      <c r="P258" t="e">
        <f t="shared" si="17"/>
        <v>#N/A</v>
      </c>
      <c r="Q258" t="e">
        <f t="shared" si="18"/>
        <v>#N/A</v>
      </c>
      <c r="R258">
        <f t="shared" si="19"/>
        <v>116574.17</v>
      </c>
    </row>
    <row r="259" spans="1:18" x14ac:dyDescent="0.25">
      <c r="A259" s="6">
        <v>42262</v>
      </c>
      <c r="B259" s="1" t="str">
        <f>TEXT([1]Holidays!A259,"DDDD")</f>
        <v>Tuesday</v>
      </c>
      <c r="C259" s="2">
        <f>WEEKNUM([1]Holidays!A259)</f>
        <v>38</v>
      </c>
      <c r="D259" s="1" t="str">
        <f>TEXT([1]Holidays!A259,"MMMM")</f>
        <v>September</v>
      </c>
      <c r="E259" s="1" t="str">
        <f>TEXT([1]Holidays!A259,"yyyy")</f>
        <v>2015</v>
      </c>
      <c r="F259" s="3">
        <v>10.8</v>
      </c>
      <c r="G259" s="3">
        <v>15.9</v>
      </c>
      <c r="H259" s="3">
        <v>15</v>
      </c>
      <c r="I259" s="3">
        <v>15.8</v>
      </c>
      <c r="J259" s="4">
        <v>123750.5</v>
      </c>
      <c r="K259" s="5">
        <v>34.506522410000002</v>
      </c>
      <c r="L259" s="5">
        <f t="shared" si="20"/>
        <v>4270199.4014987051</v>
      </c>
      <c r="M259" t="str">
        <f>VLOOKUP(A259,[1]Holidays!A:C,2,)</f>
        <v>Y</v>
      </c>
      <c r="N259" t="str">
        <f>VLOOKUP(A259,[1]Holidays!A:C,3,FALSE)</f>
        <v>N</v>
      </c>
      <c r="O259">
        <f t="shared" ref="O259:O322" si="21">IF(M259="n",NA(),J259)</f>
        <v>123750.5</v>
      </c>
      <c r="P259" t="e">
        <f t="shared" ref="P259:P322" si="22">IF(M259="n",J259,NA())</f>
        <v>#N/A</v>
      </c>
      <c r="Q259" t="e">
        <f t="shared" ref="Q259:Q322" si="23">IF(N259="y",J259,NA())</f>
        <v>#N/A</v>
      </c>
      <c r="R259">
        <f t="shared" ref="R259:R322" si="24">IF(N259="N",J259,NA())</f>
        <v>123750.5</v>
      </c>
    </row>
    <row r="260" spans="1:18" x14ac:dyDescent="0.25">
      <c r="A260" s="6">
        <v>42263</v>
      </c>
      <c r="B260" s="1" t="str">
        <f>TEXT([1]Holidays!A260,"DDDD")</f>
        <v>Wednesday</v>
      </c>
      <c r="C260" s="2">
        <f>WEEKNUM([1]Holidays!A260)</f>
        <v>38</v>
      </c>
      <c r="D260" s="1" t="str">
        <f>TEXT([1]Holidays!A260,"MMMM")</f>
        <v>September</v>
      </c>
      <c r="E260" s="1" t="str">
        <f>TEXT([1]Holidays!A260,"yyyy")</f>
        <v>2015</v>
      </c>
      <c r="F260" s="3">
        <v>8.9</v>
      </c>
      <c r="G260" s="3">
        <v>14.8</v>
      </c>
      <c r="H260" s="3">
        <v>17.600000000000001</v>
      </c>
      <c r="I260" s="3">
        <v>0</v>
      </c>
      <c r="J260" s="4">
        <v>131795.48499999999</v>
      </c>
      <c r="K260" s="5">
        <v>38.966062469999997</v>
      </c>
      <c r="L260" s="5">
        <f t="shared" si="20"/>
        <v>5135551.1017739475</v>
      </c>
      <c r="M260" t="str">
        <f>VLOOKUP(A260,[1]Holidays!A:C,2,)</f>
        <v>Y</v>
      </c>
      <c r="N260" t="str">
        <f>VLOOKUP(A260,[1]Holidays!A:C,3,FALSE)</f>
        <v>N</v>
      </c>
      <c r="O260">
        <f t="shared" si="21"/>
        <v>131795.48499999999</v>
      </c>
      <c r="P260" t="e">
        <f t="shared" si="22"/>
        <v>#N/A</v>
      </c>
      <c r="Q260" t="e">
        <f t="shared" si="23"/>
        <v>#N/A</v>
      </c>
      <c r="R260">
        <f t="shared" si="24"/>
        <v>131795.48499999999</v>
      </c>
    </row>
    <row r="261" spans="1:18" x14ac:dyDescent="0.25">
      <c r="A261" s="6">
        <v>42264</v>
      </c>
      <c r="B261" s="1" t="str">
        <f>TEXT([1]Holidays!A261,"DDDD")</f>
        <v>Thursday</v>
      </c>
      <c r="C261" s="2">
        <f>WEEKNUM([1]Holidays!A261)</f>
        <v>38</v>
      </c>
      <c r="D261" s="1" t="str">
        <f>TEXT([1]Holidays!A261,"MMMM")</f>
        <v>September</v>
      </c>
      <c r="E261" s="1" t="str">
        <f>TEXT([1]Holidays!A261,"yyyy")</f>
        <v>2015</v>
      </c>
      <c r="F261" s="3">
        <v>9</v>
      </c>
      <c r="G261" s="3">
        <v>14.3</v>
      </c>
      <c r="H261" s="3">
        <v>12.4</v>
      </c>
      <c r="I261" s="3">
        <v>0.4</v>
      </c>
      <c r="J261" s="4">
        <v>131050.675</v>
      </c>
      <c r="K261" s="5">
        <v>40.639264369999999</v>
      </c>
      <c r="L261" s="5">
        <f t="shared" si="20"/>
        <v>5325803.02719195</v>
      </c>
      <c r="M261" t="str">
        <f>VLOOKUP(A261,[1]Holidays!A:C,2,)</f>
        <v>Y</v>
      </c>
      <c r="N261" t="str">
        <f>VLOOKUP(A261,[1]Holidays!A:C,3,FALSE)</f>
        <v>N</v>
      </c>
      <c r="O261">
        <f t="shared" si="21"/>
        <v>131050.675</v>
      </c>
      <c r="P261" t="e">
        <f t="shared" si="22"/>
        <v>#N/A</v>
      </c>
      <c r="Q261" t="e">
        <f t="shared" si="23"/>
        <v>#N/A</v>
      </c>
      <c r="R261">
        <f t="shared" si="24"/>
        <v>131050.675</v>
      </c>
    </row>
    <row r="262" spans="1:18" x14ac:dyDescent="0.25">
      <c r="A262" s="6">
        <v>42265</v>
      </c>
      <c r="B262" s="1" t="str">
        <f>TEXT([1]Holidays!A262,"DDDD")</f>
        <v>Friday</v>
      </c>
      <c r="C262" s="2">
        <f>WEEKNUM([1]Holidays!A262)</f>
        <v>38</v>
      </c>
      <c r="D262" s="1" t="str">
        <f>TEXT([1]Holidays!A262,"MMMM")</f>
        <v>September</v>
      </c>
      <c r="E262" s="1" t="str">
        <f>TEXT([1]Holidays!A262,"yyyy")</f>
        <v>2015</v>
      </c>
      <c r="F262" s="3">
        <v>10.5</v>
      </c>
      <c r="G262" s="3">
        <v>14.7</v>
      </c>
      <c r="H262" s="3">
        <v>8.1</v>
      </c>
      <c r="I262" s="3">
        <v>0</v>
      </c>
      <c r="J262" s="4">
        <v>130764.58500000001</v>
      </c>
      <c r="K262" s="5">
        <v>40.630081019999999</v>
      </c>
      <c r="L262" s="5">
        <f t="shared" si="20"/>
        <v>5312975.6830966771</v>
      </c>
      <c r="M262" t="str">
        <f>VLOOKUP(A262,[1]Holidays!A:C,2,)</f>
        <v>N</v>
      </c>
      <c r="N262" t="str">
        <f>VLOOKUP(A262,[1]Holidays!A:C,3,FALSE)</f>
        <v>N</v>
      </c>
      <c r="O262" t="e">
        <f t="shared" si="21"/>
        <v>#N/A</v>
      </c>
      <c r="P262">
        <f t="shared" si="22"/>
        <v>130764.58500000001</v>
      </c>
      <c r="Q262" t="e">
        <f t="shared" si="23"/>
        <v>#N/A</v>
      </c>
      <c r="R262">
        <f t="shared" si="24"/>
        <v>130764.58500000001</v>
      </c>
    </row>
    <row r="263" spans="1:18" x14ac:dyDescent="0.25">
      <c r="A263" s="6">
        <v>42266</v>
      </c>
      <c r="B263" s="1" t="str">
        <f>TEXT([1]Holidays!A263,"DDDD")</f>
        <v>Saturday</v>
      </c>
      <c r="C263" s="2">
        <f>WEEKNUM([1]Holidays!A263)</f>
        <v>38</v>
      </c>
      <c r="D263" s="1" t="str">
        <f>TEXT([1]Holidays!A263,"MMMM")</f>
        <v>September</v>
      </c>
      <c r="E263" s="1" t="str">
        <f>TEXT([1]Holidays!A263,"yyyy")</f>
        <v>2015</v>
      </c>
      <c r="F263" s="3">
        <v>6.5</v>
      </c>
      <c r="G263" s="3">
        <v>21.3</v>
      </c>
      <c r="H263" s="3">
        <v>17</v>
      </c>
      <c r="I263" s="3">
        <v>0</v>
      </c>
      <c r="J263" s="4">
        <v>112377.185</v>
      </c>
      <c r="K263" s="5">
        <v>47.826712030000003</v>
      </c>
      <c r="L263" s="5">
        <f t="shared" si="20"/>
        <v>5374631.2657370362</v>
      </c>
      <c r="M263" t="str">
        <f>VLOOKUP(A263,[1]Holidays!A:C,2,)</f>
        <v>N</v>
      </c>
      <c r="N263" t="str">
        <f>VLOOKUP(A263,[1]Holidays!A:C,3,FALSE)</f>
        <v>N</v>
      </c>
      <c r="O263" t="e">
        <f t="shared" si="21"/>
        <v>#N/A</v>
      </c>
      <c r="P263">
        <f t="shared" si="22"/>
        <v>112377.185</v>
      </c>
      <c r="Q263" t="e">
        <f t="shared" si="23"/>
        <v>#N/A</v>
      </c>
      <c r="R263">
        <f t="shared" si="24"/>
        <v>112377.185</v>
      </c>
    </row>
    <row r="264" spans="1:18" x14ac:dyDescent="0.25">
      <c r="A264" s="6">
        <v>42267</v>
      </c>
      <c r="B264" s="1" t="str">
        <f>TEXT([1]Holidays!A264,"DDDD")</f>
        <v>Sunday</v>
      </c>
      <c r="C264" s="2">
        <f>WEEKNUM([1]Holidays!A264)</f>
        <v>39</v>
      </c>
      <c r="D264" s="1" t="str">
        <f>TEXT([1]Holidays!A264,"MMMM")</f>
        <v>September</v>
      </c>
      <c r="E264" s="1" t="str">
        <f>TEXT([1]Holidays!A264,"yyyy")</f>
        <v>2015</v>
      </c>
      <c r="F264" s="3">
        <v>8.5</v>
      </c>
      <c r="G264" s="3">
        <v>22.9</v>
      </c>
      <c r="H264" s="3">
        <v>17.3</v>
      </c>
      <c r="I264" s="3">
        <v>0</v>
      </c>
      <c r="J264" s="4">
        <v>103708.925</v>
      </c>
      <c r="K264" s="5">
        <v>32.857727840000003</v>
      </c>
      <c r="L264" s="5">
        <f t="shared" si="20"/>
        <v>3407639.6322289724</v>
      </c>
      <c r="M264" t="str">
        <f>VLOOKUP(A264,[1]Holidays!A:C,2,)</f>
        <v>N</v>
      </c>
      <c r="N264" t="str">
        <f>VLOOKUP(A264,[1]Holidays!A:C,3,FALSE)</f>
        <v>N</v>
      </c>
      <c r="O264" t="e">
        <f t="shared" si="21"/>
        <v>#N/A</v>
      </c>
      <c r="P264">
        <f t="shared" si="22"/>
        <v>103708.925</v>
      </c>
      <c r="Q264" t="e">
        <f t="shared" si="23"/>
        <v>#N/A</v>
      </c>
      <c r="R264">
        <f t="shared" si="24"/>
        <v>103708.925</v>
      </c>
    </row>
    <row r="265" spans="1:18" x14ac:dyDescent="0.25">
      <c r="A265" s="6">
        <v>42268</v>
      </c>
      <c r="B265" s="1" t="str">
        <f>TEXT([1]Holidays!A265,"DDDD")</f>
        <v>Monday</v>
      </c>
      <c r="C265" s="2">
        <f>WEEKNUM([1]Holidays!A265)</f>
        <v>39</v>
      </c>
      <c r="D265" s="1" t="str">
        <f>TEXT([1]Holidays!A265,"MMMM")</f>
        <v>September</v>
      </c>
      <c r="E265" s="1" t="str">
        <f>TEXT([1]Holidays!A265,"yyyy")</f>
        <v>2015</v>
      </c>
      <c r="F265" s="3">
        <v>14</v>
      </c>
      <c r="G265" s="3">
        <v>18.100000000000001</v>
      </c>
      <c r="H265" s="3">
        <v>6.7</v>
      </c>
      <c r="I265" s="3">
        <v>0</v>
      </c>
      <c r="J265" s="4">
        <v>120096.71</v>
      </c>
      <c r="K265" s="5">
        <v>44.955977410000003</v>
      </c>
      <c r="L265" s="5">
        <f t="shared" si="20"/>
        <v>5399064.981775322</v>
      </c>
      <c r="M265" t="str">
        <f>VLOOKUP(A265,[1]Holidays!A:C,2,)</f>
        <v>N</v>
      </c>
      <c r="N265" t="str">
        <f>VLOOKUP(A265,[1]Holidays!A:C,3,FALSE)</f>
        <v>N</v>
      </c>
      <c r="O265" t="e">
        <f t="shared" si="21"/>
        <v>#N/A</v>
      </c>
      <c r="P265">
        <f t="shared" si="22"/>
        <v>120096.71</v>
      </c>
      <c r="Q265" t="e">
        <f t="shared" si="23"/>
        <v>#N/A</v>
      </c>
      <c r="R265">
        <f t="shared" si="24"/>
        <v>120096.71</v>
      </c>
    </row>
    <row r="266" spans="1:18" x14ac:dyDescent="0.25">
      <c r="A266" s="6">
        <v>42269</v>
      </c>
      <c r="B266" s="1" t="str">
        <f>TEXT([1]Holidays!A266,"DDDD")</f>
        <v>Tuesday</v>
      </c>
      <c r="C266" s="2">
        <f>WEEKNUM([1]Holidays!A266)</f>
        <v>39</v>
      </c>
      <c r="D266" s="1" t="str">
        <f>TEXT([1]Holidays!A266,"MMMM")</f>
        <v>September</v>
      </c>
      <c r="E266" s="1" t="str">
        <f>TEXT([1]Holidays!A266,"yyyy")</f>
        <v>2015</v>
      </c>
      <c r="F266" s="3">
        <v>7.6</v>
      </c>
      <c r="G266" s="3">
        <v>12.7</v>
      </c>
      <c r="H266" s="3">
        <v>17.399999999999999</v>
      </c>
      <c r="I266" s="3">
        <v>4.4000000000000004</v>
      </c>
      <c r="J266" s="4">
        <v>127755.095</v>
      </c>
      <c r="K266" s="5">
        <v>99.476166710000001</v>
      </c>
      <c r="L266" s="5">
        <f t="shared" si="20"/>
        <v>12708587.128271887</v>
      </c>
      <c r="M266" t="str">
        <f>VLOOKUP(A266,[1]Holidays!A:C,2,)</f>
        <v>N</v>
      </c>
      <c r="N266" t="str">
        <f>VLOOKUP(A266,[1]Holidays!A:C,3,FALSE)</f>
        <v>N</v>
      </c>
      <c r="O266" t="e">
        <f t="shared" si="21"/>
        <v>#N/A</v>
      </c>
      <c r="P266">
        <f t="shared" si="22"/>
        <v>127755.095</v>
      </c>
      <c r="Q266" t="e">
        <f t="shared" si="23"/>
        <v>#N/A</v>
      </c>
      <c r="R266">
        <f t="shared" si="24"/>
        <v>127755.095</v>
      </c>
    </row>
    <row r="267" spans="1:18" x14ac:dyDescent="0.25">
      <c r="A267" s="6">
        <v>42270</v>
      </c>
      <c r="B267" s="1" t="str">
        <f>TEXT([1]Holidays!A267,"DDDD")</f>
        <v>Wednesday</v>
      </c>
      <c r="C267" s="2">
        <f>WEEKNUM([1]Holidays!A267)</f>
        <v>39</v>
      </c>
      <c r="D267" s="1" t="str">
        <f>TEXT([1]Holidays!A267,"MMMM")</f>
        <v>September</v>
      </c>
      <c r="E267" s="1" t="str">
        <f>TEXT([1]Holidays!A267,"yyyy")</f>
        <v>2015</v>
      </c>
      <c r="F267" s="3">
        <v>8.5</v>
      </c>
      <c r="G267" s="3">
        <v>12.6</v>
      </c>
      <c r="H267" s="3">
        <v>20.3</v>
      </c>
      <c r="I267" s="3">
        <v>0</v>
      </c>
      <c r="J267" s="4">
        <v>131866.73000000001</v>
      </c>
      <c r="K267" s="5">
        <v>49.768610670000001</v>
      </c>
      <c r="L267" s="5">
        <f t="shared" si="20"/>
        <v>6562823.9456960093</v>
      </c>
      <c r="M267" t="str">
        <f>VLOOKUP(A267,[1]Holidays!A:C,2,)</f>
        <v>N</v>
      </c>
      <c r="N267" t="str">
        <f>VLOOKUP(A267,[1]Holidays!A:C,3,FALSE)</f>
        <v>N</v>
      </c>
      <c r="O267" t="e">
        <f t="shared" si="21"/>
        <v>#N/A</v>
      </c>
      <c r="P267">
        <f t="shared" si="22"/>
        <v>131866.73000000001</v>
      </c>
      <c r="Q267" t="e">
        <f t="shared" si="23"/>
        <v>#N/A</v>
      </c>
      <c r="R267">
        <f t="shared" si="24"/>
        <v>131866.73000000001</v>
      </c>
    </row>
    <row r="268" spans="1:18" x14ac:dyDescent="0.25">
      <c r="A268" s="6">
        <v>42271</v>
      </c>
      <c r="B268" s="1" t="str">
        <f>TEXT([1]Holidays!A268,"DDDD")</f>
        <v>Thursday</v>
      </c>
      <c r="C268" s="2">
        <f>WEEKNUM([1]Holidays!A268)</f>
        <v>39</v>
      </c>
      <c r="D268" s="1" t="str">
        <f>TEXT([1]Holidays!A268,"MMMM")</f>
        <v>September</v>
      </c>
      <c r="E268" s="1" t="str">
        <f>TEXT([1]Holidays!A268,"yyyy")</f>
        <v>2015</v>
      </c>
      <c r="F268" s="3">
        <v>5.0999999999999996</v>
      </c>
      <c r="G268" s="3">
        <v>14.3</v>
      </c>
      <c r="H268" s="3">
        <v>18.2</v>
      </c>
      <c r="I268" s="3">
        <v>0</v>
      </c>
      <c r="J268" s="4">
        <v>130937.625</v>
      </c>
      <c r="K268" s="5">
        <v>54.980526810000001</v>
      </c>
      <c r="L268" s="5">
        <f t="shared" si="20"/>
        <v>7199019.6017502267</v>
      </c>
      <c r="M268" t="str">
        <f>VLOOKUP(A268,[1]Holidays!A:C,2,)</f>
        <v>N</v>
      </c>
      <c r="N268" t="str">
        <f>VLOOKUP(A268,[1]Holidays!A:C,3,FALSE)</f>
        <v>N</v>
      </c>
      <c r="O268" t="e">
        <f t="shared" si="21"/>
        <v>#N/A</v>
      </c>
      <c r="P268">
        <f t="shared" si="22"/>
        <v>130937.625</v>
      </c>
      <c r="Q268" t="e">
        <f t="shared" si="23"/>
        <v>#N/A</v>
      </c>
      <c r="R268">
        <f t="shared" si="24"/>
        <v>130937.625</v>
      </c>
    </row>
    <row r="269" spans="1:18" x14ac:dyDescent="0.25">
      <c r="A269" s="6">
        <v>42272</v>
      </c>
      <c r="B269" s="1" t="str">
        <f>TEXT([1]Holidays!A269,"DDDD")</f>
        <v>Friday</v>
      </c>
      <c r="C269" s="2">
        <f>WEEKNUM([1]Holidays!A269)</f>
        <v>39</v>
      </c>
      <c r="D269" s="1" t="str">
        <f>TEXT([1]Holidays!A269,"MMMM")</f>
        <v>September</v>
      </c>
      <c r="E269" s="1" t="str">
        <f>TEXT([1]Holidays!A269,"yyyy")</f>
        <v>2015</v>
      </c>
      <c r="F269" s="3">
        <v>5.8</v>
      </c>
      <c r="G269" s="3">
        <v>19.100000000000001</v>
      </c>
      <c r="H269" s="3">
        <v>20.2</v>
      </c>
      <c r="I269" s="3">
        <v>0</v>
      </c>
      <c r="J269" s="4">
        <v>124278.93</v>
      </c>
      <c r="K269" s="5">
        <v>51.081001790000002</v>
      </c>
      <c r="L269" s="5">
        <f t="shared" si="20"/>
        <v>6348292.2457892848</v>
      </c>
      <c r="M269" t="str">
        <f>VLOOKUP(A269,[1]Holidays!A:C,2,)</f>
        <v>N</v>
      </c>
      <c r="N269" t="str">
        <f>VLOOKUP(A269,[1]Holidays!A:C,3,FALSE)</f>
        <v>N</v>
      </c>
      <c r="O269" t="e">
        <f t="shared" si="21"/>
        <v>#N/A</v>
      </c>
      <c r="P269">
        <f t="shared" si="22"/>
        <v>124278.93</v>
      </c>
      <c r="Q269" t="e">
        <f t="shared" si="23"/>
        <v>#N/A</v>
      </c>
      <c r="R269">
        <f t="shared" si="24"/>
        <v>124278.93</v>
      </c>
    </row>
    <row r="270" spans="1:18" x14ac:dyDescent="0.25">
      <c r="A270" s="6">
        <v>42273</v>
      </c>
      <c r="B270" s="1" t="str">
        <f>TEXT([1]Holidays!A270,"DDDD")</f>
        <v>Saturday</v>
      </c>
      <c r="C270" s="2">
        <f>WEEKNUM([1]Holidays!A270)</f>
        <v>39</v>
      </c>
      <c r="D270" s="1" t="str">
        <f>TEXT([1]Holidays!A270,"MMMM")</f>
        <v>September</v>
      </c>
      <c r="E270" s="1" t="str">
        <f>TEXT([1]Holidays!A270,"yyyy")</f>
        <v>2015</v>
      </c>
      <c r="F270" s="3">
        <v>6.6</v>
      </c>
      <c r="G270" s="3">
        <v>17.899999999999999</v>
      </c>
      <c r="H270" s="3">
        <v>20.100000000000001</v>
      </c>
      <c r="I270" s="3">
        <v>0</v>
      </c>
      <c r="J270" s="4">
        <v>111064.49</v>
      </c>
      <c r="K270" s="5">
        <v>48.78936994</v>
      </c>
      <c r="L270" s="5">
        <f t="shared" si="20"/>
        <v>5418766.4898074307</v>
      </c>
      <c r="M270" t="str">
        <f>VLOOKUP(A270,[1]Holidays!A:C,2,)</f>
        <v>N</v>
      </c>
      <c r="N270" t="str">
        <f>VLOOKUP(A270,[1]Holidays!A:C,3,FALSE)</f>
        <v>N</v>
      </c>
      <c r="O270" t="e">
        <f t="shared" si="21"/>
        <v>#N/A</v>
      </c>
      <c r="P270">
        <f t="shared" si="22"/>
        <v>111064.49</v>
      </c>
      <c r="Q270" t="e">
        <f t="shared" si="23"/>
        <v>#N/A</v>
      </c>
      <c r="R270">
        <f t="shared" si="24"/>
        <v>111064.49</v>
      </c>
    </row>
    <row r="271" spans="1:18" x14ac:dyDescent="0.25">
      <c r="A271" s="6">
        <v>42274</v>
      </c>
      <c r="B271" s="1" t="str">
        <f>TEXT([1]Holidays!A271,"DDDD")</f>
        <v>Sunday</v>
      </c>
      <c r="C271" s="2">
        <f>WEEKNUM([1]Holidays!A271)</f>
        <v>40</v>
      </c>
      <c r="D271" s="1" t="str">
        <f>TEXT([1]Holidays!A271,"MMMM")</f>
        <v>September</v>
      </c>
      <c r="E271" s="1" t="str">
        <f>TEXT([1]Holidays!A271,"yyyy")</f>
        <v>2015</v>
      </c>
      <c r="F271" s="3">
        <v>9.8000000000000007</v>
      </c>
      <c r="G271" s="3">
        <v>20.2</v>
      </c>
      <c r="H271" s="3">
        <v>19.600000000000001</v>
      </c>
      <c r="I271" s="3">
        <v>0</v>
      </c>
      <c r="J271" s="4">
        <v>106431.815</v>
      </c>
      <c r="K271" s="5">
        <v>43.931613710000001</v>
      </c>
      <c r="L271" s="5">
        <f t="shared" si="20"/>
        <v>4675721.3830341836</v>
      </c>
      <c r="M271" t="str">
        <f>VLOOKUP(A271,[1]Holidays!A:C,2,)</f>
        <v>N</v>
      </c>
      <c r="N271" t="str">
        <f>VLOOKUP(A271,[1]Holidays!A:C,3,FALSE)</f>
        <v>N</v>
      </c>
      <c r="O271" t="e">
        <f t="shared" si="21"/>
        <v>#N/A</v>
      </c>
      <c r="P271">
        <f t="shared" si="22"/>
        <v>106431.815</v>
      </c>
      <c r="Q271" t="e">
        <f t="shared" si="23"/>
        <v>#N/A</v>
      </c>
      <c r="R271">
        <f t="shared" si="24"/>
        <v>106431.815</v>
      </c>
    </row>
    <row r="272" spans="1:18" x14ac:dyDescent="0.25">
      <c r="A272" s="6">
        <v>42275</v>
      </c>
      <c r="B272" s="1" t="str">
        <f>TEXT([1]Holidays!A272,"DDDD")</f>
        <v>Monday</v>
      </c>
      <c r="C272" s="2">
        <f>WEEKNUM([1]Holidays!A272)</f>
        <v>40</v>
      </c>
      <c r="D272" s="1" t="str">
        <f>TEXT([1]Holidays!A272,"MMMM")</f>
        <v>September</v>
      </c>
      <c r="E272" s="1" t="str">
        <f>TEXT([1]Holidays!A272,"yyyy")</f>
        <v>2015</v>
      </c>
      <c r="F272" s="3">
        <v>8.3000000000000007</v>
      </c>
      <c r="G272" s="3">
        <v>21.4</v>
      </c>
      <c r="H272" s="3">
        <v>13.6</v>
      </c>
      <c r="I272" s="3">
        <v>0</v>
      </c>
      <c r="J272" s="4">
        <v>121796.715</v>
      </c>
      <c r="K272" s="5">
        <v>42.026015379999997</v>
      </c>
      <c r="L272" s="5">
        <f t="shared" si="20"/>
        <v>5118630.617823476</v>
      </c>
      <c r="M272" t="str">
        <f>VLOOKUP(A272,[1]Holidays!A:C,2,)</f>
        <v>N</v>
      </c>
      <c r="N272" t="str">
        <f>VLOOKUP(A272,[1]Holidays!A:C,3,FALSE)</f>
        <v>N</v>
      </c>
      <c r="O272" t="e">
        <f t="shared" si="21"/>
        <v>#N/A</v>
      </c>
      <c r="P272">
        <f t="shared" si="22"/>
        <v>121796.715</v>
      </c>
      <c r="Q272" t="e">
        <f t="shared" si="23"/>
        <v>#N/A</v>
      </c>
      <c r="R272">
        <f t="shared" si="24"/>
        <v>121796.715</v>
      </c>
    </row>
    <row r="273" spans="1:18" x14ac:dyDescent="0.25">
      <c r="A273" s="6">
        <v>42276</v>
      </c>
      <c r="B273" s="1" t="str">
        <f>TEXT([1]Holidays!A273,"DDDD")</f>
        <v>Tuesday</v>
      </c>
      <c r="C273" s="2">
        <f>WEEKNUM([1]Holidays!A273)</f>
        <v>40</v>
      </c>
      <c r="D273" s="1" t="str">
        <f>TEXT([1]Holidays!A273,"MMMM")</f>
        <v>September</v>
      </c>
      <c r="E273" s="1" t="str">
        <f>TEXT([1]Holidays!A273,"yyyy")</f>
        <v>2015</v>
      </c>
      <c r="F273" s="3">
        <v>9</v>
      </c>
      <c r="G273" s="3">
        <v>16.899999999999999</v>
      </c>
      <c r="H273" s="3">
        <v>13.5</v>
      </c>
      <c r="I273" s="3">
        <v>0</v>
      </c>
      <c r="J273" s="4">
        <v>126691.8</v>
      </c>
      <c r="K273" s="5">
        <v>37.640101250000001</v>
      </c>
      <c r="L273" s="5">
        <f t="shared" si="20"/>
        <v>4768692.1795447506</v>
      </c>
      <c r="M273" t="str">
        <f>VLOOKUP(A273,[1]Holidays!A:C,2,)</f>
        <v>N</v>
      </c>
      <c r="N273" t="str">
        <f>VLOOKUP(A273,[1]Holidays!A:C,3,FALSE)</f>
        <v>N</v>
      </c>
      <c r="O273" t="e">
        <f t="shared" si="21"/>
        <v>#N/A</v>
      </c>
      <c r="P273">
        <f t="shared" si="22"/>
        <v>126691.8</v>
      </c>
      <c r="Q273" t="e">
        <f t="shared" si="23"/>
        <v>#N/A</v>
      </c>
      <c r="R273">
        <f t="shared" si="24"/>
        <v>126691.8</v>
      </c>
    </row>
    <row r="274" spans="1:18" x14ac:dyDescent="0.25">
      <c r="A274" s="6">
        <v>42277</v>
      </c>
      <c r="B274" s="1" t="str">
        <f>TEXT([1]Holidays!A274,"DDDD")</f>
        <v>Wednesday</v>
      </c>
      <c r="C274" s="2">
        <f>WEEKNUM([1]Holidays!A274)</f>
        <v>40</v>
      </c>
      <c r="D274" s="1" t="str">
        <f>TEXT([1]Holidays!A274,"MMMM")</f>
        <v>September</v>
      </c>
      <c r="E274" s="1" t="str">
        <f>TEXT([1]Holidays!A274,"yyyy")</f>
        <v>2015</v>
      </c>
      <c r="F274" s="3">
        <v>11.5</v>
      </c>
      <c r="G274" s="3">
        <v>15.9</v>
      </c>
      <c r="H274" s="3">
        <v>16.8</v>
      </c>
      <c r="I274" s="3">
        <v>0</v>
      </c>
      <c r="J274" s="4">
        <v>129641.245</v>
      </c>
      <c r="K274" s="5">
        <v>41.98096898</v>
      </c>
      <c r="L274" s="5">
        <f t="shared" si="20"/>
        <v>5442465.0848735804</v>
      </c>
      <c r="M274" t="str">
        <f>VLOOKUP(A274,[1]Holidays!A:C,2,)</f>
        <v>N</v>
      </c>
      <c r="N274" t="str">
        <f>VLOOKUP(A274,[1]Holidays!A:C,3,FALSE)</f>
        <v>N</v>
      </c>
      <c r="O274" t="e">
        <f t="shared" si="21"/>
        <v>#N/A</v>
      </c>
      <c r="P274">
        <f t="shared" si="22"/>
        <v>129641.245</v>
      </c>
      <c r="Q274" t="e">
        <f t="shared" si="23"/>
        <v>#N/A</v>
      </c>
      <c r="R274">
        <f t="shared" si="24"/>
        <v>129641.245</v>
      </c>
    </row>
    <row r="275" spans="1:18" x14ac:dyDescent="0.25">
      <c r="A275" s="6">
        <v>42278</v>
      </c>
      <c r="B275" s="1" t="str">
        <f>TEXT([1]Holidays!A275,"DDDD")</f>
        <v>Thursday</v>
      </c>
      <c r="C275" s="2">
        <f>WEEKNUM([1]Holidays!A275)</f>
        <v>40</v>
      </c>
      <c r="D275" s="1" t="str">
        <f>TEXT([1]Holidays!A275,"MMMM")</f>
        <v>October</v>
      </c>
      <c r="E275" s="1" t="str">
        <f>TEXT([1]Holidays!A275,"yyyy")</f>
        <v>2015</v>
      </c>
      <c r="F275" s="3">
        <v>6</v>
      </c>
      <c r="G275" s="3">
        <v>21.6</v>
      </c>
      <c r="H275" s="3">
        <v>21.7</v>
      </c>
      <c r="I275" s="3">
        <v>0</v>
      </c>
      <c r="J275" s="4">
        <v>124356.41499999999</v>
      </c>
      <c r="K275" s="5">
        <v>34.809762990000003</v>
      </c>
      <c r="L275" s="5">
        <f t="shared" si="20"/>
        <v>4328817.332436081</v>
      </c>
      <c r="M275" t="str">
        <f>VLOOKUP(A275,[1]Holidays!A:C,2,)</f>
        <v>N</v>
      </c>
      <c r="N275" t="str">
        <f>VLOOKUP(A275,[1]Holidays!A:C,3,FALSE)</f>
        <v>N</v>
      </c>
      <c r="O275" t="e">
        <f t="shared" si="21"/>
        <v>#N/A</v>
      </c>
      <c r="P275">
        <f t="shared" si="22"/>
        <v>124356.41499999999</v>
      </c>
      <c r="Q275" t="e">
        <f t="shared" si="23"/>
        <v>#N/A</v>
      </c>
      <c r="R275">
        <f t="shared" si="24"/>
        <v>124356.41499999999</v>
      </c>
    </row>
    <row r="276" spans="1:18" x14ac:dyDescent="0.25">
      <c r="A276" s="6">
        <v>42279</v>
      </c>
      <c r="B276" s="1" t="str">
        <f>TEXT([1]Holidays!A276,"DDDD")</f>
        <v>Friday</v>
      </c>
      <c r="C276" s="2">
        <f>WEEKNUM([1]Holidays!A276)</f>
        <v>40</v>
      </c>
      <c r="D276" s="1" t="str">
        <f>TEXT([1]Holidays!A276,"MMMM")</f>
        <v>October</v>
      </c>
      <c r="E276" s="1" t="str">
        <f>TEXT([1]Holidays!A276,"yyyy")</f>
        <v>2015</v>
      </c>
      <c r="F276" s="3">
        <v>9.9</v>
      </c>
      <c r="G276" s="3">
        <v>28.6</v>
      </c>
      <c r="H276" s="3">
        <v>21.7</v>
      </c>
      <c r="I276" s="3">
        <v>0</v>
      </c>
      <c r="J276" s="4">
        <v>107544.145</v>
      </c>
      <c r="K276" s="5">
        <v>38.306983930000001</v>
      </c>
      <c r="L276" s="5">
        <f t="shared" si="20"/>
        <v>4119691.8342805901</v>
      </c>
      <c r="M276" t="str">
        <f>VLOOKUP(A276,[1]Holidays!A:C,2,)</f>
        <v>N</v>
      </c>
      <c r="N276" t="str">
        <f>VLOOKUP(A276,[1]Holidays!A:C,3,FALSE)</f>
        <v>Y</v>
      </c>
      <c r="O276" t="e">
        <f t="shared" si="21"/>
        <v>#N/A</v>
      </c>
      <c r="P276">
        <f t="shared" si="22"/>
        <v>107544.145</v>
      </c>
      <c r="Q276">
        <f t="shared" si="23"/>
        <v>107544.145</v>
      </c>
      <c r="R276" t="e">
        <f t="shared" si="24"/>
        <v>#N/A</v>
      </c>
    </row>
    <row r="277" spans="1:18" x14ac:dyDescent="0.25">
      <c r="A277" s="6">
        <v>42280</v>
      </c>
      <c r="B277" s="1" t="str">
        <f>TEXT([1]Holidays!A277,"DDDD")</f>
        <v>Saturday</v>
      </c>
      <c r="C277" s="2">
        <f>WEEKNUM([1]Holidays!A277)</f>
        <v>40</v>
      </c>
      <c r="D277" s="1" t="str">
        <f>TEXT([1]Holidays!A277,"MMMM")</f>
        <v>October</v>
      </c>
      <c r="E277" s="1" t="str">
        <f>TEXT([1]Holidays!A277,"yyyy")</f>
        <v>2015</v>
      </c>
      <c r="F277" s="3">
        <v>16.3</v>
      </c>
      <c r="G277" s="3">
        <v>31.3</v>
      </c>
      <c r="H277" s="3">
        <v>22.2</v>
      </c>
      <c r="I277" s="3">
        <v>0</v>
      </c>
      <c r="J277" s="4">
        <v>100598.55</v>
      </c>
      <c r="K277" s="5">
        <v>30.78069241</v>
      </c>
      <c r="L277" s="5">
        <f t="shared" si="20"/>
        <v>3096493.0244420054</v>
      </c>
      <c r="M277" t="str">
        <f>VLOOKUP(A277,[1]Holidays!A:C,2,)</f>
        <v>N</v>
      </c>
      <c r="N277" t="str">
        <f>VLOOKUP(A277,[1]Holidays!A:C,3,FALSE)</f>
        <v>N</v>
      </c>
      <c r="O277" t="e">
        <f t="shared" si="21"/>
        <v>#N/A</v>
      </c>
      <c r="P277">
        <f t="shared" si="22"/>
        <v>100598.55</v>
      </c>
      <c r="Q277" t="e">
        <f t="shared" si="23"/>
        <v>#N/A</v>
      </c>
      <c r="R277">
        <f t="shared" si="24"/>
        <v>100598.55</v>
      </c>
    </row>
    <row r="278" spans="1:18" x14ac:dyDescent="0.25">
      <c r="A278" s="6">
        <v>42281</v>
      </c>
      <c r="B278" s="1" t="str">
        <f>TEXT([1]Holidays!A278,"DDDD")</f>
        <v>Sunday</v>
      </c>
      <c r="C278" s="2">
        <f>WEEKNUM([1]Holidays!A278)</f>
        <v>41</v>
      </c>
      <c r="D278" s="1" t="str">
        <f>TEXT([1]Holidays!A278,"MMMM")</f>
        <v>October</v>
      </c>
      <c r="E278" s="1" t="str">
        <f>TEXT([1]Holidays!A278,"yyyy")</f>
        <v>2015</v>
      </c>
      <c r="F278" s="3">
        <v>13.9</v>
      </c>
      <c r="G278" s="3">
        <v>24.9</v>
      </c>
      <c r="H278" s="3">
        <v>22.2</v>
      </c>
      <c r="I278" s="3">
        <v>0</v>
      </c>
      <c r="J278" s="4">
        <v>103828.88</v>
      </c>
      <c r="K278" s="5">
        <v>36.56069849</v>
      </c>
      <c r="L278" s="5">
        <f t="shared" si="20"/>
        <v>3796056.3762343912</v>
      </c>
      <c r="M278" t="str">
        <f>VLOOKUP(A278,[1]Holidays!A:C,2,)</f>
        <v>N</v>
      </c>
      <c r="N278" t="str">
        <f>VLOOKUP(A278,[1]Holidays!A:C,3,FALSE)</f>
        <v>N</v>
      </c>
      <c r="O278" t="e">
        <f t="shared" si="21"/>
        <v>#N/A</v>
      </c>
      <c r="P278">
        <f t="shared" si="22"/>
        <v>103828.88</v>
      </c>
      <c r="Q278" t="e">
        <f t="shared" si="23"/>
        <v>#N/A</v>
      </c>
      <c r="R278">
        <f t="shared" si="24"/>
        <v>103828.88</v>
      </c>
    </row>
    <row r="279" spans="1:18" x14ac:dyDescent="0.25">
      <c r="A279" s="6">
        <v>42282</v>
      </c>
      <c r="B279" s="1" t="str">
        <f>TEXT([1]Holidays!A279,"DDDD")</f>
        <v>Monday</v>
      </c>
      <c r="C279" s="2">
        <f>WEEKNUM([1]Holidays!A279)</f>
        <v>41</v>
      </c>
      <c r="D279" s="1" t="str">
        <f>TEXT([1]Holidays!A279,"MMMM")</f>
        <v>October</v>
      </c>
      <c r="E279" s="1" t="str">
        <f>TEXT([1]Holidays!A279,"yyyy")</f>
        <v>2015</v>
      </c>
      <c r="F279" s="3">
        <v>12.7</v>
      </c>
      <c r="G279" s="3">
        <v>34.4</v>
      </c>
      <c r="H279" s="3">
        <v>22</v>
      </c>
      <c r="I279" s="3">
        <v>0</v>
      </c>
      <c r="J279" s="4">
        <v>125194.87</v>
      </c>
      <c r="K279" s="5">
        <v>38.972005189999997</v>
      </c>
      <c r="L279" s="5">
        <f t="shared" si="20"/>
        <v>4879095.1234013746</v>
      </c>
      <c r="M279" t="str">
        <f>VLOOKUP(A279,[1]Holidays!A:C,2,)</f>
        <v>N</v>
      </c>
      <c r="N279" t="str">
        <f>VLOOKUP(A279,[1]Holidays!A:C,3,FALSE)</f>
        <v>N</v>
      </c>
      <c r="O279" t="e">
        <f t="shared" si="21"/>
        <v>#N/A</v>
      </c>
      <c r="P279">
        <f t="shared" si="22"/>
        <v>125194.87</v>
      </c>
      <c r="Q279" t="e">
        <f t="shared" si="23"/>
        <v>#N/A</v>
      </c>
      <c r="R279">
        <f t="shared" si="24"/>
        <v>125194.87</v>
      </c>
    </row>
    <row r="280" spans="1:18" x14ac:dyDescent="0.25">
      <c r="A280" s="6">
        <v>42283</v>
      </c>
      <c r="B280" s="1" t="str">
        <f>TEXT([1]Holidays!A280,"DDDD")</f>
        <v>Tuesday</v>
      </c>
      <c r="C280" s="2">
        <f>WEEKNUM([1]Holidays!A280)</f>
        <v>41</v>
      </c>
      <c r="D280" s="1" t="str">
        <f>TEXT([1]Holidays!A280,"MMMM")</f>
        <v>October</v>
      </c>
      <c r="E280" s="1" t="str">
        <f>TEXT([1]Holidays!A280,"yyyy")</f>
        <v>2015</v>
      </c>
      <c r="F280" s="3">
        <v>15.5</v>
      </c>
      <c r="G280" s="3">
        <v>35.799999999999997</v>
      </c>
      <c r="H280" s="3">
        <v>18.899999999999999</v>
      </c>
      <c r="I280" s="3">
        <v>0</v>
      </c>
      <c r="J280" s="4">
        <v>127225.245</v>
      </c>
      <c r="K280" s="5">
        <v>36.244451439999999</v>
      </c>
      <c r="L280" s="5">
        <f t="shared" si="20"/>
        <v>4611209.2143446021</v>
      </c>
      <c r="M280" t="str">
        <f>VLOOKUP(A280,[1]Holidays!A:C,2,)</f>
        <v>Y</v>
      </c>
      <c r="N280" t="str">
        <f>VLOOKUP(A280,[1]Holidays!A:C,3,FALSE)</f>
        <v>N</v>
      </c>
      <c r="O280">
        <f t="shared" si="21"/>
        <v>127225.245</v>
      </c>
      <c r="P280" t="e">
        <f t="shared" si="22"/>
        <v>#N/A</v>
      </c>
      <c r="Q280" t="e">
        <f t="shared" si="23"/>
        <v>#N/A</v>
      </c>
      <c r="R280">
        <f t="shared" si="24"/>
        <v>127225.245</v>
      </c>
    </row>
    <row r="281" spans="1:18" x14ac:dyDescent="0.25">
      <c r="A281" s="6">
        <v>42284</v>
      </c>
      <c r="B281" s="1" t="str">
        <f>TEXT([1]Holidays!A281,"DDDD")</f>
        <v>Wednesday</v>
      </c>
      <c r="C281" s="2">
        <f>WEEKNUM([1]Holidays!A281)</f>
        <v>41</v>
      </c>
      <c r="D281" s="1" t="str">
        <f>TEXT([1]Holidays!A281,"MMMM")</f>
        <v>October</v>
      </c>
      <c r="E281" s="1" t="str">
        <f>TEXT([1]Holidays!A281,"yyyy")</f>
        <v>2015</v>
      </c>
      <c r="F281" s="3">
        <v>11.8</v>
      </c>
      <c r="G281" s="3">
        <v>16.2</v>
      </c>
      <c r="H281" s="3">
        <v>23.6</v>
      </c>
      <c r="I281" s="3">
        <v>0</v>
      </c>
      <c r="J281" s="4">
        <v>117282.765</v>
      </c>
      <c r="K281" s="5">
        <v>31.596406630000001</v>
      </c>
      <c r="L281" s="5">
        <f t="shared" si="20"/>
        <v>3705713.9336307319</v>
      </c>
      <c r="M281" t="str">
        <f>VLOOKUP(A281,[1]Holidays!A:C,2,)</f>
        <v>Y</v>
      </c>
      <c r="N281" t="str">
        <f>VLOOKUP(A281,[1]Holidays!A:C,3,FALSE)</f>
        <v>N</v>
      </c>
      <c r="O281">
        <f t="shared" si="21"/>
        <v>117282.765</v>
      </c>
      <c r="P281" t="e">
        <f t="shared" si="22"/>
        <v>#N/A</v>
      </c>
      <c r="Q281" t="e">
        <f t="shared" si="23"/>
        <v>#N/A</v>
      </c>
      <c r="R281">
        <f t="shared" si="24"/>
        <v>117282.765</v>
      </c>
    </row>
    <row r="282" spans="1:18" x14ac:dyDescent="0.25">
      <c r="A282" s="6">
        <v>42285</v>
      </c>
      <c r="B282" s="1" t="str">
        <f>TEXT([1]Holidays!A282,"DDDD")</f>
        <v>Thursday</v>
      </c>
      <c r="C282" s="2">
        <f>WEEKNUM([1]Holidays!A282)</f>
        <v>41</v>
      </c>
      <c r="D282" s="1" t="str">
        <f>TEXT([1]Holidays!A282,"MMMM")</f>
        <v>October</v>
      </c>
      <c r="E282" s="1" t="str">
        <f>TEXT([1]Holidays!A282,"yyyy")</f>
        <v>2015</v>
      </c>
      <c r="F282" s="3">
        <v>7.6</v>
      </c>
      <c r="G282" s="3">
        <v>18.600000000000001</v>
      </c>
      <c r="H282" s="3">
        <v>23.3</v>
      </c>
      <c r="I282" s="3">
        <v>0</v>
      </c>
      <c r="J282" s="4">
        <v>122121.325</v>
      </c>
      <c r="K282" s="5">
        <v>36.140982370000003</v>
      </c>
      <c r="L282" s="5">
        <f t="shared" si="20"/>
        <v>4413584.6538260402</v>
      </c>
      <c r="M282" t="str">
        <f>VLOOKUP(A282,[1]Holidays!A:C,2,)</f>
        <v>Y</v>
      </c>
      <c r="N282" t="str">
        <f>VLOOKUP(A282,[1]Holidays!A:C,3,FALSE)</f>
        <v>N</v>
      </c>
      <c r="O282">
        <f t="shared" si="21"/>
        <v>122121.325</v>
      </c>
      <c r="P282" t="e">
        <f t="shared" si="22"/>
        <v>#N/A</v>
      </c>
      <c r="Q282" t="e">
        <f t="shared" si="23"/>
        <v>#N/A</v>
      </c>
      <c r="R282">
        <f t="shared" si="24"/>
        <v>122121.325</v>
      </c>
    </row>
    <row r="283" spans="1:18" x14ac:dyDescent="0.25">
      <c r="A283" s="6">
        <v>42286</v>
      </c>
      <c r="B283" s="1" t="str">
        <f>TEXT([1]Holidays!A283,"DDDD")</f>
        <v>Friday</v>
      </c>
      <c r="C283" s="2">
        <f>WEEKNUM([1]Holidays!A283)</f>
        <v>41</v>
      </c>
      <c r="D283" s="1" t="str">
        <f>TEXT([1]Holidays!A283,"MMMM")</f>
        <v>October</v>
      </c>
      <c r="E283" s="1" t="str">
        <f>TEXT([1]Holidays!A283,"yyyy")</f>
        <v>2015</v>
      </c>
      <c r="F283" s="3">
        <v>10.9</v>
      </c>
      <c r="G283" s="3">
        <v>29.9</v>
      </c>
      <c r="H283" s="3">
        <v>22</v>
      </c>
      <c r="I283" s="3">
        <v>0</v>
      </c>
      <c r="J283" s="4">
        <v>126989.905</v>
      </c>
      <c r="K283" s="5">
        <v>41.415074920000002</v>
      </c>
      <c r="L283" s="5">
        <f t="shared" si="20"/>
        <v>5259296.429658683</v>
      </c>
      <c r="M283" t="str">
        <f>VLOOKUP(A283,[1]Holidays!A:C,2,)</f>
        <v>Y</v>
      </c>
      <c r="N283" t="str">
        <f>VLOOKUP(A283,[1]Holidays!A:C,3,FALSE)</f>
        <v>N</v>
      </c>
      <c r="O283">
        <f t="shared" si="21"/>
        <v>126989.905</v>
      </c>
      <c r="P283" t="e">
        <f t="shared" si="22"/>
        <v>#N/A</v>
      </c>
      <c r="Q283" t="e">
        <f t="shared" si="23"/>
        <v>#N/A</v>
      </c>
      <c r="R283">
        <f t="shared" si="24"/>
        <v>126989.905</v>
      </c>
    </row>
    <row r="284" spans="1:18" x14ac:dyDescent="0.25">
      <c r="A284" s="6">
        <v>42287</v>
      </c>
      <c r="B284" s="1" t="str">
        <f>TEXT([1]Holidays!A284,"DDDD")</f>
        <v>Saturday</v>
      </c>
      <c r="C284" s="2">
        <f>WEEKNUM([1]Holidays!A284)</f>
        <v>41</v>
      </c>
      <c r="D284" s="1" t="str">
        <f>TEXT([1]Holidays!A284,"MMMM")</f>
        <v>October</v>
      </c>
      <c r="E284" s="1" t="str">
        <f>TEXT([1]Holidays!A284,"yyyy")</f>
        <v>2015</v>
      </c>
      <c r="F284" s="3">
        <v>17.5</v>
      </c>
      <c r="G284" s="3">
        <v>29.2</v>
      </c>
      <c r="H284" s="3">
        <v>11.9</v>
      </c>
      <c r="I284" s="3">
        <v>0</v>
      </c>
      <c r="J284" s="4">
        <v>112604.825</v>
      </c>
      <c r="K284" s="5">
        <v>34.803176860000001</v>
      </c>
      <c r="L284" s="5">
        <f t="shared" si="20"/>
        <v>3919005.6397643494</v>
      </c>
      <c r="M284" t="str">
        <f>VLOOKUP(A284,[1]Holidays!A:C,2,)</f>
        <v>Y</v>
      </c>
      <c r="N284" t="str">
        <f>VLOOKUP(A284,[1]Holidays!A:C,3,FALSE)</f>
        <v>N</v>
      </c>
      <c r="O284">
        <f t="shared" si="21"/>
        <v>112604.825</v>
      </c>
      <c r="P284" t="e">
        <f t="shared" si="22"/>
        <v>#N/A</v>
      </c>
      <c r="Q284" t="e">
        <f t="shared" si="23"/>
        <v>#N/A</v>
      </c>
      <c r="R284">
        <f t="shared" si="24"/>
        <v>112604.825</v>
      </c>
    </row>
    <row r="285" spans="1:18" x14ac:dyDescent="0.25">
      <c r="A285" s="6">
        <v>42288</v>
      </c>
      <c r="B285" s="1" t="str">
        <f>TEXT([1]Holidays!A285,"DDDD")</f>
        <v>Sunday</v>
      </c>
      <c r="C285" s="2">
        <f>WEEKNUM([1]Holidays!A285)</f>
        <v>42</v>
      </c>
      <c r="D285" s="1" t="str">
        <f>TEXT([1]Holidays!A285,"MMMM")</f>
        <v>October</v>
      </c>
      <c r="E285" s="1" t="str">
        <f>TEXT([1]Holidays!A285,"yyyy")</f>
        <v>2015</v>
      </c>
      <c r="F285" s="3">
        <v>16.899999999999999</v>
      </c>
      <c r="G285" s="3">
        <v>19.2</v>
      </c>
      <c r="H285" s="3">
        <v>19.600000000000001</v>
      </c>
      <c r="I285" s="3">
        <v>0.4</v>
      </c>
      <c r="J285" s="4">
        <v>105376.33500000001</v>
      </c>
      <c r="K285" s="5">
        <v>29.90281083</v>
      </c>
      <c r="L285" s="5">
        <f t="shared" si="20"/>
        <v>3151048.6114637083</v>
      </c>
      <c r="M285" t="str">
        <f>VLOOKUP(A285,[1]Holidays!A:C,2,)</f>
        <v>Y</v>
      </c>
      <c r="N285" t="str">
        <f>VLOOKUP(A285,[1]Holidays!A:C,3,FALSE)</f>
        <v>N</v>
      </c>
      <c r="O285">
        <f t="shared" si="21"/>
        <v>105376.33500000001</v>
      </c>
      <c r="P285" t="e">
        <f t="shared" si="22"/>
        <v>#N/A</v>
      </c>
      <c r="Q285" t="e">
        <f t="shared" si="23"/>
        <v>#N/A</v>
      </c>
      <c r="R285">
        <f t="shared" si="24"/>
        <v>105376.33500000001</v>
      </c>
    </row>
    <row r="286" spans="1:18" x14ac:dyDescent="0.25">
      <c r="A286" s="6">
        <v>42289</v>
      </c>
      <c r="B286" s="1" t="str">
        <f>TEXT([1]Holidays!A286,"DDDD")</f>
        <v>Monday</v>
      </c>
      <c r="C286" s="2">
        <f>WEEKNUM([1]Holidays!A286)</f>
        <v>42</v>
      </c>
      <c r="D286" s="1" t="str">
        <f>TEXT([1]Holidays!A286,"MMMM")</f>
        <v>October</v>
      </c>
      <c r="E286" s="1" t="str">
        <f>TEXT([1]Holidays!A286,"yyyy")</f>
        <v>2015</v>
      </c>
      <c r="F286" s="3">
        <v>11.3</v>
      </c>
      <c r="G286" s="3">
        <v>16.100000000000001</v>
      </c>
      <c r="H286" s="3">
        <v>13.4</v>
      </c>
      <c r="I286" s="3">
        <v>0.6</v>
      </c>
      <c r="J286" s="4">
        <v>120916.215</v>
      </c>
      <c r="K286" s="5">
        <v>36.353623810000002</v>
      </c>
      <c r="L286" s="5">
        <f t="shared" si="20"/>
        <v>4395742.5926390793</v>
      </c>
      <c r="M286" t="str">
        <f>VLOOKUP(A286,[1]Holidays!A:C,2,)</f>
        <v>Y</v>
      </c>
      <c r="N286" t="str">
        <f>VLOOKUP(A286,[1]Holidays!A:C,3,FALSE)</f>
        <v>N</v>
      </c>
      <c r="O286">
        <f t="shared" si="21"/>
        <v>120916.215</v>
      </c>
      <c r="P286" t="e">
        <f t="shared" si="22"/>
        <v>#N/A</v>
      </c>
      <c r="Q286" t="e">
        <f t="shared" si="23"/>
        <v>#N/A</v>
      </c>
      <c r="R286">
        <f t="shared" si="24"/>
        <v>120916.215</v>
      </c>
    </row>
    <row r="287" spans="1:18" x14ac:dyDescent="0.25">
      <c r="A287" s="6">
        <v>42290</v>
      </c>
      <c r="B287" s="1" t="str">
        <f>TEXT([1]Holidays!A287,"DDDD")</f>
        <v>Tuesday</v>
      </c>
      <c r="C287" s="2">
        <f>WEEKNUM([1]Holidays!A287)</f>
        <v>42</v>
      </c>
      <c r="D287" s="1" t="str">
        <f>TEXT([1]Holidays!A287,"MMMM")</f>
        <v>October</v>
      </c>
      <c r="E287" s="1" t="str">
        <f>TEXT([1]Holidays!A287,"yyyy")</f>
        <v>2015</v>
      </c>
      <c r="F287" s="3">
        <v>7.9</v>
      </c>
      <c r="G287" s="3">
        <v>17.600000000000001</v>
      </c>
      <c r="H287" s="3">
        <v>24.3</v>
      </c>
      <c r="I287" s="3">
        <v>0.4</v>
      </c>
      <c r="J287" s="4">
        <v>122830.38</v>
      </c>
      <c r="K287" s="5">
        <v>41.49816809</v>
      </c>
      <c r="L287" s="5">
        <f t="shared" si="20"/>
        <v>5097235.7557985745</v>
      </c>
      <c r="M287" t="str">
        <f>VLOOKUP(A287,[1]Holidays!A:C,2,)</f>
        <v>Y</v>
      </c>
      <c r="N287" t="str">
        <f>VLOOKUP(A287,[1]Holidays!A:C,3,FALSE)</f>
        <v>N</v>
      </c>
      <c r="O287">
        <f t="shared" si="21"/>
        <v>122830.38</v>
      </c>
      <c r="P287" t="e">
        <f t="shared" si="22"/>
        <v>#N/A</v>
      </c>
      <c r="Q287" t="e">
        <f t="shared" si="23"/>
        <v>#N/A</v>
      </c>
      <c r="R287">
        <f t="shared" si="24"/>
        <v>122830.38</v>
      </c>
    </row>
    <row r="288" spans="1:18" x14ac:dyDescent="0.25">
      <c r="A288" s="6">
        <v>42291</v>
      </c>
      <c r="B288" s="1" t="str">
        <f>TEXT([1]Holidays!A288,"DDDD")</f>
        <v>Wednesday</v>
      </c>
      <c r="C288" s="2">
        <f>WEEKNUM([1]Holidays!A288)</f>
        <v>42</v>
      </c>
      <c r="D288" s="1" t="str">
        <f>TEXT([1]Holidays!A288,"MMMM")</f>
        <v>October</v>
      </c>
      <c r="E288" s="1" t="str">
        <f>TEXT([1]Holidays!A288,"yyyy")</f>
        <v>2015</v>
      </c>
      <c r="F288" s="3">
        <v>11.2</v>
      </c>
      <c r="G288" s="3">
        <v>28.6</v>
      </c>
      <c r="H288" s="3">
        <v>24.4</v>
      </c>
      <c r="I288" s="3">
        <v>0</v>
      </c>
      <c r="J288" s="4">
        <v>126919.19500000001</v>
      </c>
      <c r="K288" s="5">
        <v>45.563440200000002</v>
      </c>
      <c r="L288" s="5">
        <f t="shared" si="20"/>
        <v>5782875.1516146399</v>
      </c>
      <c r="M288" t="str">
        <f>VLOOKUP(A288,[1]Holidays!A:C,2,)</f>
        <v>Y</v>
      </c>
      <c r="N288" t="str">
        <f>VLOOKUP(A288,[1]Holidays!A:C,3,FALSE)</f>
        <v>N</v>
      </c>
      <c r="O288">
        <f t="shared" si="21"/>
        <v>126919.19500000001</v>
      </c>
      <c r="P288" t="e">
        <f t="shared" si="22"/>
        <v>#N/A</v>
      </c>
      <c r="Q288" t="e">
        <f t="shared" si="23"/>
        <v>#N/A</v>
      </c>
      <c r="R288">
        <f t="shared" si="24"/>
        <v>126919.19500000001</v>
      </c>
    </row>
    <row r="289" spans="1:18" x14ac:dyDescent="0.25">
      <c r="A289" s="6">
        <v>42292</v>
      </c>
      <c r="B289" s="1" t="str">
        <f>TEXT([1]Holidays!A289,"DDDD")</f>
        <v>Thursday</v>
      </c>
      <c r="C289" s="2">
        <f>WEEKNUM([1]Holidays!A289)</f>
        <v>42</v>
      </c>
      <c r="D289" s="1" t="str">
        <f>TEXT([1]Holidays!A289,"MMMM")</f>
        <v>October</v>
      </c>
      <c r="E289" s="1" t="str">
        <f>TEXT([1]Holidays!A289,"yyyy")</f>
        <v>2015</v>
      </c>
      <c r="F289" s="3">
        <v>14.4</v>
      </c>
      <c r="G289" s="3">
        <v>34</v>
      </c>
      <c r="H289" s="3">
        <v>22.2</v>
      </c>
      <c r="I289" s="3">
        <v>0</v>
      </c>
      <c r="J289" s="4">
        <v>130260.37</v>
      </c>
      <c r="K289" s="5">
        <v>39.066948680000003</v>
      </c>
      <c r="L289" s="5">
        <f t="shared" si="20"/>
        <v>5088875.1898278119</v>
      </c>
      <c r="M289" t="str">
        <f>VLOOKUP(A289,[1]Holidays!A:C,2,)</f>
        <v>Y</v>
      </c>
      <c r="N289" t="str">
        <f>VLOOKUP(A289,[1]Holidays!A:C,3,FALSE)</f>
        <v>N</v>
      </c>
      <c r="O289">
        <f t="shared" si="21"/>
        <v>130260.37</v>
      </c>
      <c r="P289" t="e">
        <f t="shared" si="22"/>
        <v>#N/A</v>
      </c>
      <c r="Q289" t="e">
        <f t="shared" si="23"/>
        <v>#N/A</v>
      </c>
      <c r="R289">
        <f t="shared" si="24"/>
        <v>130260.37</v>
      </c>
    </row>
    <row r="290" spans="1:18" x14ac:dyDescent="0.25">
      <c r="A290" s="6">
        <v>42293</v>
      </c>
      <c r="B290" s="1" t="str">
        <f>TEXT([1]Holidays!A290,"DDDD")</f>
        <v>Friday</v>
      </c>
      <c r="C290" s="2">
        <f>WEEKNUM([1]Holidays!A290)</f>
        <v>42</v>
      </c>
      <c r="D290" s="1" t="str">
        <f>TEXT([1]Holidays!A290,"MMMM")</f>
        <v>October</v>
      </c>
      <c r="E290" s="1" t="str">
        <f>TEXT([1]Holidays!A290,"yyyy")</f>
        <v>2015</v>
      </c>
      <c r="F290" s="3">
        <v>17</v>
      </c>
      <c r="G290" s="3">
        <v>23.8</v>
      </c>
      <c r="H290" s="3">
        <v>8.4</v>
      </c>
      <c r="I290" s="3">
        <v>0</v>
      </c>
      <c r="J290" s="4">
        <v>123985.97</v>
      </c>
      <c r="K290" s="5">
        <v>43.80436083</v>
      </c>
      <c r="L290" s="5">
        <f t="shared" si="20"/>
        <v>5431126.1677375548</v>
      </c>
      <c r="M290" t="str">
        <f>VLOOKUP(A290,[1]Holidays!A:C,2,)</f>
        <v>Y</v>
      </c>
      <c r="N290" t="str">
        <f>VLOOKUP(A290,[1]Holidays!A:C,3,FALSE)</f>
        <v>N</v>
      </c>
      <c r="O290">
        <f t="shared" si="21"/>
        <v>123985.97</v>
      </c>
      <c r="P290" t="e">
        <f t="shared" si="22"/>
        <v>#N/A</v>
      </c>
      <c r="Q290" t="e">
        <f t="shared" si="23"/>
        <v>#N/A</v>
      </c>
      <c r="R290">
        <f t="shared" si="24"/>
        <v>123985.97</v>
      </c>
    </row>
    <row r="291" spans="1:18" x14ac:dyDescent="0.25">
      <c r="A291" s="6">
        <v>42294</v>
      </c>
      <c r="B291" s="1" t="str">
        <f>TEXT([1]Holidays!A291,"DDDD")</f>
        <v>Saturday</v>
      </c>
      <c r="C291" s="2">
        <f>WEEKNUM([1]Holidays!A291)</f>
        <v>42</v>
      </c>
      <c r="D291" s="1" t="str">
        <f>TEXT([1]Holidays!A291,"MMMM")</f>
        <v>October</v>
      </c>
      <c r="E291" s="1" t="str">
        <f>TEXT([1]Holidays!A291,"yyyy")</f>
        <v>2015</v>
      </c>
      <c r="F291" s="3">
        <v>11.5</v>
      </c>
      <c r="G291" s="3">
        <v>20.5</v>
      </c>
      <c r="H291" s="3">
        <v>20.399999999999999</v>
      </c>
      <c r="I291" s="3">
        <v>0</v>
      </c>
      <c r="J291" s="4">
        <v>104916.345</v>
      </c>
      <c r="K291" s="5">
        <v>29.673610060000001</v>
      </c>
      <c r="L291" s="5">
        <f t="shared" si="20"/>
        <v>3113246.7104504309</v>
      </c>
      <c r="M291" t="str">
        <f>VLOOKUP(A291,[1]Holidays!A:C,2,)</f>
        <v>Y</v>
      </c>
      <c r="N291" t="str">
        <f>VLOOKUP(A291,[1]Holidays!A:C,3,FALSE)</f>
        <v>N</v>
      </c>
      <c r="O291">
        <f t="shared" si="21"/>
        <v>104916.345</v>
      </c>
      <c r="P291" t="e">
        <f t="shared" si="22"/>
        <v>#N/A</v>
      </c>
      <c r="Q291" t="e">
        <f t="shared" si="23"/>
        <v>#N/A</v>
      </c>
      <c r="R291">
        <f t="shared" si="24"/>
        <v>104916.345</v>
      </c>
    </row>
    <row r="292" spans="1:18" x14ac:dyDescent="0.25">
      <c r="A292" s="6">
        <v>42295</v>
      </c>
      <c r="B292" s="1" t="str">
        <f>TEXT([1]Holidays!A292,"DDDD")</f>
        <v>Sunday</v>
      </c>
      <c r="C292" s="2">
        <f>WEEKNUM([1]Holidays!A292)</f>
        <v>43</v>
      </c>
      <c r="D292" s="1" t="str">
        <f>TEXT([1]Holidays!A292,"MMMM")</f>
        <v>October</v>
      </c>
      <c r="E292" s="1" t="str">
        <f>TEXT([1]Holidays!A292,"yyyy")</f>
        <v>2015</v>
      </c>
      <c r="F292" s="3">
        <v>12.6</v>
      </c>
      <c r="G292" s="3">
        <v>17.7</v>
      </c>
      <c r="H292" s="3">
        <v>24.2</v>
      </c>
      <c r="I292" s="3">
        <v>0</v>
      </c>
      <c r="J292" s="4">
        <v>100812.04</v>
      </c>
      <c r="K292" s="5">
        <v>29.120867570000001</v>
      </c>
      <c r="L292" s="5">
        <f t="shared" si="20"/>
        <v>2935734.0663015428</v>
      </c>
      <c r="M292" t="str">
        <f>VLOOKUP(A292,[1]Holidays!A:C,2,)</f>
        <v>Y</v>
      </c>
      <c r="N292" t="str">
        <f>VLOOKUP(A292,[1]Holidays!A:C,3,FALSE)</f>
        <v>N</v>
      </c>
      <c r="O292">
        <f t="shared" si="21"/>
        <v>100812.04</v>
      </c>
      <c r="P292" t="e">
        <f t="shared" si="22"/>
        <v>#N/A</v>
      </c>
      <c r="Q292" t="e">
        <f t="shared" si="23"/>
        <v>#N/A</v>
      </c>
      <c r="R292">
        <f t="shared" si="24"/>
        <v>100812.04</v>
      </c>
    </row>
    <row r="293" spans="1:18" x14ac:dyDescent="0.25">
      <c r="A293" s="6">
        <v>42296</v>
      </c>
      <c r="B293" s="1" t="str">
        <f>TEXT([1]Holidays!A293,"DDDD")</f>
        <v>Monday</v>
      </c>
      <c r="C293" s="2">
        <f>WEEKNUM([1]Holidays!A293)</f>
        <v>43</v>
      </c>
      <c r="D293" s="1" t="str">
        <f>TEXT([1]Holidays!A293,"MMMM")</f>
        <v>October</v>
      </c>
      <c r="E293" s="1" t="str">
        <f>TEXT([1]Holidays!A293,"yyyy")</f>
        <v>2015</v>
      </c>
      <c r="F293" s="3">
        <v>8.3000000000000007</v>
      </c>
      <c r="G293" s="3">
        <v>26.7</v>
      </c>
      <c r="H293" s="3">
        <v>25.8</v>
      </c>
      <c r="I293" s="3">
        <v>0</v>
      </c>
      <c r="J293" s="4">
        <v>120795</v>
      </c>
      <c r="K293" s="5">
        <v>43.510676320000002</v>
      </c>
      <c r="L293" s="5">
        <f t="shared" si="20"/>
        <v>5255872.1460744003</v>
      </c>
      <c r="M293" t="str">
        <f>VLOOKUP(A293,[1]Holidays!A:C,2,)</f>
        <v>Y</v>
      </c>
      <c r="N293" t="str">
        <f>VLOOKUP(A293,[1]Holidays!A:C,3,FALSE)</f>
        <v>N</v>
      </c>
      <c r="O293">
        <f t="shared" si="21"/>
        <v>120795</v>
      </c>
      <c r="P293" t="e">
        <f t="shared" si="22"/>
        <v>#N/A</v>
      </c>
      <c r="Q293" t="e">
        <f t="shared" si="23"/>
        <v>#N/A</v>
      </c>
      <c r="R293">
        <f t="shared" si="24"/>
        <v>120795</v>
      </c>
    </row>
    <row r="294" spans="1:18" x14ac:dyDescent="0.25">
      <c r="A294" s="6">
        <v>42297</v>
      </c>
      <c r="B294" s="1" t="str">
        <f>TEXT([1]Holidays!A294,"DDDD")</f>
        <v>Tuesday</v>
      </c>
      <c r="C294" s="2">
        <f>WEEKNUM([1]Holidays!A294)</f>
        <v>43</v>
      </c>
      <c r="D294" s="1" t="str">
        <f>TEXT([1]Holidays!A294,"MMMM")</f>
        <v>October</v>
      </c>
      <c r="E294" s="1" t="str">
        <f>TEXT([1]Holidays!A294,"yyyy")</f>
        <v>2015</v>
      </c>
      <c r="F294" s="3">
        <v>12.9</v>
      </c>
      <c r="G294" s="3">
        <v>31.8</v>
      </c>
      <c r="H294" s="3">
        <v>14.4</v>
      </c>
      <c r="I294" s="3">
        <v>0</v>
      </c>
      <c r="J294" s="4">
        <v>126655.49</v>
      </c>
      <c r="K294" s="5">
        <v>43.332869199999998</v>
      </c>
      <c r="L294" s="5">
        <f t="shared" si="20"/>
        <v>5488345.7816319084</v>
      </c>
      <c r="M294" t="str">
        <f>VLOOKUP(A294,[1]Holidays!A:C,2,)</f>
        <v>Y</v>
      </c>
      <c r="N294" t="str">
        <f>VLOOKUP(A294,[1]Holidays!A:C,3,FALSE)</f>
        <v>N</v>
      </c>
      <c r="O294">
        <f t="shared" si="21"/>
        <v>126655.49</v>
      </c>
      <c r="P294" t="e">
        <f t="shared" si="22"/>
        <v>#N/A</v>
      </c>
      <c r="Q294" t="e">
        <f t="shared" si="23"/>
        <v>#N/A</v>
      </c>
      <c r="R294">
        <f t="shared" si="24"/>
        <v>126655.49</v>
      </c>
    </row>
    <row r="295" spans="1:18" x14ac:dyDescent="0.25">
      <c r="A295" s="6">
        <v>42298</v>
      </c>
      <c r="B295" s="1" t="str">
        <f>TEXT([1]Holidays!A295,"DDDD")</f>
        <v>Wednesday</v>
      </c>
      <c r="C295" s="2">
        <f>WEEKNUM([1]Holidays!A295)</f>
        <v>43</v>
      </c>
      <c r="D295" s="1" t="str">
        <f>TEXT([1]Holidays!A295,"MMMM")</f>
        <v>October</v>
      </c>
      <c r="E295" s="1" t="str">
        <f>TEXT([1]Holidays!A295,"yyyy")</f>
        <v>2015</v>
      </c>
      <c r="F295" s="3">
        <v>17.600000000000001</v>
      </c>
      <c r="G295" s="3">
        <v>18.3</v>
      </c>
      <c r="H295" s="3">
        <v>7.3</v>
      </c>
      <c r="I295" s="3">
        <v>2.4</v>
      </c>
      <c r="J295" s="4">
        <v>122368.88499999999</v>
      </c>
      <c r="K295" s="5">
        <v>39.681894030000002</v>
      </c>
      <c r="L295" s="5">
        <f t="shared" si="20"/>
        <v>4855829.1271392563</v>
      </c>
      <c r="M295" t="str">
        <f>VLOOKUP(A295,[1]Holidays!A:C,2,)</f>
        <v>Y</v>
      </c>
      <c r="N295" t="str">
        <f>VLOOKUP(A295,[1]Holidays!A:C,3,FALSE)</f>
        <v>N</v>
      </c>
      <c r="O295">
        <f t="shared" si="21"/>
        <v>122368.88499999999</v>
      </c>
      <c r="P295" t="e">
        <f t="shared" si="22"/>
        <v>#N/A</v>
      </c>
      <c r="Q295" t="e">
        <f t="shared" si="23"/>
        <v>#N/A</v>
      </c>
      <c r="R295">
        <f t="shared" si="24"/>
        <v>122368.88499999999</v>
      </c>
    </row>
    <row r="296" spans="1:18" x14ac:dyDescent="0.25">
      <c r="A296" s="6">
        <v>42299</v>
      </c>
      <c r="B296" s="1" t="str">
        <f>TEXT([1]Holidays!A296,"DDDD")</f>
        <v>Thursday</v>
      </c>
      <c r="C296" s="2">
        <f>WEEKNUM([1]Holidays!A296)</f>
        <v>43</v>
      </c>
      <c r="D296" s="1" t="str">
        <f>TEXT([1]Holidays!A296,"MMMM")</f>
        <v>October</v>
      </c>
      <c r="E296" s="1" t="str">
        <f>TEXT([1]Holidays!A296,"yyyy")</f>
        <v>2015</v>
      </c>
      <c r="F296" s="3">
        <v>11.4</v>
      </c>
      <c r="G296" s="3">
        <v>16.7</v>
      </c>
      <c r="H296" s="3">
        <v>8.5</v>
      </c>
      <c r="I296" s="3">
        <v>7</v>
      </c>
      <c r="J296" s="4">
        <v>121471.64</v>
      </c>
      <c r="K296" s="5">
        <v>44.033046460000001</v>
      </c>
      <c r="L296" s="5">
        <f t="shared" si="20"/>
        <v>5348766.3676923942</v>
      </c>
      <c r="M296" t="str">
        <f>VLOOKUP(A296,[1]Holidays!A:C,2,)</f>
        <v>Y</v>
      </c>
      <c r="N296" t="str">
        <f>VLOOKUP(A296,[1]Holidays!A:C,3,FALSE)</f>
        <v>N</v>
      </c>
      <c r="O296">
        <f t="shared" si="21"/>
        <v>121471.64</v>
      </c>
      <c r="P296" t="e">
        <f t="shared" si="22"/>
        <v>#N/A</v>
      </c>
      <c r="Q296" t="e">
        <f t="shared" si="23"/>
        <v>#N/A</v>
      </c>
      <c r="R296">
        <f t="shared" si="24"/>
        <v>121471.64</v>
      </c>
    </row>
    <row r="297" spans="1:18" x14ac:dyDescent="0.25">
      <c r="A297" s="6">
        <v>42300</v>
      </c>
      <c r="B297" s="1" t="str">
        <f>TEXT([1]Holidays!A297,"DDDD")</f>
        <v>Friday</v>
      </c>
      <c r="C297" s="2">
        <f>WEEKNUM([1]Holidays!A297)</f>
        <v>43</v>
      </c>
      <c r="D297" s="1" t="str">
        <f>TEXT([1]Holidays!A297,"MMMM")</f>
        <v>October</v>
      </c>
      <c r="E297" s="1" t="str">
        <f>TEXT([1]Holidays!A297,"yyyy")</f>
        <v>2015</v>
      </c>
      <c r="F297" s="3">
        <v>11.8</v>
      </c>
      <c r="G297" s="3">
        <v>16.399999999999999</v>
      </c>
      <c r="H297" s="3">
        <v>21</v>
      </c>
      <c r="I297" s="3">
        <v>0</v>
      </c>
      <c r="J297" s="4">
        <v>120420.7</v>
      </c>
      <c r="K297" s="5">
        <v>48.169896799999997</v>
      </c>
      <c r="L297" s="5">
        <f t="shared" si="20"/>
        <v>5800652.6915837592</v>
      </c>
      <c r="M297" t="str">
        <f>VLOOKUP(A297,[1]Holidays!A:C,2,)</f>
        <v>Y</v>
      </c>
      <c r="N297" t="str">
        <f>VLOOKUP(A297,[1]Holidays!A:C,3,FALSE)</f>
        <v>N</v>
      </c>
      <c r="O297">
        <f t="shared" si="21"/>
        <v>120420.7</v>
      </c>
      <c r="P297" t="e">
        <f t="shared" si="22"/>
        <v>#N/A</v>
      </c>
      <c r="Q297" t="e">
        <f t="shared" si="23"/>
        <v>#N/A</v>
      </c>
      <c r="R297">
        <f t="shared" si="24"/>
        <v>120420.7</v>
      </c>
    </row>
    <row r="298" spans="1:18" x14ac:dyDescent="0.25">
      <c r="A298" s="6">
        <v>42301</v>
      </c>
      <c r="B298" s="1" t="str">
        <f>TEXT([1]Holidays!A298,"DDDD")</f>
        <v>Saturday</v>
      </c>
      <c r="C298" s="2">
        <f>WEEKNUM([1]Holidays!A298)</f>
        <v>43</v>
      </c>
      <c r="D298" s="1" t="str">
        <f>TEXT([1]Holidays!A298,"MMMM")</f>
        <v>October</v>
      </c>
      <c r="E298" s="1" t="str">
        <f>TEXT([1]Holidays!A298,"yyyy")</f>
        <v>2015</v>
      </c>
      <c r="F298" s="3">
        <v>9.1999999999999993</v>
      </c>
      <c r="G298" s="3">
        <v>19.5</v>
      </c>
      <c r="H298" s="3">
        <v>25.1</v>
      </c>
      <c r="I298" s="3">
        <v>0</v>
      </c>
      <c r="J298" s="4">
        <v>106813.03</v>
      </c>
      <c r="K298" s="5">
        <v>32.192051970000001</v>
      </c>
      <c r="L298" s="5">
        <f t="shared" si="20"/>
        <v>3438530.6128331693</v>
      </c>
      <c r="M298" t="str">
        <f>VLOOKUP(A298,[1]Holidays!A:C,2,)</f>
        <v>Y</v>
      </c>
      <c r="N298" t="str">
        <f>VLOOKUP(A298,[1]Holidays!A:C,3,FALSE)</f>
        <v>N</v>
      </c>
      <c r="O298">
        <f t="shared" si="21"/>
        <v>106813.03</v>
      </c>
      <c r="P298" t="e">
        <f t="shared" si="22"/>
        <v>#N/A</v>
      </c>
      <c r="Q298" t="e">
        <f t="shared" si="23"/>
        <v>#N/A</v>
      </c>
      <c r="R298">
        <f t="shared" si="24"/>
        <v>106813.03</v>
      </c>
    </row>
    <row r="299" spans="1:18" x14ac:dyDescent="0.25">
      <c r="A299" s="6">
        <v>42302</v>
      </c>
      <c r="B299" s="1" t="str">
        <f>TEXT([1]Holidays!A299,"DDDD")</f>
        <v>Sunday</v>
      </c>
      <c r="C299" s="2">
        <f>WEEKNUM([1]Holidays!A299)</f>
        <v>44</v>
      </c>
      <c r="D299" s="1" t="str">
        <f>TEXT([1]Holidays!A299,"MMMM")</f>
        <v>October</v>
      </c>
      <c r="E299" s="1" t="str">
        <f>TEXT([1]Holidays!A299,"yyyy")</f>
        <v>2015</v>
      </c>
      <c r="F299" s="3">
        <v>10.199999999999999</v>
      </c>
      <c r="G299" s="3">
        <v>31.3</v>
      </c>
      <c r="H299" s="3">
        <v>20.100000000000001</v>
      </c>
      <c r="I299" s="3">
        <v>0</v>
      </c>
      <c r="J299" s="4">
        <v>102279.745</v>
      </c>
      <c r="K299" s="5">
        <v>17.4659695</v>
      </c>
      <c r="L299" s="5">
        <f t="shared" si="20"/>
        <v>1786414.9066377773</v>
      </c>
      <c r="M299" t="str">
        <f>VLOOKUP(A299,[1]Holidays!A:C,2,)</f>
        <v>Y</v>
      </c>
      <c r="N299" t="str">
        <f>VLOOKUP(A299,[1]Holidays!A:C,3,FALSE)</f>
        <v>N</v>
      </c>
      <c r="O299">
        <f t="shared" si="21"/>
        <v>102279.745</v>
      </c>
      <c r="P299" t="e">
        <f t="shared" si="22"/>
        <v>#N/A</v>
      </c>
      <c r="Q299" t="e">
        <f t="shared" si="23"/>
        <v>#N/A</v>
      </c>
      <c r="R299">
        <f t="shared" si="24"/>
        <v>102279.745</v>
      </c>
    </row>
    <row r="300" spans="1:18" x14ac:dyDescent="0.25">
      <c r="A300" s="6">
        <v>42303</v>
      </c>
      <c r="B300" s="1" t="str">
        <f>TEXT([1]Holidays!A300,"DDDD")</f>
        <v>Monday</v>
      </c>
      <c r="C300" s="2">
        <f>WEEKNUM([1]Holidays!A300)</f>
        <v>44</v>
      </c>
      <c r="D300" s="1" t="str">
        <f>TEXT([1]Holidays!A300,"MMMM")</f>
        <v>October</v>
      </c>
      <c r="E300" s="1" t="str">
        <f>TEXT([1]Holidays!A300,"yyyy")</f>
        <v>2015</v>
      </c>
      <c r="F300" s="3">
        <v>14</v>
      </c>
      <c r="G300" s="3">
        <v>15.9</v>
      </c>
      <c r="H300" s="3">
        <v>14.5</v>
      </c>
      <c r="I300" s="3">
        <v>0.2</v>
      </c>
      <c r="J300" s="4">
        <v>115297.34</v>
      </c>
      <c r="K300" s="5">
        <v>29.398516279999999</v>
      </c>
      <c r="L300" s="5">
        <f t="shared" si="20"/>
        <v>3389570.727030695</v>
      </c>
      <c r="M300" t="str">
        <f>VLOOKUP(A300,[1]Holidays!A:C,2,)</f>
        <v>Y</v>
      </c>
      <c r="N300" t="str">
        <f>VLOOKUP(A300,[1]Holidays!A:C,3,FALSE)</f>
        <v>N</v>
      </c>
      <c r="O300">
        <f t="shared" si="21"/>
        <v>115297.34</v>
      </c>
      <c r="P300" t="e">
        <f t="shared" si="22"/>
        <v>#N/A</v>
      </c>
      <c r="Q300" t="e">
        <f t="shared" si="23"/>
        <v>#N/A</v>
      </c>
      <c r="R300">
        <f t="shared" si="24"/>
        <v>115297.34</v>
      </c>
    </row>
    <row r="301" spans="1:18" x14ac:dyDescent="0.25">
      <c r="A301" s="6">
        <v>42304</v>
      </c>
      <c r="B301" s="1" t="str">
        <f>TEXT([1]Holidays!A301,"DDDD")</f>
        <v>Tuesday</v>
      </c>
      <c r="C301" s="2">
        <f>WEEKNUM([1]Holidays!A301)</f>
        <v>44</v>
      </c>
      <c r="D301" s="1" t="str">
        <f>TEXT([1]Holidays!A301,"MMMM")</f>
        <v>October</v>
      </c>
      <c r="E301" s="1" t="str">
        <f>TEXT([1]Holidays!A301,"yyyy")</f>
        <v>2015</v>
      </c>
      <c r="F301" s="3">
        <v>10.4</v>
      </c>
      <c r="G301" s="3">
        <v>23.3</v>
      </c>
      <c r="H301" s="3">
        <v>28.1</v>
      </c>
      <c r="I301" s="3">
        <v>0.2</v>
      </c>
      <c r="J301" s="4">
        <v>116619.57</v>
      </c>
      <c r="K301" s="5">
        <v>31.32939962</v>
      </c>
      <c r="L301" s="5">
        <f t="shared" si="20"/>
        <v>3653621.1120425635</v>
      </c>
      <c r="M301" t="str">
        <f>VLOOKUP(A301,[1]Holidays!A:C,2,)</f>
        <v>Y</v>
      </c>
      <c r="N301" t="str">
        <f>VLOOKUP(A301,[1]Holidays!A:C,3,FALSE)</f>
        <v>N</v>
      </c>
      <c r="O301">
        <f t="shared" si="21"/>
        <v>116619.57</v>
      </c>
      <c r="P301" t="e">
        <f t="shared" si="22"/>
        <v>#N/A</v>
      </c>
      <c r="Q301" t="e">
        <f t="shared" si="23"/>
        <v>#N/A</v>
      </c>
      <c r="R301">
        <f t="shared" si="24"/>
        <v>116619.57</v>
      </c>
    </row>
    <row r="302" spans="1:18" x14ac:dyDescent="0.25">
      <c r="A302" s="6">
        <v>42305</v>
      </c>
      <c r="B302" s="1" t="str">
        <f>TEXT([1]Holidays!A302,"DDDD")</f>
        <v>Wednesday</v>
      </c>
      <c r="C302" s="2">
        <f>WEEKNUM([1]Holidays!A302)</f>
        <v>44</v>
      </c>
      <c r="D302" s="1" t="str">
        <f>TEXT([1]Holidays!A302,"MMMM")</f>
        <v>October</v>
      </c>
      <c r="E302" s="1" t="str">
        <f>TEXT([1]Holidays!A302,"yyyy")</f>
        <v>2015</v>
      </c>
      <c r="F302" s="3">
        <v>10.1</v>
      </c>
      <c r="G302" s="3">
        <v>26.8</v>
      </c>
      <c r="H302" s="3">
        <v>27.6</v>
      </c>
      <c r="I302" s="3">
        <v>0</v>
      </c>
      <c r="J302" s="4">
        <v>122887.41</v>
      </c>
      <c r="K302" s="5">
        <v>39.51380992</v>
      </c>
      <c r="L302" s="5">
        <f t="shared" si="20"/>
        <v>4855749.7603011075</v>
      </c>
      <c r="M302" t="str">
        <f>VLOOKUP(A302,[1]Holidays!A:C,2,)</f>
        <v>Y</v>
      </c>
      <c r="N302" t="str">
        <f>VLOOKUP(A302,[1]Holidays!A:C,3,FALSE)</f>
        <v>N</v>
      </c>
      <c r="O302">
        <f t="shared" si="21"/>
        <v>122887.41</v>
      </c>
      <c r="P302" t="e">
        <f t="shared" si="22"/>
        <v>#N/A</v>
      </c>
      <c r="Q302" t="e">
        <f t="shared" si="23"/>
        <v>#N/A</v>
      </c>
      <c r="R302">
        <f t="shared" si="24"/>
        <v>122887.41</v>
      </c>
    </row>
    <row r="303" spans="1:18" x14ac:dyDescent="0.25">
      <c r="A303" s="6">
        <v>42306</v>
      </c>
      <c r="B303" s="1" t="str">
        <f>TEXT([1]Holidays!A303,"DDDD")</f>
        <v>Thursday</v>
      </c>
      <c r="C303" s="2">
        <f>WEEKNUM([1]Holidays!A303)</f>
        <v>44</v>
      </c>
      <c r="D303" s="1" t="str">
        <f>TEXT([1]Holidays!A303,"MMMM")</f>
        <v>October</v>
      </c>
      <c r="E303" s="1" t="str">
        <f>TEXT([1]Holidays!A303,"yyyy")</f>
        <v>2015</v>
      </c>
      <c r="F303" s="3">
        <v>13.7</v>
      </c>
      <c r="G303" s="3">
        <v>26.1</v>
      </c>
      <c r="H303" s="3">
        <v>26.8</v>
      </c>
      <c r="I303" s="3">
        <v>0</v>
      </c>
      <c r="J303" s="4">
        <v>124222.935</v>
      </c>
      <c r="K303" s="5">
        <v>62.320128279999999</v>
      </c>
      <c r="L303" s="5">
        <f t="shared" si="20"/>
        <v>7741589.2445181012</v>
      </c>
      <c r="M303" t="str">
        <f>VLOOKUP(A303,[1]Holidays!A:C,2,)</f>
        <v>Y</v>
      </c>
      <c r="N303" t="str">
        <f>VLOOKUP(A303,[1]Holidays!A:C,3,FALSE)</f>
        <v>N</v>
      </c>
      <c r="O303">
        <f t="shared" si="21"/>
        <v>124222.935</v>
      </c>
      <c r="P303" t="e">
        <f t="shared" si="22"/>
        <v>#N/A</v>
      </c>
      <c r="Q303" t="e">
        <f t="shared" si="23"/>
        <v>#N/A</v>
      </c>
      <c r="R303">
        <f t="shared" si="24"/>
        <v>124222.935</v>
      </c>
    </row>
    <row r="304" spans="1:18" x14ac:dyDescent="0.25">
      <c r="A304" s="6">
        <v>42307</v>
      </c>
      <c r="B304" s="1" t="str">
        <f>TEXT([1]Holidays!A304,"DDDD")</f>
        <v>Friday</v>
      </c>
      <c r="C304" s="2">
        <f>WEEKNUM([1]Holidays!A304)</f>
        <v>44</v>
      </c>
      <c r="D304" s="1" t="str">
        <f>TEXT([1]Holidays!A304,"MMMM")</f>
        <v>October</v>
      </c>
      <c r="E304" s="1" t="str">
        <f>TEXT([1]Holidays!A304,"yyyy")</f>
        <v>2015</v>
      </c>
      <c r="F304" s="3">
        <v>12.6</v>
      </c>
      <c r="G304" s="3">
        <v>27.4</v>
      </c>
      <c r="H304" s="3">
        <v>22.6</v>
      </c>
      <c r="I304" s="3">
        <v>0</v>
      </c>
      <c r="J304" s="4">
        <v>121256.97</v>
      </c>
      <c r="K304" s="5">
        <v>35.875550349999997</v>
      </c>
      <c r="L304" s="5">
        <f t="shared" si="20"/>
        <v>4350160.5325234393</v>
      </c>
      <c r="M304" t="str">
        <f>VLOOKUP(A304,[1]Holidays!A:C,2,)</f>
        <v>Y</v>
      </c>
      <c r="N304" t="str">
        <f>VLOOKUP(A304,[1]Holidays!A:C,3,FALSE)</f>
        <v>N</v>
      </c>
      <c r="O304">
        <f t="shared" si="21"/>
        <v>121256.97</v>
      </c>
      <c r="P304" t="e">
        <f t="shared" si="22"/>
        <v>#N/A</v>
      </c>
      <c r="Q304" t="e">
        <f t="shared" si="23"/>
        <v>#N/A</v>
      </c>
      <c r="R304">
        <f t="shared" si="24"/>
        <v>121256.97</v>
      </c>
    </row>
    <row r="305" spans="1:18" x14ac:dyDescent="0.25">
      <c r="A305" s="6">
        <v>42308</v>
      </c>
      <c r="B305" s="1" t="str">
        <f>TEXT([1]Holidays!A305,"DDDD")</f>
        <v>Saturday</v>
      </c>
      <c r="C305" s="2">
        <f>WEEKNUM([1]Holidays!A305)</f>
        <v>44</v>
      </c>
      <c r="D305" s="1" t="str">
        <f>TEXT([1]Holidays!A305,"MMMM")</f>
        <v>October</v>
      </c>
      <c r="E305" s="1" t="str">
        <f>TEXT([1]Holidays!A305,"yyyy")</f>
        <v>2015</v>
      </c>
      <c r="F305" s="3">
        <v>15.7</v>
      </c>
      <c r="G305" s="3">
        <v>25.9</v>
      </c>
      <c r="H305" s="3">
        <v>13.5</v>
      </c>
      <c r="I305" s="3">
        <v>1</v>
      </c>
      <c r="J305" s="4">
        <v>106353.44</v>
      </c>
      <c r="K305" s="5">
        <v>18.374790109999999</v>
      </c>
      <c r="L305" s="5">
        <f t="shared" si="20"/>
        <v>1954222.1374764785</v>
      </c>
      <c r="M305" t="str">
        <f>VLOOKUP(A305,[1]Holidays!A:C,2,)</f>
        <v>Y</v>
      </c>
      <c r="N305" t="str">
        <f>VLOOKUP(A305,[1]Holidays!A:C,3,FALSE)</f>
        <v>N</v>
      </c>
      <c r="O305">
        <f t="shared" si="21"/>
        <v>106353.44</v>
      </c>
      <c r="P305" t="e">
        <f t="shared" si="22"/>
        <v>#N/A</v>
      </c>
      <c r="Q305" t="e">
        <f t="shared" si="23"/>
        <v>#N/A</v>
      </c>
      <c r="R305">
        <f t="shared" si="24"/>
        <v>106353.44</v>
      </c>
    </row>
    <row r="306" spans="1:18" x14ac:dyDescent="0.25">
      <c r="A306" s="6">
        <v>42309</v>
      </c>
      <c r="B306" s="1" t="str">
        <f>TEXT([1]Holidays!A306,"DDDD")</f>
        <v>Sunday</v>
      </c>
      <c r="C306" s="2">
        <f>WEEKNUM([1]Holidays!A306)</f>
        <v>45</v>
      </c>
      <c r="D306" s="1" t="str">
        <f>TEXT([1]Holidays!A306,"MMMM")</f>
        <v>November</v>
      </c>
      <c r="E306" s="1" t="str">
        <f>TEXT([1]Holidays!A306,"yyyy")</f>
        <v>2015</v>
      </c>
      <c r="F306" s="3">
        <v>16.399999999999999</v>
      </c>
      <c r="G306" s="3">
        <v>26</v>
      </c>
      <c r="H306" s="3">
        <v>10</v>
      </c>
      <c r="I306" s="3">
        <v>4.4000000000000004</v>
      </c>
      <c r="J306" s="4">
        <v>103629.645</v>
      </c>
      <c r="K306" s="5">
        <v>14.68483973</v>
      </c>
      <c r="L306" s="5">
        <f t="shared" si="20"/>
        <v>1521784.728101796</v>
      </c>
      <c r="M306" t="str">
        <f>VLOOKUP(A306,[1]Holidays!A:C,2,)</f>
        <v>Y</v>
      </c>
      <c r="N306" t="str">
        <f>VLOOKUP(A306,[1]Holidays!A:C,3,FALSE)</f>
        <v>N</v>
      </c>
      <c r="O306">
        <f t="shared" si="21"/>
        <v>103629.645</v>
      </c>
      <c r="P306" t="e">
        <f t="shared" si="22"/>
        <v>#N/A</v>
      </c>
      <c r="Q306" t="e">
        <f t="shared" si="23"/>
        <v>#N/A</v>
      </c>
      <c r="R306">
        <f t="shared" si="24"/>
        <v>103629.645</v>
      </c>
    </row>
    <row r="307" spans="1:18" x14ac:dyDescent="0.25">
      <c r="A307" s="6">
        <v>42310</v>
      </c>
      <c r="B307" s="1" t="str">
        <f>TEXT([1]Holidays!A307,"DDDD")</f>
        <v>Monday</v>
      </c>
      <c r="C307" s="2">
        <f>WEEKNUM([1]Holidays!A307)</f>
        <v>45</v>
      </c>
      <c r="D307" s="1" t="str">
        <f>TEXT([1]Holidays!A307,"MMMM")</f>
        <v>November</v>
      </c>
      <c r="E307" s="1" t="str">
        <f>TEXT([1]Holidays!A307,"yyyy")</f>
        <v>2015</v>
      </c>
      <c r="F307" s="3">
        <v>14.5</v>
      </c>
      <c r="G307" s="3">
        <v>16</v>
      </c>
      <c r="H307" s="3">
        <v>8.1999999999999993</v>
      </c>
      <c r="I307" s="3">
        <v>0</v>
      </c>
      <c r="J307" s="4">
        <v>113791.75</v>
      </c>
      <c r="K307" s="5">
        <v>25.017848959999998</v>
      </c>
      <c r="L307" s="5">
        <f t="shared" si="20"/>
        <v>2846824.8143940796</v>
      </c>
      <c r="M307" t="str">
        <f>VLOOKUP(A307,[1]Holidays!A:C,2,)</f>
        <v>Y</v>
      </c>
      <c r="N307" t="str">
        <f>VLOOKUP(A307,[1]Holidays!A:C,3,FALSE)</f>
        <v>N</v>
      </c>
      <c r="O307">
        <f t="shared" si="21"/>
        <v>113791.75</v>
      </c>
      <c r="P307" t="e">
        <f t="shared" si="22"/>
        <v>#N/A</v>
      </c>
      <c r="Q307" t="e">
        <f t="shared" si="23"/>
        <v>#N/A</v>
      </c>
      <c r="R307">
        <f t="shared" si="24"/>
        <v>113791.75</v>
      </c>
    </row>
    <row r="308" spans="1:18" x14ac:dyDescent="0.25">
      <c r="A308" s="6">
        <v>42311</v>
      </c>
      <c r="B308" s="1" t="str">
        <f>TEXT([1]Holidays!A308,"DDDD")</f>
        <v>Tuesday</v>
      </c>
      <c r="C308" s="2">
        <f>WEEKNUM([1]Holidays!A308)</f>
        <v>45</v>
      </c>
      <c r="D308" s="1" t="str">
        <f>TEXT([1]Holidays!A308,"MMMM")</f>
        <v>November</v>
      </c>
      <c r="E308" s="1" t="str">
        <f>TEXT([1]Holidays!A308,"yyyy")</f>
        <v>2015</v>
      </c>
      <c r="F308" s="3">
        <v>8</v>
      </c>
      <c r="G308" s="3">
        <v>17.899999999999999</v>
      </c>
      <c r="H308" s="3">
        <v>25.4</v>
      </c>
      <c r="I308" s="3">
        <v>0.2</v>
      </c>
      <c r="J308" s="4">
        <v>101793.035</v>
      </c>
      <c r="K308" s="5">
        <v>14.15794771</v>
      </c>
      <c r="L308" s="5">
        <f t="shared" si="20"/>
        <v>1441180.4667721998</v>
      </c>
      <c r="M308" t="str">
        <f>VLOOKUP(A308,[1]Holidays!A:C,2,)</f>
        <v>Y</v>
      </c>
      <c r="N308" t="str">
        <f>VLOOKUP(A308,[1]Holidays!A:C,3,FALSE)</f>
        <v>Y</v>
      </c>
      <c r="O308">
        <f t="shared" si="21"/>
        <v>101793.035</v>
      </c>
      <c r="P308" t="e">
        <f t="shared" si="22"/>
        <v>#N/A</v>
      </c>
      <c r="Q308">
        <f t="shared" si="23"/>
        <v>101793.035</v>
      </c>
      <c r="R308" t="e">
        <f t="shared" si="24"/>
        <v>#N/A</v>
      </c>
    </row>
    <row r="309" spans="1:18" x14ac:dyDescent="0.25">
      <c r="A309" s="6">
        <v>42312</v>
      </c>
      <c r="B309" s="1" t="str">
        <f>TEXT([1]Holidays!A309,"DDDD")</f>
        <v>Wednesday</v>
      </c>
      <c r="C309" s="2">
        <f>WEEKNUM([1]Holidays!A309)</f>
        <v>45</v>
      </c>
      <c r="D309" s="1" t="str">
        <f>TEXT([1]Holidays!A309,"MMMM")</f>
        <v>November</v>
      </c>
      <c r="E309" s="1" t="str">
        <f>TEXT([1]Holidays!A309,"yyyy")</f>
        <v>2015</v>
      </c>
      <c r="F309" s="3">
        <v>10.9</v>
      </c>
      <c r="G309" s="3">
        <v>27.2</v>
      </c>
      <c r="H309" s="3">
        <v>19.600000000000001</v>
      </c>
      <c r="I309" s="3">
        <v>0</v>
      </c>
      <c r="J309" s="4">
        <v>120177.94500000001</v>
      </c>
      <c r="K309" s="5">
        <v>29.237633089999999</v>
      </c>
      <c r="L309" s="5">
        <f t="shared" si="20"/>
        <v>3513718.6614202</v>
      </c>
      <c r="M309" t="str">
        <f>VLOOKUP(A309,[1]Holidays!A:C,2,)</f>
        <v>Y</v>
      </c>
      <c r="N309" t="str">
        <f>VLOOKUP(A309,[1]Holidays!A:C,3,FALSE)</f>
        <v>N</v>
      </c>
      <c r="O309">
        <f t="shared" si="21"/>
        <v>120177.94500000001</v>
      </c>
      <c r="P309" t="e">
        <f t="shared" si="22"/>
        <v>#N/A</v>
      </c>
      <c r="Q309" t="e">
        <f t="shared" si="23"/>
        <v>#N/A</v>
      </c>
      <c r="R309">
        <f t="shared" si="24"/>
        <v>120177.94500000001</v>
      </c>
    </row>
    <row r="310" spans="1:18" x14ac:dyDescent="0.25">
      <c r="A310" s="6">
        <v>42313</v>
      </c>
      <c r="B310" s="1" t="str">
        <f>TEXT([1]Holidays!A310,"DDDD")</f>
        <v>Thursday</v>
      </c>
      <c r="C310" s="2">
        <f>WEEKNUM([1]Holidays!A310)</f>
        <v>45</v>
      </c>
      <c r="D310" s="1" t="str">
        <f>TEXT([1]Holidays!A310,"MMMM")</f>
        <v>November</v>
      </c>
      <c r="E310" s="1" t="str">
        <f>TEXT([1]Holidays!A310,"yyyy")</f>
        <v>2015</v>
      </c>
      <c r="F310" s="3">
        <v>16.2</v>
      </c>
      <c r="G310" s="3">
        <v>24.7</v>
      </c>
      <c r="H310" s="3">
        <v>16.399999999999999</v>
      </c>
      <c r="I310" s="3">
        <v>12.2</v>
      </c>
      <c r="J310" s="4">
        <v>125985.465</v>
      </c>
      <c r="K310" s="5">
        <v>34.576790760000002</v>
      </c>
      <c r="L310" s="5">
        <f t="shared" si="20"/>
        <v>4356173.0621063039</v>
      </c>
      <c r="M310" t="str">
        <f>VLOOKUP(A310,[1]Holidays!A:C,2,)</f>
        <v>Y</v>
      </c>
      <c r="N310" t="str">
        <f>VLOOKUP(A310,[1]Holidays!A:C,3,FALSE)</f>
        <v>N</v>
      </c>
      <c r="O310">
        <f t="shared" si="21"/>
        <v>125985.465</v>
      </c>
      <c r="P310" t="e">
        <f t="shared" si="22"/>
        <v>#N/A</v>
      </c>
      <c r="Q310" t="e">
        <f t="shared" si="23"/>
        <v>#N/A</v>
      </c>
      <c r="R310">
        <f t="shared" si="24"/>
        <v>125985.465</v>
      </c>
    </row>
    <row r="311" spans="1:18" x14ac:dyDescent="0.25">
      <c r="A311" s="6">
        <v>42314</v>
      </c>
      <c r="B311" s="1" t="str">
        <f>TEXT([1]Holidays!A311,"DDDD")</f>
        <v>Friday</v>
      </c>
      <c r="C311" s="2">
        <f>WEEKNUM([1]Holidays!A311)</f>
        <v>45</v>
      </c>
      <c r="D311" s="1" t="str">
        <f>TEXT([1]Holidays!A311,"MMMM")</f>
        <v>November</v>
      </c>
      <c r="E311" s="1" t="str">
        <f>TEXT([1]Holidays!A311,"yyyy")</f>
        <v>2015</v>
      </c>
      <c r="F311" s="3">
        <v>16.600000000000001</v>
      </c>
      <c r="G311" s="3">
        <v>18.7</v>
      </c>
      <c r="H311" s="3">
        <v>3.7</v>
      </c>
      <c r="I311" s="3">
        <v>17.600000000000001</v>
      </c>
      <c r="J311" s="4">
        <v>120505.58500000001</v>
      </c>
      <c r="K311" s="5">
        <v>30.642866869999999</v>
      </c>
      <c r="L311" s="5">
        <f t="shared" si="20"/>
        <v>3692636.5982464692</v>
      </c>
      <c r="M311" t="str">
        <f>VLOOKUP(A311,[1]Holidays!A:C,2,)</f>
        <v>Y</v>
      </c>
      <c r="N311" t="str">
        <f>VLOOKUP(A311,[1]Holidays!A:C,3,FALSE)</f>
        <v>N</v>
      </c>
      <c r="O311">
        <f t="shared" si="21"/>
        <v>120505.58500000001</v>
      </c>
      <c r="P311" t="e">
        <f t="shared" si="22"/>
        <v>#N/A</v>
      </c>
      <c r="Q311" t="e">
        <f t="shared" si="23"/>
        <v>#N/A</v>
      </c>
      <c r="R311">
        <f t="shared" si="24"/>
        <v>120505.58500000001</v>
      </c>
    </row>
    <row r="312" spans="1:18" x14ac:dyDescent="0.25">
      <c r="A312" s="6">
        <v>42315</v>
      </c>
      <c r="B312" s="1" t="str">
        <f>TEXT([1]Holidays!A312,"DDDD")</f>
        <v>Saturday</v>
      </c>
      <c r="C312" s="2">
        <f>WEEKNUM([1]Holidays!A312)</f>
        <v>45</v>
      </c>
      <c r="D312" s="1" t="str">
        <f>TEXT([1]Holidays!A312,"MMMM")</f>
        <v>November</v>
      </c>
      <c r="E312" s="1" t="str">
        <f>TEXT([1]Holidays!A312,"yyyy")</f>
        <v>2015</v>
      </c>
      <c r="F312" s="3">
        <v>11.9</v>
      </c>
      <c r="G312" s="3">
        <v>16.8</v>
      </c>
      <c r="H312" s="3">
        <v>25.2</v>
      </c>
      <c r="I312" s="3">
        <v>1.2</v>
      </c>
      <c r="J312" s="4">
        <v>104269.79</v>
      </c>
      <c r="K312" s="5">
        <v>18.27265483</v>
      </c>
      <c r="L312" s="5">
        <f t="shared" si="20"/>
        <v>1905285.8818665857</v>
      </c>
      <c r="M312" t="str">
        <f>VLOOKUP(A312,[1]Holidays!A:C,2,)</f>
        <v>Y</v>
      </c>
      <c r="N312" t="str">
        <f>VLOOKUP(A312,[1]Holidays!A:C,3,FALSE)</f>
        <v>N</v>
      </c>
      <c r="O312">
        <f t="shared" si="21"/>
        <v>104269.79</v>
      </c>
      <c r="P312" t="e">
        <f t="shared" si="22"/>
        <v>#N/A</v>
      </c>
      <c r="Q312" t="e">
        <f t="shared" si="23"/>
        <v>#N/A</v>
      </c>
      <c r="R312">
        <f t="shared" si="24"/>
        <v>104269.79</v>
      </c>
    </row>
    <row r="313" spans="1:18" x14ac:dyDescent="0.25">
      <c r="A313" s="6">
        <v>42316</v>
      </c>
      <c r="B313" s="1" t="str">
        <f>TEXT([1]Holidays!A313,"DDDD")</f>
        <v>Sunday</v>
      </c>
      <c r="C313" s="2">
        <f>WEEKNUM([1]Holidays!A313)</f>
        <v>46</v>
      </c>
      <c r="D313" s="1" t="str">
        <f>TEXT([1]Holidays!A313,"MMMM")</f>
        <v>November</v>
      </c>
      <c r="E313" s="1" t="str">
        <f>TEXT([1]Holidays!A313,"yyyy")</f>
        <v>2015</v>
      </c>
      <c r="F313" s="3">
        <v>8.5</v>
      </c>
      <c r="G313" s="3">
        <v>24.8</v>
      </c>
      <c r="H313" s="3">
        <v>25.1</v>
      </c>
      <c r="I313" s="3">
        <v>0</v>
      </c>
      <c r="J313" s="4">
        <v>103793.08500000001</v>
      </c>
      <c r="K313" s="5">
        <v>21.095360379999999</v>
      </c>
      <c r="L313" s="5">
        <f t="shared" si="20"/>
        <v>2189552.5330269723</v>
      </c>
      <c r="M313" t="str">
        <f>VLOOKUP(A313,[1]Holidays!A:C,2,)</f>
        <v>Y</v>
      </c>
      <c r="N313" t="str">
        <f>VLOOKUP(A313,[1]Holidays!A:C,3,FALSE)</f>
        <v>N</v>
      </c>
      <c r="O313">
        <f t="shared" si="21"/>
        <v>103793.08500000001</v>
      </c>
      <c r="P313" t="e">
        <f t="shared" si="22"/>
        <v>#N/A</v>
      </c>
      <c r="Q313" t="e">
        <f t="shared" si="23"/>
        <v>#N/A</v>
      </c>
      <c r="R313">
        <f t="shared" si="24"/>
        <v>103793.08500000001</v>
      </c>
    </row>
    <row r="314" spans="1:18" x14ac:dyDescent="0.25">
      <c r="A314" s="6">
        <v>42317</v>
      </c>
      <c r="B314" s="1" t="str">
        <f>TEXT([1]Holidays!A314,"DDDD")</f>
        <v>Monday</v>
      </c>
      <c r="C314" s="2">
        <f>WEEKNUM([1]Holidays!A314)</f>
        <v>46</v>
      </c>
      <c r="D314" s="1" t="str">
        <f>TEXT([1]Holidays!A314,"MMMM")</f>
        <v>November</v>
      </c>
      <c r="E314" s="1" t="str">
        <f>TEXT([1]Holidays!A314,"yyyy")</f>
        <v>2015</v>
      </c>
      <c r="F314" s="3">
        <v>13.6</v>
      </c>
      <c r="G314" s="3">
        <v>33.1</v>
      </c>
      <c r="H314" s="3">
        <v>26.4</v>
      </c>
      <c r="I314" s="3">
        <v>0</v>
      </c>
      <c r="J314" s="4">
        <v>127234.72</v>
      </c>
      <c r="K314" s="5">
        <v>35.054800229999998</v>
      </c>
      <c r="L314" s="5">
        <f t="shared" si="20"/>
        <v>4460187.6919199852</v>
      </c>
      <c r="M314" t="str">
        <f>VLOOKUP(A314,[1]Holidays!A:C,2,)</f>
        <v>Y</v>
      </c>
      <c r="N314" t="str">
        <f>VLOOKUP(A314,[1]Holidays!A:C,3,FALSE)</f>
        <v>N</v>
      </c>
      <c r="O314">
        <f t="shared" si="21"/>
        <v>127234.72</v>
      </c>
      <c r="P314" t="e">
        <f t="shared" si="22"/>
        <v>#N/A</v>
      </c>
      <c r="Q314" t="e">
        <f t="shared" si="23"/>
        <v>#N/A</v>
      </c>
      <c r="R314">
        <f t="shared" si="24"/>
        <v>127234.72</v>
      </c>
    </row>
    <row r="315" spans="1:18" x14ac:dyDescent="0.25">
      <c r="A315" s="6">
        <v>42318</v>
      </c>
      <c r="B315" s="1" t="str">
        <f>TEXT([1]Holidays!A315,"DDDD")</f>
        <v>Tuesday</v>
      </c>
      <c r="C315" s="2">
        <f>WEEKNUM([1]Holidays!A315)</f>
        <v>46</v>
      </c>
      <c r="D315" s="1" t="str">
        <f>TEXT([1]Holidays!A315,"MMMM")</f>
        <v>November</v>
      </c>
      <c r="E315" s="1" t="str">
        <f>TEXT([1]Holidays!A315,"yyyy")</f>
        <v>2015</v>
      </c>
      <c r="F315" s="3">
        <v>15.2</v>
      </c>
      <c r="G315" s="3">
        <v>16.399999999999999</v>
      </c>
      <c r="H315" s="3">
        <v>5.3</v>
      </c>
      <c r="I315" s="3">
        <v>0</v>
      </c>
      <c r="J315" s="4">
        <v>121617.28</v>
      </c>
      <c r="K315" s="5">
        <v>32.067076479999997</v>
      </c>
      <c r="L315" s="5">
        <f t="shared" si="20"/>
        <v>3899910.6190495742</v>
      </c>
      <c r="M315" t="str">
        <f>VLOOKUP(A315,[1]Holidays!A:C,2,)</f>
        <v>Y</v>
      </c>
      <c r="N315" t="str">
        <f>VLOOKUP(A315,[1]Holidays!A:C,3,FALSE)</f>
        <v>N</v>
      </c>
      <c r="O315">
        <f t="shared" si="21"/>
        <v>121617.28</v>
      </c>
      <c r="P315" t="e">
        <f t="shared" si="22"/>
        <v>#N/A</v>
      </c>
      <c r="Q315" t="e">
        <f t="shared" si="23"/>
        <v>#N/A</v>
      </c>
      <c r="R315">
        <f t="shared" si="24"/>
        <v>121617.28</v>
      </c>
    </row>
    <row r="316" spans="1:18" x14ac:dyDescent="0.25">
      <c r="A316" s="6">
        <v>42319</v>
      </c>
      <c r="B316" s="1" t="str">
        <f>TEXT([1]Holidays!A316,"DDDD")</f>
        <v>Wednesday</v>
      </c>
      <c r="C316" s="2">
        <f>WEEKNUM([1]Holidays!A316)</f>
        <v>46</v>
      </c>
      <c r="D316" s="1" t="str">
        <f>TEXT([1]Holidays!A316,"MMMM")</f>
        <v>November</v>
      </c>
      <c r="E316" s="1" t="str">
        <f>TEXT([1]Holidays!A316,"yyyy")</f>
        <v>2015</v>
      </c>
      <c r="F316" s="3">
        <v>11.5</v>
      </c>
      <c r="G316" s="3">
        <v>20.100000000000001</v>
      </c>
      <c r="H316" s="3">
        <v>16</v>
      </c>
      <c r="I316" s="3">
        <v>2</v>
      </c>
      <c r="J316" s="4">
        <v>121566.645</v>
      </c>
      <c r="K316" s="5">
        <v>35.224103849999999</v>
      </c>
      <c r="L316" s="5">
        <f t="shared" si="20"/>
        <v>4282076.1281760829</v>
      </c>
      <c r="M316" t="str">
        <f>VLOOKUP(A316,[1]Holidays!A:C,2,)</f>
        <v>Y</v>
      </c>
      <c r="N316" t="str">
        <f>VLOOKUP(A316,[1]Holidays!A:C,3,FALSE)</f>
        <v>N</v>
      </c>
      <c r="O316">
        <f t="shared" si="21"/>
        <v>121566.645</v>
      </c>
      <c r="P316" t="e">
        <f t="shared" si="22"/>
        <v>#N/A</v>
      </c>
      <c r="Q316" t="e">
        <f t="shared" si="23"/>
        <v>#N/A</v>
      </c>
      <c r="R316">
        <f t="shared" si="24"/>
        <v>121566.645</v>
      </c>
    </row>
    <row r="317" spans="1:18" x14ac:dyDescent="0.25">
      <c r="A317" s="6">
        <v>42320</v>
      </c>
      <c r="B317" s="1" t="str">
        <f>TEXT([1]Holidays!A317,"DDDD")</f>
        <v>Thursday</v>
      </c>
      <c r="C317" s="2">
        <f>WEEKNUM([1]Holidays!A317)</f>
        <v>46</v>
      </c>
      <c r="D317" s="1" t="str">
        <f>TEXT([1]Holidays!A317,"MMMM")</f>
        <v>November</v>
      </c>
      <c r="E317" s="1" t="str">
        <f>TEXT([1]Holidays!A317,"yyyy")</f>
        <v>2015</v>
      </c>
      <c r="F317" s="3">
        <v>13.7</v>
      </c>
      <c r="G317" s="3">
        <v>21.2</v>
      </c>
      <c r="H317" s="3">
        <v>19.2</v>
      </c>
      <c r="I317" s="3">
        <v>0</v>
      </c>
      <c r="J317" s="4">
        <v>123775.16</v>
      </c>
      <c r="K317" s="5">
        <v>38.485258739999999</v>
      </c>
      <c r="L317" s="5">
        <f t="shared" si="20"/>
        <v>4763519.0581848985</v>
      </c>
      <c r="M317" t="str">
        <f>VLOOKUP(A317,[1]Holidays!A:C,2,)</f>
        <v>Y</v>
      </c>
      <c r="N317" t="str">
        <f>VLOOKUP(A317,[1]Holidays!A:C,3,FALSE)</f>
        <v>N</v>
      </c>
      <c r="O317">
        <f t="shared" si="21"/>
        <v>123775.16</v>
      </c>
      <c r="P317" t="e">
        <f t="shared" si="22"/>
        <v>#N/A</v>
      </c>
      <c r="Q317" t="e">
        <f t="shared" si="23"/>
        <v>#N/A</v>
      </c>
      <c r="R317">
        <f t="shared" si="24"/>
        <v>123775.16</v>
      </c>
    </row>
    <row r="318" spans="1:18" x14ac:dyDescent="0.25">
      <c r="A318" s="6">
        <v>42321</v>
      </c>
      <c r="B318" s="1" t="str">
        <f>TEXT([1]Holidays!A318,"DDDD")</f>
        <v>Friday</v>
      </c>
      <c r="C318" s="2">
        <f>WEEKNUM([1]Holidays!A318)</f>
        <v>46</v>
      </c>
      <c r="D318" s="1" t="str">
        <f>TEXT([1]Holidays!A318,"MMMM")</f>
        <v>November</v>
      </c>
      <c r="E318" s="1" t="str">
        <f>TEXT([1]Holidays!A318,"yyyy")</f>
        <v>2015</v>
      </c>
      <c r="F318" s="3">
        <v>13.5</v>
      </c>
      <c r="G318" s="3">
        <v>18.2</v>
      </c>
      <c r="H318" s="3">
        <v>26.1</v>
      </c>
      <c r="I318" s="3">
        <v>0.4</v>
      </c>
      <c r="J318" s="4">
        <v>117078.58500000001</v>
      </c>
      <c r="K318" s="5">
        <v>32.823096649999997</v>
      </c>
      <c r="L318" s="5">
        <f t="shared" si="20"/>
        <v>3842881.7111002402</v>
      </c>
      <c r="M318" t="str">
        <f>VLOOKUP(A318,[1]Holidays!A:C,2,)</f>
        <v>Y</v>
      </c>
      <c r="N318" t="str">
        <f>VLOOKUP(A318,[1]Holidays!A:C,3,FALSE)</f>
        <v>N</v>
      </c>
      <c r="O318">
        <f t="shared" si="21"/>
        <v>117078.58500000001</v>
      </c>
      <c r="P318" t="e">
        <f t="shared" si="22"/>
        <v>#N/A</v>
      </c>
      <c r="Q318" t="e">
        <f t="shared" si="23"/>
        <v>#N/A</v>
      </c>
      <c r="R318">
        <f t="shared" si="24"/>
        <v>117078.58500000001</v>
      </c>
    </row>
    <row r="319" spans="1:18" x14ac:dyDescent="0.25">
      <c r="A319" s="6">
        <v>42322</v>
      </c>
      <c r="B319" s="1" t="str">
        <f>TEXT([1]Holidays!A319,"DDDD")</f>
        <v>Saturday</v>
      </c>
      <c r="C319" s="2">
        <f>WEEKNUM([1]Holidays!A319)</f>
        <v>46</v>
      </c>
      <c r="D319" s="1" t="str">
        <f>TEXT([1]Holidays!A319,"MMMM")</f>
        <v>November</v>
      </c>
      <c r="E319" s="1" t="str">
        <f>TEXT([1]Holidays!A319,"yyyy")</f>
        <v>2015</v>
      </c>
      <c r="F319" s="3">
        <v>12.1</v>
      </c>
      <c r="G319" s="3">
        <v>18.3</v>
      </c>
      <c r="H319" s="3">
        <v>27.5</v>
      </c>
      <c r="I319" s="3">
        <v>0.2</v>
      </c>
      <c r="J319" s="4">
        <v>103646.63499999999</v>
      </c>
      <c r="K319" s="5">
        <v>33.560938610000001</v>
      </c>
      <c r="L319" s="5">
        <f t="shared" si="20"/>
        <v>3478478.3543680771</v>
      </c>
      <c r="M319" t="str">
        <f>VLOOKUP(A319,[1]Holidays!A:C,2,)</f>
        <v>Y</v>
      </c>
      <c r="N319" t="str">
        <f>VLOOKUP(A319,[1]Holidays!A:C,3,FALSE)</f>
        <v>N</v>
      </c>
      <c r="O319">
        <f t="shared" si="21"/>
        <v>103646.63499999999</v>
      </c>
      <c r="P319" t="e">
        <f t="shared" si="22"/>
        <v>#N/A</v>
      </c>
      <c r="Q319" t="e">
        <f t="shared" si="23"/>
        <v>#N/A</v>
      </c>
      <c r="R319">
        <f t="shared" si="24"/>
        <v>103646.63499999999</v>
      </c>
    </row>
    <row r="320" spans="1:18" x14ac:dyDescent="0.25">
      <c r="A320" s="6">
        <v>42323</v>
      </c>
      <c r="B320" s="1" t="str">
        <f>TEXT([1]Holidays!A320,"DDDD")</f>
        <v>Sunday</v>
      </c>
      <c r="C320" s="2">
        <f>WEEKNUM([1]Holidays!A320)</f>
        <v>47</v>
      </c>
      <c r="D320" s="1" t="str">
        <f>TEXT([1]Holidays!A320,"MMMM")</f>
        <v>November</v>
      </c>
      <c r="E320" s="1" t="str">
        <f>TEXT([1]Holidays!A320,"yyyy")</f>
        <v>2015</v>
      </c>
      <c r="F320" s="3">
        <v>13</v>
      </c>
      <c r="G320" s="3">
        <v>18.5</v>
      </c>
      <c r="H320" s="3">
        <v>27.6</v>
      </c>
      <c r="I320" s="3">
        <v>0.2</v>
      </c>
      <c r="J320" s="4">
        <v>99761.81</v>
      </c>
      <c r="K320" s="5">
        <v>28.298071060000002</v>
      </c>
      <c r="L320" s="5">
        <f t="shared" si="20"/>
        <v>2823066.7884542188</v>
      </c>
      <c r="M320" t="str">
        <f>VLOOKUP(A320,[1]Holidays!A:C,2,)</f>
        <v>Y</v>
      </c>
      <c r="N320" t="str">
        <f>VLOOKUP(A320,[1]Holidays!A:C,3,FALSE)</f>
        <v>N</v>
      </c>
      <c r="O320">
        <f t="shared" si="21"/>
        <v>99761.81</v>
      </c>
      <c r="P320" t="e">
        <f t="shared" si="22"/>
        <v>#N/A</v>
      </c>
      <c r="Q320" t="e">
        <f t="shared" si="23"/>
        <v>#N/A</v>
      </c>
      <c r="R320">
        <f t="shared" si="24"/>
        <v>99761.81</v>
      </c>
    </row>
    <row r="321" spans="1:18" x14ac:dyDescent="0.25">
      <c r="A321" s="6">
        <v>42324</v>
      </c>
      <c r="B321" s="1" t="str">
        <f>TEXT([1]Holidays!A321,"DDDD")</f>
        <v>Monday</v>
      </c>
      <c r="C321" s="2">
        <f>WEEKNUM([1]Holidays!A321)</f>
        <v>47</v>
      </c>
      <c r="D321" s="1" t="str">
        <f>TEXT([1]Holidays!A321,"MMMM")</f>
        <v>November</v>
      </c>
      <c r="E321" s="1" t="str">
        <f>TEXT([1]Holidays!A321,"yyyy")</f>
        <v>2015</v>
      </c>
      <c r="F321" s="3">
        <v>11.4</v>
      </c>
      <c r="G321" s="3">
        <v>26.3</v>
      </c>
      <c r="H321" s="3">
        <v>29.4</v>
      </c>
      <c r="I321" s="3">
        <v>0.2</v>
      </c>
      <c r="J321" s="4">
        <v>124557.22500000001</v>
      </c>
      <c r="K321" s="5">
        <v>39.127373740000003</v>
      </c>
      <c r="L321" s="5">
        <f t="shared" si="20"/>
        <v>4873597.0945922723</v>
      </c>
      <c r="M321" t="str">
        <f>VLOOKUP(A321,[1]Holidays!A:C,2,)</f>
        <v>Y</v>
      </c>
      <c r="N321" t="str">
        <f>VLOOKUP(A321,[1]Holidays!A:C,3,FALSE)</f>
        <v>N</v>
      </c>
      <c r="O321">
        <f t="shared" si="21"/>
        <v>124557.22500000001</v>
      </c>
      <c r="P321" t="e">
        <f t="shared" si="22"/>
        <v>#N/A</v>
      </c>
      <c r="Q321" t="e">
        <f t="shared" si="23"/>
        <v>#N/A</v>
      </c>
      <c r="R321">
        <f t="shared" si="24"/>
        <v>124557.22500000001</v>
      </c>
    </row>
    <row r="322" spans="1:18" x14ac:dyDescent="0.25">
      <c r="A322" s="6">
        <v>42325</v>
      </c>
      <c r="B322" s="1" t="str">
        <f>TEXT([1]Holidays!A322,"DDDD")</f>
        <v>Tuesday</v>
      </c>
      <c r="C322" s="2">
        <f>WEEKNUM([1]Holidays!A322)</f>
        <v>47</v>
      </c>
      <c r="D322" s="1" t="str">
        <f>TEXT([1]Holidays!A322,"MMMM")</f>
        <v>November</v>
      </c>
      <c r="E322" s="1" t="str">
        <f>TEXT([1]Holidays!A322,"yyyy")</f>
        <v>2015</v>
      </c>
      <c r="F322" s="3">
        <v>15.7</v>
      </c>
      <c r="G322" s="3">
        <v>33.299999999999997</v>
      </c>
      <c r="H322" s="3">
        <v>24</v>
      </c>
      <c r="I322" s="3">
        <v>0</v>
      </c>
      <c r="J322" s="4">
        <v>131442.20000000001</v>
      </c>
      <c r="K322" s="5">
        <v>36.024547249999998</v>
      </c>
      <c r="L322" s="5">
        <f t="shared" ref="L322:L385" si="25">J322*K322</f>
        <v>4735145.7445439501</v>
      </c>
      <c r="M322" t="str">
        <f>VLOOKUP(A322,[1]Holidays!A:C,2,)</f>
        <v>Y</v>
      </c>
      <c r="N322" t="str">
        <f>VLOOKUP(A322,[1]Holidays!A:C,3,FALSE)</f>
        <v>N</v>
      </c>
      <c r="O322">
        <f t="shared" si="21"/>
        <v>131442.20000000001</v>
      </c>
      <c r="P322" t="e">
        <f t="shared" si="22"/>
        <v>#N/A</v>
      </c>
      <c r="Q322" t="e">
        <f t="shared" si="23"/>
        <v>#N/A</v>
      </c>
      <c r="R322">
        <f t="shared" si="24"/>
        <v>131442.20000000001</v>
      </c>
    </row>
    <row r="323" spans="1:18" x14ac:dyDescent="0.25">
      <c r="A323" s="6">
        <v>42326</v>
      </c>
      <c r="B323" s="1" t="str">
        <f>TEXT([1]Holidays!A323,"DDDD")</f>
        <v>Wednesday</v>
      </c>
      <c r="C323" s="2">
        <f>WEEKNUM([1]Holidays!A323)</f>
        <v>47</v>
      </c>
      <c r="D323" s="1" t="str">
        <f>TEXT([1]Holidays!A323,"MMMM")</f>
        <v>November</v>
      </c>
      <c r="E323" s="1" t="str">
        <f>TEXT([1]Holidays!A323,"yyyy")</f>
        <v>2015</v>
      </c>
      <c r="F323" s="3">
        <v>14.7</v>
      </c>
      <c r="G323" s="3">
        <v>29.5</v>
      </c>
      <c r="H323" s="3">
        <v>29.2</v>
      </c>
      <c r="I323" s="3">
        <v>0</v>
      </c>
      <c r="J323" s="4">
        <v>132353.755</v>
      </c>
      <c r="K323" s="5">
        <v>60.680238269999997</v>
      </c>
      <c r="L323" s="5">
        <f t="shared" si="25"/>
        <v>8031257.3893292034</v>
      </c>
      <c r="M323" t="str">
        <f>VLOOKUP(A323,[1]Holidays!A:C,2,)</f>
        <v>Y</v>
      </c>
      <c r="N323" t="str">
        <f>VLOOKUP(A323,[1]Holidays!A:C,3,FALSE)</f>
        <v>N</v>
      </c>
      <c r="O323">
        <f t="shared" ref="O323:O386" si="26">IF(M323="n",NA(),J323)</f>
        <v>132353.755</v>
      </c>
      <c r="P323" t="e">
        <f t="shared" ref="P323:P386" si="27">IF(M323="n",J323,NA())</f>
        <v>#N/A</v>
      </c>
      <c r="Q323" t="e">
        <f t="shared" ref="Q323:Q386" si="28">IF(N323="y",J323,NA())</f>
        <v>#N/A</v>
      </c>
      <c r="R323">
        <f t="shared" ref="R323:R386" si="29">IF(N323="N",J323,NA())</f>
        <v>132353.755</v>
      </c>
    </row>
    <row r="324" spans="1:18" x14ac:dyDescent="0.25">
      <c r="A324" s="6">
        <v>42327</v>
      </c>
      <c r="B324" s="1" t="str">
        <f>TEXT([1]Holidays!A324,"DDDD")</f>
        <v>Thursday</v>
      </c>
      <c r="C324" s="2">
        <f>WEEKNUM([1]Holidays!A324)</f>
        <v>47</v>
      </c>
      <c r="D324" s="1" t="str">
        <f>TEXT([1]Holidays!A324,"MMMM")</f>
        <v>November</v>
      </c>
      <c r="E324" s="1" t="str">
        <f>TEXT([1]Holidays!A324,"yyyy")</f>
        <v>2015</v>
      </c>
      <c r="F324" s="3">
        <v>15.6</v>
      </c>
      <c r="G324" s="3">
        <v>31.5</v>
      </c>
      <c r="H324" s="3">
        <v>20.6</v>
      </c>
      <c r="I324" s="3">
        <v>0</v>
      </c>
      <c r="J324" s="4">
        <v>138118.70499999999</v>
      </c>
      <c r="K324" s="5">
        <v>78.290968070000005</v>
      </c>
      <c r="L324" s="5">
        <f t="shared" si="25"/>
        <v>10813447.123024749</v>
      </c>
      <c r="M324" t="str">
        <f>VLOOKUP(A324,[1]Holidays!A:C,2,)</f>
        <v>Y</v>
      </c>
      <c r="N324" t="str">
        <f>VLOOKUP(A324,[1]Holidays!A:C,3,FALSE)</f>
        <v>N</v>
      </c>
      <c r="O324">
        <f t="shared" si="26"/>
        <v>138118.70499999999</v>
      </c>
      <c r="P324" t="e">
        <f t="shared" si="27"/>
        <v>#N/A</v>
      </c>
      <c r="Q324" t="e">
        <f t="shared" si="28"/>
        <v>#N/A</v>
      </c>
      <c r="R324">
        <f t="shared" si="29"/>
        <v>138118.70499999999</v>
      </c>
    </row>
    <row r="325" spans="1:18" x14ac:dyDescent="0.25">
      <c r="A325" s="6">
        <v>42328</v>
      </c>
      <c r="B325" s="1" t="str">
        <f>TEXT([1]Holidays!A325,"DDDD")</f>
        <v>Friday</v>
      </c>
      <c r="C325" s="2">
        <f>WEEKNUM([1]Holidays!A325)</f>
        <v>47</v>
      </c>
      <c r="D325" s="1" t="str">
        <f>TEXT([1]Holidays!A325,"MMMM")</f>
        <v>November</v>
      </c>
      <c r="E325" s="1" t="str">
        <f>TEXT([1]Holidays!A325,"yyyy")</f>
        <v>2015</v>
      </c>
      <c r="F325" s="3">
        <v>15.4</v>
      </c>
      <c r="G325" s="3">
        <v>19.100000000000001</v>
      </c>
      <c r="H325" s="3">
        <v>6.4</v>
      </c>
      <c r="I325" s="3">
        <v>0.4</v>
      </c>
      <c r="J325" s="4">
        <v>123412.685</v>
      </c>
      <c r="K325" s="5">
        <v>38.026497679999999</v>
      </c>
      <c r="L325" s="5">
        <f t="shared" si="25"/>
        <v>4692952.1798350709</v>
      </c>
      <c r="M325" t="str">
        <f>VLOOKUP(A325,[1]Holidays!A:C,2,)</f>
        <v>Y</v>
      </c>
      <c r="N325" t="str">
        <f>VLOOKUP(A325,[1]Holidays!A:C,3,FALSE)</f>
        <v>N</v>
      </c>
      <c r="O325">
        <f t="shared" si="26"/>
        <v>123412.685</v>
      </c>
      <c r="P325" t="e">
        <f t="shared" si="27"/>
        <v>#N/A</v>
      </c>
      <c r="Q325" t="e">
        <f t="shared" si="28"/>
        <v>#N/A</v>
      </c>
      <c r="R325">
        <f t="shared" si="29"/>
        <v>123412.685</v>
      </c>
    </row>
    <row r="326" spans="1:18" x14ac:dyDescent="0.25">
      <c r="A326" s="6">
        <v>42329</v>
      </c>
      <c r="B326" s="1" t="str">
        <f>TEXT([1]Holidays!A326,"DDDD")</f>
        <v>Saturday</v>
      </c>
      <c r="C326" s="2">
        <f>WEEKNUM([1]Holidays!A326)</f>
        <v>47</v>
      </c>
      <c r="D326" s="1" t="str">
        <f>TEXT([1]Holidays!A326,"MMMM")</f>
        <v>November</v>
      </c>
      <c r="E326" s="1" t="str">
        <f>TEXT([1]Holidays!A326,"yyyy")</f>
        <v>2015</v>
      </c>
      <c r="F326" s="3">
        <v>12.2</v>
      </c>
      <c r="G326" s="3">
        <v>17.5</v>
      </c>
      <c r="H326" s="3">
        <v>20.9</v>
      </c>
      <c r="I326" s="3">
        <v>3.6</v>
      </c>
      <c r="J326" s="4">
        <v>102647.905</v>
      </c>
      <c r="K326" s="5">
        <v>27.413622409999999</v>
      </c>
      <c r="L326" s="5">
        <f t="shared" si="25"/>
        <v>2813950.9088475509</v>
      </c>
      <c r="M326" t="str">
        <f>VLOOKUP(A326,[1]Holidays!A:C,2,)</f>
        <v>Y</v>
      </c>
      <c r="N326" t="str">
        <f>VLOOKUP(A326,[1]Holidays!A:C,3,FALSE)</f>
        <v>N</v>
      </c>
      <c r="O326">
        <f t="shared" si="26"/>
        <v>102647.905</v>
      </c>
      <c r="P326" t="e">
        <f t="shared" si="27"/>
        <v>#N/A</v>
      </c>
      <c r="Q326" t="e">
        <f t="shared" si="28"/>
        <v>#N/A</v>
      </c>
      <c r="R326">
        <f t="shared" si="29"/>
        <v>102647.905</v>
      </c>
    </row>
    <row r="327" spans="1:18" x14ac:dyDescent="0.25">
      <c r="A327" s="6">
        <v>42330</v>
      </c>
      <c r="B327" s="1" t="str">
        <f>TEXT([1]Holidays!A327,"DDDD")</f>
        <v>Sunday</v>
      </c>
      <c r="C327" s="2">
        <f>WEEKNUM([1]Holidays!A327)</f>
        <v>48</v>
      </c>
      <c r="D327" s="1" t="str">
        <f>TEXT([1]Holidays!A327,"MMMM")</f>
        <v>November</v>
      </c>
      <c r="E327" s="1" t="str">
        <f>TEXT([1]Holidays!A327,"yyyy")</f>
        <v>2015</v>
      </c>
      <c r="F327" s="3">
        <v>13.5</v>
      </c>
      <c r="G327" s="3">
        <v>20</v>
      </c>
      <c r="H327" s="3">
        <v>27.3</v>
      </c>
      <c r="I327" s="3">
        <v>0</v>
      </c>
      <c r="J327" s="4">
        <v>98621.62</v>
      </c>
      <c r="K327" s="5">
        <v>32.34590077</v>
      </c>
      <c r="L327" s="5">
        <f t="shared" si="25"/>
        <v>3190005.1342966473</v>
      </c>
      <c r="M327" t="str">
        <f>VLOOKUP(A327,[1]Holidays!A:C,2,)</f>
        <v>Y</v>
      </c>
      <c r="N327" t="str">
        <f>VLOOKUP(A327,[1]Holidays!A:C,3,FALSE)</f>
        <v>N</v>
      </c>
      <c r="O327">
        <f t="shared" si="26"/>
        <v>98621.62</v>
      </c>
      <c r="P327" t="e">
        <f t="shared" si="27"/>
        <v>#N/A</v>
      </c>
      <c r="Q327" t="e">
        <f t="shared" si="28"/>
        <v>#N/A</v>
      </c>
      <c r="R327">
        <f t="shared" si="29"/>
        <v>98621.62</v>
      </c>
    </row>
    <row r="328" spans="1:18" x14ac:dyDescent="0.25">
      <c r="A328" s="6">
        <v>42331</v>
      </c>
      <c r="B328" s="1" t="str">
        <f>TEXT([1]Holidays!A328,"DDDD")</f>
        <v>Monday</v>
      </c>
      <c r="C328" s="2">
        <f>WEEKNUM([1]Holidays!A328)</f>
        <v>48</v>
      </c>
      <c r="D328" s="1" t="str">
        <f>TEXT([1]Holidays!A328,"MMMM")</f>
        <v>November</v>
      </c>
      <c r="E328" s="1" t="str">
        <f>TEXT([1]Holidays!A328,"yyyy")</f>
        <v>2015</v>
      </c>
      <c r="F328" s="3">
        <v>13.8</v>
      </c>
      <c r="G328" s="3">
        <v>20.7</v>
      </c>
      <c r="H328" s="3">
        <v>27.3</v>
      </c>
      <c r="I328" s="3">
        <v>0</v>
      </c>
      <c r="J328" s="4">
        <v>114406.825</v>
      </c>
      <c r="K328" s="5">
        <v>41.368772450000002</v>
      </c>
      <c r="L328" s="5">
        <f t="shared" si="25"/>
        <v>4732869.9101519715</v>
      </c>
      <c r="M328" t="str">
        <f>VLOOKUP(A328,[1]Holidays!A:C,2,)</f>
        <v>Y</v>
      </c>
      <c r="N328" t="str">
        <f>VLOOKUP(A328,[1]Holidays!A:C,3,FALSE)</f>
        <v>N</v>
      </c>
      <c r="O328">
        <f t="shared" si="26"/>
        <v>114406.825</v>
      </c>
      <c r="P328" t="e">
        <f t="shared" si="27"/>
        <v>#N/A</v>
      </c>
      <c r="Q328" t="e">
        <f t="shared" si="28"/>
        <v>#N/A</v>
      </c>
      <c r="R328">
        <f t="shared" si="29"/>
        <v>114406.825</v>
      </c>
    </row>
    <row r="329" spans="1:18" x14ac:dyDescent="0.25">
      <c r="A329" s="6">
        <v>42332</v>
      </c>
      <c r="B329" s="1" t="str">
        <f>TEXT([1]Holidays!A329,"DDDD")</f>
        <v>Tuesday</v>
      </c>
      <c r="C329" s="2">
        <f>WEEKNUM([1]Holidays!A329)</f>
        <v>48</v>
      </c>
      <c r="D329" s="1" t="str">
        <f>TEXT([1]Holidays!A329,"MMMM")</f>
        <v>November</v>
      </c>
      <c r="E329" s="1" t="str">
        <f>TEXT([1]Holidays!A329,"yyyy")</f>
        <v>2015</v>
      </c>
      <c r="F329" s="3">
        <v>13.6</v>
      </c>
      <c r="G329" s="3">
        <v>24.5</v>
      </c>
      <c r="H329" s="3">
        <v>30</v>
      </c>
      <c r="I329" s="3">
        <v>0</v>
      </c>
      <c r="J329" s="4">
        <v>118894.30499999999</v>
      </c>
      <c r="K329" s="5">
        <v>48.52152976</v>
      </c>
      <c r="L329" s="5">
        <f t="shared" si="25"/>
        <v>5768933.5583520168</v>
      </c>
      <c r="M329" t="str">
        <f>VLOOKUP(A329,[1]Holidays!A:C,2,)</f>
        <v>Y</v>
      </c>
      <c r="N329" t="str">
        <f>VLOOKUP(A329,[1]Holidays!A:C,3,FALSE)</f>
        <v>N</v>
      </c>
      <c r="O329">
        <f t="shared" si="26"/>
        <v>118894.30499999999</v>
      </c>
      <c r="P329" t="e">
        <f t="shared" si="27"/>
        <v>#N/A</v>
      </c>
      <c r="Q329" t="e">
        <f t="shared" si="28"/>
        <v>#N/A</v>
      </c>
      <c r="R329">
        <f t="shared" si="29"/>
        <v>118894.30499999999</v>
      </c>
    </row>
    <row r="330" spans="1:18" x14ac:dyDescent="0.25">
      <c r="A330" s="6">
        <v>42333</v>
      </c>
      <c r="B330" s="1" t="str">
        <f>TEXT([1]Holidays!A330,"DDDD")</f>
        <v>Wednesday</v>
      </c>
      <c r="C330" s="2">
        <f>WEEKNUM([1]Holidays!A330)</f>
        <v>48</v>
      </c>
      <c r="D330" s="1" t="str">
        <f>TEXT([1]Holidays!A330,"MMMM")</f>
        <v>November</v>
      </c>
      <c r="E330" s="1" t="str">
        <f>TEXT([1]Holidays!A330,"yyyy")</f>
        <v>2015</v>
      </c>
      <c r="F330" s="3">
        <v>13.5</v>
      </c>
      <c r="G330" s="3">
        <v>33.299999999999997</v>
      </c>
      <c r="H330" s="3">
        <v>9.3000000000000007</v>
      </c>
      <c r="I330" s="3">
        <v>0</v>
      </c>
      <c r="J330" s="4">
        <v>124728.875</v>
      </c>
      <c r="K330" s="5">
        <v>60.69203392</v>
      </c>
      <c r="L330" s="5">
        <f t="shared" si="25"/>
        <v>7570049.1123034405</v>
      </c>
      <c r="M330" t="str">
        <f>VLOOKUP(A330,[1]Holidays!A:C,2,)</f>
        <v>Y</v>
      </c>
      <c r="N330" t="str">
        <f>VLOOKUP(A330,[1]Holidays!A:C,3,FALSE)</f>
        <v>N</v>
      </c>
      <c r="O330">
        <f t="shared" si="26"/>
        <v>124728.875</v>
      </c>
      <c r="P330" t="e">
        <f t="shared" si="27"/>
        <v>#N/A</v>
      </c>
      <c r="Q330" t="e">
        <f t="shared" si="28"/>
        <v>#N/A</v>
      </c>
      <c r="R330">
        <f t="shared" si="29"/>
        <v>124728.875</v>
      </c>
    </row>
    <row r="331" spans="1:18" x14ac:dyDescent="0.25">
      <c r="A331" s="6">
        <v>42334</v>
      </c>
      <c r="B331" s="1" t="str">
        <f>TEXT([1]Holidays!A331,"DDDD")</f>
        <v>Thursday</v>
      </c>
      <c r="C331" s="2">
        <f>WEEKNUM([1]Holidays!A331)</f>
        <v>48</v>
      </c>
      <c r="D331" s="1" t="str">
        <f>TEXT([1]Holidays!A331,"MMMM")</f>
        <v>November</v>
      </c>
      <c r="E331" s="1" t="str">
        <f>TEXT([1]Holidays!A331,"yyyy")</f>
        <v>2015</v>
      </c>
      <c r="F331" s="3">
        <v>10.8</v>
      </c>
      <c r="G331" s="3">
        <v>17.399999999999999</v>
      </c>
      <c r="H331" s="3">
        <v>23.3</v>
      </c>
      <c r="I331" s="3">
        <v>0</v>
      </c>
      <c r="J331" s="4">
        <v>112907.145</v>
      </c>
      <c r="K331" s="5">
        <v>30.494174109999999</v>
      </c>
      <c r="L331" s="5">
        <f t="shared" si="25"/>
        <v>3443010.137893016</v>
      </c>
      <c r="M331" t="str">
        <f>VLOOKUP(A331,[1]Holidays!A:C,2,)</f>
        <v>Y</v>
      </c>
      <c r="N331" t="str">
        <f>VLOOKUP(A331,[1]Holidays!A:C,3,FALSE)</f>
        <v>N</v>
      </c>
      <c r="O331">
        <f t="shared" si="26"/>
        <v>112907.145</v>
      </c>
      <c r="P331" t="e">
        <f t="shared" si="27"/>
        <v>#N/A</v>
      </c>
      <c r="Q331" t="e">
        <f t="shared" si="28"/>
        <v>#N/A</v>
      </c>
      <c r="R331">
        <f t="shared" si="29"/>
        <v>112907.145</v>
      </c>
    </row>
    <row r="332" spans="1:18" x14ac:dyDescent="0.25">
      <c r="A332" s="6">
        <v>42335</v>
      </c>
      <c r="B332" s="1" t="str">
        <f>TEXT([1]Holidays!A332,"DDDD")</f>
        <v>Friday</v>
      </c>
      <c r="C332" s="2">
        <f>WEEKNUM([1]Holidays!A332)</f>
        <v>48</v>
      </c>
      <c r="D332" s="1" t="str">
        <f>TEXT([1]Holidays!A332,"MMMM")</f>
        <v>November</v>
      </c>
      <c r="E332" s="1" t="str">
        <f>TEXT([1]Holidays!A332,"yyyy")</f>
        <v>2015</v>
      </c>
      <c r="F332" s="3">
        <v>9</v>
      </c>
      <c r="G332" s="3">
        <v>18.2</v>
      </c>
      <c r="H332" s="3">
        <v>16.8</v>
      </c>
      <c r="I332" s="3">
        <v>0.4</v>
      </c>
      <c r="J332" s="4">
        <v>117492.82</v>
      </c>
      <c r="K332" s="5">
        <v>40.366545459999998</v>
      </c>
      <c r="L332" s="5">
        <f t="shared" si="25"/>
        <v>4742779.259753597</v>
      </c>
      <c r="M332" t="str">
        <f>VLOOKUP(A332,[1]Holidays!A:C,2,)</f>
        <v>Y</v>
      </c>
      <c r="N332" t="str">
        <f>VLOOKUP(A332,[1]Holidays!A:C,3,FALSE)</f>
        <v>N</v>
      </c>
      <c r="O332">
        <f t="shared" si="26"/>
        <v>117492.82</v>
      </c>
      <c r="P332" t="e">
        <f t="shared" si="27"/>
        <v>#N/A</v>
      </c>
      <c r="Q332" t="e">
        <f t="shared" si="28"/>
        <v>#N/A</v>
      </c>
      <c r="R332">
        <f t="shared" si="29"/>
        <v>117492.82</v>
      </c>
    </row>
    <row r="333" spans="1:18" x14ac:dyDescent="0.25">
      <c r="A333" s="6">
        <v>42336</v>
      </c>
      <c r="B333" s="1" t="str">
        <f>TEXT([1]Holidays!A333,"DDDD")</f>
        <v>Saturday</v>
      </c>
      <c r="C333" s="2">
        <f>WEEKNUM([1]Holidays!A333)</f>
        <v>48</v>
      </c>
      <c r="D333" s="1" t="str">
        <f>TEXT([1]Holidays!A333,"MMMM")</f>
        <v>November</v>
      </c>
      <c r="E333" s="1" t="str">
        <f>TEXT([1]Holidays!A333,"yyyy")</f>
        <v>2015</v>
      </c>
      <c r="F333" s="3">
        <v>12</v>
      </c>
      <c r="G333" s="3">
        <v>20.100000000000001</v>
      </c>
      <c r="H333" s="3">
        <v>27.1</v>
      </c>
      <c r="I333" s="3">
        <v>0</v>
      </c>
      <c r="J333" s="4">
        <v>105011.19500000001</v>
      </c>
      <c r="K333" s="5">
        <v>43.326660840000002</v>
      </c>
      <c r="L333" s="5">
        <f t="shared" si="25"/>
        <v>4549784.4301681044</v>
      </c>
      <c r="M333" t="str">
        <f>VLOOKUP(A333,[1]Holidays!A:C,2,)</f>
        <v>Y</v>
      </c>
      <c r="N333" t="str">
        <f>VLOOKUP(A333,[1]Holidays!A:C,3,FALSE)</f>
        <v>N</v>
      </c>
      <c r="O333">
        <f t="shared" si="26"/>
        <v>105011.19500000001</v>
      </c>
      <c r="P333" t="e">
        <f t="shared" si="27"/>
        <v>#N/A</v>
      </c>
      <c r="Q333" t="e">
        <f t="shared" si="28"/>
        <v>#N/A</v>
      </c>
      <c r="R333">
        <f t="shared" si="29"/>
        <v>105011.19500000001</v>
      </c>
    </row>
    <row r="334" spans="1:18" x14ac:dyDescent="0.25">
      <c r="A334" s="6">
        <v>42337</v>
      </c>
      <c r="B334" s="1" t="str">
        <f>TEXT([1]Holidays!A334,"DDDD")</f>
        <v>Sunday</v>
      </c>
      <c r="C334" s="2">
        <f>WEEKNUM([1]Holidays!A334)</f>
        <v>49</v>
      </c>
      <c r="D334" s="1" t="str">
        <f>TEXT([1]Holidays!A334,"MMMM")</f>
        <v>November</v>
      </c>
      <c r="E334" s="1" t="str">
        <f>TEXT([1]Holidays!A334,"yyyy")</f>
        <v>2015</v>
      </c>
      <c r="F334" s="3">
        <v>12.6</v>
      </c>
      <c r="G334" s="3">
        <v>20.3</v>
      </c>
      <c r="H334" s="3">
        <v>23.4</v>
      </c>
      <c r="I334" s="3">
        <v>0</v>
      </c>
      <c r="J334" s="4">
        <v>102162.53</v>
      </c>
      <c r="K334" s="5">
        <v>39.12126473</v>
      </c>
      <c r="L334" s="5">
        <f t="shared" si="25"/>
        <v>3996727.3816165668</v>
      </c>
      <c r="M334" t="str">
        <f>VLOOKUP(A334,[1]Holidays!A:C,2,)</f>
        <v>Y</v>
      </c>
      <c r="N334" t="str">
        <f>VLOOKUP(A334,[1]Holidays!A:C,3,FALSE)</f>
        <v>N</v>
      </c>
      <c r="O334">
        <f t="shared" si="26"/>
        <v>102162.53</v>
      </c>
      <c r="P334" t="e">
        <f t="shared" si="27"/>
        <v>#N/A</v>
      </c>
      <c r="Q334" t="e">
        <f t="shared" si="28"/>
        <v>#N/A</v>
      </c>
      <c r="R334">
        <f t="shared" si="29"/>
        <v>102162.53</v>
      </c>
    </row>
    <row r="335" spans="1:18" x14ac:dyDescent="0.25">
      <c r="A335" s="6">
        <v>42338</v>
      </c>
      <c r="B335" s="1" t="str">
        <f>TEXT([1]Holidays!A335,"DDDD")</f>
        <v>Monday</v>
      </c>
      <c r="C335" s="2">
        <f>WEEKNUM([1]Holidays!A335)</f>
        <v>49</v>
      </c>
      <c r="D335" s="1" t="str">
        <f>TEXT([1]Holidays!A335,"MMMM")</f>
        <v>November</v>
      </c>
      <c r="E335" s="1" t="str">
        <f>TEXT([1]Holidays!A335,"yyyy")</f>
        <v>2015</v>
      </c>
      <c r="F335" s="3">
        <v>10</v>
      </c>
      <c r="G335" s="3">
        <v>32.200000000000003</v>
      </c>
      <c r="H335" s="3">
        <v>26.6</v>
      </c>
      <c r="I335" s="3">
        <v>0</v>
      </c>
      <c r="J335" s="4">
        <v>122452.41499999999</v>
      </c>
      <c r="K335" s="5">
        <v>45.57726057</v>
      </c>
      <c r="L335" s="5">
        <f t="shared" si="25"/>
        <v>5581045.625880776</v>
      </c>
      <c r="M335" t="str">
        <f>VLOOKUP(A335,[1]Holidays!A:C,2,)</f>
        <v>Y</v>
      </c>
      <c r="N335" t="str">
        <f>VLOOKUP(A335,[1]Holidays!A:C,3,FALSE)</f>
        <v>N</v>
      </c>
      <c r="O335">
        <f t="shared" si="26"/>
        <v>122452.41499999999</v>
      </c>
      <c r="P335" t="e">
        <f t="shared" si="27"/>
        <v>#N/A</v>
      </c>
      <c r="Q335" t="e">
        <f t="shared" si="28"/>
        <v>#N/A</v>
      </c>
      <c r="R335">
        <f t="shared" si="29"/>
        <v>122452.41499999999</v>
      </c>
    </row>
    <row r="336" spans="1:18" x14ac:dyDescent="0.25">
      <c r="A336" s="6">
        <v>42339</v>
      </c>
      <c r="B336" s="1" t="str">
        <f>TEXT([1]Holidays!A336,"DDDD")</f>
        <v>Tuesday</v>
      </c>
      <c r="C336" s="2">
        <f>WEEKNUM([1]Holidays!A336)</f>
        <v>49</v>
      </c>
      <c r="D336" s="1" t="str">
        <f>TEXT([1]Holidays!A336,"MMMM")</f>
        <v>December</v>
      </c>
      <c r="E336" s="1" t="str">
        <f>TEXT([1]Holidays!A336,"yyyy")</f>
        <v>2015</v>
      </c>
      <c r="F336" s="3">
        <v>14.5</v>
      </c>
      <c r="G336" s="3">
        <v>24.6</v>
      </c>
      <c r="H336" s="3">
        <v>24.4</v>
      </c>
      <c r="I336" s="3">
        <v>1.8</v>
      </c>
      <c r="J336" s="4">
        <v>117115.62</v>
      </c>
      <c r="K336" s="5">
        <v>37.920958990000003</v>
      </c>
      <c r="L336" s="5">
        <f t="shared" si="25"/>
        <v>4441136.6231084242</v>
      </c>
      <c r="M336" t="str">
        <f>VLOOKUP(A336,[1]Holidays!A:C,2,)</f>
        <v>Y</v>
      </c>
      <c r="N336" t="str">
        <f>VLOOKUP(A336,[1]Holidays!A:C,3,FALSE)</f>
        <v>N</v>
      </c>
      <c r="O336">
        <f t="shared" si="26"/>
        <v>117115.62</v>
      </c>
      <c r="P336" t="e">
        <f t="shared" si="27"/>
        <v>#N/A</v>
      </c>
      <c r="Q336" t="e">
        <f t="shared" si="28"/>
        <v>#N/A</v>
      </c>
      <c r="R336">
        <f t="shared" si="29"/>
        <v>117115.62</v>
      </c>
    </row>
    <row r="337" spans="1:18" x14ac:dyDescent="0.25">
      <c r="A337" s="6">
        <v>42340</v>
      </c>
      <c r="B337" s="1" t="str">
        <f>TEXT([1]Holidays!A337,"DDDD")</f>
        <v>Wednesday</v>
      </c>
      <c r="C337" s="2">
        <f>WEEKNUM([1]Holidays!A337)</f>
        <v>49</v>
      </c>
      <c r="D337" s="1" t="str">
        <f>TEXT([1]Holidays!A337,"MMMM")</f>
        <v>December</v>
      </c>
      <c r="E337" s="1" t="str">
        <f>TEXT([1]Holidays!A337,"yyyy")</f>
        <v>2015</v>
      </c>
      <c r="F337" s="3">
        <v>9.1999999999999993</v>
      </c>
      <c r="G337" s="3">
        <v>17.5</v>
      </c>
      <c r="H337" s="3">
        <v>32.4</v>
      </c>
      <c r="I337" s="3">
        <v>0</v>
      </c>
      <c r="J337" s="4">
        <v>115230.125</v>
      </c>
      <c r="K337" s="5">
        <v>37.470820799999998</v>
      </c>
      <c r="L337" s="5">
        <f t="shared" si="25"/>
        <v>4317767.3646366</v>
      </c>
      <c r="M337" t="str">
        <f>VLOOKUP(A337,[1]Holidays!A:C,2,)</f>
        <v>Y</v>
      </c>
      <c r="N337" t="str">
        <f>VLOOKUP(A337,[1]Holidays!A:C,3,FALSE)</f>
        <v>N</v>
      </c>
      <c r="O337">
        <f t="shared" si="26"/>
        <v>115230.125</v>
      </c>
      <c r="P337" t="e">
        <f t="shared" si="27"/>
        <v>#N/A</v>
      </c>
      <c r="Q337" t="e">
        <f t="shared" si="28"/>
        <v>#N/A</v>
      </c>
      <c r="R337">
        <f t="shared" si="29"/>
        <v>115230.125</v>
      </c>
    </row>
    <row r="338" spans="1:18" x14ac:dyDescent="0.25">
      <c r="A338" s="6">
        <v>42341</v>
      </c>
      <c r="B338" s="1" t="str">
        <f>TEXT([1]Holidays!A338,"DDDD")</f>
        <v>Thursday</v>
      </c>
      <c r="C338" s="2">
        <f>WEEKNUM([1]Holidays!A338)</f>
        <v>49</v>
      </c>
      <c r="D338" s="1" t="str">
        <f>TEXT([1]Holidays!A338,"MMMM")</f>
        <v>December</v>
      </c>
      <c r="E338" s="1" t="str">
        <f>TEXT([1]Holidays!A338,"yyyy")</f>
        <v>2015</v>
      </c>
      <c r="F338" s="3">
        <v>12.2</v>
      </c>
      <c r="G338" s="3">
        <v>21.3</v>
      </c>
      <c r="H338" s="3">
        <v>30.1</v>
      </c>
      <c r="I338" s="3">
        <v>0</v>
      </c>
      <c r="J338" s="4">
        <v>121699.425</v>
      </c>
      <c r="K338" s="5">
        <v>43.34422421</v>
      </c>
      <c r="L338" s="5">
        <f t="shared" si="25"/>
        <v>5274967.1634280793</v>
      </c>
      <c r="M338" t="str">
        <f>VLOOKUP(A338,[1]Holidays!A:C,2,)</f>
        <v>Y</v>
      </c>
      <c r="N338" t="str">
        <f>VLOOKUP(A338,[1]Holidays!A:C,3,FALSE)</f>
        <v>N</v>
      </c>
      <c r="O338">
        <f t="shared" si="26"/>
        <v>121699.425</v>
      </c>
      <c r="P338" t="e">
        <f t="shared" si="27"/>
        <v>#N/A</v>
      </c>
      <c r="Q338" t="e">
        <f t="shared" si="28"/>
        <v>#N/A</v>
      </c>
      <c r="R338">
        <f t="shared" si="29"/>
        <v>121699.425</v>
      </c>
    </row>
    <row r="339" spans="1:18" x14ac:dyDescent="0.25">
      <c r="A339" s="6">
        <v>42342</v>
      </c>
      <c r="B339" s="1" t="str">
        <f>TEXT([1]Holidays!A339,"DDDD")</f>
        <v>Friday</v>
      </c>
      <c r="C339" s="2">
        <f>WEEKNUM([1]Holidays!A339)</f>
        <v>49</v>
      </c>
      <c r="D339" s="1" t="str">
        <f>TEXT([1]Holidays!A339,"MMMM")</f>
        <v>December</v>
      </c>
      <c r="E339" s="1" t="str">
        <f>TEXT([1]Holidays!A339,"yyyy")</f>
        <v>2015</v>
      </c>
      <c r="F339" s="3">
        <v>11.3</v>
      </c>
      <c r="G339" s="3">
        <v>30.8</v>
      </c>
      <c r="H339" s="3">
        <v>32.200000000000003</v>
      </c>
      <c r="I339" s="3">
        <v>0</v>
      </c>
      <c r="J339" s="4">
        <v>129148.52</v>
      </c>
      <c r="K339" s="5">
        <v>66.533894050000001</v>
      </c>
      <c r="L339" s="5">
        <f t="shared" si="25"/>
        <v>8592753.9463943057</v>
      </c>
      <c r="M339" t="str">
        <f>VLOOKUP(A339,[1]Holidays!A:C,2,)</f>
        <v>Y</v>
      </c>
      <c r="N339" t="str">
        <f>VLOOKUP(A339,[1]Holidays!A:C,3,FALSE)</f>
        <v>N</v>
      </c>
      <c r="O339">
        <f t="shared" si="26"/>
        <v>129148.52</v>
      </c>
      <c r="P339" t="e">
        <f t="shared" si="27"/>
        <v>#N/A</v>
      </c>
      <c r="Q339" t="e">
        <f t="shared" si="28"/>
        <v>#N/A</v>
      </c>
      <c r="R339">
        <f t="shared" si="29"/>
        <v>129148.52</v>
      </c>
    </row>
    <row r="340" spans="1:18" x14ac:dyDescent="0.25">
      <c r="A340" s="6">
        <v>42343</v>
      </c>
      <c r="B340" s="1" t="str">
        <f>TEXT([1]Holidays!A340,"DDDD")</f>
        <v>Saturday</v>
      </c>
      <c r="C340" s="2">
        <f>WEEKNUM([1]Holidays!A340)</f>
        <v>49</v>
      </c>
      <c r="D340" s="1" t="str">
        <f>TEXT([1]Holidays!A340,"MMMM")</f>
        <v>December</v>
      </c>
      <c r="E340" s="1" t="str">
        <f>TEXT([1]Holidays!A340,"yyyy")</f>
        <v>2015</v>
      </c>
      <c r="F340" s="3">
        <v>15.5</v>
      </c>
      <c r="G340" s="3">
        <v>25.3</v>
      </c>
      <c r="H340" s="3">
        <v>27.9</v>
      </c>
      <c r="I340" s="3">
        <v>0</v>
      </c>
      <c r="J340" s="4">
        <v>115606.005</v>
      </c>
      <c r="K340" s="5">
        <v>36.906868619999997</v>
      </c>
      <c r="L340" s="5">
        <f t="shared" si="25"/>
        <v>4266655.6382180629</v>
      </c>
      <c r="M340" t="str">
        <f>VLOOKUP(A340,[1]Holidays!A:C,2,)</f>
        <v>Y</v>
      </c>
      <c r="N340" t="str">
        <f>VLOOKUP(A340,[1]Holidays!A:C,3,FALSE)</f>
        <v>N</v>
      </c>
      <c r="O340">
        <f t="shared" si="26"/>
        <v>115606.005</v>
      </c>
      <c r="P340" t="e">
        <f t="shared" si="27"/>
        <v>#N/A</v>
      </c>
      <c r="Q340" t="e">
        <f t="shared" si="28"/>
        <v>#N/A</v>
      </c>
      <c r="R340">
        <f t="shared" si="29"/>
        <v>115606.005</v>
      </c>
    </row>
    <row r="341" spans="1:18" x14ac:dyDescent="0.25">
      <c r="A341" s="6">
        <v>42344</v>
      </c>
      <c r="B341" s="1" t="str">
        <f>TEXT([1]Holidays!A341,"DDDD")</f>
        <v>Sunday</v>
      </c>
      <c r="C341" s="2">
        <f>WEEKNUM([1]Holidays!A341)</f>
        <v>50</v>
      </c>
      <c r="D341" s="1" t="str">
        <f>TEXT([1]Holidays!A341,"MMMM")</f>
        <v>December</v>
      </c>
      <c r="E341" s="1" t="str">
        <f>TEXT([1]Holidays!A341,"yyyy")</f>
        <v>2015</v>
      </c>
      <c r="F341" s="3">
        <v>15.3</v>
      </c>
      <c r="G341" s="3">
        <v>29.8</v>
      </c>
      <c r="H341" s="3">
        <v>13.5</v>
      </c>
      <c r="I341" s="3">
        <v>0</v>
      </c>
      <c r="J341" s="4">
        <v>112025.29</v>
      </c>
      <c r="K341" s="5">
        <v>36.78833221</v>
      </c>
      <c r="L341" s="5">
        <f t="shared" si="25"/>
        <v>4121223.5844415906</v>
      </c>
      <c r="M341" t="str">
        <f>VLOOKUP(A341,[1]Holidays!A:C,2,)</f>
        <v>Y</v>
      </c>
      <c r="N341" t="str">
        <f>VLOOKUP(A341,[1]Holidays!A:C,3,FALSE)</f>
        <v>N</v>
      </c>
      <c r="O341">
        <f t="shared" si="26"/>
        <v>112025.29</v>
      </c>
      <c r="P341" t="e">
        <f t="shared" si="27"/>
        <v>#N/A</v>
      </c>
      <c r="Q341" t="e">
        <f t="shared" si="28"/>
        <v>#N/A</v>
      </c>
      <c r="R341">
        <f t="shared" si="29"/>
        <v>112025.29</v>
      </c>
    </row>
    <row r="342" spans="1:18" x14ac:dyDescent="0.25">
      <c r="A342" s="6">
        <v>42345</v>
      </c>
      <c r="B342" s="1" t="str">
        <f>TEXT([1]Holidays!A342,"DDDD")</f>
        <v>Monday</v>
      </c>
      <c r="C342" s="2">
        <f>WEEKNUM([1]Holidays!A342)</f>
        <v>50</v>
      </c>
      <c r="D342" s="1" t="str">
        <f>TEXT([1]Holidays!A342,"MMMM")</f>
        <v>December</v>
      </c>
      <c r="E342" s="1" t="str">
        <f>TEXT([1]Holidays!A342,"yyyy")</f>
        <v>2015</v>
      </c>
      <c r="F342" s="3">
        <v>18.100000000000001</v>
      </c>
      <c r="G342" s="3">
        <v>27.3</v>
      </c>
      <c r="H342" s="3">
        <v>8.6999999999999993</v>
      </c>
      <c r="I342" s="3">
        <v>0</v>
      </c>
      <c r="J342" s="4">
        <v>129059.645</v>
      </c>
      <c r="K342" s="5">
        <v>53.369098719999997</v>
      </c>
      <c r="L342" s="5">
        <f t="shared" si="25"/>
        <v>6887796.9347731546</v>
      </c>
      <c r="M342" t="str">
        <f>VLOOKUP(A342,[1]Holidays!A:C,2,)</f>
        <v>Y</v>
      </c>
      <c r="N342" t="str">
        <f>VLOOKUP(A342,[1]Holidays!A:C,3,FALSE)</f>
        <v>N</v>
      </c>
      <c r="O342">
        <f t="shared" si="26"/>
        <v>129059.645</v>
      </c>
      <c r="P342" t="e">
        <f t="shared" si="27"/>
        <v>#N/A</v>
      </c>
      <c r="Q342" t="e">
        <f t="shared" si="28"/>
        <v>#N/A</v>
      </c>
      <c r="R342">
        <f t="shared" si="29"/>
        <v>129059.645</v>
      </c>
    </row>
    <row r="343" spans="1:18" x14ac:dyDescent="0.25">
      <c r="A343" s="6">
        <v>42346</v>
      </c>
      <c r="B343" s="1" t="str">
        <f>TEXT([1]Holidays!A343,"DDDD")</f>
        <v>Tuesday</v>
      </c>
      <c r="C343" s="2">
        <f>WEEKNUM([1]Holidays!A343)</f>
        <v>50</v>
      </c>
      <c r="D343" s="1" t="str">
        <f>TEXT([1]Holidays!A343,"MMMM")</f>
        <v>December</v>
      </c>
      <c r="E343" s="1" t="str">
        <f>TEXT([1]Holidays!A343,"yyyy")</f>
        <v>2015</v>
      </c>
      <c r="F343" s="3">
        <v>20.3</v>
      </c>
      <c r="G343" s="3">
        <v>35.4</v>
      </c>
      <c r="H343" s="3">
        <v>19.8</v>
      </c>
      <c r="I343" s="3">
        <v>0.8</v>
      </c>
      <c r="J343" s="4">
        <v>136800.91</v>
      </c>
      <c r="K343" s="5">
        <v>57.534246680000003</v>
      </c>
      <c r="L343" s="5">
        <f t="shared" si="25"/>
        <v>7870737.3019884797</v>
      </c>
      <c r="M343" t="str">
        <f>VLOOKUP(A343,[1]Holidays!A:C,2,)</f>
        <v>Y</v>
      </c>
      <c r="N343" t="str">
        <f>VLOOKUP(A343,[1]Holidays!A:C,3,FALSE)</f>
        <v>N</v>
      </c>
      <c r="O343">
        <f t="shared" si="26"/>
        <v>136800.91</v>
      </c>
      <c r="P343" t="e">
        <f t="shared" si="27"/>
        <v>#N/A</v>
      </c>
      <c r="Q343" t="e">
        <f t="shared" si="28"/>
        <v>#N/A</v>
      </c>
      <c r="R343">
        <f t="shared" si="29"/>
        <v>136800.91</v>
      </c>
    </row>
    <row r="344" spans="1:18" x14ac:dyDescent="0.25">
      <c r="A344" s="6">
        <v>42347</v>
      </c>
      <c r="B344" s="1" t="str">
        <f>TEXT([1]Holidays!A344,"DDDD")</f>
        <v>Wednesday</v>
      </c>
      <c r="C344" s="2">
        <f>WEEKNUM([1]Holidays!A344)</f>
        <v>50</v>
      </c>
      <c r="D344" s="1" t="str">
        <f>TEXT([1]Holidays!A344,"MMMM")</f>
        <v>December</v>
      </c>
      <c r="E344" s="1" t="str">
        <f>TEXT([1]Holidays!A344,"yyyy")</f>
        <v>2015</v>
      </c>
      <c r="F344" s="3">
        <v>15.4</v>
      </c>
      <c r="G344" s="3">
        <v>24.6</v>
      </c>
      <c r="H344" s="3">
        <v>27</v>
      </c>
      <c r="I344" s="3">
        <v>0</v>
      </c>
      <c r="J344" s="4">
        <v>125965.02</v>
      </c>
      <c r="K344" s="5">
        <v>49.73700573</v>
      </c>
      <c r="L344" s="5">
        <f t="shared" si="25"/>
        <v>6265122.9215195645</v>
      </c>
      <c r="M344" t="str">
        <f>VLOOKUP(A344,[1]Holidays!A:C,2,)</f>
        <v>Y</v>
      </c>
      <c r="N344" t="str">
        <f>VLOOKUP(A344,[1]Holidays!A:C,3,FALSE)</f>
        <v>N</v>
      </c>
      <c r="O344">
        <f t="shared" si="26"/>
        <v>125965.02</v>
      </c>
      <c r="P344" t="e">
        <f t="shared" si="27"/>
        <v>#N/A</v>
      </c>
      <c r="Q344" t="e">
        <f t="shared" si="28"/>
        <v>#N/A</v>
      </c>
      <c r="R344">
        <f t="shared" si="29"/>
        <v>125965.02</v>
      </c>
    </row>
    <row r="345" spans="1:18" x14ac:dyDescent="0.25">
      <c r="A345" s="6">
        <v>42348</v>
      </c>
      <c r="B345" s="1" t="str">
        <f>TEXT([1]Holidays!A345,"DDDD")</f>
        <v>Thursday</v>
      </c>
      <c r="C345" s="2">
        <f>WEEKNUM([1]Holidays!A345)</f>
        <v>50</v>
      </c>
      <c r="D345" s="1" t="str">
        <f>TEXT([1]Holidays!A345,"MMMM")</f>
        <v>December</v>
      </c>
      <c r="E345" s="1" t="str">
        <f>TEXT([1]Holidays!A345,"yyyy")</f>
        <v>2015</v>
      </c>
      <c r="F345" s="3">
        <v>13.1</v>
      </c>
      <c r="G345" s="3">
        <v>26</v>
      </c>
      <c r="H345" s="3">
        <v>32</v>
      </c>
      <c r="I345" s="3">
        <v>0</v>
      </c>
      <c r="J345" s="4">
        <v>125807.495</v>
      </c>
      <c r="K345" s="5">
        <v>50.806013669999999</v>
      </c>
      <c r="L345" s="5">
        <f t="shared" si="25"/>
        <v>6391777.3107584566</v>
      </c>
      <c r="M345" t="str">
        <f>VLOOKUP(A345,[1]Holidays!A:C,2,)</f>
        <v>Y</v>
      </c>
      <c r="N345" t="str">
        <f>VLOOKUP(A345,[1]Holidays!A:C,3,FALSE)</f>
        <v>N</v>
      </c>
      <c r="O345">
        <f t="shared" si="26"/>
        <v>125807.495</v>
      </c>
      <c r="P345" t="e">
        <f t="shared" si="27"/>
        <v>#N/A</v>
      </c>
      <c r="Q345" t="e">
        <f t="shared" si="28"/>
        <v>#N/A</v>
      </c>
      <c r="R345">
        <f t="shared" si="29"/>
        <v>125807.495</v>
      </c>
    </row>
    <row r="346" spans="1:18" x14ac:dyDescent="0.25">
      <c r="A346" s="6">
        <v>42349</v>
      </c>
      <c r="B346" s="1" t="str">
        <f>TEXT([1]Holidays!A346,"DDDD")</f>
        <v>Friday</v>
      </c>
      <c r="C346" s="2">
        <f>WEEKNUM([1]Holidays!A346)</f>
        <v>50</v>
      </c>
      <c r="D346" s="1" t="str">
        <f>TEXT([1]Holidays!A346,"MMMM")</f>
        <v>December</v>
      </c>
      <c r="E346" s="1" t="str">
        <f>TEXT([1]Holidays!A346,"yyyy")</f>
        <v>2015</v>
      </c>
      <c r="F346" s="3">
        <v>14.2</v>
      </c>
      <c r="G346" s="3">
        <v>19.2</v>
      </c>
      <c r="H346" s="3">
        <v>13</v>
      </c>
      <c r="I346" s="3">
        <v>0</v>
      </c>
      <c r="J346" s="4">
        <v>116597.81</v>
      </c>
      <c r="K346" s="5">
        <v>32.020129189999999</v>
      </c>
      <c r="L346" s="5">
        <f t="shared" si="25"/>
        <v>3733476.9394710734</v>
      </c>
      <c r="M346" t="str">
        <f>VLOOKUP(A346,[1]Holidays!A:C,2,)</f>
        <v>Y</v>
      </c>
      <c r="N346" t="str">
        <f>VLOOKUP(A346,[1]Holidays!A:C,3,FALSE)</f>
        <v>N</v>
      </c>
      <c r="O346">
        <f t="shared" si="26"/>
        <v>116597.81</v>
      </c>
      <c r="P346" t="e">
        <f t="shared" si="27"/>
        <v>#N/A</v>
      </c>
      <c r="Q346" t="e">
        <f t="shared" si="28"/>
        <v>#N/A</v>
      </c>
      <c r="R346">
        <f t="shared" si="29"/>
        <v>116597.81</v>
      </c>
    </row>
    <row r="347" spans="1:18" x14ac:dyDescent="0.25">
      <c r="A347" s="6">
        <v>42350</v>
      </c>
      <c r="B347" s="1" t="str">
        <f>TEXT([1]Holidays!A347,"DDDD")</f>
        <v>Saturday</v>
      </c>
      <c r="C347" s="2">
        <f>WEEKNUM([1]Holidays!A347)</f>
        <v>50</v>
      </c>
      <c r="D347" s="1" t="str">
        <f>TEXT([1]Holidays!A347,"MMMM")</f>
        <v>December</v>
      </c>
      <c r="E347" s="1" t="str">
        <f>TEXT([1]Holidays!A347,"yyyy")</f>
        <v>2015</v>
      </c>
      <c r="F347" s="3">
        <v>10.1</v>
      </c>
      <c r="G347" s="3">
        <v>18.3</v>
      </c>
      <c r="H347" s="3">
        <v>27.9</v>
      </c>
      <c r="I347" s="3">
        <v>2</v>
      </c>
      <c r="J347" s="4">
        <v>106139.41</v>
      </c>
      <c r="K347" s="5">
        <v>34.142897920000003</v>
      </c>
      <c r="L347" s="5">
        <f t="shared" si="25"/>
        <v>3623907.0409190278</v>
      </c>
      <c r="M347" t="str">
        <f>VLOOKUP(A347,[1]Holidays!A:C,2,)</f>
        <v>Y</v>
      </c>
      <c r="N347" t="str">
        <f>VLOOKUP(A347,[1]Holidays!A:C,3,FALSE)</f>
        <v>N</v>
      </c>
      <c r="O347">
        <f t="shared" si="26"/>
        <v>106139.41</v>
      </c>
      <c r="P347" t="e">
        <f t="shared" si="27"/>
        <v>#N/A</v>
      </c>
      <c r="Q347" t="e">
        <f t="shared" si="28"/>
        <v>#N/A</v>
      </c>
      <c r="R347">
        <f t="shared" si="29"/>
        <v>106139.41</v>
      </c>
    </row>
    <row r="348" spans="1:18" x14ac:dyDescent="0.25">
      <c r="A348" s="6">
        <v>42351</v>
      </c>
      <c r="B348" s="1" t="str">
        <f>TEXT([1]Holidays!A348,"DDDD")</f>
        <v>Sunday</v>
      </c>
      <c r="C348" s="2">
        <f>WEEKNUM([1]Holidays!A348)</f>
        <v>51</v>
      </c>
      <c r="D348" s="1" t="str">
        <f>TEXT([1]Holidays!A348,"MMMM")</f>
        <v>December</v>
      </c>
      <c r="E348" s="1" t="str">
        <f>TEXT([1]Holidays!A348,"yyyy")</f>
        <v>2015</v>
      </c>
      <c r="F348" s="3">
        <v>10.3</v>
      </c>
      <c r="G348" s="3">
        <v>28.3</v>
      </c>
      <c r="H348" s="3">
        <v>28.6</v>
      </c>
      <c r="I348" s="3">
        <v>0</v>
      </c>
      <c r="J348" s="4">
        <v>105218.515</v>
      </c>
      <c r="K348" s="5">
        <v>40.306829550000003</v>
      </c>
      <c r="L348" s="5">
        <f t="shared" si="25"/>
        <v>4241024.7496091183</v>
      </c>
      <c r="M348" t="str">
        <f>VLOOKUP(A348,[1]Holidays!A:C,2,)</f>
        <v>Y</v>
      </c>
      <c r="N348" t="str">
        <f>VLOOKUP(A348,[1]Holidays!A:C,3,FALSE)</f>
        <v>N</v>
      </c>
      <c r="O348">
        <f t="shared" si="26"/>
        <v>105218.515</v>
      </c>
      <c r="P348" t="e">
        <f t="shared" si="27"/>
        <v>#N/A</v>
      </c>
      <c r="Q348" t="e">
        <f t="shared" si="28"/>
        <v>#N/A</v>
      </c>
      <c r="R348">
        <f t="shared" si="29"/>
        <v>105218.515</v>
      </c>
    </row>
    <row r="349" spans="1:18" x14ac:dyDescent="0.25">
      <c r="A349" s="6">
        <v>42352</v>
      </c>
      <c r="B349" s="1" t="str">
        <f>TEXT([1]Holidays!A349,"DDDD")</f>
        <v>Monday</v>
      </c>
      <c r="C349" s="2">
        <f>WEEKNUM([1]Holidays!A349)</f>
        <v>51</v>
      </c>
      <c r="D349" s="1" t="str">
        <f>TEXT([1]Holidays!A349,"MMMM")</f>
        <v>December</v>
      </c>
      <c r="E349" s="1" t="str">
        <f>TEXT([1]Holidays!A349,"yyyy")</f>
        <v>2015</v>
      </c>
      <c r="F349" s="3">
        <v>11.9</v>
      </c>
      <c r="G349" s="3">
        <v>22.7</v>
      </c>
      <c r="H349" s="3">
        <v>31.6</v>
      </c>
      <c r="I349" s="3">
        <v>0</v>
      </c>
      <c r="J349" s="4">
        <v>125784.96000000001</v>
      </c>
      <c r="K349" s="5">
        <v>51.747829520000003</v>
      </c>
      <c r="L349" s="5">
        <f t="shared" si="25"/>
        <v>6509098.6662600199</v>
      </c>
      <c r="M349" t="str">
        <f>VLOOKUP(A349,[1]Holidays!A:C,2,)</f>
        <v>Y</v>
      </c>
      <c r="N349" t="str">
        <f>VLOOKUP(A349,[1]Holidays!A:C,3,FALSE)</f>
        <v>N</v>
      </c>
      <c r="O349">
        <f t="shared" si="26"/>
        <v>125784.96000000001</v>
      </c>
      <c r="P349" t="e">
        <f t="shared" si="27"/>
        <v>#N/A</v>
      </c>
      <c r="Q349" t="e">
        <f t="shared" si="28"/>
        <v>#N/A</v>
      </c>
      <c r="R349">
        <f t="shared" si="29"/>
        <v>125784.96000000001</v>
      </c>
    </row>
    <row r="350" spans="1:18" x14ac:dyDescent="0.25">
      <c r="A350" s="6">
        <v>42353</v>
      </c>
      <c r="B350" s="1" t="str">
        <f>TEXT([1]Holidays!A350,"DDDD")</f>
        <v>Tuesday</v>
      </c>
      <c r="C350" s="2">
        <f>WEEKNUM([1]Holidays!A350)</f>
        <v>51</v>
      </c>
      <c r="D350" s="1" t="str">
        <f>TEXT([1]Holidays!A350,"MMMM")</f>
        <v>December</v>
      </c>
      <c r="E350" s="1" t="str">
        <f>TEXT([1]Holidays!A350,"yyyy")</f>
        <v>2015</v>
      </c>
      <c r="F350" s="3">
        <v>14.4</v>
      </c>
      <c r="G350" s="3">
        <v>24.6</v>
      </c>
      <c r="H350" s="3">
        <v>30.3</v>
      </c>
      <c r="I350" s="3">
        <v>0</v>
      </c>
      <c r="J350" s="4">
        <v>129077.41</v>
      </c>
      <c r="K350" s="5">
        <v>51.660830169999997</v>
      </c>
      <c r="L350" s="5">
        <f t="shared" si="25"/>
        <v>6668246.1567934593</v>
      </c>
      <c r="M350" t="str">
        <f>VLOOKUP(A350,[1]Holidays!A:C,2,)</f>
        <v>Y</v>
      </c>
      <c r="N350" t="str">
        <f>VLOOKUP(A350,[1]Holidays!A:C,3,FALSE)</f>
        <v>N</v>
      </c>
      <c r="O350">
        <f t="shared" si="26"/>
        <v>129077.41</v>
      </c>
      <c r="P350" t="e">
        <f t="shared" si="27"/>
        <v>#N/A</v>
      </c>
      <c r="Q350" t="e">
        <f t="shared" si="28"/>
        <v>#N/A</v>
      </c>
      <c r="R350">
        <f t="shared" si="29"/>
        <v>129077.41</v>
      </c>
    </row>
    <row r="351" spans="1:18" x14ac:dyDescent="0.25">
      <c r="A351" s="6">
        <v>42354</v>
      </c>
      <c r="B351" s="1" t="str">
        <f>TEXT([1]Holidays!A351,"DDDD")</f>
        <v>Wednesday</v>
      </c>
      <c r="C351" s="2">
        <f>WEEKNUM([1]Holidays!A351)</f>
        <v>51</v>
      </c>
      <c r="D351" s="1" t="str">
        <f>TEXT([1]Holidays!A351,"MMMM")</f>
        <v>December</v>
      </c>
      <c r="E351" s="1" t="str">
        <f>TEXT([1]Holidays!A351,"yyyy")</f>
        <v>2015</v>
      </c>
      <c r="F351" s="3">
        <v>15.6</v>
      </c>
      <c r="G351" s="3">
        <v>27.5</v>
      </c>
      <c r="H351" s="3">
        <v>32.5</v>
      </c>
      <c r="I351" s="3">
        <v>0</v>
      </c>
      <c r="J351" s="4">
        <v>135930.07999999999</v>
      </c>
      <c r="K351" s="5">
        <v>78.645919989999996</v>
      </c>
      <c r="L351" s="5">
        <f t="shared" si="25"/>
        <v>10690346.195914298</v>
      </c>
      <c r="M351" t="str">
        <f>VLOOKUP(A351,[1]Holidays!A:C,2,)</f>
        <v>Y</v>
      </c>
      <c r="N351" t="str">
        <f>VLOOKUP(A351,[1]Holidays!A:C,3,FALSE)</f>
        <v>N</v>
      </c>
      <c r="O351">
        <f t="shared" si="26"/>
        <v>135930.07999999999</v>
      </c>
      <c r="P351" t="e">
        <f t="shared" si="27"/>
        <v>#N/A</v>
      </c>
      <c r="Q351" t="e">
        <f t="shared" si="28"/>
        <v>#N/A</v>
      </c>
      <c r="R351">
        <f t="shared" si="29"/>
        <v>135930.07999999999</v>
      </c>
    </row>
    <row r="352" spans="1:18" x14ac:dyDescent="0.25">
      <c r="A352" s="6">
        <v>42355</v>
      </c>
      <c r="B352" s="1" t="str">
        <f>TEXT([1]Holidays!A352,"DDDD")</f>
        <v>Thursday</v>
      </c>
      <c r="C352" s="2">
        <f>WEEKNUM([1]Holidays!A352)</f>
        <v>51</v>
      </c>
      <c r="D352" s="1" t="str">
        <f>TEXT([1]Holidays!A352,"MMMM")</f>
        <v>December</v>
      </c>
      <c r="E352" s="1" t="str">
        <f>TEXT([1]Holidays!A352,"yyyy")</f>
        <v>2015</v>
      </c>
      <c r="F352" s="3">
        <v>16.899999999999999</v>
      </c>
      <c r="G352" s="3">
        <v>37.200000000000003</v>
      </c>
      <c r="H352" s="3">
        <v>33.1</v>
      </c>
      <c r="I352" s="3">
        <v>0</v>
      </c>
      <c r="J352" s="4">
        <v>152366.29999999999</v>
      </c>
      <c r="K352" s="5">
        <v>188.0861252</v>
      </c>
      <c r="L352" s="5">
        <f t="shared" si="25"/>
        <v>28657986.978060756</v>
      </c>
      <c r="M352" t="str">
        <f>VLOOKUP(A352,[1]Holidays!A:C,2,)</f>
        <v>Y</v>
      </c>
      <c r="N352" t="str">
        <f>VLOOKUP(A352,[1]Holidays!A:C,3,FALSE)</f>
        <v>N</v>
      </c>
      <c r="O352">
        <f t="shared" si="26"/>
        <v>152366.29999999999</v>
      </c>
      <c r="P352" t="e">
        <f t="shared" si="27"/>
        <v>#N/A</v>
      </c>
      <c r="Q352" t="e">
        <f t="shared" si="28"/>
        <v>#N/A</v>
      </c>
      <c r="R352">
        <f t="shared" si="29"/>
        <v>152366.29999999999</v>
      </c>
    </row>
    <row r="353" spans="1:18" x14ac:dyDescent="0.25">
      <c r="A353" s="6">
        <v>42356</v>
      </c>
      <c r="B353" s="1" t="str">
        <f>TEXT([1]Holidays!A353,"DDDD")</f>
        <v>Friday</v>
      </c>
      <c r="C353" s="2">
        <f>WEEKNUM([1]Holidays!A353)</f>
        <v>51</v>
      </c>
      <c r="D353" s="1" t="str">
        <f>TEXT([1]Holidays!A353,"MMMM")</f>
        <v>December</v>
      </c>
      <c r="E353" s="1" t="str">
        <f>TEXT([1]Holidays!A353,"yyyy")</f>
        <v>2015</v>
      </c>
      <c r="F353" s="3">
        <v>19.399999999999999</v>
      </c>
      <c r="G353" s="3">
        <v>35.4</v>
      </c>
      <c r="H353" s="3">
        <v>31.2</v>
      </c>
      <c r="I353" s="3">
        <v>0</v>
      </c>
      <c r="J353" s="4">
        <v>158052.89000000001</v>
      </c>
      <c r="K353" s="5">
        <v>81.192486250000002</v>
      </c>
      <c r="L353" s="5">
        <f t="shared" si="25"/>
        <v>12832707.098097764</v>
      </c>
      <c r="M353" t="str">
        <f>VLOOKUP(A353,[1]Holidays!A:C,2,)</f>
        <v>N</v>
      </c>
      <c r="N353" t="str">
        <f>VLOOKUP(A353,[1]Holidays!A:C,3,FALSE)</f>
        <v>N</v>
      </c>
      <c r="O353" t="e">
        <f t="shared" si="26"/>
        <v>#N/A</v>
      </c>
      <c r="P353">
        <f t="shared" si="27"/>
        <v>158052.89000000001</v>
      </c>
      <c r="Q353" t="e">
        <f t="shared" si="28"/>
        <v>#N/A</v>
      </c>
      <c r="R353">
        <f t="shared" si="29"/>
        <v>158052.89000000001</v>
      </c>
    </row>
    <row r="354" spans="1:18" x14ac:dyDescent="0.25">
      <c r="A354" s="6">
        <v>42357</v>
      </c>
      <c r="B354" s="1" t="str">
        <f>TEXT([1]Holidays!A354,"DDDD")</f>
        <v>Saturday</v>
      </c>
      <c r="C354" s="2">
        <f>WEEKNUM([1]Holidays!A354)</f>
        <v>51</v>
      </c>
      <c r="D354" s="1" t="str">
        <f>TEXT([1]Holidays!A354,"MMMM")</f>
        <v>December</v>
      </c>
      <c r="E354" s="1" t="str">
        <f>TEXT([1]Holidays!A354,"yyyy")</f>
        <v>2015</v>
      </c>
      <c r="F354" s="3">
        <v>19.2</v>
      </c>
      <c r="G354" s="3">
        <v>41.2</v>
      </c>
      <c r="H354" s="3">
        <v>20.5</v>
      </c>
      <c r="I354" s="3">
        <v>0</v>
      </c>
      <c r="J354" s="4">
        <v>154924.89000000001</v>
      </c>
      <c r="K354" s="5">
        <v>69.328820820000004</v>
      </c>
      <c r="L354" s="5">
        <f t="shared" si="25"/>
        <v>10740759.939368211</v>
      </c>
      <c r="M354" t="str">
        <f>VLOOKUP(A354,[1]Holidays!A:C,2,)</f>
        <v>N</v>
      </c>
      <c r="N354" t="str">
        <f>VLOOKUP(A354,[1]Holidays!A:C,3,FALSE)</f>
        <v>N</v>
      </c>
      <c r="O354" t="e">
        <f t="shared" si="26"/>
        <v>#N/A</v>
      </c>
      <c r="P354">
        <f t="shared" si="27"/>
        <v>154924.89000000001</v>
      </c>
      <c r="Q354" t="e">
        <f t="shared" si="28"/>
        <v>#N/A</v>
      </c>
      <c r="R354">
        <f t="shared" si="29"/>
        <v>154924.89000000001</v>
      </c>
    </row>
    <row r="355" spans="1:18" x14ac:dyDescent="0.25">
      <c r="A355" s="6">
        <v>42358</v>
      </c>
      <c r="B355" s="1" t="str">
        <f>TEXT([1]Holidays!A355,"DDDD")</f>
        <v>Sunday</v>
      </c>
      <c r="C355" s="2">
        <f>WEEKNUM([1]Holidays!A355)</f>
        <v>52</v>
      </c>
      <c r="D355" s="1" t="str">
        <f>TEXT([1]Holidays!A355,"MMMM")</f>
        <v>December</v>
      </c>
      <c r="E355" s="1" t="str">
        <f>TEXT([1]Holidays!A355,"yyyy")</f>
        <v>2015</v>
      </c>
      <c r="F355" s="3">
        <v>25.9</v>
      </c>
      <c r="G355" s="3">
        <v>37.799999999999997</v>
      </c>
      <c r="H355" s="3">
        <v>10.4</v>
      </c>
      <c r="I355" s="3">
        <v>0</v>
      </c>
      <c r="J355" s="4">
        <v>133421.03</v>
      </c>
      <c r="K355" s="5">
        <v>54.649804289999999</v>
      </c>
      <c r="L355" s="5">
        <f t="shared" si="25"/>
        <v>7291433.1776702181</v>
      </c>
      <c r="M355" t="str">
        <f>VLOOKUP(A355,[1]Holidays!A:C,2,)</f>
        <v>N</v>
      </c>
      <c r="N355" t="str">
        <f>VLOOKUP(A355,[1]Holidays!A:C,3,FALSE)</f>
        <v>N</v>
      </c>
      <c r="O355" t="e">
        <f t="shared" si="26"/>
        <v>#N/A</v>
      </c>
      <c r="P355">
        <f t="shared" si="27"/>
        <v>133421.03</v>
      </c>
      <c r="Q355" t="e">
        <f t="shared" si="28"/>
        <v>#N/A</v>
      </c>
      <c r="R355">
        <f t="shared" si="29"/>
        <v>133421.03</v>
      </c>
    </row>
    <row r="356" spans="1:18" x14ac:dyDescent="0.25">
      <c r="A356" s="6">
        <v>42359</v>
      </c>
      <c r="B356" s="1" t="str">
        <f>TEXT([1]Holidays!A356,"DDDD")</f>
        <v>Monday</v>
      </c>
      <c r="C356" s="2">
        <f>WEEKNUM([1]Holidays!A356)</f>
        <v>52</v>
      </c>
      <c r="D356" s="1" t="str">
        <f>TEXT([1]Holidays!A356,"MMMM")</f>
        <v>December</v>
      </c>
      <c r="E356" s="1" t="str">
        <f>TEXT([1]Holidays!A356,"yyyy")</f>
        <v>2015</v>
      </c>
      <c r="F356" s="3">
        <v>15</v>
      </c>
      <c r="G356" s="3">
        <v>20.2</v>
      </c>
      <c r="H356" s="3">
        <v>25.4</v>
      </c>
      <c r="I356" s="3">
        <v>6</v>
      </c>
      <c r="J356" s="4">
        <v>113802.21</v>
      </c>
      <c r="K356" s="5">
        <v>49.621251919999999</v>
      </c>
      <c r="L356" s="5">
        <f t="shared" si="25"/>
        <v>5647008.1314627435</v>
      </c>
      <c r="M356" t="str">
        <f>VLOOKUP(A356,[1]Holidays!A:C,2,)</f>
        <v>N</v>
      </c>
      <c r="N356" t="str">
        <f>VLOOKUP(A356,[1]Holidays!A:C,3,FALSE)</f>
        <v>N</v>
      </c>
      <c r="O356" t="e">
        <f t="shared" si="26"/>
        <v>#N/A</v>
      </c>
      <c r="P356">
        <f t="shared" si="27"/>
        <v>113802.21</v>
      </c>
      <c r="Q356" t="e">
        <f t="shared" si="28"/>
        <v>#N/A</v>
      </c>
      <c r="R356">
        <f t="shared" si="29"/>
        <v>113802.21</v>
      </c>
    </row>
    <row r="357" spans="1:18" x14ac:dyDescent="0.25">
      <c r="A357" s="6">
        <v>42360</v>
      </c>
      <c r="B357" s="1" t="str">
        <f>TEXT([1]Holidays!A357,"DDDD")</f>
        <v>Tuesday</v>
      </c>
      <c r="C357" s="2">
        <f>WEEKNUM([1]Holidays!A357)</f>
        <v>52</v>
      </c>
      <c r="D357" s="1" t="str">
        <f>TEXT([1]Holidays!A357,"MMMM")</f>
        <v>December</v>
      </c>
      <c r="E357" s="1" t="str">
        <f>TEXT([1]Holidays!A357,"yyyy")</f>
        <v>2015</v>
      </c>
      <c r="F357" s="3">
        <v>12</v>
      </c>
      <c r="G357" s="3">
        <v>22.8</v>
      </c>
      <c r="H357" s="3">
        <v>32.9</v>
      </c>
      <c r="I357" s="3">
        <v>0</v>
      </c>
      <c r="J357" s="4">
        <v>119477.515</v>
      </c>
      <c r="K357" s="5">
        <v>37.53130427</v>
      </c>
      <c r="L357" s="5">
        <f t="shared" si="25"/>
        <v>4484146.9688884886</v>
      </c>
      <c r="M357" t="str">
        <f>VLOOKUP(A357,[1]Holidays!A:C,2,)</f>
        <v>N</v>
      </c>
      <c r="N357" t="str">
        <f>VLOOKUP(A357,[1]Holidays!A:C,3,FALSE)</f>
        <v>N</v>
      </c>
      <c r="O357" t="e">
        <f t="shared" si="26"/>
        <v>#N/A</v>
      </c>
      <c r="P357">
        <f t="shared" si="27"/>
        <v>119477.515</v>
      </c>
      <c r="Q357" t="e">
        <f t="shared" si="28"/>
        <v>#N/A</v>
      </c>
      <c r="R357">
        <f t="shared" si="29"/>
        <v>119477.515</v>
      </c>
    </row>
    <row r="358" spans="1:18" x14ac:dyDescent="0.25">
      <c r="A358" s="6">
        <v>42361</v>
      </c>
      <c r="B358" s="1" t="str">
        <f>TEXT([1]Holidays!A358,"DDDD")</f>
        <v>Wednesday</v>
      </c>
      <c r="C358" s="2">
        <f>WEEKNUM([1]Holidays!A358)</f>
        <v>52</v>
      </c>
      <c r="D358" s="1" t="str">
        <f>TEXT([1]Holidays!A358,"MMMM")</f>
        <v>December</v>
      </c>
      <c r="E358" s="1" t="str">
        <f>TEXT([1]Holidays!A358,"yyyy")</f>
        <v>2015</v>
      </c>
      <c r="F358" s="3">
        <v>15.1</v>
      </c>
      <c r="G358" s="3">
        <v>26</v>
      </c>
      <c r="H358" s="3">
        <v>32.4</v>
      </c>
      <c r="I358" s="3">
        <v>0</v>
      </c>
      <c r="J358" s="4">
        <v>126553.11500000001</v>
      </c>
      <c r="K358" s="5">
        <v>39.138220830000002</v>
      </c>
      <c r="L358" s="5">
        <f t="shared" si="25"/>
        <v>4953063.7615943858</v>
      </c>
      <c r="M358" t="str">
        <f>VLOOKUP(A358,[1]Holidays!A:C,2,)</f>
        <v>N</v>
      </c>
      <c r="N358" t="str">
        <f>VLOOKUP(A358,[1]Holidays!A:C,3,FALSE)</f>
        <v>N</v>
      </c>
      <c r="O358" t="e">
        <f t="shared" si="26"/>
        <v>#N/A</v>
      </c>
      <c r="P358">
        <f t="shared" si="27"/>
        <v>126553.11500000001</v>
      </c>
      <c r="Q358" t="e">
        <f t="shared" si="28"/>
        <v>#N/A</v>
      </c>
      <c r="R358">
        <f t="shared" si="29"/>
        <v>126553.11500000001</v>
      </c>
    </row>
    <row r="359" spans="1:18" x14ac:dyDescent="0.25">
      <c r="A359" s="6">
        <v>42362</v>
      </c>
      <c r="B359" s="1" t="str">
        <f>TEXT([1]Holidays!A359,"DDDD")</f>
        <v>Thursday</v>
      </c>
      <c r="C359" s="2">
        <f>WEEKNUM([1]Holidays!A359)</f>
        <v>52</v>
      </c>
      <c r="D359" s="1" t="str">
        <f>TEXT([1]Holidays!A359,"MMMM")</f>
        <v>December</v>
      </c>
      <c r="E359" s="1" t="str">
        <f>TEXT([1]Holidays!A359,"yyyy")</f>
        <v>2015</v>
      </c>
      <c r="F359" s="3">
        <v>16.7</v>
      </c>
      <c r="G359" s="3">
        <v>34.6</v>
      </c>
      <c r="H359" s="3">
        <v>32.799999999999997</v>
      </c>
      <c r="I359" s="3">
        <v>0.4</v>
      </c>
      <c r="J359" s="4">
        <v>134583.25</v>
      </c>
      <c r="K359" s="5">
        <v>50.81827517</v>
      </c>
      <c r="L359" s="5">
        <f t="shared" si="25"/>
        <v>6839288.6317729028</v>
      </c>
      <c r="M359" t="str">
        <f>VLOOKUP(A359,[1]Holidays!A:C,2,)</f>
        <v>N</v>
      </c>
      <c r="N359" t="str">
        <f>VLOOKUP(A359,[1]Holidays!A:C,3,FALSE)</f>
        <v>N</v>
      </c>
      <c r="O359" t="e">
        <f t="shared" si="26"/>
        <v>#N/A</v>
      </c>
      <c r="P359">
        <f t="shared" si="27"/>
        <v>134583.25</v>
      </c>
      <c r="Q359" t="e">
        <f t="shared" si="28"/>
        <v>#N/A</v>
      </c>
      <c r="R359">
        <f t="shared" si="29"/>
        <v>134583.25</v>
      </c>
    </row>
    <row r="360" spans="1:18" x14ac:dyDescent="0.25">
      <c r="A360" s="6">
        <v>42363</v>
      </c>
      <c r="B360" s="1" t="str">
        <f>TEXT([1]Holidays!A360,"DDDD")</f>
        <v>Friday</v>
      </c>
      <c r="C360" s="2">
        <f>WEEKNUM([1]Holidays!A360)</f>
        <v>52</v>
      </c>
      <c r="D360" s="1" t="str">
        <f>TEXT([1]Holidays!A360,"MMMM")</f>
        <v>December</v>
      </c>
      <c r="E360" s="1" t="str">
        <f>TEXT([1]Holidays!A360,"yyyy")</f>
        <v>2015</v>
      </c>
      <c r="F360" s="3">
        <v>21.7</v>
      </c>
      <c r="G360" s="3">
        <v>34.1</v>
      </c>
      <c r="H360" s="3">
        <v>33.299999999999997</v>
      </c>
      <c r="I360" s="3">
        <v>0</v>
      </c>
      <c r="J360" s="4">
        <v>119950.37</v>
      </c>
      <c r="K360" s="5">
        <v>22.115586239999999</v>
      </c>
      <c r="L360" s="5">
        <f t="shared" si="25"/>
        <v>2652772.7522549084</v>
      </c>
      <c r="M360" t="str">
        <f>VLOOKUP(A360,[1]Holidays!A:C,2,)</f>
        <v>N</v>
      </c>
      <c r="N360" t="str">
        <f>VLOOKUP(A360,[1]Holidays!A:C,3,FALSE)</f>
        <v>Y</v>
      </c>
      <c r="O360" t="e">
        <f t="shared" si="26"/>
        <v>#N/A</v>
      </c>
      <c r="P360">
        <f t="shared" si="27"/>
        <v>119950.37</v>
      </c>
      <c r="Q360">
        <f t="shared" si="28"/>
        <v>119950.37</v>
      </c>
      <c r="R360" t="e">
        <f t="shared" si="29"/>
        <v>#N/A</v>
      </c>
    </row>
    <row r="361" spans="1:18" x14ac:dyDescent="0.25">
      <c r="A361" s="6">
        <v>42364</v>
      </c>
      <c r="B361" s="1" t="str">
        <f>TEXT([1]Holidays!A361,"DDDD")</f>
        <v>Saturday</v>
      </c>
      <c r="C361" s="2">
        <f>WEEKNUM([1]Holidays!A361)</f>
        <v>52</v>
      </c>
      <c r="D361" s="1" t="str">
        <f>TEXT([1]Holidays!A361,"MMMM")</f>
        <v>December</v>
      </c>
      <c r="E361" s="1" t="str">
        <f>TEXT([1]Holidays!A361,"yyyy")</f>
        <v>2015</v>
      </c>
      <c r="F361" s="3">
        <v>12.7</v>
      </c>
      <c r="G361" s="3">
        <v>20</v>
      </c>
      <c r="H361" s="3">
        <v>19.2</v>
      </c>
      <c r="I361" s="3">
        <v>30.6</v>
      </c>
      <c r="J361" s="4">
        <v>95093.294999999998</v>
      </c>
      <c r="K361" s="5">
        <v>14.96710809</v>
      </c>
      <c r="L361" s="5">
        <f t="shared" si="25"/>
        <v>1423271.6248992565</v>
      </c>
      <c r="M361" t="str">
        <f>VLOOKUP(A361,[1]Holidays!A:C,2,)</f>
        <v>N</v>
      </c>
      <c r="N361" t="str">
        <f>VLOOKUP(A361,[1]Holidays!A:C,3,FALSE)</f>
        <v>Y</v>
      </c>
      <c r="O361" t="e">
        <f t="shared" si="26"/>
        <v>#N/A</v>
      </c>
      <c r="P361">
        <f t="shared" si="27"/>
        <v>95093.294999999998</v>
      </c>
      <c r="Q361">
        <f t="shared" si="28"/>
        <v>95093.294999999998</v>
      </c>
      <c r="R361" t="e">
        <f t="shared" si="29"/>
        <v>#N/A</v>
      </c>
    </row>
    <row r="362" spans="1:18" x14ac:dyDescent="0.25">
      <c r="A362" s="6">
        <v>42365</v>
      </c>
      <c r="B362" s="1" t="str">
        <f>TEXT([1]Holidays!A362,"DDDD")</f>
        <v>Sunday</v>
      </c>
      <c r="C362" s="2">
        <f>WEEKNUM([1]Holidays!A362)</f>
        <v>53</v>
      </c>
      <c r="D362" s="1" t="str">
        <f>TEXT([1]Holidays!A362,"MMMM")</f>
        <v>December</v>
      </c>
      <c r="E362" s="1" t="str">
        <f>TEXT([1]Holidays!A362,"yyyy")</f>
        <v>2015</v>
      </c>
      <c r="F362" s="3">
        <v>11.9</v>
      </c>
      <c r="G362" s="3">
        <v>19.399999999999999</v>
      </c>
      <c r="H362" s="3">
        <v>27.6</v>
      </c>
      <c r="I362" s="3">
        <v>5.2</v>
      </c>
      <c r="J362" s="4">
        <v>96394.94</v>
      </c>
      <c r="K362" s="5">
        <v>19.823183589999999</v>
      </c>
      <c r="L362" s="5">
        <f t="shared" si="25"/>
        <v>1910854.5927670347</v>
      </c>
      <c r="M362" t="str">
        <f>VLOOKUP(A362,[1]Holidays!A:C,2,)</f>
        <v>N</v>
      </c>
      <c r="N362" t="str">
        <f>VLOOKUP(A362,[1]Holidays!A:C,3,FALSE)</f>
        <v>N</v>
      </c>
      <c r="O362" t="e">
        <f t="shared" si="26"/>
        <v>#N/A</v>
      </c>
      <c r="P362">
        <f t="shared" si="27"/>
        <v>96394.94</v>
      </c>
      <c r="Q362" t="e">
        <f t="shared" si="28"/>
        <v>#N/A</v>
      </c>
      <c r="R362">
        <f t="shared" si="29"/>
        <v>96394.94</v>
      </c>
    </row>
    <row r="363" spans="1:18" x14ac:dyDescent="0.25">
      <c r="A363" s="6">
        <v>42366</v>
      </c>
      <c r="B363" s="1" t="str">
        <f>TEXT([1]Holidays!A363,"DDDD")</f>
        <v>Monday</v>
      </c>
      <c r="C363" s="2">
        <f>WEEKNUM([1]Holidays!A363)</f>
        <v>53</v>
      </c>
      <c r="D363" s="1" t="str">
        <f>TEXT([1]Holidays!A363,"MMMM")</f>
        <v>December</v>
      </c>
      <c r="E363" s="1" t="str">
        <f>TEXT([1]Holidays!A363,"yyyy")</f>
        <v>2015</v>
      </c>
      <c r="F363" s="3">
        <v>12.8</v>
      </c>
      <c r="G363" s="3">
        <v>20.8</v>
      </c>
      <c r="H363" s="3">
        <v>33.200000000000003</v>
      </c>
      <c r="I363" s="3">
        <v>0</v>
      </c>
      <c r="J363" s="4">
        <v>100048.44</v>
      </c>
      <c r="K363" s="5">
        <v>20.097539919999999</v>
      </c>
      <c r="L363" s="5">
        <f t="shared" si="25"/>
        <v>2010727.5168337247</v>
      </c>
      <c r="M363" t="str">
        <f>VLOOKUP(A363,[1]Holidays!A:C,2,)</f>
        <v>N</v>
      </c>
      <c r="N363" t="str">
        <f>VLOOKUP(A363,[1]Holidays!A:C,3,FALSE)</f>
        <v>Y</v>
      </c>
      <c r="O363" t="e">
        <f t="shared" si="26"/>
        <v>#N/A</v>
      </c>
      <c r="P363">
        <f t="shared" si="27"/>
        <v>100048.44</v>
      </c>
      <c r="Q363">
        <f t="shared" si="28"/>
        <v>100048.44</v>
      </c>
      <c r="R363" t="e">
        <f t="shared" si="29"/>
        <v>#N/A</v>
      </c>
    </row>
    <row r="364" spans="1:18" x14ac:dyDescent="0.25">
      <c r="A364" s="6">
        <v>42367</v>
      </c>
      <c r="B364" s="1" t="str">
        <f>TEXT([1]Holidays!A364,"DDDD")</f>
        <v>Tuesday</v>
      </c>
      <c r="C364" s="2">
        <f>WEEKNUM([1]Holidays!A364)</f>
        <v>53</v>
      </c>
      <c r="D364" s="1" t="str">
        <f>TEXT([1]Holidays!A364,"MMMM")</f>
        <v>December</v>
      </c>
      <c r="E364" s="1" t="str">
        <f>TEXT([1]Holidays!A364,"yyyy")</f>
        <v>2015</v>
      </c>
      <c r="F364" s="3">
        <v>12.4</v>
      </c>
      <c r="G364" s="3">
        <v>23.9</v>
      </c>
      <c r="H364" s="3">
        <v>33</v>
      </c>
      <c r="I364" s="3">
        <v>0</v>
      </c>
      <c r="J364" s="4">
        <v>111647.54</v>
      </c>
      <c r="K364" s="5">
        <v>27.33170157</v>
      </c>
      <c r="L364" s="5">
        <f t="shared" si="25"/>
        <v>3051517.2443046374</v>
      </c>
      <c r="M364" t="str">
        <f>VLOOKUP(A364,[1]Holidays!A:C,2,)</f>
        <v>N</v>
      </c>
      <c r="N364" t="str">
        <f>VLOOKUP(A364,[1]Holidays!A:C,3,FALSE)</f>
        <v>N</v>
      </c>
      <c r="O364" t="e">
        <f t="shared" si="26"/>
        <v>#N/A</v>
      </c>
      <c r="P364">
        <f t="shared" si="27"/>
        <v>111647.54</v>
      </c>
      <c r="Q364" t="e">
        <f t="shared" si="28"/>
        <v>#N/A</v>
      </c>
      <c r="R364">
        <f t="shared" si="29"/>
        <v>111647.54</v>
      </c>
    </row>
    <row r="365" spans="1:18" x14ac:dyDescent="0.25">
      <c r="A365" s="6">
        <v>42368</v>
      </c>
      <c r="B365" s="1" t="str">
        <f>TEXT([1]Holidays!A365,"DDDD")</f>
        <v>Wednesday</v>
      </c>
      <c r="C365" s="2">
        <f>WEEKNUM([1]Holidays!A365)</f>
        <v>53</v>
      </c>
      <c r="D365" s="1" t="str">
        <f>TEXT([1]Holidays!A365,"MMMM")</f>
        <v>December</v>
      </c>
      <c r="E365" s="1" t="str">
        <f>TEXT([1]Holidays!A365,"yyyy")</f>
        <v>2015</v>
      </c>
      <c r="F365" s="3">
        <v>13.9</v>
      </c>
      <c r="G365" s="3">
        <v>34.700000000000003</v>
      </c>
      <c r="H365" s="3">
        <v>32.799999999999997</v>
      </c>
      <c r="I365" s="3">
        <v>0</v>
      </c>
      <c r="J365" s="4">
        <v>128552.13499999999</v>
      </c>
      <c r="K365" s="5">
        <v>43.826874789999998</v>
      </c>
      <c r="L365" s="5">
        <f t="shared" si="25"/>
        <v>5634038.3246321762</v>
      </c>
      <c r="M365" t="str">
        <f>VLOOKUP(A365,[1]Holidays!A:C,2,)</f>
        <v>N</v>
      </c>
      <c r="N365" t="str">
        <f>VLOOKUP(A365,[1]Holidays!A:C,3,FALSE)</f>
        <v>N</v>
      </c>
      <c r="O365" t="e">
        <f t="shared" si="26"/>
        <v>#N/A</v>
      </c>
      <c r="P365">
        <f t="shared" si="27"/>
        <v>128552.13499999999</v>
      </c>
      <c r="Q365" t="e">
        <f t="shared" si="28"/>
        <v>#N/A</v>
      </c>
      <c r="R365">
        <f t="shared" si="29"/>
        <v>128552.13499999999</v>
      </c>
    </row>
    <row r="366" spans="1:18" x14ac:dyDescent="0.25">
      <c r="A366" s="6">
        <v>42369</v>
      </c>
      <c r="B366" s="1" t="str">
        <f>TEXT([1]Holidays!A366,"DDDD")</f>
        <v>Thursday</v>
      </c>
      <c r="C366" s="2">
        <f>WEEKNUM([1]Holidays!A366)</f>
        <v>53</v>
      </c>
      <c r="D366" s="1" t="str">
        <f>TEXT([1]Holidays!A366,"MMMM")</f>
        <v>December</v>
      </c>
      <c r="E366" s="1" t="str">
        <f>TEXT([1]Holidays!A366,"yyyy")</f>
        <v>2015</v>
      </c>
      <c r="F366" s="3">
        <v>19.7</v>
      </c>
      <c r="G366" s="3">
        <v>39.700000000000003</v>
      </c>
      <c r="H366" s="3">
        <v>29.6</v>
      </c>
      <c r="I366" s="3">
        <v>0</v>
      </c>
      <c r="J366" s="4">
        <v>146473.83499999999</v>
      </c>
      <c r="K366" s="5">
        <v>101.99155880000001</v>
      </c>
      <c r="L366" s="5">
        <f t="shared" si="25"/>
        <v>14939094.755063998</v>
      </c>
      <c r="M366" t="str">
        <f>VLOOKUP(A366,[1]Holidays!A:C,2,)</f>
        <v>N</v>
      </c>
      <c r="N366" t="str">
        <f>VLOOKUP(A366,[1]Holidays!A:C,3,FALSE)</f>
        <v>N</v>
      </c>
      <c r="O366" t="e">
        <f t="shared" si="26"/>
        <v>#N/A</v>
      </c>
      <c r="P366">
        <f t="shared" si="27"/>
        <v>146473.83499999999</v>
      </c>
      <c r="Q366" t="e">
        <f t="shared" si="28"/>
        <v>#N/A</v>
      </c>
      <c r="R366">
        <f t="shared" si="29"/>
        <v>146473.83499999999</v>
      </c>
    </row>
    <row r="367" spans="1:18" x14ac:dyDescent="0.25">
      <c r="A367" s="6">
        <v>42370</v>
      </c>
      <c r="B367" s="1" t="str">
        <f>TEXT([1]Holidays!A367,"DDDD")</f>
        <v>Friday</v>
      </c>
      <c r="C367" s="2">
        <f>WEEKNUM([1]Holidays!A367)</f>
        <v>1</v>
      </c>
      <c r="D367" s="1" t="str">
        <f>TEXT([1]Holidays!A367,"MMMM")</f>
        <v>January</v>
      </c>
      <c r="E367" s="1" t="str">
        <f>TEXT([1]Holidays!A367,"yyyy")</f>
        <v>2016</v>
      </c>
      <c r="F367" s="3">
        <v>19.8</v>
      </c>
      <c r="G367" s="3">
        <v>24.2</v>
      </c>
      <c r="H367" s="3">
        <v>22</v>
      </c>
      <c r="I367" s="3">
        <v>0</v>
      </c>
      <c r="J367" s="4">
        <v>116040.925</v>
      </c>
      <c r="K367" s="5">
        <v>32.527673360000001</v>
      </c>
      <c r="L367" s="5">
        <f t="shared" si="25"/>
        <v>3774541.3047922584</v>
      </c>
      <c r="M367" t="str">
        <f>VLOOKUP(A367,[1]Holidays!A:C,2,)</f>
        <v>N</v>
      </c>
      <c r="N367" t="str">
        <f>VLOOKUP(A367,[1]Holidays!A:C,3,FALSE)</f>
        <v>Y</v>
      </c>
      <c r="O367" t="e">
        <f t="shared" si="26"/>
        <v>#N/A</v>
      </c>
      <c r="P367">
        <f t="shared" si="27"/>
        <v>116040.925</v>
      </c>
      <c r="Q367">
        <f t="shared" si="28"/>
        <v>116040.925</v>
      </c>
      <c r="R367" t="e">
        <f t="shared" si="29"/>
        <v>#N/A</v>
      </c>
    </row>
    <row r="368" spans="1:18" x14ac:dyDescent="0.25">
      <c r="A368" s="6">
        <v>42371</v>
      </c>
      <c r="B368" s="1" t="str">
        <f>TEXT([1]Holidays!A368,"DDDD")</f>
        <v>Saturday</v>
      </c>
      <c r="C368" s="2">
        <f>WEEKNUM([1]Holidays!A368)</f>
        <v>1</v>
      </c>
      <c r="D368" s="1" t="str">
        <f>TEXT([1]Holidays!A368,"MMMM")</f>
        <v>January</v>
      </c>
      <c r="E368" s="1" t="str">
        <f>TEXT([1]Holidays!A368,"yyyy")</f>
        <v>2016</v>
      </c>
      <c r="F368" s="3">
        <v>17.100000000000001</v>
      </c>
      <c r="G368" s="3">
        <v>27.6</v>
      </c>
      <c r="H368" s="3">
        <v>25.1</v>
      </c>
      <c r="I368" s="3">
        <v>0</v>
      </c>
      <c r="J368" s="4">
        <v>99622.64</v>
      </c>
      <c r="K368" s="5">
        <v>21.894560760000001</v>
      </c>
      <c r="L368" s="5">
        <f t="shared" si="25"/>
        <v>2181193.9445516067</v>
      </c>
      <c r="M368" t="str">
        <f>VLOOKUP(A368,[1]Holidays!A:C,2,)</f>
        <v>N</v>
      </c>
      <c r="N368" t="str">
        <f>VLOOKUP(A368,[1]Holidays!A:C,3,FALSE)</f>
        <v>N</v>
      </c>
      <c r="O368" t="e">
        <f t="shared" si="26"/>
        <v>#N/A</v>
      </c>
      <c r="P368">
        <f t="shared" si="27"/>
        <v>99622.64</v>
      </c>
      <c r="Q368" t="e">
        <f t="shared" si="28"/>
        <v>#N/A</v>
      </c>
      <c r="R368">
        <f t="shared" si="29"/>
        <v>99622.64</v>
      </c>
    </row>
    <row r="369" spans="1:18" x14ac:dyDescent="0.25">
      <c r="A369" s="6">
        <v>42372</v>
      </c>
      <c r="B369" s="1" t="str">
        <f>TEXT([1]Holidays!A369,"DDDD")</f>
        <v>Sunday</v>
      </c>
      <c r="C369" s="2">
        <f>WEEKNUM([1]Holidays!A369)</f>
        <v>2</v>
      </c>
      <c r="D369" s="1" t="str">
        <f>TEXT([1]Holidays!A369,"MMMM")</f>
        <v>January</v>
      </c>
      <c r="E369" s="1" t="str">
        <f>TEXT([1]Holidays!A369,"yyyy")</f>
        <v>2016</v>
      </c>
      <c r="F369" s="3">
        <v>17.5</v>
      </c>
      <c r="G369" s="3">
        <v>27.1</v>
      </c>
      <c r="H369" s="3">
        <v>25.7</v>
      </c>
      <c r="I369" s="3">
        <v>0</v>
      </c>
      <c r="J369" s="4">
        <v>97656.445000000007</v>
      </c>
      <c r="K369" s="5">
        <v>19.895384799999999</v>
      </c>
      <c r="L369" s="5">
        <f t="shared" si="25"/>
        <v>1942912.551475036</v>
      </c>
      <c r="M369" t="str">
        <f>VLOOKUP(A369,[1]Holidays!A:C,2,)</f>
        <v>N</v>
      </c>
      <c r="N369" t="str">
        <f>VLOOKUP(A369,[1]Holidays!A:C,3,FALSE)</f>
        <v>N</v>
      </c>
      <c r="O369" t="e">
        <f t="shared" si="26"/>
        <v>#N/A</v>
      </c>
      <c r="P369">
        <f t="shared" si="27"/>
        <v>97656.445000000007</v>
      </c>
      <c r="Q369" t="e">
        <f t="shared" si="28"/>
        <v>#N/A</v>
      </c>
      <c r="R369">
        <f t="shared" si="29"/>
        <v>97656.445000000007</v>
      </c>
    </row>
    <row r="370" spans="1:18" x14ac:dyDescent="0.25">
      <c r="A370" s="6">
        <v>42373</v>
      </c>
      <c r="B370" s="1" t="str">
        <f>TEXT([1]Holidays!A370,"DDDD")</f>
        <v>Monday</v>
      </c>
      <c r="C370" s="2">
        <f>WEEKNUM([1]Holidays!A370)</f>
        <v>2</v>
      </c>
      <c r="D370" s="1" t="str">
        <f>TEXT([1]Holidays!A370,"MMMM")</f>
        <v>January</v>
      </c>
      <c r="E370" s="1" t="str">
        <f>TEXT([1]Holidays!A370,"yyyy")</f>
        <v>2016</v>
      </c>
      <c r="F370" s="3">
        <v>16.3</v>
      </c>
      <c r="G370" s="3">
        <v>26</v>
      </c>
      <c r="H370" s="3">
        <v>15.3</v>
      </c>
      <c r="I370" s="3">
        <v>0</v>
      </c>
      <c r="J370" s="4">
        <v>110932.505</v>
      </c>
      <c r="K370" s="5">
        <v>25.443479239999998</v>
      </c>
      <c r="L370" s="5">
        <f t="shared" si="25"/>
        <v>2822508.888008696</v>
      </c>
      <c r="M370" t="str">
        <f>VLOOKUP(A370,[1]Holidays!A:C,2,)</f>
        <v>N</v>
      </c>
      <c r="N370" t="str">
        <f>VLOOKUP(A370,[1]Holidays!A:C,3,FALSE)</f>
        <v>N</v>
      </c>
      <c r="O370" t="e">
        <f t="shared" si="26"/>
        <v>#N/A</v>
      </c>
      <c r="P370">
        <f t="shared" si="27"/>
        <v>110932.505</v>
      </c>
      <c r="Q370" t="e">
        <f t="shared" si="28"/>
        <v>#N/A</v>
      </c>
      <c r="R370">
        <f t="shared" si="29"/>
        <v>110932.505</v>
      </c>
    </row>
    <row r="371" spans="1:18" x14ac:dyDescent="0.25">
      <c r="A371" s="6">
        <v>42374</v>
      </c>
      <c r="B371" s="1" t="str">
        <f>TEXT([1]Holidays!A371,"DDDD")</f>
        <v>Tuesday</v>
      </c>
      <c r="C371" s="2">
        <f>WEEKNUM([1]Holidays!A371)</f>
        <v>2</v>
      </c>
      <c r="D371" s="1" t="str">
        <f>TEXT([1]Holidays!A371,"MMMM")</f>
        <v>January</v>
      </c>
      <c r="E371" s="1" t="str">
        <f>TEXT([1]Holidays!A371,"yyyy")</f>
        <v>2016</v>
      </c>
      <c r="F371" s="3">
        <v>17.100000000000001</v>
      </c>
      <c r="G371" s="3">
        <v>25.7</v>
      </c>
      <c r="H371" s="3">
        <v>25.8</v>
      </c>
      <c r="I371" s="3">
        <v>0</v>
      </c>
      <c r="J371" s="4">
        <v>117873.58</v>
      </c>
      <c r="K371" s="5">
        <v>29.917187370000001</v>
      </c>
      <c r="L371" s="5">
        <f t="shared" si="25"/>
        <v>3526445.9788326849</v>
      </c>
      <c r="M371" t="str">
        <f>VLOOKUP(A371,[1]Holidays!A:C,2,)</f>
        <v>N</v>
      </c>
      <c r="N371" t="str">
        <f>VLOOKUP(A371,[1]Holidays!A:C,3,FALSE)</f>
        <v>N</v>
      </c>
      <c r="O371" t="e">
        <f t="shared" si="26"/>
        <v>#N/A</v>
      </c>
      <c r="P371">
        <f t="shared" si="27"/>
        <v>117873.58</v>
      </c>
      <c r="Q371" t="e">
        <f t="shared" si="28"/>
        <v>#N/A</v>
      </c>
      <c r="R371">
        <f t="shared" si="29"/>
        <v>117873.58</v>
      </c>
    </row>
    <row r="372" spans="1:18" x14ac:dyDescent="0.25">
      <c r="A372" s="6">
        <v>42375</v>
      </c>
      <c r="B372" s="1" t="str">
        <f>TEXT([1]Holidays!A372,"DDDD")</f>
        <v>Wednesday</v>
      </c>
      <c r="C372" s="2">
        <f>WEEKNUM([1]Holidays!A372)</f>
        <v>2</v>
      </c>
      <c r="D372" s="1" t="str">
        <f>TEXT([1]Holidays!A372,"MMMM")</f>
        <v>January</v>
      </c>
      <c r="E372" s="1" t="str">
        <f>TEXT([1]Holidays!A372,"yyyy")</f>
        <v>2016</v>
      </c>
      <c r="F372" s="3">
        <v>17.3</v>
      </c>
      <c r="G372" s="3">
        <v>25.7</v>
      </c>
      <c r="H372" s="3">
        <v>18.100000000000001</v>
      </c>
      <c r="I372" s="3">
        <v>0</v>
      </c>
      <c r="J372" s="4">
        <v>115064.265</v>
      </c>
      <c r="K372" s="5">
        <v>31.790252049999999</v>
      </c>
      <c r="L372" s="5">
        <f t="shared" si="25"/>
        <v>3657921.986297993</v>
      </c>
      <c r="M372" t="str">
        <f>VLOOKUP(A372,[1]Holidays!A:C,2,)</f>
        <v>N</v>
      </c>
      <c r="N372" t="str">
        <f>VLOOKUP(A372,[1]Holidays!A:C,3,FALSE)</f>
        <v>N</v>
      </c>
      <c r="O372" t="e">
        <f t="shared" si="26"/>
        <v>#N/A</v>
      </c>
      <c r="P372">
        <f t="shared" si="27"/>
        <v>115064.265</v>
      </c>
      <c r="Q372" t="e">
        <f t="shared" si="28"/>
        <v>#N/A</v>
      </c>
      <c r="R372">
        <f t="shared" si="29"/>
        <v>115064.265</v>
      </c>
    </row>
    <row r="373" spans="1:18" x14ac:dyDescent="0.25">
      <c r="A373" s="6">
        <v>42376</v>
      </c>
      <c r="B373" s="1" t="str">
        <f>TEXT([1]Holidays!A373,"DDDD")</f>
        <v>Thursday</v>
      </c>
      <c r="C373" s="2">
        <f>WEEKNUM([1]Holidays!A373)</f>
        <v>2</v>
      </c>
      <c r="D373" s="1" t="str">
        <f>TEXT([1]Holidays!A373,"MMMM")</f>
        <v>January</v>
      </c>
      <c r="E373" s="1" t="str">
        <f>TEXT([1]Holidays!A373,"yyyy")</f>
        <v>2016</v>
      </c>
      <c r="F373" s="3">
        <v>16.3</v>
      </c>
      <c r="G373" s="3">
        <v>21.3</v>
      </c>
      <c r="H373" s="3">
        <v>30.4</v>
      </c>
      <c r="I373" s="3">
        <v>0</v>
      </c>
      <c r="J373" s="4">
        <v>112392.69500000001</v>
      </c>
      <c r="K373" s="5">
        <v>34.445069169999996</v>
      </c>
      <c r="L373" s="5">
        <f t="shared" si="25"/>
        <v>3871374.153477713</v>
      </c>
      <c r="M373" t="str">
        <f>VLOOKUP(A373,[1]Holidays!A:C,2,)</f>
        <v>N</v>
      </c>
      <c r="N373" t="str">
        <f>VLOOKUP(A373,[1]Holidays!A:C,3,FALSE)</f>
        <v>N</v>
      </c>
      <c r="O373" t="e">
        <f t="shared" si="26"/>
        <v>#N/A</v>
      </c>
      <c r="P373">
        <f t="shared" si="27"/>
        <v>112392.69500000001</v>
      </c>
      <c r="Q373" t="e">
        <f t="shared" si="28"/>
        <v>#N/A</v>
      </c>
      <c r="R373">
        <f t="shared" si="29"/>
        <v>112392.69500000001</v>
      </c>
    </row>
    <row r="374" spans="1:18" x14ac:dyDescent="0.25">
      <c r="A374" s="6">
        <v>42377</v>
      </c>
      <c r="B374" s="1" t="str">
        <f>TEXT([1]Holidays!A374,"DDDD")</f>
        <v>Friday</v>
      </c>
      <c r="C374" s="2">
        <f>WEEKNUM([1]Holidays!A374)</f>
        <v>2</v>
      </c>
      <c r="D374" s="1" t="str">
        <f>TEXT([1]Holidays!A374,"MMMM")</f>
        <v>January</v>
      </c>
      <c r="E374" s="1" t="str">
        <f>TEXT([1]Holidays!A374,"yyyy")</f>
        <v>2016</v>
      </c>
      <c r="F374" s="3">
        <v>16.2</v>
      </c>
      <c r="G374" s="3">
        <v>20.6</v>
      </c>
      <c r="H374" s="3">
        <v>25.4</v>
      </c>
      <c r="I374" s="3">
        <v>0</v>
      </c>
      <c r="J374" s="4">
        <v>111879.54</v>
      </c>
      <c r="K374" s="5">
        <v>36.888156160000001</v>
      </c>
      <c r="L374" s="5">
        <f t="shared" si="25"/>
        <v>4127029.9426289662</v>
      </c>
      <c r="M374" t="str">
        <f>VLOOKUP(A374,[1]Holidays!A:C,2,)</f>
        <v>N</v>
      </c>
      <c r="N374" t="str">
        <f>VLOOKUP(A374,[1]Holidays!A:C,3,FALSE)</f>
        <v>N</v>
      </c>
      <c r="O374" t="e">
        <f t="shared" si="26"/>
        <v>#N/A</v>
      </c>
      <c r="P374">
        <f t="shared" si="27"/>
        <v>111879.54</v>
      </c>
      <c r="Q374" t="e">
        <f t="shared" si="28"/>
        <v>#N/A</v>
      </c>
      <c r="R374">
        <f t="shared" si="29"/>
        <v>111879.54</v>
      </c>
    </row>
    <row r="375" spans="1:18" x14ac:dyDescent="0.25">
      <c r="A375" s="6">
        <v>42378</v>
      </c>
      <c r="B375" s="1" t="str">
        <f>TEXT([1]Holidays!A375,"DDDD")</f>
        <v>Saturday</v>
      </c>
      <c r="C375" s="2">
        <f>WEEKNUM([1]Holidays!A375)</f>
        <v>2</v>
      </c>
      <c r="D375" s="1" t="str">
        <f>TEXT([1]Holidays!A375,"MMMM")</f>
        <v>January</v>
      </c>
      <c r="E375" s="1" t="str">
        <f>TEXT([1]Holidays!A375,"yyyy")</f>
        <v>2016</v>
      </c>
      <c r="F375" s="3">
        <v>16.8</v>
      </c>
      <c r="G375" s="3">
        <v>21.4</v>
      </c>
      <c r="H375" s="3">
        <v>21.3</v>
      </c>
      <c r="I375" s="3">
        <v>0</v>
      </c>
      <c r="J375" s="4">
        <v>105482.69500000001</v>
      </c>
      <c r="K375" s="5">
        <v>41.987823249999998</v>
      </c>
      <c r="L375" s="5">
        <f t="shared" si="25"/>
        <v>4428988.753593659</v>
      </c>
      <c r="M375" t="str">
        <f>VLOOKUP(A375,[1]Holidays!A:C,2,)</f>
        <v>N</v>
      </c>
      <c r="N375" t="str">
        <f>VLOOKUP(A375,[1]Holidays!A:C,3,FALSE)</f>
        <v>N</v>
      </c>
      <c r="O375" t="e">
        <f t="shared" si="26"/>
        <v>#N/A</v>
      </c>
      <c r="P375">
        <f t="shared" si="27"/>
        <v>105482.69500000001</v>
      </c>
      <c r="Q375" t="e">
        <f t="shared" si="28"/>
        <v>#N/A</v>
      </c>
      <c r="R375">
        <f t="shared" si="29"/>
        <v>105482.69500000001</v>
      </c>
    </row>
    <row r="376" spans="1:18" x14ac:dyDescent="0.25">
      <c r="A376" s="6">
        <v>42379</v>
      </c>
      <c r="B376" s="1" t="str">
        <f>TEXT([1]Holidays!A376,"DDDD")</f>
        <v>Sunday</v>
      </c>
      <c r="C376" s="2">
        <f>WEEKNUM([1]Holidays!A376)</f>
        <v>3</v>
      </c>
      <c r="D376" s="1" t="str">
        <f>TEXT([1]Holidays!A376,"MMMM")</f>
        <v>January</v>
      </c>
      <c r="E376" s="1" t="str">
        <f>TEXT([1]Holidays!A376,"yyyy")</f>
        <v>2016</v>
      </c>
      <c r="F376" s="3">
        <v>15.7</v>
      </c>
      <c r="G376" s="3">
        <v>31.5</v>
      </c>
      <c r="H376" s="3">
        <v>31.3</v>
      </c>
      <c r="I376" s="3">
        <v>0</v>
      </c>
      <c r="J376" s="4">
        <v>113049.145</v>
      </c>
      <c r="K376" s="5">
        <v>44.479787029999997</v>
      </c>
      <c r="L376" s="5">
        <f t="shared" si="25"/>
        <v>5028401.8935235888</v>
      </c>
      <c r="M376" t="str">
        <f>VLOOKUP(A376,[1]Holidays!A:C,2,)</f>
        <v>N</v>
      </c>
      <c r="N376" t="str">
        <f>VLOOKUP(A376,[1]Holidays!A:C,3,FALSE)</f>
        <v>N</v>
      </c>
      <c r="O376" t="e">
        <f t="shared" si="26"/>
        <v>#N/A</v>
      </c>
      <c r="P376">
        <f t="shared" si="27"/>
        <v>113049.145</v>
      </c>
      <c r="Q376" t="e">
        <f t="shared" si="28"/>
        <v>#N/A</v>
      </c>
      <c r="R376">
        <f t="shared" si="29"/>
        <v>113049.145</v>
      </c>
    </row>
    <row r="377" spans="1:18" x14ac:dyDescent="0.25">
      <c r="A377" s="6">
        <v>42380</v>
      </c>
      <c r="B377" s="1" t="str">
        <f>TEXT([1]Holidays!A377,"DDDD")</f>
        <v>Monday</v>
      </c>
      <c r="C377" s="2">
        <f>WEEKNUM([1]Holidays!A377)</f>
        <v>3</v>
      </c>
      <c r="D377" s="1" t="str">
        <f>TEXT([1]Holidays!A377,"MMMM")</f>
        <v>January</v>
      </c>
      <c r="E377" s="1" t="str">
        <f>TEXT([1]Holidays!A377,"yyyy")</f>
        <v>2016</v>
      </c>
      <c r="F377" s="3">
        <v>17.2</v>
      </c>
      <c r="G377" s="3">
        <v>36.4</v>
      </c>
      <c r="H377" s="3">
        <v>15.8</v>
      </c>
      <c r="I377" s="3">
        <v>0</v>
      </c>
      <c r="J377" s="4">
        <v>141133.08499999999</v>
      </c>
      <c r="K377" s="5">
        <v>88.116100790000004</v>
      </c>
      <c r="L377" s="5">
        <f t="shared" si="25"/>
        <v>12436097.142663637</v>
      </c>
      <c r="M377" t="str">
        <f>VLOOKUP(A377,[1]Holidays!A:C,2,)</f>
        <v>N</v>
      </c>
      <c r="N377" t="str">
        <f>VLOOKUP(A377,[1]Holidays!A:C,3,FALSE)</f>
        <v>N</v>
      </c>
      <c r="O377" t="e">
        <f t="shared" si="26"/>
        <v>#N/A</v>
      </c>
      <c r="P377">
        <f t="shared" si="27"/>
        <v>141133.08499999999</v>
      </c>
      <c r="Q377" t="e">
        <f t="shared" si="28"/>
        <v>#N/A</v>
      </c>
      <c r="R377">
        <f t="shared" si="29"/>
        <v>141133.08499999999</v>
      </c>
    </row>
    <row r="378" spans="1:18" x14ac:dyDescent="0.25">
      <c r="A378" s="6">
        <v>42381</v>
      </c>
      <c r="B378" s="1" t="str">
        <f>TEXT([1]Holidays!A378,"DDDD")</f>
        <v>Tuesday</v>
      </c>
      <c r="C378" s="2">
        <f>WEEKNUM([1]Holidays!A378)</f>
        <v>3</v>
      </c>
      <c r="D378" s="1" t="str">
        <f>TEXT([1]Holidays!A378,"MMMM")</f>
        <v>January</v>
      </c>
      <c r="E378" s="1" t="str">
        <f>TEXT([1]Holidays!A378,"yyyy")</f>
        <v>2016</v>
      </c>
      <c r="F378" s="3">
        <v>17.100000000000001</v>
      </c>
      <c r="G378" s="3">
        <v>24.8</v>
      </c>
      <c r="H378" s="3">
        <v>29.1</v>
      </c>
      <c r="I378" s="3">
        <v>0.8</v>
      </c>
      <c r="J378" s="4">
        <v>135006.10999999999</v>
      </c>
      <c r="K378" s="5">
        <v>62.53997502</v>
      </c>
      <c r="L378" s="5">
        <f t="shared" si="25"/>
        <v>8443278.7469473705</v>
      </c>
      <c r="M378" t="str">
        <f>VLOOKUP(A378,[1]Holidays!A:C,2,)</f>
        <v>N</v>
      </c>
      <c r="N378" t="str">
        <f>VLOOKUP(A378,[1]Holidays!A:C,3,FALSE)</f>
        <v>N</v>
      </c>
      <c r="O378" t="e">
        <f t="shared" si="26"/>
        <v>#N/A</v>
      </c>
      <c r="P378">
        <f t="shared" si="27"/>
        <v>135006.10999999999</v>
      </c>
      <c r="Q378" t="e">
        <f t="shared" si="28"/>
        <v>#N/A</v>
      </c>
      <c r="R378">
        <f t="shared" si="29"/>
        <v>135006.10999999999</v>
      </c>
    </row>
    <row r="379" spans="1:18" x14ac:dyDescent="0.25">
      <c r="A379" s="6">
        <v>42382</v>
      </c>
      <c r="B379" s="1" t="str">
        <f>TEXT([1]Holidays!A379,"DDDD")</f>
        <v>Wednesday</v>
      </c>
      <c r="C379" s="2">
        <f>WEEKNUM([1]Holidays!A379)</f>
        <v>3</v>
      </c>
      <c r="D379" s="1" t="str">
        <f>TEXT([1]Holidays!A379,"MMMM")</f>
        <v>January</v>
      </c>
      <c r="E379" s="1" t="str">
        <f>TEXT([1]Holidays!A379,"yyyy")</f>
        <v>2016</v>
      </c>
      <c r="F379" s="3">
        <v>16.8</v>
      </c>
      <c r="G379" s="3">
        <v>42.2</v>
      </c>
      <c r="H379" s="3">
        <v>25</v>
      </c>
      <c r="I379" s="3">
        <v>0.2</v>
      </c>
      <c r="J379" s="4">
        <v>160011.07500000001</v>
      </c>
      <c r="K379" s="5">
        <v>545.73781959999997</v>
      </c>
      <c r="L379" s="5">
        <f t="shared" si="25"/>
        <v>87324095.182352066</v>
      </c>
      <c r="M379" t="str">
        <f>VLOOKUP(A379,[1]Holidays!A:C,2,)</f>
        <v>N</v>
      </c>
      <c r="N379" t="str">
        <f>VLOOKUP(A379,[1]Holidays!A:C,3,FALSE)</f>
        <v>N</v>
      </c>
      <c r="O379" t="e">
        <f t="shared" si="26"/>
        <v>#N/A</v>
      </c>
      <c r="P379">
        <f t="shared" si="27"/>
        <v>160011.07500000001</v>
      </c>
      <c r="Q379" t="e">
        <f t="shared" si="28"/>
        <v>#N/A</v>
      </c>
      <c r="R379">
        <f t="shared" si="29"/>
        <v>160011.07500000001</v>
      </c>
    </row>
    <row r="380" spans="1:18" x14ac:dyDescent="0.25">
      <c r="A380" s="6">
        <v>42383</v>
      </c>
      <c r="B380" s="1" t="str">
        <f>TEXT([1]Holidays!A380,"DDDD")</f>
        <v>Thursday</v>
      </c>
      <c r="C380" s="2">
        <f>WEEKNUM([1]Holidays!A380)</f>
        <v>3</v>
      </c>
      <c r="D380" s="1" t="str">
        <f>TEXT([1]Holidays!A380,"MMMM")</f>
        <v>January</v>
      </c>
      <c r="E380" s="1" t="str">
        <f>TEXT([1]Holidays!A380,"yyyy")</f>
        <v>2016</v>
      </c>
      <c r="F380" s="3">
        <v>16.100000000000001</v>
      </c>
      <c r="G380" s="3">
        <v>18.100000000000001</v>
      </c>
      <c r="H380" s="3">
        <v>3.9</v>
      </c>
      <c r="I380" s="3">
        <v>0.4</v>
      </c>
      <c r="J380" s="4">
        <v>120396.33500000001</v>
      </c>
      <c r="K380" s="5">
        <v>36.37140419</v>
      </c>
      <c r="L380" s="5">
        <f t="shared" si="25"/>
        <v>4378983.7632796438</v>
      </c>
      <c r="M380" t="str">
        <f>VLOOKUP(A380,[1]Holidays!A:C,2,)</f>
        <v>N</v>
      </c>
      <c r="N380" t="str">
        <f>VLOOKUP(A380,[1]Holidays!A:C,3,FALSE)</f>
        <v>N</v>
      </c>
      <c r="O380" t="e">
        <f t="shared" si="26"/>
        <v>#N/A</v>
      </c>
      <c r="P380">
        <f t="shared" si="27"/>
        <v>120396.33500000001</v>
      </c>
      <c r="Q380" t="e">
        <f t="shared" si="28"/>
        <v>#N/A</v>
      </c>
      <c r="R380">
        <f t="shared" si="29"/>
        <v>120396.33500000001</v>
      </c>
    </row>
    <row r="381" spans="1:18" x14ac:dyDescent="0.25">
      <c r="A381" s="6">
        <v>42384</v>
      </c>
      <c r="B381" s="1" t="str">
        <f>TEXT([1]Holidays!A381,"DDDD")</f>
        <v>Friday</v>
      </c>
      <c r="C381" s="2">
        <f>WEEKNUM([1]Holidays!A381)</f>
        <v>3</v>
      </c>
      <c r="D381" s="1" t="str">
        <f>TEXT([1]Holidays!A381,"MMMM")</f>
        <v>January</v>
      </c>
      <c r="E381" s="1" t="str">
        <f>TEXT([1]Holidays!A381,"yyyy")</f>
        <v>2016</v>
      </c>
      <c r="F381" s="3">
        <v>13.6</v>
      </c>
      <c r="G381" s="3">
        <v>19.2</v>
      </c>
      <c r="H381" s="3">
        <v>19.7</v>
      </c>
      <c r="I381" s="3">
        <v>1</v>
      </c>
      <c r="J381" s="4">
        <v>113244.79</v>
      </c>
      <c r="K381" s="5">
        <v>30.203903069999999</v>
      </c>
      <c r="L381" s="5">
        <f t="shared" si="25"/>
        <v>3420434.6603425052</v>
      </c>
      <c r="M381" t="str">
        <f>VLOOKUP(A381,[1]Holidays!A:C,2,)</f>
        <v>N</v>
      </c>
      <c r="N381" t="str">
        <f>VLOOKUP(A381,[1]Holidays!A:C,3,FALSE)</f>
        <v>N</v>
      </c>
      <c r="O381" t="e">
        <f t="shared" si="26"/>
        <v>#N/A</v>
      </c>
      <c r="P381">
        <f t="shared" si="27"/>
        <v>113244.79</v>
      </c>
      <c r="Q381" t="e">
        <f t="shared" si="28"/>
        <v>#N/A</v>
      </c>
      <c r="R381">
        <f t="shared" si="29"/>
        <v>113244.79</v>
      </c>
    </row>
    <row r="382" spans="1:18" x14ac:dyDescent="0.25">
      <c r="A382" s="6">
        <v>42385</v>
      </c>
      <c r="B382" s="1" t="str">
        <f>TEXT([1]Holidays!A382,"DDDD")</f>
        <v>Saturday</v>
      </c>
      <c r="C382" s="2">
        <f>WEEKNUM([1]Holidays!A382)</f>
        <v>3</v>
      </c>
      <c r="D382" s="1" t="str">
        <f>TEXT([1]Holidays!A382,"MMMM")</f>
        <v>January</v>
      </c>
      <c r="E382" s="1" t="str">
        <f>TEXT([1]Holidays!A382,"yyyy")</f>
        <v>2016</v>
      </c>
      <c r="F382" s="3">
        <v>11.9</v>
      </c>
      <c r="G382" s="3">
        <v>22.3</v>
      </c>
      <c r="H382" s="3">
        <v>32.6</v>
      </c>
      <c r="I382" s="3">
        <v>0</v>
      </c>
      <c r="J382" s="4">
        <v>103046.17</v>
      </c>
      <c r="K382" s="5">
        <v>23.67497011</v>
      </c>
      <c r="L382" s="5">
        <f t="shared" si="25"/>
        <v>2439614.9946999787</v>
      </c>
      <c r="M382" t="str">
        <f>VLOOKUP(A382,[1]Holidays!A:C,2,)</f>
        <v>N</v>
      </c>
      <c r="N382" t="str">
        <f>VLOOKUP(A382,[1]Holidays!A:C,3,FALSE)</f>
        <v>N</v>
      </c>
      <c r="O382" t="e">
        <f t="shared" si="26"/>
        <v>#N/A</v>
      </c>
      <c r="P382">
        <f t="shared" si="27"/>
        <v>103046.17</v>
      </c>
      <c r="Q382" t="e">
        <f t="shared" si="28"/>
        <v>#N/A</v>
      </c>
      <c r="R382">
        <f t="shared" si="29"/>
        <v>103046.17</v>
      </c>
    </row>
    <row r="383" spans="1:18" x14ac:dyDescent="0.25">
      <c r="A383" s="6">
        <v>42386</v>
      </c>
      <c r="B383" s="1" t="str">
        <f>TEXT([1]Holidays!A383,"DDDD")</f>
        <v>Sunday</v>
      </c>
      <c r="C383" s="2">
        <f>WEEKNUM([1]Holidays!A383)</f>
        <v>4</v>
      </c>
      <c r="D383" s="1" t="str">
        <f>TEXT([1]Holidays!A383,"MMMM")</f>
        <v>January</v>
      </c>
      <c r="E383" s="1" t="str">
        <f>TEXT([1]Holidays!A383,"yyyy")</f>
        <v>2016</v>
      </c>
      <c r="F383" s="3">
        <v>14.9</v>
      </c>
      <c r="G383" s="3">
        <v>32.700000000000003</v>
      </c>
      <c r="H383" s="3">
        <v>31.5</v>
      </c>
      <c r="I383" s="3">
        <v>0</v>
      </c>
      <c r="J383" s="4">
        <v>114097.07</v>
      </c>
      <c r="K383" s="5">
        <v>29.153261950000001</v>
      </c>
      <c r="L383" s="5">
        <f t="shared" si="25"/>
        <v>3326301.7694374868</v>
      </c>
      <c r="M383" t="str">
        <f>VLOOKUP(A383,[1]Holidays!A:C,2,)</f>
        <v>N</v>
      </c>
      <c r="N383" t="str">
        <f>VLOOKUP(A383,[1]Holidays!A:C,3,FALSE)</f>
        <v>N</v>
      </c>
      <c r="O383" t="e">
        <f t="shared" si="26"/>
        <v>#N/A</v>
      </c>
      <c r="P383">
        <f t="shared" si="27"/>
        <v>114097.07</v>
      </c>
      <c r="Q383" t="e">
        <f t="shared" si="28"/>
        <v>#N/A</v>
      </c>
      <c r="R383">
        <f t="shared" si="29"/>
        <v>114097.07</v>
      </c>
    </row>
    <row r="384" spans="1:18" x14ac:dyDescent="0.25">
      <c r="A384" s="6">
        <v>42387</v>
      </c>
      <c r="B384" s="1" t="str">
        <f>TEXT([1]Holidays!A384,"DDDD")</f>
        <v>Monday</v>
      </c>
      <c r="C384" s="2">
        <f>WEEKNUM([1]Holidays!A384)</f>
        <v>4</v>
      </c>
      <c r="D384" s="1" t="str">
        <f>TEXT([1]Holidays!A384,"MMMM")</f>
        <v>January</v>
      </c>
      <c r="E384" s="1" t="str">
        <f>TEXT([1]Holidays!A384,"yyyy")</f>
        <v>2016</v>
      </c>
      <c r="F384" s="3">
        <v>18.600000000000001</v>
      </c>
      <c r="G384" s="3">
        <v>35.299999999999997</v>
      </c>
      <c r="H384" s="3">
        <v>30.4</v>
      </c>
      <c r="I384" s="3">
        <v>0</v>
      </c>
      <c r="J384" s="4">
        <v>147817.58499999999</v>
      </c>
      <c r="K384" s="5">
        <v>43.409358019999999</v>
      </c>
      <c r="L384" s="5">
        <f t="shared" si="25"/>
        <v>6416666.4689167812</v>
      </c>
      <c r="M384" t="str">
        <f>VLOOKUP(A384,[1]Holidays!A:C,2,)</f>
        <v>N</v>
      </c>
      <c r="N384" t="str">
        <f>VLOOKUP(A384,[1]Holidays!A:C,3,FALSE)</f>
        <v>N</v>
      </c>
      <c r="O384" t="e">
        <f t="shared" si="26"/>
        <v>#N/A</v>
      </c>
      <c r="P384">
        <f t="shared" si="27"/>
        <v>147817.58499999999</v>
      </c>
      <c r="Q384" t="e">
        <f t="shared" si="28"/>
        <v>#N/A</v>
      </c>
      <c r="R384">
        <f t="shared" si="29"/>
        <v>147817.58499999999</v>
      </c>
    </row>
    <row r="385" spans="1:18" x14ac:dyDescent="0.25">
      <c r="A385" s="6">
        <v>42388</v>
      </c>
      <c r="B385" s="1" t="str">
        <f>TEXT([1]Holidays!A385,"DDDD")</f>
        <v>Tuesday</v>
      </c>
      <c r="C385" s="2">
        <f>WEEKNUM([1]Holidays!A385)</f>
        <v>4</v>
      </c>
      <c r="D385" s="1" t="str">
        <f>TEXT([1]Holidays!A385,"MMMM")</f>
        <v>January</v>
      </c>
      <c r="E385" s="1" t="str">
        <f>TEXT([1]Holidays!A385,"yyyy")</f>
        <v>2016</v>
      </c>
      <c r="F385" s="3">
        <v>17.899999999999999</v>
      </c>
      <c r="G385" s="3">
        <v>30.9</v>
      </c>
      <c r="H385" s="3">
        <v>27.2</v>
      </c>
      <c r="I385" s="3">
        <v>0</v>
      </c>
      <c r="J385" s="4">
        <v>148612.37</v>
      </c>
      <c r="K385" s="5">
        <v>49.257935250000003</v>
      </c>
      <c r="L385" s="5">
        <f t="shared" si="25"/>
        <v>7320338.4988090424</v>
      </c>
      <c r="M385" t="str">
        <f>VLOOKUP(A385,[1]Holidays!A:C,2,)</f>
        <v>N</v>
      </c>
      <c r="N385" t="str">
        <f>VLOOKUP(A385,[1]Holidays!A:C,3,FALSE)</f>
        <v>N</v>
      </c>
      <c r="O385" t="e">
        <f t="shared" si="26"/>
        <v>#N/A</v>
      </c>
      <c r="P385">
        <f t="shared" si="27"/>
        <v>148612.37</v>
      </c>
      <c r="Q385" t="e">
        <f t="shared" si="28"/>
        <v>#N/A</v>
      </c>
      <c r="R385">
        <f t="shared" si="29"/>
        <v>148612.37</v>
      </c>
    </row>
    <row r="386" spans="1:18" x14ac:dyDescent="0.25">
      <c r="A386" s="6">
        <v>42389</v>
      </c>
      <c r="B386" s="1" t="str">
        <f>TEXT([1]Holidays!A386,"DDDD")</f>
        <v>Wednesday</v>
      </c>
      <c r="C386" s="2">
        <f>WEEKNUM([1]Holidays!A386)</f>
        <v>4</v>
      </c>
      <c r="D386" s="1" t="str">
        <f>TEXT([1]Holidays!A386,"MMMM")</f>
        <v>January</v>
      </c>
      <c r="E386" s="1" t="str">
        <f>TEXT([1]Holidays!A386,"yyyy")</f>
        <v>2016</v>
      </c>
      <c r="F386" s="3">
        <v>19.3</v>
      </c>
      <c r="G386" s="3">
        <v>29.1</v>
      </c>
      <c r="H386" s="3">
        <v>18.600000000000001</v>
      </c>
      <c r="I386" s="3">
        <v>1</v>
      </c>
      <c r="J386" s="4">
        <v>142471.51</v>
      </c>
      <c r="K386" s="5">
        <v>53.300398770000001</v>
      </c>
      <c r="L386" s="5">
        <f t="shared" ref="L386:L449" si="30">J386*K386</f>
        <v>7593788.2963640429</v>
      </c>
      <c r="M386" t="str">
        <f>VLOOKUP(A386,[1]Holidays!A:C,2,)</f>
        <v>N</v>
      </c>
      <c r="N386" t="str">
        <f>VLOOKUP(A386,[1]Holidays!A:C,3,FALSE)</f>
        <v>N</v>
      </c>
      <c r="O386" t="e">
        <f t="shared" si="26"/>
        <v>#N/A</v>
      </c>
      <c r="P386">
        <f t="shared" si="27"/>
        <v>142471.51</v>
      </c>
      <c r="Q386" t="e">
        <f t="shared" si="28"/>
        <v>#N/A</v>
      </c>
      <c r="R386">
        <f t="shared" si="29"/>
        <v>142471.51</v>
      </c>
    </row>
    <row r="387" spans="1:18" x14ac:dyDescent="0.25">
      <c r="A387" s="6">
        <v>42390</v>
      </c>
      <c r="B387" s="1" t="str">
        <f>TEXT([1]Holidays!A387,"DDDD")</f>
        <v>Thursday</v>
      </c>
      <c r="C387" s="2">
        <f>WEEKNUM([1]Holidays!A387)</f>
        <v>4</v>
      </c>
      <c r="D387" s="1" t="str">
        <f>TEXT([1]Holidays!A387,"MMMM")</f>
        <v>January</v>
      </c>
      <c r="E387" s="1" t="str">
        <f>TEXT([1]Holidays!A387,"yyyy")</f>
        <v>2016</v>
      </c>
      <c r="F387" s="3">
        <v>19</v>
      </c>
      <c r="G387" s="3">
        <v>26.7</v>
      </c>
      <c r="H387" s="3">
        <v>14.9</v>
      </c>
      <c r="I387" s="3">
        <v>0.8</v>
      </c>
      <c r="J387" s="4">
        <v>139450.61499999999</v>
      </c>
      <c r="K387" s="5">
        <v>55.470089539999996</v>
      </c>
      <c r="L387" s="5">
        <f t="shared" si="30"/>
        <v>7735338.100458066</v>
      </c>
      <c r="M387" t="str">
        <f>VLOOKUP(A387,[1]Holidays!A:C,2,)</f>
        <v>N</v>
      </c>
      <c r="N387" t="str">
        <f>VLOOKUP(A387,[1]Holidays!A:C,3,FALSE)</f>
        <v>N</v>
      </c>
      <c r="O387" t="e">
        <f t="shared" ref="O387:O450" si="31">IF(M387="n",NA(),J387)</f>
        <v>#N/A</v>
      </c>
      <c r="P387">
        <f t="shared" ref="P387:P450" si="32">IF(M387="n",J387,NA())</f>
        <v>139450.61499999999</v>
      </c>
      <c r="Q387" t="e">
        <f t="shared" ref="Q387:Q450" si="33">IF(N387="y",J387,NA())</f>
        <v>#N/A</v>
      </c>
      <c r="R387">
        <f t="shared" ref="R387:R450" si="34">IF(N387="N",J387,NA())</f>
        <v>139450.61499999999</v>
      </c>
    </row>
    <row r="388" spans="1:18" x14ac:dyDescent="0.25">
      <c r="A388" s="6">
        <v>42391</v>
      </c>
      <c r="B388" s="1" t="str">
        <f>TEXT([1]Holidays!A388,"DDDD")</f>
        <v>Friday</v>
      </c>
      <c r="C388" s="2">
        <f>WEEKNUM([1]Holidays!A388)</f>
        <v>4</v>
      </c>
      <c r="D388" s="1" t="str">
        <f>TEXT([1]Holidays!A388,"MMMM")</f>
        <v>January</v>
      </c>
      <c r="E388" s="1" t="str">
        <f>TEXT([1]Holidays!A388,"yyyy")</f>
        <v>2016</v>
      </c>
      <c r="F388" s="3">
        <v>17.5</v>
      </c>
      <c r="G388" s="3">
        <v>22.8</v>
      </c>
      <c r="H388" s="3">
        <v>6.5</v>
      </c>
      <c r="I388" s="3">
        <v>1.6</v>
      </c>
      <c r="J388" s="4">
        <v>129135.185</v>
      </c>
      <c r="K388" s="5">
        <v>42.337732770000002</v>
      </c>
      <c r="L388" s="5">
        <f t="shared" si="30"/>
        <v>5467290.9537345124</v>
      </c>
      <c r="M388" t="str">
        <f>VLOOKUP(A388,[1]Holidays!A:C,2,)</f>
        <v>N</v>
      </c>
      <c r="N388" t="str">
        <f>VLOOKUP(A388,[1]Holidays!A:C,3,FALSE)</f>
        <v>N</v>
      </c>
      <c r="O388" t="e">
        <f t="shared" si="31"/>
        <v>#N/A</v>
      </c>
      <c r="P388">
        <f t="shared" si="32"/>
        <v>129135.185</v>
      </c>
      <c r="Q388" t="e">
        <f t="shared" si="33"/>
        <v>#N/A</v>
      </c>
      <c r="R388">
        <f t="shared" si="34"/>
        <v>129135.185</v>
      </c>
    </row>
    <row r="389" spans="1:18" x14ac:dyDescent="0.25">
      <c r="A389" s="6">
        <v>42392</v>
      </c>
      <c r="B389" s="1" t="str">
        <f>TEXT([1]Holidays!A389,"DDDD")</f>
        <v>Saturday</v>
      </c>
      <c r="C389" s="2">
        <f>WEEKNUM([1]Holidays!A389)</f>
        <v>4</v>
      </c>
      <c r="D389" s="1" t="str">
        <f>TEXT([1]Holidays!A389,"MMMM")</f>
        <v>January</v>
      </c>
      <c r="E389" s="1" t="str">
        <f>TEXT([1]Holidays!A389,"yyyy")</f>
        <v>2016</v>
      </c>
      <c r="F389" s="3">
        <v>17.3</v>
      </c>
      <c r="G389" s="3">
        <v>21.9</v>
      </c>
      <c r="H389" s="3">
        <v>23.2</v>
      </c>
      <c r="I389" s="3">
        <v>7</v>
      </c>
      <c r="J389" s="4">
        <v>108097.845</v>
      </c>
      <c r="K389" s="5">
        <v>26.975023329999999</v>
      </c>
      <c r="L389" s="5">
        <f t="shared" si="30"/>
        <v>2915941.8907977236</v>
      </c>
      <c r="M389" t="str">
        <f>VLOOKUP(A389,[1]Holidays!A:C,2,)</f>
        <v>N</v>
      </c>
      <c r="N389" t="str">
        <f>VLOOKUP(A389,[1]Holidays!A:C,3,FALSE)</f>
        <v>N</v>
      </c>
      <c r="O389" t="e">
        <f t="shared" si="31"/>
        <v>#N/A</v>
      </c>
      <c r="P389">
        <f t="shared" si="32"/>
        <v>108097.845</v>
      </c>
      <c r="Q389" t="e">
        <f t="shared" si="33"/>
        <v>#N/A</v>
      </c>
      <c r="R389">
        <f t="shared" si="34"/>
        <v>108097.845</v>
      </c>
    </row>
    <row r="390" spans="1:18" x14ac:dyDescent="0.25">
      <c r="A390" s="6">
        <v>42393</v>
      </c>
      <c r="B390" s="1" t="str">
        <f>TEXT([1]Holidays!A390,"DDDD")</f>
        <v>Sunday</v>
      </c>
      <c r="C390" s="2">
        <f>WEEKNUM([1]Holidays!A390)</f>
        <v>5</v>
      </c>
      <c r="D390" s="1" t="str">
        <f>TEXT([1]Holidays!A390,"MMMM")</f>
        <v>January</v>
      </c>
      <c r="E390" s="1" t="str">
        <f>TEXT([1]Holidays!A390,"yyyy")</f>
        <v>2016</v>
      </c>
      <c r="F390" s="3">
        <v>16.2</v>
      </c>
      <c r="G390" s="3">
        <v>22.2</v>
      </c>
      <c r="H390" s="3">
        <v>23.4</v>
      </c>
      <c r="I390" s="3">
        <v>5.2</v>
      </c>
      <c r="J390" s="4">
        <v>103396.3</v>
      </c>
      <c r="K390" s="5">
        <v>26.412209069999999</v>
      </c>
      <c r="L390" s="5">
        <f t="shared" si="30"/>
        <v>2730924.6926644412</v>
      </c>
      <c r="M390" t="str">
        <f>VLOOKUP(A390,[1]Holidays!A:C,2,)</f>
        <v>N</v>
      </c>
      <c r="N390" t="str">
        <f>VLOOKUP(A390,[1]Holidays!A:C,3,FALSE)</f>
        <v>N</v>
      </c>
      <c r="O390" t="e">
        <f t="shared" si="31"/>
        <v>#N/A</v>
      </c>
      <c r="P390">
        <f t="shared" si="32"/>
        <v>103396.3</v>
      </c>
      <c r="Q390" t="e">
        <f t="shared" si="33"/>
        <v>#N/A</v>
      </c>
      <c r="R390">
        <f t="shared" si="34"/>
        <v>103396.3</v>
      </c>
    </row>
    <row r="391" spans="1:18" x14ac:dyDescent="0.25">
      <c r="A391" s="6">
        <v>42394</v>
      </c>
      <c r="B391" s="1" t="str">
        <f>TEXT([1]Holidays!A391,"DDDD")</f>
        <v>Monday</v>
      </c>
      <c r="C391" s="2">
        <f>WEEKNUM([1]Holidays!A391)</f>
        <v>5</v>
      </c>
      <c r="D391" s="1" t="str">
        <f>TEXT([1]Holidays!A391,"MMMM")</f>
        <v>January</v>
      </c>
      <c r="E391" s="1" t="str">
        <f>TEXT([1]Holidays!A391,"yyyy")</f>
        <v>2016</v>
      </c>
      <c r="F391" s="3">
        <v>16.7</v>
      </c>
      <c r="G391" s="3">
        <v>20.9</v>
      </c>
      <c r="H391" s="3">
        <v>25.7</v>
      </c>
      <c r="I391" s="3">
        <v>0.4</v>
      </c>
      <c r="J391" s="4">
        <v>112649.60000000001</v>
      </c>
      <c r="K391" s="5">
        <v>27.59659014</v>
      </c>
      <c r="L391" s="5">
        <f t="shared" si="30"/>
        <v>3108744.8406349444</v>
      </c>
      <c r="M391" t="str">
        <f>VLOOKUP(A391,[1]Holidays!A:C,2,)</f>
        <v>N</v>
      </c>
      <c r="N391" t="str">
        <f>VLOOKUP(A391,[1]Holidays!A:C,3,FALSE)</f>
        <v>N</v>
      </c>
      <c r="O391" t="e">
        <f t="shared" si="31"/>
        <v>#N/A</v>
      </c>
      <c r="P391">
        <f t="shared" si="32"/>
        <v>112649.60000000001</v>
      </c>
      <c r="Q391" t="e">
        <f t="shared" si="33"/>
        <v>#N/A</v>
      </c>
      <c r="R391">
        <f t="shared" si="34"/>
        <v>112649.60000000001</v>
      </c>
    </row>
    <row r="392" spans="1:18" x14ac:dyDescent="0.25">
      <c r="A392" s="6">
        <v>42395</v>
      </c>
      <c r="B392" s="1" t="str">
        <f>TEXT([1]Holidays!A392,"DDDD")</f>
        <v>Tuesday</v>
      </c>
      <c r="C392" s="2">
        <f>WEEKNUM([1]Holidays!A392)</f>
        <v>5</v>
      </c>
      <c r="D392" s="1" t="str">
        <f>TEXT([1]Holidays!A392,"MMMM")</f>
        <v>January</v>
      </c>
      <c r="E392" s="1" t="str">
        <f>TEXT([1]Holidays!A392,"yyyy")</f>
        <v>2016</v>
      </c>
      <c r="F392" s="3">
        <v>16.5</v>
      </c>
      <c r="G392" s="3">
        <v>29.4</v>
      </c>
      <c r="H392" s="3">
        <v>28.7</v>
      </c>
      <c r="I392" s="3">
        <v>0</v>
      </c>
      <c r="J392" s="4">
        <v>110152.815</v>
      </c>
      <c r="K392" s="5">
        <v>25.276693940000001</v>
      </c>
      <c r="L392" s="5">
        <f t="shared" si="30"/>
        <v>2784298.9913844415</v>
      </c>
      <c r="M392" t="str">
        <f>VLOOKUP(A392,[1]Holidays!A:C,2,)</f>
        <v>N</v>
      </c>
      <c r="N392" t="str">
        <f>VLOOKUP(A392,[1]Holidays!A:C,3,FALSE)</f>
        <v>Y</v>
      </c>
      <c r="O392" t="e">
        <f t="shared" si="31"/>
        <v>#N/A</v>
      </c>
      <c r="P392">
        <f t="shared" si="32"/>
        <v>110152.815</v>
      </c>
      <c r="Q392">
        <f t="shared" si="33"/>
        <v>110152.815</v>
      </c>
      <c r="R392" t="e">
        <f t="shared" si="34"/>
        <v>#N/A</v>
      </c>
    </row>
    <row r="393" spans="1:18" x14ac:dyDescent="0.25">
      <c r="A393" s="6">
        <v>42396</v>
      </c>
      <c r="B393" s="1" t="str">
        <f>TEXT([1]Holidays!A393,"DDDD")</f>
        <v>Wednesday</v>
      </c>
      <c r="C393" s="2">
        <f>WEEKNUM([1]Holidays!A393)</f>
        <v>5</v>
      </c>
      <c r="D393" s="1" t="str">
        <f>TEXT([1]Holidays!A393,"MMMM")</f>
        <v>January</v>
      </c>
      <c r="E393" s="1" t="str">
        <f>TEXT([1]Holidays!A393,"yyyy")</f>
        <v>2016</v>
      </c>
      <c r="F393" s="3">
        <v>19.3</v>
      </c>
      <c r="G393" s="3">
        <v>29.5</v>
      </c>
      <c r="H393" s="3">
        <v>22.2</v>
      </c>
      <c r="I393" s="3">
        <v>0</v>
      </c>
      <c r="J393" s="4">
        <v>133718.035</v>
      </c>
      <c r="K393" s="5">
        <v>32.759849449999997</v>
      </c>
      <c r="L393" s="5">
        <f t="shared" si="30"/>
        <v>4380582.6953498302</v>
      </c>
      <c r="M393" t="str">
        <f>VLOOKUP(A393,[1]Holidays!A:C,2,)</f>
        <v>N</v>
      </c>
      <c r="N393" t="str">
        <f>VLOOKUP(A393,[1]Holidays!A:C,3,FALSE)</f>
        <v>N</v>
      </c>
      <c r="O393" t="e">
        <f t="shared" si="31"/>
        <v>#N/A</v>
      </c>
      <c r="P393">
        <f t="shared" si="32"/>
        <v>133718.035</v>
      </c>
      <c r="Q393" t="e">
        <f t="shared" si="33"/>
        <v>#N/A</v>
      </c>
      <c r="R393">
        <f t="shared" si="34"/>
        <v>133718.035</v>
      </c>
    </row>
    <row r="394" spans="1:18" x14ac:dyDescent="0.25">
      <c r="A394" s="6">
        <v>42397</v>
      </c>
      <c r="B394" s="1" t="str">
        <f>TEXT([1]Holidays!A394,"DDDD")</f>
        <v>Thursday</v>
      </c>
      <c r="C394" s="2">
        <f>WEEKNUM([1]Holidays!A394)</f>
        <v>5</v>
      </c>
      <c r="D394" s="1" t="str">
        <f>TEXT([1]Holidays!A394,"MMMM")</f>
        <v>January</v>
      </c>
      <c r="E394" s="1" t="str">
        <f>TEXT([1]Holidays!A394,"yyyy")</f>
        <v>2016</v>
      </c>
      <c r="F394" s="3">
        <v>20.3</v>
      </c>
      <c r="G394" s="3">
        <v>27.5</v>
      </c>
      <c r="H394" s="3">
        <v>19</v>
      </c>
      <c r="I394" s="3">
        <v>3.6</v>
      </c>
      <c r="J394" s="4">
        <v>134169.82999999999</v>
      </c>
      <c r="K394" s="5">
        <v>33.324968159999997</v>
      </c>
      <c r="L394" s="5">
        <f t="shared" si="30"/>
        <v>4471205.3127826117</v>
      </c>
      <c r="M394" t="str">
        <f>VLOOKUP(A394,[1]Holidays!A:C,2,)</f>
        <v>Y</v>
      </c>
      <c r="N394" t="str">
        <f>VLOOKUP(A394,[1]Holidays!A:C,3,FALSE)</f>
        <v>N</v>
      </c>
      <c r="O394">
        <f t="shared" si="31"/>
        <v>134169.82999999999</v>
      </c>
      <c r="P394" t="e">
        <f t="shared" si="32"/>
        <v>#N/A</v>
      </c>
      <c r="Q394" t="e">
        <f t="shared" si="33"/>
        <v>#N/A</v>
      </c>
      <c r="R394">
        <f t="shared" si="34"/>
        <v>134169.82999999999</v>
      </c>
    </row>
    <row r="395" spans="1:18" x14ac:dyDescent="0.25">
      <c r="A395" s="6">
        <v>42398</v>
      </c>
      <c r="B395" s="1" t="str">
        <f>TEXT([1]Holidays!A395,"DDDD")</f>
        <v>Friday</v>
      </c>
      <c r="C395" s="2">
        <f>WEEKNUM([1]Holidays!A395)</f>
        <v>5</v>
      </c>
      <c r="D395" s="1" t="str">
        <f>TEXT([1]Holidays!A395,"MMMM")</f>
        <v>January</v>
      </c>
      <c r="E395" s="1" t="str">
        <f>TEXT([1]Holidays!A395,"yyyy")</f>
        <v>2016</v>
      </c>
      <c r="F395" s="3">
        <v>14.4</v>
      </c>
      <c r="G395" s="3">
        <v>18.3</v>
      </c>
      <c r="H395" s="3">
        <v>14.3</v>
      </c>
      <c r="I395" s="3">
        <v>14.2</v>
      </c>
      <c r="J395" s="4">
        <v>123615.21</v>
      </c>
      <c r="K395" s="5">
        <v>32.693847210000001</v>
      </c>
      <c r="L395" s="5">
        <f t="shared" si="30"/>
        <v>4041456.7885720646</v>
      </c>
      <c r="M395" t="str">
        <f>VLOOKUP(A395,[1]Holidays!A:C,2,)</f>
        <v>Y</v>
      </c>
      <c r="N395" t="str">
        <f>VLOOKUP(A395,[1]Holidays!A:C,3,FALSE)</f>
        <v>N</v>
      </c>
      <c r="O395">
        <f t="shared" si="31"/>
        <v>123615.21</v>
      </c>
      <c r="P395" t="e">
        <f t="shared" si="32"/>
        <v>#N/A</v>
      </c>
      <c r="Q395" t="e">
        <f t="shared" si="33"/>
        <v>#N/A</v>
      </c>
      <c r="R395">
        <f t="shared" si="34"/>
        <v>123615.21</v>
      </c>
    </row>
    <row r="396" spans="1:18" x14ac:dyDescent="0.25">
      <c r="A396" s="6">
        <v>42399</v>
      </c>
      <c r="B396" s="1" t="str">
        <f>TEXT([1]Holidays!A396,"DDDD")</f>
        <v>Saturday</v>
      </c>
      <c r="C396" s="2">
        <f>WEEKNUM([1]Holidays!A396)</f>
        <v>5</v>
      </c>
      <c r="D396" s="1" t="str">
        <f>TEXT([1]Holidays!A396,"MMMM")</f>
        <v>January</v>
      </c>
      <c r="E396" s="1" t="str">
        <f>TEXT([1]Holidays!A396,"yyyy")</f>
        <v>2016</v>
      </c>
      <c r="F396" s="3">
        <v>12.3</v>
      </c>
      <c r="G396" s="3">
        <v>22.4</v>
      </c>
      <c r="H396" s="3">
        <v>24</v>
      </c>
      <c r="I396" s="3">
        <v>1.2</v>
      </c>
      <c r="J396" s="4">
        <v>107579.345</v>
      </c>
      <c r="K396" s="5">
        <v>23.84687233</v>
      </c>
      <c r="L396" s="5">
        <f t="shared" si="30"/>
        <v>2565430.9055600241</v>
      </c>
      <c r="M396" t="str">
        <f>VLOOKUP(A396,[1]Holidays!A:C,2,)</f>
        <v>Y</v>
      </c>
      <c r="N396" t="str">
        <f>VLOOKUP(A396,[1]Holidays!A:C,3,FALSE)</f>
        <v>N</v>
      </c>
      <c r="O396">
        <f t="shared" si="31"/>
        <v>107579.345</v>
      </c>
      <c r="P396" t="e">
        <f t="shared" si="32"/>
        <v>#N/A</v>
      </c>
      <c r="Q396" t="e">
        <f t="shared" si="33"/>
        <v>#N/A</v>
      </c>
      <c r="R396">
        <f t="shared" si="34"/>
        <v>107579.345</v>
      </c>
    </row>
    <row r="397" spans="1:18" x14ac:dyDescent="0.25">
      <c r="A397" s="6">
        <v>42400</v>
      </c>
      <c r="B397" s="1" t="str">
        <f>TEXT([1]Holidays!A397,"DDDD")</f>
        <v>Sunday</v>
      </c>
      <c r="C397" s="2">
        <f>WEEKNUM([1]Holidays!A397)</f>
        <v>6</v>
      </c>
      <c r="D397" s="1" t="str">
        <f>TEXT([1]Holidays!A397,"MMMM")</f>
        <v>January</v>
      </c>
      <c r="E397" s="1" t="str">
        <f>TEXT([1]Holidays!A397,"yyyy")</f>
        <v>2016</v>
      </c>
      <c r="F397" s="3">
        <v>13.9</v>
      </c>
      <c r="G397" s="3">
        <v>21.8</v>
      </c>
      <c r="H397" s="3">
        <v>26.3</v>
      </c>
      <c r="I397" s="3">
        <v>10.6</v>
      </c>
      <c r="J397" s="4">
        <v>101279.65</v>
      </c>
      <c r="K397" s="5">
        <v>23.47662571</v>
      </c>
      <c r="L397" s="5">
        <f t="shared" si="30"/>
        <v>2377704.4350898014</v>
      </c>
      <c r="M397" t="str">
        <f>VLOOKUP(A397,[1]Holidays!A:C,2,)</f>
        <v>Y</v>
      </c>
      <c r="N397" t="str">
        <f>VLOOKUP(A397,[1]Holidays!A:C,3,FALSE)</f>
        <v>N</v>
      </c>
      <c r="O397">
        <f t="shared" si="31"/>
        <v>101279.65</v>
      </c>
      <c r="P397" t="e">
        <f t="shared" si="32"/>
        <v>#N/A</v>
      </c>
      <c r="Q397" t="e">
        <f t="shared" si="33"/>
        <v>#N/A</v>
      </c>
      <c r="R397">
        <f t="shared" si="34"/>
        <v>101279.65</v>
      </c>
    </row>
    <row r="398" spans="1:18" x14ac:dyDescent="0.25">
      <c r="A398" s="6">
        <v>42401</v>
      </c>
      <c r="B398" s="1" t="str">
        <f>TEXT([1]Holidays!A398,"DDDD")</f>
        <v>Monday</v>
      </c>
      <c r="C398" s="2">
        <f>WEEKNUM([1]Holidays!A398)</f>
        <v>6</v>
      </c>
      <c r="D398" s="1" t="str">
        <f>TEXT([1]Holidays!A398,"MMMM")</f>
        <v>February</v>
      </c>
      <c r="E398" s="1" t="str">
        <f>TEXT([1]Holidays!A398,"yyyy")</f>
        <v>2016</v>
      </c>
      <c r="F398" s="3">
        <v>12.5</v>
      </c>
      <c r="G398" s="3">
        <v>23.6</v>
      </c>
      <c r="H398" s="3">
        <v>29.4</v>
      </c>
      <c r="I398" s="3">
        <v>0</v>
      </c>
      <c r="J398" s="4">
        <v>121942.895</v>
      </c>
      <c r="K398" s="5">
        <v>31.58876665</v>
      </c>
      <c r="L398" s="5">
        <f t="shared" si="30"/>
        <v>3852025.6547804517</v>
      </c>
      <c r="M398" t="str">
        <f>VLOOKUP(A398,[1]Holidays!A:C,2,)</f>
        <v>Y</v>
      </c>
      <c r="N398" t="str">
        <f>VLOOKUP(A398,[1]Holidays!A:C,3,FALSE)</f>
        <v>N</v>
      </c>
      <c r="O398">
        <f t="shared" si="31"/>
        <v>121942.895</v>
      </c>
      <c r="P398" t="e">
        <f t="shared" si="32"/>
        <v>#N/A</v>
      </c>
      <c r="Q398" t="e">
        <f t="shared" si="33"/>
        <v>#N/A</v>
      </c>
      <c r="R398">
        <f t="shared" si="34"/>
        <v>121942.895</v>
      </c>
    </row>
    <row r="399" spans="1:18" x14ac:dyDescent="0.25">
      <c r="A399" s="6">
        <v>42402</v>
      </c>
      <c r="B399" s="1" t="str">
        <f>TEXT([1]Holidays!A399,"DDDD")</f>
        <v>Tuesday</v>
      </c>
      <c r="C399" s="2">
        <f>WEEKNUM([1]Holidays!A399)</f>
        <v>6</v>
      </c>
      <c r="D399" s="1" t="str">
        <f>TEXT([1]Holidays!A399,"MMMM")</f>
        <v>February</v>
      </c>
      <c r="E399" s="1" t="str">
        <f>TEXT([1]Holidays!A399,"yyyy")</f>
        <v>2016</v>
      </c>
      <c r="F399" s="3">
        <v>15.4</v>
      </c>
      <c r="G399" s="3">
        <v>31.5</v>
      </c>
      <c r="H399" s="3">
        <v>25.5</v>
      </c>
      <c r="I399" s="3">
        <v>0</v>
      </c>
      <c r="J399" s="4">
        <v>133989.155</v>
      </c>
      <c r="K399" s="5">
        <v>35.64081616</v>
      </c>
      <c r="L399" s="5">
        <f t="shared" si="30"/>
        <v>4775482.8407887444</v>
      </c>
      <c r="M399" t="str">
        <f>VLOOKUP(A399,[1]Holidays!A:C,2,)</f>
        <v>Y</v>
      </c>
      <c r="N399" t="str">
        <f>VLOOKUP(A399,[1]Holidays!A:C,3,FALSE)</f>
        <v>N</v>
      </c>
      <c r="O399">
        <f t="shared" si="31"/>
        <v>133989.155</v>
      </c>
      <c r="P399" t="e">
        <f t="shared" si="32"/>
        <v>#N/A</v>
      </c>
      <c r="Q399" t="e">
        <f t="shared" si="33"/>
        <v>#N/A</v>
      </c>
      <c r="R399">
        <f t="shared" si="34"/>
        <v>133989.155</v>
      </c>
    </row>
    <row r="400" spans="1:18" x14ac:dyDescent="0.25">
      <c r="A400" s="6">
        <v>42403</v>
      </c>
      <c r="B400" s="1" t="str">
        <f>TEXT([1]Holidays!A400,"DDDD")</f>
        <v>Wednesday</v>
      </c>
      <c r="C400" s="2">
        <f>WEEKNUM([1]Holidays!A400)</f>
        <v>6</v>
      </c>
      <c r="D400" s="1" t="str">
        <f>TEXT([1]Holidays!A400,"MMMM")</f>
        <v>February</v>
      </c>
      <c r="E400" s="1" t="str">
        <f>TEXT([1]Holidays!A400,"yyyy")</f>
        <v>2016</v>
      </c>
      <c r="F400" s="3">
        <v>18.100000000000001</v>
      </c>
      <c r="G400" s="3">
        <v>21</v>
      </c>
      <c r="H400" s="3">
        <v>11</v>
      </c>
      <c r="I400" s="3">
        <v>0.6</v>
      </c>
      <c r="J400" s="4">
        <v>122594.47500000001</v>
      </c>
      <c r="K400" s="5">
        <v>27.876043979999999</v>
      </c>
      <c r="L400" s="5">
        <f t="shared" si="30"/>
        <v>3417448.9768050103</v>
      </c>
      <c r="M400" t="str">
        <f>VLOOKUP(A400,[1]Holidays!A:C,2,)</f>
        <v>Y</v>
      </c>
      <c r="N400" t="str">
        <f>VLOOKUP(A400,[1]Holidays!A:C,3,FALSE)</f>
        <v>N</v>
      </c>
      <c r="O400">
        <f t="shared" si="31"/>
        <v>122594.47500000001</v>
      </c>
      <c r="P400" t="e">
        <f t="shared" si="32"/>
        <v>#N/A</v>
      </c>
      <c r="Q400" t="e">
        <f t="shared" si="33"/>
        <v>#N/A</v>
      </c>
      <c r="R400">
        <f t="shared" si="34"/>
        <v>122594.47500000001</v>
      </c>
    </row>
    <row r="401" spans="1:18" x14ac:dyDescent="0.25">
      <c r="A401" s="6">
        <v>42404</v>
      </c>
      <c r="B401" s="1" t="str">
        <f>TEXT([1]Holidays!A401,"DDDD")</f>
        <v>Thursday</v>
      </c>
      <c r="C401" s="2">
        <f>WEEKNUM([1]Holidays!A401)</f>
        <v>6</v>
      </c>
      <c r="D401" s="1" t="str">
        <f>TEXT([1]Holidays!A401,"MMMM")</f>
        <v>February</v>
      </c>
      <c r="E401" s="1" t="str">
        <f>TEXT([1]Holidays!A401,"yyyy")</f>
        <v>2016</v>
      </c>
      <c r="F401" s="3">
        <v>17.3</v>
      </c>
      <c r="G401" s="3">
        <v>20.9</v>
      </c>
      <c r="H401" s="3">
        <v>21.7</v>
      </c>
      <c r="I401" s="3">
        <v>2.4</v>
      </c>
      <c r="J401" s="4">
        <v>119919.605</v>
      </c>
      <c r="K401" s="5">
        <v>22.3923782</v>
      </c>
      <c r="L401" s="5">
        <f t="shared" si="30"/>
        <v>2685285.1487546107</v>
      </c>
      <c r="M401" t="str">
        <f>VLOOKUP(A401,[1]Holidays!A:C,2,)</f>
        <v>Y</v>
      </c>
      <c r="N401" t="str">
        <f>VLOOKUP(A401,[1]Holidays!A:C,3,FALSE)</f>
        <v>N</v>
      </c>
      <c r="O401">
        <f t="shared" si="31"/>
        <v>119919.605</v>
      </c>
      <c r="P401" t="e">
        <f t="shared" si="32"/>
        <v>#N/A</v>
      </c>
      <c r="Q401" t="e">
        <f t="shared" si="33"/>
        <v>#N/A</v>
      </c>
      <c r="R401">
        <f t="shared" si="34"/>
        <v>119919.605</v>
      </c>
    </row>
    <row r="402" spans="1:18" x14ac:dyDescent="0.25">
      <c r="A402" s="6">
        <v>42405</v>
      </c>
      <c r="B402" s="1" t="str">
        <f>TEXT([1]Holidays!A402,"DDDD")</f>
        <v>Friday</v>
      </c>
      <c r="C402" s="2">
        <f>WEEKNUM([1]Holidays!A402)</f>
        <v>6</v>
      </c>
      <c r="D402" s="1" t="str">
        <f>TEXT([1]Holidays!A402,"MMMM")</f>
        <v>February</v>
      </c>
      <c r="E402" s="1" t="str">
        <f>TEXT([1]Holidays!A402,"yyyy")</f>
        <v>2016</v>
      </c>
      <c r="F402" s="3">
        <v>15.3</v>
      </c>
      <c r="G402" s="3">
        <v>29.4</v>
      </c>
      <c r="H402" s="3">
        <v>29</v>
      </c>
      <c r="I402" s="3">
        <v>0</v>
      </c>
      <c r="J402" s="4">
        <v>126330.55</v>
      </c>
      <c r="K402" s="5">
        <v>26.854502199999999</v>
      </c>
      <c r="L402" s="5">
        <f t="shared" si="30"/>
        <v>3392544.03290221</v>
      </c>
      <c r="M402" t="str">
        <f>VLOOKUP(A402,[1]Holidays!A:C,2,)</f>
        <v>Y</v>
      </c>
      <c r="N402" t="str">
        <f>VLOOKUP(A402,[1]Holidays!A:C,3,FALSE)</f>
        <v>N</v>
      </c>
      <c r="O402">
        <f t="shared" si="31"/>
        <v>126330.55</v>
      </c>
      <c r="P402" t="e">
        <f t="shared" si="32"/>
        <v>#N/A</v>
      </c>
      <c r="Q402" t="e">
        <f t="shared" si="33"/>
        <v>#N/A</v>
      </c>
      <c r="R402">
        <f t="shared" si="34"/>
        <v>126330.55</v>
      </c>
    </row>
    <row r="403" spans="1:18" x14ac:dyDescent="0.25">
      <c r="A403" s="6">
        <v>42406</v>
      </c>
      <c r="B403" s="1" t="str">
        <f>TEXT([1]Holidays!A403,"DDDD")</f>
        <v>Saturday</v>
      </c>
      <c r="C403" s="2">
        <f>WEEKNUM([1]Holidays!A403)</f>
        <v>6</v>
      </c>
      <c r="D403" s="1" t="str">
        <f>TEXT([1]Holidays!A403,"MMMM")</f>
        <v>February</v>
      </c>
      <c r="E403" s="1" t="str">
        <f>TEXT([1]Holidays!A403,"yyyy")</f>
        <v>2016</v>
      </c>
      <c r="F403" s="3">
        <v>16.5</v>
      </c>
      <c r="G403" s="3">
        <v>32.6</v>
      </c>
      <c r="H403" s="3">
        <v>28.8</v>
      </c>
      <c r="I403" s="3">
        <v>0</v>
      </c>
      <c r="J403" s="4">
        <v>123737.01</v>
      </c>
      <c r="K403" s="5">
        <v>28.72453436</v>
      </c>
      <c r="L403" s="5">
        <f t="shared" si="30"/>
        <v>3554287.9953486635</v>
      </c>
      <c r="M403" t="str">
        <f>VLOOKUP(A403,[1]Holidays!A:C,2,)</f>
        <v>Y</v>
      </c>
      <c r="N403" t="str">
        <f>VLOOKUP(A403,[1]Holidays!A:C,3,FALSE)</f>
        <v>N</v>
      </c>
      <c r="O403">
        <f t="shared" si="31"/>
        <v>123737.01</v>
      </c>
      <c r="P403" t="e">
        <f t="shared" si="32"/>
        <v>#N/A</v>
      </c>
      <c r="Q403" t="e">
        <f t="shared" si="33"/>
        <v>#N/A</v>
      </c>
      <c r="R403">
        <f t="shared" si="34"/>
        <v>123737.01</v>
      </c>
    </row>
    <row r="404" spans="1:18" x14ac:dyDescent="0.25">
      <c r="A404" s="6">
        <v>42407</v>
      </c>
      <c r="B404" s="1" t="str">
        <f>TEXT([1]Holidays!A404,"DDDD")</f>
        <v>Sunday</v>
      </c>
      <c r="C404" s="2">
        <f>WEEKNUM([1]Holidays!A404)</f>
        <v>7</v>
      </c>
      <c r="D404" s="1" t="str">
        <f>TEXT([1]Holidays!A404,"MMMM")</f>
        <v>February</v>
      </c>
      <c r="E404" s="1" t="str">
        <f>TEXT([1]Holidays!A404,"yyyy")</f>
        <v>2016</v>
      </c>
      <c r="F404" s="3">
        <v>19.100000000000001</v>
      </c>
      <c r="G404" s="3">
        <v>27.7</v>
      </c>
      <c r="H404" s="3">
        <v>28.5</v>
      </c>
      <c r="I404" s="3">
        <v>0</v>
      </c>
      <c r="J404" s="4">
        <v>124436.81</v>
      </c>
      <c r="K404" s="5">
        <v>33.49284634</v>
      </c>
      <c r="L404" s="5">
        <f t="shared" si="30"/>
        <v>4167742.9563697753</v>
      </c>
      <c r="M404" t="str">
        <f>VLOOKUP(A404,[1]Holidays!A:C,2,)</f>
        <v>Y</v>
      </c>
      <c r="N404" t="str">
        <f>VLOOKUP(A404,[1]Holidays!A:C,3,FALSE)</f>
        <v>N</v>
      </c>
      <c r="O404">
        <f t="shared" si="31"/>
        <v>124436.81</v>
      </c>
      <c r="P404" t="e">
        <f t="shared" si="32"/>
        <v>#N/A</v>
      </c>
      <c r="Q404" t="e">
        <f t="shared" si="33"/>
        <v>#N/A</v>
      </c>
      <c r="R404">
        <f t="shared" si="34"/>
        <v>124436.81</v>
      </c>
    </row>
    <row r="405" spans="1:18" x14ac:dyDescent="0.25">
      <c r="A405" s="6">
        <v>42408</v>
      </c>
      <c r="B405" s="1" t="str">
        <f>TEXT([1]Holidays!A405,"DDDD")</f>
        <v>Monday</v>
      </c>
      <c r="C405" s="2">
        <f>WEEKNUM([1]Holidays!A405)</f>
        <v>7</v>
      </c>
      <c r="D405" s="1" t="str">
        <f>TEXT([1]Holidays!A405,"MMMM")</f>
        <v>February</v>
      </c>
      <c r="E405" s="1" t="str">
        <f>TEXT([1]Holidays!A405,"yyyy")</f>
        <v>2016</v>
      </c>
      <c r="F405" s="3">
        <v>19.2</v>
      </c>
      <c r="G405" s="3">
        <v>22.9</v>
      </c>
      <c r="H405" s="3">
        <v>23.3</v>
      </c>
      <c r="I405" s="3">
        <v>0</v>
      </c>
      <c r="J405" s="4">
        <v>129327.22500000001</v>
      </c>
      <c r="K405" s="5">
        <v>33.908603100000001</v>
      </c>
      <c r="L405" s="5">
        <f t="shared" si="30"/>
        <v>4385305.5425493978</v>
      </c>
      <c r="M405" t="str">
        <f>VLOOKUP(A405,[1]Holidays!A:C,2,)</f>
        <v>Y</v>
      </c>
      <c r="N405" t="str">
        <f>VLOOKUP(A405,[1]Holidays!A:C,3,FALSE)</f>
        <v>N</v>
      </c>
      <c r="O405">
        <f t="shared" si="31"/>
        <v>129327.22500000001</v>
      </c>
      <c r="P405" t="e">
        <f t="shared" si="32"/>
        <v>#N/A</v>
      </c>
      <c r="Q405" t="e">
        <f t="shared" si="33"/>
        <v>#N/A</v>
      </c>
      <c r="R405">
        <f t="shared" si="34"/>
        <v>129327.22500000001</v>
      </c>
    </row>
    <row r="406" spans="1:18" x14ac:dyDescent="0.25">
      <c r="A406" s="6">
        <v>42409</v>
      </c>
      <c r="B406" s="1" t="str">
        <f>TEXT([1]Holidays!A406,"DDDD")</f>
        <v>Tuesday</v>
      </c>
      <c r="C406" s="2">
        <f>WEEKNUM([1]Holidays!A406)</f>
        <v>7</v>
      </c>
      <c r="D406" s="1" t="str">
        <f>TEXT([1]Holidays!A406,"MMMM")</f>
        <v>February</v>
      </c>
      <c r="E406" s="1" t="str">
        <f>TEXT([1]Holidays!A406,"yyyy")</f>
        <v>2016</v>
      </c>
      <c r="F406" s="3">
        <v>17.399999999999999</v>
      </c>
      <c r="G406" s="3">
        <v>22.7</v>
      </c>
      <c r="H406" s="3">
        <v>27.7</v>
      </c>
      <c r="I406" s="3">
        <v>0</v>
      </c>
      <c r="J406" s="4">
        <v>131271.26500000001</v>
      </c>
      <c r="K406" s="5">
        <v>38.705675849999999</v>
      </c>
      <c r="L406" s="5">
        <f t="shared" si="30"/>
        <v>5080943.0315094506</v>
      </c>
      <c r="M406" t="str">
        <f>VLOOKUP(A406,[1]Holidays!A:C,2,)</f>
        <v>Y</v>
      </c>
      <c r="N406" t="str">
        <f>VLOOKUP(A406,[1]Holidays!A:C,3,FALSE)</f>
        <v>N</v>
      </c>
      <c r="O406">
        <f t="shared" si="31"/>
        <v>131271.26500000001</v>
      </c>
      <c r="P406" t="e">
        <f t="shared" si="32"/>
        <v>#N/A</v>
      </c>
      <c r="Q406" t="e">
        <f t="shared" si="33"/>
        <v>#N/A</v>
      </c>
      <c r="R406">
        <f t="shared" si="34"/>
        <v>131271.26500000001</v>
      </c>
    </row>
    <row r="407" spans="1:18" x14ac:dyDescent="0.25">
      <c r="A407" s="6">
        <v>42410</v>
      </c>
      <c r="B407" s="1" t="str">
        <f>TEXT([1]Holidays!A407,"DDDD")</f>
        <v>Wednesday</v>
      </c>
      <c r="C407" s="2">
        <f>WEEKNUM([1]Holidays!A407)</f>
        <v>7</v>
      </c>
      <c r="D407" s="1" t="str">
        <f>TEXT([1]Holidays!A407,"MMMM")</f>
        <v>February</v>
      </c>
      <c r="E407" s="1" t="str">
        <f>TEXT([1]Holidays!A407,"yyyy")</f>
        <v>2016</v>
      </c>
      <c r="F407" s="3">
        <v>17.399999999999999</v>
      </c>
      <c r="G407" s="3">
        <v>23.3</v>
      </c>
      <c r="H407" s="3">
        <v>25.3</v>
      </c>
      <c r="I407" s="3">
        <v>0</v>
      </c>
      <c r="J407" s="4">
        <v>132265.005</v>
      </c>
      <c r="K407" s="5">
        <v>41.376079619999999</v>
      </c>
      <c r="L407" s="5">
        <f t="shared" si="30"/>
        <v>5472607.3778196983</v>
      </c>
      <c r="M407" t="str">
        <f>VLOOKUP(A407,[1]Holidays!A:C,2,)</f>
        <v>Y</v>
      </c>
      <c r="N407" t="str">
        <f>VLOOKUP(A407,[1]Holidays!A:C,3,FALSE)</f>
        <v>N</v>
      </c>
      <c r="O407">
        <f t="shared" si="31"/>
        <v>132265.005</v>
      </c>
      <c r="P407" t="e">
        <f t="shared" si="32"/>
        <v>#N/A</v>
      </c>
      <c r="Q407" t="e">
        <f t="shared" si="33"/>
        <v>#N/A</v>
      </c>
      <c r="R407">
        <f t="shared" si="34"/>
        <v>132265.005</v>
      </c>
    </row>
    <row r="408" spans="1:18" x14ac:dyDescent="0.25">
      <c r="A408" s="6">
        <v>42411</v>
      </c>
      <c r="B408" s="1" t="str">
        <f>TEXT([1]Holidays!A408,"DDDD")</f>
        <v>Thursday</v>
      </c>
      <c r="C408" s="2">
        <f>WEEKNUM([1]Holidays!A408)</f>
        <v>7</v>
      </c>
      <c r="D408" s="1" t="str">
        <f>TEXT([1]Holidays!A408,"MMMM")</f>
        <v>February</v>
      </c>
      <c r="E408" s="1" t="str">
        <f>TEXT([1]Holidays!A408,"yyyy")</f>
        <v>2016</v>
      </c>
      <c r="F408" s="3">
        <v>18</v>
      </c>
      <c r="G408" s="3">
        <v>23.8</v>
      </c>
      <c r="H408" s="3">
        <v>27.6</v>
      </c>
      <c r="I408" s="3">
        <v>0</v>
      </c>
      <c r="J408" s="4">
        <v>131003.79</v>
      </c>
      <c r="K408" s="5">
        <v>34.389933720000002</v>
      </c>
      <c r="L408" s="5">
        <f t="shared" si="30"/>
        <v>4505211.6551687988</v>
      </c>
      <c r="M408" t="str">
        <f>VLOOKUP(A408,[1]Holidays!A:C,2,)</f>
        <v>Y</v>
      </c>
      <c r="N408" t="str">
        <f>VLOOKUP(A408,[1]Holidays!A:C,3,FALSE)</f>
        <v>N</v>
      </c>
      <c r="O408">
        <f t="shared" si="31"/>
        <v>131003.79</v>
      </c>
      <c r="P408" t="e">
        <f t="shared" si="32"/>
        <v>#N/A</v>
      </c>
      <c r="Q408" t="e">
        <f t="shared" si="33"/>
        <v>#N/A</v>
      </c>
      <c r="R408">
        <f t="shared" si="34"/>
        <v>131003.79</v>
      </c>
    </row>
    <row r="409" spans="1:18" x14ac:dyDescent="0.25">
      <c r="A409" s="6">
        <v>42412</v>
      </c>
      <c r="B409" s="1" t="str">
        <f>TEXT([1]Holidays!A409,"DDDD")</f>
        <v>Friday</v>
      </c>
      <c r="C409" s="2">
        <f>WEEKNUM([1]Holidays!A409)</f>
        <v>7</v>
      </c>
      <c r="D409" s="1" t="str">
        <f>TEXT([1]Holidays!A409,"MMMM")</f>
        <v>February</v>
      </c>
      <c r="E409" s="1" t="str">
        <f>TEXT([1]Holidays!A409,"yyyy")</f>
        <v>2016</v>
      </c>
      <c r="F409" s="3">
        <v>16.7</v>
      </c>
      <c r="G409" s="3">
        <v>24.9</v>
      </c>
      <c r="H409" s="3">
        <v>27.9</v>
      </c>
      <c r="I409" s="3">
        <v>0</v>
      </c>
      <c r="J409" s="4">
        <v>133845.51999999999</v>
      </c>
      <c r="K409" s="5">
        <v>40.626650689999998</v>
      </c>
      <c r="L409" s="5">
        <f t="shared" si="30"/>
        <v>5437695.1874614079</v>
      </c>
      <c r="M409" t="str">
        <f>VLOOKUP(A409,[1]Holidays!A:C,2,)</f>
        <v>Y</v>
      </c>
      <c r="N409" t="str">
        <f>VLOOKUP(A409,[1]Holidays!A:C,3,FALSE)</f>
        <v>N</v>
      </c>
      <c r="O409">
        <f t="shared" si="31"/>
        <v>133845.51999999999</v>
      </c>
      <c r="P409" t="e">
        <f t="shared" si="32"/>
        <v>#N/A</v>
      </c>
      <c r="Q409" t="e">
        <f t="shared" si="33"/>
        <v>#N/A</v>
      </c>
      <c r="R409">
        <f t="shared" si="34"/>
        <v>133845.51999999999</v>
      </c>
    </row>
    <row r="410" spans="1:18" x14ac:dyDescent="0.25">
      <c r="A410" s="6">
        <v>42413</v>
      </c>
      <c r="B410" s="1" t="str">
        <f>TEXT([1]Holidays!A410,"DDDD")</f>
        <v>Saturday</v>
      </c>
      <c r="C410" s="2">
        <f>WEEKNUM([1]Holidays!A410)</f>
        <v>7</v>
      </c>
      <c r="D410" s="1" t="str">
        <f>TEXT([1]Holidays!A410,"MMMM")</f>
        <v>February</v>
      </c>
      <c r="E410" s="1" t="str">
        <f>TEXT([1]Holidays!A410,"yyyy")</f>
        <v>2016</v>
      </c>
      <c r="F410" s="3">
        <v>17.7</v>
      </c>
      <c r="G410" s="3">
        <v>30.3</v>
      </c>
      <c r="H410" s="3">
        <v>23.4</v>
      </c>
      <c r="I410" s="3">
        <v>0</v>
      </c>
      <c r="J410" s="4">
        <v>120839.995</v>
      </c>
      <c r="K410" s="5">
        <v>32.231397960000002</v>
      </c>
      <c r="L410" s="5">
        <f t="shared" si="30"/>
        <v>3894841.9683294105</v>
      </c>
      <c r="M410" t="str">
        <f>VLOOKUP(A410,[1]Holidays!A:C,2,)</f>
        <v>Y</v>
      </c>
      <c r="N410" t="str">
        <f>VLOOKUP(A410,[1]Holidays!A:C,3,FALSE)</f>
        <v>N</v>
      </c>
      <c r="O410">
        <f t="shared" si="31"/>
        <v>120839.995</v>
      </c>
      <c r="P410" t="e">
        <f t="shared" si="32"/>
        <v>#N/A</v>
      </c>
      <c r="Q410" t="e">
        <f t="shared" si="33"/>
        <v>#N/A</v>
      </c>
      <c r="R410">
        <f t="shared" si="34"/>
        <v>120839.995</v>
      </c>
    </row>
    <row r="411" spans="1:18" x14ac:dyDescent="0.25">
      <c r="A411" s="6">
        <v>42414</v>
      </c>
      <c r="B411" s="1" t="str">
        <f>TEXT([1]Holidays!A411,"DDDD")</f>
        <v>Sunday</v>
      </c>
      <c r="C411" s="2">
        <f>WEEKNUM([1]Holidays!A411)</f>
        <v>8</v>
      </c>
      <c r="D411" s="1" t="str">
        <f>TEXT([1]Holidays!A411,"MMMM")</f>
        <v>February</v>
      </c>
      <c r="E411" s="1" t="str">
        <f>TEXT([1]Holidays!A411,"yyyy")</f>
        <v>2016</v>
      </c>
      <c r="F411" s="3">
        <v>16.399999999999999</v>
      </c>
      <c r="G411" s="3">
        <v>24.5</v>
      </c>
      <c r="H411" s="3">
        <v>22.9</v>
      </c>
      <c r="I411" s="3">
        <v>0</v>
      </c>
      <c r="J411" s="4">
        <v>104364.735</v>
      </c>
      <c r="K411" s="5">
        <v>26.267269679999998</v>
      </c>
      <c r="L411" s="5">
        <f t="shared" si="30"/>
        <v>2741376.6393267345</v>
      </c>
      <c r="M411" t="str">
        <f>VLOOKUP(A411,[1]Holidays!A:C,2,)</f>
        <v>Y</v>
      </c>
      <c r="N411" t="str">
        <f>VLOOKUP(A411,[1]Holidays!A:C,3,FALSE)</f>
        <v>N</v>
      </c>
      <c r="O411">
        <f t="shared" si="31"/>
        <v>104364.735</v>
      </c>
      <c r="P411" t="e">
        <f t="shared" si="32"/>
        <v>#N/A</v>
      </c>
      <c r="Q411" t="e">
        <f t="shared" si="33"/>
        <v>#N/A</v>
      </c>
      <c r="R411">
        <f t="shared" si="34"/>
        <v>104364.735</v>
      </c>
    </row>
    <row r="412" spans="1:18" x14ac:dyDescent="0.25">
      <c r="A412" s="6">
        <v>42415</v>
      </c>
      <c r="B412" s="1" t="str">
        <f>TEXT([1]Holidays!A412,"DDDD")</f>
        <v>Monday</v>
      </c>
      <c r="C412" s="2">
        <f>WEEKNUM([1]Holidays!A412)</f>
        <v>8</v>
      </c>
      <c r="D412" s="1" t="str">
        <f>TEXT([1]Holidays!A412,"MMMM")</f>
        <v>February</v>
      </c>
      <c r="E412" s="1" t="str">
        <f>TEXT([1]Holidays!A412,"yyyy")</f>
        <v>2016</v>
      </c>
      <c r="F412" s="3">
        <v>14</v>
      </c>
      <c r="G412" s="3">
        <v>26.1</v>
      </c>
      <c r="H412" s="3">
        <v>25.4</v>
      </c>
      <c r="I412" s="3">
        <v>0</v>
      </c>
      <c r="J412" s="4">
        <v>120863.325</v>
      </c>
      <c r="K412" s="5">
        <v>32.56207053</v>
      </c>
      <c r="L412" s="5">
        <f t="shared" si="30"/>
        <v>3935560.113140312</v>
      </c>
      <c r="M412" t="str">
        <f>VLOOKUP(A412,[1]Holidays!A:C,2,)</f>
        <v>Y</v>
      </c>
      <c r="N412" t="str">
        <f>VLOOKUP(A412,[1]Holidays!A:C,3,FALSE)</f>
        <v>N</v>
      </c>
      <c r="O412">
        <f t="shared" si="31"/>
        <v>120863.325</v>
      </c>
      <c r="P412" t="e">
        <f t="shared" si="32"/>
        <v>#N/A</v>
      </c>
      <c r="Q412" t="e">
        <f t="shared" si="33"/>
        <v>#N/A</v>
      </c>
      <c r="R412">
        <f t="shared" si="34"/>
        <v>120863.325</v>
      </c>
    </row>
    <row r="413" spans="1:18" x14ac:dyDescent="0.25">
      <c r="A413" s="6">
        <v>42416</v>
      </c>
      <c r="B413" s="1" t="str">
        <f>TEXT([1]Holidays!A413,"DDDD")</f>
        <v>Tuesday</v>
      </c>
      <c r="C413" s="2">
        <f>WEEKNUM([1]Holidays!A413)</f>
        <v>8</v>
      </c>
      <c r="D413" s="1" t="str">
        <f>TEXT([1]Holidays!A413,"MMMM")</f>
        <v>February</v>
      </c>
      <c r="E413" s="1" t="str">
        <f>TEXT([1]Holidays!A413,"yyyy")</f>
        <v>2016</v>
      </c>
      <c r="F413" s="3">
        <v>13.7</v>
      </c>
      <c r="G413" s="3">
        <v>18.399999999999999</v>
      </c>
      <c r="H413" s="3">
        <v>14.5</v>
      </c>
      <c r="I413" s="3">
        <v>3.6</v>
      </c>
      <c r="J413" s="4">
        <v>117062.035</v>
      </c>
      <c r="K413" s="5">
        <v>29.585353430000001</v>
      </c>
      <c r="L413" s="5">
        <f t="shared" si="30"/>
        <v>3463321.6787100304</v>
      </c>
      <c r="M413" t="str">
        <f>VLOOKUP(A413,[1]Holidays!A:C,2,)</f>
        <v>Y</v>
      </c>
      <c r="N413" t="str">
        <f>VLOOKUP(A413,[1]Holidays!A:C,3,FALSE)</f>
        <v>N</v>
      </c>
      <c r="O413">
        <f t="shared" si="31"/>
        <v>117062.035</v>
      </c>
      <c r="P413" t="e">
        <f t="shared" si="32"/>
        <v>#N/A</v>
      </c>
      <c r="Q413" t="e">
        <f t="shared" si="33"/>
        <v>#N/A</v>
      </c>
      <c r="R413">
        <f t="shared" si="34"/>
        <v>117062.035</v>
      </c>
    </row>
    <row r="414" spans="1:18" x14ac:dyDescent="0.25">
      <c r="A414" s="6">
        <v>42417</v>
      </c>
      <c r="B414" s="1" t="str">
        <f>TEXT([1]Holidays!A414,"DDDD")</f>
        <v>Wednesday</v>
      </c>
      <c r="C414" s="2">
        <f>WEEKNUM([1]Holidays!A414)</f>
        <v>8</v>
      </c>
      <c r="D414" s="1" t="str">
        <f>TEXT([1]Holidays!A414,"MMMM")</f>
        <v>February</v>
      </c>
      <c r="E414" s="1" t="str">
        <f>TEXT([1]Holidays!A414,"yyyy")</f>
        <v>2016</v>
      </c>
      <c r="F414" s="3">
        <v>12.7</v>
      </c>
      <c r="G414" s="3">
        <v>21.1</v>
      </c>
      <c r="H414" s="3">
        <v>16.2</v>
      </c>
      <c r="I414" s="3">
        <v>0.6</v>
      </c>
      <c r="J414" s="4">
        <v>119481.79</v>
      </c>
      <c r="K414" s="5">
        <v>32.504514059999998</v>
      </c>
      <c r="L414" s="5">
        <f t="shared" si="30"/>
        <v>3883697.522968967</v>
      </c>
      <c r="M414" t="str">
        <f>VLOOKUP(A414,[1]Holidays!A:C,2,)</f>
        <v>Y</v>
      </c>
      <c r="N414" t="str">
        <f>VLOOKUP(A414,[1]Holidays!A:C,3,FALSE)</f>
        <v>N</v>
      </c>
      <c r="O414">
        <f t="shared" si="31"/>
        <v>119481.79</v>
      </c>
      <c r="P414" t="e">
        <f t="shared" si="32"/>
        <v>#N/A</v>
      </c>
      <c r="Q414" t="e">
        <f t="shared" si="33"/>
        <v>#N/A</v>
      </c>
      <c r="R414">
        <f t="shared" si="34"/>
        <v>119481.79</v>
      </c>
    </row>
    <row r="415" spans="1:18" x14ac:dyDescent="0.25">
      <c r="A415" s="6">
        <v>42418</v>
      </c>
      <c r="B415" s="1" t="str">
        <f>TEXT([1]Holidays!A415,"DDDD")</f>
        <v>Thursday</v>
      </c>
      <c r="C415" s="2">
        <f>WEEKNUM([1]Holidays!A415)</f>
        <v>8</v>
      </c>
      <c r="D415" s="1" t="str">
        <f>TEXT([1]Holidays!A415,"MMMM")</f>
        <v>February</v>
      </c>
      <c r="E415" s="1" t="str">
        <f>TEXT([1]Holidays!A415,"yyyy")</f>
        <v>2016</v>
      </c>
      <c r="F415" s="3">
        <v>15.5</v>
      </c>
      <c r="G415" s="3">
        <v>22.6</v>
      </c>
      <c r="H415" s="3">
        <v>20.6</v>
      </c>
      <c r="I415" s="3">
        <v>1.2</v>
      </c>
      <c r="J415" s="4">
        <v>125964.185</v>
      </c>
      <c r="K415" s="5">
        <v>47.404309140000002</v>
      </c>
      <c r="L415" s="5">
        <f t="shared" si="30"/>
        <v>5971245.1663081506</v>
      </c>
      <c r="M415" t="str">
        <f>VLOOKUP(A415,[1]Holidays!A:C,2,)</f>
        <v>Y</v>
      </c>
      <c r="N415" t="str">
        <f>VLOOKUP(A415,[1]Holidays!A:C,3,FALSE)</f>
        <v>N</v>
      </c>
      <c r="O415">
        <f t="shared" si="31"/>
        <v>125964.185</v>
      </c>
      <c r="P415" t="e">
        <f t="shared" si="32"/>
        <v>#N/A</v>
      </c>
      <c r="Q415" t="e">
        <f t="shared" si="33"/>
        <v>#N/A</v>
      </c>
      <c r="R415">
        <f t="shared" si="34"/>
        <v>125964.185</v>
      </c>
    </row>
    <row r="416" spans="1:18" x14ac:dyDescent="0.25">
      <c r="A416" s="6">
        <v>42419</v>
      </c>
      <c r="B416" s="1" t="str">
        <f>TEXT([1]Holidays!A416,"DDDD")</f>
        <v>Friday</v>
      </c>
      <c r="C416" s="2">
        <f>WEEKNUM([1]Holidays!A416)</f>
        <v>8</v>
      </c>
      <c r="D416" s="1" t="str">
        <f>TEXT([1]Holidays!A416,"MMMM")</f>
        <v>February</v>
      </c>
      <c r="E416" s="1" t="str">
        <f>TEXT([1]Holidays!A416,"yyyy")</f>
        <v>2016</v>
      </c>
      <c r="F416" s="3">
        <v>15.8</v>
      </c>
      <c r="G416" s="3">
        <v>22</v>
      </c>
      <c r="H416" s="3">
        <v>11.2</v>
      </c>
      <c r="I416" s="3">
        <v>0.2</v>
      </c>
      <c r="J416" s="4">
        <v>122991.66</v>
      </c>
      <c r="K416" s="5">
        <v>43.694896810000003</v>
      </c>
      <c r="L416" s="5">
        <f t="shared" si="30"/>
        <v>5374107.8921906054</v>
      </c>
      <c r="M416" t="str">
        <f>VLOOKUP(A416,[1]Holidays!A:C,2,)</f>
        <v>Y</v>
      </c>
      <c r="N416" t="str">
        <f>VLOOKUP(A416,[1]Holidays!A:C,3,FALSE)</f>
        <v>N</v>
      </c>
      <c r="O416">
        <f t="shared" si="31"/>
        <v>122991.66</v>
      </c>
      <c r="P416" t="e">
        <f t="shared" si="32"/>
        <v>#N/A</v>
      </c>
      <c r="Q416" t="e">
        <f t="shared" si="33"/>
        <v>#N/A</v>
      </c>
      <c r="R416">
        <f t="shared" si="34"/>
        <v>122991.66</v>
      </c>
    </row>
    <row r="417" spans="1:18" x14ac:dyDescent="0.25">
      <c r="A417" s="6">
        <v>42420</v>
      </c>
      <c r="B417" s="1" t="str">
        <f>TEXT([1]Holidays!A417,"DDDD")</f>
        <v>Saturday</v>
      </c>
      <c r="C417" s="2">
        <f>WEEKNUM([1]Holidays!A417)</f>
        <v>8</v>
      </c>
      <c r="D417" s="1" t="str">
        <f>TEXT([1]Holidays!A417,"MMMM")</f>
        <v>February</v>
      </c>
      <c r="E417" s="1" t="str">
        <f>TEXT([1]Holidays!A417,"yyyy")</f>
        <v>2016</v>
      </c>
      <c r="F417" s="3">
        <v>15.8</v>
      </c>
      <c r="G417" s="3">
        <v>20.8</v>
      </c>
      <c r="H417" s="3">
        <v>23.8</v>
      </c>
      <c r="I417" s="3">
        <v>0</v>
      </c>
      <c r="J417" s="4">
        <v>105911.71</v>
      </c>
      <c r="K417" s="5">
        <v>26.30452433</v>
      </c>
      <c r="L417" s="5">
        <f t="shared" si="30"/>
        <v>2785957.1525269044</v>
      </c>
      <c r="M417" t="str">
        <f>VLOOKUP(A417,[1]Holidays!A:C,2,)</f>
        <v>Y</v>
      </c>
      <c r="N417" t="str">
        <f>VLOOKUP(A417,[1]Holidays!A:C,3,FALSE)</f>
        <v>N</v>
      </c>
      <c r="O417">
        <f t="shared" si="31"/>
        <v>105911.71</v>
      </c>
      <c r="P417" t="e">
        <f t="shared" si="32"/>
        <v>#N/A</v>
      </c>
      <c r="Q417" t="e">
        <f t="shared" si="33"/>
        <v>#N/A</v>
      </c>
      <c r="R417">
        <f t="shared" si="34"/>
        <v>105911.71</v>
      </c>
    </row>
    <row r="418" spans="1:18" x14ac:dyDescent="0.25">
      <c r="A418" s="6">
        <v>42421</v>
      </c>
      <c r="B418" s="1" t="str">
        <f>TEXT([1]Holidays!A418,"DDDD")</f>
        <v>Sunday</v>
      </c>
      <c r="C418" s="2">
        <f>WEEKNUM([1]Holidays!A418)</f>
        <v>9</v>
      </c>
      <c r="D418" s="1" t="str">
        <f>TEXT([1]Holidays!A418,"MMMM")</f>
        <v>February</v>
      </c>
      <c r="E418" s="1" t="str">
        <f>TEXT([1]Holidays!A418,"yyyy")</f>
        <v>2016</v>
      </c>
      <c r="F418" s="3">
        <v>12.6</v>
      </c>
      <c r="G418" s="3">
        <v>24.7</v>
      </c>
      <c r="H418" s="3">
        <v>26.5</v>
      </c>
      <c r="I418" s="3">
        <v>0</v>
      </c>
      <c r="J418" s="4">
        <v>107884.355</v>
      </c>
      <c r="K418" s="5">
        <v>24.60568176</v>
      </c>
      <c r="L418" s="5">
        <f t="shared" si="30"/>
        <v>2654568.1060128645</v>
      </c>
      <c r="M418" t="str">
        <f>VLOOKUP(A418,[1]Holidays!A:C,2,)</f>
        <v>Y</v>
      </c>
      <c r="N418" t="str">
        <f>VLOOKUP(A418,[1]Holidays!A:C,3,FALSE)</f>
        <v>N</v>
      </c>
      <c r="O418">
        <f t="shared" si="31"/>
        <v>107884.355</v>
      </c>
      <c r="P418" t="e">
        <f t="shared" si="32"/>
        <v>#N/A</v>
      </c>
      <c r="Q418" t="e">
        <f t="shared" si="33"/>
        <v>#N/A</v>
      </c>
      <c r="R418">
        <f t="shared" si="34"/>
        <v>107884.355</v>
      </c>
    </row>
    <row r="419" spans="1:18" x14ac:dyDescent="0.25">
      <c r="A419" s="6">
        <v>42422</v>
      </c>
      <c r="B419" s="1" t="str">
        <f>TEXT([1]Holidays!A419,"DDDD")</f>
        <v>Monday</v>
      </c>
      <c r="C419" s="2">
        <f>WEEKNUM([1]Holidays!A419)</f>
        <v>9</v>
      </c>
      <c r="D419" s="1" t="str">
        <f>TEXT([1]Holidays!A419,"MMMM")</f>
        <v>February</v>
      </c>
      <c r="E419" s="1" t="str">
        <f>TEXT([1]Holidays!A419,"yyyy")</f>
        <v>2016</v>
      </c>
      <c r="F419" s="3">
        <v>15.6</v>
      </c>
      <c r="G419" s="3">
        <v>29.5</v>
      </c>
      <c r="H419" s="3">
        <v>8.4</v>
      </c>
      <c r="I419" s="3">
        <v>0</v>
      </c>
      <c r="J419" s="4">
        <v>130527.325</v>
      </c>
      <c r="K419" s="5">
        <v>55.280231450000002</v>
      </c>
      <c r="L419" s="5">
        <f t="shared" si="30"/>
        <v>7215580.7365493709</v>
      </c>
      <c r="M419" t="str">
        <f>VLOOKUP(A419,[1]Holidays!A:C,2,)</f>
        <v>Y</v>
      </c>
      <c r="N419" t="str">
        <f>VLOOKUP(A419,[1]Holidays!A:C,3,FALSE)</f>
        <v>N</v>
      </c>
      <c r="O419">
        <f t="shared" si="31"/>
        <v>130527.325</v>
      </c>
      <c r="P419" t="e">
        <f t="shared" si="32"/>
        <v>#N/A</v>
      </c>
      <c r="Q419" t="e">
        <f t="shared" si="33"/>
        <v>#N/A</v>
      </c>
      <c r="R419">
        <f t="shared" si="34"/>
        <v>130527.325</v>
      </c>
    </row>
    <row r="420" spans="1:18" x14ac:dyDescent="0.25">
      <c r="A420" s="6">
        <v>42423</v>
      </c>
      <c r="B420" s="1" t="str">
        <f>TEXT([1]Holidays!A420,"DDDD")</f>
        <v>Tuesday</v>
      </c>
      <c r="C420" s="2">
        <f>WEEKNUM([1]Holidays!A420)</f>
        <v>9</v>
      </c>
      <c r="D420" s="1" t="str">
        <f>TEXT([1]Holidays!A420,"MMMM")</f>
        <v>February</v>
      </c>
      <c r="E420" s="1" t="str">
        <f>TEXT([1]Holidays!A420,"yyyy")</f>
        <v>2016</v>
      </c>
      <c r="F420" s="3">
        <v>18.100000000000001</v>
      </c>
      <c r="G420" s="3">
        <v>39.4</v>
      </c>
      <c r="H420" s="3">
        <v>19.399999999999999</v>
      </c>
      <c r="I420" s="3">
        <v>0</v>
      </c>
      <c r="J420" s="4">
        <v>156924.82999999999</v>
      </c>
      <c r="K420" s="5">
        <v>66.960656470000004</v>
      </c>
      <c r="L420" s="5">
        <f t="shared" si="30"/>
        <v>10507789.633243149</v>
      </c>
      <c r="M420" t="str">
        <f>VLOOKUP(A420,[1]Holidays!A:C,2,)</f>
        <v>Y</v>
      </c>
      <c r="N420" t="str">
        <f>VLOOKUP(A420,[1]Holidays!A:C,3,FALSE)</f>
        <v>N</v>
      </c>
      <c r="O420">
        <f t="shared" si="31"/>
        <v>156924.82999999999</v>
      </c>
      <c r="P420" t="e">
        <f t="shared" si="32"/>
        <v>#N/A</v>
      </c>
      <c r="Q420" t="e">
        <f t="shared" si="33"/>
        <v>#N/A</v>
      </c>
      <c r="R420">
        <f t="shared" si="34"/>
        <v>156924.82999999999</v>
      </c>
    </row>
    <row r="421" spans="1:18" x14ac:dyDescent="0.25">
      <c r="A421" s="6">
        <v>42424</v>
      </c>
      <c r="B421" s="1" t="str">
        <f>TEXT([1]Holidays!A421,"DDDD")</f>
        <v>Wednesday</v>
      </c>
      <c r="C421" s="2">
        <f>WEEKNUM([1]Holidays!A421)</f>
        <v>9</v>
      </c>
      <c r="D421" s="1" t="str">
        <f>TEXT([1]Holidays!A421,"MMMM")</f>
        <v>February</v>
      </c>
      <c r="E421" s="1" t="str">
        <f>TEXT([1]Holidays!A421,"yyyy")</f>
        <v>2016</v>
      </c>
      <c r="F421" s="3">
        <v>22.4</v>
      </c>
      <c r="G421" s="3">
        <v>25.6</v>
      </c>
      <c r="H421" s="3">
        <v>15.8</v>
      </c>
      <c r="I421" s="3">
        <v>0</v>
      </c>
      <c r="J421" s="4">
        <v>152419.41500000001</v>
      </c>
      <c r="K421" s="5">
        <v>72.240699939999999</v>
      </c>
      <c r="L421" s="5">
        <f t="shared" si="30"/>
        <v>11010885.224045336</v>
      </c>
      <c r="M421" t="str">
        <f>VLOOKUP(A421,[1]Holidays!A:C,2,)</f>
        <v>Y</v>
      </c>
      <c r="N421" t="str">
        <f>VLOOKUP(A421,[1]Holidays!A:C,3,FALSE)</f>
        <v>N</v>
      </c>
      <c r="O421">
        <f t="shared" si="31"/>
        <v>152419.41500000001</v>
      </c>
      <c r="P421" t="e">
        <f t="shared" si="32"/>
        <v>#N/A</v>
      </c>
      <c r="Q421" t="e">
        <f t="shared" si="33"/>
        <v>#N/A</v>
      </c>
      <c r="R421">
        <f t="shared" si="34"/>
        <v>152419.41500000001</v>
      </c>
    </row>
    <row r="422" spans="1:18" x14ac:dyDescent="0.25">
      <c r="A422" s="6">
        <v>42425</v>
      </c>
      <c r="B422" s="1" t="str">
        <f>TEXT([1]Holidays!A422,"DDDD")</f>
        <v>Thursday</v>
      </c>
      <c r="C422" s="2">
        <f>WEEKNUM([1]Holidays!A422)</f>
        <v>9</v>
      </c>
      <c r="D422" s="1" t="str">
        <f>TEXT([1]Holidays!A422,"MMMM")</f>
        <v>February</v>
      </c>
      <c r="E422" s="1" t="str">
        <f>TEXT([1]Holidays!A422,"yyyy")</f>
        <v>2016</v>
      </c>
      <c r="F422" s="3">
        <v>19.600000000000001</v>
      </c>
      <c r="G422" s="3">
        <v>26.4</v>
      </c>
      <c r="H422" s="3">
        <v>13.8</v>
      </c>
      <c r="I422" s="3">
        <v>0.4</v>
      </c>
      <c r="J422" s="4">
        <v>138064.85500000001</v>
      </c>
      <c r="K422" s="5">
        <v>43.386786059999999</v>
      </c>
      <c r="L422" s="5">
        <f t="shared" si="30"/>
        <v>5990190.326289922</v>
      </c>
      <c r="M422" t="str">
        <f>VLOOKUP(A422,[1]Holidays!A:C,2,)</f>
        <v>Y</v>
      </c>
      <c r="N422" t="str">
        <f>VLOOKUP(A422,[1]Holidays!A:C,3,FALSE)</f>
        <v>N</v>
      </c>
      <c r="O422">
        <f t="shared" si="31"/>
        <v>138064.85500000001</v>
      </c>
      <c r="P422" t="e">
        <f t="shared" si="32"/>
        <v>#N/A</v>
      </c>
      <c r="Q422" t="e">
        <f t="shared" si="33"/>
        <v>#N/A</v>
      </c>
      <c r="R422">
        <f t="shared" si="34"/>
        <v>138064.85500000001</v>
      </c>
    </row>
    <row r="423" spans="1:18" x14ac:dyDescent="0.25">
      <c r="A423" s="6">
        <v>42426</v>
      </c>
      <c r="B423" s="1" t="str">
        <f>TEXT([1]Holidays!A423,"DDDD")</f>
        <v>Friday</v>
      </c>
      <c r="C423" s="2">
        <f>WEEKNUM([1]Holidays!A423)</f>
        <v>9</v>
      </c>
      <c r="D423" s="1" t="str">
        <f>TEXT([1]Holidays!A423,"MMMM")</f>
        <v>February</v>
      </c>
      <c r="E423" s="1" t="str">
        <f>TEXT([1]Holidays!A423,"yyyy")</f>
        <v>2016</v>
      </c>
      <c r="F423" s="3">
        <v>15.5</v>
      </c>
      <c r="G423" s="3">
        <v>23.5</v>
      </c>
      <c r="H423" s="3">
        <v>19.3</v>
      </c>
      <c r="I423" s="3">
        <v>0</v>
      </c>
      <c r="J423" s="4">
        <v>122575.935</v>
      </c>
      <c r="K423" s="5">
        <v>35.552542870000003</v>
      </c>
      <c r="L423" s="5">
        <f t="shared" si="30"/>
        <v>4357886.1839178335</v>
      </c>
      <c r="M423" t="str">
        <f>VLOOKUP(A423,[1]Holidays!A:C,2,)</f>
        <v>Y</v>
      </c>
      <c r="N423" t="str">
        <f>VLOOKUP(A423,[1]Holidays!A:C,3,FALSE)</f>
        <v>N</v>
      </c>
      <c r="O423">
        <f t="shared" si="31"/>
        <v>122575.935</v>
      </c>
      <c r="P423" t="e">
        <f t="shared" si="32"/>
        <v>#N/A</v>
      </c>
      <c r="Q423" t="e">
        <f t="shared" si="33"/>
        <v>#N/A</v>
      </c>
      <c r="R423">
        <f t="shared" si="34"/>
        <v>122575.935</v>
      </c>
    </row>
    <row r="424" spans="1:18" x14ac:dyDescent="0.25">
      <c r="A424" s="6">
        <v>42427</v>
      </c>
      <c r="B424" s="1" t="str">
        <f>TEXT([1]Holidays!A424,"DDDD")</f>
        <v>Saturday</v>
      </c>
      <c r="C424" s="2">
        <f>WEEKNUM([1]Holidays!A424)</f>
        <v>9</v>
      </c>
      <c r="D424" s="1" t="str">
        <f>TEXT([1]Holidays!A424,"MMMM")</f>
        <v>February</v>
      </c>
      <c r="E424" s="1" t="str">
        <f>TEXT([1]Holidays!A424,"yyyy")</f>
        <v>2016</v>
      </c>
      <c r="F424" s="3">
        <v>17.7</v>
      </c>
      <c r="G424" s="3">
        <v>22.2</v>
      </c>
      <c r="H424" s="3">
        <v>17.7</v>
      </c>
      <c r="I424" s="3">
        <v>0</v>
      </c>
      <c r="J424" s="4">
        <v>110545.84</v>
      </c>
      <c r="K424" s="5">
        <v>32.105705630000003</v>
      </c>
      <c r="L424" s="5">
        <f t="shared" si="30"/>
        <v>3549152.1976610795</v>
      </c>
      <c r="M424" t="str">
        <f>VLOOKUP(A424,[1]Holidays!A:C,2,)</f>
        <v>Y</v>
      </c>
      <c r="N424" t="str">
        <f>VLOOKUP(A424,[1]Holidays!A:C,3,FALSE)</f>
        <v>N</v>
      </c>
      <c r="O424">
        <f t="shared" si="31"/>
        <v>110545.84</v>
      </c>
      <c r="P424" t="e">
        <f t="shared" si="32"/>
        <v>#N/A</v>
      </c>
      <c r="Q424" t="e">
        <f t="shared" si="33"/>
        <v>#N/A</v>
      </c>
      <c r="R424">
        <f t="shared" si="34"/>
        <v>110545.84</v>
      </c>
    </row>
    <row r="425" spans="1:18" x14ac:dyDescent="0.25">
      <c r="A425" s="6">
        <v>42428</v>
      </c>
      <c r="B425" s="1" t="str">
        <f>TEXT([1]Holidays!A425,"DDDD")</f>
        <v>Sunday</v>
      </c>
      <c r="C425" s="2">
        <f>WEEKNUM([1]Holidays!A425)</f>
        <v>10</v>
      </c>
      <c r="D425" s="1" t="str">
        <f>TEXT([1]Holidays!A425,"MMMM")</f>
        <v>February</v>
      </c>
      <c r="E425" s="1" t="str">
        <f>TEXT([1]Holidays!A425,"yyyy")</f>
        <v>2016</v>
      </c>
      <c r="F425" s="3">
        <v>17.7</v>
      </c>
      <c r="G425" s="3">
        <v>22.7</v>
      </c>
      <c r="H425" s="3">
        <v>21.5</v>
      </c>
      <c r="I425" s="3">
        <v>0</v>
      </c>
      <c r="J425" s="4">
        <v>105781.985</v>
      </c>
      <c r="K425" s="5">
        <v>30.398442679999999</v>
      </c>
      <c r="L425" s="5">
        <f t="shared" si="30"/>
        <v>3215607.6075991197</v>
      </c>
      <c r="M425" t="str">
        <f>VLOOKUP(A425,[1]Holidays!A:C,2,)</f>
        <v>Y</v>
      </c>
      <c r="N425" t="str">
        <f>VLOOKUP(A425,[1]Holidays!A:C,3,FALSE)</f>
        <v>N</v>
      </c>
      <c r="O425">
        <f t="shared" si="31"/>
        <v>105781.985</v>
      </c>
      <c r="P425" t="e">
        <f t="shared" si="32"/>
        <v>#N/A</v>
      </c>
      <c r="Q425" t="e">
        <f t="shared" si="33"/>
        <v>#N/A</v>
      </c>
      <c r="R425">
        <f t="shared" si="34"/>
        <v>105781.985</v>
      </c>
    </row>
    <row r="426" spans="1:18" x14ac:dyDescent="0.25">
      <c r="A426" s="6">
        <v>42429</v>
      </c>
      <c r="B426" s="1" t="str">
        <f>TEXT([1]Holidays!A426,"DDDD")</f>
        <v>Monday</v>
      </c>
      <c r="C426" s="2">
        <f>WEEKNUM([1]Holidays!A426)</f>
        <v>10</v>
      </c>
      <c r="D426" s="1" t="str">
        <f>TEXT([1]Holidays!A426,"MMMM")</f>
        <v>February</v>
      </c>
      <c r="E426" s="1" t="str">
        <f>TEXT([1]Holidays!A426,"yyyy")</f>
        <v>2016</v>
      </c>
      <c r="F426" s="3">
        <v>15</v>
      </c>
      <c r="G426" s="3">
        <v>23.7</v>
      </c>
      <c r="H426" s="3">
        <v>18.2</v>
      </c>
      <c r="I426" s="3">
        <v>0</v>
      </c>
      <c r="J426" s="4">
        <v>125400.08</v>
      </c>
      <c r="K426" s="5">
        <v>41.258079010000003</v>
      </c>
      <c r="L426" s="5">
        <f t="shared" si="30"/>
        <v>5173766.4085003212</v>
      </c>
      <c r="M426" t="str">
        <f>VLOOKUP(A426,[1]Holidays!A:C,2,)</f>
        <v>Y</v>
      </c>
      <c r="N426" t="str">
        <f>VLOOKUP(A426,[1]Holidays!A:C,3,FALSE)</f>
        <v>N</v>
      </c>
      <c r="O426">
        <f t="shared" si="31"/>
        <v>125400.08</v>
      </c>
      <c r="P426" t="e">
        <f t="shared" si="32"/>
        <v>#N/A</v>
      </c>
      <c r="Q426" t="e">
        <f t="shared" si="33"/>
        <v>#N/A</v>
      </c>
      <c r="R426">
        <f t="shared" si="34"/>
        <v>125400.08</v>
      </c>
    </row>
    <row r="427" spans="1:18" x14ac:dyDescent="0.25">
      <c r="A427" s="6">
        <v>42430</v>
      </c>
      <c r="B427" s="1" t="str">
        <f>TEXT([1]Holidays!A427,"DDDD")</f>
        <v>Tuesday</v>
      </c>
      <c r="C427" s="2">
        <f>WEEKNUM([1]Holidays!A427)</f>
        <v>10</v>
      </c>
      <c r="D427" s="1" t="str">
        <f>TEXT([1]Holidays!A427,"MMMM")</f>
        <v>March</v>
      </c>
      <c r="E427" s="1" t="str">
        <f>TEXT([1]Holidays!A427,"yyyy")</f>
        <v>2016</v>
      </c>
      <c r="F427" s="3">
        <v>17.3</v>
      </c>
      <c r="G427" s="3">
        <v>33.700000000000003</v>
      </c>
      <c r="H427" s="3">
        <v>23.4</v>
      </c>
      <c r="I427" s="3">
        <v>0</v>
      </c>
      <c r="J427" s="4">
        <v>142242.595</v>
      </c>
      <c r="K427" s="5">
        <v>96.287619219999996</v>
      </c>
      <c r="L427" s="5">
        <f t="shared" si="30"/>
        <v>13696200.824224675</v>
      </c>
      <c r="M427" t="str">
        <f>VLOOKUP(A427,[1]Holidays!A:C,2,)</f>
        <v>Y</v>
      </c>
      <c r="N427" t="str">
        <f>VLOOKUP(A427,[1]Holidays!A:C,3,FALSE)</f>
        <v>N</v>
      </c>
      <c r="O427">
        <f t="shared" si="31"/>
        <v>142242.595</v>
      </c>
      <c r="P427" t="e">
        <f t="shared" si="32"/>
        <v>#N/A</v>
      </c>
      <c r="Q427" t="e">
        <f t="shared" si="33"/>
        <v>#N/A</v>
      </c>
      <c r="R427">
        <f t="shared" si="34"/>
        <v>142242.595</v>
      </c>
    </row>
    <row r="428" spans="1:18" x14ac:dyDescent="0.25">
      <c r="A428" s="6">
        <v>42431</v>
      </c>
      <c r="B428" s="1" t="str">
        <f>TEXT([1]Holidays!A428,"DDDD")</f>
        <v>Wednesday</v>
      </c>
      <c r="C428" s="2">
        <f>WEEKNUM([1]Holidays!A428)</f>
        <v>10</v>
      </c>
      <c r="D428" s="1" t="str">
        <f>TEXT([1]Holidays!A428,"MMMM")</f>
        <v>March</v>
      </c>
      <c r="E428" s="1" t="str">
        <f>TEXT([1]Holidays!A428,"yyyy")</f>
        <v>2016</v>
      </c>
      <c r="F428" s="3">
        <v>17.600000000000001</v>
      </c>
      <c r="G428" s="3">
        <v>34.700000000000003</v>
      </c>
      <c r="H428" s="3">
        <v>22.6</v>
      </c>
      <c r="I428" s="3">
        <v>0</v>
      </c>
      <c r="J428" s="4">
        <v>145182.98000000001</v>
      </c>
      <c r="K428" s="5">
        <v>53.911071139999997</v>
      </c>
      <c r="L428" s="5">
        <f t="shared" si="30"/>
        <v>7826969.963097197</v>
      </c>
      <c r="M428" t="str">
        <f>VLOOKUP(A428,[1]Holidays!A:C,2,)</f>
        <v>Y</v>
      </c>
      <c r="N428" t="str">
        <f>VLOOKUP(A428,[1]Holidays!A:C,3,FALSE)</f>
        <v>N</v>
      </c>
      <c r="O428">
        <f t="shared" si="31"/>
        <v>145182.98000000001</v>
      </c>
      <c r="P428" t="e">
        <f t="shared" si="32"/>
        <v>#N/A</v>
      </c>
      <c r="Q428" t="e">
        <f t="shared" si="33"/>
        <v>#N/A</v>
      </c>
      <c r="R428">
        <f t="shared" si="34"/>
        <v>145182.98000000001</v>
      </c>
    </row>
    <row r="429" spans="1:18" x14ac:dyDescent="0.25">
      <c r="A429" s="6">
        <v>42432</v>
      </c>
      <c r="B429" s="1" t="str">
        <f>TEXT([1]Holidays!A429,"DDDD")</f>
        <v>Thursday</v>
      </c>
      <c r="C429" s="2">
        <f>WEEKNUM([1]Holidays!A429)</f>
        <v>10</v>
      </c>
      <c r="D429" s="1" t="str">
        <f>TEXT([1]Holidays!A429,"MMMM")</f>
        <v>March</v>
      </c>
      <c r="E429" s="1" t="str">
        <f>TEXT([1]Holidays!A429,"yyyy")</f>
        <v>2016</v>
      </c>
      <c r="F429" s="3">
        <v>17.399999999999999</v>
      </c>
      <c r="G429" s="3">
        <v>23.9</v>
      </c>
      <c r="H429" s="3">
        <v>21.8</v>
      </c>
      <c r="I429" s="3">
        <v>0.2</v>
      </c>
      <c r="J429" s="4">
        <v>136226.12</v>
      </c>
      <c r="K429" s="5">
        <v>49.552162510000002</v>
      </c>
      <c r="L429" s="5">
        <f t="shared" si="30"/>
        <v>6750298.8363467613</v>
      </c>
      <c r="M429" t="str">
        <f>VLOOKUP(A429,[1]Holidays!A:C,2,)</f>
        <v>Y</v>
      </c>
      <c r="N429" t="str">
        <f>VLOOKUP(A429,[1]Holidays!A:C,3,FALSE)</f>
        <v>N</v>
      </c>
      <c r="O429">
        <f t="shared" si="31"/>
        <v>136226.12</v>
      </c>
      <c r="P429" t="e">
        <f t="shared" si="32"/>
        <v>#N/A</v>
      </c>
      <c r="Q429" t="e">
        <f t="shared" si="33"/>
        <v>#N/A</v>
      </c>
      <c r="R429">
        <f t="shared" si="34"/>
        <v>136226.12</v>
      </c>
    </row>
    <row r="430" spans="1:18" x14ac:dyDescent="0.25">
      <c r="A430" s="6">
        <v>42433</v>
      </c>
      <c r="B430" s="1" t="str">
        <f>TEXT([1]Holidays!A430,"DDDD")</f>
        <v>Friday</v>
      </c>
      <c r="C430" s="2">
        <f>WEEKNUM([1]Holidays!A430)</f>
        <v>10</v>
      </c>
      <c r="D430" s="1" t="str">
        <f>TEXT([1]Holidays!A430,"MMMM")</f>
        <v>March</v>
      </c>
      <c r="E430" s="1" t="str">
        <f>TEXT([1]Holidays!A430,"yyyy")</f>
        <v>2016</v>
      </c>
      <c r="F430" s="3">
        <v>16.5</v>
      </c>
      <c r="G430" s="3">
        <v>33</v>
      </c>
      <c r="H430" s="3">
        <v>21.2</v>
      </c>
      <c r="I430" s="3">
        <v>0.2</v>
      </c>
      <c r="J430" s="4">
        <v>149376.57</v>
      </c>
      <c r="K430" s="5">
        <v>43.227417260000003</v>
      </c>
      <c r="L430" s="5">
        <f t="shared" si="30"/>
        <v>6457163.3202575985</v>
      </c>
      <c r="M430" t="str">
        <f>VLOOKUP(A430,[1]Holidays!A:C,2,)</f>
        <v>Y</v>
      </c>
      <c r="N430" t="str">
        <f>VLOOKUP(A430,[1]Holidays!A:C,3,FALSE)</f>
        <v>N</v>
      </c>
      <c r="O430">
        <f t="shared" si="31"/>
        <v>149376.57</v>
      </c>
      <c r="P430" t="e">
        <f t="shared" si="32"/>
        <v>#N/A</v>
      </c>
      <c r="Q430" t="e">
        <f t="shared" si="33"/>
        <v>#N/A</v>
      </c>
      <c r="R430">
        <f t="shared" si="34"/>
        <v>149376.57</v>
      </c>
    </row>
    <row r="431" spans="1:18" x14ac:dyDescent="0.25">
      <c r="A431" s="6">
        <v>42434</v>
      </c>
      <c r="B431" s="1" t="str">
        <f>TEXT([1]Holidays!A431,"DDDD")</f>
        <v>Saturday</v>
      </c>
      <c r="C431" s="2">
        <f>WEEKNUM([1]Holidays!A431)</f>
        <v>10</v>
      </c>
      <c r="D431" s="1" t="str">
        <f>TEXT([1]Holidays!A431,"MMMM")</f>
        <v>March</v>
      </c>
      <c r="E431" s="1" t="str">
        <f>TEXT([1]Holidays!A431,"yyyy")</f>
        <v>2016</v>
      </c>
      <c r="F431" s="3">
        <v>20.399999999999999</v>
      </c>
      <c r="G431" s="3">
        <v>23.7</v>
      </c>
      <c r="H431" s="3">
        <v>11.4</v>
      </c>
      <c r="I431" s="3">
        <v>1.2</v>
      </c>
      <c r="J431" s="4">
        <v>124692.315</v>
      </c>
      <c r="K431" s="5">
        <v>37.425385800000001</v>
      </c>
      <c r="L431" s="5">
        <f t="shared" si="30"/>
        <v>4666657.9951701276</v>
      </c>
      <c r="M431" t="str">
        <f>VLOOKUP(A431,[1]Holidays!A:C,2,)</f>
        <v>Y</v>
      </c>
      <c r="N431" t="str">
        <f>VLOOKUP(A431,[1]Holidays!A:C,3,FALSE)</f>
        <v>N</v>
      </c>
      <c r="O431">
        <f t="shared" si="31"/>
        <v>124692.315</v>
      </c>
      <c r="P431" t="e">
        <f t="shared" si="32"/>
        <v>#N/A</v>
      </c>
      <c r="Q431" t="e">
        <f t="shared" si="33"/>
        <v>#N/A</v>
      </c>
      <c r="R431">
        <f t="shared" si="34"/>
        <v>124692.315</v>
      </c>
    </row>
    <row r="432" spans="1:18" x14ac:dyDescent="0.25">
      <c r="A432" s="6">
        <v>42435</v>
      </c>
      <c r="B432" s="1" t="str">
        <f>TEXT([1]Holidays!A432,"DDDD")</f>
        <v>Sunday</v>
      </c>
      <c r="C432" s="2">
        <f>WEEKNUM([1]Holidays!A432)</f>
        <v>11</v>
      </c>
      <c r="D432" s="1" t="str">
        <f>TEXT([1]Holidays!A432,"MMMM")</f>
        <v>March</v>
      </c>
      <c r="E432" s="1" t="str">
        <f>TEXT([1]Holidays!A432,"yyyy")</f>
        <v>2016</v>
      </c>
      <c r="F432" s="3">
        <v>17.399999999999999</v>
      </c>
      <c r="G432" s="3">
        <v>25.2</v>
      </c>
      <c r="H432" s="3">
        <v>21.3</v>
      </c>
      <c r="I432" s="3">
        <v>0</v>
      </c>
      <c r="J432" s="4">
        <v>117707.95</v>
      </c>
      <c r="K432" s="5">
        <v>41.320647800000003</v>
      </c>
      <c r="L432" s="5">
        <f t="shared" si="30"/>
        <v>4863768.7452100106</v>
      </c>
      <c r="M432" t="str">
        <f>VLOOKUP(A432,[1]Holidays!A:C,2,)</f>
        <v>Y</v>
      </c>
      <c r="N432" t="str">
        <f>VLOOKUP(A432,[1]Holidays!A:C,3,FALSE)</f>
        <v>N</v>
      </c>
      <c r="O432">
        <f t="shared" si="31"/>
        <v>117707.95</v>
      </c>
      <c r="P432" t="e">
        <f t="shared" si="32"/>
        <v>#N/A</v>
      </c>
      <c r="Q432" t="e">
        <f t="shared" si="33"/>
        <v>#N/A</v>
      </c>
      <c r="R432">
        <f t="shared" si="34"/>
        <v>117707.95</v>
      </c>
    </row>
    <row r="433" spans="1:18" x14ac:dyDescent="0.25">
      <c r="A433" s="6">
        <v>42436</v>
      </c>
      <c r="B433" s="1" t="str">
        <f>TEXT([1]Holidays!A433,"DDDD")</f>
        <v>Monday</v>
      </c>
      <c r="C433" s="2">
        <f>WEEKNUM([1]Holidays!A433)</f>
        <v>11</v>
      </c>
      <c r="D433" s="1" t="str">
        <f>TEXT([1]Holidays!A433,"MMMM")</f>
        <v>March</v>
      </c>
      <c r="E433" s="1" t="str">
        <f>TEXT([1]Holidays!A433,"yyyy")</f>
        <v>2016</v>
      </c>
      <c r="F433" s="3">
        <v>18.600000000000001</v>
      </c>
      <c r="G433" s="3">
        <v>24.9</v>
      </c>
      <c r="H433" s="3">
        <v>7.9</v>
      </c>
      <c r="I433" s="3">
        <v>3.2</v>
      </c>
      <c r="J433" s="4">
        <v>131465.82500000001</v>
      </c>
      <c r="K433" s="5">
        <v>41.149502560000002</v>
      </c>
      <c r="L433" s="5">
        <f t="shared" si="30"/>
        <v>5409753.3023900129</v>
      </c>
      <c r="M433" t="str">
        <f>VLOOKUP(A433,[1]Holidays!A:C,2,)</f>
        <v>Y</v>
      </c>
      <c r="N433" t="str">
        <f>VLOOKUP(A433,[1]Holidays!A:C,3,FALSE)</f>
        <v>N</v>
      </c>
      <c r="O433">
        <f t="shared" si="31"/>
        <v>131465.82500000001</v>
      </c>
      <c r="P433" t="e">
        <f t="shared" si="32"/>
        <v>#N/A</v>
      </c>
      <c r="Q433" t="e">
        <f t="shared" si="33"/>
        <v>#N/A</v>
      </c>
      <c r="R433">
        <f t="shared" si="34"/>
        <v>131465.82500000001</v>
      </c>
    </row>
    <row r="434" spans="1:18" x14ac:dyDescent="0.25">
      <c r="A434" s="6">
        <v>42437</v>
      </c>
      <c r="B434" s="1" t="str">
        <f>TEXT([1]Holidays!A434,"DDDD")</f>
        <v>Tuesday</v>
      </c>
      <c r="C434" s="2">
        <f>WEEKNUM([1]Holidays!A434)</f>
        <v>11</v>
      </c>
      <c r="D434" s="1" t="str">
        <f>TEXT([1]Holidays!A434,"MMMM")</f>
        <v>March</v>
      </c>
      <c r="E434" s="1" t="str">
        <f>TEXT([1]Holidays!A434,"yyyy")</f>
        <v>2016</v>
      </c>
      <c r="F434" s="3">
        <v>19.899999999999999</v>
      </c>
      <c r="G434" s="3">
        <v>38.9</v>
      </c>
      <c r="H434" s="3">
        <v>20.8</v>
      </c>
      <c r="I434" s="3">
        <v>0.6</v>
      </c>
      <c r="J434" s="4">
        <v>160285.01500000001</v>
      </c>
      <c r="K434" s="5">
        <v>253.0320323</v>
      </c>
      <c r="L434" s="5">
        <f t="shared" si="30"/>
        <v>40557243.09268599</v>
      </c>
      <c r="M434" t="str">
        <f>VLOOKUP(A434,[1]Holidays!A:C,2,)</f>
        <v>Y</v>
      </c>
      <c r="N434" t="str">
        <f>VLOOKUP(A434,[1]Holidays!A:C,3,FALSE)</f>
        <v>N</v>
      </c>
      <c r="O434">
        <f t="shared" si="31"/>
        <v>160285.01500000001</v>
      </c>
      <c r="P434" t="e">
        <f t="shared" si="32"/>
        <v>#N/A</v>
      </c>
      <c r="Q434" t="e">
        <f t="shared" si="33"/>
        <v>#N/A</v>
      </c>
      <c r="R434">
        <f t="shared" si="34"/>
        <v>160285.01500000001</v>
      </c>
    </row>
    <row r="435" spans="1:18" x14ac:dyDescent="0.25">
      <c r="A435" s="6">
        <v>42438</v>
      </c>
      <c r="B435" s="1" t="str">
        <f>TEXT([1]Holidays!A435,"DDDD")</f>
        <v>Wednesday</v>
      </c>
      <c r="C435" s="2">
        <f>WEEKNUM([1]Holidays!A435)</f>
        <v>11</v>
      </c>
      <c r="D435" s="1" t="str">
        <f>TEXT([1]Holidays!A435,"MMMM")</f>
        <v>March</v>
      </c>
      <c r="E435" s="1" t="str">
        <f>TEXT([1]Holidays!A435,"yyyy")</f>
        <v>2016</v>
      </c>
      <c r="F435" s="3">
        <v>20.8</v>
      </c>
      <c r="G435" s="3">
        <v>28.5</v>
      </c>
      <c r="H435" s="3">
        <v>10.8</v>
      </c>
      <c r="I435" s="3">
        <v>0</v>
      </c>
      <c r="J435" s="4">
        <v>152599.125</v>
      </c>
      <c r="K435" s="5">
        <v>66.411603389999996</v>
      </c>
      <c r="L435" s="5">
        <f t="shared" si="30"/>
        <v>10134352.567161033</v>
      </c>
      <c r="M435" t="str">
        <f>VLOOKUP(A435,[1]Holidays!A:C,2,)</f>
        <v>Y</v>
      </c>
      <c r="N435" t="str">
        <f>VLOOKUP(A435,[1]Holidays!A:C,3,FALSE)</f>
        <v>N</v>
      </c>
      <c r="O435">
        <f t="shared" si="31"/>
        <v>152599.125</v>
      </c>
      <c r="P435" t="e">
        <f t="shared" si="32"/>
        <v>#N/A</v>
      </c>
      <c r="Q435" t="e">
        <f t="shared" si="33"/>
        <v>#N/A</v>
      </c>
      <c r="R435">
        <f t="shared" si="34"/>
        <v>152599.125</v>
      </c>
    </row>
    <row r="436" spans="1:18" x14ac:dyDescent="0.25">
      <c r="A436" s="6">
        <v>42439</v>
      </c>
      <c r="B436" s="1" t="str">
        <f>TEXT([1]Holidays!A436,"DDDD")</f>
        <v>Thursday</v>
      </c>
      <c r="C436" s="2">
        <f>WEEKNUM([1]Holidays!A436)</f>
        <v>11</v>
      </c>
      <c r="D436" s="1" t="str">
        <f>TEXT([1]Holidays!A436,"MMMM")</f>
        <v>March</v>
      </c>
      <c r="E436" s="1" t="str">
        <f>TEXT([1]Holidays!A436,"yyyy")</f>
        <v>2016</v>
      </c>
      <c r="F436" s="3">
        <v>18.100000000000001</v>
      </c>
      <c r="G436" s="3">
        <v>22.1</v>
      </c>
      <c r="H436" s="3">
        <v>3.9</v>
      </c>
      <c r="I436" s="3">
        <v>0.6</v>
      </c>
      <c r="J436" s="4">
        <v>135635.70499999999</v>
      </c>
      <c r="K436" s="5">
        <v>46.521612349999998</v>
      </c>
      <c r="L436" s="5">
        <f t="shared" si="30"/>
        <v>6309991.6888289563</v>
      </c>
      <c r="M436" t="str">
        <f>VLOOKUP(A436,[1]Holidays!A:C,2,)</f>
        <v>Y</v>
      </c>
      <c r="N436" t="str">
        <f>VLOOKUP(A436,[1]Holidays!A:C,3,FALSE)</f>
        <v>N</v>
      </c>
      <c r="O436">
        <f t="shared" si="31"/>
        <v>135635.70499999999</v>
      </c>
      <c r="P436" t="e">
        <f t="shared" si="32"/>
        <v>#N/A</v>
      </c>
      <c r="Q436" t="e">
        <f t="shared" si="33"/>
        <v>#N/A</v>
      </c>
      <c r="R436">
        <f t="shared" si="34"/>
        <v>135635.70499999999</v>
      </c>
    </row>
    <row r="437" spans="1:18" x14ac:dyDescent="0.25">
      <c r="A437" s="6">
        <v>42440</v>
      </c>
      <c r="B437" s="1" t="str">
        <f>TEXT([1]Holidays!A437,"DDDD")</f>
        <v>Friday</v>
      </c>
      <c r="C437" s="2">
        <f>WEEKNUM([1]Holidays!A437)</f>
        <v>11</v>
      </c>
      <c r="D437" s="1" t="str">
        <f>TEXT([1]Holidays!A437,"MMMM")</f>
        <v>March</v>
      </c>
      <c r="E437" s="1" t="str">
        <f>TEXT([1]Holidays!A437,"yyyy")</f>
        <v>2016</v>
      </c>
      <c r="F437" s="3">
        <v>18.8</v>
      </c>
      <c r="G437" s="3">
        <v>26.1</v>
      </c>
      <c r="H437" s="3">
        <v>19.600000000000001</v>
      </c>
      <c r="I437" s="3">
        <v>8.4</v>
      </c>
      <c r="J437" s="4">
        <v>141414.35</v>
      </c>
      <c r="K437" s="5">
        <v>49.793533140000001</v>
      </c>
      <c r="L437" s="5">
        <f t="shared" si="30"/>
        <v>7041520.123196559</v>
      </c>
      <c r="M437" t="str">
        <f>VLOOKUP(A437,[1]Holidays!A:C,2,)</f>
        <v>Y</v>
      </c>
      <c r="N437" t="str">
        <f>VLOOKUP(A437,[1]Holidays!A:C,3,FALSE)</f>
        <v>N</v>
      </c>
      <c r="O437">
        <f t="shared" si="31"/>
        <v>141414.35</v>
      </c>
      <c r="P437" t="e">
        <f t="shared" si="32"/>
        <v>#N/A</v>
      </c>
      <c r="Q437" t="e">
        <f t="shared" si="33"/>
        <v>#N/A</v>
      </c>
      <c r="R437">
        <f t="shared" si="34"/>
        <v>141414.35</v>
      </c>
    </row>
    <row r="438" spans="1:18" x14ac:dyDescent="0.25">
      <c r="A438" s="6">
        <v>42441</v>
      </c>
      <c r="B438" s="1" t="str">
        <f>TEXT([1]Holidays!A438,"DDDD")</f>
        <v>Saturday</v>
      </c>
      <c r="C438" s="2">
        <f>WEEKNUM([1]Holidays!A438)</f>
        <v>11</v>
      </c>
      <c r="D438" s="1" t="str">
        <f>TEXT([1]Holidays!A438,"MMMM")</f>
        <v>March</v>
      </c>
      <c r="E438" s="1" t="str">
        <f>TEXT([1]Holidays!A438,"yyyy")</f>
        <v>2016</v>
      </c>
      <c r="F438" s="3">
        <v>18.7</v>
      </c>
      <c r="G438" s="3">
        <v>22.3</v>
      </c>
      <c r="H438" s="3">
        <v>7</v>
      </c>
      <c r="I438" s="3">
        <v>0.2</v>
      </c>
      <c r="J438" s="4">
        <v>119690.755</v>
      </c>
      <c r="K438" s="5">
        <v>37.321013860000001</v>
      </c>
      <c r="L438" s="5">
        <f t="shared" si="30"/>
        <v>4466980.3262688648</v>
      </c>
      <c r="M438" t="str">
        <f>VLOOKUP(A438,[1]Holidays!A:C,2,)</f>
        <v>Y</v>
      </c>
      <c r="N438" t="str">
        <f>VLOOKUP(A438,[1]Holidays!A:C,3,FALSE)</f>
        <v>N</v>
      </c>
      <c r="O438">
        <f t="shared" si="31"/>
        <v>119690.755</v>
      </c>
      <c r="P438" t="e">
        <f t="shared" si="32"/>
        <v>#N/A</v>
      </c>
      <c r="Q438" t="e">
        <f t="shared" si="33"/>
        <v>#N/A</v>
      </c>
      <c r="R438">
        <f t="shared" si="34"/>
        <v>119690.755</v>
      </c>
    </row>
    <row r="439" spans="1:18" x14ac:dyDescent="0.25">
      <c r="A439" s="6">
        <v>42442</v>
      </c>
      <c r="B439" s="1" t="str">
        <f>TEXT([1]Holidays!A439,"DDDD")</f>
        <v>Sunday</v>
      </c>
      <c r="C439" s="2">
        <f>WEEKNUM([1]Holidays!A439)</f>
        <v>12</v>
      </c>
      <c r="D439" s="1" t="str">
        <f>TEXT([1]Holidays!A439,"MMMM")</f>
        <v>March</v>
      </c>
      <c r="E439" s="1" t="str">
        <f>TEXT([1]Holidays!A439,"yyyy")</f>
        <v>2016</v>
      </c>
      <c r="F439" s="3">
        <v>17.7</v>
      </c>
      <c r="G439" s="3">
        <v>23.2</v>
      </c>
      <c r="H439" s="3">
        <v>13.8</v>
      </c>
      <c r="I439" s="3">
        <v>0</v>
      </c>
      <c r="J439" s="4">
        <v>111329.62</v>
      </c>
      <c r="K439" s="5">
        <v>30.086962100000001</v>
      </c>
      <c r="L439" s="5">
        <f t="shared" si="30"/>
        <v>3349570.0575474021</v>
      </c>
      <c r="M439" t="str">
        <f>VLOOKUP(A439,[1]Holidays!A:C,2,)</f>
        <v>Y</v>
      </c>
      <c r="N439" t="str">
        <f>VLOOKUP(A439,[1]Holidays!A:C,3,FALSE)</f>
        <v>N</v>
      </c>
      <c r="O439">
        <f t="shared" si="31"/>
        <v>111329.62</v>
      </c>
      <c r="P439" t="e">
        <f t="shared" si="32"/>
        <v>#N/A</v>
      </c>
      <c r="Q439" t="e">
        <f t="shared" si="33"/>
        <v>#N/A</v>
      </c>
      <c r="R439">
        <f t="shared" si="34"/>
        <v>111329.62</v>
      </c>
    </row>
    <row r="440" spans="1:18" x14ac:dyDescent="0.25">
      <c r="A440" s="6">
        <v>42443</v>
      </c>
      <c r="B440" s="1" t="str">
        <f>TEXT([1]Holidays!A440,"DDDD")</f>
        <v>Monday</v>
      </c>
      <c r="C440" s="2">
        <f>WEEKNUM([1]Holidays!A440)</f>
        <v>12</v>
      </c>
      <c r="D440" s="1" t="str">
        <f>TEXT([1]Holidays!A440,"MMMM")</f>
        <v>March</v>
      </c>
      <c r="E440" s="1" t="str">
        <f>TEXT([1]Holidays!A440,"yyyy")</f>
        <v>2016</v>
      </c>
      <c r="F440" s="3">
        <v>18.399999999999999</v>
      </c>
      <c r="G440" s="3">
        <v>21.3</v>
      </c>
      <c r="H440" s="3">
        <v>10.6</v>
      </c>
      <c r="I440" s="3">
        <v>0</v>
      </c>
      <c r="J440" s="4">
        <v>105388.57</v>
      </c>
      <c r="K440" s="5">
        <v>24.794429990000001</v>
      </c>
      <c r="L440" s="5">
        <f t="shared" si="30"/>
        <v>2613049.5206112145</v>
      </c>
      <c r="M440" t="str">
        <f>VLOOKUP(A440,[1]Holidays!A:C,2,)</f>
        <v>Y</v>
      </c>
      <c r="N440" t="str">
        <f>VLOOKUP(A440,[1]Holidays!A:C,3,FALSE)</f>
        <v>Y</v>
      </c>
      <c r="O440">
        <f t="shared" si="31"/>
        <v>105388.57</v>
      </c>
      <c r="P440" t="e">
        <f t="shared" si="32"/>
        <v>#N/A</v>
      </c>
      <c r="Q440">
        <f t="shared" si="33"/>
        <v>105388.57</v>
      </c>
      <c r="R440" t="e">
        <f t="shared" si="34"/>
        <v>#N/A</v>
      </c>
    </row>
    <row r="441" spans="1:18" x14ac:dyDescent="0.25">
      <c r="A441" s="6">
        <v>42444</v>
      </c>
      <c r="B441" s="1" t="str">
        <f>TEXT([1]Holidays!A441,"DDDD")</f>
        <v>Tuesday</v>
      </c>
      <c r="C441" s="2">
        <f>WEEKNUM([1]Holidays!A441)</f>
        <v>12</v>
      </c>
      <c r="D441" s="1" t="str">
        <f>TEXT([1]Holidays!A441,"MMMM")</f>
        <v>March</v>
      </c>
      <c r="E441" s="1" t="str">
        <f>TEXT([1]Holidays!A441,"yyyy")</f>
        <v>2016</v>
      </c>
      <c r="F441" s="3">
        <v>15.1</v>
      </c>
      <c r="G441" s="3">
        <v>26.8</v>
      </c>
      <c r="H441" s="3">
        <v>20.7</v>
      </c>
      <c r="I441" s="3">
        <v>0</v>
      </c>
      <c r="J441" s="4">
        <v>123073.98</v>
      </c>
      <c r="K441" s="5">
        <v>28.46012769</v>
      </c>
      <c r="L441" s="5">
        <f t="shared" si="30"/>
        <v>3502701.1861165059</v>
      </c>
      <c r="M441" t="str">
        <f>VLOOKUP(A441,[1]Holidays!A:C,2,)</f>
        <v>Y</v>
      </c>
      <c r="N441" t="str">
        <f>VLOOKUP(A441,[1]Holidays!A:C,3,FALSE)</f>
        <v>N</v>
      </c>
      <c r="O441">
        <f t="shared" si="31"/>
        <v>123073.98</v>
      </c>
      <c r="P441" t="e">
        <f t="shared" si="32"/>
        <v>#N/A</v>
      </c>
      <c r="Q441" t="e">
        <f t="shared" si="33"/>
        <v>#N/A</v>
      </c>
      <c r="R441">
        <f t="shared" si="34"/>
        <v>123073.98</v>
      </c>
    </row>
    <row r="442" spans="1:18" x14ac:dyDescent="0.25">
      <c r="A442" s="6">
        <v>42445</v>
      </c>
      <c r="B442" s="1" t="str">
        <f>TEXT([1]Holidays!A442,"DDDD")</f>
        <v>Wednesday</v>
      </c>
      <c r="C442" s="2">
        <f>WEEKNUM([1]Holidays!A442)</f>
        <v>12</v>
      </c>
      <c r="D442" s="1" t="str">
        <f>TEXT([1]Holidays!A442,"MMMM")</f>
        <v>March</v>
      </c>
      <c r="E442" s="1" t="str">
        <f>TEXT([1]Holidays!A442,"yyyy")</f>
        <v>2016</v>
      </c>
      <c r="F442" s="3">
        <v>15.3</v>
      </c>
      <c r="G442" s="3">
        <v>31.4</v>
      </c>
      <c r="H442" s="3">
        <v>18.899999999999999</v>
      </c>
      <c r="I442" s="3">
        <v>0</v>
      </c>
      <c r="J442" s="4">
        <v>135047.625</v>
      </c>
      <c r="K442" s="5">
        <v>54.353055810000001</v>
      </c>
      <c r="L442" s="5">
        <f t="shared" si="30"/>
        <v>7340251.0986329513</v>
      </c>
      <c r="M442" t="str">
        <f>VLOOKUP(A442,[1]Holidays!A:C,2,)</f>
        <v>Y</v>
      </c>
      <c r="N442" t="str">
        <f>VLOOKUP(A442,[1]Holidays!A:C,3,FALSE)</f>
        <v>N</v>
      </c>
      <c r="O442">
        <f t="shared" si="31"/>
        <v>135047.625</v>
      </c>
      <c r="P442" t="e">
        <f t="shared" si="32"/>
        <v>#N/A</v>
      </c>
      <c r="Q442" t="e">
        <f t="shared" si="33"/>
        <v>#N/A</v>
      </c>
      <c r="R442">
        <f t="shared" si="34"/>
        <v>135047.625</v>
      </c>
    </row>
    <row r="443" spans="1:18" x14ac:dyDescent="0.25">
      <c r="A443" s="6">
        <v>42446</v>
      </c>
      <c r="B443" s="1" t="str">
        <f>TEXT([1]Holidays!A443,"DDDD")</f>
        <v>Thursday</v>
      </c>
      <c r="C443" s="2">
        <f>WEEKNUM([1]Holidays!A443)</f>
        <v>12</v>
      </c>
      <c r="D443" s="1" t="str">
        <f>TEXT([1]Holidays!A443,"MMMM")</f>
        <v>March</v>
      </c>
      <c r="E443" s="1" t="str">
        <f>TEXT([1]Holidays!A443,"yyyy")</f>
        <v>2016</v>
      </c>
      <c r="F443" s="3">
        <v>18.3</v>
      </c>
      <c r="G443" s="3">
        <v>32.5</v>
      </c>
      <c r="H443" s="3">
        <v>19.600000000000001</v>
      </c>
      <c r="I443" s="3">
        <v>0</v>
      </c>
      <c r="J443" s="4">
        <v>143184.80499999999</v>
      </c>
      <c r="K443" s="5">
        <v>49.491101499999999</v>
      </c>
      <c r="L443" s="5">
        <f t="shared" si="30"/>
        <v>7086373.7175127072</v>
      </c>
      <c r="M443" t="str">
        <f>VLOOKUP(A443,[1]Holidays!A:C,2,)</f>
        <v>Y</v>
      </c>
      <c r="N443" t="str">
        <f>VLOOKUP(A443,[1]Holidays!A:C,3,FALSE)</f>
        <v>N</v>
      </c>
      <c r="O443">
        <f t="shared" si="31"/>
        <v>143184.80499999999</v>
      </c>
      <c r="P443" t="e">
        <f t="shared" si="32"/>
        <v>#N/A</v>
      </c>
      <c r="Q443" t="e">
        <f t="shared" si="33"/>
        <v>#N/A</v>
      </c>
      <c r="R443">
        <f t="shared" si="34"/>
        <v>143184.80499999999</v>
      </c>
    </row>
    <row r="444" spans="1:18" x14ac:dyDescent="0.25">
      <c r="A444" s="6">
        <v>42447</v>
      </c>
      <c r="B444" s="1" t="str">
        <f>TEXT([1]Holidays!A444,"DDDD")</f>
        <v>Friday</v>
      </c>
      <c r="C444" s="2">
        <f>WEEKNUM([1]Holidays!A444)</f>
        <v>12</v>
      </c>
      <c r="D444" s="1" t="str">
        <f>TEXT([1]Holidays!A444,"MMMM")</f>
        <v>March</v>
      </c>
      <c r="E444" s="1" t="str">
        <f>TEXT([1]Holidays!A444,"yyyy")</f>
        <v>2016</v>
      </c>
      <c r="F444" s="3">
        <v>15.2</v>
      </c>
      <c r="G444" s="3">
        <v>19.5</v>
      </c>
      <c r="H444" s="3">
        <v>6.7</v>
      </c>
      <c r="I444" s="3">
        <v>13.4</v>
      </c>
      <c r="J444" s="4">
        <v>118189.72</v>
      </c>
      <c r="K444" s="5">
        <v>33.972023620000002</v>
      </c>
      <c r="L444" s="5">
        <f t="shared" si="30"/>
        <v>4015143.9594811867</v>
      </c>
      <c r="M444" t="str">
        <f>VLOOKUP(A444,[1]Holidays!A:C,2,)</f>
        <v>Y</v>
      </c>
      <c r="N444" t="str">
        <f>VLOOKUP(A444,[1]Holidays!A:C,3,FALSE)</f>
        <v>N</v>
      </c>
      <c r="O444">
        <f t="shared" si="31"/>
        <v>118189.72</v>
      </c>
      <c r="P444" t="e">
        <f t="shared" si="32"/>
        <v>#N/A</v>
      </c>
      <c r="Q444" t="e">
        <f t="shared" si="33"/>
        <v>#N/A</v>
      </c>
      <c r="R444">
        <f t="shared" si="34"/>
        <v>118189.72</v>
      </c>
    </row>
    <row r="445" spans="1:18" x14ac:dyDescent="0.25">
      <c r="A445" s="6">
        <v>42448</v>
      </c>
      <c r="B445" s="1" t="str">
        <f>TEXT([1]Holidays!A445,"DDDD")</f>
        <v>Saturday</v>
      </c>
      <c r="C445" s="2">
        <f>WEEKNUM([1]Holidays!A445)</f>
        <v>12</v>
      </c>
      <c r="D445" s="1" t="str">
        <f>TEXT([1]Holidays!A445,"MMMM")</f>
        <v>March</v>
      </c>
      <c r="E445" s="1" t="str">
        <f>TEXT([1]Holidays!A445,"yyyy")</f>
        <v>2016</v>
      </c>
      <c r="F445" s="3">
        <v>12</v>
      </c>
      <c r="G445" s="3">
        <v>18.8</v>
      </c>
      <c r="H445" s="3">
        <v>10.7</v>
      </c>
      <c r="I445" s="3">
        <v>5.8</v>
      </c>
      <c r="J445" s="4">
        <v>105484.1</v>
      </c>
      <c r="K445" s="5">
        <v>48.717489980000003</v>
      </c>
      <c r="L445" s="5">
        <f t="shared" si="30"/>
        <v>5138920.5847993186</v>
      </c>
      <c r="M445" t="str">
        <f>VLOOKUP(A445,[1]Holidays!A:C,2,)</f>
        <v>Y</v>
      </c>
      <c r="N445" t="str">
        <f>VLOOKUP(A445,[1]Holidays!A:C,3,FALSE)</f>
        <v>N</v>
      </c>
      <c r="O445">
        <f t="shared" si="31"/>
        <v>105484.1</v>
      </c>
      <c r="P445" t="e">
        <f t="shared" si="32"/>
        <v>#N/A</v>
      </c>
      <c r="Q445" t="e">
        <f t="shared" si="33"/>
        <v>#N/A</v>
      </c>
      <c r="R445">
        <f t="shared" si="34"/>
        <v>105484.1</v>
      </c>
    </row>
    <row r="446" spans="1:18" x14ac:dyDescent="0.25">
      <c r="A446" s="6">
        <v>42449</v>
      </c>
      <c r="B446" s="1" t="str">
        <f>TEXT([1]Holidays!A446,"DDDD")</f>
        <v>Sunday</v>
      </c>
      <c r="C446" s="2">
        <f>WEEKNUM([1]Holidays!A446)</f>
        <v>13</v>
      </c>
      <c r="D446" s="1" t="str">
        <f>TEXT([1]Holidays!A446,"MMMM")</f>
        <v>March</v>
      </c>
      <c r="E446" s="1" t="str">
        <f>TEXT([1]Holidays!A446,"yyyy")</f>
        <v>2016</v>
      </c>
      <c r="F446" s="3">
        <v>10.1</v>
      </c>
      <c r="G446" s="3">
        <v>23.3</v>
      </c>
      <c r="H446" s="3">
        <v>19</v>
      </c>
      <c r="I446" s="3">
        <v>0.2</v>
      </c>
      <c r="J446" s="4">
        <v>100394.06</v>
      </c>
      <c r="K446" s="5">
        <v>47.175064120000002</v>
      </c>
      <c r="L446" s="5">
        <f t="shared" si="30"/>
        <v>4736096.2177671269</v>
      </c>
      <c r="M446" t="str">
        <f>VLOOKUP(A446,[1]Holidays!A:C,2,)</f>
        <v>Y</v>
      </c>
      <c r="N446" t="str">
        <f>VLOOKUP(A446,[1]Holidays!A:C,3,FALSE)</f>
        <v>N</v>
      </c>
      <c r="O446">
        <f t="shared" si="31"/>
        <v>100394.06</v>
      </c>
      <c r="P446" t="e">
        <f t="shared" si="32"/>
        <v>#N/A</v>
      </c>
      <c r="Q446" t="e">
        <f t="shared" si="33"/>
        <v>#N/A</v>
      </c>
      <c r="R446">
        <f t="shared" si="34"/>
        <v>100394.06</v>
      </c>
    </row>
    <row r="447" spans="1:18" x14ac:dyDescent="0.25">
      <c r="A447" s="6">
        <v>42450</v>
      </c>
      <c r="B447" s="1" t="str">
        <f>TEXT([1]Holidays!A447,"DDDD")</f>
        <v>Monday</v>
      </c>
      <c r="C447" s="2">
        <f>WEEKNUM([1]Holidays!A447)</f>
        <v>13</v>
      </c>
      <c r="D447" s="1" t="str">
        <f>TEXT([1]Holidays!A447,"MMMM")</f>
        <v>March</v>
      </c>
      <c r="E447" s="1" t="str">
        <f>TEXT([1]Holidays!A447,"yyyy")</f>
        <v>2016</v>
      </c>
      <c r="F447" s="3">
        <v>11.2</v>
      </c>
      <c r="G447" s="3">
        <v>23.5</v>
      </c>
      <c r="H447" s="3">
        <v>19.7</v>
      </c>
      <c r="I447" s="3">
        <v>0</v>
      </c>
      <c r="J447" s="4">
        <v>117796.715</v>
      </c>
      <c r="K447" s="5">
        <v>49.676549350000002</v>
      </c>
      <c r="L447" s="5">
        <f t="shared" si="30"/>
        <v>5851734.325965385</v>
      </c>
      <c r="M447" t="str">
        <f>VLOOKUP(A447,[1]Holidays!A:C,2,)</f>
        <v>Y</v>
      </c>
      <c r="N447" t="str">
        <f>VLOOKUP(A447,[1]Holidays!A:C,3,FALSE)</f>
        <v>N</v>
      </c>
      <c r="O447">
        <f t="shared" si="31"/>
        <v>117796.715</v>
      </c>
      <c r="P447" t="e">
        <f t="shared" si="32"/>
        <v>#N/A</v>
      </c>
      <c r="Q447" t="e">
        <f t="shared" si="33"/>
        <v>#N/A</v>
      </c>
      <c r="R447">
        <f t="shared" si="34"/>
        <v>117796.715</v>
      </c>
    </row>
    <row r="448" spans="1:18" x14ac:dyDescent="0.25">
      <c r="A448" s="6">
        <v>42451</v>
      </c>
      <c r="B448" s="1" t="str">
        <f>TEXT([1]Holidays!A448,"DDDD")</f>
        <v>Tuesday</v>
      </c>
      <c r="C448" s="2">
        <f>WEEKNUM([1]Holidays!A448)</f>
        <v>13</v>
      </c>
      <c r="D448" s="1" t="str">
        <f>TEXT([1]Holidays!A448,"MMMM")</f>
        <v>March</v>
      </c>
      <c r="E448" s="1" t="str">
        <f>TEXT([1]Holidays!A448,"yyyy")</f>
        <v>2016</v>
      </c>
      <c r="F448" s="3">
        <v>11.4</v>
      </c>
      <c r="G448" s="3">
        <v>24.3</v>
      </c>
      <c r="H448" s="3">
        <v>21.1</v>
      </c>
      <c r="I448" s="3">
        <v>0</v>
      </c>
      <c r="J448" s="4">
        <v>124081.46</v>
      </c>
      <c r="K448" s="5">
        <v>56.872748209999997</v>
      </c>
      <c r="L448" s="5">
        <f t="shared" si="30"/>
        <v>7056853.6321091866</v>
      </c>
      <c r="M448" t="str">
        <f>VLOOKUP(A448,[1]Holidays!A:C,2,)</f>
        <v>Y</v>
      </c>
      <c r="N448" t="str">
        <f>VLOOKUP(A448,[1]Holidays!A:C,3,FALSE)</f>
        <v>N</v>
      </c>
      <c r="O448">
        <f t="shared" si="31"/>
        <v>124081.46</v>
      </c>
      <c r="P448" t="e">
        <f t="shared" si="32"/>
        <v>#N/A</v>
      </c>
      <c r="Q448" t="e">
        <f t="shared" si="33"/>
        <v>#N/A</v>
      </c>
      <c r="R448">
        <f t="shared" si="34"/>
        <v>124081.46</v>
      </c>
    </row>
    <row r="449" spans="1:18" x14ac:dyDescent="0.25">
      <c r="A449" s="6">
        <v>42452</v>
      </c>
      <c r="B449" s="1" t="str">
        <f>TEXT([1]Holidays!A449,"DDDD")</f>
        <v>Wednesday</v>
      </c>
      <c r="C449" s="2">
        <f>WEEKNUM([1]Holidays!A449)</f>
        <v>13</v>
      </c>
      <c r="D449" s="1" t="str">
        <f>TEXT([1]Holidays!A449,"MMMM")</f>
        <v>March</v>
      </c>
      <c r="E449" s="1" t="str">
        <f>TEXT([1]Holidays!A449,"yyyy")</f>
        <v>2016</v>
      </c>
      <c r="F449" s="3">
        <v>13.7</v>
      </c>
      <c r="G449" s="3">
        <v>28.8</v>
      </c>
      <c r="H449" s="3">
        <v>12.7</v>
      </c>
      <c r="I449" s="3">
        <v>0</v>
      </c>
      <c r="J449" s="4">
        <v>126074.895</v>
      </c>
      <c r="K449" s="5">
        <v>44.262191379999997</v>
      </c>
      <c r="L449" s="5">
        <f t="shared" si="30"/>
        <v>5580351.1307034045</v>
      </c>
      <c r="M449" t="str">
        <f>VLOOKUP(A449,[1]Holidays!A:C,2,)</f>
        <v>Y</v>
      </c>
      <c r="N449" t="str">
        <f>VLOOKUP(A449,[1]Holidays!A:C,3,FALSE)</f>
        <v>N</v>
      </c>
      <c r="O449">
        <f t="shared" si="31"/>
        <v>126074.895</v>
      </c>
      <c r="P449" t="e">
        <f t="shared" si="32"/>
        <v>#N/A</v>
      </c>
      <c r="Q449" t="e">
        <f t="shared" si="33"/>
        <v>#N/A</v>
      </c>
      <c r="R449">
        <f t="shared" si="34"/>
        <v>126074.895</v>
      </c>
    </row>
    <row r="450" spans="1:18" x14ac:dyDescent="0.25">
      <c r="A450" s="6">
        <v>42453</v>
      </c>
      <c r="B450" s="1" t="str">
        <f>TEXT([1]Holidays!A450,"DDDD")</f>
        <v>Thursday</v>
      </c>
      <c r="C450" s="2">
        <f>WEEKNUM([1]Holidays!A450)</f>
        <v>13</v>
      </c>
      <c r="D450" s="1" t="str">
        <f>TEXT([1]Holidays!A450,"MMMM")</f>
        <v>March</v>
      </c>
      <c r="E450" s="1" t="str">
        <f>TEXT([1]Holidays!A450,"yyyy")</f>
        <v>2016</v>
      </c>
      <c r="F450" s="3">
        <v>16.3</v>
      </c>
      <c r="G450" s="3">
        <v>21.2</v>
      </c>
      <c r="H450" s="3">
        <v>10.4</v>
      </c>
      <c r="I450" s="3">
        <v>0</v>
      </c>
      <c r="J450" s="4">
        <v>125072.73</v>
      </c>
      <c r="K450" s="5">
        <v>42.354944320000001</v>
      </c>
      <c r="L450" s="5">
        <f t="shared" ref="L450:L513" si="35">J450*K450</f>
        <v>5297448.5151003934</v>
      </c>
      <c r="M450" t="str">
        <f>VLOOKUP(A450,[1]Holidays!A:C,2,)</f>
        <v>N</v>
      </c>
      <c r="N450" t="str">
        <f>VLOOKUP(A450,[1]Holidays!A:C,3,FALSE)</f>
        <v>N</v>
      </c>
      <c r="O450" t="e">
        <f t="shared" si="31"/>
        <v>#N/A</v>
      </c>
      <c r="P450">
        <f t="shared" si="32"/>
        <v>125072.73</v>
      </c>
      <c r="Q450" t="e">
        <f t="shared" si="33"/>
        <v>#N/A</v>
      </c>
      <c r="R450">
        <f t="shared" si="34"/>
        <v>125072.73</v>
      </c>
    </row>
    <row r="451" spans="1:18" x14ac:dyDescent="0.25">
      <c r="A451" s="6">
        <v>42454</v>
      </c>
      <c r="B451" s="1" t="str">
        <f>TEXT([1]Holidays!A451,"DDDD")</f>
        <v>Friday</v>
      </c>
      <c r="C451" s="2">
        <f>WEEKNUM([1]Holidays!A451)</f>
        <v>13</v>
      </c>
      <c r="D451" s="1" t="str">
        <f>TEXT([1]Holidays!A451,"MMMM")</f>
        <v>March</v>
      </c>
      <c r="E451" s="1" t="str">
        <f>TEXT([1]Holidays!A451,"yyyy")</f>
        <v>2016</v>
      </c>
      <c r="F451" s="3">
        <v>15.9</v>
      </c>
      <c r="G451" s="3">
        <v>20.399999999999999</v>
      </c>
      <c r="H451" s="3">
        <v>14.4</v>
      </c>
      <c r="I451" s="3">
        <v>0</v>
      </c>
      <c r="J451" s="4">
        <v>101740.89</v>
      </c>
      <c r="K451" s="5">
        <v>30.221855479999999</v>
      </c>
      <c r="L451" s="5">
        <f t="shared" si="35"/>
        <v>3074798.4739865772</v>
      </c>
      <c r="M451" t="str">
        <f>VLOOKUP(A451,[1]Holidays!A:C,2,)</f>
        <v>N</v>
      </c>
      <c r="N451" t="str">
        <f>VLOOKUP(A451,[1]Holidays!A:C,3,FALSE)</f>
        <v>Y</v>
      </c>
      <c r="O451" t="e">
        <f t="shared" ref="O451:O514" si="36">IF(M451="n",NA(),J451)</f>
        <v>#N/A</v>
      </c>
      <c r="P451">
        <f t="shared" ref="P451:P514" si="37">IF(M451="n",J451,NA())</f>
        <v>101740.89</v>
      </c>
      <c r="Q451">
        <f t="shared" ref="Q451:Q514" si="38">IF(N451="y",J451,NA())</f>
        <v>101740.89</v>
      </c>
      <c r="R451" t="e">
        <f t="shared" ref="R451:R514" si="39">IF(N451="N",J451,NA())</f>
        <v>#N/A</v>
      </c>
    </row>
    <row r="452" spans="1:18" x14ac:dyDescent="0.25">
      <c r="A452" s="6">
        <v>42455</v>
      </c>
      <c r="B452" s="1" t="str">
        <f>TEXT([1]Holidays!A452,"DDDD")</f>
        <v>Saturday</v>
      </c>
      <c r="C452" s="2">
        <f>WEEKNUM([1]Holidays!A452)</f>
        <v>13</v>
      </c>
      <c r="D452" s="1" t="str">
        <f>TEXT([1]Holidays!A452,"MMMM")</f>
        <v>March</v>
      </c>
      <c r="E452" s="1" t="str">
        <f>TEXT([1]Holidays!A452,"yyyy")</f>
        <v>2016</v>
      </c>
      <c r="F452" s="3">
        <v>14.1</v>
      </c>
      <c r="G452" s="3">
        <v>20.2</v>
      </c>
      <c r="H452" s="3">
        <v>8.1999999999999993</v>
      </c>
      <c r="I452" s="3">
        <v>0.4</v>
      </c>
      <c r="J452" s="4">
        <v>102726.745</v>
      </c>
      <c r="K452" s="5">
        <v>30.539497430000001</v>
      </c>
      <c r="L452" s="5">
        <f t="shared" si="35"/>
        <v>3137223.1649197652</v>
      </c>
      <c r="M452" t="str">
        <f>VLOOKUP(A452,[1]Holidays!A:C,2,)</f>
        <v>N</v>
      </c>
      <c r="N452" t="str">
        <f>VLOOKUP(A452,[1]Holidays!A:C,3,FALSE)</f>
        <v>Y</v>
      </c>
      <c r="O452" t="e">
        <f t="shared" si="36"/>
        <v>#N/A</v>
      </c>
      <c r="P452">
        <f t="shared" si="37"/>
        <v>102726.745</v>
      </c>
      <c r="Q452">
        <f t="shared" si="38"/>
        <v>102726.745</v>
      </c>
      <c r="R452" t="e">
        <f t="shared" si="39"/>
        <v>#N/A</v>
      </c>
    </row>
    <row r="453" spans="1:18" x14ac:dyDescent="0.25">
      <c r="A453" s="6">
        <v>42456</v>
      </c>
      <c r="B453" s="1" t="str">
        <f>TEXT([1]Holidays!A453,"DDDD")</f>
        <v>Sunday</v>
      </c>
      <c r="C453" s="2">
        <f>WEEKNUM([1]Holidays!A453)</f>
        <v>14</v>
      </c>
      <c r="D453" s="1" t="str">
        <f>TEXT([1]Holidays!A453,"MMMM")</f>
        <v>March</v>
      </c>
      <c r="E453" s="1" t="str">
        <f>TEXT([1]Holidays!A453,"yyyy")</f>
        <v>2016</v>
      </c>
      <c r="F453" s="3">
        <v>14.3</v>
      </c>
      <c r="G453" s="3">
        <v>19.899999999999999</v>
      </c>
      <c r="H453" s="3">
        <v>14</v>
      </c>
      <c r="I453" s="3">
        <v>1</v>
      </c>
      <c r="J453" s="4">
        <v>98324.645000000004</v>
      </c>
      <c r="K453" s="5">
        <v>25.861035210000001</v>
      </c>
      <c r="L453" s="5">
        <f t="shared" si="35"/>
        <v>2542777.1063557505</v>
      </c>
      <c r="M453" t="str">
        <f>VLOOKUP(A453,[1]Holidays!A:C,2,)</f>
        <v>N</v>
      </c>
      <c r="N453" t="str">
        <f>VLOOKUP(A453,[1]Holidays!A:C,3,FALSE)</f>
        <v>Y</v>
      </c>
      <c r="O453" t="e">
        <f t="shared" si="36"/>
        <v>#N/A</v>
      </c>
      <c r="P453">
        <f t="shared" si="37"/>
        <v>98324.645000000004</v>
      </c>
      <c r="Q453">
        <f t="shared" si="38"/>
        <v>98324.645000000004</v>
      </c>
      <c r="R453" t="e">
        <f t="shared" si="39"/>
        <v>#N/A</v>
      </c>
    </row>
    <row r="454" spans="1:18" x14ac:dyDescent="0.25">
      <c r="A454" s="6">
        <v>42457</v>
      </c>
      <c r="B454" s="1" t="str">
        <f>TEXT([1]Holidays!A454,"DDDD")</f>
        <v>Monday</v>
      </c>
      <c r="C454" s="2">
        <f>WEEKNUM([1]Holidays!A454)</f>
        <v>14</v>
      </c>
      <c r="D454" s="1" t="str">
        <f>TEXT([1]Holidays!A454,"MMMM")</f>
        <v>March</v>
      </c>
      <c r="E454" s="1" t="str">
        <f>TEXT([1]Holidays!A454,"yyyy")</f>
        <v>2016</v>
      </c>
      <c r="F454" s="3">
        <v>9.4</v>
      </c>
      <c r="G454" s="3">
        <v>19.2</v>
      </c>
      <c r="H454" s="3">
        <v>13</v>
      </c>
      <c r="I454" s="3">
        <v>0.2</v>
      </c>
      <c r="J454" s="4">
        <v>102746.6</v>
      </c>
      <c r="K454" s="5">
        <v>27.58617697</v>
      </c>
      <c r="L454" s="5">
        <f t="shared" si="35"/>
        <v>2834385.8906658022</v>
      </c>
      <c r="M454" t="str">
        <f>VLOOKUP(A454,[1]Holidays!A:C,2,)</f>
        <v>N</v>
      </c>
      <c r="N454" t="str">
        <f>VLOOKUP(A454,[1]Holidays!A:C,3,FALSE)</f>
        <v>Y</v>
      </c>
      <c r="O454" t="e">
        <f t="shared" si="36"/>
        <v>#N/A</v>
      </c>
      <c r="P454">
        <f t="shared" si="37"/>
        <v>102746.6</v>
      </c>
      <c r="Q454">
        <f t="shared" si="38"/>
        <v>102746.6</v>
      </c>
      <c r="R454" t="e">
        <f t="shared" si="39"/>
        <v>#N/A</v>
      </c>
    </row>
    <row r="455" spans="1:18" x14ac:dyDescent="0.25">
      <c r="A455" s="6">
        <v>42458</v>
      </c>
      <c r="B455" s="1" t="str">
        <f>TEXT([1]Holidays!A455,"DDDD")</f>
        <v>Tuesday</v>
      </c>
      <c r="C455" s="2">
        <f>WEEKNUM([1]Holidays!A455)</f>
        <v>14</v>
      </c>
      <c r="D455" s="1" t="str">
        <f>TEXT([1]Holidays!A455,"MMMM")</f>
        <v>March</v>
      </c>
      <c r="E455" s="1" t="str">
        <f>TEXT([1]Holidays!A455,"yyyy")</f>
        <v>2016</v>
      </c>
      <c r="F455" s="3">
        <v>14.5</v>
      </c>
      <c r="G455" s="3">
        <v>17.899999999999999</v>
      </c>
      <c r="H455" s="3">
        <v>5.7</v>
      </c>
      <c r="I455" s="3">
        <v>0</v>
      </c>
      <c r="J455" s="4">
        <v>118281.13</v>
      </c>
      <c r="K455" s="5">
        <v>31.070951350000001</v>
      </c>
      <c r="L455" s="5">
        <f t="shared" si="35"/>
        <v>3675107.2358530257</v>
      </c>
      <c r="M455" t="str">
        <f>VLOOKUP(A455,[1]Holidays!A:C,2,)</f>
        <v>N</v>
      </c>
      <c r="N455" t="str">
        <f>VLOOKUP(A455,[1]Holidays!A:C,3,FALSE)</f>
        <v>N</v>
      </c>
      <c r="O455" t="e">
        <f t="shared" si="36"/>
        <v>#N/A</v>
      </c>
      <c r="P455">
        <f t="shared" si="37"/>
        <v>118281.13</v>
      </c>
      <c r="Q455" t="e">
        <f t="shared" si="38"/>
        <v>#N/A</v>
      </c>
      <c r="R455">
        <f t="shared" si="39"/>
        <v>118281.13</v>
      </c>
    </row>
    <row r="456" spans="1:18" x14ac:dyDescent="0.25">
      <c r="A456" s="6">
        <v>42459</v>
      </c>
      <c r="B456" s="1" t="str">
        <f>TEXT([1]Holidays!A456,"DDDD")</f>
        <v>Wednesday</v>
      </c>
      <c r="C456" s="2">
        <f>WEEKNUM([1]Holidays!A456)</f>
        <v>14</v>
      </c>
      <c r="D456" s="1" t="str">
        <f>TEXT([1]Holidays!A456,"MMMM")</f>
        <v>March</v>
      </c>
      <c r="E456" s="1" t="str">
        <f>TEXT([1]Holidays!A456,"yyyy")</f>
        <v>2016</v>
      </c>
      <c r="F456" s="3">
        <v>15.5</v>
      </c>
      <c r="G456" s="3">
        <v>18.7</v>
      </c>
      <c r="H456" s="3">
        <v>8.5</v>
      </c>
      <c r="I456" s="3">
        <v>0</v>
      </c>
      <c r="J456" s="4">
        <v>122625.21</v>
      </c>
      <c r="K456" s="5">
        <v>29.062513819999999</v>
      </c>
      <c r="L456" s="5">
        <f t="shared" si="35"/>
        <v>3563796.8603054024</v>
      </c>
      <c r="M456" t="str">
        <f>VLOOKUP(A456,[1]Holidays!A:C,2,)</f>
        <v>N</v>
      </c>
      <c r="N456" t="str">
        <f>VLOOKUP(A456,[1]Holidays!A:C,3,FALSE)</f>
        <v>N</v>
      </c>
      <c r="O456" t="e">
        <f t="shared" si="36"/>
        <v>#N/A</v>
      </c>
      <c r="P456">
        <f t="shared" si="37"/>
        <v>122625.21</v>
      </c>
      <c r="Q456" t="e">
        <f t="shared" si="38"/>
        <v>#N/A</v>
      </c>
      <c r="R456">
        <f t="shared" si="39"/>
        <v>122625.21</v>
      </c>
    </row>
    <row r="457" spans="1:18" x14ac:dyDescent="0.25">
      <c r="A457" s="6">
        <v>42460</v>
      </c>
      <c r="B457" s="1" t="str">
        <f>TEXT([1]Holidays!A457,"DDDD")</f>
        <v>Thursday</v>
      </c>
      <c r="C457" s="2">
        <f>WEEKNUM([1]Holidays!A457)</f>
        <v>14</v>
      </c>
      <c r="D457" s="1" t="str">
        <f>TEXT([1]Holidays!A457,"MMMM")</f>
        <v>March</v>
      </c>
      <c r="E457" s="1" t="str">
        <f>TEXT([1]Holidays!A457,"yyyy")</f>
        <v>2016</v>
      </c>
      <c r="F457" s="3">
        <v>11.3</v>
      </c>
      <c r="G457" s="3">
        <v>22.7</v>
      </c>
      <c r="H457" s="3">
        <v>17.100000000000001</v>
      </c>
      <c r="I457" s="3">
        <v>0</v>
      </c>
      <c r="J457" s="4">
        <v>122964.715</v>
      </c>
      <c r="K457" s="5">
        <v>21.90202897</v>
      </c>
      <c r="L457" s="5">
        <f t="shared" si="35"/>
        <v>2693176.7502177935</v>
      </c>
      <c r="M457" t="str">
        <f>VLOOKUP(A457,[1]Holidays!A:C,2,)</f>
        <v>N</v>
      </c>
      <c r="N457" t="str">
        <f>VLOOKUP(A457,[1]Holidays!A:C,3,FALSE)</f>
        <v>N</v>
      </c>
      <c r="O457" t="e">
        <f t="shared" si="36"/>
        <v>#N/A</v>
      </c>
      <c r="P457">
        <f t="shared" si="37"/>
        <v>122964.715</v>
      </c>
      <c r="Q457" t="e">
        <f t="shared" si="38"/>
        <v>#N/A</v>
      </c>
      <c r="R457">
        <f t="shared" si="39"/>
        <v>122964.715</v>
      </c>
    </row>
    <row r="458" spans="1:18" x14ac:dyDescent="0.25">
      <c r="A458" s="6">
        <v>42461</v>
      </c>
      <c r="B458" s="1" t="str">
        <f>TEXT([1]Holidays!A458,"DDDD")</f>
        <v>Friday</v>
      </c>
      <c r="C458" s="2">
        <f>WEEKNUM([1]Holidays!A458)</f>
        <v>14</v>
      </c>
      <c r="D458" s="1" t="str">
        <f>TEXT([1]Holidays!A458,"MMMM")</f>
        <v>April</v>
      </c>
      <c r="E458" s="1" t="str">
        <f>TEXT([1]Holidays!A458,"yyyy")</f>
        <v>2016</v>
      </c>
      <c r="F458" s="3">
        <v>13.1</v>
      </c>
      <c r="G458" s="3">
        <v>26.5</v>
      </c>
      <c r="H458" s="3">
        <v>16.7</v>
      </c>
      <c r="I458" s="3">
        <v>0</v>
      </c>
      <c r="J458" s="4">
        <v>116321.60000000001</v>
      </c>
      <c r="K458" s="5">
        <v>14.49079665</v>
      </c>
      <c r="L458" s="5">
        <f t="shared" si="35"/>
        <v>1685592.65160264</v>
      </c>
      <c r="M458" t="str">
        <f>VLOOKUP(A458,[1]Holidays!A:C,2,)</f>
        <v>N</v>
      </c>
      <c r="N458" t="str">
        <f>VLOOKUP(A458,[1]Holidays!A:C,3,FALSE)</f>
        <v>N</v>
      </c>
      <c r="O458" t="e">
        <f t="shared" si="36"/>
        <v>#N/A</v>
      </c>
      <c r="P458">
        <f t="shared" si="37"/>
        <v>116321.60000000001</v>
      </c>
      <c r="Q458" t="e">
        <f t="shared" si="38"/>
        <v>#N/A</v>
      </c>
      <c r="R458">
        <f t="shared" si="39"/>
        <v>116321.60000000001</v>
      </c>
    </row>
    <row r="459" spans="1:18" x14ac:dyDescent="0.25">
      <c r="A459" s="6">
        <v>42462</v>
      </c>
      <c r="B459" s="1" t="str">
        <f>TEXT([1]Holidays!A459,"DDDD")</f>
        <v>Saturday</v>
      </c>
      <c r="C459" s="2">
        <f>WEEKNUM([1]Holidays!A459)</f>
        <v>14</v>
      </c>
      <c r="D459" s="1" t="str">
        <f>TEXT([1]Holidays!A459,"MMMM")</f>
        <v>April</v>
      </c>
      <c r="E459" s="1" t="str">
        <f>TEXT([1]Holidays!A459,"yyyy")</f>
        <v>2016</v>
      </c>
      <c r="F459" s="3">
        <v>15.5</v>
      </c>
      <c r="G459" s="3">
        <v>19.5</v>
      </c>
      <c r="H459" s="3">
        <v>8.3000000000000007</v>
      </c>
      <c r="I459" s="3">
        <v>0</v>
      </c>
      <c r="J459" s="4">
        <v>102832.72</v>
      </c>
      <c r="K459" s="5">
        <v>13.56898646</v>
      </c>
      <c r="L459" s="5">
        <f t="shared" si="35"/>
        <v>1395335.7853249712</v>
      </c>
      <c r="M459" t="str">
        <f>VLOOKUP(A459,[1]Holidays!A:C,2,)</f>
        <v>N</v>
      </c>
      <c r="N459" t="str">
        <f>VLOOKUP(A459,[1]Holidays!A:C,3,FALSE)</f>
        <v>N</v>
      </c>
      <c r="O459" t="e">
        <f t="shared" si="36"/>
        <v>#N/A</v>
      </c>
      <c r="P459">
        <f t="shared" si="37"/>
        <v>102832.72</v>
      </c>
      <c r="Q459" t="e">
        <f t="shared" si="38"/>
        <v>#N/A</v>
      </c>
      <c r="R459">
        <f t="shared" si="39"/>
        <v>102832.72</v>
      </c>
    </row>
    <row r="460" spans="1:18" x14ac:dyDescent="0.25">
      <c r="A460" s="6">
        <v>42463</v>
      </c>
      <c r="B460" s="1" t="str">
        <f>TEXT([1]Holidays!A460,"DDDD")</f>
        <v>Sunday</v>
      </c>
      <c r="C460" s="2">
        <f>WEEKNUM([1]Holidays!A460)</f>
        <v>15</v>
      </c>
      <c r="D460" s="1" t="str">
        <f>TEXT([1]Holidays!A460,"MMMM")</f>
        <v>April</v>
      </c>
      <c r="E460" s="1" t="str">
        <f>TEXT([1]Holidays!A460,"yyyy")</f>
        <v>2016</v>
      </c>
      <c r="F460" s="3">
        <v>11.3</v>
      </c>
      <c r="G460" s="3">
        <v>18.8</v>
      </c>
      <c r="H460" s="3">
        <v>15.4</v>
      </c>
      <c r="I460" s="3">
        <v>0</v>
      </c>
      <c r="J460" s="4">
        <v>102084</v>
      </c>
      <c r="K460" s="5">
        <v>15.80399954</v>
      </c>
      <c r="L460" s="5">
        <f t="shared" si="35"/>
        <v>1613335.4890413599</v>
      </c>
      <c r="M460" t="str">
        <f>VLOOKUP(A460,[1]Holidays!A:C,2,)</f>
        <v>N</v>
      </c>
      <c r="N460" t="str">
        <f>VLOOKUP(A460,[1]Holidays!A:C,3,FALSE)</f>
        <v>N</v>
      </c>
      <c r="O460" t="e">
        <f t="shared" si="36"/>
        <v>#N/A</v>
      </c>
      <c r="P460">
        <f t="shared" si="37"/>
        <v>102084</v>
      </c>
      <c r="Q460" t="e">
        <f t="shared" si="38"/>
        <v>#N/A</v>
      </c>
      <c r="R460">
        <f t="shared" si="39"/>
        <v>102084</v>
      </c>
    </row>
    <row r="461" spans="1:18" x14ac:dyDescent="0.25">
      <c r="A461" s="6">
        <v>42464</v>
      </c>
      <c r="B461" s="1" t="str">
        <f>TEXT([1]Holidays!A461,"DDDD")</f>
        <v>Monday</v>
      </c>
      <c r="C461" s="2">
        <f>WEEKNUM([1]Holidays!A461)</f>
        <v>15</v>
      </c>
      <c r="D461" s="1" t="str">
        <f>TEXT([1]Holidays!A461,"MMMM")</f>
        <v>April</v>
      </c>
      <c r="E461" s="1" t="str">
        <f>TEXT([1]Holidays!A461,"yyyy")</f>
        <v>2016</v>
      </c>
      <c r="F461" s="3">
        <v>9.6999999999999993</v>
      </c>
      <c r="G461" s="3">
        <v>21.2</v>
      </c>
      <c r="H461" s="3">
        <v>18.399999999999999</v>
      </c>
      <c r="I461" s="3">
        <v>0</v>
      </c>
      <c r="J461" s="4">
        <v>120445.735</v>
      </c>
      <c r="K461" s="5">
        <v>38.468550309999998</v>
      </c>
      <c r="L461" s="5">
        <f t="shared" si="35"/>
        <v>4633372.8164724279</v>
      </c>
      <c r="M461" t="str">
        <f>VLOOKUP(A461,[1]Holidays!A:C,2,)</f>
        <v>N</v>
      </c>
      <c r="N461" t="str">
        <f>VLOOKUP(A461,[1]Holidays!A:C,3,FALSE)</f>
        <v>N</v>
      </c>
      <c r="O461" t="e">
        <f t="shared" si="36"/>
        <v>#N/A</v>
      </c>
      <c r="P461">
        <f t="shared" si="37"/>
        <v>120445.735</v>
      </c>
      <c r="Q461" t="e">
        <f t="shared" si="38"/>
        <v>#N/A</v>
      </c>
      <c r="R461">
        <f t="shared" si="39"/>
        <v>120445.735</v>
      </c>
    </row>
    <row r="462" spans="1:18" x14ac:dyDescent="0.25">
      <c r="A462" s="6">
        <v>42465</v>
      </c>
      <c r="B462" s="1" t="str">
        <f>TEXT([1]Holidays!A462,"DDDD")</f>
        <v>Tuesday</v>
      </c>
      <c r="C462" s="2">
        <f>WEEKNUM([1]Holidays!A462)</f>
        <v>15</v>
      </c>
      <c r="D462" s="1" t="str">
        <f>TEXT([1]Holidays!A462,"MMMM")</f>
        <v>April</v>
      </c>
      <c r="E462" s="1" t="str">
        <f>TEXT([1]Holidays!A462,"yyyy")</f>
        <v>2016</v>
      </c>
      <c r="F462" s="3">
        <v>12.3</v>
      </c>
      <c r="G462" s="3">
        <v>29</v>
      </c>
      <c r="H462" s="3">
        <v>17.100000000000001</v>
      </c>
      <c r="I462" s="3">
        <v>0</v>
      </c>
      <c r="J462" s="4">
        <v>120371.235</v>
      </c>
      <c r="K462" s="5">
        <v>21.423208150000001</v>
      </c>
      <c r="L462" s="5">
        <f t="shared" si="35"/>
        <v>2578738.0226775655</v>
      </c>
      <c r="M462" t="str">
        <f>VLOOKUP(A462,[1]Holidays!A:C,2,)</f>
        <v>N</v>
      </c>
      <c r="N462" t="str">
        <f>VLOOKUP(A462,[1]Holidays!A:C,3,FALSE)</f>
        <v>N</v>
      </c>
      <c r="O462" t="e">
        <f t="shared" si="36"/>
        <v>#N/A</v>
      </c>
      <c r="P462">
        <f t="shared" si="37"/>
        <v>120371.235</v>
      </c>
      <c r="Q462" t="e">
        <f t="shared" si="38"/>
        <v>#N/A</v>
      </c>
      <c r="R462">
        <f t="shared" si="39"/>
        <v>120371.235</v>
      </c>
    </row>
    <row r="463" spans="1:18" x14ac:dyDescent="0.25">
      <c r="A463" s="6">
        <v>42466</v>
      </c>
      <c r="B463" s="1" t="str">
        <f>TEXT([1]Holidays!A463,"DDDD")</f>
        <v>Wednesday</v>
      </c>
      <c r="C463" s="2">
        <f>WEEKNUM([1]Holidays!A463)</f>
        <v>15</v>
      </c>
      <c r="D463" s="1" t="str">
        <f>TEXT([1]Holidays!A463,"MMMM")</f>
        <v>April</v>
      </c>
      <c r="E463" s="1" t="str">
        <f>TEXT([1]Holidays!A463,"yyyy")</f>
        <v>2016</v>
      </c>
      <c r="F463" s="3">
        <v>13.6</v>
      </c>
      <c r="G463" s="3">
        <v>15.6</v>
      </c>
      <c r="H463" s="3">
        <v>3.9</v>
      </c>
      <c r="I463" s="3">
        <v>12.8</v>
      </c>
      <c r="J463" s="4">
        <v>125657.125</v>
      </c>
      <c r="K463" s="5">
        <v>45.520804550000001</v>
      </c>
      <c r="L463" s="5">
        <f t="shared" si="35"/>
        <v>5720013.4274399187</v>
      </c>
      <c r="M463" t="str">
        <f>VLOOKUP(A463,[1]Holidays!A:C,2,)</f>
        <v>N</v>
      </c>
      <c r="N463" t="str">
        <f>VLOOKUP(A463,[1]Holidays!A:C,3,FALSE)</f>
        <v>N</v>
      </c>
      <c r="O463" t="e">
        <f t="shared" si="36"/>
        <v>#N/A</v>
      </c>
      <c r="P463">
        <f t="shared" si="37"/>
        <v>125657.125</v>
      </c>
      <c r="Q463" t="e">
        <f t="shared" si="38"/>
        <v>#N/A</v>
      </c>
      <c r="R463">
        <f t="shared" si="39"/>
        <v>125657.125</v>
      </c>
    </row>
    <row r="464" spans="1:18" x14ac:dyDescent="0.25">
      <c r="A464" s="6">
        <v>42467</v>
      </c>
      <c r="B464" s="1" t="str">
        <f>TEXT([1]Holidays!A464,"DDDD")</f>
        <v>Thursday</v>
      </c>
      <c r="C464" s="2">
        <f>WEEKNUM([1]Holidays!A464)</f>
        <v>15</v>
      </c>
      <c r="D464" s="1" t="str">
        <f>TEXT([1]Holidays!A464,"MMMM")</f>
        <v>April</v>
      </c>
      <c r="E464" s="1" t="str">
        <f>TEXT([1]Holidays!A464,"yyyy")</f>
        <v>2016</v>
      </c>
      <c r="F464" s="3">
        <v>8.3000000000000007</v>
      </c>
      <c r="G464" s="3">
        <v>18.399999999999999</v>
      </c>
      <c r="H464" s="3">
        <v>13.1</v>
      </c>
      <c r="I464" s="3">
        <v>6.8</v>
      </c>
      <c r="J464" s="4">
        <v>125663.33</v>
      </c>
      <c r="K464" s="5">
        <v>52.131968520000001</v>
      </c>
      <c r="L464" s="5">
        <f t="shared" si="35"/>
        <v>6551076.7636783719</v>
      </c>
      <c r="M464" t="str">
        <f>VLOOKUP(A464,[1]Holidays!A:C,2,)</f>
        <v>N</v>
      </c>
      <c r="N464" t="str">
        <f>VLOOKUP(A464,[1]Holidays!A:C,3,FALSE)</f>
        <v>N</v>
      </c>
      <c r="O464" t="e">
        <f t="shared" si="36"/>
        <v>#N/A</v>
      </c>
      <c r="P464">
        <f t="shared" si="37"/>
        <v>125663.33</v>
      </c>
      <c r="Q464" t="e">
        <f t="shared" si="38"/>
        <v>#N/A</v>
      </c>
      <c r="R464">
        <f t="shared" si="39"/>
        <v>125663.33</v>
      </c>
    </row>
    <row r="465" spans="1:18" x14ac:dyDescent="0.25">
      <c r="A465" s="6">
        <v>42468</v>
      </c>
      <c r="B465" s="1" t="str">
        <f>TEXT([1]Holidays!A465,"DDDD")</f>
        <v>Friday</v>
      </c>
      <c r="C465" s="2">
        <f>WEEKNUM([1]Holidays!A465)</f>
        <v>15</v>
      </c>
      <c r="D465" s="1" t="str">
        <f>TEXT([1]Holidays!A465,"MMMM")</f>
        <v>April</v>
      </c>
      <c r="E465" s="1" t="str">
        <f>TEXT([1]Holidays!A465,"yyyy")</f>
        <v>2016</v>
      </c>
      <c r="F465" s="3">
        <v>11.9</v>
      </c>
      <c r="G465" s="3">
        <v>20</v>
      </c>
      <c r="H465" s="3">
        <v>9.6</v>
      </c>
      <c r="I465" s="3">
        <v>0</v>
      </c>
      <c r="J465" s="4">
        <v>124266.88499999999</v>
      </c>
      <c r="K465" s="5">
        <v>75.357810740000005</v>
      </c>
      <c r="L465" s="5">
        <f t="shared" si="35"/>
        <v>9364480.4010793455</v>
      </c>
      <c r="M465" t="str">
        <f>VLOOKUP(A465,[1]Holidays!A:C,2,)</f>
        <v>N</v>
      </c>
      <c r="N465" t="str">
        <f>VLOOKUP(A465,[1]Holidays!A:C,3,FALSE)</f>
        <v>N</v>
      </c>
      <c r="O465" t="e">
        <f t="shared" si="36"/>
        <v>#N/A</v>
      </c>
      <c r="P465">
        <f t="shared" si="37"/>
        <v>124266.88499999999</v>
      </c>
      <c r="Q465" t="e">
        <f t="shared" si="38"/>
        <v>#N/A</v>
      </c>
      <c r="R465">
        <f t="shared" si="39"/>
        <v>124266.88499999999</v>
      </c>
    </row>
    <row r="466" spans="1:18" x14ac:dyDescent="0.25">
      <c r="A466" s="6">
        <v>42469</v>
      </c>
      <c r="B466" s="1" t="str">
        <f>TEXT([1]Holidays!A466,"DDDD")</f>
        <v>Saturday</v>
      </c>
      <c r="C466" s="2">
        <f>WEEKNUM([1]Holidays!A466)</f>
        <v>15</v>
      </c>
      <c r="D466" s="1" t="str">
        <f>TEXT([1]Holidays!A466,"MMMM")</f>
        <v>April</v>
      </c>
      <c r="E466" s="1" t="str">
        <f>TEXT([1]Holidays!A466,"yyyy")</f>
        <v>2016</v>
      </c>
      <c r="F466" s="3">
        <v>10.4</v>
      </c>
      <c r="G466" s="3">
        <v>22.3</v>
      </c>
      <c r="H466" s="3">
        <v>13</v>
      </c>
      <c r="I466" s="3">
        <v>0</v>
      </c>
      <c r="J466" s="4">
        <v>109044.9</v>
      </c>
      <c r="K466" s="5">
        <v>73.139144529999996</v>
      </c>
      <c r="L466" s="5">
        <f t="shared" si="35"/>
        <v>7975450.7013593959</v>
      </c>
      <c r="M466" t="str">
        <f>VLOOKUP(A466,[1]Holidays!A:C,2,)</f>
        <v>N</v>
      </c>
      <c r="N466" t="str">
        <f>VLOOKUP(A466,[1]Holidays!A:C,3,FALSE)</f>
        <v>N</v>
      </c>
      <c r="O466" t="e">
        <f t="shared" si="36"/>
        <v>#N/A</v>
      </c>
      <c r="P466">
        <f t="shared" si="37"/>
        <v>109044.9</v>
      </c>
      <c r="Q466" t="e">
        <f t="shared" si="38"/>
        <v>#N/A</v>
      </c>
      <c r="R466">
        <f t="shared" si="39"/>
        <v>109044.9</v>
      </c>
    </row>
    <row r="467" spans="1:18" x14ac:dyDescent="0.25">
      <c r="A467" s="6">
        <v>42470</v>
      </c>
      <c r="B467" s="1" t="str">
        <f>TEXT([1]Holidays!A467,"DDDD")</f>
        <v>Sunday</v>
      </c>
      <c r="C467" s="2">
        <f>WEEKNUM([1]Holidays!A467)</f>
        <v>16</v>
      </c>
      <c r="D467" s="1" t="str">
        <f>TEXT([1]Holidays!A467,"MMMM")</f>
        <v>April</v>
      </c>
      <c r="E467" s="1" t="str">
        <f>TEXT([1]Holidays!A467,"yyyy")</f>
        <v>2016</v>
      </c>
      <c r="F467" s="3">
        <v>13.6</v>
      </c>
      <c r="G467" s="3">
        <v>23.5</v>
      </c>
      <c r="H467" s="3">
        <v>9.6</v>
      </c>
      <c r="I467" s="3">
        <v>0</v>
      </c>
      <c r="J467" s="4">
        <v>99845.345000000001</v>
      </c>
      <c r="K467" s="5">
        <v>35.120545749999998</v>
      </c>
      <c r="L467" s="5">
        <f t="shared" si="35"/>
        <v>3506623.0069970335</v>
      </c>
      <c r="M467" t="str">
        <f>VLOOKUP(A467,[1]Holidays!A:C,2,)</f>
        <v>N</v>
      </c>
      <c r="N467" t="str">
        <f>VLOOKUP(A467,[1]Holidays!A:C,3,FALSE)</f>
        <v>N</v>
      </c>
      <c r="O467" t="e">
        <f t="shared" si="36"/>
        <v>#N/A</v>
      </c>
      <c r="P467">
        <f t="shared" si="37"/>
        <v>99845.345000000001</v>
      </c>
      <c r="Q467" t="e">
        <f t="shared" si="38"/>
        <v>#N/A</v>
      </c>
      <c r="R467">
        <f t="shared" si="39"/>
        <v>99845.345000000001</v>
      </c>
    </row>
    <row r="468" spans="1:18" x14ac:dyDescent="0.25">
      <c r="A468" s="6">
        <v>42471</v>
      </c>
      <c r="B468" s="1" t="str">
        <f>TEXT([1]Holidays!A468,"DDDD")</f>
        <v>Monday</v>
      </c>
      <c r="C468" s="2">
        <f>WEEKNUM([1]Holidays!A468)</f>
        <v>16</v>
      </c>
      <c r="D468" s="1" t="str">
        <f>TEXT([1]Holidays!A468,"MMMM")</f>
        <v>April</v>
      </c>
      <c r="E468" s="1" t="str">
        <f>TEXT([1]Holidays!A468,"yyyy")</f>
        <v>2016</v>
      </c>
      <c r="F468" s="3">
        <v>14.5</v>
      </c>
      <c r="G468" s="3">
        <v>20.100000000000001</v>
      </c>
      <c r="H468" s="3">
        <v>14.1</v>
      </c>
      <c r="I468" s="3">
        <v>0</v>
      </c>
      <c r="J468" s="4">
        <v>118614.005</v>
      </c>
      <c r="K468" s="5">
        <v>62.306510809999999</v>
      </c>
      <c r="L468" s="5">
        <f t="shared" si="35"/>
        <v>7390424.7847498944</v>
      </c>
      <c r="M468" t="str">
        <f>VLOOKUP(A468,[1]Holidays!A:C,2,)</f>
        <v>N</v>
      </c>
      <c r="N468" t="str">
        <f>VLOOKUP(A468,[1]Holidays!A:C,3,FALSE)</f>
        <v>N</v>
      </c>
      <c r="O468" t="e">
        <f t="shared" si="36"/>
        <v>#N/A</v>
      </c>
      <c r="P468">
        <f t="shared" si="37"/>
        <v>118614.005</v>
      </c>
      <c r="Q468" t="e">
        <f t="shared" si="38"/>
        <v>#N/A</v>
      </c>
      <c r="R468">
        <f t="shared" si="39"/>
        <v>118614.005</v>
      </c>
    </row>
    <row r="469" spans="1:18" x14ac:dyDescent="0.25">
      <c r="A469" s="6">
        <v>42472</v>
      </c>
      <c r="B469" s="1" t="str">
        <f>TEXT([1]Holidays!A469,"DDDD")</f>
        <v>Tuesday</v>
      </c>
      <c r="C469" s="2">
        <f>WEEKNUM([1]Holidays!A469)</f>
        <v>16</v>
      </c>
      <c r="D469" s="1" t="str">
        <f>TEXT([1]Holidays!A469,"MMMM")</f>
        <v>April</v>
      </c>
      <c r="E469" s="1" t="str">
        <f>TEXT([1]Holidays!A469,"yyyy")</f>
        <v>2016</v>
      </c>
      <c r="F469" s="3">
        <v>14</v>
      </c>
      <c r="G469" s="3">
        <v>18.7</v>
      </c>
      <c r="H469" s="3">
        <v>13.5</v>
      </c>
      <c r="I469" s="3">
        <v>0.2</v>
      </c>
      <c r="J469" s="4">
        <v>123808.76</v>
      </c>
      <c r="K469" s="5">
        <v>62.964552500000003</v>
      </c>
      <c r="L469" s="5">
        <f t="shared" si="35"/>
        <v>7795563.1689799</v>
      </c>
      <c r="M469" t="str">
        <f>VLOOKUP(A469,[1]Holidays!A:C,2,)</f>
        <v>Y</v>
      </c>
      <c r="N469" t="str">
        <f>VLOOKUP(A469,[1]Holidays!A:C,3,FALSE)</f>
        <v>N</v>
      </c>
      <c r="O469">
        <f t="shared" si="36"/>
        <v>123808.76</v>
      </c>
      <c r="P469" t="e">
        <f t="shared" si="37"/>
        <v>#N/A</v>
      </c>
      <c r="Q469" t="e">
        <f t="shared" si="38"/>
        <v>#N/A</v>
      </c>
      <c r="R469">
        <f t="shared" si="39"/>
        <v>123808.76</v>
      </c>
    </row>
    <row r="470" spans="1:18" x14ac:dyDescent="0.25">
      <c r="A470" s="6">
        <v>42473</v>
      </c>
      <c r="B470" s="1" t="str">
        <f>TEXT([1]Holidays!A470,"DDDD")</f>
        <v>Wednesday</v>
      </c>
      <c r="C470" s="2">
        <f>WEEKNUM([1]Holidays!A470)</f>
        <v>16</v>
      </c>
      <c r="D470" s="1" t="str">
        <f>TEXT([1]Holidays!A470,"MMMM")</f>
        <v>April</v>
      </c>
      <c r="E470" s="1" t="str">
        <f>TEXT([1]Holidays!A470,"yyyy")</f>
        <v>2016</v>
      </c>
      <c r="F470" s="3">
        <v>11.3</v>
      </c>
      <c r="G470" s="3">
        <v>20</v>
      </c>
      <c r="H470" s="3">
        <v>12.6</v>
      </c>
      <c r="I470" s="3">
        <v>0.2</v>
      </c>
      <c r="J470" s="4">
        <v>124686.63</v>
      </c>
      <c r="K470" s="5">
        <v>77.21022318</v>
      </c>
      <c r="L470" s="5">
        <f t="shared" si="35"/>
        <v>9627082.5298620835</v>
      </c>
      <c r="M470" t="str">
        <f>VLOOKUP(A470,[1]Holidays!A:C,2,)</f>
        <v>Y</v>
      </c>
      <c r="N470" t="str">
        <f>VLOOKUP(A470,[1]Holidays!A:C,3,FALSE)</f>
        <v>N</v>
      </c>
      <c r="O470">
        <f t="shared" si="36"/>
        <v>124686.63</v>
      </c>
      <c r="P470" t="e">
        <f t="shared" si="37"/>
        <v>#N/A</v>
      </c>
      <c r="Q470" t="e">
        <f t="shared" si="38"/>
        <v>#N/A</v>
      </c>
      <c r="R470">
        <f t="shared" si="39"/>
        <v>124686.63</v>
      </c>
    </row>
    <row r="471" spans="1:18" x14ac:dyDescent="0.25">
      <c r="A471" s="6">
        <v>42474</v>
      </c>
      <c r="B471" s="1" t="str">
        <f>TEXT([1]Holidays!A471,"DDDD")</f>
        <v>Thursday</v>
      </c>
      <c r="C471" s="2">
        <f>WEEKNUM([1]Holidays!A471)</f>
        <v>16</v>
      </c>
      <c r="D471" s="1" t="str">
        <f>TEXT([1]Holidays!A471,"MMMM")</f>
        <v>April</v>
      </c>
      <c r="E471" s="1" t="str">
        <f>TEXT([1]Holidays!A471,"yyyy")</f>
        <v>2016</v>
      </c>
      <c r="F471" s="3">
        <v>11.6</v>
      </c>
      <c r="G471" s="3">
        <v>27</v>
      </c>
      <c r="H471" s="3">
        <v>12.7</v>
      </c>
      <c r="I471" s="3">
        <v>0</v>
      </c>
      <c r="J471" s="4">
        <v>126519.065</v>
      </c>
      <c r="K471" s="5">
        <v>92.925207040000004</v>
      </c>
      <c r="L471" s="5">
        <f t="shared" si="35"/>
        <v>11756810.309632218</v>
      </c>
      <c r="M471" t="str">
        <f>VLOOKUP(A471,[1]Holidays!A:C,2,)</f>
        <v>Y</v>
      </c>
      <c r="N471" t="str">
        <f>VLOOKUP(A471,[1]Holidays!A:C,3,FALSE)</f>
        <v>N</v>
      </c>
      <c r="O471">
        <f t="shared" si="36"/>
        <v>126519.065</v>
      </c>
      <c r="P471" t="e">
        <f t="shared" si="37"/>
        <v>#N/A</v>
      </c>
      <c r="Q471" t="e">
        <f t="shared" si="38"/>
        <v>#N/A</v>
      </c>
      <c r="R471">
        <f t="shared" si="39"/>
        <v>126519.065</v>
      </c>
    </row>
    <row r="472" spans="1:18" x14ac:dyDescent="0.25">
      <c r="A472" s="6">
        <v>42475</v>
      </c>
      <c r="B472" s="1" t="str">
        <f>TEXT([1]Holidays!A472,"DDDD")</f>
        <v>Friday</v>
      </c>
      <c r="C472" s="2">
        <f>WEEKNUM([1]Holidays!A472)</f>
        <v>16</v>
      </c>
      <c r="D472" s="1" t="str">
        <f>TEXT([1]Holidays!A472,"MMMM")</f>
        <v>April</v>
      </c>
      <c r="E472" s="1" t="str">
        <f>TEXT([1]Holidays!A472,"yyyy")</f>
        <v>2016</v>
      </c>
      <c r="F472" s="3">
        <v>13.4</v>
      </c>
      <c r="G472" s="3">
        <v>27</v>
      </c>
      <c r="H472" s="3">
        <v>15.9</v>
      </c>
      <c r="I472" s="3">
        <v>0</v>
      </c>
      <c r="J472" s="4">
        <v>124721.485</v>
      </c>
      <c r="K472" s="5">
        <v>81.717847939999999</v>
      </c>
      <c r="L472" s="5">
        <f t="shared" si="35"/>
        <v>10191971.346080991</v>
      </c>
      <c r="M472" t="str">
        <f>VLOOKUP(A472,[1]Holidays!A:C,2,)</f>
        <v>Y</v>
      </c>
      <c r="N472" t="str">
        <f>VLOOKUP(A472,[1]Holidays!A:C,3,FALSE)</f>
        <v>N</v>
      </c>
      <c r="O472">
        <f t="shared" si="36"/>
        <v>124721.485</v>
      </c>
      <c r="P472" t="e">
        <f t="shared" si="37"/>
        <v>#N/A</v>
      </c>
      <c r="Q472" t="e">
        <f t="shared" si="38"/>
        <v>#N/A</v>
      </c>
      <c r="R472">
        <f t="shared" si="39"/>
        <v>124721.485</v>
      </c>
    </row>
    <row r="473" spans="1:18" x14ac:dyDescent="0.25">
      <c r="A473" s="6">
        <v>42476</v>
      </c>
      <c r="B473" s="1" t="str">
        <f>TEXT([1]Holidays!A473,"DDDD")</f>
        <v>Saturday</v>
      </c>
      <c r="C473" s="2">
        <f>WEEKNUM([1]Holidays!A473)</f>
        <v>16</v>
      </c>
      <c r="D473" s="1" t="str">
        <f>TEXT([1]Holidays!A473,"MMMM")</f>
        <v>April</v>
      </c>
      <c r="E473" s="1" t="str">
        <f>TEXT([1]Holidays!A473,"yyyy")</f>
        <v>2016</v>
      </c>
      <c r="F473" s="3">
        <v>14</v>
      </c>
      <c r="G473" s="3">
        <v>20.3</v>
      </c>
      <c r="H473" s="3">
        <v>8.3000000000000007</v>
      </c>
      <c r="I473" s="3">
        <v>0</v>
      </c>
      <c r="J473" s="4">
        <v>108525.965</v>
      </c>
      <c r="K473" s="5">
        <v>51.528968560000003</v>
      </c>
      <c r="L473" s="5">
        <f t="shared" si="35"/>
        <v>5592231.0384286605</v>
      </c>
      <c r="M473" t="str">
        <f>VLOOKUP(A473,[1]Holidays!A:C,2,)</f>
        <v>Y</v>
      </c>
      <c r="N473" t="str">
        <f>VLOOKUP(A473,[1]Holidays!A:C,3,FALSE)</f>
        <v>N</v>
      </c>
      <c r="O473">
        <f t="shared" si="36"/>
        <v>108525.965</v>
      </c>
      <c r="P473" t="e">
        <f t="shared" si="37"/>
        <v>#N/A</v>
      </c>
      <c r="Q473" t="e">
        <f t="shared" si="38"/>
        <v>#N/A</v>
      </c>
      <c r="R473">
        <f t="shared" si="39"/>
        <v>108525.965</v>
      </c>
    </row>
    <row r="474" spans="1:18" x14ac:dyDescent="0.25">
      <c r="A474" s="6">
        <v>42477</v>
      </c>
      <c r="B474" s="1" t="str">
        <f>TEXT([1]Holidays!A474,"DDDD")</f>
        <v>Sunday</v>
      </c>
      <c r="C474" s="2">
        <f>WEEKNUM([1]Holidays!A474)</f>
        <v>17</v>
      </c>
      <c r="D474" s="1" t="str">
        <f>TEXT([1]Holidays!A474,"MMMM")</f>
        <v>April</v>
      </c>
      <c r="E474" s="1" t="str">
        <f>TEXT([1]Holidays!A474,"yyyy")</f>
        <v>2016</v>
      </c>
      <c r="F474" s="3">
        <v>13.1</v>
      </c>
      <c r="G474" s="3">
        <v>19.8</v>
      </c>
      <c r="H474" s="3">
        <v>14.7</v>
      </c>
      <c r="I474" s="3">
        <v>0</v>
      </c>
      <c r="J474" s="4">
        <v>100526.30499999999</v>
      </c>
      <c r="K474" s="5">
        <v>39.129443080000001</v>
      </c>
      <c r="L474" s="5">
        <f t="shared" si="35"/>
        <v>3933538.3295402192</v>
      </c>
      <c r="M474" t="str">
        <f>VLOOKUP(A474,[1]Holidays!A:C,2,)</f>
        <v>Y</v>
      </c>
      <c r="N474" t="str">
        <f>VLOOKUP(A474,[1]Holidays!A:C,3,FALSE)</f>
        <v>N</v>
      </c>
      <c r="O474">
        <f t="shared" si="36"/>
        <v>100526.30499999999</v>
      </c>
      <c r="P474" t="e">
        <f t="shared" si="37"/>
        <v>#N/A</v>
      </c>
      <c r="Q474" t="e">
        <f t="shared" si="38"/>
        <v>#N/A</v>
      </c>
      <c r="R474">
        <f t="shared" si="39"/>
        <v>100526.30499999999</v>
      </c>
    </row>
    <row r="475" spans="1:18" x14ac:dyDescent="0.25">
      <c r="A475" s="6">
        <v>42478</v>
      </c>
      <c r="B475" s="1" t="str">
        <f>TEXT([1]Holidays!A475,"DDDD")</f>
        <v>Monday</v>
      </c>
      <c r="C475" s="2">
        <f>WEEKNUM([1]Holidays!A475)</f>
        <v>17</v>
      </c>
      <c r="D475" s="1" t="str">
        <f>TEXT([1]Holidays!A475,"MMMM")</f>
        <v>April</v>
      </c>
      <c r="E475" s="1" t="str">
        <f>TEXT([1]Holidays!A475,"yyyy")</f>
        <v>2016</v>
      </c>
      <c r="F475" s="3">
        <v>9.8000000000000007</v>
      </c>
      <c r="G475" s="3">
        <v>25</v>
      </c>
      <c r="H475" s="3">
        <v>15</v>
      </c>
      <c r="I475" s="3">
        <v>0</v>
      </c>
      <c r="J475" s="4">
        <v>123441.82</v>
      </c>
      <c r="K475" s="5">
        <v>61.629114919999999</v>
      </c>
      <c r="L475" s="5">
        <f t="shared" si="35"/>
        <v>7607610.110713955</v>
      </c>
      <c r="M475" t="str">
        <f>VLOOKUP(A475,[1]Holidays!A:C,2,)</f>
        <v>Y</v>
      </c>
      <c r="N475" t="str">
        <f>VLOOKUP(A475,[1]Holidays!A:C,3,FALSE)</f>
        <v>N</v>
      </c>
      <c r="O475">
        <f t="shared" si="36"/>
        <v>123441.82</v>
      </c>
      <c r="P475" t="e">
        <f t="shared" si="37"/>
        <v>#N/A</v>
      </c>
      <c r="Q475" t="e">
        <f t="shared" si="38"/>
        <v>#N/A</v>
      </c>
      <c r="R475">
        <f t="shared" si="39"/>
        <v>123441.82</v>
      </c>
    </row>
    <row r="476" spans="1:18" x14ac:dyDescent="0.25">
      <c r="A476" s="6">
        <v>42479</v>
      </c>
      <c r="B476" s="1" t="str">
        <f>TEXT([1]Holidays!A476,"DDDD")</f>
        <v>Tuesday</v>
      </c>
      <c r="C476" s="2">
        <f>WEEKNUM([1]Holidays!A476)</f>
        <v>17</v>
      </c>
      <c r="D476" s="1" t="str">
        <f>TEXT([1]Holidays!A476,"MMMM")</f>
        <v>April</v>
      </c>
      <c r="E476" s="1" t="str">
        <f>TEXT([1]Holidays!A476,"yyyy")</f>
        <v>2016</v>
      </c>
      <c r="F476" s="3">
        <v>13.6</v>
      </c>
      <c r="G476" s="3">
        <v>27.4</v>
      </c>
      <c r="H476" s="3">
        <v>14.5</v>
      </c>
      <c r="I476" s="3">
        <v>0</v>
      </c>
      <c r="J476" s="4">
        <v>126846.44500000001</v>
      </c>
      <c r="K476" s="5">
        <v>54.57119179</v>
      </c>
      <c r="L476" s="5">
        <f t="shared" si="35"/>
        <v>6922161.677974687</v>
      </c>
      <c r="M476" t="str">
        <f>VLOOKUP(A476,[1]Holidays!A:C,2,)</f>
        <v>Y</v>
      </c>
      <c r="N476" t="str">
        <f>VLOOKUP(A476,[1]Holidays!A:C,3,FALSE)</f>
        <v>N</v>
      </c>
      <c r="O476">
        <f t="shared" si="36"/>
        <v>126846.44500000001</v>
      </c>
      <c r="P476" t="e">
        <f t="shared" si="37"/>
        <v>#N/A</v>
      </c>
      <c r="Q476" t="e">
        <f t="shared" si="38"/>
        <v>#N/A</v>
      </c>
      <c r="R476">
        <f t="shared" si="39"/>
        <v>126846.44500000001</v>
      </c>
    </row>
    <row r="477" spans="1:18" x14ac:dyDescent="0.25">
      <c r="A477" s="6">
        <v>42480</v>
      </c>
      <c r="B477" s="1" t="str">
        <f>TEXT([1]Holidays!A477,"DDDD")</f>
        <v>Wednesday</v>
      </c>
      <c r="C477" s="2">
        <f>WEEKNUM([1]Holidays!A477)</f>
        <v>17</v>
      </c>
      <c r="D477" s="1" t="str">
        <f>TEXT([1]Holidays!A477,"MMMM")</f>
        <v>April</v>
      </c>
      <c r="E477" s="1" t="str">
        <f>TEXT([1]Holidays!A477,"yyyy")</f>
        <v>2016</v>
      </c>
      <c r="F477" s="3">
        <v>15.3</v>
      </c>
      <c r="G477" s="3">
        <v>28</v>
      </c>
      <c r="H477" s="3">
        <v>14</v>
      </c>
      <c r="I477" s="3">
        <v>0</v>
      </c>
      <c r="J477" s="4">
        <v>125204.785</v>
      </c>
      <c r="K477" s="5">
        <v>40.053662299999999</v>
      </c>
      <c r="L477" s="5">
        <f t="shared" si="35"/>
        <v>5014910.1767341057</v>
      </c>
      <c r="M477" t="str">
        <f>VLOOKUP(A477,[1]Holidays!A:C,2,)</f>
        <v>Y</v>
      </c>
      <c r="N477" t="str">
        <f>VLOOKUP(A477,[1]Holidays!A:C,3,FALSE)</f>
        <v>N</v>
      </c>
      <c r="O477">
        <f t="shared" si="36"/>
        <v>125204.785</v>
      </c>
      <c r="P477" t="e">
        <f t="shared" si="37"/>
        <v>#N/A</v>
      </c>
      <c r="Q477" t="e">
        <f t="shared" si="38"/>
        <v>#N/A</v>
      </c>
      <c r="R477">
        <f t="shared" si="39"/>
        <v>125204.785</v>
      </c>
    </row>
    <row r="478" spans="1:18" x14ac:dyDescent="0.25">
      <c r="A478" s="6">
        <v>42481</v>
      </c>
      <c r="B478" s="1" t="str">
        <f>TEXT([1]Holidays!A478,"DDDD")</f>
        <v>Thursday</v>
      </c>
      <c r="C478" s="2">
        <f>WEEKNUM([1]Holidays!A478)</f>
        <v>17</v>
      </c>
      <c r="D478" s="1" t="str">
        <f>TEXT([1]Holidays!A478,"MMMM")</f>
        <v>April</v>
      </c>
      <c r="E478" s="1" t="str">
        <f>TEXT([1]Holidays!A478,"yyyy")</f>
        <v>2016</v>
      </c>
      <c r="F478" s="3">
        <v>17.100000000000001</v>
      </c>
      <c r="G478" s="3">
        <v>24.2</v>
      </c>
      <c r="H478" s="3">
        <v>5.6</v>
      </c>
      <c r="I478" s="3">
        <v>0.4</v>
      </c>
      <c r="J478" s="4">
        <v>125514.14</v>
      </c>
      <c r="K478" s="5">
        <v>55.740468579999998</v>
      </c>
      <c r="L478" s="5">
        <f t="shared" si="35"/>
        <v>6996216.9770157207</v>
      </c>
      <c r="M478" t="str">
        <f>VLOOKUP(A478,[1]Holidays!A:C,2,)</f>
        <v>Y</v>
      </c>
      <c r="N478" t="str">
        <f>VLOOKUP(A478,[1]Holidays!A:C,3,FALSE)</f>
        <v>N</v>
      </c>
      <c r="O478">
        <f t="shared" si="36"/>
        <v>125514.14</v>
      </c>
      <c r="P478" t="e">
        <f t="shared" si="37"/>
        <v>#N/A</v>
      </c>
      <c r="Q478" t="e">
        <f t="shared" si="38"/>
        <v>#N/A</v>
      </c>
      <c r="R478">
        <f t="shared" si="39"/>
        <v>125514.14</v>
      </c>
    </row>
    <row r="479" spans="1:18" x14ac:dyDescent="0.25">
      <c r="A479" s="6">
        <v>42482</v>
      </c>
      <c r="B479" s="1" t="str">
        <f>TEXT([1]Holidays!A479,"DDDD")</f>
        <v>Friday</v>
      </c>
      <c r="C479" s="2">
        <f>WEEKNUM([1]Holidays!A479)</f>
        <v>17</v>
      </c>
      <c r="D479" s="1" t="str">
        <f>TEXT([1]Holidays!A479,"MMMM")</f>
        <v>April</v>
      </c>
      <c r="E479" s="1" t="str">
        <f>TEXT([1]Holidays!A479,"yyyy")</f>
        <v>2016</v>
      </c>
      <c r="F479" s="3">
        <v>14.6</v>
      </c>
      <c r="G479" s="3">
        <v>16.7</v>
      </c>
      <c r="H479" s="3">
        <v>7.9</v>
      </c>
      <c r="I479" s="3">
        <v>21.6</v>
      </c>
      <c r="J479" s="4">
        <v>120124.30499999999</v>
      </c>
      <c r="K479" s="5">
        <v>52.296555179999999</v>
      </c>
      <c r="L479" s="5">
        <f t="shared" si="35"/>
        <v>6282087.3448916497</v>
      </c>
      <c r="M479" t="str">
        <f>VLOOKUP(A479,[1]Holidays!A:C,2,)</f>
        <v>Y</v>
      </c>
      <c r="N479" t="str">
        <f>VLOOKUP(A479,[1]Holidays!A:C,3,FALSE)</f>
        <v>N</v>
      </c>
      <c r="O479">
        <f t="shared" si="36"/>
        <v>120124.30499999999</v>
      </c>
      <c r="P479" t="e">
        <f t="shared" si="37"/>
        <v>#N/A</v>
      </c>
      <c r="Q479" t="e">
        <f t="shared" si="38"/>
        <v>#N/A</v>
      </c>
      <c r="R479">
        <f t="shared" si="39"/>
        <v>120124.30499999999</v>
      </c>
    </row>
    <row r="480" spans="1:18" x14ac:dyDescent="0.25">
      <c r="A480" s="6">
        <v>42483</v>
      </c>
      <c r="B480" s="1" t="str">
        <f>TEXT([1]Holidays!A480,"DDDD")</f>
        <v>Saturday</v>
      </c>
      <c r="C480" s="2">
        <f>WEEKNUM([1]Holidays!A480)</f>
        <v>17</v>
      </c>
      <c r="D480" s="1" t="str">
        <f>TEXT([1]Holidays!A480,"MMMM")</f>
        <v>April</v>
      </c>
      <c r="E480" s="1" t="str">
        <f>TEXT([1]Holidays!A480,"yyyy")</f>
        <v>2016</v>
      </c>
      <c r="F480" s="3">
        <v>12.3</v>
      </c>
      <c r="G480" s="3">
        <v>18.600000000000001</v>
      </c>
      <c r="H480" s="3">
        <v>8.5</v>
      </c>
      <c r="I480" s="3">
        <v>0</v>
      </c>
      <c r="J480" s="4">
        <v>108773.745</v>
      </c>
      <c r="K480" s="5">
        <v>36.734526199999998</v>
      </c>
      <c r="L480" s="5">
        <f t="shared" si="35"/>
        <v>3995751.9855746184</v>
      </c>
      <c r="M480" t="str">
        <f>VLOOKUP(A480,[1]Holidays!A:C,2,)</f>
        <v>Y</v>
      </c>
      <c r="N480" t="str">
        <f>VLOOKUP(A480,[1]Holidays!A:C,3,FALSE)</f>
        <v>N</v>
      </c>
      <c r="O480">
        <f t="shared" si="36"/>
        <v>108773.745</v>
      </c>
      <c r="P480" t="e">
        <f t="shared" si="37"/>
        <v>#N/A</v>
      </c>
      <c r="Q480" t="e">
        <f t="shared" si="38"/>
        <v>#N/A</v>
      </c>
      <c r="R480">
        <f t="shared" si="39"/>
        <v>108773.745</v>
      </c>
    </row>
    <row r="481" spans="1:18" x14ac:dyDescent="0.25">
      <c r="A481" s="6">
        <v>42484</v>
      </c>
      <c r="B481" s="1" t="str">
        <f>TEXT([1]Holidays!A481,"DDDD")</f>
        <v>Sunday</v>
      </c>
      <c r="C481" s="2">
        <f>WEEKNUM([1]Holidays!A481)</f>
        <v>18</v>
      </c>
      <c r="D481" s="1" t="str">
        <f>TEXT([1]Holidays!A481,"MMMM")</f>
        <v>April</v>
      </c>
      <c r="E481" s="1" t="str">
        <f>TEXT([1]Holidays!A481,"yyyy")</f>
        <v>2016</v>
      </c>
      <c r="F481" s="3">
        <v>9.1</v>
      </c>
      <c r="G481" s="3">
        <v>20</v>
      </c>
      <c r="H481" s="3">
        <v>14.8</v>
      </c>
      <c r="I481" s="3">
        <v>0</v>
      </c>
      <c r="J481" s="4">
        <v>105642.28</v>
      </c>
      <c r="K481" s="5">
        <v>30.68045485</v>
      </c>
      <c r="L481" s="5">
        <f t="shared" si="35"/>
        <v>3241153.2017910578</v>
      </c>
      <c r="M481" t="str">
        <f>VLOOKUP(A481,[1]Holidays!A:C,2,)</f>
        <v>Y</v>
      </c>
      <c r="N481" t="str">
        <f>VLOOKUP(A481,[1]Holidays!A:C,3,FALSE)</f>
        <v>N</v>
      </c>
      <c r="O481">
        <f t="shared" si="36"/>
        <v>105642.28</v>
      </c>
      <c r="P481" t="e">
        <f t="shared" si="37"/>
        <v>#N/A</v>
      </c>
      <c r="Q481" t="e">
        <f t="shared" si="38"/>
        <v>#N/A</v>
      </c>
      <c r="R481">
        <f t="shared" si="39"/>
        <v>105642.28</v>
      </c>
    </row>
    <row r="482" spans="1:18" x14ac:dyDescent="0.25">
      <c r="A482" s="6">
        <v>42485</v>
      </c>
      <c r="B482" s="1" t="str">
        <f>TEXT([1]Holidays!A482,"DDDD")</f>
        <v>Monday</v>
      </c>
      <c r="C482" s="2">
        <f>WEEKNUM([1]Holidays!A482)</f>
        <v>18</v>
      </c>
      <c r="D482" s="1" t="str">
        <f>TEXT([1]Holidays!A482,"MMMM")</f>
        <v>April</v>
      </c>
      <c r="E482" s="1" t="str">
        <f>TEXT([1]Holidays!A482,"yyyy")</f>
        <v>2016</v>
      </c>
      <c r="F482" s="3">
        <v>9.9</v>
      </c>
      <c r="G482" s="3">
        <v>25</v>
      </c>
      <c r="H482" s="3">
        <v>14.8</v>
      </c>
      <c r="I482" s="3">
        <v>0</v>
      </c>
      <c r="J482" s="4">
        <v>104072.435</v>
      </c>
      <c r="K482" s="5">
        <v>39.087861220000001</v>
      </c>
      <c r="L482" s="5">
        <f t="shared" si="35"/>
        <v>4067968.8961074706</v>
      </c>
      <c r="M482" t="str">
        <f>VLOOKUP(A482,[1]Holidays!A:C,2,)</f>
        <v>Y</v>
      </c>
      <c r="N482" t="str">
        <f>VLOOKUP(A482,[1]Holidays!A:C,3,FALSE)</f>
        <v>Y</v>
      </c>
      <c r="O482">
        <f t="shared" si="36"/>
        <v>104072.435</v>
      </c>
      <c r="P482" t="e">
        <f t="shared" si="37"/>
        <v>#N/A</v>
      </c>
      <c r="Q482">
        <f t="shared" si="38"/>
        <v>104072.435</v>
      </c>
      <c r="R482" t="e">
        <f t="shared" si="39"/>
        <v>#N/A</v>
      </c>
    </row>
    <row r="483" spans="1:18" x14ac:dyDescent="0.25">
      <c r="A483" s="6">
        <v>42486</v>
      </c>
      <c r="B483" s="1" t="str">
        <f>TEXT([1]Holidays!A483,"DDDD")</f>
        <v>Tuesday</v>
      </c>
      <c r="C483" s="2">
        <f>WEEKNUM([1]Holidays!A483)</f>
        <v>18</v>
      </c>
      <c r="D483" s="1" t="str">
        <f>TEXT([1]Holidays!A483,"MMMM")</f>
        <v>April</v>
      </c>
      <c r="E483" s="1" t="str">
        <f>TEXT([1]Holidays!A483,"yyyy")</f>
        <v>2016</v>
      </c>
      <c r="F483" s="3">
        <v>11.3</v>
      </c>
      <c r="G483" s="3">
        <v>25.6</v>
      </c>
      <c r="H483" s="3">
        <v>14.6</v>
      </c>
      <c r="I483" s="3">
        <v>0</v>
      </c>
      <c r="J483" s="4">
        <v>117437.66499999999</v>
      </c>
      <c r="K483" s="5">
        <v>56.436415140000001</v>
      </c>
      <c r="L483" s="5">
        <f t="shared" si="35"/>
        <v>6627760.8150122482</v>
      </c>
      <c r="M483" t="str">
        <f>VLOOKUP(A483,[1]Holidays!A:C,2,)</f>
        <v>Y</v>
      </c>
      <c r="N483" t="str">
        <f>VLOOKUP(A483,[1]Holidays!A:C,3,FALSE)</f>
        <v>N</v>
      </c>
      <c r="O483">
        <f t="shared" si="36"/>
        <v>117437.66499999999</v>
      </c>
      <c r="P483" t="e">
        <f t="shared" si="37"/>
        <v>#N/A</v>
      </c>
      <c r="Q483" t="e">
        <f t="shared" si="38"/>
        <v>#N/A</v>
      </c>
      <c r="R483">
        <f t="shared" si="39"/>
        <v>117437.66499999999</v>
      </c>
    </row>
    <row r="484" spans="1:18" x14ac:dyDescent="0.25">
      <c r="A484" s="6">
        <v>42487</v>
      </c>
      <c r="B484" s="1" t="str">
        <f>TEXT([1]Holidays!A484,"DDDD")</f>
        <v>Wednesday</v>
      </c>
      <c r="C484" s="2">
        <f>WEEKNUM([1]Holidays!A484)</f>
        <v>18</v>
      </c>
      <c r="D484" s="1" t="str">
        <f>TEXT([1]Holidays!A484,"MMMM")</f>
        <v>April</v>
      </c>
      <c r="E484" s="1" t="str">
        <f>TEXT([1]Holidays!A484,"yyyy")</f>
        <v>2016</v>
      </c>
      <c r="F484" s="3">
        <v>13</v>
      </c>
      <c r="G484" s="3">
        <v>25.4</v>
      </c>
      <c r="H484" s="3">
        <v>13.5</v>
      </c>
      <c r="I484" s="3">
        <v>0</v>
      </c>
      <c r="J484" s="4">
        <v>118531.5</v>
      </c>
      <c r="K484" s="5">
        <v>19.411138099999999</v>
      </c>
      <c r="L484" s="5">
        <f t="shared" si="35"/>
        <v>2300831.3157001496</v>
      </c>
      <c r="M484" t="str">
        <f>VLOOKUP(A484,[1]Holidays!A:C,2,)</f>
        <v>Y</v>
      </c>
      <c r="N484" t="str">
        <f>VLOOKUP(A484,[1]Holidays!A:C,3,FALSE)</f>
        <v>N</v>
      </c>
      <c r="O484">
        <f t="shared" si="36"/>
        <v>118531.5</v>
      </c>
      <c r="P484" t="e">
        <f t="shared" si="37"/>
        <v>#N/A</v>
      </c>
      <c r="Q484" t="e">
        <f t="shared" si="38"/>
        <v>#N/A</v>
      </c>
      <c r="R484">
        <f t="shared" si="39"/>
        <v>118531.5</v>
      </c>
    </row>
    <row r="485" spans="1:18" x14ac:dyDescent="0.25">
      <c r="A485" s="6">
        <v>42488</v>
      </c>
      <c r="B485" s="1" t="str">
        <f>TEXT([1]Holidays!A485,"DDDD")</f>
        <v>Thursday</v>
      </c>
      <c r="C485" s="2">
        <f>WEEKNUM([1]Holidays!A485)</f>
        <v>18</v>
      </c>
      <c r="D485" s="1" t="str">
        <f>TEXT([1]Holidays!A485,"MMMM")</f>
        <v>April</v>
      </c>
      <c r="E485" s="1" t="str">
        <f>TEXT([1]Holidays!A485,"yyyy")</f>
        <v>2016</v>
      </c>
      <c r="F485" s="3">
        <v>19.8</v>
      </c>
      <c r="G485" s="3">
        <v>24.9</v>
      </c>
      <c r="H485" s="3">
        <v>5.3</v>
      </c>
      <c r="I485" s="3">
        <v>0</v>
      </c>
      <c r="J485" s="4">
        <v>126847.02</v>
      </c>
      <c r="K485" s="5">
        <v>60.581978929999998</v>
      </c>
      <c r="L485" s="5">
        <f t="shared" si="35"/>
        <v>7684643.4929732885</v>
      </c>
      <c r="M485" t="str">
        <f>VLOOKUP(A485,[1]Holidays!A:C,2,)</f>
        <v>Y</v>
      </c>
      <c r="N485" t="str">
        <f>VLOOKUP(A485,[1]Holidays!A:C,3,FALSE)</f>
        <v>N</v>
      </c>
      <c r="O485">
        <f t="shared" si="36"/>
        <v>126847.02</v>
      </c>
      <c r="P485" t="e">
        <f t="shared" si="37"/>
        <v>#N/A</v>
      </c>
      <c r="Q485" t="e">
        <f t="shared" si="38"/>
        <v>#N/A</v>
      </c>
      <c r="R485">
        <f t="shared" si="39"/>
        <v>126847.02</v>
      </c>
    </row>
    <row r="486" spans="1:18" x14ac:dyDescent="0.25">
      <c r="A486" s="6">
        <v>42489</v>
      </c>
      <c r="B486" s="1" t="str">
        <f>TEXT([1]Holidays!A486,"DDDD")</f>
        <v>Friday</v>
      </c>
      <c r="C486" s="2">
        <f>WEEKNUM([1]Holidays!A486)</f>
        <v>18</v>
      </c>
      <c r="D486" s="1" t="str">
        <f>TEXT([1]Holidays!A486,"MMMM")</f>
        <v>April</v>
      </c>
      <c r="E486" s="1" t="str">
        <f>TEXT([1]Holidays!A486,"yyyy")</f>
        <v>2016</v>
      </c>
      <c r="F486" s="3">
        <v>16.899999999999999</v>
      </c>
      <c r="G486" s="3">
        <v>20.6</v>
      </c>
      <c r="H486" s="3">
        <v>3.7</v>
      </c>
      <c r="I486" s="3">
        <v>0.4</v>
      </c>
      <c r="J486" s="4">
        <v>122054.13</v>
      </c>
      <c r="K486" s="5">
        <v>51.748341770000003</v>
      </c>
      <c r="L486" s="5">
        <f t="shared" si="35"/>
        <v>6316098.8336800104</v>
      </c>
      <c r="M486" t="str">
        <f>VLOOKUP(A486,[1]Holidays!A:C,2,)</f>
        <v>Y</v>
      </c>
      <c r="N486" t="str">
        <f>VLOOKUP(A486,[1]Holidays!A:C,3,FALSE)</f>
        <v>N</v>
      </c>
      <c r="O486">
        <f t="shared" si="36"/>
        <v>122054.13</v>
      </c>
      <c r="P486" t="e">
        <f t="shared" si="37"/>
        <v>#N/A</v>
      </c>
      <c r="Q486" t="e">
        <f t="shared" si="38"/>
        <v>#N/A</v>
      </c>
      <c r="R486">
        <f t="shared" si="39"/>
        <v>122054.13</v>
      </c>
    </row>
    <row r="487" spans="1:18" x14ac:dyDescent="0.25">
      <c r="A487" s="6">
        <v>42490</v>
      </c>
      <c r="B487" s="1" t="str">
        <f>TEXT([1]Holidays!A487,"DDDD")</f>
        <v>Saturday</v>
      </c>
      <c r="C487" s="2">
        <f>WEEKNUM([1]Holidays!A487)</f>
        <v>18</v>
      </c>
      <c r="D487" s="1" t="str">
        <f>TEXT([1]Holidays!A487,"MMMM")</f>
        <v>April</v>
      </c>
      <c r="E487" s="1" t="str">
        <f>TEXT([1]Holidays!A487,"yyyy")</f>
        <v>2016</v>
      </c>
      <c r="F487" s="3">
        <v>16.399999999999999</v>
      </c>
      <c r="G487" s="3">
        <v>24.1</v>
      </c>
      <c r="H487" s="3">
        <v>12.7</v>
      </c>
      <c r="I487" s="3">
        <v>6.2</v>
      </c>
      <c r="J487" s="4">
        <v>103505.19500000001</v>
      </c>
      <c r="K487" s="5">
        <v>27.107906180000001</v>
      </c>
      <c r="L487" s="5">
        <f t="shared" si="35"/>
        <v>2805809.1152026053</v>
      </c>
      <c r="M487" t="str">
        <f>VLOOKUP(A487,[1]Holidays!A:C,2,)</f>
        <v>Y</v>
      </c>
      <c r="N487" t="str">
        <f>VLOOKUP(A487,[1]Holidays!A:C,3,FALSE)</f>
        <v>N</v>
      </c>
      <c r="O487">
        <f t="shared" si="36"/>
        <v>103505.19500000001</v>
      </c>
      <c r="P487" t="e">
        <f t="shared" si="37"/>
        <v>#N/A</v>
      </c>
      <c r="Q487" t="e">
        <f t="shared" si="38"/>
        <v>#N/A</v>
      </c>
      <c r="R487">
        <f t="shared" si="39"/>
        <v>103505.19500000001</v>
      </c>
    </row>
    <row r="488" spans="1:18" x14ac:dyDescent="0.25">
      <c r="A488" s="6">
        <v>42491</v>
      </c>
      <c r="B488" s="1" t="str">
        <f>TEXT([1]Holidays!A488,"DDDD")</f>
        <v>Sunday</v>
      </c>
      <c r="C488" s="2">
        <f>WEEKNUM([1]Holidays!A488)</f>
        <v>19</v>
      </c>
      <c r="D488" s="1" t="str">
        <f>TEXT([1]Holidays!A488,"MMMM")</f>
        <v>May</v>
      </c>
      <c r="E488" s="1" t="str">
        <f>TEXT([1]Holidays!A488,"yyyy")</f>
        <v>2016</v>
      </c>
      <c r="F488" s="3">
        <v>14.4</v>
      </c>
      <c r="G488" s="3">
        <v>17</v>
      </c>
      <c r="H488" s="3">
        <v>9</v>
      </c>
      <c r="I488" s="3">
        <v>9.8000000000000007</v>
      </c>
      <c r="J488" s="4">
        <v>98873.535000000003</v>
      </c>
      <c r="K488" s="5">
        <v>31.87421762</v>
      </c>
      <c r="L488" s="5">
        <f t="shared" si="35"/>
        <v>3151516.571448687</v>
      </c>
      <c r="M488" t="str">
        <f>VLOOKUP(A488,[1]Holidays!A:C,2,)</f>
        <v>Y</v>
      </c>
      <c r="N488" t="str">
        <f>VLOOKUP(A488,[1]Holidays!A:C,3,FALSE)</f>
        <v>N</v>
      </c>
      <c r="O488">
        <f t="shared" si="36"/>
        <v>98873.535000000003</v>
      </c>
      <c r="P488" t="e">
        <f t="shared" si="37"/>
        <v>#N/A</v>
      </c>
      <c r="Q488" t="e">
        <f t="shared" si="38"/>
        <v>#N/A</v>
      </c>
      <c r="R488">
        <f t="shared" si="39"/>
        <v>98873.535000000003</v>
      </c>
    </row>
    <row r="489" spans="1:18" x14ac:dyDescent="0.25">
      <c r="A489" s="6">
        <v>42492</v>
      </c>
      <c r="B489" s="1" t="str">
        <f>TEXT([1]Holidays!A489,"DDDD")</f>
        <v>Monday</v>
      </c>
      <c r="C489" s="2">
        <f>WEEKNUM([1]Holidays!A489)</f>
        <v>19</v>
      </c>
      <c r="D489" s="1" t="str">
        <f>TEXT([1]Holidays!A489,"MMMM")</f>
        <v>May</v>
      </c>
      <c r="E489" s="1" t="str">
        <f>TEXT([1]Holidays!A489,"yyyy")</f>
        <v>2016</v>
      </c>
      <c r="F489" s="3">
        <v>9</v>
      </c>
      <c r="G489" s="3">
        <v>18.399999999999999</v>
      </c>
      <c r="H489" s="3">
        <v>12.3</v>
      </c>
      <c r="I489" s="3">
        <v>0.4</v>
      </c>
      <c r="J489" s="4">
        <v>116969.63</v>
      </c>
      <c r="K489" s="5">
        <v>37.348517579999999</v>
      </c>
      <c r="L489" s="5">
        <f t="shared" si="35"/>
        <v>4368642.2823810959</v>
      </c>
      <c r="M489" t="str">
        <f>VLOOKUP(A489,[1]Holidays!A:C,2,)</f>
        <v>Y</v>
      </c>
      <c r="N489" t="str">
        <f>VLOOKUP(A489,[1]Holidays!A:C,3,FALSE)</f>
        <v>N</v>
      </c>
      <c r="O489">
        <f t="shared" si="36"/>
        <v>116969.63</v>
      </c>
      <c r="P489" t="e">
        <f t="shared" si="37"/>
        <v>#N/A</v>
      </c>
      <c r="Q489" t="e">
        <f t="shared" si="38"/>
        <v>#N/A</v>
      </c>
      <c r="R489">
        <f t="shared" si="39"/>
        <v>116969.63</v>
      </c>
    </row>
    <row r="490" spans="1:18" x14ac:dyDescent="0.25">
      <c r="A490" s="6">
        <v>42493</v>
      </c>
      <c r="B490" s="1" t="str">
        <f>TEXT([1]Holidays!A490,"DDDD")</f>
        <v>Tuesday</v>
      </c>
      <c r="C490" s="2">
        <f>WEEKNUM([1]Holidays!A490)</f>
        <v>19</v>
      </c>
      <c r="D490" s="1" t="str">
        <f>TEXT([1]Holidays!A490,"MMMM")</f>
        <v>May</v>
      </c>
      <c r="E490" s="1" t="str">
        <f>TEXT([1]Holidays!A490,"yyyy")</f>
        <v>2016</v>
      </c>
      <c r="F490" s="3">
        <v>12.3</v>
      </c>
      <c r="G490" s="3">
        <v>20.100000000000001</v>
      </c>
      <c r="H490" s="3">
        <v>8.8000000000000007</v>
      </c>
      <c r="I490" s="3">
        <v>0</v>
      </c>
      <c r="J490" s="4">
        <v>119014.44500000001</v>
      </c>
      <c r="K490" s="5">
        <v>22.24291908</v>
      </c>
      <c r="L490" s="5">
        <f t="shared" si="35"/>
        <v>2647228.6694861106</v>
      </c>
      <c r="M490" t="str">
        <f>VLOOKUP(A490,[1]Holidays!A:C,2,)</f>
        <v>Y</v>
      </c>
      <c r="N490" t="str">
        <f>VLOOKUP(A490,[1]Holidays!A:C,3,FALSE)</f>
        <v>N</v>
      </c>
      <c r="O490">
        <f t="shared" si="36"/>
        <v>119014.44500000001</v>
      </c>
      <c r="P490" t="e">
        <f t="shared" si="37"/>
        <v>#N/A</v>
      </c>
      <c r="Q490" t="e">
        <f t="shared" si="38"/>
        <v>#N/A</v>
      </c>
      <c r="R490">
        <f t="shared" si="39"/>
        <v>119014.44500000001</v>
      </c>
    </row>
    <row r="491" spans="1:18" x14ac:dyDescent="0.25">
      <c r="A491" s="6">
        <v>42494</v>
      </c>
      <c r="B491" s="1" t="str">
        <f>TEXT([1]Holidays!A491,"DDDD")</f>
        <v>Wednesday</v>
      </c>
      <c r="C491" s="2">
        <f>WEEKNUM([1]Holidays!A491)</f>
        <v>19</v>
      </c>
      <c r="D491" s="1" t="str">
        <f>TEXT([1]Holidays!A491,"MMMM")</f>
        <v>May</v>
      </c>
      <c r="E491" s="1" t="str">
        <f>TEXT([1]Holidays!A491,"yyyy")</f>
        <v>2016</v>
      </c>
      <c r="F491" s="3">
        <v>9.8000000000000007</v>
      </c>
      <c r="G491" s="3">
        <v>18.2</v>
      </c>
      <c r="H491" s="3">
        <v>11.8</v>
      </c>
      <c r="I491" s="3">
        <v>0.2</v>
      </c>
      <c r="J491" s="4">
        <v>124525.185</v>
      </c>
      <c r="K491" s="5">
        <v>47.753842599999999</v>
      </c>
      <c r="L491" s="5">
        <f t="shared" si="35"/>
        <v>5946556.0842258809</v>
      </c>
      <c r="M491" t="str">
        <f>VLOOKUP(A491,[1]Holidays!A:C,2,)</f>
        <v>Y</v>
      </c>
      <c r="N491" t="str">
        <f>VLOOKUP(A491,[1]Holidays!A:C,3,FALSE)</f>
        <v>N</v>
      </c>
      <c r="O491">
        <f t="shared" si="36"/>
        <v>124525.185</v>
      </c>
      <c r="P491" t="e">
        <f t="shared" si="37"/>
        <v>#N/A</v>
      </c>
      <c r="Q491" t="e">
        <f t="shared" si="38"/>
        <v>#N/A</v>
      </c>
      <c r="R491">
        <f t="shared" si="39"/>
        <v>124525.185</v>
      </c>
    </row>
    <row r="492" spans="1:18" x14ac:dyDescent="0.25">
      <c r="A492" s="6">
        <v>42495</v>
      </c>
      <c r="B492" s="1" t="str">
        <f>TEXT([1]Holidays!A492,"DDDD")</f>
        <v>Thursday</v>
      </c>
      <c r="C492" s="2">
        <f>WEEKNUM([1]Holidays!A492)</f>
        <v>19</v>
      </c>
      <c r="D492" s="1" t="str">
        <f>TEXT([1]Holidays!A492,"MMMM")</f>
        <v>May</v>
      </c>
      <c r="E492" s="1" t="str">
        <f>TEXT([1]Holidays!A492,"yyyy")</f>
        <v>2016</v>
      </c>
      <c r="F492" s="3">
        <v>12.6</v>
      </c>
      <c r="G492" s="3">
        <v>20.5</v>
      </c>
      <c r="H492" s="3">
        <v>12.3</v>
      </c>
      <c r="I492" s="3">
        <v>0</v>
      </c>
      <c r="J492" s="4">
        <v>118192.05499999999</v>
      </c>
      <c r="K492" s="5">
        <v>27.232252970000001</v>
      </c>
      <c r="L492" s="5">
        <f t="shared" si="35"/>
        <v>3218635.9408041532</v>
      </c>
      <c r="M492" t="str">
        <f>VLOOKUP(A492,[1]Holidays!A:C,2,)</f>
        <v>Y</v>
      </c>
      <c r="N492" t="str">
        <f>VLOOKUP(A492,[1]Holidays!A:C,3,FALSE)</f>
        <v>N</v>
      </c>
      <c r="O492">
        <f t="shared" si="36"/>
        <v>118192.05499999999</v>
      </c>
      <c r="P492" t="e">
        <f t="shared" si="37"/>
        <v>#N/A</v>
      </c>
      <c r="Q492" t="e">
        <f t="shared" si="38"/>
        <v>#N/A</v>
      </c>
      <c r="R492">
        <f t="shared" si="39"/>
        <v>118192.05499999999</v>
      </c>
    </row>
    <row r="493" spans="1:18" x14ac:dyDescent="0.25">
      <c r="A493" s="6">
        <v>42496</v>
      </c>
      <c r="B493" s="1" t="str">
        <f>TEXT([1]Holidays!A493,"DDDD")</f>
        <v>Friday</v>
      </c>
      <c r="C493" s="2">
        <f>WEEKNUM([1]Holidays!A493)</f>
        <v>19</v>
      </c>
      <c r="D493" s="1" t="str">
        <f>TEXT([1]Holidays!A493,"MMMM")</f>
        <v>May</v>
      </c>
      <c r="E493" s="1" t="str">
        <f>TEXT([1]Holidays!A493,"yyyy")</f>
        <v>2016</v>
      </c>
      <c r="F493" s="3">
        <v>15.9</v>
      </c>
      <c r="G493" s="3">
        <v>24.7</v>
      </c>
      <c r="H493" s="3">
        <v>13.2</v>
      </c>
      <c r="I493" s="3">
        <v>0</v>
      </c>
      <c r="J493" s="4">
        <v>120421.32</v>
      </c>
      <c r="K493" s="5">
        <v>64.317056579999999</v>
      </c>
      <c r="L493" s="5">
        <f t="shared" si="35"/>
        <v>7745144.8518782863</v>
      </c>
      <c r="M493" t="str">
        <f>VLOOKUP(A493,[1]Holidays!A:C,2,)</f>
        <v>Y</v>
      </c>
      <c r="N493" t="str">
        <f>VLOOKUP(A493,[1]Holidays!A:C,3,FALSE)</f>
        <v>N</v>
      </c>
      <c r="O493">
        <f t="shared" si="36"/>
        <v>120421.32</v>
      </c>
      <c r="P493" t="e">
        <f t="shared" si="37"/>
        <v>#N/A</v>
      </c>
      <c r="Q493" t="e">
        <f t="shared" si="38"/>
        <v>#N/A</v>
      </c>
      <c r="R493">
        <f t="shared" si="39"/>
        <v>120421.32</v>
      </c>
    </row>
    <row r="494" spans="1:18" x14ac:dyDescent="0.25">
      <c r="A494" s="6">
        <v>42497</v>
      </c>
      <c r="B494" s="1" t="str">
        <f>TEXT([1]Holidays!A494,"DDDD")</f>
        <v>Saturday</v>
      </c>
      <c r="C494" s="2">
        <f>WEEKNUM([1]Holidays!A494)</f>
        <v>19</v>
      </c>
      <c r="D494" s="1" t="str">
        <f>TEXT([1]Holidays!A494,"MMMM")</f>
        <v>May</v>
      </c>
      <c r="E494" s="1" t="str">
        <f>TEXT([1]Holidays!A494,"yyyy")</f>
        <v>2016</v>
      </c>
      <c r="F494" s="3">
        <v>11.4</v>
      </c>
      <c r="G494" s="3">
        <v>25.7</v>
      </c>
      <c r="H494" s="3">
        <v>12.6</v>
      </c>
      <c r="I494" s="3">
        <v>0</v>
      </c>
      <c r="J494" s="4">
        <v>106052.64</v>
      </c>
      <c r="K494" s="5">
        <v>46.627024280000001</v>
      </c>
      <c r="L494" s="5">
        <f t="shared" si="35"/>
        <v>4944919.0202380996</v>
      </c>
      <c r="M494" t="str">
        <f>VLOOKUP(A494,[1]Holidays!A:C,2,)</f>
        <v>Y</v>
      </c>
      <c r="N494" t="str">
        <f>VLOOKUP(A494,[1]Holidays!A:C,3,FALSE)</f>
        <v>N</v>
      </c>
      <c r="O494">
        <f t="shared" si="36"/>
        <v>106052.64</v>
      </c>
      <c r="P494" t="e">
        <f t="shared" si="37"/>
        <v>#N/A</v>
      </c>
      <c r="Q494" t="e">
        <f t="shared" si="38"/>
        <v>#N/A</v>
      </c>
      <c r="R494">
        <f t="shared" si="39"/>
        <v>106052.64</v>
      </c>
    </row>
    <row r="495" spans="1:18" x14ac:dyDescent="0.25">
      <c r="A495" s="6">
        <v>42498</v>
      </c>
      <c r="B495" s="1" t="str">
        <f>TEXT([1]Holidays!A495,"DDDD")</f>
        <v>Sunday</v>
      </c>
      <c r="C495" s="2">
        <f>WEEKNUM([1]Holidays!A495)</f>
        <v>20</v>
      </c>
      <c r="D495" s="1" t="str">
        <f>TEXT([1]Holidays!A495,"MMMM")</f>
        <v>May</v>
      </c>
      <c r="E495" s="1" t="str">
        <f>TEXT([1]Holidays!A495,"yyyy")</f>
        <v>2016</v>
      </c>
      <c r="F495" s="3">
        <v>15.5</v>
      </c>
      <c r="G495" s="3">
        <v>20.399999999999999</v>
      </c>
      <c r="H495" s="3">
        <v>3.5</v>
      </c>
      <c r="I495" s="3">
        <v>5.4</v>
      </c>
      <c r="J495" s="4">
        <v>103487.28</v>
      </c>
      <c r="K495" s="5">
        <v>59.14011232</v>
      </c>
      <c r="L495" s="5">
        <f t="shared" si="35"/>
        <v>6120249.3628912894</v>
      </c>
      <c r="M495" t="str">
        <f>VLOOKUP(A495,[1]Holidays!A:C,2,)</f>
        <v>Y</v>
      </c>
      <c r="N495" t="str">
        <f>VLOOKUP(A495,[1]Holidays!A:C,3,FALSE)</f>
        <v>N</v>
      </c>
      <c r="O495">
        <f t="shared" si="36"/>
        <v>103487.28</v>
      </c>
      <c r="P495" t="e">
        <f t="shared" si="37"/>
        <v>#N/A</v>
      </c>
      <c r="Q495" t="e">
        <f t="shared" si="38"/>
        <v>#N/A</v>
      </c>
      <c r="R495">
        <f t="shared" si="39"/>
        <v>103487.28</v>
      </c>
    </row>
    <row r="496" spans="1:18" x14ac:dyDescent="0.25">
      <c r="A496" s="6">
        <v>42499</v>
      </c>
      <c r="B496" s="1" t="str">
        <f>TEXT([1]Holidays!A496,"DDDD")</f>
        <v>Monday</v>
      </c>
      <c r="C496" s="2">
        <f>WEEKNUM([1]Holidays!A496)</f>
        <v>20</v>
      </c>
      <c r="D496" s="1" t="str">
        <f>TEXT([1]Holidays!A496,"MMMM")</f>
        <v>May</v>
      </c>
      <c r="E496" s="1" t="str">
        <f>TEXT([1]Holidays!A496,"yyyy")</f>
        <v>2016</v>
      </c>
      <c r="F496" s="3">
        <v>15.4</v>
      </c>
      <c r="G496" s="3">
        <v>22.2</v>
      </c>
      <c r="H496" s="3">
        <v>6.7</v>
      </c>
      <c r="I496" s="3">
        <v>0.8</v>
      </c>
      <c r="J496" s="4">
        <v>119781.13499999999</v>
      </c>
      <c r="K496" s="5">
        <v>100.8140427</v>
      </c>
      <c r="L496" s="5">
        <f t="shared" si="35"/>
        <v>12075620.458544465</v>
      </c>
      <c r="M496" t="str">
        <f>VLOOKUP(A496,[1]Holidays!A:C,2,)</f>
        <v>Y</v>
      </c>
      <c r="N496" t="str">
        <f>VLOOKUP(A496,[1]Holidays!A:C,3,FALSE)</f>
        <v>N</v>
      </c>
      <c r="O496">
        <f t="shared" si="36"/>
        <v>119781.13499999999</v>
      </c>
      <c r="P496" t="e">
        <f t="shared" si="37"/>
        <v>#N/A</v>
      </c>
      <c r="Q496" t="e">
        <f t="shared" si="38"/>
        <v>#N/A</v>
      </c>
      <c r="R496">
        <f t="shared" si="39"/>
        <v>119781.13499999999</v>
      </c>
    </row>
    <row r="497" spans="1:18" x14ac:dyDescent="0.25">
      <c r="A497" s="6">
        <v>42500</v>
      </c>
      <c r="B497" s="1" t="str">
        <f>TEXT([1]Holidays!A497,"DDDD")</f>
        <v>Tuesday</v>
      </c>
      <c r="C497" s="2">
        <f>WEEKNUM([1]Holidays!A497)</f>
        <v>20</v>
      </c>
      <c r="D497" s="1" t="str">
        <f>TEXT([1]Holidays!A497,"MMMM")</f>
        <v>May</v>
      </c>
      <c r="E497" s="1" t="str">
        <f>TEXT([1]Holidays!A497,"yyyy")</f>
        <v>2016</v>
      </c>
      <c r="F497" s="3">
        <v>13.7</v>
      </c>
      <c r="G497" s="3">
        <v>17.2</v>
      </c>
      <c r="H497" s="3">
        <v>7.6</v>
      </c>
      <c r="I497" s="3">
        <v>12</v>
      </c>
      <c r="J497" s="4">
        <v>119611.88</v>
      </c>
      <c r="K497" s="5">
        <v>36.980106599999999</v>
      </c>
      <c r="L497" s="5">
        <f t="shared" si="35"/>
        <v>4423260.0730264084</v>
      </c>
      <c r="M497" t="str">
        <f>VLOOKUP(A497,[1]Holidays!A:C,2,)</f>
        <v>Y</v>
      </c>
      <c r="N497" t="str">
        <f>VLOOKUP(A497,[1]Holidays!A:C,3,FALSE)</f>
        <v>N</v>
      </c>
      <c r="O497">
        <f t="shared" si="36"/>
        <v>119611.88</v>
      </c>
      <c r="P497" t="e">
        <f t="shared" si="37"/>
        <v>#N/A</v>
      </c>
      <c r="Q497" t="e">
        <f t="shared" si="38"/>
        <v>#N/A</v>
      </c>
      <c r="R497">
        <f t="shared" si="39"/>
        <v>119611.88</v>
      </c>
    </row>
    <row r="498" spans="1:18" x14ac:dyDescent="0.25">
      <c r="A498" s="6">
        <v>42501</v>
      </c>
      <c r="B498" s="1" t="str">
        <f>TEXT([1]Holidays!A498,"DDDD")</f>
        <v>Wednesday</v>
      </c>
      <c r="C498" s="2">
        <f>WEEKNUM([1]Holidays!A498)</f>
        <v>20</v>
      </c>
      <c r="D498" s="1" t="str">
        <f>TEXT([1]Holidays!A498,"MMMM")</f>
        <v>May</v>
      </c>
      <c r="E498" s="1" t="str">
        <f>TEXT([1]Holidays!A498,"yyyy")</f>
        <v>2016</v>
      </c>
      <c r="F498" s="3">
        <v>12.2</v>
      </c>
      <c r="G498" s="3">
        <v>17.399999999999999</v>
      </c>
      <c r="H498" s="3">
        <v>6.3</v>
      </c>
      <c r="I498" s="3">
        <v>0.2</v>
      </c>
      <c r="J498" s="4">
        <v>123616.28</v>
      </c>
      <c r="K498" s="5">
        <v>59.849881660000001</v>
      </c>
      <c r="L498" s="5">
        <f t="shared" si="35"/>
        <v>7398419.7292494252</v>
      </c>
      <c r="M498" t="str">
        <f>VLOOKUP(A498,[1]Holidays!A:C,2,)</f>
        <v>Y</v>
      </c>
      <c r="N498" t="str">
        <f>VLOOKUP(A498,[1]Holidays!A:C,3,FALSE)</f>
        <v>N</v>
      </c>
      <c r="O498">
        <f t="shared" si="36"/>
        <v>123616.28</v>
      </c>
      <c r="P498" t="e">
        <f t="shared" si="37"/>
        <v>#N/A</v>
      </c>
      <c r="Q498" t="e">
        <f t="shared" si="38"/>
        <v>#N/A</v>
      </c>
      <c r="R498">
        <f t="shared" si="39"/>
        <v>123616.28</v>
      </c>
    </row>
    <row r="499" spans="1:18" x14ac:dyDescent="0.25">
      <c r="A499" s="6">
        <v>42502</v>
      </c>
      <c r="B499" s="1" t="str">
        <f>TEXT([1]Holidays!A499,"DDDD")</f>
        <v>Thursday</v>
      </c>
      <c r="C499" s="2">
        <f>WEEKNUM([1]Holidays!A499)</f>
        <v>20</v>
      </c>
      <c r="D499" s="1" t="str">
        <f>TEXT([1]Holidays!A499,"MMMM")</f>
        <v>May</v>
      </c>
      <c r="E499" s="1" t="str">
        <f>TEXT([1]Holidays!A499,"yyyy")</f>
        <v>2016</v>
      </c>
      <c r="F499" s="3">
        <v>14.1</v>
      </c>
      <c r="G499" s="3">
        <v>21.4</v>
      </c>
      <c r="H499" s="3">
        <v>6.1</v>
      </c>
      <c r="I499" s="3">
        <v>0.2</v>
      </c>
      <c r="J499" s="4">
        <v>120693.53</v>
      </c>
      <c r="K499" s="5">
        <v>53.796096839999997</v>
      </c>
      <c r="L499" s="5">
        <f t="shared" si="35"/>
        <v>6492840.8278414449</v>
      </c>
      <c r="M499" t="str">
        <f>VLOOKUP(A499,[1]Holidays!A:C,2,)</f>
        <v>Y</v>
      </c>
      <c r="N499" t="str">
        <f>VLOOKUP(A499,[1]Holidays!A:C,3,FALSE)</f>
        <v>N</v>
      </c>
      <c r="O499">
        <f t="shared" si="36"/>
        <v>120693.53</v>
      </c>
      <c r="P499" t="e">
        <f t="shared" si="37"/>
        <v>#N/A</v>
      </c>
      <c r="Q499" t="e">
        <f t="shared" si="38"/>
        <v>#N/A</v>
      </c>
      <c r="R499">
        <f t="shared" si="39"/>
        <v>120693.53</v>
      </c>
    </row>
    <row r="500" spans="1:18" x14ac:dyDescent="0.25">
      <c r="A500" s="6">
        <v>42503</v>
      </c>
      <c r="B500" s="1" t="str">
        <f>TEXT([1]Holidays!A500,"DDDD")</f>
        <v>Friday</v>
      </c>
      <c r="C500" s="2">
        <f>WEEKNUM([1]Holidays!A500)</f>
        <v>20</v>
      </c>
      <c r="D500" s="1" t="str">
        <f>TEXT([1]Holidays!A500,"MMMM")</f>
        <v>May</v>
      </c>
      <c r="E500" s="1" t="str">
        <f>TEXT([1]Holidays!A500,"yyyy")</f>
        <v>2016</v>
      </c>
      <c r="F500" s="3">
        <v>15.9</v>
      </c>
      <c r="G500" s="3">
        <v>21.6</v>
      </c>
      <c r="H500" s="3">
        <v>9.9</v>
      </c>
      <c r="I500" s="3">
        <v>0</v>
      </c>
      <c r="J500" s="4">
        <v>118800.07</v>
      </c>
      <c r="K500" s="5">
        <v>52.36555156</v>
      </c>
      <c r="L500" s="5">
        <f t="shared" si="35"/>
        <v>6221031.19091661</v>
      </c>
      <c r="M500" t="str">
        <f>VLOOKUP(A500,[1]Holidays!A:C,2,)</f>
        <v>Y</v>
      </c>
      <c r="N500" t="str">
        <f>VLOOKUP(A500,[1]Holidays!A:C,3,FALSE)</f>
        <v>N</v>
      </c>
      <c r="O500">
        <f t="shared" si="36"/>
        <v>118800.07</v>
      </c>
      <c r="P500" t="e">
        <f t="shared" si="37"/>
        <v>#N/A</v>
      </c>
      <c r="Q500" t="e">
        <f t="shared" si="38"/>
        <v>#N/A</v>
      </c>
      <c r="R500">
        <f t="shared" si="39"/>
        <v>118800.07</v>
      </c>
    </row>
    <row r="501" spans="1:18" x14ac:dyDescent="0.25">
      <c r="A501" s="6">
        <v>42504</v>
      </c>
      <c r="B501" s="1" t="str">
        <f>TEXT([1]Holidays!A501,"DDDD")</f>
        <v>Saturday</v>
      </c>
      <c r="C501" s="2">
        <f>WEEKNUM([1]Holidays!A501)</f>
        <v>20</v>
      </c>
      <c r="D501" s="1" t="str">
        <f>TEXT([1]Holidays!A501,"MMMM")</f>
        <v>May</v>
      </c>
      <c r="E501" s="1" t="str">
        <f>TEXT([1]Holidays!A501,"yyyy")</f>
        <v>2016</v>
      </c>
      <c r="F501" s="3">
        <v>14.5</v>
      </c>
      <c r="G501" s="3">
        <v>21.7</v>
      </c>
      <c r="H501" s="3">
        <v>12.6</v>
      </c>
      <c r="I501" s="3">
        <v>0</v>
      </c>
      <c r="J501" s="4">
        <v>101945.995</v>
      </c>
      <c r="K501" s="5">
        <v>28.278767370000001</v>
      </c>
      <c r="L501" s="5">
        <f t="shared" si="35"/>
        <v>2882907.0769081833</v>
      </c>
      <c r="M501" t="str">
        <f>VLOOKUP(A501,[1]Holidays!A:C,2,)</f>
        <v>Y</v>
      </c>
      <c r="N501" t="str">
        <f>VLOOKUP(A501,[1]Holidays!A:C,3,FALSE)</f>
        <v>N</v>
      </c>
      <c r="O501">
        <f t="shared" si="36"/>
        <v>101945.995</v>
      </c>
      <c r="P501" t="e">
        <f t="shared" si="37"/>
        <v>#N/A</v>
      </c>
      <c r="Q501" t="e">
        <f t="shared" si="38"/>
        <v>#N/A</v>
      </c>
      <c r="R501">
        <f t="shared" si="39"/>
        <v>101945.995</v>
      </c>
    </row>
    <row r="502" spans="1:18" x14ac:dyDescent="0.25">
      <c r="A502" s="6">
        <v>42505</v>
      </c>
      <c r="B502" s="1" t="str">
        <f>TEXT([1]Holidays!A502,"DDDD")</f>
        <v>Sunday</v>
      </c>
      <c r="C502" s="2">
        <f>WEEKNUM([1]Holidays!A502)</f>
        <v>21</v>
      </c>
      <c r="D502" s="1" t="str">
        <f>TEXT([1]Holidays!A502,"MMMM")</f>
        <v>May</v>
      </c>
      <c r="E502" s="1" t="str">
        <f>TEXT([1]Holidays!A502,"yyyy")</f>
        <v>2016</v>
      </c>
      <c r="F502" s="3">
        <v>15</v>
      </c>
      <c r="G502" s="3">
        <v>22</v>
      </c>
      <c r="H502" s="3">
        <v>6.7</v>
      </c>
      <c r="I502" s="3">
        <v>0</v>
      </c>
      <c r="J502" s="4">
        <v>99697.62</v>
      </c>
      <c r="K502" s="5">
        <v>37.076541059999997</v>
      </c>
      <c r="L502" s="5">
        <f t="shared" si="35"/>
        <v>3696442.9015142769</v>
      </c>
      <c r="M502" t="str">
        <f>VLOOKUP(A502,[1]Holidays!A:C,2,)</f>
        <v>Y</v>
      </c>
      <c r="N502" t="str">
        <f>VLOOKUP(A502,[1]Holidays!A:C,3,FALSE)</f>
        <v>N</v>
      </c>
      <c r="O502">
        <f t="shared" si="36"/>
        <v>99697.62</v>
      </c>
      <c r="P502" t="e">
        <f t="shared" si="37"/>
        <v>#N/A</v>
      </c>
      <c r="Q502" t="e">
        <f t="shared" si="38"/>
        <v>#N/A</v>
      </c>
      <c r="R502">
        <f t="shared" si="39"/>
        <v>99697.62</v>
      </c>
    </row>
    <row r="503" spans="1:18" x14ac:dyDescent="0.25">
      <c r="A503" s="6">
        <v>42506</v>
      </c>
      <c r="B503" s="1" t="str">
        <f>TEXT([1]Holidays!A503,"DDDD")</f>
        <v>Monday</v>
      </c>
      <c r="C503" s="2">
        <f>WEEKNUM([1]Holidays!A503)</f>
        <v>21</v>
      </c>
      <c r="D503" s="1" t="str">
        <f>TEXT([1]Holidays!A503,"MMMM")</f>
        <v>May</v>
      </c>
      <c r="E503" s="1" t="str">
        <f>TEXT([1]Holidays!A503,"yyyy")</f>
        <v>2016</v>
      </c>
      <c r="F503" s="3">
        <v>7.7</v>
      </c>
      <c r="G503" s="3">
        <v>19.600000000000001</v>
      </c>
      <c r="H503" s="3">
        <v>8.9</v>
      </c>
      <c r="I503" s="3">
        <v>0</v>
      </c>
      <c r="J503" s="4">
        <v>121182.69500000001</v>
      </c>
      <c r="K503" s="5">
        <v>41.916763160000002</v>
      </c>
      <c r="L503" s="5">
        <f t="shared" si="35"/>
        <v>5079586.3254055167</v>
      </c>
      <c r="M503" t="str">
        <f>VLOOKUP(A503,[1]Holidays!A:C,2,)</f>
        <v>Y</v>
      </c>
      <c r="N503" t="str">
        <f>VLOOKUP(A503,[1]Holidays!A:C,3,FALSE)</f>
        <v>N</v>
      </c>
      <c r="O503">
        <f t="shared" si="36"/>
        <v>121182.69500000001</v>
      </c>
      <c r="P503" t="e">
        <f t="shared" si="37"/>
        <v>#N/A</v>
      </c>
      <c r="Q503" t="e">
        <f t="shared" si="38"/>
        <v>#N/A</v>
      </c>
      <c r="R503">
        <f t="shared" si="39"/>
        <v>121182.69500000001</v>
      </c>
    </row>
    <row r="504" spans="1:18" x14ac:dyDescent="0.25">
      <c r="A504" s="6">
        <v>42507</v>
      </c>
      <c r="B504" s="1" t="str">
        <f>TEXT([1]Holidays!A504,"DDDD")</f>
        <v>Tuesday</v>
      </c>
      <c r="C504" s="2">
        <f>WEEKNUM([1]Holidays!A504)</f>
        <v>21</v>
      </c>
      <c r="D504" s="1" t="str">
        <f>TEXT([1]Holidays!A504,"MMMM")</f>
        <v>May</v>
      </c>
      <c r="E504" s="1" t="str">
        <f>TEXT([1]Holidays!A504,"yyyy")</f>
        <v>2016</v>
      </c>
      <c r="F504" s="3">
        <v>11.4</v>
      </c>
      <c r="G504" s="3">
        <v>17.100000000000001</v>
      </c>
      <c r="H504" s="3">
        <v>5.4</v>
      </c>
      <c r="I504" s="3">
        <v>0.2</v>
      </c>
      <c r="J504" s="4">
        <v>124209.405</v>
      </c>
      <c r="K504" s="5">
        <v>68.333326549999995</v>
      </c>
      <c r="L504" s="5">
        <f t="shared" si="35"/>
        <v>8487641.8324462026</v>
      </c>
      <c r="M504" t="str">
        <f>VLOOKUP(A504,[1]Holidays!A:C,2,)</f>
        <v>Y</v>
      </c>
      <c r="N504" t="str">
        <f>VLOOKUP(A504,[1]Holidays!A:C,3,FALSE)</f>
        <v>N</v>
      </c>
      <c r="O504">
        <f t="shared" si="36"/>
        <v>124209.405</v>
      </c>
      <c r="P504" t="e">
        <f t="shared" si="37"/>
        <v>#N/A</v>
      </c>
      <c r="Q504" t="e">
        <f t="shared" si="38"/>
        <v>#N/A</v>
      </c>
      <c r="R504">
        <f t="shared" si="39"/>
        <v>124209.405</v>
      </c>
    </row>
    <row r="505" spans="1:18" x14ac:dyDescent="0.25">
      <c r="A505" s="6">
        <v>42508</v>
      </c>
      <c r="B505" s="1" t="str">
        <f>TEXT([1]Holidays!A505,"DDDD")</f>
        <v>Wednesday</v>
      </c>
      <c r="C505" s="2">
        <f>WEEKNUM([1]Holidays!A505)</f>
        <v>21</v>
      </c>
      <c r="D505" s="1" t="str">
        <f>TEXT([1]Holidays!A505,"MMMM")</f>
        <v>May</v>
      </c>
      <c r="E505" s="1" t="str">
        <f>TEXT([1]Holidays!A505,"yyyy")</f>
        <v>2016</v>
      </c>
      <c r="F505" s="3">
        <v>13</v>
      </c>
      <c r="G505" s="3">
        <v>19.3</v>
      </c>
      <c r="H505" s="3">
        <v>7.2</v>
      </c>
      <c r="I505" s="3">
        <v>0</v>
      </c>
      <c r="J505" s="4">
        <v>124352.215</v>
      </c>
      <c r="K505" s="5">
        <v>70.588827640000005</v>
      </c>
      <c r="L505" s="5">
        <f t="shared" si="35"/>
        <v>8777877.0712872222</v>
      </c>
      <c r="M505" t="str">
        <f>VLOOKUP(A505,[1]Holidays!A:C,2,)</f>
        <v>Y</v>
      </c>
      <c r="N505" t="str">
        <f>VLOOKUP(A505,[1]Holidays!A:C,3,FALSE)</f>
        <v>N</v>
      </c>
      <c r="O505">
        <f t="shared" si="36"/>
        <v>124352.215</v>
      </c>
      <c r="P505" t="e">
        <f t="shared" si="37"/>
        <v>#N/A</v>
      </c>
      <c r="Q505" t="e">
        <f t="shared" si="38"/>
        <v>#N/A</v>
      </c>
      <c r="R505">
        <f t="shared" si="39"/>
        <v>124352.215</v>
      </c>
    </row>
    <row r="506" spans="1:18" x14ac:dyDescent="0.25">
      <c r="A506" s="6">
        <v>42509</v>
      </c>
      <c r="B506" s="1" t="str">
        <f>TEXT([1]Holidays!A506,"DDDD")</f>
        <v>Thursday</v>
      </c>
      <c r="C506" s="2">
        <f>WEEKNUM([1]Holidays!A506)</f>
        <v>21</v>
      </c>
      <c r="D506" s="1" t="str">
        <f>TEXT([1]Holidays!A506,"MMMM")</f>
        <v>May</v>
      </c>
      <c r="E506" s="1" t="str">
        <f>TEXT([1]Holidays!A506,"yyyy")</f>
        <v>2016</v>
      </c>
      <c r="F506" s="3">
        <v>14.6</v>
      </c>
      <c r="G506" s="3">
        <v>18.399999999999999</v>
      </c>
      <c r="H506" s="3">
        <v>2.2000000000000002</v>
      </c>
      <c r="I506" s="3">
        <v>0</v>
      </c>
      <c r="J506" s="4">
        <v>124392.29</v>
      </c>
      <c r="K506" s="5">
        <v>44.40335829</v>
      </c>
      <c r="L506" s="5">
        <f t="shared" si="35"/>
        <v>5523435.4213835839</v>
      </c>
      <c r="M506" t="str">
        <f>VLOOKUP(A506,[1]Holidays!A:C,2,)</f>
        <v>Y</v>
      </c>
      <c r="N506" t="str">
        <f>VLOOKUP(A506,[1]Holidays!A:C,3,FALSE)</f>
        <v>N</v>
      </c>
      <c r="O506">
        <f t="shared" si="36"/>
        <v>124392.29</v>
      </c>
      <c r="P506" t="e">
        <f t="shared" si="37"/>
        <v>#N/A</v>
      </c>
      <c r="Q506" t="e">
        <f t="shared" si="38"/>
        <v>#N/A</v>
      </c>
      <c r="R506">
        <f t="shared" si="39"/>
        <v>124392.29</v>
      </c>
    </row>
    <row r="507" spans="1:18" x14ac:dyDescent="0.25">
      <c r="A507" s="6">
        <v>42510</v>
      </c>
      <c r="B507" s="1" t="str">
        <f>TEXT([1]Holidays!A507,"DDDD")</f>
        <v>Friday</v>
      </c>
      <c r="C507" s="2">
        <f>WEEKNUM([1]Holidays!A507)</f>
        <v>21</v>
      </c>
      <c r="D507" s="1" t="str">
        <f>TEXT([1]Holidays!A507,"MMMM")</f>
        <v>May</v>
      </c>
      <c r="E507" s="1" t="str">
        <f>TEXT([1]Holidays!A507,"yyyy")</f>
        <v>2016</v>
      </c>
      <c r="F507" s="3">
        <v>11.6</v>
      </c>
      <c r="G507" s="3">
        <v>17.399999999999999</v>
      </c>
      <c r="H507" s="3">
        <v>8.3000000000000007</v>
      </c>
      <c r="I507" s="3">
        <v>1.8</v>
      </c>
      <c r="J507" s="4">
        <v>127705.84</v>
      </c>
      <c r="K507" s="5">
        <v>79.795907400000004</v>
      </c>
      <c r="L507" s="5">
        <f t="shared" si="35"/>
        <v>10190403.383079216</v>
      </c>
      <c r="M507" t="str">
        <f>VLOOKUP(A507,[1]Holidays!A:C,2,)</f>
        <v>Y</v>
      </c>
      <c r="N507" t="str">
        <f>VLOOKUP(A507,[1]Holidays!A:C,3,FALSE)</f>
        <v>N</v>
      </c>
      <c r="O507">
        <f t="shared" si="36"/>
        <v>127705.84</v>
      </c>
      <c r="P507" t="e">
        <f t="shared" si="37"/>
        <v>#N/A</v>
      </c>
      <c r="Q507" t="e">
        <f t="shared" si="38"/>
        <v>#N/A</v>
      </c>
      <c r="R507">
        <f t="shared" si="39"/>
        <v>127705.84</v>
      </c>
    </row>
    <row r="508" spans="1:18" x14ac:dyDescent="0.25">
      <c r="A508" s="6">
        <v>42511</v>
      </c>
      <c r="B508" s="1" t="str">
        <f>TEXT([1]Holidays!A508,"DDDD")</f>
        <v>Saturday</v>
      </c>
      <c r="C508" s="2">
        <f>WEEKNUM([1]Holidays!A508)</f>
        <v>21</v>
      </c>
      <c r="D508" s="1" t="str">
        <f>TEXT([1]Holidays!A508,"MMMM")</f>
        <v>May</v>
      </c>
      <c r="E508" s="1" t="str">
        <f>TEXT([1]Holidays!A508,"yyyy")</f>
        <v>2016</v>
      </c>
      <c r="F508" s="3">
        <v>8.1</v>
      </c>
      <c r="G508" s="3">
        <v>18.5</v>
      </c>
      <c r="H508" s="3">
        <v>8.9</v>
      </c>
      <c r="I508" s="3">
        <v>0</v>
      </c>
      <c r="J508" s="4">
        <v>112336.78</v>
      </c>
      <c r="K508" s="5">
        <v>45.745271420000002</v>
      </c>
      <c r="L508" s="5">
        <f t="shared" si="35"/>
        <v>5138876.4915488278</v>
      </c>
      <c r="M508" t="str">
        <f>VLOOKUP(A508,[1]Holidays!A:C,2,)</f>
        <v>Y</v>
      </c>
      <c r="N508" t="str">
        <f>VLOOKUP(A508,[1]Holidays!A:C,3,FALSE)</f>
        <v>N</v>
      </c>
      <c r="O508">
        <f t="shared" si="36"/>
        <v>112336.78</v>
      </c>
      <c r="P508" t="e">
        <f t="shared" si="37"/>
        <v>#N/A</v>
      </c>
      <c r="Q508" t="e">
        <f t="shared" si="38"/>
        <v>#N/A</v>
      </c>
      <c r="R508">
        <f t="shared" si="39"/>
        <v>112336.78</v>
      </c>
    </row>
    <row r="509" spans="1:18" x14ac:dyDescent="0.25">
      <c r="A509" s="6">
        <v>42512</v>
      </c>
      <c r="B509" s="1" t="str">
        <f>TEXT([1]Holidays!A509,"DDDD")</f>
        <v>Sunday</v>
      </c>
      <c r="C509" s="2">
        <f>WEEKNUM([1]Holidays!A509)</f>
        <v>22</v>
      </c>
      <c r="D509" s="1" t="str">
        <f>TEXT([1]Holidays!A509,"MMMM")</f>
        <v>May</v>
      </c>
      <c r="E509" s="1" t="str">
        <f>TEXT([1]Holidays!A509,"yyyy")</f>
        <v>2016</v>
      </c>
      <c r="F509" s="3">
        <v>9.1999999999999993</v>
      </c>
      <c r="G509" s="3">
        <v>22.2</v>
      </c>
      <c r="H509" s="3">
        <v>8.5</v>
      </c>
      <c r="I509" s="3">
        <v>0</v>
      </c>
      <c r="J509" s="4">
        <v>101618.98</v>
      </c>
      <c r="K509" s="5">
        <v>24.192652460000001</v>
      </c>
      <c r="L509" s="5">
        <f t="shared" si="35"/>
        <v>2458432.6664796909</v>
      </c>
      <c r="M509" t="str">
        <f>VLOOKUP(A509,[1]Holidays!A:C,2,)</f>
        <v>Y</v>
      </c>
      <c r="N509" t="str">
        <f>VLOOKUP(A509,[1]Holidays!A:C,3,FALSE)</f>
        <v>N</v>
      </c>
      <c r="O509">
        <f t="shared" si="36"/>
        <v>101618.98</v>
      </c>
      <c r="P509" t="e">
        <f t="shared" si="37"/>
        <v>#N/A</v>
      </c>
      <c r="Q509" t="e">
        <f t="shared" si="38"/>
        <v>#N/A</v>
      </c>
      <c r="R509">
        <f t="shared" si="39"/>
        <v>101618.98</v>
      </c>
    </row>
    <row r="510" spans="1:18" x14ac:dyDescent="0.25">
      <c r="A510" s="6">
        <v>42513</v>
      </c>
      <c r="B510" s="1" t="str">
        <f>TEXT([1]Holidays!A510,"DDDD")</f>
        <v>Monday</v>
      </c>
      <c r="C510" s="2">
        <f>WEEKNUM([1]Holidays!A510)</f>
        <v>22</v>
      </c>
      <c r="D510" s="1" t="str">
        <f>TEXT([1]Holidays!A510,"MMMM")</f>
        <v>May</v>
      </c>
      <c r="E510" s="1" t="str">
        <f>TEXT([1]Holidays!A510,"yyyy")</f>
        <v>2016</v>
      </c>
      <c r="F510" s="3">
        <v>12.8</v>
      </c>
      <c r="G510" s="3">
        <v>17.2</v>
      </c>
      <c r="H510" s="3">
        <v>7.1</v>
      </c>
      <c r="I510" s="3">
        <v>2.2000000000000002</v>
      </c>
      <c r="J510" s="4">
        <v>121424.42</v>
      </c>
      <c r="K510" s="5">
        <v>10.80151908</v>
      </c>
      <c r="L510" s="5">
        <f t="shared" si="35"/>
        <v>1311568.1894079335</v>
      </c>
      <c r="M510" t="str">
        <f>VLOOKUP(A510,[1]Holidays!A:C,2,)</f>
        <v>Y</v>
      </c>
      <c r="N510" t="str">
        <f>VLOOKUP(A510,[1]Holidays!A:C,3,FALSE)</f>
        <v>N</v>
      </c>
      <c r="O510">
        <f t="shared" si="36"/>
        <v>121424.42</v>
      </c>
      <c r="P510" t="e">
        <f t="shared" si="37"/>
        <v>#N/A</v>
      </c>
      <c r="Q510" t="e">
        <f t="shared" si="38"/>
        <v>#N/A</v>
      </c>
      <c r="R510">
        <f t="shared" si="39"/>
        <v>121424.42</v>
      </c>
    </row>
    <row r="511" spans="1:18" x14ac:dyDescent="0.25">
      <c r="A511" s="6">
        <v>42514</v>
      </c>
      <c r="B511" s="1" t="str">
        <f>TEXT([1]Holidays!A511,"DDDD")</f>
        <v>Tuesday</v>
      </c>
      <c r="C511" s="2">
        <f>WEEKNUM([1]Holidays!A511)</f>
        <v>22</v>
      </c>
      <c r="D511" s="1" t="str">
        <f>TEXT([1]Holidays!A511,"MMMM")</f>
        <v>May</v>
      </c>
      <c r="E511" s="1" t="str">
        <f>TEXT([1]Holidays!A511,"yyyy")</f>
        <v>2016</v>
      </c>
      <c r="F511" s="3">
        <v>10.7</v>
      </c>
      <c r="G511" s="3">
        <v>15.8</v>
      </c>
      <c r="H511" s="3">
        <v>7.3</v>
      </c>
      <c r="I511" s="3">
        <v>1.8</v>
      </c>
      <c r="J511" s="4">
        <v>131916.405</v>
      </c>
      <c r="K511" s="5">
        <v>45.213847149999999</v>
      </c>
      <c r="L511" s="5">
        <f t="shared" si="35"/>
        <v>5964448.1722474955</v>
      </c>
      <c r="M511" t="str">
        <f>VLOOKUP(A511,[1]Holidays!A:C,2,)</f>
        <v>Y</v>
      </c>
      <c r="N511" t="str">
        <f>VLOOKUP(A511,[1]Holidays!A:C,3,FALSE)</f>
        <v>N</v>
      </c>
      <c r="O511">
        <f t="shared" si="36"/>
        <v>131916.405</v>
      </c>
      <c r="P511" t="e">
        <f t="shared" si="37"/>
        <v>#N/A</v>
      </c>
      <c r="Q511" t="e">
        <f t="shared" si="38"/>
        <v>#N/A</v>
      </c>
      <c r="R511">
        <f t="shared" si="39"/>
        <v>131916.405</v>
      </c>
    </row>
    <row r="512" spans="1:18" x14ac:dyDescent="0.25">
      <c r="A512" s="6">
        <v>42515</v>
      </c>
      <c r="B512" s="1" t="str">
        <f>TEXT([1]Holidays!A512,"DDDD")</f>
        <v>Wednesday</v>
      </c>
      <c r="C512" s="2">
        <f>WEEKNUM([1]Holidays!A512)</f>
        <v>22</v>
      </c>
      <c r="D512" s="1" t="str">
        <f>TEXT([1]Holidays!A512,"MMMM")</f>
        <v>May</v>
      </c>
      <c r="E512" s="1" t="str">
        <f>TEXT([1]Holidays!A512,"yyyy")</f>
        <v>2016</v>
      </c>
      <c r="F512" s="3">
        <v>7.6</v>
      </c>
      <c r="G512" s="3">
        <v>15.6</v>
      </c>
      <c r="H512" s="3">
        <v>4.9000000000000004</v>
      </c>
      <c r="I512" s="3">
        <v>0</v>
      </c>
      <c r="J512" s="4">
        <v>132170.04999999999</v>
      </c>
      <c r="K512" s="5">
        <v>66.258534830000002</v>
      </c>
      <c r="L512" s="5">
        <f t="shared" si="35"/>
        <v>8757393.8614078406</v>
      </c>
      <c r="M512" t="str">
        <f>VLOOKUP(A512,[1]Holidays!A:C,2,)</f>
        <v>Y</v>
      </c>
      <c r="N512" t="str">
        <f>VLOOKUP(A512,[1]Holidays!A:C,3,FALSE)</f>
        <v>N</v>
      </c>
      <c r="O512">
        <f t="shared" si="36"/>
        <v>132170.04999999999</v>
      </c>
      <c r="P512" t="e">
        <f t="shared" si="37"/>
        <v>#N/A</v>
      </c>
      <c r="Q512" t="e">
        <f t="shared" si="38"/>
        <v>#N/A</v>
      </c>
      <c r="R512">
        <f t="shared" si="39"/>
        <v>132170.04999999999</v>
      </c>
    </row>
    <row r="513" spans="1:18" x14ac:dyDescent="0.25">
      <c r="A513" s="6">
        <v>42516</v>
      </c>
      <c r="B513" s="1" t="str">
        <f>TEXT([1]Holidays!A513,"DDDD")</f>
        <v>Thursday</v>
      </c>
      <c r="C513" s="2">
        <f>WEEKNUM([1]Holidays!A513)</f>
        <v>22</v>
      </c>
      <c r="D513" s="1" t="str">
        <f>TEXT([1]Holidays!A513,"MMMM")</f>
        <v>May</v>
      </c>
      <c r="E513" s="1" t="str">
        <f>TEXT([1]Holidays!A513,"yyyy")</f>
        <v>2016</v>
      </c>
      <c r="F513" s="3">
        <v>10.3</v>
      </c>
      <c r="G513" s="3">
        <v>12.5</v>
      </c>
      <c r="H513" s="3">
        <v>3.1</v>
      </c>
      <c r="I513" s="3">
        <v>12.4</v>
      </c>
      <c r="J513" s="4">
        <v>137080.875</v>
      </c>
      <c r="K513" s="5">
        <v>99.424833129999996</v>
      </c>
      <c r="L513" s="5">
        <f t="shared" si="35"/>
        <v>13629243.122189388</v>
      </c>
      <c r="M513" t="str">
        <f>VLOOKUP(A513,[1]Holidays!A:C,2,)</f>
        <v>Y</v>
      </c>
      <c r="N513" t="str">
        <f>VLOOKUP(A513,[1]Holidays!A:C,3,FALSE)</f>
        <v>N</v>
      </c>
      <c r="O513">
        <f t="shared" si="36"/>
        <v>137080.875</v>
      </c>
      <c r="P513" t="e">
        <f t="shared" si="37"/>
        <v>#N/A</v>
      </c>
      <c r="Q513" t="e">
        <f t="shared" si="38"/>
        <v>#N/A</v>
      </c>
      <c r="R513">
        <f t="shared" si="39"/>
        <v>137080.875</v>
      </c>
    </row>
    <row r="514" spans="1:18" x14ac:dyDescent="0.25">
      <c r="A514" s="6">
        <v>42517</v>
      </c>
      <c r="B514" s="1" t="str">
        <f>TEXT([1]Holidays!A514,"DDDD")</f>
        <v>Friday</v>
      </c>
      <c r="C514" s="2">
        <f>WEEKNUM([1]Holidays!A514)</f>
        <v>22</v>
      </c>
      <c r="D514" s="1" t="str">
        <f>TEXT([1]Holidays!A514,"MMMM")</f>
        <v>May</v>
      </c>
      <c r="E514" s="1" t="str">
        <f>TEXT([1]Holidays!A514,"yyyy")</f>
        <v>2016</v>
      </c>
      <c r="F514" s="3">
        <v>9.1999999999999993</v>
      </c>
      <c r="G514" s="3">
        <v>14.4</v>
      </c>
      <c r="H514" s="3">
        <v>8</v>
      </c>
      <c r="I514" s="3">
        <v>4.8</v>
      </c>
      <c r="J514" s="4">
        <v>134317.62</v>
      </c>
      <c r="K514" s="5">
        <v>68.193428539999999</v>
      </c>
      <c r="L514" s="5">
        <f t="shared" ref="L514:L577" si="40">J514*K514</f>
        <v>9159579.0211328752</v>
      </c>
      <c r="M514" t="str">
        <f>VLOOKUP(A514,[1]Holidays!A:C,2,)</f>
        <v>Y</v>
      </c>
      <c r="N514" t="str">
        <f>VLOOKUP(A514,[1]Holidays!A:C,3,FALSE)</f>
        <v>N</v>
      </c>
      <c r="O514">
        <f t="shared" si="36"/>
        <v>134317.62</v>
      </c>
      <c r="P514" t="e">
        <f t="shared" si="37"/>
        <v>#N/A</v>
      </c>
      <c r="Q514" t="e">
        <f t="shared" si="38"/>
        <v>#N/A</v>
      </c>
      <c r="R514">
        <f t="shared" si="39"/>
        <v>134317.62</v>
      </c>
    </row>
    <row r="515" spans="1:18" x14ac:dyDescent="0.25">
      <c r="A515" s="6">
        <v>42518</v>
      </c>
      <c r="B515" s="1" t="str">
        <f>TEXT([1]Holidays!A515,"DDDD")</f>
        <v>Saturday</v>
      </c>
      <c r="C515" s="2">
        <f>WEEKNUM([1]Holidays!A515)</f>
        <v>22</v>
      </c>
      <c r="D515" s="1" t="str">
        <f>TEXT([1]Holidays!A515,"MMMM")</f>
        <v>May</v>
      </c>
      <c r="E515" s="1" t="str">
        <f>TEXT([1]Holidays!A515,"yyyy")</f>
        <v>2016</v>
      </c>
      <c r="F515" s="3">
        <v>5.7</v>
      </c>
      <c r="G515" s="3">
        <v>13.2</v>
      </c>
      <c r="H515" s="3">
        <v>6.2</v>
      </c>
      <c r="I515" s="3">
        <v>0.6</v>
      </c>
      <c r="J515" s="4">
        <v>119938.795</v>
      </c>
      <c r="K515" s="5">
        <v>81.990134580000003</v>
      </c>
      <c r="L515" s="5">
        <f t="shared" si="40"/>
        <v>9833797.9434130322</v>
      </c>
      <c r="M515" t="str">
        <f>VLOOKUP(A515,[1]Holidays!A:C,2,)</f>
        <v>Y</v>
      </c>
      <c r="N515" t="str">
        <f>VLOOKUP(A515,[1]Holidays!A:C,3,FALSE)</f>
        <v>N</v>
      </c>
      <c r="O515">
        <f t="shared" ref="O515:O578" si="41">IF(M515="n",NA(),J515)</f>
        <v>119938.795</v>
      </c>
      <c r="P515" t="e">
        <f t="shared" ref="P515:P578" si="42">IF(M515="n",J515,NA())</f>
        <v>#N/A</v>
      </c>
      <c r="Q515" t="e">
        <f t="shared" ref="Q515:Q578" si="43">IF(N515="y",J515,NA())</f>
        <v>#N/A</v>
      </c>
      <c r="R515">
        <f t="shared" ref="R515:R578" si="44">IF(N515="N",J515,NA())</f>
        <v>119938.795</v>
      </c>
    </row>
    <row r="516" spans="1:18" x14ac:dyDescent="0.25">
      <c r="A516" s="6">
        <v>42519</v>
      </c>
      <c r="B516" s="1" t="str">
        <f>TEXT([1]Holidays!A516,"DDDD")</f>
        <v>Sunday</v>
      </c>
      <c r="C516" s="2">
        <f>WEEKNUM([1]Holidays!A516)</f>
        <v>23</v>
      </c>
      <c r="D516" s="1" t="str">
        <f>TEXT([1]Holidays!A516,"MMMM")</f>
        <v>May</v>
      </c>
      <c r="E516" s="1" t="str">
        <f>TEXT([1]Holidays!A516,"yyyy")</f>
        <v>2016</v>
      </c>
      <c r="F516" s="3">
        <v>8.6999999999999993</v>
      </c>
      <c r="G516" s="3">
        <v>13.9</v>
      </c>
      <c r="H516" s="3">
        <v>6.5</v>
      </c>
      <c r="I516" s="3">
        <v>4.2</v>
      </c>
      <c r="J516" s="4">
        <v>118751.965</v>
      </c>
      <c r="K516" s="5">
        <v>68.715474040000004</v>
      </c>
      <c r="L516" s="5">
        <f t="shared" si="40"/>
        <v>8160097.5681564892</v>
      </c>
      <c r="M516" t="str">
        <f>VLOOKUP(A516,[1]Holidays!A:C,2,)</f>
        <v>Y</v>
      </c>
      <c r="N516" t="str">
        <f>VLOOKUP(A516,[1]Holidays!A:C,3,FALSE)</f>
        <v>N</v>
      </c>
      <c r="O516">
        <f t="shared" si="41"/>
        <v>118751.965</v>
      </c>
      <c r="P516" t="e">
        <f t="shared" si="42"/>
        <v>#N/A</v>
      </c>
      <c r="Q516" t="e">
        <f t="shared" si="43"/>
        <v>#N/A</v>
      </c>
      <c r="R516">
        <f t="shared" si="44"/>
        <v>118751.965</v>
      </c>
    </row>
    <row r="517" spans="1:18" x14ac:dyDescent="0.25">
      <c r="A517" s="6">
        <v>42520</v>
      </c>
      <c r="B517" s="1" t="str">
        <f>TEXT([1]Holidays!A517,"DDDD")</f>
        <v>Monday</v>
      </c>
      <c r="C517" s="2">
        <f>WEEKNUM([1]Holidays!A517)</f>
        <v>23</v>
      </c>
      <c r="D517" s="1" t="str">
        <f>TEXT([1]Holidays!A517,"MMMM")</f>
        <v>May</v>
      </c>
      <c r="E517" s="1" t="str">
        <f>TEXT([1]Holidays!A517,"yyyy")</f>
        <v>2016</v>
      </c>
      <c r="F517" s="3">
        <v>7.2</v>
      </c>
      <c r="G517" s="3">
        <v>15.4</v>
      </c>
      <c r="H517" s="3">
        <v>9.5</v>
      </c>
      <c r="I517" s="3">
        <v>0</v>
      </c>
      <c r="J517" s="4">
        <v>134983.95499999999</v>
      </c>
      <c r="K517" s="5">
        <v>115.7846736</v>
      </c>
      <c r="L517" s="5">
        <f t="shared" si="40"/>
        <v>15629073.170912087</v>
      </c>
      <c r="M517" t="str">
        <f>VLOOKUP(A517,[1]Holidays!A:C,2,)</f>
        <v>Y</v>
      </c>
      <c r="N517" t="str">
        <f>VLOOKUP(A517,[1]Holidays!A:C,3,FALSE)</f>
        <v>N</v>
      </c>
      <c r="O517">
        <f t="shared" si="41"/>
        <v>134983.95499999999</v>
      </c>
      <c r="P517" t="e">
        <f t="shared" si="42"/>
        <v>#N/A</v>
      </c>
      <c r="Q517" t="e">
        <f t="shared" si="43"/>
        <v>#N/A</v>
      </c>
      <c r="R517">
        <f t="shared" si="44"/>
        <v>134983.95499999999</v>
      </c>
    </row>
    <row r="518" spans="1:18" x14ac:dyDescent="0.25">
      <c r="A518" s="6">
        <v>42521</v>
      </c>
      <c r="B518" s="1" t="str">
        <f>TEXT([1]Holidays!A518,"DDDD")</f>
        <v>Tuesday</v>
      </c>
      <c r="C518" s="2">
        <f>WEEKNUM([1]Holidays!A518)</f>
        <v>23</v>
      </c>
      <c r="D518" s="1" t="str">
        <f>TEXT([1]Holidays!A518,"MMMM")</f>
        <v>May</v>
      </c>
      <c r="E518" s="1" t="str">
        <f>TEXT([1]Holidays!A518,"yyyy")</f>
        <v>2016</v>
      </c>
      <c r="F518" s="3">
        <v>3.6</v>
      </c>
      <c r="G518" s="3">
        <v>17.399999999999999</v>
      </c>
      <c r="H518" s="3">
        <v>9.5</v>
      </c>
      <c r="I518" s="3">
        <v>0</v>
      </c>
      <c r="J518" s="4">
        <v>140402.15</v>
      </c>
      <c r="K518" s="5">
        <v>156.46472259999999</v>
      </c>
      <c r="L518" s="5">
        <f t="shared" si="40"/>
        <v>21967983.452193588</v>
      </c>
      <c r="M518" t="str">
        <f>VLOOKUP(A518,[1]Holidays!A:C,2,)</f>
        <v>Y</v>
      </c>
      <c r="N518" t="str">
        <f>VLOOKUP(A518,[1]Holidays!A:C,3,FALSE)</f>
        <v>N</v>
      </c>
      <c r="O518">
        <f t="shared" si="41"/>
        <v>140402.15</v>
      </c>
      <c r="P518" t="e">
        <f t="shared" si="42"/>
        <v>#N/A</v>
      </c>
      <c r="Q518" t="e">
        <f t="shared" si="43"/>
        <v>#N/A</v>
      </c>
      <c r="R518">
        <f t="shared" si="44"/>
        <v>140402.15</v>
      </c>
    </row>
    <row r="519" spans="1:18" x14ac:dyDescent="0.25">
      <c r="A519" s="6">
        <v>42522</v>
      </c>
      <c r="B519" s="1" t="str">
        <f>TEXT([1]Holidays!A519,"DDDD")</f>
        <v>Wednesday</v>
      </c>
      <c r="C519" s="2">
        <f>WEEKNUM([1]Holidays!A519)</f>
        <v>23</v>
      </c>
      <c r="D519" s="1" t="str">
        <f>TEXT([1]Holidays!A519,"MMMM")</f>
        <v>June</v>
      </c>
      <c r="E519" s="1" t="str">
        <f>TEXT([1]Holidays!A519,"yyyy")</f>
        <v>2016</v>
      </c>
      <c r="F519" s="3">
        <v>4.8</v>
      </c>
      <c r="G519" s="3">
        <v>17</v>
      </c>
      <c r="H519" s="3">
        <v>8.1999999999999993</v>
      </c>
      <c r="I519" s="3">
        <v>0</v>
      </c>
      <c r="J519" s="4">
        <v>141195.03</v>
      </c>
      <c r="K519" s="5">
        <v>168.85275920000001</v>
      </c>
      <c r="L519" s="5">
        <f t="shared" si="40"/>
        <v>23841170.400826778</v>
      </c>
      <c r="M519" t="str">
        <f>VLOOKUP(A519,[1]Holidays!A:C,2,)</f>
        <v>Y</v>
      </c>
      <c r="N519" t="str">
        <f>VLOOKUP(A519,[1]Holidays!A:C,3,FALSE)</f>
        <v>N</v>
      </c>
      <c r="O519">
        <f t="shared" si="41"/>
        <v>141195.03</v>
      </c>
      <c r="P519" t="e">
        <f t="shared" si="42"/>
        <v>#N/A</v>
      </c>
      <c r="Q519" t="e">
        <f t="shared" si="43"/>
        <v>#N/A</v>
      </c>
      <c r="R519">
        <f t="shared" si="44"/>
        <v>141195.03</v>
      </c>
    </row>
    <row r="520" spans="1:18" x14ac:dyDescent="0.25">
      <c r="A520" s="6">
        <v>42523</v>
      </c>
      <c r="B520" s="1" t="str">
        <f>TEXT([1]Holidays!A520,"DDDD")</f>
        <v>Thursday</v>
      </c>
      <c r="C520" s="2">
        <f>WEEKNUM([1]Holidays!A520)</f>
        <v>23</v>
      </c>
      <c r="D520" s="1" t="str">
        <f>TEXT([1]Holidays!A520,"MMMM")</f>
        <v>June</v>
      </c>
      <c r="E520" s="1" t="str">
        <f>TEXT([1]Holidays!A520,"yyyy")</f>
        <v>2016</v>
      </c>
      <c r="F520" s="3">
        <v>4.8</v>
      </c>
      <c r="G520" s="3">
        <v>12.8</v>
      </c>
      <c r="H520" s="3">
        <v>9.1999999999999993</v>
      </c>
      <c r="I520" s="3">
        <v>0</v>
      </c>
      <c r="J520" s="4">
        <v>141292.56</v>
      </c>
      <c r="K520" s="5">
        <v>180.9103503</v>
      </c>
      <c r="L520" s="5">
        <f t="shared" si="40"/>
        <v>25561286.524383768</v>
      </c>
      <c r="M520" t="str">
        <f>VLOOKUP(A520,[1]Holidays!A:C,2,)</f>
        <v>Y</v>
      </c>
      <c r="N520" t="str">
        <f>VLOOKUP(A520,[1]Holidays!A:C,3,FALSE)</f>
        <v>N</v>
      </c>
      <c r="O520">
        <f t="shared" si="41"/>
        <v>141292.56</v>
      </c>
      <c r="P520" t="e">
        <f t="shared" si="42"/>
        <v>#N/A</v>
      </c>
      <c r="Q520" t="e">
        <f t="shared" si="43"/>
        <v>#N/A</v>
      </c>
      <c r="R520">
        <f t="shared" si="44"/>
        <v>141292.56</v>
      </c>
    </row>
    <row r="521" spans="1:18" x14ac:dyDescent="0.25">
      <c r="A521" s="6">
        <v>42524</v>
      </c>
      <c r="B521" s="1" t="str">
        <f>TEXT([1]Holidays!A521,"DDDD")</f>
        <v>Friday</v>
      </c>
      <c r="C521" s="2">
        <f>WEEKNUM([1]Holidays!A521)</f>
        <v>23</v>
      </c>
      <c r="D521" s="1" t="str">
        <f>TEXT([1]Holidays!A521,"MMMM")</f>
        <v>June</v>
      </c>
      <c r="E521" s="1" t="str">
        <f>TEXT([1]Holidays!A521,"yyyy")</f>
        <v>2016</v>
      </c>
      <c r="F521" s="3">
        <v>6.8</v>
      </c>
      <c r="G521" s="3">
        <v>14.1</v>
      </c>
      <c r="H521" s="3">
        <v>8.5</v>
      </c>
      <c r="I521" s="3">
        <v>0</v>
      </c>
      <c r="J521" s="4">
        <v>137717.255</v>
      </c>
      <c r="K521" s="5">
        <v>175.85462989999999</v>
      </c>
      <c r="L521" s="5">
        <f t="shared" si="40"/>
        <v>24218216.908868924</v>
      </c>
      <c r="M521" t="str">
        <f>VLOOKUP(A521,[1]Holidays!A:C,2,)</f>
        <v>Y</v>
      </c>
      <c r="N521" t="str">
        <f>VLOOKUP(A521,[1]Holidays!A:C,3,FALSE)</f>
        <v>N</v>
      </c>
      <c r="O521">
        <f t="shared" si="41"/>
        <v>137717.255</v>
      </c>
      <c r="P521" t="e">
        <f t="shared" si="42"/>
        <v>#N/A</v>
      </c>
      <c r="Q521" t="e">
        <f t="shared" si="43"/>
        <v>#N/A</v>
      </c>
      <c r="R521">
        <f t="shared" si="44"/>
        <v>137717.255</v>
      </c>
    </row>
    <row r="522" spans="1:18" x14ac:dyDescent="0.25">
      <c r="A522" s="6">
        <v>42525</v>
      </c>
      <c r="B522" s="1" t="str">
        <f>TEXT([1]Holidays!A522,"DDDD")</f>
        <v>Saturday</v>
      </c>
      <c r="C522" s="2">
        <f>WEEKNUM([1]Holidays!A522)</f>
        <v>23</v>
      </c>
      <c r="D522" s="1" t="str">
        <f>TEXT([1]Holidays!A522,"MMMM")</f>
        <v>June</v>
      </c>
      <c r="E522" s="1" t="str">
        <f>TEXT([1]Holidays!A522,"yyyy")</f>
        <v>2016</v>
      </c>
      <c r="F522" s="3">
        <v>9.8000000000000007</v>
      </c>
      <c r="G522" s="3">
        <v>13.4</v>
      </c>
      <c r="H522" s="3">
        <v>3.7</v>
      </c>
      <c r="I522" s="3">
        <v>6.2</v>
      </c>
      <c r="J522" s="4">
        <v>122764.33</v>
      </c>
      <c r="K522" s="5">
        <v>126.74997190000001</v>
      </c>
      <c r="L522" s="5">
        <f t="shared" si="40"/>
        <v>15560375.377822328</v>
      </c>
      <c r="M522" t="str">
        <f>VLOOKUP(A522,[1]Holidays!A:C,2,)</f>
        <v>Y</v>
      </c>
      <c r="N522" t="str">
        <f>VLOOKUP(A522,[1]Holidays!A:C,3,FALSE)</f>
        <v>N</v>
      </c>
      <c r="O522">
        <f t="shared" si="41"/>
        <v>122764.33</v>
      </c>
      <c r="P522" t="e">
        <f t="shared" si="42"/>
        <v>#N/A</v>
      </c>
      <c r="Q522" t="e">
        <f t="shared" si="43"/>
        <v>#N/A</v>
      </c>
      <c r="R522">
        <f t="shared" si="44"/>
        <v>122764.33</v>
      </c>
    </row>
    <row r="523" spans="1:18" x14ac:dyDescent="0.25">
      <c r="A523" s="6">
        <v>42526</v>
      </c>
      <c r="B523" s="1" t="str">
        <f>TEXT([1]Holidays!A523,"DDDD")</f>
        <v>Sunday</v>
      </c>
      <c r="C523" s="2">
        <f>WEEKNUM([1]Holidays!A523)</f>
        <v>24</v>
      </c>
      <c r="D523" s="1" t="str">
        <f>TEXT([1]Holidays!A523,"MMMM")</f>
        <v>June</v>
      </c>
      <c r="E523" s="1" t="str">
        <f>TEXT([1]Holidays!A523,"yyyy")</f>
        <v>2016</v>
      </c>
      <c r="F523" s="3">
        <v>10.5</v>
      </c>
      <c r="G523" s="3">
        <v>14.1</v>
      </c>
      <c r="H523" s="3">
        <v>3.3</v>
      </c>
      <c r="I523" s="3">
        <v>3.4</v>
      </c>
      <c r="J523" s="4">
        <v>116052.80499999999</v>
      </c>
      <c r="K523" s="5">
        <v>122.7887776</v>
      </c>
      <c r="L523" s="5">
        <f t="shared" si="40"/>
        <v>14249982.063001167</v>
      </c>
      <c r="M523" t="str">
        <f>VLOOKUP(A523,[1]Holidays!A:C,2,)</f>
        <v>Y</v>
      </c>
      <c r="N523" t="str">
        <f>VLOOKUP(A523,[1]Holidays!A:C,3,FALSE)</f>
        <v>N</v>
      </c>
      <c r="O523">
        <f t="shared" si="41"/>
        <v>116052.80499999999</v>
      </c>
      <c r="P523" t="e">
        <f t="shared" si="42"/>
        <v>#N/A</v>
      </c>
      <c r="Q523" t="e">
        <f t="shared" si="43"/>
        <v>#N/A</v>
      </c>
      <c r="R523">
        <f t="shared" si="44"/>
        <v>116052.80499999999</v>
      </c>
    </row>
    <row r="524" spans="1:18" x14ac:dyDescent="0.25">
      <c r="A524" s="6">
        <v>42527</v>
      </c>
      <c r="B524" s="1" t="str">
        <f>TEXT([1]Holidays!A524,"DDDD")</f>
        <v>Monday</v>
      </c>
      <c r="C524" s="2">
        <f>WEEKNUM([1]Holidays!A524)</f>
        <v>24</v>
      </c>
      <c r="D524" s="1" t="str">
        <f>TEXT([1]Holidays!A524,"MMMM")</f>
        <v>June</v>
      </c>
      <c r="E524" s="1" t="str">
        <f>TEXT([1]Holidays!A524,"yyyy")</f>
        <v>2016</v>
      </c>
      <c r="F524" s="3">
        <v>8.9</v>
      </c>
      <c r="G524" s="3">
        <v>14.5</v>
      </c>
      <c r="H524" s="3">
        <v>7.1</v>
      </c>
      <c r="I524" s="3">
        <v>1.4</v>
      </c>
      <c r="J524" s="4">
        <v>134829.755</v>
      </c>
      <c r="K524" s="5">
        <v>107.44561210000001</v>
      </c>
      <c r="L524" s="5">
        <f t="shared" si="40"/>
        <v>14486865.555268036</v>
      </c>
      <c r="M524" t="str">
        <f>VLOOKUP(A524,[1]Holidays!A:C,2,)</f>
        <v>Y</v>
      </c>
      <c r="N524" t="str">
        <f>VLOOKUP(A524,[1]Holidays!A:C,3,FALSE)</f>
        <v>N</v>
      </c>
      <c r="O524">
        <f t="shared" si="41"/>
        <v>134829.755</v>
      </c>
      <c r="P524" t="e">
        <f t="shared" si="42"/>
        <v>#N/A</v>
      </c>
      <c r="Q524" t="e">
        <f t="shared" si="43"/>
        <v>#N/A</v>
      </c>
      <c r="R524">
        <f t="shared" si="44"/>
        <v>134829.755</v>
      </c>
    </row>
    <row r="525" spans="1:18" x14ac:dyDescent="0.25">
      <c r="A525" s="6">
        <v>42528</v>
      </c>
      <c r="B525" s="1" t="str">
        <f>TEXT([1]Holidays!A525,"DDDD")</f>
        <v>Tuesday</v>
      </c>
      <c r="C525" s="2">
        <f>WEEKNUM([1]Holidays!A525)</f>
        <v>24</v>
      </c>
      <c r="D525" s="1" t="str">
        <f>TEXT([1]Holidays!A525,"MMMM")</f>
        <v>June</v>
      </c>
      <c r="E525" s="1" t="str">
        <f>TEXT([1]Holidays!A525,"yyyy")</f>
        <v>2016</v>
      </c>
      <c r="F525" s="3">
        <v>10.5</v>
      </c>
      <c r="G525" s="3">
        <v>15.3</v>
      </c>
      <c r="H525" s="3">
        <v>4.7</v>
      </c>
      <c r="I525" s="3">
        <v>0</v>
      </c>
      <c r="J525" s="4">
        <v>135306.005</v>
      </c>
      <c r="K525" s="5">
        <v>88.326962910000006</v>
      </c>
      <c r="L525" s="5">
        <f t="shared" si="40"/>
        <v>11951168.485135276</v>
      </c>
      <c r="M525" t="str">
        <f>VLOOKUP(A525,[1]Holidays!A:C,2,)</f>
        <v>Y</v>
      </c>
      <c r="N525" t="str">
        <f>VLOOKUP(A525,[1]Holidays!A:C,3,FALSE)</f>
        <v>N</v>
      </c>
      <c r="O525">
        <f t="shared" si="41"/>
        <v>135306.005</v>
      </c>
      <c r="P525" t="e">
        <f t="shared" si="42"/>
        <v>#N/A</v>
      </c>
      <c r="Q525" t="e">
        <f t="shared" si="43"/>
        <v>#N/A</v>
      </c>
      <c r="R525">
        <f t="shared" si="44"/>
        <v>135306.005</v>
      </c>
    </row>
    <row r="526" spans="1:18" x14ac:dyDescent="0.25">
      <c r="A526" s="6">
        <v>42529</v>
      </c>
      <c r="B526" s="1" t="str">
        <f>TEXT([1]Holidays!A526,"DDDD")</f>
        <v>Wednesday</v>
      </c>
      <c r="C526" s="2">
        <f>WEEKNUM([1]Holidays!A526)</f>
        <v>24</v>
      </c>
      <c r="D526" s="1" t="str">
        <f>TEXT([1]Holidays!A526,"MMMM")</f>
        <v>June</v>
      </c>
      <c r="E526" s="1" t="str">
        <f>TEXT([1]Holidays!A526,"yyyy")</f>
        <v>2016</v>
      </c>
      <c r="F526" s="3">
        <v>9.6999999999999993</v>
      </c>
      <c r="G526" s="3">
        <v>14.7</v>
      </c>
      <c r="H526" s="3">
        <v>4.7</v>
      </c>
      <c r="I526" s="3">
        <v>1.2</v>
      </c>
      <c r="J526" s="4">
        <v>137305.35500000001</v>
      </c>
      <c r="K526" s="5">
        <v>91.315660199999996</v>
      </c>
      <c r="L526" s="5">
        <f t="shared" si="40"/>
        <v>12538129.140820371</v>
      </c>
      <c r="M526" t="str">
        <f>VLOOKUP(A526,[1]Holidays!A:C,2,)</f>
        <v>Y</v>
      </c>
      <c r="N526" t="str">
        <f>VLOOKUP(A526,[1]Holidays!A:C,3,FALSE)</f>
        <v>N</v>
      </c>
      <c r="O526">
        <f t="shared" si="41"/>
        <v>137305.35500000001</v>
      </c>
      <c r="P526" t="e">
        <f t="shared" si="42"/>
        <v>#N/A</v>
      </c>
      <c r="Q526" t="e">
        <f t="shared" si="43"/>
        <v>#N/A</v>
      </c>
      <c r="R526">
        <f t="shared" si="44"/>
        <v>137305.35500000001</v>
      </c>
    </row>
    <row r="527" spans="1:18" x14ac:dyDescent="0.25">
      <c r="A527" s="6">
        <v>42530</v>
      </c>
      <c r="B527" s="1" t="str">
        <f>TEXT([1]Holidays!A527,"DDDD")</f>
        <v>Thursday</v>
      </c>
      <c r="C527" s="2">
        <f>WEEKNUM([1]Holidays!A527)</f>
        <v>24</v>
      </c>
      <c r="D527" s="1" t="str">
        <f>TEXT([1]Holidays!A527,"MMMM")</f>
        <v>June</v>
      </c>
      <c r="E527" s="1" t="str">
        <f>TEXT([1]Holidays!A527,"yyyy")</f>
        <v>2016</v>
      </c>
      <c r="F527" s="3">
        <v>10.8</v>
      </c>
      <c r="G527" s="3">
        <v>17.5</v>
      </c>
      <c r="H527" s="3">
        <v>6</v>
      </c>
      <c r="I527" s="3">
        <v>1.4</v>
      </c>
      <c r="J527" s="4">
        <v>132859.30499999999</v>
      </c>
      <c r="K527" s="5">
        <v>50.238971939999999</v>
      </c>
      <c r="L527" s="5">
        <f t="shared" si="40"/>
        <v>6674714.8958629016</v>
      </c>
      <c r="M527" t="str">
        <f>VLOOKUP(A527,[1]Holidays!A:C,2,)</f>
        <v>Y</v>
      </c>
      <c r="N527" t="str">
        <f>VLOOKUP(A527,[1]Holidays!A:C,3,FALSE)</f>
        <v>N</v>
      </c>
      <c r="O527">
        <f t="shared" si="41"/>
        <v>132859.30499999999</v>
      </c>
      <c r="P527" t="e">
        <f t="shared" si="42"/>
        <v>#N/A</v>
      </c>
      <c r="Q527" t="e">
        <f t="shared" si="43"/>
        <v>#N/A</v>
      </c>
      <c r="R527">
        <f t="shared" si="44"/>
        <v>132859.30499999999</v>
      </c>
    </row>
    <row r="528" spans="1:18" x14ac:dyDescent="0.25">
      <c r="A528" s="6">
        <v>42531</v>
      </c>
      <c r="B528" s="1" t="str">
        <f>TEXT([1]Holidays!A528,"DDDD")</f>
        <v>Friday</v>
      </c>
      <c r="C528" s="2">
        <f>WEEKNUM([1]Holidays!A528)</f>
        <v>24</v>
      </c>
      <c r="D528" s="1" t="str">
        <f>TEXT([1]Holidays!A528,"MMMM")</f>
        <v>June</v>
      </c>
      <c r="E528" s="1" t="str">
        <f>TEXT([1]Holidays!A528,"yyyy")</f>
        <v>2016</v>
      </c>
      <c r="F528" s="3">
        <v>10.4</v>
      </c>
      <c r="G528" s="3">
        <v>15.8</v>
      </c>
      <c r="H528" s="3">
        <v>6.6</v>
      </c>
      <c r="I528" s="3">
        <v>0</v>
      </c>
      <c r="J528" s="4">
        <v>132209.51500000001</v>
      </c>
      <c r="K528" s="5">
        <v>47.425798780000001</v>
      </c>
      <c r="L528" s="5">
        <f t="shared" si="40"/>
        <v>6270141.8551913928</v>
      </c>
      <c r="M528" t="str">
        <f>VLOOKUP(A528,[1]Holidays!A:C,2,)</f>
        <v>Y</v>
      </c>
      <c r="N528" t="str">
        <f>VLOOKUP(A528,[1]Holidays!A:C,3,FALSE)</f>
        <v>N</v>
      </c>
      <c r="O528">
        <f t="shared" si="41"/>
        <v>132209.51500000001</v>
      </c>
      <c r="P528" t="e">
        <f t="shared" si="42"/>
        <v>#N/A</v>
      </c>
      <c r="Q528" t="e">
        <f t="shared" si="43"/>
        <v>#N/A</v>
      </c>
      <c r="R528">
        <f t="shared" si="44"/>
        <v>132209.51500000001</v>
      </c>
    </row>
    <row r="529" spans="1:18" x14ac:dyDescent="0.25">
      <c r="A529" s="6">
        <v>42532</v>
      </c>
      <c r="B529" s="1" t="str">
        <f>TEXT([1]Holidays!A529,"DDDD")</f>
        <v>Saturday</v>
      </c>
      <c r="C529" s="2">
        <f>WEEKNUM([1]Holidays!A529)</f>
        <v>24</v>
      </c>
      <c r="D529" s="1" t="str">
        <f>TEXT([1]Holidays!A529,"MMMM")</f>
        <v>June</v>
      </c>
      <c r="E529" s="1" t="str">
        <f>TEXT([1]Holidays!A529,"yyyy")</f>
        <v>2016</v>
      </c>
      <c r="F529" s="3">
        <v>9</v>
      </c>
      <c r="G529" s="3">
        <v>13.5</v>
      </c>
      <c r="H529" s="3">
        <v>6.5</v>
      </c>
      <c r="I529" s="3">
        <v>3</v>
      </c>
      <c r="J529" s="4">
        <v>120753.43</v>
      </c>
      <c r="K529" s="5">
        <v>55.590969579999999</v>
      </c>
      <c r="L529" s="5">
        <f t="shared" si="40"/>
        <v>6712800.2538106591</v>
      </c>
      <c r="M529" t="str">
        <f>VLOOKUP(A529,[1]Holidays!A:C,2,)</f>
        <v>Y</v>
      </c>
      <c r="N529" t="str">
        <f>VLOOKUP(A529,[1]Holidays!A:C,3,FALSE)</f>
        <v>N</v>
      </c>
      <c r="O529">
        <f t="shared" si="41"/>
        <v>120753.43</v>
      </c>
      <c r="P529" t="e">
        <f t="shared" si="42"/>
        <v>#N/A</v>
      </c>
      <c r="Q529" t="e">
        <f t="shared" si="43"/>
        <v>#N/A</v>
      </c>
      <c r="R529">
        <f t="shared" si="44"/>
        <v>120753.43</v>
      </c>
    </row>
    <row r="530" spans="1:18" x14ac:dyDescent="0.25">
      <c r="A530" s="6">
        <v>42533</v>
      </c>
      <c r="B530" s="1" t="str">
        <f>TEXT([1]Holidays!A530,"DDDD")</f>
        <v>Sunday</v>
      </c>
      <c r="C530" s="2">
        <f>WEEKNUM([1]Holidays!A530)</f>
        <v>25</v>
      </c>
      <c r="D530" s="1" t="str">
        <f>TEXT([1]Holidays!A530,"MMMM")</f>
        <v>June</v>
      </c>
      <c r="E530" s="1" t="str">
        <f>TEXT([1]Holidays!A530,"yyyy")</f>
        <v>2016</v>
      </c>
      <c r="F530" s="3">
        <v>5</v>
      </c>
      <c r="G530" s="3">
        <v>13.8</v>
      </c>
      <c r="H530" s="3">
        <v>7.3</v>
      </c>
      <c r="I530" s="3">
        <v>0.6</v>
      </c>
      <c r="J530" s="4">
        <v>122771.53</v>
      </c>
      <c r="K530" s="5">
        <v>77.215287989999993</v>
      </c>
      <c r="L530" s="5">
        <f t="shared" si="40"/>
        <v>9479839.0459229238</v>
      </c>
      <c r="M530" t="str">
        <f>VLOOKUP(A530,[1]Holidays!A:C,2,)</f>
        <v>Y</v>
      </c>
      <c r="N530" t="str">
        <f>VLOOKUP(A530,[1]Holidays!A:C,3,FALSE)</f>
        <v>N</v>
      </c>
      <c r="O530">
        <f t="shared" si="41"/>
        <v>122771.53</v>
      </c>
      <c r="P530" t="e">
        <f t="shared" si="42"/>
        <v>#N/A</v>
      </c>
      <c r="Q530" t="e">
        <f t="shared" si="43"/>
        <v>#N/A</v>
      </c>
      <c r="R530">
        <f t="shared" si="44"/>
        <v>122771.53</v>
      </c>
    </row>
    <row r="531" spans="1:18" x14ac:dyDescent="0.25">
      <c r="A531" s="6">
        <v>42534</v>
      </c>
      <c r="B531" s="1" t="str">
        <f>TEXT([1]Holidays!A531,"DDDD")</f>
        <v>Monday</v>
      </c>
      <c r="C531" s="2">
        <f>WEEKNUM([1]Holidays!A531)</f>
        <v>25</v>
      </c>
      <c r="D531" s="1" t="str">
        <f>TEXT([1]Holidays!A531,"MMMM")</f>
        <v>June</v>
      </c>
      <c r="E531" s="1" t="str">
        <f>TEXT([1]Holidays!A531,"yyyy")</f>
        <v>2016</v>
      </c>
      <c r="F531" s="3">
        <v>3.8</v>
      </c>
      <c r="G531" s="3">
        <v>13.4</v>
      </c>
      <c r="H531" s="3">
        <v>9</v>
      </c>
      <c r="I531" s="3">
        <v>0</v>
      </c>
      <c r="J531" s="4">
        <v>122106.95</v>
      </c>
      <c r="K531" s="5">
        <v>95.064774630000002</v>
      </c>
      <c r="L531" s="5">
        <f t="shared" si="40"/>
        <v>11608069.682506679</v>
      </c>
      <c r="M531" t="str">
        <f>VLOOKUP(A531,[1]Holidays!A:C,2,)</f>
        <v>Y</v>
      </c>
      <c r="N531" t="str">
        <f>VLOOKUP(A531,[1]Holidays!A:C,3,FALSE)</f>
        <v>Y</v>
      </c>
      <c r="O531">
        <f t="shared" si="41"/>
        <v>122106.95</v>
      </c>
      <c r="P531" t="e">
        <f t="shared" si="42"/>
        <v>#N/A</v>
      </c>
      <c r="Q531">
        <f t="shared" si="43"/>
        <v>122106.95</v>
      </c>
      <c r="R531" t="e">
        <f t="shared" si="44"/>
        <v>#N/A</v>
      </c>
    </row>
    <row r="532" spans="1:18" x14ac:dyDescent="0.25">
      <c r="A532" s="6">
        <v>42535</v>
      </c>
      <c r="B532" s="1" t="str">
        <f>TEXT([1]Holidays!A532,"DDDD")</f>
        <v>Tuesday</v>
      </c>
      <c r="C532" s="2">
        <f>WEEKNUM([1]Holidays!A532)</f>
        <v>25</v>
      </c>
      <c r="D532" s="1" t="str">
        <f>TEXT([1]Holidays!A532,"MMMM")</f>
        <v>June</v>
      </c>
      <c r="E532" s="1" t="str">
        <f>TEXT([1]Holidays!A532,"yyyy")</f>
        <v>2016</v>
      </c>
      <c r="F532" s="3">
        <v>8.6</v>
      </c>
      <c r="G532" s="3">
        <v>15.6</v>
      </c>
      <c r="H532" s="3">
        <v>8.3000000000000007</v>
      </c>
      <c r="I532" s="3">
        <v>0</v>
      </c>
      <c r="J532" s="4">
        <v>138466.56</v>
      </c>
      <c r="K532" s="5">
        <v>90.845109260000001</v>
      </c>
      <c r="L532" s="5">
        <f t="shared" si="40"/>
        <v>12579009.772056345</v>
      </c>
      <c r="M532" t="str">
        <f>VLOOKUP(A532,[1]Holidays!A:C,2,)</f>
        <v>Y</v>
      </c>
      <c r="N532" t="str">
        <f>VLOOKUP(A532,[1]Holidays!A:C,3,FALSE)</f>
        <v>N</v>
      </c>
      <c r="O532">
        <f t="shared" si="41"/>
        <v>138466.56</v>
      </c>
      <c r="P532" t="e">
        <f t="shared" si="42"/>
        <v>#N/A</v>
      </c>
      <c r="Q532" t="e">
        <f t="shared" si="43"/>
        <v>#N/A</v>
      </c>
      <c r="R532">
        <f t="shared" si="44"/>
        <v>138466.56</v>
      </c>
    </row>
    <row r="533" spans="1:18" x14ac:dyDescent="0.25">
      <c r="A533" s="6">
        <v>42536</v>
      </c>
      <c r="B533" s="1" t="str">
        <f>TEXT([1]Holidays!A533,"DDDD")</f>
        <v>Wednesday</v>
      </c>
      <c r="C533" s="2">
        <f>WEEKNUM([1]Holidays!A533)</f>
        <v>25</v>
      </c>
      <c r="D533" s="1" t="str">
        <f>TEXT([1]Holidays!A533,"MMMM")</f>
        <v>June</v>
      </c>
      <c r="E533" s="1" t="str">
        <f>TEXT([1]Holidays!A533,"yyyy")</f>
        <v>2016</v>
      </c>
      <c r="F533" s="3">
        <v>6</v>
      </c>
      <c r="G533" s="3">
        <v>17.899999999999999</v>
      </c>
      <c r="H533" s="3">
        <v>9.1999999999999993</v>
      </c>
      <c r="I533" s="3">
        <v>0</v>
      </c>
      <c r="J533" s="4">
        <v>140904.59</v>
      </c>
      <c r="K533" s="5">
        <v>92.416245849999996</v>
      </c>
      <c r="L533" s="5">
        <f t="shared" si="40"/>
        <v>13021873.23083345</v>
      </c>
      <c r="M533" t="str">
        <f>VLOOKUP(A533,[1]Holidays!A:C,2,)</f>
        <v>Y</v>
      </c>
      <c r="N533" t="str">
        <f>VLOOKUP(A533,[1]Holidays!A:C,3,FALSE)</f>
        <v>N</v>
      </c>
      <c r="O533">
        <f t="shared" si="41"/>
        <v>140904.59</v>
      </c>
      <c r="P533" t="e">
        <f t="shared" si="42"/>
        <v>#N/A</v>
      </c>
      <c r="Q533" t="e">
        <f t="shared" si="43"/>
        <v>#N/A</v>
      </c>
      <c r="R533">
        <f t="shared" si="44"/>
        <v>140904.59</v>
      </c>
    </row>
    <row r="534" spans="1:18" x14ac:dyDescent="0.25">
      <c r="A534" s="6">
        <v>42537</v>
      </c>
      <c r="B534" s="1" t="str">
        <f>TEXT([1]Holidays!A534,"DDDD")</f>
        <v>Thursday</v>
      </c>
      <c r="C534" s="2">
        <f>WEEKNUM([1]Holidays!A534)</f>
        <v>25</v>
      </c>
      <c r="D534" s="1" t="str">
        <f>TEXT([1]Holidays!A534,"MMMM")</f>
        <v>June</v>
      </c>
      <c r="E534" s="1" t="str">
        <f>TEXT([1]Holidays!A534,"yyyy")</f>
        <v>2016</v>
      </c>
      <c r="F534" s="3">
        <v>7.8</v>
      </c>
      <c r="G534" s="3">
        <v>14.3</v>
      </c>
      <c r="H534" s="3">
        <v>5.0999999999999996</v>
      </c>
      <c r="I534" s="3">
        <v>0</v>
      </c>
      <c r="J534" s="4">
        <v>140741.16500000001</v>
      </c>
      <c r="K534" s="5">
        <v>89.929148949999998</v>
      </c>
      <c r="L534" s="5">
        <f t="shared" si="40"/>
        <v>12656733.190681526</v>
      </c>
      <c r="M534" t="str">
        <f>VLOOKUP(A534,[1]Holidays!A:C,2,)</f>
        <v>Y</v>
      </c>
      <c r="N534" t="str">
        <f>VLOOKUP(A534,[1]Holidays!A:C,3,FALSE)</f>
        <v>N</v>
      </c>
      <c r="O534">
        <f t="shared" si="41"/>
        <v>140741.16500000001</v>
      </c>
      <c r="P534" t="e">
        <f t="shared" si="42"/>
        <v>#N/A</v>
      </c>
      <c r="Q534" t="e">
        <f t="shared" si="43"/>
        <v>#N/A</v>
      </c>
      <c r="R534">
        <f t="shared" si="44"/>
        <v>140741.16500000001</v>
      </c>
    </row>
    <row r="535" spans="1:18" x14ac:dyDescent="0.25">
      <c r="A535" s="6">
        <v>42538</v>
      </c>
      <c r="B535" s="1" t="str">
        <f>TEXT([1]Holidays!A535,"DDDD")</f>
        <v>Friday</v>
      </c>
      <c r="C535" s="2">
        <f>WEEKNUM([1]Holidays!A535)</f>
        <v>25</v>
      </c>
      <c r="D535" s="1" t="str">
        <f>TEXT([1]Holidays!A535,"MMMM")</f>
        <v>June</v>
      </c>
      <c r="E535" s="1" t="str">
        <f>TEXT([1]Holidays!A535,"yyyy")</f>
        <v>2016</v>
      </c>
      <c r="F535" s="3">
        <v>9.3000000000000007</v>
      </c>
      <c r="G535" s="3">
        <v>15.1</v>
      </c>
      <c r="H535" s="3">
        <v>3.5</v>
      </c>
      <c r="I535" s="3">
        <v>4.2</v>
      </c>
      <c r="J535" s="4">
        <v>138023.10999999999</v>
      </c>
      <c r="K535" s="5">
        <v>99.573674510000004</v>
      </c>
      <c r="L535" s="5">
        <f t="shared" si="40"/>
        <v>13743468.229997925</v>
      </c>
      <c r="M535" t="str">
        <f>VLOOKUP(A535,[1]Holidays!A:C,2,)</f>
        <v>Y</v>
      </c>
      <c r="N535" t="str">
        <f>VLOOKUP(A535,[1]Holidays!A:C,3,FALSE)</f>
        <v>N</v>
      </c>
      <c r="O535">
        <f t="shared" si="41"/>
        <v>138023.10999999999</v>
      </c>
      <c r="P535" t="e">
        <f t="shared" si="42"/>
        <v>#N/A</v>
      </c>
      <c r="Q535" t="e">
        <f t="shared" si="43"/>
        <v>#N/A</v>
      </c>
      <c r="R535">
        <f t="shared" si="44"/>
        <v>138023.10999999999</v>
      </c>
    </row>
    <row r="536" spans="1:18" x14ac:dyDescent="0.25">
      <c r="A536" s="6">
        <v>42539</v>
      </c>
      <c r="B536" s="1" t="str">
        <f>TEXT([1]Holidays!A536,"DDDD")</f>
        <v>Saturday</v>
      </c>
      <c r="C536" s="2">
        <f>WEEKNUM([1]Holidays!A536)</f>
        <v>25</v>
      </c>
      <c r="D536" s="1" t="str">
        <f>TEXT([1]Holidays!A536,"MMMM")</f>
        <v>June</v>
      </c>
      <c r="E536" s="1" t="str">
        <f>TEXT([1]Holidays!A536,"yyyy")</f>
        <v>2016</v>
      </c>
      <c r="F536" s="3">
        <v>10</v>
      </c>
      <c r="G536" s="3">
        <v>12.7</v>
      </c>
      <c r="H536" s="3">
        <v>5.3</v>
      </c>
      <c r="I536" s="3">
        <v>8.6</v>
      </c>
      <c r="J536" s="4">
        <v>123162.185</v>
      </c>
      <c r="K536" s="5">
        <v>62.934016130000003</v>
      </c>
      <c r="L536" s="5">
        <f t="shared" si="40"/>
        <v>7751090.9373960439</v>
      </c>
      <c r="M536" t="str">
        <f>VLOOKUP(A536,[1]Holidays!A:C,2,)</f>
        <v>Y</v>
      </c>
      <c r="N536" t="str">
        <f>VLOOKUP(A536,[1]Holidays!A:C,3,FALSE)</f>
        <v>N</v>
      </c>
      <c r="O536">
        <f t="shared" si="41"/>
        <v>123162.185</v>
      </c>
      <c r="P536" t="e">
        <f t="shared" si="42"/>
        <v>#N/A</v>
      </c>
      <c r="Q536" t="e">
        <f t="shared" si="43"/>
        <v>#N/A</v>
      </c>
      <c r="R536">
        <f t="shared" si="44"/>
        <v>123162.185</v>
      </c>
    </row>
    <row r="537" spans="1:18" x14ac:dyDescent="0.25">
      <c r="A537" s="6">
        <v>42540</v>
      </c>
      <c r="B537" s="1" t="str">
        <f>TEXT([1]Holidays!A537,"DDDD")</f>
        <v>Sunday</v>
      </c>
      <c r="C537" s="2">
        <f>WEEKNUM([1]Holidays!A537)</f>
        <v>26</v>
      </c>
      <c r="D537" s="1" t="str">
        <f>TEXT([1]Holidays!A537,"MMMM")</f>
        <v>June</v>
      </c>
      <c r="E537" s="1" t="str">
        <f>TEXT([1]Holidays!A537,"yyyy")</f>
        <v>2016</v>
      </c>
      <c r="F537" s="3">
        <v>7.3</v>
      </c>
      <c r="G537" s="3">
        <v>13.5</v>
      </c>
      <c r="H537" s="3">
        <v>7.2</v>
      </c>
      <c r="I537" s="3">
        <v>0.4</v>
      </c>
      <c r="J537" s="4">
        <v>119662.16499999999</v>
      </c>
      <c r="K537" s="5">
        <v>79.384821770000002</v>
      </c>
      <c r="L537" s="5">
        <f t="shared" si="40"/>
        <v>9499359.6411373317</v>
      </c>
      <c r="M537" t="str">
        <f>VLOOKUP(A537,[1]Holidays!A:C,2,)</f>
        <v>Y</v>
      </c>
      <c r="N537" t="str">
        <f>VLOOKUP(A537,[1]Holidays!A:C,3,FALSE)</f>
        <v>N</v>
      </c>
      <c r="O537">
        <f t="shared" si="41"/>
        <v>119662.16499999999</v>
      </c>
      <c r="P537" t="e">
        <f t="shared" si="42"/>
        <v>#N/A</v>
      </c>
      <c r="Q537" t="e">
        <f t="shared" si="43"/>
        <v>#N/A</v>
      </c>
      <c r="R537">
        <f t="shared" si="44"/>
        <v>119662.16499999999</v>
      </c>
    </row>
    <row r="538" spans="1:18" x14ac:dyDescent="0.25">
      <c r="A538" s="6">
        <v>42541</v>
      </c>
      <c r="B538" s="1" t="str">
        <f>TEXT([1]Holidays!A538,"DDDD")</f>
        <v>Monday</v>
      </c>
      <c r="C538" s="2">
        <f>WEEKNUM([1]Holidays!A538)</f>
        <v>26</v>
      </c>
      <c r="D538" s="1" t="str">
        <f>TEXT([1]Holidays!A538,"MMMM")</f>
        <v>June</v>
      </c>
      <c r="E538" s="1" t="str">
        <f>TEXT([1]Holidays!A538,"yyyy")</f>
        <v>2016</v>
      </c>
      <c r="F538" s="3">
        <v>9.1</v>
      </c>
      <c r="G538" s="3">
        <v>13.2</v>
      </c>
      <c r="H538" s="3">
        <v>3.4</v>
      </c>
      <c r="I538" s="3">
        <v>3.6</v>
      </c>
      <c r="J538" s="4">
        <v>134435.11499999999</v>
      </c>
      <c r="K538" s="5">
        <v>114.875078</v>
      </c>
      <c r="L538" s="5">
        <f t="shared" si="40"/>
        <v>15443244.321563968</v>
      </c>
      <c r="M538" t="str">
        <f>VLOOKUP(A538,[1]Holidays!A:C,2,)</f>
        <v>Y</v>
      </c>
      <c r="N538" t="str">
        <f>VLOOKUP(A538,[1]Holidays!A:C,3,FALSE)</f>
        <v>N</v>
      </c>
      <c r="O538">
        <f t="shared" si="41"/>
        <v>134435.11499999999</v>
      </c>
      <c r="P538" t="e">
        <f t="shared" si="42"/>
        <v>#N/A</v>
      </c>
      <c r="Q538" t="e">
        <f t="shared" si="43"/>
        <v>#N/A</v>
      </c>
      <c r="R538">
        <f t="shared" si="44"/>
        <v>134435.11499999999</v>
      </c>
    </row>
    <row r="539" spans="1:18" x14ac:dyDescent="0.25">
      <c r="A539" s="6">
        <v>42542</v>
      </c>
      <c r="B539" s="1" t="str">
        <f>TEXT([1]Holidays!A539,"DDDD")</f>
        <v>Tuesday</v>
      </c>
      <c r="C539" s="2">
        <f>WEEKNUM([1]Holidays!A539)</f>
        <v>26</v>
      </c>
      <c r="D539" s="1" t="str">
        <f>TEXT([1]Holidays!A539,"MMMM")</f>
        <v>June</v>
      </c>
      <c r="E539" s="1" t="str">
        <f>TEXT([1]Holidays!A539,"yyyy")</f>
        <v>2016</v>
      </c>
      <c r="F539" s="3">
        <v>10.4</v>
      </c>
      <c r="G539" s="3">
        <v>14.7</v>
      </c>
      <c r="H539" s="3">
        <v>7</v>
      </c>
      <c r="I539" s="3">
        <v>3.2</v>
      </c>
      <c r="J539" s="4">
        <v>137511.315</v>
      </c>
      <c r="K539" s="5">
        <v>62.154764110000002</v>
      </c>
      <c r="L539" s="5">
        <f t="shared" si="40"/>
        <v>8546983.3462809045</v>
      </c>
      <c r="M539" t="str">
        <f>VLOOKUP(A539,[1]Holidays!A:C,2,)</f>
        <v>Y</v>
      </c>
      <c r="N539" t="str">
        <f>VLOOKUP(A539,[1]Holidays!A:C,3,FALSE)</f>
        <v>N</v>
      </c>
      <c r="O539">
        <f t="shared" si="41"/>
        <v>137511.315</v>
      </c>
      <c r="P539" t="e">
        <f t="shared" si="42"/>
        <v>#N/A</v>
      </c>
      <c r="Q539" t="e">
        <f t="shared" si="43"/>
        <v>#N/A</v>
      </c>
      <c r="R539">
        <f t="shared" si="44"/>
        <v>137511.315</v>
      </c>
    </row>
    <row r="540" spans="1:18" x14ac:dyDescent="0.25">
      <c r="A540" s="6">
        <v>42543</v>
      </c>
      <c r="B540" s="1" t="str">
        <f>TEXT([1]Holidays!A540,"DDDD")</f>
        <v>Wednesday</v>
      </c>
      <c r="C540" s="2">
        <f>WEEKNUM([1]Holidays!A540)</f>
        <v>26</v>
      </c>
      <c r="D540" s="1" t="str">
        <f>TEXT([1]Holidays!A540,"MMMM")</f>
        <v>June</v>
      </c>
      <c r="E540" s="1" t="str">
        <f>TEXT([1]Holidays!A540,"yyyy")</f>
        <v>2016</v>
      </c>
      <c r="F540" s="3">
        <v>11.2</v>
      </c>
      <c r="G540" s="3">
        <v>15.4</v>
      </c>
      <c r="H540" s="3">
        <v>6.6</v>
      </c>
      <c r="I540" s="3">
        <v>0</v>
      </c>
      <c r="J540" s="4">
        <v>133813.285</v>
      </c>
      <c r="K540" s="5">
        <v>58.759038580000002</v>
      </c>
      <c r="L540" s="5">
        <f t="shared" si="40"/>
        <v>7862739.9758315356</v>
      </c>
      <c r="M540" t="str">
        <f>VLOOKUP(A540,[1]Holidays!A:C,2,)</f>
        <v>Y</v>
      </c>
      <c r="N540" t="str">
        <f>VLOOKUP(A540,[1]Holidays!A:C,3,FALSE)</f>
        <v>N</v>
      </c>
      <c r="O540">
        <f t="shared" si="41"/>
        <v>133813.285</v>
      </c>
      <c r="P540" t="e">
        <f t="shared" si="42"/>
        <v>#N/A</v>
      </c>
      <c r="Q540" t="e">
        <f t="shared" si="43"/>
        <v>#N/A</v>
      </c>
      <c r="R540">
        <f t="shared" si="44"/>
        <v>133813.285</v>
      </c>
    </row>
    <row r="541" spans="1:18" x14ac:dyDescent="0.25">
      <c r="A541" s="6">
        <v>42544</v>
      </c>
      <c r="B541" s="1" t="str">
        <f>TEXT([1]Holidays!A541,"DDDD")</f>
        <v>Thursday</v>
      </c>
      <c r="C541" s="2">
        <f>WEEKNUM([1]Holidays!A541)</f>
        <v>26</v>
      </c>
      <c r="D541" s="1" t="str">
        <f>TEXT([1]Holidays!A541,"MMMM")</f>
        <v>June</v>
      </c>
      <c r="E541" s="1" t="str">
        <f>TEXT([1]Holidays!A541,"yyyy")</f>
        <v>2016</v>
      </c>
      <c r="F541" s="3">
        <v>10.4</v>
      </c>
      <c r="G541" s="3">
        <v>14.8</v>
      </c>
      <c r="H541" s="3">
        <v>7.2</v>
      </c>
      <c r="I541" s="3">
        <v>0.6</v>
      </c>
      <c r="J541" s="4">
        <v>136740.005</v>
      </c>
      <c r="K541" s="5">
        <v>78.318980190000005</v>
      </c>
      <c r="L541" s="5">
        <f t="shared" si="40"/>
        <v>10709337.742775502</v>
      </c>
      <c r="M541" t="str">
        <f>VLOOKUP(A541,[1]Holidays!A:C,2,)</f>
        <v>Y</v>
      </c>
      <c r="N541" t="str">
        <f>VLOOKUP(A541,[1]Holidays!A:C,3,FALSE)</f>
        <v>N</v>
      </c>
      <c r="O541">
        <f t="shared" si="41"/>
        <v>136740.005</v>
      </c>
      <c r="P541" t="e">
        <f t="shared" si="42"/>
        <v>#N/A</v>
      </c>
      <c r="Q541" t="e">
        <f t="shared" si="43"/>
        <v>#N/A</v>
      </c>
      <c r="R541">
        <f t="shared" si="44"/>
        <v>136740.005</v>
      </c>
    </row>
    <row r="542" spans="1:18" x14ac:dyDescent="0.25">
      <c r="A542" s="6">
        <v>42545</v>
      </c>
      <c r="B542" s="1" t="str">
        <f>TEXT([1]Holidays!A542,"DDDD")</f>
        <v>Friday</v>
      </c>
      <c r="C542" s="2">
        <f>WEEKNUM([1]Holidays!A542)</f>
        <v>26</v>
      </c>
      <c r="D542" s="1" t="str">
        <f>TEXT([1]Holidays!A542,"MMMM")</f>
        <v>June</v>
      </c>
      <c r="E542" s="1" t="str">
        <f>TEXT([1]Holidays!A542,"yyyy")</f>
        <v>2016</v>
      </c>
      <c r="F542" s="3">
        <v>6.9</v>
      </c>
      <c r="G542" s="3">
        <v>10.7</v>
      </c>
      <c r="H542" s="3">
        <v>5.8</v>
      </c>
      <c r="I542" s="3">
        <v>13.8</v>
      </c>
      <c r="J542" s="4">
        <v>144658.38</v>
      </c>
      <c r="K542" s="5">
        <v>67.938496200000003</v>
      </c>
      <c r="L542" s="5">
        <f t="shared" si="40"/>
        <v>9827872.7999281567</v>
      </c>
      <c r="M542" t="str">
        <f>VLOOKUP(A542,[1]Holidays!A:C,2,)</f>
        <v>N</v>
      </c>
      <c r="N542" t="str">
        <f>VLOOKUP(A542,[1]Holidays!A:C,3,FALSE)</f>
        <v>N</v>
      </c>
      <c r="O542" t="e">
        <f t="shared" si="41"/>
        <v>#N/A</v>
      </c>
      <c r="P542">
        <f t="shared" si="42"/>
        <v>144658.38</v>
      </c>
      <c r="Q542" t="e">
        <f t="shared" si="43"/>
        <v>#N/A</v>
      </c>
      <c r="R542">
        <f t="shared" si="44"/>
        <v>144658.38</v>
      </c>
    </row>
    <row r="543" spans="1:18" x14ac:dyDescent="0.25">
      <c r="A543" s="6">
        <v>42546</v>
      </c>
      <c r="B543" s="1" t="str">
        <f>TEXT([1]Holidays!A543,"DDDD")</f>
        <v>Saturday</v>
      </c>
      <c r="C543" s="2">
        <f>WEEKNUM([1]Holidays!A543)</f>
        <v>26</v>
      </c>
      <c r="D543" s="1" t="str">
        <f>TEXT([1]Holidays!A543,"MMMM")</f>
        <v>June</v>
      </c>
      <c r="E543" s="1" t="str">
        <f>TEXT([1]Holidays!A543,"yyyy")</f>
        <v>2016</v>
      </c>
      <c r="F543" s="3">
        <v>5.6</v>
      </c>
      <c r="G543" s="3">
        <v>12.7</v>
      </c>
      <c r="H543" s="3">
        <v>8.8000000000000007</v>
      </c>
      <c r="I543" s="3">
        <v>2</v>
      </c>
      <c r="J543" s="4">
        <v>131730.83499999999</v>
      </c>
      <c r="K543" s="5">
        <v>99.763250799999994</v>
      </c>
      <c r="L543" s="5">
        <f t="shared" si="40"/>
        <v>13141896.330198416</v>
      </c>
      <c r="M543" t="str">
        <f>VLOOKUP(A543,[1]Holidays!A:C,2,)</f>
        <v>N</v>
      </c>
      <c r="N543" t="str">
        <f>VLOOKUP(A543,[1]Holidays!A:C,3,FALSE)</f>
        <v>N</v>
      </c>
      <c r="O543" t="e">
        <f t="shared" si="41"/>
        <v>#N/A</v>
      </c>
      <c r="P543">
        <f t="shared" si="42"/>
        <v>131730.83499999999</v>
      </c>
      <c r="Q543" t="e">
        <f t="shared" si="43"/>
        <v>#N/A</v>
      </c>
      <c r="R543">
        <f t="shared" si="44"/>
        <v>131730.83499999999</v>
      </c>
    </row>
    <row r="544" spans="1:18" x14ac:dyDescent="0.25">
      <c r="A544" s="6">
        <v>42547</v>
      </c>
      <c r="B544" s="1" t="str">
        <f>TEXT([1]Holidays!A544,"DDDD")</f>
        <v>Sunday</v>
      </c>
      <c r="C544" s="2">
        <f>WEEKNUM([1]Holidays!A544)</f>
        <v>27</v>
      </c>
      <c r="D544" s="1" t="str">
        <f>TEXT([1]Holidays!A544,"MMMM")</f>
        <v>June</v>
      </c>
      <c r="E544" s="1" t="str">
        <f>TEXT([1]Holidays!A544,"yyyy")</f>
        <v>2016</v>
      </c>
      <c r="F544" s="3">
        <v>3</v>
      </c>
      <c r="G544" s="3">
        <v>11.1</v>
      </c>
      <c r="H544" s="3">
        <v>7.7</v>
      </c>
      <c r="I544" s="3">
        <v>0.2</v>
      </c>
      <c r="J544" s="4">
        <v>126455.935</v>
      </c>
      <c r="K544" s="5">
        <v>120.4411006</v>
      </c>
      <c r="L544" s="5">
        <f t="shared" si="40"/>
        <v>15230491.98880206</v>
      </c>
      <c r="M544" t="str">
        <f>VLOOKUP(A544,[1]Holidays!A:C,2,)</f>
        <v>N</v>
      </c>
      <c r="N544" t="str">
        <f>VLOOKUP(A544,[1]Holidays!A:C,3,FALSE)</f>
        <v>N</v>
      </c>
      <c r="O544" t="e">
        <f t="shared" si="41"/>
        <v>#N/A</v>
      </c>
      <c r="P544">
        <f t="shared" si="42"/>
        <v>126455.935</v>
      </c>
      <c r="Q544" t="e">
        <f t="shared" si="43"/>
        <v>#N/A</v>
      </c>
      <c r="R544">
        <f t="shared" si="44"/>
        <v>126455.935</v>
      </c>
    </row>
    <row r="545" spans="1:18" x14ac:dyDescent="0.25">
      <c r="A545" s="6">
        <v>42548</v>
      </c>
      <c r="B545" s="1" t="str">
        <f>TEXT([1]Holidays!A545,"DDDD")</f>
        <v>Monday</v>
      </c>
      <c r="C545" s="2">
        <f>WEEKNUM([1]Holidays!A545)</f>
        <v>27</v>
      </c>
      <c r="D545" s="1" t="str">
        <f>TEXT([1]Holidays!A545,"MMMM")</f>
        <v>June</v>
      </c>
      <c r="E545" s="1" t="str">
        <f>TEXT([1]Holidays!A545,"yyyy")</f>
        <v>2016</v>
      </c>
      <c r="F545" s="3">
        <v>4.8</v>
      </c>
      <c r="G545" s="3">
        <v>10.6</v>
      </c>
      <c r="H545" s="3">
        <v>4.7</v>
      </c>
      <c r="I545" s="3">
        <v>0.2</v>
      </c>
      <c r="J545" s="4">
        <v>148639.995</v>
      </c>
      <c r="K545" s="5">
        <v>127.3466076</v>
      </c>
      <c r="L545" s="5">
        <f t="shared" si="40"/>
        <v>18928799.116930962</v>
      </c>
      <c r="M545" t="str">
        <f>VLOOKUP(A545,[1]Holidays!A:C,2,)</f>
        <v>N</v>
      </c>
      <c r="N545" t="str">
        <f>VLOOKUP(A545,[1]Holidays!A:C,3,FALSE)</f>
        <v>N</v>
      </c>
      <c r="O545" t="e">
        <f t="shared" si="41"/>
        <v>#N/A</v>
      </c>
      <c r="P545">
        <f t="shared" si="42"/>
        <v>148639.995</v>
      </c>
      <c r="Q545" t="e">
        <f t="shared" si="43"/>
        <v>#N/A</v>
      </c>
      <c r="R545">
        <f t="shared" si="44"/>
        <v>148639.995</v>
      </c>
    </row>
    <row r="546" spans="1:18" x14ac:dyDescent="0.25">
      <c r="A546" s="6">
        <v>42549</v>
      </c>
      <c r="B546" s="1" t="str">
        <f>TEXT([1]Holidays!A546,"DDDD")</f>
        <v>Tuesday</v>
      </c>
      <c r="C546" s="2">
        <f>WEEKNUM([1]Holidays!A546)</f>
        <v>27</v>
      </c>
      <c r="D546" s="1" t="str">
        <f>TEXT([1]Holidays!A546,"MMMM")</f>
        <v>June</v>
      </c>
      <c r="E546" s="1" t="str">
        <f>TEXT([1]Holidays!A546,"yyyy")</f>
        <v>2016</v>
      </c>
      <c r="F546" s="3">
        <v>5</v>
      </c>
      <c r="G546" s="3">
        <v>17</v>
      </c>
      <c r="H546" s="3">
        <v>7.8</v>
      </c>
      <c r="I546" s="3">
        <v>0.2</v>
      </c>
      <c r="J546" s="4">
        <v>142146.31</v>
      </c>
      <c r="K546" s="5">
        <v>110.28039029999999</v>
      </c>
      <c r="L546" s="5">
        <f t="shared" si="40"/>
        <v>15675950.546504792</v>
      </c>
      <c r="M546" t="str">
        <f>VLOOKUP(A546,[1]Holidays!A:C,2,)</f>
        <v>N</v>
      </c>
      <c r="N546" t="str">
        <f>VLOOKUP(A546,[1]Holidays!A:C,3,FALSE)</f>
        <v>N</v>
      </c>
      <c r="O546" t="e">
        <f t="shared" si="41"/>
        <v>#N/A</v>
      </c>
      <c r="P546">
        <f t="shared" si="42"/>
        <v>142146.31</v>
      </c>
      <c r="Q546" t="e">
        <f t="shared" si="43"/>
        <v>#N/A</v>
      </c>
      <c r="R546">
        <f t="shared" si="44"/>
        <v>142146.31</v>
      </c>
    </row>
    <row r="547" spans="1:18" x14ac:dyDescent="0.25">
      <c r="A547" s="6">
        <v>42550</v>
      </c>
      <c r="B547" s="1" t="str">
        <f>TEXT([1]Holidays!A547,"DDDD")</f>
        <v>Wednesday</v>
      </c>
      <c r="C547" s="2">
        <f>WEEKNUM([1]Holidays!A547)</f>
        <v>27</v>
      </c>
      <c r="D547" s="1" t="str">
        <f>TEXT([1]Holidays!A547,"MMMM")</f>
        <v>June</v>
      </c>
      <c r="E547" s="1" t="str">
        <f>TEXT([1]Holidays!A547,"yyyy")</f>
        <v>2016</v>
      </c>
      <c r="F547" s="3">
        <v>8.9</v>
      </c>
      <c r="G547" s="3">
        <v>15.8</v>
      </c>
      <c r="H547" s="3">
        <v>8.9</v>
      </c>
      <c r="I547" s="3">
        <v>0.2</v>
      </c>
      <c r="J547" s="4">
        <v>136071.965</v>
      </c>
      <c r="K547" s="5">
        <v>80.125243080000004</v>
      </c>
      <c r="L547" s="5">
        <f t="shared" si="40"/>
        <v>10902799.271998253</v>
      </c>
      <c r="M547" t="str">
        <f>VLOOKUP(A547,[1]Holidays!A:C,2,)</f>
        <v>N</v>
      </c>
      <c r="N547" t="str">
        <f>VLOOKUP(A547,[1]Holidays!A:C,3,FALSE)</f>
        <v>N</v>
      </c>
      <c r="O547" t="e">
        <f t="shared" si="41"/>
        <v>#N/A</v>
      </c>
      <c r="P547">
        <f t="shared" si="42"/>
        <v>136071.965</v>
      </c>
      <c r="Q547" t="e">
        <f t="shared" si="43"/>
        <v>#N/A</v>
      </c>
      <c r="R547">
        <f t="shared" si="44"/>
        <v>136071.965</v>
      </c>
    </row>
    <row r="548" spans="1:18" x14ac:dyDescent="0.25">
      <c r="A548" s="6">
        <v>42551</v>
      </c>
      <c r="B548" s="1" t="str">
        <f>TEXT([1]Holidays!A548,"DDDD")</f>
        <v>Thursday</v>
      </c>
      <c r="C548" s="2">
        <f>WEEKNUM([1]Holidays!A548)</f>
        <v>27</v>
      </c>
      <c r="D548" s="1" t="str">
        <f>TEXT([1]Holidays!A548,"MMMM")</f>
        <v>June</v>
      </c>
      <c r="E548" s="1" t="str">
        <f>TEXT([1]Holidays!A548,"yyyy")</f>
        <v>2016</v>
      </c>
      <c r="F548" s="3">
        <v>10.3</v>
      </c>
      <c r="G548" s="3">
        <v>11.7</v>
      </c>
      <c r="H548" s="3">
        <v>5.6</v>
      </c>
      <c r="I548" s="3">
        <v>0</v>
      </c>
      <c r="J548" s="4">
        <v>141078.46</v>
      </c>
      <c r="K548" s="5">
        <v>115.1178955</v>
      </c>
      <c r="L548" s="5">
        <f t="shared" si="40"/>
        <v>16240655.41558093</v>
      </c>
      <c r="M548" t="str">
        <f>VLOOKUP(A548,[1]Holidays!A:C,2,)</f>
        <v>N</v>
      </c>
      <c r="N548" t="str">
        <f>VLOOKUP(A548,[1]Holidays!A:C,3,FALSE)</f>
        <v>N</v>
      </c>
      <c r="O548" t="e">
        <f t="shared" si="41"/>
        <v>#N/A</v>
      </c>
      <c r="P548">
        <f t="shared" si="42"/>
        <v>141078.46</v>
      </c>
      <c r="Q548" t="e">
        <f t="shared" si="43"/>
        <v>#N/A</v>
      </c>
      <c r="R548">
        <f t="shared" si="44"/>
        <v>141078.46</v>
      </c>
    </row>
    <row r="549" spans="1:18" x14ac:dyDescent="0.25">
      <c r="A549" s="6">
        <v>42552</v>
      </c>
      <c r="B549" s="1" t="str">
        <f>TEXT([1]Holidays!A549,"DDDD")</f>
        <v>Friday</v>
      </c>
      <c r="C549" s="2">
        <f>WEEKNUM([1]Holidays!A549)</f>
        <v>27</v>
      </c>
      <c r="D549" s="1" t="str">
        <f>TEXT([1]Holidays!A549,"MMMM")</f>
        <v>July</v>
      </c>
      <c r="E549" s="1" t="str">
        <f>TEXT([1]Holidays!A549,"yyyy")</f>
        <v>2016</v>
      </c>
      <c r="F549" s="3">
        <v>7.3</v>
      </c>
      <c r="G549" s="3">
        <v>14.1</v>
      </c>
      <c r="H549" s="3">
        <v>7.1</v>
      </c>
      <c r="I549" s="3">
        <v>6.4</v>
      </c>
      <c r="J549" s="4">
        <v>136676.715</v>
      </c>
      <c r="K549" s="5">
        <v>117.7120479</v>
      </c>
      <c r="L549" s="5">
        <f t="shared" si="40"/>
        <v>16088496.022894649</v>
      </c>
      <c r="M549" t="str">
        <f>VLOOKUP(A549,[1]Holidays!A:C,2,)</f>
        <v>N</v>
      </c>
      <c r="N549" t="str">
        <f>VLOOKUP(A549,[1]Holidays!A:C,3,FALSE)</f>
        <v>N</v>
      </c>
      <c r="O549" t="e">
        <f t="shared" si="41"/>
        <v>#N/A</v>
      </c>
      <c r="P549">
        <f t="shared" si="42"/>
        <v>136676.715</v>
      </c>
      <c r="Q549" t="e">
        <f t="shared" si="43"/>
        <v>#N/A</v>
      </c>
      <c r="R549">
        <f t="shared" si="44"/>
        <v>136676.715</v>
      </c>
    </row>
    <row r="550" spans="1:18" x14ac:dyDescent="0.25">
      <c r="A550" s="6">
        <v>42553</v>
      </c>
      <c r="B550" s="1" t="str">
        <f>TEXT([1]Holidays!A550,"DDDD")</f>
        <v>Saturday</v>
      </c>
      <c r="C550" s="2">
        <f>WEEKNUM([1]Holidays!A550)</f>
        <v>27</v>
      </c>
      <c r="D550" s="1" t="str">
        <f>TEXT([1]Holidays!A550,"MMMM")</f>
        <v>July</v>
      </c>
      <c r="E550" s="1" t="str">
        <f>TEXT([1]Holidays!A550,"yyyy")</f>
        <v>2016</v>
      </c>
      <c r="F550" s="3">
        <v>9.9</v>
      </c>
      <c r="G550" s="3">
        <v>16.5</v>
      </c>
      <c r="H550" s="3">
        <v>6.7</v>
      </c>
      <c r="I550" s="3">
        <v>0.2</v>
      </c>
      <c r="J550" s="4">
        <v>118683.565</v>
      </c>
      <c r="K550" s="5">
        <v>90.456523779999998</v>
      </c>
      <c r="L550" s="5">
        <f t="shared" si="40"/>
        <v>10735702.719717676</v>
      </c>
      <c r="M550" t="str">
        <f>VLOOKUP(A550,[1]Holidays!A:C,2,)</f>
        <v>N</v>
      </c>
      <c r="N550" t="str">
        <f>VLOOKUP(A550,[1]Holidays!A:C,3,FALSE)</f>
        <v>N</v>
      </c>
      <c r="O550" t="e">
        <f t="shared" si="41"/>
        <v>#N/A</v>
      </c>
      <c r="P550">
        <f t="shared" si="42"/>
        <v>118683.565</v>
      </c>
      <c r="Q550" t="e">
        <f t="shared" si="43"/>
        <v>#N/A</v>
      </c>
      <c r="R550">
        <f t="shared" si="44"/>
        <v>118683.565</v>
      </c>
    </row>
    <row r="551" spans="1:18" x14ac:dyDescent="0.25">
      <c r="A551" s="6">
        <v>42554</v>
      </c>
      <c r="B551" s="1" t="str">
        <f>TEXT([1]Holidays!A551,"DDDD")</f>
        <v>Sunday</v>
      </c>
      <c r="C551" s="2">
        <f>WEEKNUM([1]Holidays!A551)</f>
        <v>28</v>
      </c>
      <c r="D551" s="1" t="str">
        <f>TEXT([1]Holidays!A551,"MMMM")</f>
        <v>July</v>
      </c>
      <c r="E551" s="1" t="str">
        <f>TEXT([1]Holidays!A551,"yyyy")</f>
        <v>2016</v>
      </c>
      <c r="F551" s="3">
        <v>10.9</v>
      </c>
      <c r="G551" s="3">
        <v>16.7</v>
      </c>
      <c r="H551" s="3">
        <v>7.8</v>
      </c>
      <c r="I551" s="3">
        <v>0</v>
      </c>
      <c r="J551" s="4">
        <v>112556.405</v>
      </c>
      <c r="K551" s="5">
        <v>68.597089170000004</v>
      </c>
      <c r="L551" s="5">
        <f t="shared" si="40"/>
        <v>7721041.7504396345</v>
      </c>
      <c r="M551" t="str">
        <f>VLOOKUP(A551,[1]Holidays!A:C,2,)</f>
        <v>N</v>
      </c>
      <c r="N551" t="str">
        <f>VLOOKUP(A551,[1]Holidays!A:C,3,FALSE)</f>
        <v>N</v>
      </c>
      <c r="O551" t="e">
        <f t="shared" si="41"/>
        <v>#N/A</v>
      </c>
      <c r="P551">
        <f t="shared" si="42"/>
        <v>112556.405</v>
      </c>
      <c r="Q551" t="e">
        <f t="shared" si="43"/>
        <v>#N/A</v>
      </c>
      <c r="R551">
        <f t="shared" si="44"/>
        <v>112556.405</v>
      </c>
    </row>
    <row r="552" spans="1:18" x14ac:dyDescent="0.25">
      <c r="A552" s="6">
        <v>42555</v>
      </c>
      <c r="B552" s="1" t="str">
        <f>TEXT([1]Holidays!A552,"DDDD")</f>
        <v>Monday</v>
      </c>
      <c r="C552" s="2">
        <f>WEEKNUM([1]Holidays!A552)</f>
        <v>28</v>
      </c>
      <c r="D552" s="1" t="str">
        <f>TEXT([1]Holidays!A552,"MMMM")</f>
        <v>July</v>
      </c>
      <c r="E552" s="1" t="str">
        <f>TEXT([1]Holidays!A552,"yyyy")</f>
        <v>2016</v>
      </c>
      <c r="F552" s="3">
        <v>10.4</v>
      </c>
      <c r="G552" s="3">
        <v>12.7</v>
      </c>
      <c r="H552" s="3">
        <v>3.6</v>
      </c>
      <c r="I552" s="3">
        <v>0</v>
      </c>
      <c r="J552" s="4">
        <v>135712.245</v>
      </c>
      <c r="K552" s="5">
        <v>124.1368856</v>
      </c>
      <c r="L552" s="5">
        <f t="shared" si="40"/>
        <v>16846895.432084173</v>
      </c>
      <c r="M552" t="str">
        <f>VLOOKUP(A552,[1]Holidays!A:C,2,)</f>
        <v>N</v>
      </c>
      <c r="N552" t="str">
        <f>VLOOKUP(A552,[1]Holidays!A:C,3,FALSE)</f>
        <v>N</v>
      </c>
      <c r="O552" t="e">
        <f t="shared" si="41"/>
        <v>#N/A</v>
      </c>
      <c r="P552">
        <f t="shared" si="42"/>
        <v>135712.245</v>
      </c>
      <c r="Q552" t="e">
        <f t="shared" si="43"/>
        <v>#N/A</v>
      </c>
      <c r="R552">
        <f t="shared" si="44"/>
        <v>135712.245</v>
      </c>
    </row>
    <row r="553" spans="1:18" x14ac:dyDescent="0.25">
      <c r="A553" s="6">
        <v>42556</v>
      </c>
      <c r="B553" s="1" t="str">
        <f>TEXT([1]Holidays!A553,"DDDD")</f>
        <v>Tuesday</v>
      </c>
      <c r="C553" s="2">
        <f>WEEKNUM([1]Holidays!A553)</f>
        <v>28</v>
      </c>
      <c r="D553" s="1" t="str">
        <f>TEXT([1]Holidays!A553,"MMMM")</f>
        <v>July</v>
      </c>
      <c r="E553" s="1" t="str">
        <f>TEXT([1]Holidays!A553,"yyyy")</f>
        <v>2016</v>
      </c>
      <c r="F553" s="3">
        <v>8.1999999999999993</v>
      </c>
      <c r="G553" s="3">
        <v>12.8</v>
      </c>
      <c r="H553" s="3">
        <v>1.8</v>
      </c>
      <c r="I553" s="3">
        <v>0.6</v>
      </c>
      <c r="J553" s="4">
        <v>142401.79500000001</v>
      </c>
      <c r="K553" s="5">
        <v>147.1876919</v>
      </c>
      <c r="L553" s="5">
        <f t="shared" si="40"/>
        <v>20959791.528466962</v>
      </c>
      <c r="M553" t="str">
        <f>VLOOKUP(A553,[1]Holidays!A:C,2,)</f>
        <v>N</v>
      </c>
      <c r="N553" t="str">
        <f>VLOOKUP(A553,[1]Holidays!A:C,3,FALSE)</f>
        <v>N</v>
      </c>
      <c r="O553" t="e">
        <f t="shared" si="41"/>
        <v>#N/A</v>
      </c>
      <c r="P553">
        <f t="shared" si="42"/>
        <v>142401.79500000001</v>
      </c>
      <c r="Q553" t="e">
        <f t="shared" si="43"/>
        <v>#N/A</v>
      </c>
      <c r="R553">
        <f t="shared" si="44"/>
        <v>142401.79500000001</v>
      </c>
    </row>
    <row r="554" spans="1:18" x14ac:dyDescent="0.25">
      <c r="A554" s="6">
        <v>42557</v>
      </c>
      <c r="B554" s="1" t="str">
        <f>TEXT([1]Holidays!A554,"DDDD")</f>
        <v>Wednesday</v>
      </c>
      <c r="C554" s="2">
        <f>WEEKNUM([1]Holidays!A554)</f>
        <v>28</v>
      </c>
      <c r="D554" s="1" t="str">
        <f>TEXT([1]Holidays!A554,"MMMM")</f>
        <v>July</v>
      </c>
      <c r="E554" s="1" t="str">
        <f>TEXT([1]Holidays!A554,"yyyy")</f>
        <v>2016</v>
      </c>
      <c r="F554" s="3">
        <v>9.8000000000000007</v>
      </c>
      <c r="G554" s="3">
        <v>13</v>
      </c>
      <c r="H554" s="3">
        <v>4.5999999999999996</v>
      </c>
      <c r="I554" s="3">
        <v>22.6</v>
      </c>
      <c r="J554" s="4">
        <v>134056.095</v>
      </c>
      <c r="K554" s="5">
        <v>116.6821116</v>
      </c>
      <c r="L554" s="5">
        <f t="shared" si="40"/>
        <v>15641948.237450201</v>
      </c>
      <c r="M554" t="str">
        <f>VLOOKUP(A554,[1]Holidays!A:C,2,)</f>
        <v>N</v>
      </c>
      <c r="N554" t="str">
        <f>VLOOKUP(A554,[1]Holidays!A:C,3,FALSE)</f>
        <v>N</v>
      </c>
      <c r="O554" t="e">
        <f t="shared" si="41"/>
        <v>#N/A</v>
      </c>
      <c r="P554">
        <f t="shared" si="42"/>
        <v>134056.095</v>
      </c>
      <c r="Q554" t="e">
        <f t="shared" si="43"/>
        <v>#N/A</v>
      </c>
      <c r="R554">
        <f t="shared" si="44"/>
        <v>134056.095</v>
      </c>
    </row>
    <row r="555" spans="1:18" x14ac:dyDescent="0.25">
      <c r="A555" s="6">
        <v>42558</v>
      </c>
      <c r="B555" s="1" t="str">
        <f>TEXT([1]Holidays!A555,"DDDD")</f>
        <v>Thursday</v>
      </c>
      <c r="C555" s="2">
        <f>WEEKNUM([1]Holidays!A555)</f>
        <v>28</v>
      </c>
      <c r="D555" s="1" t="str">
        <f>TEXT([1]Holidays!A555,"MMMM")</f>
        <v>July</v>
      </c>
      <c r="E555" s="1" t="str">
        <f>TEXT([1]Holidays!A555,"yyyy")</f>
        <v>2016</v>
      </c>
      <c r="F555" s="3">
        <v>10.5</v>
      </c>
      <c r="G555" s="3">
        <v>13.7</v>
      </c>
      <c r="H555" s="3">
        <v>4.0999999999999996</v>
      </c>
      <c r="I555" s="3">
        <v>3.8</v>
      </c>
      <c r="J555" s="4">
        <v>138768.04500000001</v>
      </c>
      <c r="K555" s="5">
        <v>176.91203619999999</v>
      </c>
      <c r="L555" s="5">
        <f t="shared" si="40"/>
        <v>24549737.40044323</v>
      </c>
      <c r="M555" t="str">
        <f>VLOOKUP(A555,[1]Holidays!A:C,2,)</f>
        <v>N</v>
      </c>
      <c r="N555" t="str">
        <f>VLOOKUP(A555,[1]Holidays!A:C,3,FALSE)</f>
        <v>N</v>
      </c>
      <c r="O555" t="e">
        <f t="shared" si="41"/>
        <v>#N/A</v>
      </c>
      <c r="P555">
        <f t="shared" si="42"/>
        <v>138768.04500000001</v>
      </c>
      <c r="Q555" t="e">
        <f t="shared" si="43"/>
        <v>#N/A</v>
      </c>
      <c r="R555">
        <f t="shared" si="44"/>
        <v>138768.04500000001</v>
      </c>
    </row>
    <row r="556" spans="1:18" x14ac:dyDescent="0.25">
      <c r="A556" s="6">
        <v>42559</v>
      </c>
      <c r="B556" s="1" t="str">
        <f>TEXT([1]Holidays!A556,"DDDD")</f>
        <v>Friday</v>
      </c>
      <c r="C556" s="2">
        <f>WEEKNUM([1]Holidays!A556)</f>
        <v>28</v>
      </c>
      <c r="D556" s="1" t="str">
        <f>TEXT([1]Holidays!A556,"MMMM")</f>
        <v>July</v>
      </c>
      <c r="E556" s="1" t="str">
        <f>TEXT([1]Holidays!A556,"yyyy")</f>
        <v>2016</v>
      </c>
      <c r="F556" s="3">
        <v>9.6999999999999993</v>
      </c>
      <c r="G556" s="3">
        <v>15.3</v>
      </c>
      <c r="H556" s="3">
        <v>7.4</v>
      </c>
      <c r="I556" s="3">
        <v>0.8</v>
      </c>
      <c r="J556" s="4">
        <v>136690.04999999999</v>
      </c>
      <c r="K556" s="5">
        <v>114.84420299999999</v>
      </c>
      <c r="L556" s="5">
        <f t="shared" si="40"/>
        <v>15698059.850280147</v>
      </c>
      <c r="M556" t="str">
        <f>VLOOKUP(A556,[1]Holidays!A:C,2,)</f>
        <v>N</v>
      </c>
      <c r="N556" t="str">
        <f>VLOOKUP(A556,[1]Holidays!A:C,3,FALSE)</f>
        <v>N</v>
      </c>
      <c r="O556" t="e">
        <f t="shared" si="41"/>
        <v>#N/A</v>
      </c>
      <c r="P556">
        <f t="shared" si="42"/>
        <v>136690.04999999999</v>
      </c>
      <c r="Q556" t="e">
        <f t="shared" si="43"/>
        <v>#N/A</v>
      </c>
      <c r="R556">
        <f t="shared" si="44"/>
        <v>136690.04999999999</v>
      </c>
    </row>
    <row r="557" spans="1:18" x14ac:dyDescent="0.25">
      <c r="A557" s="6">
        <v>42560</v>
      </c>
      <c r="B557" s="1" t="str">
        <f>TEXT([1]Holidays!A557,"DDDD")</f>
        <v>Saturday</v>
      </c>
      <c r="C557" s="2">
        <f>WEEKNUM([1]Holidays!A557)</f>
        <v>28</v>
      </c>
      <c r="D557" s="1" t="str">
        <f>TEXT([1]Holidays!A557,"MMMM")</f>
        <v>July</v>
      </c>
      <c r="E557" s="1" t="str">
        <f>TEXT([1]Holidays!A557,"yyyy")</f>
        <v>2016</v>
      </c>
      <c r="F557" s="3">
        <v>5.3</v>
      </c>
      <c r="G557" s="3">
        <v>15.2</v>
      </c>
      <c r="H557" s="3">
        <v>9.5</v>
      </c>
      <c r="I557" s="3">
        <v>0.2</v>
      </c>
      <c r="J557" s="4">
        <v>122369.535</v>
      </c>
      <c r="K557" s="5">
        <v>105.54857610000001</v>
      </c>
      <c r="L557" s="5">
        <f t="shared" si="40"/>
        <v>12915930.177269114</v>
      </c>
      <c r="M557" t="str">
        <f>VLOOKUP(A557,[1]Holidays!A:C,2,)</f>
        <v>N</v>
      </c>
      <c r="N557" t="str">
        <f>VLOOKUP(A557,[1]Holidays!A:C,3,FALSE)</f>
        <v>N</v>
      </c>
      <c r="O557" t="e">
        <f t="shared" si="41"/>
        <v>#N/A</v>
      </c>
      <c r="P557">
        <f t="shared" si="42"/>
        <v>122369.535</v>
      </c>
      <c r="Q557" t="e">
        <f t="shared" si="43"/>
        <v>#N/A</v>
      </c>
      <c r="R557">
        <f t="shared" si="44"/>
        <v>122369.535</v>
      </c>
    </row>
    <row r="558" spans="1:18" x14ac:dyDescent="0.25">
      <c r="A558" s="6">
        <v>42561</v>
      </c>
      <c r="B558" s="1" t="str">
        <f>TEXT([1]Holidays!A558,"DDDD")</f>
        <v>Sunday</v>
      </c>
      <c r="C558" s="2">
        <f>WEEKNUM([1]Holidays!A558)</f>
        <v>29</v>
      </c>
      <c r="D558" s="1" t="str">
        <f>TEXT([1]Holidays!A558,"MMMM")</f>
        <v>July</v>
      </c>
      <c r="E558" s="1" t="str">
        <f>TEXT([1]Holidays!A558,"yyyy")</f>
        <v>2016</v>
      </c>
      <c r="F558" s="3">
        <v>6.5</v>
      </c>
      <c r="G558" s="3">
        <v>14.2</v>
      </c>
      <c r="H558" s="3">
        <v>3.6</v>
      </c>
      <c r="I558" s="3">
        <v>0</v>
      </c>
      <c r="J558" s="4">
        <v>119218.23</v>
      </c>
      <c r="K558" s="5">
        <v>36.167212329999998</v>
      </c>
      <c r="L558" s="5">
        <f t="shared" si="40"/>
        <v>4311791.0380167756</v>
      </c>
      <c r="M558" t="str">
        <f>VLOOKUP(A558,[1]Holidays!A:C,2,)</f>
        <v>N</v>
      </c>
      <c r="N558" t="str">
        <f>VLOOKUP(A558,[1]Holidays!A:C,3,FALSE)</f>
        <v>N</v>
      </c>
      <c r="O558" t="e">
        <f t="shared" si="41"/>
        <v>#N/A</v>
      </c>
      <c r="P558">
        <f t="shared" si="42"/>
        <v>119218.23</v>
      </c>
      <c r="Q558" t="e">
        <f t="shared" si="43"/>
        <v>#N/A</v>
      </c>
      <c r="R558">
        <f t="shared" si="44"/>
        <v>119218.23</v>
      </c>
    </row>
    <row r="559" spans="1:18" x14ac:dyDescent="0.25">
      <c r="A559" s="6">
        <v>42562</v>
      </c>
      <c r="B559" s="1" t="str">
        <f>TEXT([1]Holidays!A559,"DDDD")</f>
        <v>Monday</v>
      </c>
      <c r="C559" s="2">
        <f>WEEKNUM([1]Holidays!A559)</f>
        <v>29</v>
      </c>
      <c r="D559" s="1" t="str">
        <f>TEXT([1]Holidays!A559,"MMMM")</f>
        <v>July</v>
      </c>
      <c r="E559" s="1" t="str">
        <f>TEXT([1]Holidays!A559,"yyyy")</f>
        <v>2016</v>
      </c>
      <c r="F559" s="3">
        <v>8.3000000000000007</v>
      </c>
      <c r="G559" s="3">
        <v>16</v>
      </c>
      <c r="H559" s="3">
        <v>7.6</v>
      </c>
      <c r="I559" s="3">
        <v>3.6</v>
      </c>
      <c r="J559" s="4">
        <v>128207.125</v>
      </c>
      <c r="K559" s="5">
        <v>44.858080039999997</v>
      </c>
      <c r="L559" s="5">
        <f t="shared" si="40"/>
        <v>5751125.4749482842</v>
      </c>
      <c r="M559" t="str">
        <f>VLOOKUP(A559,[1]Holidays!A:C,2,)</f>
        <v>N</v>
      </c>
      <c r="N559" t="str">
        <f>VLOOKUP(A559,[1]Holidays!A:C,3,FALSE)</f>
        <v>N</v>
      </c>
      <c r="O559" t="e">
        <f t="shared" si="41"/>
        <v>#N/A</v>
      </c>
      <c r="P559">
        <f t="shared" si="42"/>
        <v>128207.125</v>
      </c>
      <c r="Q559" t="e">
        <f t="shared" si="43"/>
        <v>#N/A</v>
      </c>
      <c r="R559">
        <f t="shared" si="44"/>
        <v>128207.125</v>
      </c>
    </row>
    <row r="560" spans="1:18" x14ac:dyDescent="0.25">
      <c r="A560" s="6">
        <v>42563</v>
      </c>
      <c r="B560" s="1" t="str">
        <f>TEXT([1]Holidays!A560,"DDDD")</f>
        <v>Tuesday</v>
      </c>
      <c r="C560" s="2">
        <f>WEEKNUM([1]Holidays!A560)</f>
        <v>29</v>
      </c>
      <c r="D560" s="1" t="str">
        <f>TEXT([1]Holidays!A560,"MMMM")</f>
        <v>July</v>
      </c>
      <c r="E560" s="1" t="str">
        <f>TEXT([1]Holidays!A560,"yyyy")</f>
        <v>2016</v>
      </c>
      <c r="F560" s="3">
        <v>10.7</v>
      </c>
      <c r="G560" s="3">
        <v>13.7</v>
      </c>
      <c r="H560" s="3">
        <v>8.1</v>
      </c>
      <c r="I560" s="3">
        <v>0</v>
      </c>
      <c r="J560" s="4">
        <v>137582.19500000001</v>
      </c>
      <c r="K560" s="5">
        <v>49.159485719999999</v>
      </c>
      <c r="L560" s="5">
        <f t="shared" si="40"/>
        <v>6763469.950428756</v>
      </c>
      <c r="M560" t="str">
        <f>VLOOKUP(A560,[1]Holidays!A:C,2,)</f>
        <v>Y</v>
      </c>
      <c r="N560" t="str">
        <f>VLOOKUP(A560,[1]Holidays!A:C,3,FALSE)</f>
        <v>N</v>
      </c>
      <c r="O560">
        <f t="shared" si="41"/>
        <v>137582.19500000001</v>
      </c>
      <c r="P560" t="e">
        <f t="shared" si="42"/>
        <v>#N/A</v>
      </c>
      <c r="Q560" t="e">
        <f t="shared" si="43"/>
        <v>#N/A</v>
      </c>
      <c r="R560">
        <f t="shared" si="44"/>
        <v>137582.19500000001</v>
      </c>
    </row>
    <row r="561" spans="1:18" x14ac:dyDescent="0.25">
      <c r="A561" s="6">
        <v>42564</v>
      </c>
      <c r="B561" s="1" t="str">
        <f>TEXT([1]Holidays!A561,"DDDD")</f>
        <v>Wednesday</v>
      </c>
      <c r="C561" s="2">
        <f>WEEKNUM([1]Holidays!A561)</f>
        <v>29</v>
      </c>
      <c r="D561" s="1" t="str">
        <f>TEXT([1]Holidays!A561,"MMMM")</f>
        <v>July</v>
      </c>
      <c r="E561" s="1" t="str">
        <f>TEXT([1]Holidays!A561,"yyyy")</f>
        <v>2016</v>
      </c>
      <c r="F561" s="3">
        <v>4.5</v>
      </c>
      <c r="G561" s="3">
        <v>12</v>
      </c>
      <c r="H561" s="3">
        <v>9</v>
      </c>
      <c r="I561" s="3">
        <v>0.4</v>
      </c>
      <c r="J561" s="4">
        <v>145728.26</v>
      </c>
      <c r="K561" s="5">
        <v>65.914964920000003</v>
      </c>
      <c r="L561" s="5">
        <f t="shared" si="40"/>
        <v>9605673.1457526404</v>
      </c>
      <c r="M561" t="str">
        <f>VLOOKUP(A561,[1]Holidays!A:C,2,)</f>
        <v>Y</v>
      </c>
      <c r="N561" t="str">
        <f>VLOOKUP(A561,[1]Holidays!A:C,3,FALSE)</f>
        <v>N</v>
      </c>
      <c r="O561">
        <f t="shared" si="41"/>
        <v>145728.26</v>
      </c>
      <c r="P561" t="e">
        <f t="shared" si="42"/>
        <v>#N/A</v>
      </c>
      <c r="Q561" t="e">
        <f t="shared" si="43"/>
        <v>#N/A</v>
      </c>
      <c r="R561">
        <f t="shared" si="44"/>
        <v>145728.26</v>
      </c>
    </row>
    <row r="562" spans="1:18" x14ac:dyDescent="0.25">
      <c r="A562" s="6">
        <v>42565</v>
      </c>
      <c r="B562" s="1" t="str">
        <f>TEXT([1]Holidays!A562,"DDDD")</f>
        <v>Thursday</v>
      </c>
      <c r="C562" s="2">
        <f>WEEKNUM([1]Holidays!A562)</f>
        <v>29</v>
      </c>
      <c r="D562" s="1" t="str">
        <f>TEXT([1]Holidays!A562,"MMMM")</f>
        <v>July</v>
      </c>
      <c r="E562" s="1" t="str">
        <f>TEXT([1]Holidays!A562,"yyyy")</f>
        <v>2016</v>
      </c>
      <c r="F562" s="3">
        <v>6.6</v>
      </c>
      <c r="G562" s="3">
        <v>14</v>
      </c>
      <c r="H562" s="3">
        <v>7.8</v>
      </c>
      <c r="I562" s="3">
        <v>1</v>
      </c>
      <c r="J562" s="4">
        <v>144103.70499999999</v>
      </c>
      <c r="K562" s="5">
        <v>76.117452619999995</v>
      </c>
      <c r="L562" s="5">
        <f t="shared" si="40"/>
        <v>10968806.937703956</v>
      </c>
      <c r="M562" t="str">
        <f>VLOOKUP(A562,[1]Holidays!A:C,2,)</f>
        <v>Y</v>
      </c>
      <c r="N562" t="str">
        <f>VLOOKUP(A562,[1]Holidays!A:C,3,FALSE)</f>
        <v>N</v>
      </c>
      <c r="O562">
        <f t="shared" si="41"/>
        <v>144103.70499999999</v>
      </c>
      <c r="P562" t="e">
        <f t="shared" si="42"/>
        <v>#N/A</v>
      </c>
      <c r="Q562" t="e">
        <f t="shared" si="43"/>
        <v>#N/A</v>
      </c>
      <c r="R562">
        <f t="shared" si="44"/>
        <v>144103.70499999999</v>
      </c>
    </row>
    <row r="563" spans="1:18" x14ac:dyDescent="0.25">
      <c r="A563" s="6">
        <v>42566</v>
      </c>
      <c r="B563" s="1" t="str">
        <f>TEXT([1]Holidays!A563,"DDDD")</f>
        <v>Friday</v>
      </c>
      <c r="C563" s="2">
        <f>WEEKNUM([1]Holidays!A563)</f>
        <v>29</v>
      </c>
      <c r="D563" s="1" t="str">
        <f>TEXT([1]Holidays!A563,"MMMM")</f>
        <v>July</v>
      </c>
      <c r="E563" s="1" t="str">
        <f>TEXT([1]Holidays!A563,"yyyy")</f>
        <v>2016</v>
      </c>
      <c r="F563" s="3">
        <v>8.8000000000000007</v>
      </c>
      <c r="G563" s="3">
        <v>14.1</v>
      </c>
      <c r="H563" s="3">
        <v>7.2</v>
      </c>
      <c r="I563" s="3">
        <v>0</v>
      </c>
      <c r="J563" s="4">
        <v>141166.85</v>
      </c>
      <c r="K563" s="5">
        <v>79.507600479999994</v>
      </c>
      <c r="L563" s="5">
        <f t="shared" si="40"/>
        <v>11223837.510820087</v>
      </c>
      <c r="M563" t="str">
        <f>VLOOKUP(A563,[1]Holidays!A:C,2,)</f>
        <v>Y</v>
      </c>
      <c r="N563" t="str">
        <f>VLOOKUP(A563,[1]Holidays!A:C,3,FALSE)</f>
        <v>N</v>
      </c>
      <c r="O563">
        <f t="shared" si="41"/>
        <v>141166.85</v>
      </c>
      <c r="P563" t="e">
        <f t="shared" si="42"/>
        <v>#N/A</v>
      </c>
      <c r="Q563" t="e">
        <f t="shared" si="43"/>
        <v>#N/A</v>
      </c>
      <c r="R563">
        <f t="shared" si="44"/>
        <v>141166.85</v>
      </c>
    </row>
    <row r="564" spans="1:18" x14ac:dyDescent="0.25">
      <c r="A564" s="6">
        <v>42567</v>
      </c>
      <c r="B564" s="1" t="str">
        <f>TEXT([1]Holidays!A564,"DDDD")</f>
        <v>Saturday</v>
      </c>
      <c r="C564" s="2">
        <f>WEEKNUM([1]Holidays!A564)</f>
        <v>29</v>
      </c>
      <c r="D564" s="1" t="str">
        <f>TEXT([1]Holidays!A564,"MMMM")</f>
        <v>July</v>
      </c>
      <c r="E564" s="1" t="str">
        <f>TEXT([1]Holidays!A564,"yyyy")</f>
        <v>2016</v>
      </c>
      <c r="F564" s="3">
        <v>7.8</v>
      </c>
      <c r="G564" s="3">
        <v>13.7</v>
      </c>
      <c r="H564" s="3">
        <v>10.199999999999999</v>
      </c>
      <c r="I564" s="3">
        <v>0</v>
      </c>
      <c r="J564" s="4">
        <v>120659.15</v>
      </c>
      <c r="K564" s="5">
        <v>73.694418769999999</v>
      </c>
      <c r="L564" s="5">
        <f t="shared" si="40"/>
        <v>8891905.9285322446</v>
      </c>
      <c r="M564" t="str">
        <f>VLOOKUP(A564,[1]Holidays!A:C,2,)</f>
        <v>Y</v>
      </c>
      <c r="N564" t="str">
        <f>VLOOKUP(A564,[1]Holidays!A:C,3,FALSE)</f>
        <v>N</v>
      </c>
      <c r="O564">
        <f t="shared" si="41"/>
        <v>120659.15</v>
      </c>
      <c r="P564" t="e">
        <f t="shared" si="42"/>
        <v>#N/A</v>
      </c>
      <c r="Q564" t="e">
        <f t="shared" si="43"/>
        <v>#N/A</v>
      </c>
      <c r="R564">
        <f t="shared" si="44"/>
        <v>120659.15</v>
      </c>
    </row>
    <row r="565" spans="1:18" x14ac:dyDescent="0.25">
      <c r="A565" s="6">
        <v>42568</v>
      </c>
      <c r="B565" s="1" t="str">
        <f>TEXT([1]Holidays!A565,"DDDD")</f>
        <v>Sunday</v>
      </c>
      <c r="C565" s="2">
        <f>WEEKNUM([1]Holidays!A565)</f>
        <v>30</v>
      </c>
      <c r="D565" s="1" t="str">
        <f>TEXT([1]Holidays!A565,"MMMM")</f>
        <v>July</v>
      </c>
      <c r="E565" s="1" t="str">
        <f>TEXT([1]Holidays!A565,"yyyy")</f>
        <v>2016</v>
      </c>
      <c r="F565" s="3">
        <v>3.1</v>
      </c>
      <c r="G565" s="3">
        <v>16.100000000000001</v>
      </c>
      <c r="H565" s="3">
        <v>10.3</v>
      </c>
      <c r="I565" s="3">
        <v>0</v>
      </c>
      <c r="J565" s="4">
        <v>113418.125</v>
      </c>
      <c r="K565" s="5">
        <v>48.788405300000001</v>
      </c>
      <c r="L565" s="5">
        <f t="shared" si="40"/>
        <v>5533489.4508660622</v>
      </c>
      <c r="M565" t="str">
        <f>VLOOKUP(A565,[1]Holidays!A:C,2,)</f>
        <v>Y</v>
      </c>
      <c r="N565" t="str">
        <f>VLOOKUP(A565,[1]Holidays!A:C,3,FALSE)</f>
        <v>N</v>
      </c>
      <c r="O565">
        <f t="shared" si="41"/>
        <v>113418.125</v>
      </c>
      <c r="P565" t="e">
        <f t="shared" si="42"/>
        <v>#N/A</v>
      </c>
      <c r="Q565" t="e">
        <f t="shared" si="43"/>
        <v>#N/A</v>
      </c>
      <c r="R565">
        <f t="shared" si="44"/>
        <v>113418.125</v>
      </c>
    </row>
    <row r="566" spans="1:18" x14ac:dyDescent="0.25">
      <c r="A566" s="6">
        <v>42569</v>
      </c>
      <c r="B566" s="1" t="str">
        <f>TEXT([1]Holidays!A566,"DDDD")</f>
        <v>Monday</v>
      </c>
      <c r="C566" s="2">
        <f>WEEKNUM([1]Holidays!A566)</f>
        <v>30</v>
      </c>
      <c r="D566" s="1" t="str">
        <f>TEXT([1]Holidays!A566,"MMMM")</f>
        <v>July</v>
      </c>
      <c r="E566" s="1" t="str">
        <f>TEXT([1]Holidays!A566,"yyyy")</f>
        <v>2016</v>
      </c>
      <c r="F566" s="3">
        <v>9.6</v>
      </c>
      <c r="G566" s="3">
        <v>17.7</v>
      </c>
      <c r="H566" s="3">
        <v>8.8000000000000007</v>
      </c>
      <c r="I566" s="3">
        <v>0</v>
      </c>
      <c r="J566" s="4">
        <v>127367.015</v>
      </c>
      <c r="K566" s="5">
        <v>43.891518699999999</v>
      </c>
      <c r="L566" s="5">
        <f t="shared" si="40"/>
        <v>5590331.7206356805</v>
      </c>
      <c r="M566" t="str">
        <f>VLOOKUP(A566,[1]Holidays!A:C,2,)</f>
        <v>Y</v>
      </c>
      <c r="N566" t="str">
        <f>VLOOKUP(A566,[1]Holidays!A:C,3,FALSE)</f>
        <v>N</v>
      </c>
      <c r="O566">
        <f t="shared" si="41"/>
        <v>127367.015</v>
      </c>
      <c r="P566" t="e">
        <f t="shared" si="42"/>
        <v>#N/A</v>
      </c>
      <c r="Q566" t="e">
        <f t="shared" si="43"/>
        <v>#N/A</v>
      </c>
      <c r="R566">
        <f t="shared" si="44"/>
        <v>127367.015</v>
      </c>
    </row>
    <row r="567" spans="1:18" x14ac:dyDescent="0.25">
      <c r="A567" s="6">
        <v>42570</v>
      </c>
      <c r="B567" s="1" t="str">
        <f>TEXT([1]Holidays!A567,"DDDD")</f>
        <v>Tuesday</v>
      </c>
      <c r="C567" s="2">
        <f>WEEKNUM([1]Holidays!A567)</f>
        <v>30</v>
      </c>
      <c r="D567" s="1" t="str">
        <f>TEXT([1]Holidays!A567,"MMMM")</f>
        <v>July</v>
      </c>
      <c r="E567" s="1" t="str">
        <f>TEXT([1]Holidays!A567,"yyyy")</f>
        <v>2016</v>
      </c>
      <c r="F567" s="3">
        <v>12.6</v>
      </c>
      <c r="G567" s="3">
        <v>16</v>
      </c>
      <c r="H567" s="3">
        <v>5.7</v>
      </c>
      <c r="I567" s="3">
        <v>0</v>
      </c>
      <c r="J567" s="4">
        <v>137028.04999999999</v>
      </c>
      <c r="K567" s="5">
        <v>49.453789790000002</v>
      </c>
      <c r="L567" s="5">
        <f t="shared" si="40"/>
        <v>6776556.3800336095</v>
      </c>
      <c r="M567" t="str">
        <f>VLOOKUP(A567,[1]Holidays!A:C,2,)</f>
        <v>Y</v>
      </c>
      <c r="N567" t="str">
        <f>VLOOKUP(A567,[1]Holidays!A:C,3,FALSE)</f>
        <v>N</v>
      </c>
      <c r="O567">
        <f t="shared" si="41"/>
        <v>137028.04999999999</v>
      </c>
      <c r="P567" t="e">
        <f t="shared" si="42"/>
        <v>#N/A</v>
      </c>
      <c r="Q567" t="e">
        <f t="shared" si="43"/>
        <v>#N/A</v>
      </c>
      <c r="R567">
        <f t="shared" si="44"/>
        <v>137028.04999999999</v>
      </c>
    </row>
    <row r="568" spans="1:18" x14ac:dyDescent="0.25">
      <c r="A568" s="6">
        <v>42571</v>
      </c>
      <c r="B568" s="1" t="str">
        <f>TEXT([1]Holidays!A568,"DDDD")</f>
        <v>Wednesday</v>
      </c>
      <c r="C568" s="2">
        <f>WEEKNUM([1]Holidays!A568)</f>
        <v>30</v>
      </c>
      <c r="D568" s="1" t="str">
        <f>TEXT([1]Holidays!A568,"MMMM")</f>
        <v>July</v>
      </c>
      <c r="E568" s="1" t="str">
        <f>TEXT([1]Holidays!A568,"yyyy")</f>
        <v>2016</v>
      </c>
      <c r="F568" s="3">
        <v>9.8000000000000007</v>
      </c>
      <c r="G568" s="3">
        <v>16.100000000000001</v>
      </c>
      <c r="H568" s="3">
        <v>9.1999999999999993</v>
      </c>
      <c r="I568" s="3">
        <v>1.8</v>
      </c>
      <c r="J568" s="4">
        <v>136850.14000000001</v>
      </c>
      <c r="K568" s="5">
        <v>52.331551939999997</v>
      </c>
      <c r="L568" s="5">
        <f t="shared" si="40"/>
        <v>7161580.2094062716</v>
      </c>
      <c r="M568" t="str">
        <f>VLOOKUP(A568,[1]Holidays!A:C,2,)</f>
        <v>Y</v>
      </c>
      <c r="N568" t="str">
        <f>VLOOKUP(A568,[1]Holidays!A:C,3,FALSE)</f>
        <v>N</v>
      </c>
      <c r="O568">
        <f t="shared" si="41"/>
        <v>136850.14000000001</v>
      </c>
      <c r="P568" t="e">
        <f t="shared" si="42"/>
        <v>#N/A</v>
      </c>
      <c r="Q568" t="e">
        <f t="shared" si="43"/>
        <v>#N/A</v>
      </c>
      <c r="R568">
        <f t="shared" si="44"/>
        <v>136850.14000000001</v>
      </c>
    </row>
    <row r="569" spans="1:18" x14ac:dyDescent="0.25">
      <c r="A569" s="6">
        <v>42572</v>
      </c>
      <c r="B569" s="1" t="str">
        <f>TEXT([1]Holidays!A569,"DDDD")</f>
        <v>Thursday</v>
      </c>
      <c r="C569" s="2">
        <f>WEEKNUM([1]Holidays!A569)</f>
        <v>30</v>
      </c>
      <c r="D569" s="1" t="str">
        <f>TEXT([1]Holidays!A569,"MMMM")</f>
        <v>July</v>
      </c>
      <c r="E569" s="1" t="str">
        <f>TEXT([1]Holidays!A569,"yyyy")</f>
        <v>2016</v>
      </c>
      <c r="F569" s="3">
        <v>6.9</v>
      </c>
      <c r="G569" s="3">
        <v>18.100000000000001</v>
      </c>
      <c r="H569" s="3">
        <v>7.4</v>
      </c>
      <c r="I569" s="3">
        <v>1.8</v>
      </c>
      <c r="J569" s="4">
        <v>136127.125</v>
      </c>
      <c r="K569" s="5">
        <v>44.92653284</v>
      </c>
      <c r="L569" s="5">
        <f t="shared" si="40"/>
        <v>6115719.7517272849</v>
      </c>
      <c r="M569" t="str">
        <f>VLOOKUP(A569,[1]Holidays!A:C,2,)</f>
        <v>Y</v>
      </c>
      <c r="N569" t="str">
        <f>VLOOKUP(A569,[1]Holidays!A:C,3,FALSE)</f>
        <v>N</v>
      </c>
      <c r="O569">
        <f t="shared" si="41"/>
        <v>136127.125</v>
      </c>
      <c r="P569" t="e">
        <f t="shared" si="42"/>
        <v>#N/A</v>
      </c>
      <c r="Q569" t="e">
        <f t="shared" si="43"/>
        <v>#N/A</v>
      </c>
      <c r="R569">
        <f t="shared" si="44"/>
        <v>136127.125</v>
      </c>
    </row>
    <row r="570" spans="1:18" x14ac:dyDescent="0.25">
      <c r="A570" s="6">
        <v>42573</v>
      </c>
      <c r="B570" s="1" t="str">
        <f>TEXT([1]Holidays!A570,"DDDD")</f>
        <v>Friday</v>
      </c>
      <c r="C570" s="2">
        <f>WEEKNUM([1]Holidays!A570)</f>
        <v>30</v>
      </c>
      <c r="D570" s="1" t="str">
        <f>TEXT([1]Holidays!A570,"MMMM")</f>
        <v>July</v>
      </c>
      <c r="E570" s="1" t="str">
        <f>TEXT([1]Holidays!A570,"yyyy")</f>
        <v>2016</v>
      </c>
      <c r="F570" s="3">
        <v>9.1999999999999993</v>
      </c>
      <c r="G570" s="3">
        <v>18.3</v>
      </c>
      <c r="H570" s="3">
        <v>5.0999999999999996</v>
      </c>
      <c r="I570" s="3">
        <v>7.8</v>
      </c>
      <c r="J570" s="4">
        <v>128777.82</v>
      </c>
      <c r="K570" s="5">
        <v>21.091718870000001</v>
      </c>
      <c r="L570" s="5">
        <f t="shared" si="40"/>
        <v>2716145.5761314635</v>
      </c>
      <c r="M570" t="str">
        <f>VLOOKUP(A570,[1]Holidays!A:C,2,)</f>
        <v>Y</v>
      </c>
      <c r="N570" t="str">
        <f>VLOOKUP(A570,[1]Holidays!A:C,3,FALSE)</f>
        <v>N</v>
      </c>
      <c r="O570">
        <f t="shared" si="41"/>
        <v>128777.82</v>
      </c>
      <c r="P570" t="e">
        <f t="shared" si="42"/>
        <v>#N/A</v>
      </c>
      <c r="Q570" t="e">
        <f t="shared" si="43"/>
        <v>#N/A</v>
      </c>
      <c r="R570">
        <f t="shared" si="44"/>
        <v>128777.82</v>
      </c>
    </row>
    <row r="571" spans="1:18" x14ac:dyDescent="0.25">
      <c r="A571" s="6">
        <v>42574</v>
      </c>
      <c r="B571" s="1" t="str">
        <f>TEXT([1]Holidays!A571,"DDDD")</f>
        <v>Saturday</v>
      </c>
      <c r="C571" s="2">
        <f>WEEKNUM([1]Holidays!A571)</f>
        <v>30</v>
      </c>
      <c r="D571" s="1" t="str">
        <f>TEXT([1]Holidays!A571,"MMMM")</f>
        <v>July</v>
      </c>
      <c r="E571" s="1" t="str">
        <f>TEXT([1]Holidays!A571,"yyyy")</f>
        <v>2016</v>
      </c>
      <c r="F571" s="3">
        <v>7.5</v>
      </c>
      <c r="G571" s="3">
        <v>11.6</v>
      </c>
      <c r="H571" s="3">
        <v>9</v>
      </c>
      <c r="I571" s="3">
        <v>2.8</v>
      </c>
      <c r="J571" s="4">
        <v>119888.575</v>
      </c>
      <c r="K571" s="5">
        <v>62.709286929999998</v>
      </c>
      <c r="L571" s="5">
        <f t="shared" si="40"/>
        <v>7518127.0493038241</v>
      </c>
      <c r="M571" t="str">
        <f>VLOOKUP(A571,[1]Holidays!A:C,2,)</f>
        <v>Y</v>
      </c>
      <c r="N571" t="str">
        <f>VLOOKUP(A571,[1]Holidays!A:C,3,FALSE)</f>
        <v>N</v>
      </c>
      <c r="O571">
        <f t="shared" si="41"/>
        <v>119888.575</v>
      </c>
      <c r="P571" t="e">
        <f t="shared" si="42"/>
        <v>#N/A</v>
      </c>
      <c r="Q571" t="e">
        <f t="shared" si="43"/>
        <v>#N/A</v>
      </c>
      <c r="R571">
        <f t="shared" si="44"/>
        <v>119888.575</v>
      </c>
    </row>
    <row r="572" spans="1:18" x14ac:dyDescent="0.25">
      <c r="A572" s="6">
        <v>42575</v>
      </c>
      <c r="B572" s="1" t="str">
        <f>TEXT([1]Holidays!A572,"DDDD")</f>
        <v>Sunday</v>
      </c>
      <c r="C572" s="2">
        <f>WEEKNUM([1]Holidays!A572)</f>
        <v>31</v>
      </c>
      <c r="D572" s="1" t="str">
        <f>TEXT([1]Holidays!A572,"MMMM")</f>
        <v>July</v>
      </c>
      <c r="E572" s="1" t="str">
        <f>TEXT([1]Holidays!A572,"yyyy")</f>
        <v>2016</v>
      </c>
      <c r="F572" s="3">
        <v>4.7</v>
      </c>
      <c r="G572" s="3">
        <v>11.4</v>
      </c>
      <c r="H572" s="3">
        <v>10.3</v>
      </c>
      <c r="I572" s="3">
        <v>0.8</v>
      </c>
      <c r="J572" s="4">
        <v>120126.905</v>
      </c>
      <c r="K572" s="5">
        <v>52.227008529999999</v>
      </c>
      <c r="L572" s="5">
        <f t="shared" si="40"/>
        <v>6273868.8921174994</v>
      </c>
      <c r="M572" t="str">
        <f>VLOOKUP(A572,[1]Holidays!A:C,2,)</f>
        <v>Y</v>
      </c>
      <c r="N572" t="str">
        <f>VLOOKUP(A572,[1]Holidays!A:C,3,FALSE)</f>
        <v>N</v>
      </c>
      <c r="O572">
        <f t="shared" si="41"/>
        <v>120126.905</v>
      </c>
      <c r="P572" t="e">
        <f t="shared" si="42"/>
        <v>#N/A</v>
      </c>
      <c r="Q572" t="e">
        <f t="shared" si="43"/>
        <v>#N/A</v>
      </c>
      <c r="R572">
        <f t="shared" si="44"/>
        <v>120126.905</v>
      </c>
    </row>
    <row r="573" spans="1:18" x14ac:dyDescent="0.25">
      <c r="A573" s="6">
        <v>42576</v>
      </c>
      <c r="B573" s="1" t="str">
        <f>TEXT([1]Holidays!A573,"DDDD")</f>
        <v>Monday</v>
      </c>
      <c r="C573" s="2">
        <f>WEEKNUM([1]Holidays!A573)</f>
        <v>31</v>
      </c>
      <c r="D573" s="1" t="str">
        <f>TEXT([1]Holidays!A573,"MMMM")</f>
        <v>July</v>
      </c>
      <c r="E573" s="1" t="str">
        <f>TEXT([1]Holidays!A573,"yyyy")</f>
        <v>2016</v>
      </c>
      <c r="F573" s="3">
        <v>6.3</v>
      </c>
      <c r="G573" s="3">
        <v>14.3</v>
      </c>
      <c r="H573" s="3">
        <v>7.5</v>
      </c>
      <c r="I573" s="3">
        <v>0</v>
      </c>
      <c r="J573" s="4">
        <v>138134.63500000001</v>
      </c>
      <c r="K573" s="5">
        <v>37.980186609999997</v>
      </c>
      <c r="L573" s="5">
        <f t="shared" si="40"/>
        <v>5246379.2146042371</v>
      </c>
      <c r="M573" t="str">
        <f>VLOOKUP(A573,[1]Holidays!A:C,2,)</f>
        <v>Y</v>
      </c>
      <c r="N573" t="str">
        <f>VLOOKUP(A573,[1]Holidays!A:C,3,FALSE)</f>
        <v>N</v>
      </c>
      <c r="O573">
        <f t="shared" si="41"/>
        <v>138134.63500000001</v>
      </c>
      <c r="P573" t="e">
        <f t="shared" si="42"/>
        <v>#N/A</v>
      </c>
      <c r="Q573" t="e">
        <f t="shared" si="43"/>
        <v>#N/A</v>
      </c>
      <c r="R573">
        <f t="shared" si="44"/>
        <v>138134.63500000001</v>
      </c>
    </row>
    <row r="574" spans="1:18" x14ac:dyDescent="0.25">
      <c r="A574" s="6">
        <v>42577</v>
      </c>
      <c r="B574" s="1" t="str">
        <f>TEXT([1]Holidays!A574,"DDDD")</f>
        <v>Tuesday</v>
      </c>
      <c r="C574" s="2">
        <f>WEEKNUM([1]Holidays!A574)</f>
        <v>31</v>
      </c>
      <c r="D574" s="1" t="str">
        <f>TEXT([1]Holidays!A574,"MMMM")</f>
        <v>July</v>
      </c>
      <c r="E574" s="1" t="str">
        <f>TEXT([1]Holidays!A574,"yyyy")</f>
        <v>2016</v>
      </c>
      <c r="F574" s="3">
        <v>6.5</v>
      </c>
      <c r="G574" s="3">
        <v>11</v>
      </c>
      <c r="H574" s="3">
        <v>7.2</v>
      </c>
      <c r="I574" s="3">
        <v>4.8</v>
      </c>
      <c r="J574" s="4">
        <v>146465.69</v>
      </c>
      <c r="K574" s="5">
        <v>47.971245959999997</v>
      </c>
      <c r="L574" s="5">
        <f t="shared" si="40"/>
        <v>7026141.6396911126</v>
      </c>
      <c r="M574" t="str">
        <f>VLOOKUP(A574,[1]Holidays!A:C,2,)</f>
        <v>Y</v>
      </c>
      <c r="N574" t="str">
        <f>VLOOKUP(A574,[1]Holidays!A:C,3,FALSE)</f>
        <v>N</v>
      </c>
      <c r="O574">
        <f t="shared" si="41"/>
        <v>146465.69</v>
      </c>
      <c r="P574" t="e">
        <f t="shared" si="42"/>
        <v>#N/A</v>
      </c>
      <c r="Q574" t="e">
        <f t="shared" si="43"/>
        <v>#N/A</v>
      </c>
      <c r="R574">
        <f t="shared" si="44"/>
        <v>146465.69</v>
      </c>
    </row>
    <row r="575" spans="1:18" x14ac:dyDescent="0.25">
      <c r="A575" s="6">
        <v>42578</v>
      </c>
      <c r="B575" s="1" t="str">
        <f>TEXT([1]Holidays!A575,"DDDD")</f>
        <v>Wednesday</v>
      </c>
      <c r="C575" s="2">
        <f>WEEKNUM([1]Holidays!A575)</f>
        <v>31</v>
      </c>
      <c r="D575" s="1" t="str">
        <f>TEXT([1]Holidays!A575,"MMMM")</f>
        <v>July</v>
      </c>
      <c r="E575" s="1" t="str">
        <f>TEXT([1]Holidays!A575,"yyyy")</f>
        <v>2016</v>
      </c>
      <c r="F575" s="3">
        <v>7.5</v>
      </c>
      <c r="G575" s="3">
        <v>12.9</v>
      </c>
      <c r="H575" s="3">
        <v>6.9</v>
      </c>
      <c r="I575" s="3">
        <v>0.4</v>
      </c>
      <c r="J575" s="4">
        <v>143209.755</v>
      </c>
      <c r="K575" s="5">
        <v>36.397462779999998</v>
      </c>
      <c r="L575" s="5">
        <f t="shared" si="40"/>
        <v>5212471.7273454191</v>
      </c>
      <c r="M575" t="str">
        <f>VLOOKUP(A575,[1]Holidays!A:C,2,)</f>
        <v>Y</v>
      </c>
      <c r="N575" t="str">
        <f>VLOOKUP(A575,[1]Holidays!A:C,3,FALSE)</f>
        <v>N</v>
      </c>
      <c r="O575">
        <f t="shared" si="41"/>
        <v>143209.755</v>
      </c>
      <c r="P575" t="e">
        <f t="shared" si="42"/>
        <v>#N/A</v>
      </c>
      <c r="Q575" t="e">
        <f t="shared" si="43"/>
        <v>#N/A</v>
      </c>
      <c r="R575">
        <f t="shared" si="44"/>
        <v>143209.755</v>
      </c>
    </row>
    <row r="576" spans="1:18" x14ac:dyDescent="0.25">
      <c r="A576" s="6">
        <v>42579</v>
      </c>
      <c r="B576" s="1" t="str">
        <f>TEXT([1]Holidays!A576,"DDDD")</f>
        <v>Thursday</v>
      </c>
      <c r="C576" s="2">
        <f>WEEKNUM([1]Holidays!A576)</f>
        <v>31</v>
      </c>
      <c r="D576" s="1" t="str">
        <f>TEXT([1]Holidays!A576,"MMMM")</f>
        <v>July</v>
      </c>
      <c r="E576" s="1" t="str">
        <f>TEXT([1]Holidays!A576,"yyyy")</f>
        <v>2016</v>
      </c>
      <c r="F576" s="3">
        <v>6.9</v>
      </c>
      <c r="G576" s="3">
        <v>15.2</v>
      </c>
      <c r="H576" s="3">
        <v>6.3</v>
      </c>
      <c r="I576" s="3">
        <v>0</v>
      </c>
      <c r="J576" s="4">
        <v>142341.63500000001</v>
      </c>
      <c r="K576" s="5">
        <v>41.561898749999997</v>
      </c>
      <c r="L576" s="5">
        <f t="shared" si="40"/>
        <v>5915988.6217794567</v>
      </c>
      <c r="M576" t="str">
        <f>VLOOKUP(A576,[1]Holidays!A:C,2,)</f>
        <v>Y</v>
      </c>
      <c r="N576" t="str">
        <f>VLOOKUP(A576,[1]Holidays!A:C,3,FALSE)</f>
        <v>N</v>
      </c>
      <c r="O576">
        <f t="shared" si="41"/>
        <v>142341.63500000001</v>
      </c>
      <c r="P576" t="e">
        <f t="shared" si="42"/>
        <v>#N/A</v>
      </c>
      <c r="Q576" t="e">
        <f t="shared" si="43"/>
        <v>#N/A</v>
      </c>
      <c r="R576">
        <f t="shared" si="44"/>
        <v>142341.63500000001</v>
      </c>
    </row>
    <row r="577" spans="1:18" x14ac:dyDescent="0.25">
      <c r="A577" s="6">
        <v>42580</v>
      </c>
      <c r="B577" s="1" t="str">
        <f>TEXT([1]Holidays!A577,"DDDD")</f>
        <v>Friday</v>
      </c>
      <c r="C577" s="2">
        <f>WEEKNUM([1]Holidays!A577)</f>
        <v>31</v>
      </c>
      <c r="D577" s="1" t="str">
        <f>TEXT([1]Holidays!A577,"MMMM")</f>
        <v>July</v>
      </c>
      <c r="E577" s="1" t="str">
        <f>TEXT([1]Holidays!A577,"yyyy")</f>
        <v>2016</v>
      </c>
      <c r="F577" s="3">
        <v>10.199999999999999</v>
      </c>
      <c r="G577" s="3">
        <v>15.3</v>
      </c>
      <c r="H577" s="3">
        <v>5</v>
      </c>
      <c r="I577" s="3">
        <v>0</v>
      </c>
      <c r="J577" s="4">
        <v>139822.93</v>
      </c>
      <c r="K577" s="5">
        <v>33.869681919999998</v>
      </c>
      <c r="L577" s="5">
        <f t="shared" si="40"/>
        <v>4735758.1642224248</v>
      </c>
      <c r="M577" t="str">
        <f>VLOOKUP(A577,[1]Holidays!A:C,2,)</f>
        <v>Y</v>
      </c>
      <c r="N577" t="str">
        <f>VLOOKUP(A577,[1]Holidays!A:C,3,FALSE)</f>
        <v>N</v>
      </c>
      <c r="O577">
        <f t="shared" si="41"/>
        <v>139822.93</v>
      </c>
      <c r="P577" t="e">
        <f t="shared" si="42"/>
        <v>#N/A</v>
      </c>
      <c r="Q577" t="e">
        <f t="shared" si="43"/>
        <v>#N/A</v>
      </c>
      <c r="R577">
        <f t="shared" si="44"/>
        <v>139822.93</v>
      </c>
    </row>
    <row r="578" spans="1:18" x14ac:dyDescent="0.25">
      <c r="A578" s="6">
        <v>42581</v>
      </c>
      <c r="B578" s="1" t="str">
        <f>TEXT([1]Holidays!A578,"DDDD")</f>
        <v>Saturday</v>
      </c>
      <c r="C578" s="2">
        <f>WEEKNUM([1]Holidays!A578)</f>
        <v>31</v>
      </c>
      <c r="D578" s="1" t="str">
        <f>TEXT([1]Holidays!A578,"MMMM")</f>
        <v>July</v>
      </c>
      <c r="E578" s="1" t="str">
        <f>TEXT([1]Holidays!A578,"yyyy")</f>
        <v>2016</v>
      </c>
      <c r="F578" s="3">
        <v>9.1</v>
      </c>
      <c r="G578" s="3">
        <v>13.8</v>
      </c>
      <c r="H578" s="3">
        <v>8.5</v>
      </c>
      <c r="I578" s="3">
        <v>2.4</v>
      </c>
      <c r="J578" s="4">
        <v>121548.535</v>
      </c>
      <c r="K578" s="5">
        <v>24.849528429999999</v>
      </c>
      <c r="L578" s="5">
        <f t="shared" ref="L578:L641" si="45">J578*K578</f>
        <v>3020423.7761073499</v>
      </c>
      <c r="M578" t="str">
        <f>VLOOKUP(A578,[1]Holidays!A:C,2,)</f>
        <v>Y</v>
      </c>
      <c r="N578" t="str">
        <f>VLOOKUP(A578,[1]Holidays!A:C,3,FALSE)</f>
        <v>N</v>
      </c>
      <c r="O578">
        <f t="shared" si="41"/>
        <v>121548.535</v>
      </c>
      <c r="P578" t="e">
        <f t="shared" si="42"/>
        <v>#N/A</v>
      </c>
      <c r="Q578" t="e">
        <f t="shared" si="43"/>
        <v>#N/A</v>
      </c>
      <c r="R578">
        <f t="shared" si="44"/>
        <v>121548.535</v>
      </c>
    </row>
    <row r="579" spans="1:18" x14ac:dyDescent="0.25">
      <c r="A579" s="6">
        <v>42582</v>
      </c>
      <c r="B579" s="1" t="str">
        <f>TEXT([1]Holidays!A579,"DDDD")</f>
        <v>Sunday</v>
      </c>
      <c r="C579" s="2">
        <f>WEEKNUM([1]Holidays!A579)</f>
        <v>32</v>
      </c>
      <c r="D579" s="1" t="str">
        <f>TEXT([1]Holidays!A579,"MMMM")</f>
        <v>July</v>
      </c>
      <c r="E579" s="1" t="str">
        <f>TEXT([1]Holidays!A579,"yyyy")</f>
        <v>2016</v>
      </c>
      <c r="F579" s="3">
        <v>10.3</v>
      </c>
      <c r="G579" s="3">
        <v>17</v>
      </c>
      <c r="H579" s="3">
        <v>11.3</v>
      </c>
      <c r="I579" s="3">
        <v>2</v>
      </c>
      <c r="J579" s="4">
        <v>114481.28</v>
      </c>
      <c r="K579" s="5">
        <v>33.778252090000002</v>
      </c>
      <c r="L579" s="5">
        <f t="shared" si="45"/>
        <v>3866977.5354258753</v>
      </c>
      <c r="M579" t="str">
        <f>VLOOKUP(A579,[1]Holidays!A:C,2,)</f>
        <v>Y</v>
      </c>
      <c r="N579" t="str">
        <f>VLOOKUP(A579,[1]Holidays!A:C,3,FALSE)</f>
        <v>N</v>
      </c>
      <c r="O579">
        <f t="shared" ref="O579:O642" si="46">IF(M579="n",NA(),J579)</f>
        <v>114481.28</v>
      </c>
      <c r="P579" t="e">
        <f t="shared" ref="P579:P642" si="47">IF(M579="n",J579,NA())</f>
        <v>#N/A</v>
      </c>
      <c r="Q579" t="e">
        <f t="shared" ref="Q579:Q642" si="48">IF(N579="y",J579,NA())</f>
        <v>#N/A</v>
      </c>
      <c r="R579">
        <f t="shared" ref="R579:R642" si="49">IF(N579="N",J579,NA())</f>
        <v>114481.28</v>
      </c>
    </row>
    <row r="580" spans="1:18" x14ac:dyDescent="0.25">
      <c r="A580" s="6">
        <v>42583</v>
      </c>
      <c r="B580" s="1" t="str">
        <f>TEXT([1]Holidays!A580,"DDDD")</f>
        <v>Monday</v>
      </c>
      <c r="C580" s="2">
        <f>WEEKNUM([1]Holidays!A580)</f>
        <v>32</v>
      </c>
      <c r="D580" s="1" t="str">
        <f>TEXT([1]Holidays!A580,"MMMM")</f>
        <v>August</v>
      </c>
      <c r="E580" s="1" t="str">
        <f>TEXT([1]Holidays!A580,"yyyy")</f>
        <v>2016</v>
      </c>
      <c r="F580" s="3">
        <v>11.2</v>
      </c>
      <c r="G580" s="3">
        <v>14.4</v>
      </c>
      <c r="H580" s="3">
        <v>5.2</v>
      </c>
      <c r="I580" s="3">
        <v>2.8</v>
      </c>
      <c r="J580" s="4">
        <v>137934.845</v>
      </c>
      <c r="K580" s="5">
        <v>45.979129370000003</v>
      </c>
      <c r="L580" s="5">
        <f t="shared" si="45"/>
        <v>6342124.0828858977</v>
      </c>
      <c r="M580" t="str">
        <f>VLOOKUP(A580,[1]Holidays!A:C,2,)</f>
        <v>Y</v>
      </c>
      <c r="N580" t="str">
        <f>VLOOKUP(A580,[1]Holidays!A:C,3,FALSE)</f>
        <v>N</v>
      </c>
      <c r="O580">
        <f t="shared" si="46"/>
        <v>137934.845</v>
      </c>
      <c r="P580" t="e">
        <f t="shared" si="47"/>
        <v>#N/A</v>
      </c>
      <c r="Q580" t="e">
        <f t="shared" si="48"/>
        <v>#N/A</v>
      </c>
      <c r="R580">
        <f t="shared" si="49"/>
        <v>137934.845</v>
      </c>
    </row>
    <row r="581" spans="1:18" x14ac:dyDescent="0.25">
      <c r="A581" s="6">
        <v>42584</v>
      </c>
      <c r="B581" s="1" t="str">
        <f>TEXT([1]Holidays!A581,"DDDD")</f>
        <v>Tuesday</v>
      </c>
      <c r="C581" s="2">
        <f>WEEKNUM([1]Holidays!A581)</f>
        <v>32</v>
      </c>
      <c r="D581" s="1" t="str">
        <f>TEXT([1]Holidays!A581,"MMMM")</f>
        <v>August</v>
      </c>
      <c r="E581" s="1" t="str">
        <f>TEXT([1]Holidays!A581,"yyyy")</f>
        <v>2016</v>
      </c>
      <c r="F581" s="3">
        <v>8.5</v>
      </c>
      <c r="G581" s="3">
        <v>13.4</v>
      </c>
      <c r="H581" s="3">
        <v>11.2</v>
      </c>
      <c r="I581" s="3">
        <v>14.4</v>
      </c>
      <c r="J581" s="4">
        <v>137301.69</v>
      </c>
      <c r="K581" s="5">
        <v>48.597990580000001</v>
      </c>
      <c r="L581" s="5">
        <f t="shared" si="45"/>
        <v>6672586.2372380802</v>
      </c>
      <c r="M581" t="str">
        <f>VLOOKUP(A581,[1]Holidays!A:C,2,)</f>
        <v>Y</v>
      </c>
      <c r="N581" t="str">
        <f>VLOOKUP(A581,[1]Holidays!A:C,3,FALSE)</f>
        <v>N</v>
      </c>
      <c r="O581">
        <f t="shared" si="46"/>
        <v>137301.69</v>
      </c>
      <c r="P581" t="e">
        <f t="shared" si="47"/>
        <v>#N/A</v>
      </c>
      <c r="Q581" t="e">
        <f t="shared" si="48"/>
        <v>#N/A</v>
      </c>
      <c r="R581">
        <f t="shared" si="49"/>
        <v>137301.69</v>
      </c>
    </row>
    <row r="582" spans="1:18" x14ac:dyDescent="0.25">
      <c r="A582" s="6">
        <v>42585</v>
      </c>
      <c r="B582" s="1" t="str">
        <f>TEXT([1]Holidays!A582,"DDDD")</f>
        <v>Wednesday</v>
      </c>
      <c r="C582" s="2">
        <f>WEEKNUM([1]Holidays!A582)</f>
        <v>32</v>
      </c>
      <c r="D582" s="1" t="str">
        <f>TEXT([1]Holidays!A582,"MMMM")</f>
        <v>August</v>
      </c>
      <c r="E582" s="1" t="str">
        <f>TEXT([1]Holidays!A582,"yyyy")</f>
        <v>2016</v>
      </c>
      <c r="F582" s="3">
        <v>8.6999999999999993</v>
      </c>
      <c r="G582" s="3">
        <v>12.8</v>
      </c>
      <c r="H582" s="3">
        <v>8.4</v>
      </c>
      <c r="I582" s="3">
        <v>2.8</v>
      </c>
      <c r="J582" s="4">
        <v>140922.715</v>
      </c>
      <c r="K582" s="5">
        <v>58.029549359999997</v>
      </c>
      <c r="L582" s="5">
        <f t="shared" si="45"/>
        <v>8177681.6460377118</v>
      </c>
      <c r="M582" t="str">
        <f>VLOOKUP(A582,[1]Holidays!A:C,2,)</f>
        <v>Y</v>
      </c>
      <c r="N582" t="str">
        <f>VLOOKUP(A582,[1]Holidays!A:C,3,FALSE)</f>
        <v>N</v>
      </c>
      <c r="O582">
        <f t="shared" si="46"/>
        <v>140922.715</v>
      </c>
      <c r="P582" t="e">
        <f t="shared" si="47"/>
        <v>#N/A</v>
      </c>
      <c r="Q582" t="e">
        <f t="shared" si="48"/>
        <v>#N/A</v>
      </c>
      <c r="R582">
        <f t="shared" si="49"/>
        <v>140922.715</v>
      </c>
    </row>
    <row r="583" spans="1:18" x14ac:dyDescent="0.25">
      <c r="A583" s="6">
        <v>42586</v>
      </c>
      <c r="B583" s="1" t="str">
        <f>TEXT([1]Holidays!A583,"DDDD")</f>
        <v>Thursday</v>
      </c>
      <c r="C583" s="2">
        <f>WEEKNUM([1]Holidays!A583)</f>
        <v>32</v>
      </c>
      <c r="D583" s="1" t="str">
        <f>TEXT([1]Holidays!A583,"MMMM")</f>
        <v>August</v>
      </c>
      <c r="E583" s="1" t="str">
        <f>TEXT([1]Holidays!A583,"yyyy")</f>
        <v>2016</v>
      </c>
      <c r="F583" s="3">
        <v>4.9000000000000004</v>
      </c>
      <c r="G583" s="3">
        <v>14.6</v>
      </c>
      <c r="H583" s="3">
        <v>11.1</v>
      </c>
      <c r="I583" s="3">
        <v>0.8</v>
      </c>
      <c r="J583" s="4">
        <v>142671.51</v>
      </c>
      <c r="K583" s="5">
        <v>51.565282189999998</v>
      </c>
      <c r="L583" s="5">
        <f t="shared" si="45"/>
        <v>7356896.6736234073</v>
      </c>
      <c r="M583" t="str">
        <f>VLOOKUP(A583,[1]Holidays!A:C,2,)</f>
        <v>Y</v>
      </c>
      <c r="N583" t="str">
        <f>VLOOKUP(A583,[1]Holidays!A:C,3,FALSE)</f>
        <v>N</v>
      </c>
      <c r="O583">
        <f t="shared" si="46"/>
        <v>142671.51</v>
      </c>
      <c r="P583" t="e">
        <f t="shared" si="47"/>
        <v>#N/A</v>
      </c>
      <c r="Q583" t="e">
        <f t="shared" si="48"/>
        <v>#N/A</v>
      </c>
      <c r="R583">
        <f t="shared" si="49"/>
        <v>142671.51</v>
      </c>
    </row>
    <row r="584" spans="1:18" x14ac:dyDescent="0.25">
      <c r="A584" s="6">
        <v>42587</v>
      </c>
      <c r="B584" s="1" t="str">
        <f>TEXT([1]Holidays!A584,"DDDD")</f>
        <v>Friday</v>
      </c>
      <c r="C584" s="2">
        <f>WEEKNUM([1]Holidays!A584)</f>
        <v>32</v>
      </c>
      <c r="D584" s="1" t="str">
        <f>TEXT([1]Holidays!A584,"MMMM")</f>
        <v>August</v>
      </c>
      <c r="E584" s="1" t="str">
        <f>TEXT([1]Holidays!A584,"yyyy")</f>
        <v>2016</v>
      </c>
      <c r="F584" s="3">
        <v>3.4</v>
      </c>
      <c r="G584" s="3">
        <v>14.6</v>
      </c>
      <c r="H584" s="3">
        <v>8.6999999999999993</v>
      </c>
      <c r="I584" s="3">
        <v>0</v>
      </c>
      <c r="J584" s="4">
        <v>145491.32999999999</v>
      </c>
      <c r="K584" s="5">
        <v>70.203116499999993</v>
      </c>
      <c r="L584" s="5">
        <f t="shared" si="45"/>
        <v>10213944.789729943</v>
      </c>
      <c r="M584" t="str">
        <f>VLOOKUP(A584,[1]Holidays!A:C,2,)</f>
        <v>Y</v>
      </c>
      <c r="N584" t="str">
        <f>VLOOKUP(A584,[1]Holidays!A:C,3,FALSE)</f>
        <v>N</v>
      </c>
      <c r="O584">
        <f t="shared" si="46"/>
        <v>145491.32999999999</v>
      </c>
      <c r="P584" t="e">
        <f t="shared" si="47"/>
        <v>#N/A</v>
      </c>
      <c r="Q584" t="e">
        <f t="shared" si="48"/>
        <v>#N/A</v>
      </c>
      <c r="R584">
        <f t="shared" si="49"/>
        <v>145491.32999999999</v>
      </c>
    </row>
    <row r="585" spans="1:18" x14ac:dyDescent="0.25">
      <c r="A585" s="6">
        <v>42588</v>
      </c>
      <c r="B585" s="1" t="str">
        <f>TEXT([1]Holidays!A585,"DDDD")</f>
        <v>Saturday</v>
      </c>
      <c r="C585" s="2">
        <f>WEEKNUM([1]Holidays!A585)</f>
        <v>32</v>
      </c>
      <c r="D585" s="1" t="str">
        <f>TEXT([1]Holidays!A585,"MMMM")</f>
        <v>August</v>
      </c>
      <c r="E585" s="1" t="str">
        <f>TEXT([1]Holidays!A585,"yyyy")</f>
        <v>2016</v>
      </c>
      <c r="F585" s="3">
        <v>5.8</v>
      </c>
      <c r="G585" s="3">
        <v>14.4</v>
      </c>
      <c r="H585" s="3">
        <v>7</v>
      </c>
      <c r="I585" s="3">
        <v>0</v>
      </c>
      <c r="J585" s="4">
        <v>130907.095</v>
      </c>
      <c r="K585" s="5">
        <v>54.398078300000002</v>
      </c>
      <c r="L585" s="5">
        <f t="shared" si="45"/>
        <v>7121094.4038355388</v>
      </c>
      <c r="M585" t="str">
        <f>VLOOKUP(A585,[1]Holidays!A:C,2,)</f>
        <v>Y</v>
      </c>
      <c r="N585" t="str">
        <f>VLOOKUP(A585,[1]Holidays!A:C,3,FALSE)</f>
        <v>N</v>
      </c>
      <c r="O585">
        <f t="shared" si="46"/>
        <v>130907.095</v>
      </c>
      <c r="P585" t="e">
        <f t="shared" si="47"/>
        <v>#N/A</v>
      </c>
      <c r="Q585" t="e">
        <f t="shared" si="48"/>
        <v>#N/A</v>
      </c>
      <c r="R585">
        <f t="shared" si="49"/>
        <v>130907.095</v>
      </c>
    </row>
    <row r="586" spans="1:18" x14ac:dyDescent="0.25">
      <c r="A586" s="6">
        <v>42589</v>
      </c>
      <c r="B586" s="1" t="str">
        <f>TEXT([1]Holidays!A586,"DDDD")</f>
        <v>Sunday</v>
      </c>
      <c r="C586" s="2">
        <f>WEEKNUM([1]Holidays!A586)</f>
        <v>33</v>
      </c>
      <c r="D586" s="1" t="str">
        <f>TEXT([1]Holidays!A586,"MMMM")</f>
        <v>August</v>
      </c>
      <c r="E586" s="1" t="str">
        <f>TEXT([1]Holidays!A586,"yyyy")</f>
        <v>2016</v>
      </c>
      <c r="F586" s="3">
        <v>7.6</v>
      </c>
      <c r="G586" s="3">
        <v>16.600000000000001</v>
      </c>
      <c r="H586" s="3">
        <v>10.4</v>
      </c>
      <c r="I586" s="3">
        <v>0</v>
      </c>
      <c r="J586" s="4">
        <v>120379.285</v>
      </c>
      <c r="K586" s="5">
        <v>32.884789920000003</v>
      </c>
      <c r="L586" s="5">
        <f t="shared" si="45"/>
        <v>3958647.4979448076</v>
      </c>
      <c r="M586" t="str">
        <f>VLOOKUP(A586,[1]Holidays!A:C,2,)</f>
        <v>Y</v>
      </c>
      <c r="N586" t="str">
        <f>VLOOKUP(A586,[1]Holidays!A:C,3,FALSE)</f>
        <v>N</v>
      </c>
      <c r="O586">
        <f t="shared" si="46"/>
        <v>120379.285</v>
      </c>
      <c r="P586" t="e">
        <f t="shared" si="47"/>
        <v>#N/A</v>
      </c>
      <c r="Q586" t="e">
        <f t="shared" si="48"/>
        <v>#N/A</v>
      </c>
      <c r="R586">
        <f t="shared" si="49"/>
        <v>120379.285</v>
      </c>
    </row>
    <row r="587" spans="1:18" x14ac:dyDescent="0.25">
      <c r="A587" s="6">
        <v>42590</v>
      </c>
      <c r="B587" s="1" t="str">
        <f>TEXT([1]Holidays!A587,"DDDD")</f>
        <v>Monday</v>
      </c>
      <c r="C587" s="2">
        <f>WEEKNUM([1]Holidays!A587)</f>
        <v>33</v>
      </c>
      <c r="D587" s="1" t="str">
        <f>TEXT([1]Holidays!A587,"MMMM")</f>
        <v>August</v>
      </c>
      <c r="E587" s="1" t="str">
        <f>TEXT([1]Holidays!A587,"yyyy")</f>
        <v>2016</v>
      </c>
      <c r="F587" s="3">
        <v>5</v>
      </c>
      <c r="G587" s="3">
        <v>14.2</v>
      </c>
      <c r="H587" s="3">
        <v>8</v>
      </c>
      <c r="I587" s="3">
        <v>0</v>
      </c>
      <c r="J587" s="4">
        <v>138506.45000000001</v>
      </c>
      <c r="K587" s="5">
        <v>35.117820729999998</v>
      </c>
      <c r="L587" s="5">
        <f t="shared" si="45"/>
        <v>4864044.681048709</v>
      </c>
      <c r="M587" t="str">
        <f>VLOOKUP(A587,[1]Holidays!A:C,2,)</f>
        <v>Y</v>
      </c>
      <c r="N587" t="str">
        <f>VLOOKUP(A587,[1]Holidays!A:C,3,FALSE)</f>
        <v>N</v>
      </c>
      <c r="O587">
        <f t="shared" si="46"/>
        <v>138506.45000000001</v>
      </c>
      <c r="P587" t="e">
        <f t="shared" si="47"/>
        <v>#N/A</v>
      </c>
      <c r="Q587" t="e">
        <f t="shared" si="48"/>
        <v>#N/A</v>
      </c>
      <c r="R587">
        <f t="shared" si="49"/>
        <v>138506.45000000001</v>
      </c>
    </row>
    <row r="588" spans="1:18" x14ac:dyDescent="0.25">
      <c r="A588" s="6">
        <v>42591</v>
      </c>
      <c r="B588" s="1" t="str">
        <f>TEXT([1]Holidays!A588,"DDDD")</f>
        <v>Tuesday</v>
      </c>
      <c r="C588" s="2">
        <f>WEEKNUM([1]Holidays!A588)</f>
        <v>33</v>
      </c>
      <c r="D588" s="1" t="str">
        <f>TEXT([1]Holidays!A588,"MMMM")</f>
        <v>August</v>
      </c>
      <c r="E588" s="1" t="str">
        <f>TEXT([1]Holidays!A588,"yyyy")</f>
        <v>2016</v>
      </c>
      <c r="F588" s="3">
        <v>9.6999999999999993</v>
      </c>
      <c r="G588" s="3">
        <v>18.899999999999999</v>
      </c>
      <c r="H588" s="3">
        <v>7.8</v>
      </c>
      <c r="I588" s="3">
        <v>0</v>
      </c>
      <c r="J588" s="4">
        <v>132819.535</v>
      </c>
      <c r="K588" s="5">
        <v>29.293519740000001</v>
      </c>
      <c r="L588" s="5">
        <f t="shared" si="45"/>
        <v>3890751.6703801211</v>
      </c>
      <c r="M588" t="str">
        <f>VLOOKUP(A588,[1]Holidays!A:C,2,)</f>
        <v>Y</v>
      </c>
      <c r="N588" t="str">
        <f>VLOOKUP(A588,[1]Holidays!A:C,3,FALSE)</f>
        <v>N</v>
      </c>
      <c r="O588">
        <f t="shared" si="46"/>
        <v>132819.535</v>
      </c>
      <c r="P588" t="e">
        <f t="shared" si="47"/>
        <v>#N/A</v>
      </c>
      <c r="Q588" t="e">
        <f t="shared" si="48"/>
        <v>#N/A</v>
      </c>
      <c r="R588">
        <f t="shared" si="49"/>
        <v>132819.535</v>
      </c>
    </row>
    <row r="589" spans="1:18" x14ac:dyDescent="0.25">
      <c r="A589" s="6">
        <v>42592</v>
      </c>
      <c r="B589" s="1" t="str">
        <f>TEXT([1]Holidays!A589,"DDDD")</f>
        <v>Wednesday</v>
      </c>
      <c r="C589" s="2">
        <f>WEEKNUM([1]Holidays!A589)</f>
        <v>33</v>
      </c>
      <c r="D589" s="1" t="str">
        <f>TEXT([1]Holidays!A589,"MMMM")</f>
        <v>August</v>
      </c>
      <c r="E589" s="1" t="str">
        <f>TEXT([1]Holidays!A589,"yyyy")</f>
        <v>2016</v>
      </c>
      <c r="F589" s="3">
        <v>9.6</v>
      </c>
      <c r="G589" s="3">
        <v>15.3</v>
      </c>
      <c r="H589" s="3">
        <v>11.3</v>
      </c>
      <c r="I589" s="3">
        <v>0</v>
      </c>
      <c r="J589" s="4">
        <v>130616.67</v>
      </c>
      <c r="K589" s="5">
        <v>22.419440789999999</v>
      </c>
      <c r="L589" s="5">
        <f t="shared" si="45"/>
        <v>2928352.6992519693</v>
      </c>
      <c r="M589" t="str">
        <f>VLOOKUP(A589,[1]Holidays!A:C,2,)</f>
        <v>Y</v>
      </c>
      <c r="N589" t="str">
        <f>VLOOKUP(A589,[1]Holidays!A:C,3,FALSE)</f>
        <v>N</v>
      </c>
      <c r="O589">
        <f t="shared" si="46"/>
        <v>130616.67</v>
      </c>
      <c r="P589" t="e">
        <f t="shared" si="47"/>
        <v>#N/A</v>
      </c>
      <c r="Q589" t="e">
        <f t="shared" si="48"/>
        <v>#N/A</v>
      </c>
      <c r="R589">
        <f t="shared" si="49"/>
        <v>130616.67</v>
      </c>
    </row>
    <row r="590" spans="1:18" x14ac:dyDescent="0.25">
      <c r="A590" s="6">
        <v>42593</v>
      </c>
      <c r="B590" s="1" t="str">
        <f>TEXT([1]Holidays!A590,"DDDD")</f>
        <v>Thursday</v>
      </c>
      <c r="C590" s="2">
        <f>WEEKNUM([1]Holidays!A590)</f>
        <v>33</v>
      </c>
      <c r="D590" s="1" t="str">
        <f>TEXT([1]Holidays!A590,"MMMM")</f>
        <v>August</v>
      </c>
      <c r="E590" s="1" t="str">
        <f>TEXT([1]Holidays!A590,"yyyy")</f>
        <v>2016</v>
      </c>
      <c r="F590" s="3">
        <v>6.8</v>
      </c>
      <c r="G590" s="3">
        <v>15.7</v>
      </c>
      <c r="H590" s="3">
        <v>10.3</v>
      </c>
      <c r="I590" s="3">
        <v>8.1999999999999993</v>
      </c>
      <c r="J590" s="4">
        <v>138368.4</v>
      </c>
      <c r="K590" s="5">
        <v>39.806463620000002</v>
      </c>
      <c r="L590" s="5">
        <f t="shared" si="45"/>
        <v>5507956.6807576083</v>
      </c>
      <c r="M590" t="str">
        <f>VLOOKUP(A590,[1]Holidays!A:C,2,)</f>
        <v>Y</v>
      </c>
      <c r="N590" t="str">
        <f>VLOOKUP(A590,[1]Holidays!A:C,3,FALSE)</f>
        <v>N</v>
      </c>
      <c r="O590">
        <f t="shared" si="46"/>
        <v>138368.4</v>
      </c>
      <c r="P590" t="e">
        <f t="shared" si="47"/>
        <v>#N/A</v>
      </c>
      <c r="Q590" t="e">
        <f t="shared" si="48"/>
        <v>#N/A</v>
      </c>
      <c r="R590">
        <f t="shared" si="49"/>
        <v>138368.4</v>
      </c>
    </row>
    <row r="591" spans="1:18" x14ac:dyDescent="0.25">
      <c r="A591" s="6">
        <v>42594</v>
      </c>
      <c r="B591" s="1" t="str">
        <f>TEXT([1]Holidays!A591,"DDDD")</f>
        <v>Friday</v>
      </c>
      <c r="C591" s="2">
        <f>WEEKNUM([1]Holidays!A591)</f>
        <v>33</v>
      </c>
      <c r="D591" s="1" t="str">
        <f>TEXT([1]Holidays!A591,"MMMM")</f>
        <v>August</v>
      </c>
      <c r="E591" s="1" t="str">
        <f>TEXT([1]Holidays!A591,"yyyy")</f>
        <v>2016</v>
      </c>
      <c r="F591" s="3">
        <v>7.7</v>
      </c>
      <c r="G591" s="3">
        <v>14.1</v>
      </c>
      <c r="H591" s="3">
        <v>11.7</v>
      </c>
      <c r="I591" s="3">
        <v>0</v>
      </c>
      <c r="J591" s="4">
        <v>134885.67000000001</v>
      </c>
      <c r="K591" s="5">
        <v>41.092200069999997</v>
      </c>
      <c r="L591" s="5">
        <f t="shared" si="45"/>
        <v>5542748.9382159971</v>
      </c>
      <c r="M591" t="str">
        <f>VLOOKUP(A591,[1]Holidays!A:C,2,)</f>
        <v>Y</v>
      </c>
      <c r="N591" t="str">
        <f>VLOOKUP(A591,[1]Holidays!A:C,3,FALSE)</f>
        <v>N</v>
      </c>
      <c r="O591">
        <f t="shared" si="46"/>
        <v>134885.67000000001</v>
      </c>
      <c r="P591" t="e">
        <f t="shared" si="47"/>
        <v>#N/A</v>
      </c>
      <c r="Q591" t="e">
        <f t="shared" si="48"/>
        <v>#N/A</v>
      </c>
      <c r="R591">
        <f t="shared" si="49"/>
        <v>134885.67000000001</v>
      </c>
    </row>
    <row r="592" spans="1:18" x14ac:dyDescent="0.25">
      <c r="A592" s="6">
        <v>42595</v>
      </c>
      <c r="B592" s="1" t="str">
        <f>TEXT([1]Holidays!A592,"DDDD")</f>
        <v>Saturday</v>
      </c>
      <c r="C592" s="2">
        <f>WEEKNUM([1]Holidays!A592)</f>
        <v>33</v>
      </c>
      <c r="D592" s="1" t="str">
        <f>TEXT([1]Holidays!A592,"MMMM")</f>
        <v>August</v>
      </c>
      <c r="E592" s="1" t="str">
        <f>TEXT([1]Holidays!A592,"yyyy")</f>
        <v>2016</v>
      </c>
      <c r="F592" s="3">
        <v>7.9</v>
      </c>
      <c r="G592" s="3">
        <v>15.1</v>
      </c>
      <c r="H592" s="3">
        <v>9.5</v>
      </c>
      <c r="I592" s="3">
        <v>1.6</v>
      </c>
      <c r="J592" s="4">
        <v>120382.80499999999</v>
      </c>
      <c r="K592" s="5">
        <v>38.810956079999997</v>
      </c>
      <c r="L592" s="5">
        <f t="shared" si="45"/>
        <v>4672171.7576422039</v>
      </c>
      <c r="M592" t="str">
        <f>VLOOKUP(A592,[1]Holidays!A:C,2,)</f>
        <v>Y</v>
      </c>
      <c r="N592" t="str">
        <f>VLOOKUP(A592,[1]Holidays!A:C,3,FALSE)</f>
        <v>N</v>
      </c>
      <c r="O592">
        <f t="shared" si="46"/>
        <v>120382.80499999999</v>
      </c>
      <c r="P592" t="e">
        <f t="shared" si="47"/>
        <v>#N/A</v>
      </c>
      <c r="Q592" t="e">
        <f t="shared" si="48"/>
        <v>#N/A</v>
      </c>
      <c r="R592">
        <f t="shared" si="49"/>
        <v>120382.80499999999</v>
      </c>
    </row>
    <row r="593" spans="1:18" x14ac:dyDescent="0.25">
      <c r="A593" s="6">
        <v>42596</v>
      </c>
      <c r="B593" s="1" t="str">
        <f>TEXT([1]Holidays!A593,"DDDD")</f>
        <v>Sunday</v>
      </c>
      <c r="C593" s="2">
        <f>WEEKNUM([1]Holidays!A593)</f>
        <v>34</v>
      </c>
      <c r="D593" s="1" t="str">
        <f>TEXT([1]Holidays!A593,"MMMM")</f>
        <v>August</v>
      </c>
      <c r="E593" s="1" t="str">
        <f>TEXT([1]Holidays!A593,"yyyy")</f>
        <v>2016</v>
      </c>
      <c r="F593" s="3">
        <v>8.5</v>
      </c>
      <c r="G593" s="3">
        <v>18.7</v>
      </c>
      <c r="H593" s="3">
        <v>11.6</v>
      </c>
      <c r="I593" s="3">
        <v>0.2</v>
      </c>
      <c r="J593" s="4">
        <v>113066.245</v>
      </c>
      <c r="K593" s="5">
        <v>33.061160000000001</v>
      </c>
      <c r="L593" s="5">
        <f t="shared" si="45"/>
        <v>3738101.2165441997</v>
      </c>
      <c r="M593" t="str">
        <f>VLOOKUP(A593,[1]Holidays!A:C,2,)</f>
        <v>Y</v>
      </c>
      <c r="N593" t="str">
        <f>VLOOKUP(A593,[1]Holidays!A:C,3,FALSE)</f>
        <v>N</v>
      </c>
      <c r="O593">
        <f t="shared" si="46"/>
        <v>113066.245</v>
      </c>
      <c r="P593" t="e">
        <f t="shared" si="47"/>
        <v>#N/A</v>
      </c>
      <c r="Q593" t="e">
        <f t="shared" si="48"/>
        <v>#N/A</v>
      </c>
      <c r="R593">
        <f t="shared" si="49"/>
        <v>113066.245</v>
      </c>
    </row>
    <row r="594" spans="1:18" x14ac:dyDescent="0.25">
      <c r="A594" s="6">
        <v>42597</v>
      </c>
      <c r="B594" s="1" t="str">
        <f>TEXT([1]Holidays!A594,"DDDD")</f>
        <v>Monday</v>
      </c>
      <c r="C594" s="2">
        <f>WEEKNUM([1]Holidays!A594)</f>
        <v>34</v>
      </c>
      <c r="D594" s="1" t="str">
        <f>TEXT([1]Holidays!A594,"MMMM")</f>
        <v>August</v>
      </c>
      <c r="E594" s="1" t="str">
        <f>TEXT([1]Holidays!A594,"yyyy")</f>
        <v>2016</v>
      </c>
      <c r="F594" s="3">
        <v>10.199999999999999</v>
      </c>
      <c r="G594" s="3">
        <v>18.100000000000001</v>
      </c>
      <c r="H594" s="3">
        <v>13.4</v>
      </c>
      <c r="I594" s="3">
        <v>0</v>
      </c>
      <c r="J594" s="4">
        <v>127906.24000000001</v>
      </c>
      <c r="K594" s="5">
        <v>39.838938429999999</v>
      </c>
      <c r="L594" s="5">
        <f t="shared" si="45"/>
        <v>5095648.8201728035</v>
      </c>
      <c r="M594" t="str">
        <f>VLOOKUP(A594,[1]Holidays!A:C,2,)</f>
        <v>Y</v>
      </c>
      <c r="N594" t="str">
        <f>VLOOKUP(A594,[1]Holidays!A:C,3,FALSE)</f>
        <v>N</v>
      </c>
      <c r="O594">
        <f t="shared" si="46"/>
        <v>127906.24000000001</v>
      </c>
      <c r="P594" t="e">
        <f t="shared" si="47"/>
        <v>#N/A</v>
      </c>
      <c r="Q594" t="e">
        <f t="shared" si="48"/>
        <v>#N/A</v>
      </c>
      <c r="R594">
        <f t="shared" si="49"/>
        <v>127906.24000000001</v>
      </c>
    </row>
    <row r="595" spans="1:18" x14ac:dyDescent="0.25">
      <c r="A595" s="6">
        <v>42598</v>
      </c>
      <c r="B595" s="1" t="str">
        <f>TEXT([1]Holidays!A595,"DDDD")</f>
        <v>Tuesday</v>
      </c>
      <c r="C595" s="2">
        <f>WEEKNUM([1]Holidays!A595)</f>
        <v>34</v>
      </c>
      <c r="D595" s="1" t="str">
        <f>TEXT([1]Holidays!A595,"MMMM")</f>
        <v>August</v>
      </c>
      <c r="E595" s="1" t="str">
        <f>TEXT([1]Holidays!A595,"yyyy")</f>
        <v>2016</v>
      </c>
      <c r="F595" s="3">
        <v>10</v>
      </c>
      <c r="G595" s="3">
        <v>18.2</v>
      </c>
      <c r="H595" s="3">
        <v>13.5</v>
      </c>
      <c r="I595" s="3">
        <v>0</v>
      </c>
      <c r="J595" s="4">
        <v>124975.11</v>
      </c>
      <c r="K595" s="5">
        <v>24.453904470000001</v>
      </c>
      <c r="L595" s="5">
        <f t="shared" si="45"/>
        <v>3056129.4010677417</v>
      </c>
      <c r="M595" t="str">
        <f>VLOOKUP(A595,[1]Holidays!A:C,2,)</f>
        <v>Y</v>
      </c>
      <c r="N595" t="str">
        <f>VLOOKUP(A595,[1]Holidays!A:C,3,FALSE)</f>
        <v>N</v>
      </c>
      <c r="O595">
        <f t="shared" si="46"/>
        <v>124975.11</v>
      </c>
      <c r="P595" t="e">
        <f t="shared" si="47"/>
        <v>#N/A</v>
      </c>
      <c r="Q595" t="e">
        <f t="shared" si="48"/>
        <v>#N/A</v>
      </c>
      <c r="R595">
        <f t="shared" si="49"/>
        <v>124975.11</v>
      </c>
    </row>
    <row r="596" spans="1:18" x14ac:dyDescent="0.25">
      <c r="A596" s="6">
        <v>42599</v>
      </c>
      <c r="B596" s="1" t="str">
        <f>TEXT([1]Holidays!A596,"DDDD")</f>
        <v>Wednesday</v>
      </c>
      <c r="C596" s="2">
        <f>WEEKNUM([1]Holidays!A596)</f>
        <v>34</v>
      </c>
      <c r="D596" s="1" t="str">
        <f>TEXT([1]Holidays!A596,"MMMM")</f>
        <v>August</v>
      </c>
      <c r="E596" s="1" t="str">
        <f>TEXT([1]Holidays!A596,"yyyy")</f>
        <v>2016</v>
      </c>
      <c r="F596" s="3">
        <v>12.5</v>
      </c>
      <c r="G596" s="3">
        <v>15.6</v>
      </c>
      <c r="H596" s="3">
        <v>9.6</v>
      </c>
      <c r="I596" s="3">
        <v>0.4</v>
      </c>
      <c r="J596" s="4">
        <v>132561.22</v>
      </c>
      <c r="K596" s="5">
        <v>40.89160699</v>
      </c>
      <c r="L596" s="5">
        <f t="shared" si="45"/>
        <v>5420641.3103549276</v>
      </c>
      <c r="M596" t="str">
        <f>VLOOKUP(A596,[1]Holidays!A:C,2,)</f>
        <v>Y</v>
      </c>
      <c r="N596" t="str">
        <f>VLOOKUP(A596,[1]Holidays!A:C,3,FALSE)</f>
        <v>N</v>
      </c>
      <c r="O596">
        <f t="shared" si="46"/>
        <v>132561.22</v>
      </c>
      <c r="P596" t="e">
        <f t="shared" si="47"/>
        <v>#N/A</v>
      </c>
      <c r="Q596" t="e">
        <f t="shared" si="48"/>
        <v>#N/A</v>
      </c>
      <c r="R596">
        <f t="shared" si="49"/>
        <v>132561.22</v>
      </c>
    </row>
    <row r="597" spans="1:18" x14ac:dyDescent="0.25">
      <c r="A597" s="6">
        <v>42600</v>
      </c>
      <c r="B597" s="1" t="str">
        <f>TEXT([1]Holidays!A597,"DDDD")</f>
        <v>Thursday</v>
      </c>
      <c r="C597" s="2">
        <f>WEEKNUM([1]Holidays!A597)</f>
        <v>34</v>
      </c>
      <c r="D597" s="1" t="str">
        <f>TEXT([1]Holidays!A597,"MMMM")</f>
        <v>August</v>
      </c>
      <c r="E597" s="1" t="str">
        <f>TEXT([1]Holidays!A597,"yyyy")</f>
        <v>2016</v>
      </c>
      <c r="F597" s="3">
        <v>7.1</v>
      </c>
      <c r="G597" s="3">
        <v>21.6</v>
      </c>
      <c r="H597" s="3">
        <v>13.1</v>
      </c>
      <c r="I597" s="3">
        <v>0</v>
      </c>
      <c r="J597" s="4">
        <v>123434.505</v>
      </c>
      <c r="K597" s="5">
        <v>27.471093289999999</v>
      </c>
      <c r="L597" s="5">
        <f t="shared" si="45"/>
        <v>3390880.8020599713</v>
      </c>
      <c r="M597" t="str">
        <f>VLOOKUP(A597,[1]Holidays!A:C,2,)</f>
        <v>Y</v>
      </c>
      <c r="N597" t="str">
        <f>VLOOKUP(A597,[1]Holidays!A:C,3,FALSE)</f>
        <v>N</v>
      </c>
      <c r="O597">
        <f t="shared" si="46"/>
        <v>123434.505</v>
      </c>
      <c r="P597" t="e">
        <f t="shared" si="47"/>
        <v>#N/A</v>
      </c>
      <c r="Q597" t="e">
        <f t="shared" si="48"/>
        <v>#N/A</v>
      </c>
      <c r="R597">
        <f t="shared" si="49"/>
        <v>123434.505</v>
      </c>
    </row>
    <row r="598" spans="1:18" x14ac:dyDescent="0.25">
      <c r="A598" s="6">
        <v>42601</v>
      </c>
      <c r="B598" s="1" t="str">
        <f>TEXT([1]Holidays!A598,"DDDD")</f>
        <v>Friday</v>
      </c>
      <c r="C598" s="2">
        <f>WEEKNUM([1]Holidays!A598)</f>
        <v>34</v>
      </c>
      <c r="D598" s="1" t="str">
        <f>TEXT([1]Holidays!A598,"MMMM")</f>
        <v>August</v>
      </c>
      <c r="E598" s="1" t="str">
        <f>TEXT([1]Holidays!A598,"yyyy")</f>
        <v>2016</v>
      </c>
      <c r="F598" s="3">
        <v>15.3</v>
      </c>
      <c r="G598" s="3">
        <v>16.399999999999999</v>
      </c>
      <c r="H598" s="3">
        <v>2.7</v>
      </c>
      <c r="I598" s="3">
        <v>0.2</v>
      </c>
      <c r="J598" s="4">
        <v>132569.74</v>
      </c>
      <c r="K598" s="5">
        <v>27.60134081</v>
      </c>
      <c r="L598" s="5">
        <f t="shared" si="45"/>
        <v>3659102.574833089</v>
      </c>
      <c r="M598" t="str">
        <f>VLOOKUP(A598,[1]Holidays!A:C,2,)</f>
        <v>Y</v>
      </c>
      <c r="N598" t="str">
        <f>VLOOKUP(A598,[1]Holidays!A:C,3,FALSE)</f>
        <v>N</v>
      </c>
      <c r="O598">
        <f t="shared" si="46"/>
        <v>132569.74</v>
      </c>
      <c r="P598" t="e">
        <f t="shared" si="47"/>
        <v>#N/A</v>
      </c>
      <c r="Q598" t="e">
        <f t="shared" si="48"/>
        <v>#N/A</v>
      </c>
      <c r="R598">
        <f t="shared" si="49"/>
        <v>132569.74</v>
      </c>
    </row>
    <row r="599" spans="1:18" x14ac:dyDescent="0.25">
      <c r="A599" s="6">
        <v>42602</v>
      </c>
      <c r="B599" s="1" t="str">
        <f>TEXT([1]Holidays!A599,"DDDD")</f>
        <v>Saturday</v>
      </c>
      <c r="C599" s="2">
        <f>WEEKNUM([1]Holidays!A599)</f>
        <v>34</v>
      </c>
      <c r="D599" s="1" t="str">
        <f>TEXT([1]Holidays!A599,"MMMM")</f>
        <v>August</v>
      </c>
      <c r="E599" s="1" t="str">
        <f>TEXT([1]Holidays!A599,"yyyy")</f>
        <v>2016</v>
      </c>
      <c r="F599" s="3">
        <v>6.9</v>
      </c>
      <c r="G599" s="3">
        <v>13.6</v>
      </c>
      <c r="H599" s="3">
        <v>9.6999999999999993</v>
      </c>
      <c r="I599" s="3">
        <v>9.4</v>
      </c>
      <c r="J599" s="4">
        <v>121052.06</v>
      </c>
      <c r="K599" s="5">
        <v>25.002466940000001</v>
      </c>
      <c r="L599" s="5">
        <f t="shared" si="45"/>
        <v>3026600.1281688963</v>
      </c>
      <c r="M599" t="str">
        <f>VLOOKUP(A599,[1]Holidays!A:C,2,)</f>
        <v>Y</v>
      </c>
      <c r="N599" t="str">
        <f>VLOOKUP(A599,[1]Holidays!A:C,3,FALSE)</f>
        <v>N</v>
      </c>
      <c r="O599">
        <f t="shared" si="46"/>
        <v>121052.06</v>
      </c>
      <c r="P599" t="e">
        <f t="shared" si="47"/>
        <v>#N/A</v>
      </c>
      <c r="Q599" t="e">
        <f t="shared" si="48"/>
        <v>#N/A</v>
      </c>
      <c r="R599">
        <f t="shared" si="49"/>
        <v>121052.06</v>
      </c>
    </row>
    <row r="600" spans="1:18" x14ac:dyDescent="0.25">
      <c r="A600" s="6">
        <v>42603</v>
      </c>
      <c r="B600" s="1" t="str">
        <f>TEXT([1]Holidays!A600,"DDDD")</f>
        <v>Sunday</v>
      </c>
      <c r="C600" s="2">
        <f>WEEKNUM([1]Holidays!A600)</f>
        <v>35</v>
      </c>
      <c r="D600" s="1" t="str">
        <f>TEXT([1]Holidays!A600,"MMMM")</f>
        <v>August</v>
      </c>
      <c r="E600" s="1" t="str">
        <f>TEXT([1]Holidays!A600,"yyyy")</f>
        <v>2016</v>
      </c>
      <c r="F600" s="3">
        <v>9.5</v>
      </c>
      <c r="G600" s="3">
        <v>14.8</v>
      </c>
      <c r="H600" s="3">
        <v>7</v>
      </c>
      <c r="I600" s="3">
        <v>1.2</v>
      </c>
      <c r="J600" s="4">
        <v>119118.545</v>
      </c>
      <c r="K600" s="5">
        <v>38.913255630000002</v>
      </c>
      <c r="L600" s="5">
        <f t="shared" si="45"/>
        <v>4635290.3918586588</v>
      </c>
      <c r="M600" t="str">
        <f>VLOOKUP(A600,[1]Holidays!A:C,2,)</f>
        <v>Y</v>
      </c>
      <c r="N600" t="str">
        <f>VLOOKUP(A600,[1]Holidays!A:C,3,FALSE)</f>
        <v>N</v>
      </c>
      <c r="O600">
        <f t="shared" si="46"/>
        <v>119118.545</v>
      </c>
      <c r="P600" t="e">
        <f t="shared" si="47"/>
        <v>#N/A</v>
      </c>
      <c r="Q600" t="e">
        <f t="shared" si="48"/>
        <v>#N/A</v>
      </c>
      <c r="R600">
        <f t="shared" si="49"/>
        <v>119118.545</v>
      </c>
    </row>
    <row r="601" spans="1:18" x14ac:dyDescent="0.25">
      <c r="A601" s="6">
        <v>42604</v>
      </c>
      <c r="B601" s="1" t="str">
        <f>TEXT([1]Holidays!A601,"DDDD")</f>
        <v>Monday</v>
      </c>
      <c r="C601" s="2">
        <f>WEEKNUM([1]Holidays!A601)</f>
        <v>35</v>
      </c>
      <c r="D601" s="1" t="str">
        <f>TEXT([1]Holidays!A601,"MMMM")</f>
        <v>August</v>
      </c>
      <c r="E601" s="1" t="str">
        <f>TEXT([1]Holidays!A601,"yyyy")</f>
        <v>2016</v>
      </c>
      <c r="F601" s="3">
        <v>7.8</v>
      </c>
      <c r="G601" s="3">
        <v>16</v>
      </c>
      <c r="H601" s="3">
        <v>8.6999999999999993</v>
      </c>
      <c r="I601" s="3">
        <v>5.6</v>
      </c>
      <c r="J601" s="4">
        <v>139203.5</v>
      </c>
      <c r="K601" s="5">
        <v>59.995340669999997</v>
      </c>
      <c r="L601" s="5">
        <f t="shared" si="45"/>
        <v>8351561.4049563445</v>
      </c>
      <c r="M601" t="str">
        <f>VLOOKUP(A601,[1]Holidays!A:C,2,)</f>
        <v>Y</v>
      </c>
      <c r="N601" t="str">
        <f>VLOOKUP(A601,[1]Holidays!A:C,3,FALSE)</f>
        <v>N</v>
      </c>
      <c r="O601">
        <f t="shared" si="46"/>
        <v>139203.5</v>
      </c>
      <c r="P601" t="e">
        <f t="shared" si="47"/>
        <v>#N/A</v>
      </c>
      <c r="Q601" t="e">
        <f t="shared" si="48"/>
        <v>#N/A</v>
      </c>
      <c r="R601">
        <f t="shared" si="49"/>
        <v>139203.5</v>
      </c>
    </row>
    <row r="602" spans="1:18" x14ac:dyDescent="0.25">
      <c r="A602" s="6">
        <v>42605</v>
      </c>
      <c r="B602" s="1" t="str">
        <f>TEXT([1]Holidays!A602,"DDDD")</f>
        <v>Tuesday</v>
      </c>
      <c r="C602" s="2">
        <f>WEEKNUM([1]Holidays!A602)</f>
        <v>35</v>
      </c>
      <c r="D602" s="1" t="str">
        <f>TEXT([1]Holidays!A602,"MMMM")</f>
        <v>August</v>
      </c>
      <c r="E602" s="1" t="str">
        <f>TEXT([1]Holidays!A602,"yyyy")</f>
        <v>2016</v>
      </c>
      <c r="F602" s="3">
        <v>7</v>
      </c>
      <c r="G602" s="3">
        <v>13.4</v>
      </c>
      <c r="H602" s="3">
        <v>14.2</v>
      </c>
      <c r="I602" s="3">
        <v>11</v>
      </c>
      <c r="J602" s="4">
        <v>138640.39000000001</v>
      </c>
      <c r="K602" s="5">
        <v>73.189593709999997</v>
      </c>
      <c r="L602" s="5">
        <f t="shared" si="45"/>
        <v>10147033.815895947</v>
      </c>
      <c r="M602" t="str">
        <f>VLOOKUP(A602,[1]Holidays!A:C,2,)</f>
        <v>Y</v>
      </c>
      <c r="N602" t="str">
        <f>VLOOKUP(A602,[1]Holidays!A:C,3,FALSE)</f>
        <v>N</v>
      </c>
      <c r="O602">
        <f t="shared" si="46"/>
        <v>138640.39000000001</v>
      </c>
      <c r="P602" t="e">
        <f t="shared" si="47"/>
        <v>#N/A</v>
      </c>
      <c r="Q602" t="e">
        <f t="shared" si="48"/>
        <v>#N/A</v>
      </c>
      <c r="R602">
        <f t="shared" si="49"/>
        <v>138640.39000000001</v>
      </c>
    </row>
    <row r="603" spans="1:18" x14ac:dyDescent="0.25">
      <c r="A603" s="6">
        <v>42606</v>
      </c>
      <c r="B603" s="1" t="str">
        <f>TEXT([1]Holidays!A603,"DDDD")</f>
        <v>Wednesday</v>
      </c>
      <c r="C603" s="2">
        <f>WEEKNUM([1]Holidays!A603)</f>
        <v>35</v>
      </c>
      <c r="D603" s="1" t="str">
        <f>TEXT([1]Holidays!A603,"MMMM")</f>
        <v>August</v>
      </c>
      <c r="E603" s="1" t="str">
        <f>TEXT([1]Holidays!A603,"yyyy")</f>
        <v>2016</v>
      </c>
      <c r="F603" s="3">
        <v>3.7</v>
      </c>
      <c r="G603" s="3">
        <v>12.7</v>
      </c>
      <c r="H603" s="3">
        <v>14</v>
      </c>
      <c r="I603" s="3">
        <v>0</v>
      </c>
      <c r="J603" s="4">
        <v>141122.79500000001</v>
      </c>
      <c r="K603" s="5">
        <v>114.0039598</v>
      </c>
      <c r="L603" s="5">
        <f t="shared" si="45"/>
        <v>16088557.448043643</v>
      </c>
      <c r="M603" t="str">
        <f>VLOOKUP(A603,[1]Holidays!A:C,2,)</f>
        <v>Y</v>
      </c>
      <c r="N603" t="str">
        <f>VLOOKUP(A603,[1]Holidays!A:C,3,FALSE)</f>
        <v>N</v>
      </c>
      <c r="O603">
        <f t="shared" si="46"/>
        <v>141122.79500000001</v>
      </c>
      <c r="P603" t="e">
        <f t="shared" si="47"/>
        <v>#N/A</v>
      </c>
      <c r="Q603" t="e">
        <f t="shared" si="48"/>
        <v>#N/A</v>
      </c>
      <c r="R603">
        <f t="shared" si="49"/>
        <v>141122.79500000001</v>
      </c>
    </row>
    <row r="604" spans="1:18" x14ac:dyDescent="0.25">
      <c r="A604" s="6">
        <v>42607</v>
      </c>
      <c r="B604" s="1" t="str">
        <f>TEXT([1]Holidays!A604,"DDDD")</f>
        <v>Thursday</v>
      </c>
      <c r="C604" s="2">
        <f>WEEKNUM([1]Holidays!A604)</f>
        <v>35</v>
      </c>
      <c r="D604" s="1" t="str">
        <f>TEXT([1]Holidays!A604,"MMMM")</f>
        <v>August</v>
      </c>
      <c r="E604" s="1" t="str">
        <f>TEXT([1]Holidays!A604,"yyyy")</f>
        <v>2016</v>
      </c>
      <c r="F604" s="3">
        <v>6.5</v>
      </c>
      <c r="G604" s="3">
        <v>13</v>
      </c>
      <c r="H604" s="3">
        <v>13.5</v>
      </c>
      <c r="I604" s="3">
        <v>1.2</v>
      </c>
      <c r="J604" s="4">
        <v>139724.02499999999</v>
      </c>
      <c r="K604" s="5">
        <v>74.663055139999997</v>
      </c>
      <c r="L604" s="5">
        <f t="shared" si="45"/>
        <v>10432222.582957737</v>
      </c>
      <c r="M604" t="str">
        <f>VLOOKUP(A604,[1]Holidays!A:C,2,)</f>
        <v>Y</v>
      </c>
      <c r="N604" t="str">
        <f>VLOOKUP(A604,[1]Holidays!A:C,3,FALSE)</f>
        <v>N</v>
      </c>
      <c r="O604">
        <f t="shared" si="46"/>
        <v>139724.02499999999</v>
      </c>
      <c r="P604" t="e">
        <f t="shared" si="47"/>
        <v>#N/A</v>
      </c>
      <c r="Q604" t="e">
        <f t="shared" si="48"/>
        <v>#N/A</v>
      </c>
      <c r="R604">
        <f t="shared" si="49"/>
        <v>139724.02499999999</v>
      </c>
    </row>
    <row r="605" spans="1:18" x14ac:dyDescent="0.25">
      <c r="A605" s="6">
        <v>42608</v>
      </c>
      <c r="B605" s="1" t="str">
        <f>TEXT([1]Holidays!A605,"DDDD")</f>
        <v>Friday</v>
      </c>
      <c r="C605" s="2">
        <f>WEEKNUM([1]Holidays!A605)</f>
        <v>35</v>
      </c>
      <c r="D605" s="1" t="str">
        <f>TEXT([1]Holidays!A605,"MMMM")</f>
        <v>August</v>
      </c>
      <c r="E605" s="1" t="str">
        <f>TEXT([1]Holidays!A605,"yyyy")</f>
        <v>2016</v>
      </c>
      <c r="F605" s="3">
        <v>7.2</v>
      </c>
      <c r="G605" s="3">
        <v>14.4</v>
      </c>
      <c r="H605" s="3">
        <v>8.8000000000000007</v>
      </c>
      <c r="I605" s="3">
        <v>0.6</v>
      </c>
      <c r="J605" s="4">
        <v>139920.54500000001</v>
      </c>
      <c r="K605" s="5">
        <v>67.627753299999995</v>
      </c>
      <c r="L605" s="5">
        <f t="shared" si="45"/>
        <v>9462512.098861549</v>
      </c>
      <c r="M605" t="str">
        <f>VLOOKUP(A605,[1]Holidays!A:C,2,)</f>
        <v>Y</v>
      </c>
      <c r="N605" t="str">
        <f>VLOOKUP(A605,[1]Holidays!A:C,3,FALSE)</f>
        <v>N</v>
      </c>
      <c r="O605">
        <f t="shared" si="46"/>
        <v>139920.54500000001</v>
      </c>
      <c r="P605" t="e">
        <f t="shared" si="47"/>
        <v>#N/A</v>
      </c>
      <c r="Q605" t="e">
        <f t="shared" si="48"/>
        <v>#N/A</v>
      </c>
      <c r="R605">
        <f t="shared" si="49"/>
        <v>139920.54500000001</v>
      </c>
    </row>
    <row r="606" spans="1:18" x14ac:dyDescent="0.25">
      <c r="A606" s="6">
        <v>42609</v>
      </c>
      <c r="B606" s="1" t="str">
        <f>TEXT([1]Holidays!A606,"DDDD")</f>
        <v>Saturday</v>
      </c>
      <c r="C606" s="2">
        <f>WEEKNUM([1]Holidays!A606)</f>
        <v>35</v>
      </c>
      <c r="D606" s="1" t="str">
        <f>TEXT([1]Holidays!A606,"MMMM")</f>
        <v>August</v>
      </c>
      <c r="E606" s="1" t="str">
        <f>TEXT([1]Holidays!A606,"yyyy")</f>
        <v>2016</v>
      </c>
      <c r="F606" s="3">
        <v>9.3000000000000007</v>
      </c>
      <c r="G606" s="3">
        <v>16.3</v>
      </c>
      <c r="H606" s="3">
        <v>11.7</v>
      </c>
      <c r="I606" s="3">
        <v>0</v>
      </c>
      <c r="J606" s="4">
        <v>119573.22</v>
      </c>
      <c r="K606" s="5">
        <v>31.80817961</v>
      </c>
      <c r="L606" s="5">
        <f t="shared" si="45"/>
        <v>3803406.4583060443</v>
      </c>
      <c r="M606" t="str">
        <f>VLOOKUP(A606,[1]Holidays!A:C,2,)</f>
        <v>Y</v>
      </c>
      <c r="N606" t="str">
        <f>VLOOKUP(A606,[1]Holidays!A:C,3,FALSE)</f>
        <v>N</v>
      </c>
      <c r="O606">
        <f t="shared" si="46"/>
        <v>119573.22</v>
      </c>
      <c r="P606" t="e">
        <f t="shared" si="47"/>
        <v>#N/A</v>
      </c>
      <c r="Q606" t="e">
        <f t="shared" si="48"/>
        <v>#N/A</v>
      </c>
      <c r="R606">
        <f t="shared" si="49"/>
        <v>119573.22</v>
      </c>
    </row>
    <row r="607" spans="1:18" x14ac:dyDescent="0.25">
      <c r="A607" s="6">
        <v>42610</v>
      </c>
      <c r="B607" s="1" t="str">
        <f>TEXT([1]Holidays!A607,"DDDD")</f>
        <v>Sunday</v>
      </c>
      <c r="C607" s="2">
        <f>WEEKNUM([1]Holidays!A607)</f>
        <v>36</v>
      </c>
      <c r="D607" s="1" t="str">
        <f>TEXT([1]Holidays!A607,"MMMM")</f>
        <v>August</v>
      </c>
      <c r="E607" s="1" t="str">
        <f>TEXT([1]Holidays!A607,"yyyy")</f>
        <v>2016</v>
      </c>
      <c r="F607" s="3">
        <v>10.5</v>
      </c>
      <c r="G607" s="3">
        <v>19</v>
      </c>
      <c r="H607" s="3">
        <v>12.2</v>
      </c>
      <c r="I607" s="3">
        <v>0</v>
      </c>
      <c r="J607" s="4">
        <v>114832.425</v>
      </c>
      <c r="K607" s="5">
        <v>29.447681029999998</v>
      </c>
      <c r="L607" s="5">
        <f t="shared" si="45"/>
        <v>3381548.6233013975</v>
      </c>
      <c r="M607" t="str">
        <f>VLOOKUP(A607,[1]Holidays!A:C,2,)</f>
        <v>Y</v>
      </c>
      <c r="N607" t="str">
        <f>VLOOKUP(A607,[1]Holidays!A:C,3,FALSE)</f>
        <v>N</v>
      </c>
      <c r="O607">
        <f t="shared" si="46"/>
        <v>114832.425</v>
      </c>
      <c r="P607" t="e">
        <f t="shared" si="47"/>
        <v>#N/A</v>
      </c>
      <c r="Q607" t="e">
        <f t="shared" si="48"/>
        <v>#N/A</v>
      </c>
      <c r="R607">
        <f t="shared" si="49"/>
        <v>114832.425</v>
      </c>
    </row>
    <row r="608" spans="1:18" x14ac:dyDescent="0.25">
      <c r="A608" s="6">
        <v>42611</v>
      </c>
      <c r="B608" s="1" t="str">
        <f>TEXT([1]Holidays!A608,"DDDD")</f>
        <v>Monday</v>
      </c>
      <c r="C608" s="2">
        <f>WEEKNUM([1]Holidays!A608)</f>
        <v>36</v>
      </c>
      <c r="D608" s="1" t="str">
        <f>TEXT([1]Holidays!A608,"MMMM")</f>
        <v>August</v>
      </c>
      <c r="E608" s="1" t="str">
        <f>TEXT([1]Holidays!A608,"yyyy")</f>
        <v>2016</v>
      </c>
      <c r="F608" s="3">
        <v>8.6999999999999993</v>
      </c>
      <c r="G608" s="3">
        <v>20.399999999999999</v>
      </c>
      <c r="H608" s="3">
        <v>14.2</v>
      </c>
      <c r="I608" s="3">
        <v>0</v>
      </c>
      <c r="J608" s="4">
        <v>125055.69</v>
      </c>
      <c r="K608" s="5">
        <v>39.142378899999997</v>
      </c>
      <c r="L608" s="5">
        <f t="shared" si="45"/>
        <v>4894977.2015809407</v>
      </c>
      <c r="M608" t="str">
        <f>VLOOKUP(A608,[1]Holidays!A:C,2,)</f>
        <v>Y</v>
      </c>
      <c r="N608" t="str">
        <f>VLOOKUP(A608,[1]Holidays!A:C,3,FALSE)</f>
        <v>N</v>
      </c>
      <c r="O608">
        <f t="shared" si="46"/>
        <v>125055.69</v>
      </c>
      <c r="P608" t="e">
        <f t="shared" si="47"/>
        <v>#N/A</v>
      </c>
      <c r="Q608" t="e">
        <f t="shared" si="48"/>
        <v>#N/A</v>
      </c>
      <c r="R608">
        <f t="shared" si="49"/>
        <v>125055.69</v>
      </c>
    </row>
    <row r="609" spans="1:18" x14ac:dyDescent="0.25">
      <c r="A609" s="6">
        <v>42612</v>
      </c>
      <c r="B609" s="1" t="str">
        <f>TEXT([1]Holidays!A609,"DDDD")</f>
        <v>Tuesday</v>
      </c>
      <c r="C609" s="2">
        <f>WEEKNUM([1]Holidays!A609)</f>
        <v>36</v>
      </c>
      <c r="D609" s="1" t="str">
        <f>TEXT([1]Holidays!A609,"MMMM")</f>
        <v>August</v>
      </c>
      <c r="E609" s="1" t="str">
        <f>TEXT([1]Holidays!A609,"yyyy")</f>
        <v>2016</v>
      </c>
      <c r="F609" s="3">
        <v>10.199999999999999</v>
      </c>
      <c r="G609" s="3">
        <v>16.8</v>
      </c>
      <c r="H609" s="3">
        <v>5.2</v>
      </c>
      <c r="I609" s="3">
        <v>0</v>
      </c>
      <c r="J609" s="4">
        <v>133748.44</v>
      </c>
      <c r="K609" s="5">
        <v>53.186931000000001</v>
      </c>
      <c r="L609" s="5">
        <f t="shared" si="45"/>
        <v>7113669.0496376399</v>
      </c>
      <c r="M609" t="str">
        <f>VLOOKUP(A609,[1]Holidays!A:C,2,)</f>
        <v>Y</v>
      </c>
      <c r="N609" t="str">
        <f>VLOOKUP(A609,[1]Holidays!A:C,3,FALSE)</f>
        <v>N</v>
      </c>
      <c r="O609">
        <f t="shared" si="46"/>
        <v>133748.44</v>
      </c>
      <c r="P609" t="e">
        <f t="shared" si="47"/>
        <v>#N/A</v>
      </c>
      <c r="Q609" t="e">
        <f t="shared" si="48"/>
        <v>#N/A</v>
      </c>
      <c r="R609">
        <f t="shared" si="49"/>
        <v>133748.44</v>
      </c>
    </row>
    <row r="610" spans="1:18" x14ac:dyDescent="0.25">
      <c r="A610" s="6">
        <v>42613</v>
      </c>
      <c r="B610" s="1" t="str">
        <f>TEXT([1]Holidays!A610,"DDDD")</f>
        <v>Wednesday</v>
      </c>
      <c r="C610" s="2">
        <f>WEEKNUM([1]Holidays!A610)</f>
        <v>36</v>
      </c>
      <c r="D610" s="1" t="str">
        <f>TEXT([1]Holidays!A610,"MMMM")</f>
        <v>August</v>
      </c>
      <c r="E610" s="1" t="str">
        <f>TEXT([1]Holidays!A610,"yyyy")</f>
        <v>2016</v>
      </c>
      <c r="F610" s="3">
        <v>12.8</v>
      </c>
      <c r="G610" s="3">
        <v>20.2</v>
      </c>
      <c r="H610" s="3">
        <v>10.1</v>
      </c>
      <c r="I610" s="3">
        <v>0.8</v>
      </c>
      <c r="J610" s="4">
        <v>128834.065</v>
      </c>
      <c r="K610" s="5">
        <v>32.559017400000002</v>
      </c>
      <c r="L610" s="5">
        <f t="shared" si="45"/>
        <v>4194710.5640477315</v>
      </c>
      <c r="M610" t="str">
        <f>VLOOKUP(A610,[1]Holidays!A:C,2,)</f>
        <v>Y</v>
      </c>
      <c r="N610" t="str">
        <f>VLOOKUP(A610,[1]Holidays!A:C,3,FALSE)</f>
        <v>N</v>
      </c>
      <c r="O610">
        <f t="shared" si="46"/>
        <v>128834.065</v>
      </c>
      <c r="P610" t="e">
        <f t="shared" si="47"/>
        <v>#N/A</v>
      </c>
      <c r="Q610" t="e">
        <f t="shared" si="48"/>
        <v>#N/A</v>
      </c>
      <c r="R610">
        <f t="shared" si="49"/>
        <v>128834.065</v>
      </c>
    </row>
    <row r="611" spans="1:18" x14ac:dyDescent="0.25">
      <c r="A611" s="6">
        <v>42614</v>
      </c>
      <c r="B611" s="1" t="str">
        <f>TEXT([1]Holidays!A611,"DDDD")</f>
        <v>Thursday</v>
      </c>
      <c r="C611" s="2">
        <f>WEEKNUM([1]Holidays!A611)</f>
        <v>36</v>
      </c>
      <c r="D611" s="1" t="str">
        <f>TEXT([1]Holidays!A611,"MMMM")</f>
        <v>September</v>
      </c>
      <c r="E611" s="1" t="str">
        <f>TEXT([1]Holidays!A611,"yyyy")</f>
        <v>2016</v>
      </c>
      <c r="F611" s="3">
        <v>11.6</v>
      </c>
      <c r="G611" s="3">
        <v>15.5</v>
      </c>
      <c r="H611" s="3">
        <v>8.8000000000000007</v>
      </c>
      <c r="I611" s="3">
        <v>0</v>
      </c>
      <c r="J611" s="4">
        <v>134246.16500000001</v>
      </c>
      <c r="K611" s="5">
        <v>46.808787860000002</v>
      </c>
      <c r="L611" s="5">
        <f t="shared" si="45"/>
        <v>6283900.2585035572</v>
      </c>
      <c r="M611" t="str">
        <f>VLOOKUP(A611,[1]Holidays!A:C,2,)</f>
        <v>Y</v>
      </c>
      <c r="N611" t="str">
        <f>VLOOKUP(A611,[1]Holidays!A:C,3,FALSE)</f>
        <v>N</v>
      </c>
      <c r="O611">
        <f t="shared" si="46"/>
        <v>134246.16500000001</v>
      </c>
      <c r="P611" t="e">
        <f t="shared" si="47"/>
        <v>#N/A</v>
      </c>
      <c r="Q611" t="e">
        <f t="shared" si="48"/>
        <v>#N/A</v>
      </c>
      <c r="R611">
        <f t="shared" si="49"/>
        <v>134246.16500000001</v>
      </c>
    </row>
    <row r="612" spans="1:18" x14ac:dyDescent="0.25">
      <c r="A612" s="6">
        <v>42615</v>
      </c>
      <c r="B612" s="1" t="str">
        <f>TEXT([1]Holidays!A612,"DDDD")</f>
        <v>Friday</v>
      </c>
      <c r="C612" s="2">
        <f>WEEKNUM([1]Holidays!A612)</f>
        <v>36</v>
      </c>
      <c r="D612" s="1" t="str">
        <f>TEXT([1]Holidays!A612,"MMMM")</f>
        <v>September</v>
      </c>
      <c r="E612" s="1" t="str">
        <f>TEXT([1]Holidays!A612,"yyyy")</f>
        <v>2016</v>
      </c>
      <c r="F612" s="3">
        <v>9.6</v>
      </c>
      <c r="G612" s="3">
        <v>15</v>
      </c>
      <c r="H612" s="3">
        <v>9.6</v>
      </c>
      <c r="I612" s="3">
        <v>0.4</v>
      </c>
      <c r="J612" s="4">
        <v>135273.32500000001</v>
      </c>
      <c r="K612" s="5">
        <v>52.636792880000002</v>
      </c>
      <c r="L612" s="5">
        <f t="shared" si="45"/>
        <v>7120353.9902139269</v>
      </c>
      <c r="M612" t="str">
        <f>VLOOKUP(A612,[1]Holidays!A:C,2,)</f>
        <v>Y</v>
      </c>
      <c r="N612" t="str">
        <f>VLOOKUP(A612,[1]Holidays!A:C,3,FALSE)</f>
        <v>N</v>
      </c>
      <c r="O612">
        <f t="shared" si="46"/>
        <v>135273.32500000001</v>
      </c>
      <c r="P612" t="e">
        <f t="shared" si="47"/>
        <v>#N/A</v>
      </c>
      <c r="Q612" t="e">
        <f t="shared" si="48"/>
        <v>#N/A</v>
      </c>
      <c r="R612">
        <f t="shared" si="49"/>
        <v>135273.32500000001</v>
      </c>
    </row>
    <row r="613" spans="1:18" x14ac:dyDescent="0.25">
      <c r="A613" s="6">
        <v>42616</v>
      </c>
      <c r="B613" s="1" t="str">
        <f>TEXT([1]Holidays!A613,"DDDD")</f>
        <v>Saturday</v>
      </c>
      <c r="C613" s="2">
        <f>WEEKNUM([1]Holidays!A613)</f>
        <v>36</v>
      </c>
      <c r="D613" s="1" t="str">
        <f>TEXT([1]Holidays!A613,"MMMM")</f>
        <v>September</v>
      </c>
      <c r="E613" s="1" t="str">
        <f>TEXT([1]Holidays!A613,"yyyy")</f>
        <v>2016</v>
      </c>
      <c r="F613" s="3">
        <v>10</v>
      </c>
      <c r="G613" s="3">
        <v>15.7</v>
      </c>
      <c r="H613" s="3">
        <v>12.9</v>
      </c>
      <c r="I613" s="3">
        <v>0.2</v>
      </c>
      <c r="J613" s="4">
        <v>118621.96</v>
      </c>
      <c r="K613" s="5">
        <v>35.270782859999997</v>
      </c>
      <c r="L613" s="5">
        <f t="shared" si="45"/>
        <v>4183889.3935876056</v>
      </c>
      <c r="M613" t="str">
        <f>VLOOKUP(A613,[1]Holidays!A:C,2,)</f>
        <v>Y</v>
      </c>
      <c r="N613" t="str">
        <f>VLOOKUP(A613,[1]Holidays!A:C,3,FALSE)</f>
        <v>N</v>
      </c>
      <c r="O613">
        <f t="shared" si="46"/>
        <v>118621.96</v>
      </c>
      <c r="P613" t="e">
        <f t="shared" si="47"/>
        <v>#N/A</v>
      </c>
      <c r="Q613" t="e">
        <f t="shared" si="48"/>
        <v>#N/A</v>
      </c>
      <c r="R613">
        <f t="shared" si="49"/>
        <v>118621.96</v>
      </c>
    </row>
    <row r="614" spans="1:18" x14ac:dyDescent="0.25">
      <c r="A614" s="6">
        <v>42617</v>
      </c>
      <c r="B614" s="1" t="str">
        <f>TEXT([1]Holidays!A614,"DDDD")</f>
        <v>Sunday</v>
      </c>
      <c r="C614" s="2">
        <f>WEEKNUM([1]Holidays!A614)</f>
        <v>37</v>
      </c>
      <c r="D614" s="1" t="str">
        <f>TEXT([1]Holidays!A614,"MMMM")</f>
        <v>September</v>
      </c>
      <c r="E614" s="1" t="str">
        <f>TEXT([1]Holidays!A614,"yyyy")</f>
        <v>2016</v>
      </c>
      <c r="F614" s="3">
        <v>10.1</v>
      </c>
      <c r="G614" s="3">
        <v>16.899999999999999</v>
      </c>
      <c r="H614" s="3">
        <v>10</v>
      </c>
      <c r="I614" s="3">
        <v>0.2</v>
      </c>
      <c r="J614" s="4">
        <v>110986.005</v>
      </c>
      <c r="K614" s="5">
        <v>24.51210764</v>
      </c>
      <c r="L614" s="5">
        <f t="shared" si="45"/>
        <v>2720500.9010935784</v>
      </c>
      <c r="M614" t="str">
        <f>VLOOKUP(A614,[1]Holidays!A:C,2,)</f>
        <v>Y</v>
      </c>
      <c r="N614" t="str">
        <f>VLOOKUP(A614,[1]Holidays!A:C,3,FALSE)</f>
        <v>N</v>
      </c>
      <c r="O614">
        <f t="shared" si="46"/>
        <v>110986.005</v>
      </c>
      <c r="P614" t="e">
        <f t="shared" si="47"/>
        <v>#N/A</v>
      </c>
      <c r="Q614" t="e">
        <f t="shared" si="48"/>
        <v>#N/A</v>
      </c>
      <c r="R614">
        <f t="shared" si="49"/>
        <v>110986.005</v>
      </c>
    </row>
    <row r="615" spans="1:18" x14ac:dyDescent="0.25">
      <c r="A615" s="6">
        <v>42618</v>
      </c>
      <c r="B615" s="1" t="str">
        <f>TEXT([1]Holidays!A615,"DDDD")</f>
        <v>Monday</v>
      </c>
      <c r="C615" s="2">
        <f>WEEKNUM([1]Holidays!A615)</f>
        <v>37</v>
      </c>
      <c r="D615" s="1" t="str">
        <f>TEXT([1]Holidays!A615,"MMMM")</f>
        <v>September</v>
      </c>
      <c r="E615" s="1" t="str">
        <f>TEXT([1]Holidays!A615,"yyyy")</f>
        <v>2016</v>
      </c>
      <c r="F615" s="3">
        <v>12.8</v>
      </c>
      <c r="G615" s="3">
        <v>18.399999999999999</v>
      </c>
      <c r="H615" s="3">
        <v>11.7</v>
      </c>
      <c r="I615" s="3">
        <v>0</v>
      </c>
      <c r="J615" s="4">
        <v>127275.815</v>
      </c>
      <c r="K615" s="5">
        <v>38.212469630000001</v>
      </c>
      <c r="L615" s="5">
        <f t="shared" si="45"/>
        <v>4863523.2153209988</v>
      </c>
      <c r="M615" t="str">
        <f>VLOOKUP(A615,[1]Holidays!A:C,2,)</f>
        <v>Y</v>
      </c>
      <c r="N615" t="str">
        <f>VLOOKUP(A615,[1]Holidays!A:C,3,FALSE)</f>
        <v>N</v>
      </c>
      <c r="O615">
        <f t="shared" si="46"/>
        <v>127275.815</v>
      </c>
      <c r="P615" t="e">
        <f t="shared" si="47"/>
        <v>#N/A</v>
      </c>
      <c r="Q615" t="e">
        <f t="shared" si="48"/>
        <v>#N/A</v>
      </c>
      <c r="R615">
        <f t="shared" si="49"/>
        <v>127275.815</v>
      </c>
    </row>
    <row r="616" spans="1:18" x14ac:dyDescent="0.25">
      <c r="A616" s="6">
        <v>42619</v>
      </c>
      <c r="B616" s="1" t="str">
        <f>TEXT([1]Holidays!A616,"DDDD")</f>
        <v>Tuesday</v>
      </c>
      <c r="C616" s="2">
        <f>WEEKNUM([1]Holidays!A616)</f>
        <v>37</v>
      </c>
      <c r="D616" s="1" t="str">
        <f>TEXT([1]Holidays!A616,"MMMM")</f>
        <v>September</v>
      </c>
      <c r="E616" s="1" t="str">
        <f>TEXT([1]Holidays!A616,"yyyy")</f>
        <v>2016</v>
      </c>
      <c r="F616" s="3">
        <v>9.1999999999999993</v>
      </c>
      <c r="G616" s="3">
        <v>21.5</v>
      </c>
      <c r="H616" s="3">
        <v>15.8</v>
      </c>
      <c r="I616" s="3">
        <v>0</v>
      </c>
      <c r="J616" s="4">
        <v>129542.36500000001</v>
      </c>
      <c r="K616" s="5">
        <v>28.692645949999999</v>
      </c>
      <c r="L616" s="5">
        <f t="shared" si="45"/>
        <v>3716913.214470672</v>
      </c>
      <c r="M616" t="str">
        <f>VLOOKUP(A616,[1]Holidays!A:C,2,)</f>
        <v>Y</v>
      </c>
      <c r="N616" t="str">
        <f>VLOOKUP(A616,[1]Holidays!A:C,3,FALSE)</f>
        <v>N</v>
      </c>
      <c r="O616">
        <f t="shared" si="46"/>
        <v>129542.36500000001</v>
      </c>
      <c r="P616" t="e">
        <f t="shared" si="47"/>
        <v>#N/A</v>
      </c>
      <c r="Q616" t="e">
        <f t="shared" si="48"/>
        <v>#N/A</v>
      </c>
      <c r="R616">
        <f t="shared" si="49"/>
        <v>129542.36500000001</v>
      </c>
    </row>
    <row r="617" spans="1:18" x14ac:dyDescent="0.25">
      <c r="A617" s="6">
        <v>42620</v>
      </c>
      <c r="B617" s="1" t="str">
        <f>TEXT([1]Holidays!A617,"DDDD")</f>
        <v>Wednesday</v>
      </c>
      <c r="C617" s="2">
        <f>WEEKNUM([1]Holidays!A617)</f>
        <v>37</v>
      </c>
      <c r="D617" s="1" t="str">
        <f>TEXT([1]Holidays!A617,"MMMM")</f>
        <v>September</v>
      </c>
      <c r="E617" s="1" t="str">
        <f>TEXT([1]Holidays!A617,"yyyy")</f>
        <v>2016</v>
      </c>
      <c r="F617" s="3">
        <v>9.6</v>
      </c>
      <c r="G617" s="3">
        <v>21</v>
      </c>
      <c r="H617" s="3">
        <v>16.7</v>
      </c>
      <c r="I617" s="3">
        <v>0</v>
      </c>
      <c r="J617" s="4">
        <v>123307.02</v>
      </c>
      <c r="K617" s="5">
        <v>24.182421389999998</v>
      </c>
      <c r="L617" s="5">
        <f t="shared" si="45"/>
        <v>2981862.3179851575</v>
      </c>
      <c r="M617" t="str">
        <f>VLOOKUP(A617,[1]Holidays!A:C,2,)</f>
        <v>Y</v>
      </c>
      <c r="N617" t="str">
        <f>VLOOKUP(A617,[1]Holidays!A:C,3,FALSE)</f>
        <v>N</v>
      </c>
      <c r="O617">
        <f t="shared" si="46"/>
        <v>123307.02</v>
      </c>
      <c r="P617" t="e">
        <f t="shared" si="47"/>
        <v>#N/A</v>
      </c>
      <c r="Q617" t="e">
        <f t="shared" si="48"/>
        <v>#N/A</v>
      </c>
      <c r="R617">
        <f t="shared" si="49"/>
        <v>123307.02</v>
      </c>
    </row>
    <row r="618" spans="1:18" x14ac:dyDescent="0.25">
      <c r="A618" s="6">
        <v>42621</v>
      </c>
      <c r="B618" s="1" t="str">
        <f>TEXT([1]Holidays!A618,"DDDD")</f>
        <v>Thursday</v>
      </c>
      <c r="C618" s="2">
        <f>WEEKNUM([1]Holidays!A618)</f>
        <v>37</v>
      </c>
      <c r="D618" s="1" t="str">
        <f>TEXT([1]Holidays!A618,"MMMM")</f>
        <v>September</v>
      </c>
      <c r="E618" s="1" t="str">
        <f>TEXT([1]Holidays!A618,"yyyy")</f>
        <v>2016</v>
      </c>
      <c r="F618" s="3">
        <v>13.1</v>
      </c>
      <c r="G618" s="3">
        <v>23.3</v>
      </c>
      <c r="H618" s="3">
        <v>16</v>
      </c>
      <c r="I618" s="3">
        <v>0</v>
      </c>
      <c r="J618" s="4">
        <v>117722.95</v>
      </c>
      <c r="K618" s="5">
        <v>12.50431916</v>
      </c>
      <c r="L618" s="5">
        <f t="shared" si="45"/>
        <v>1472045.339256722</v>
      </c>
      <c r="M618" t="str">
        <f>VLOOKUP(A618,[1]Holidays!A:C,2,)</f>
        <v>Y</v>
      </c>
      <c r="N618" t="str">
        <f>VLOOKUP(A618,[1]Holidays!A:C,3,FALSE)</f>
        <v>N</v>
      </c>
      <c r="O618">
        <f t="shared" si="46"/>
        <v>117722.95</v>
      </c>
      <c r="P618" t="e">
        <f t="shared" si="47"/>
        <v>#N/A</v>
      </c>
      <c r="Q618" t="e">
        <f t="shared" si="48"/>
        <v>#N/A</v>
      </c>
      <c r="R618">
        <f t="shared" si="49"/>
        <v>117722.95</v>
      </c>
    </row>
    <row r="619" spans="1:18" x14ac:dyDescent="0.25">
      <c r="A619" s="6">
        <v>42622</v>
      </c>
      <c r="B619" s="1" t="str">
        <f>TEXT([1]Holidays!A619,"DDDD")</f>
        <v>Friday</v>
      </c>
      <c r="C619" s="2">
        <f>WEEKNUM([1]Holidays!A619)</f>
        <v>37</v>
      </c>
      <c r="D619" s="1" t="str">
        <f>TEXT([1]Holidays!A619,"MMMM")</f>
        <v>September</v>
      </c>
      <c r="E619" s="1" t="str">
        <f>TEXT([1]Holidays!A619,"yyyy")</f>
        <v>2016</v>
      </c>
      <c r="F619" s="3">
        <v>16</v>
      </c>
      <c r="G619" s="3">
        <v>16.7</v>
      </c>
      <c r="H619" s="3">
        <v>5.9</v>
      </c>
      <c r="I619" s="3">
        <v>0.6</v>
      </c>
      <c r="J619" s="4">
        <v>125432.605</v>
      </c>
      <c r="K619" s="5">
        <v>23.40099927</v>
      </c>
      <c r="L619" s="5">
        <f t="shared" si="45"/>
        <v>2935248.2980391984</v>
      </c>
      <c r="M619" t="str">
        <f>VLOOKUP(A619,[1]Holidays!A:C,2,)</f>
        <v>Y</v>
      </c>
      <c r="N619" t="str">
        <f>VLOOKUP(A619,[1]Holidays!A:C,3,FALSE)</f>
        <v>N</v>
      </c>
      <c r="O619">
        <f t="shared" si="46"/>
        <v>125432.605</v>
      </c>
      <c r="P619" t="e">
        <f t="shared" si="47"/>
        <v>#N/A</v>
      </c>
      <c r="Q619" t="e">
        <f t="shared" si="48"/>
        <v>#N/A</v>
      </c>
      <c r="R619">
        <f t="shared" si="49"/>
        <v>125432.605</v>
      </c>
    </row>
    <row r="620" spans="1:18" x14ac:dyDescent="0.25">
      <c r="A620" s="6">
        <v>42623</v>
      </c>
      <c r="B620" s="1" t="str">
        <f>TEXT([1]Holidays!A620,"DDDD")</f>
        <v>Saturday</v>
      </c>
      <c r="C620" s="2">
        <f>WEEKNUM([1]Holidays!A620)</f>
        <v>37</v>
      </c>
      <c r="D620" s="1" t="str">
        <f>TEXT([1]Holidays!A620,"MMMM")</f>
        <v>September</v>
      </c>
      <c r="E620" s="1" t="str">
        <f>TEXT([1]Holidays!A620,"yyyy")</f>
        <v>2016</v>
      </c>
      <c r="F620" s="3">
        <v>11.5</v>
      </c>
      <c r="G620" s="3">
        <v>14.3</v>
      </c>
      <c r="H620" s="3">
        <v>7.9</v>
      </c>
      <c r="I620" s="3">
        <v>9.4</v>
      </c>
      <c r="J620" s="4">
        <v>111412.995</v>
      </c>
      <c r="K620" s="5">
        <v>38.559908849999999</v>
      </c>
      <c r="L620" s="5">
        <f t="shared" si="45"/>
        <v>4296074.9319055052</v>
      </c>
      <c r="M620" t="str">
        <f>VLOOKUP(A620,[1]Holidays!A:C,2,)</f>
        <v>Y</v>
      </c>
      <c r="N620" t="str">
        <f>VLOOKUP(A620,[1]Holidays!A:C,3,FALSE)</f>
        <v>N</v>
      </c>
      <c r="O620">
        <f t="shared" si="46"/>
        <v>111412.995</v>
      </c>
      <c r="P620" t="e">
        <f t="shared" si="47"/>
        <v>#N/A</v>
      </c>
      <c r="Q620" t="e">
        <f t="shared" si="48"/>
        <v>#N/A</v>
      </c>
      <c r="R620">
        <f t="shared" si="49"/>
        <v>111412.995</v>
      </c>
    </row>
    <row r="621" spans="1:18" x14ac:dyDescent="0.25">
      <c r="A621" s="6">
        <v>42624</v>
      </c>
      <c r="B621" s="1" t="str">
        <f>TEXT([1]Holidays!A621,"DDDD")</f>
        <v>Sunday</v>
      </c>
      <c r="C621" s="2">
        <f>WEEKNUM([1]Holidays!A621)</f>
        <v>38</v>
      </c>
      <c r="D621" s="1" t="str">
        <f>TEXT([1]Holidays!A621,"MMMM")</f>
        <v>September</v>
      </c>
      <c r="E621" s="1" t="str">
        <f>TEXT([1]Holidays!A621,"yyyy")</f>
        <v>2016</v>
      </c>
      <c r="F621" s="3">
        <v>7.3</v>
      </c>
      <c r="G621" s="3">
        <v>17</v>
      </c>
      <c r="H621" s="3">
        <v>11.8</v>
      </c>
      <c r="I621" s="3">
        <v>1.2</v>
      </c>
      <c r="J621" s="4">
        <v>109125.215</v>
      </c>
      <c r="K621" s="5">
        <v>50.347882009999999</v>
      </c>
      <c r="L621" s="5">
        <f t="shared" si="45"/>
        <v>5494223.4491358818</v>
      </c>
      <c r="M621" t="str">
        <f>VLOOKUP(A621,[1]Holidays!A:C,2,)</f>
        <v>Y</v>
      </c>
      <c r="N621" t="str">
        <f>VLOOKUP(A621,[1]Holidays!A:C,3,FALSE)</f>
        <v>N</v>
      </c>
      <c r="O621">
        <f t="shared" si="46"/>
        <v>109125.215</v>
      </c>
      <c r="P621" t="e">
        <f t="shared" si="47"/>
        <v>#N/A</v>
      </c>
      <c r="Q621" t="e">
        <f t="shared" si="48"/>
        <v>#N/A</v>
      </c>
      <c r="R621">
        <f t="shared" si="49"/>
        <v>109125.215</v>
      </c>
    </row>
    <row r="622" spans="1:18" x14ac:dyDescent="0.25">
      <c r="A622" s="6">
        <v>42625</v>
      </c>
      <c r="B622" s="1" t="str">
        <f>TEXT([1]Holidays!A622,"DDDD")</f>
        <v>Monday</v>
      </c>
      <c r="C622" s="2">
        <f>WEEKNUM([1]Holidays!A622)</f>
        <v>38</v>
      </c>
      <c r="D622" s="1" t="str">
        <f>TEXT([1]Holidays!A622,"MMMM")</f>
        <v>September</v>
      </c>
      <c r="E622" s="1" t="str">
        <f>TEXT([1]Holidays!A622,"yyyy")</f>
        <v>2016</v>
      </c>
      <c r="F622" s="3">
        <v>9.9</v>
      </c>
      <c r="G622" s="3">
        <v>13.6</v>
      </c>
      <c r="H622" s="3">
        <v>7</v>
      </c>
      <c r="I622" s="3">
        <v>1.6</v>
      </c>
      <c r="J622" s="4">
        <v>130967.28</v>
      </c>
      <c r="K622" s="5">
        <v>68.177203239999997</v>
      </c>
      <c r="L622" s="5">
        <f t="shared" si="45"/>
        <v>8928982.8663499877</v>
      </c>
      <c r="M622" t="str">
        <f>VLOOKUP(A622,[1]Holidays!A:C,2,)</f>
        <v>Y</v>
      </c>
      <c r="N622" t="str">
        <f>VLOOKUP(A622,[1]Holidays!A:C,3,FALSE)</f>
        <v>N</v>
      </c>
      <c r="O622">
        <f t="shared" si="46"/>
        <v>130967.28</v>
      </c>
      <c r="P622" t="e">
        <f t="shared" si="47"/>
        <v>#N/A</v>
      </c>
      <c r="Q622" t="e">
        <f t="shared" si="48"/>
        <v>#N/A</v>
      </c>
      <c r="R622">
        <f t="shared" si="49"/>
        <v>130967.28</v>
      </c>
    </row>
    <row r="623" spans="1:18" x14ac:dyDescent="0.25">
      <c r="A623" s="6">
        <v>42626</v>
      </c>
      <c r="B623" s="1" t="str">
        <f>TEXT([1]Holidays!A623,"DDDD")</f>
        <v>Tuesday</v>
      </c>
      <c r="C623" s="2">
        <f>WEEKNUM([1]Holidays!A623)</f>
        <v>38</v>
      </c>
      <c r="D623" s="1" t="str">
        <f>TEXT([1]Holidays!A623,"MMMM")</f>
        <v>September</v>
      </c>
      <c r="E623" s="1" t="str">
        <f>TEXT([1]Holidays!A623,"yyyy")</f>
        <v>2016</v>
      </c>
      <c r="F623" s="3">
        <v>9.6</v>
      </c>
      <c r="G623" s="3">
        <v>14.6</v>
      </c>
      <c r="H623" s="3">
        <v>2.8</v>
      </c>
      <c r="I623" s="3">
        <v>9</v>
      </c>
      <c r="J623" s="4">
        <v>134720.155</v>
      </c>
      <c r="K623" s="5">
        <v>62.068475560000003</v>
      </c>
      <c r="L623" s="5">
        <f t="shared" si="45"/>
        <v>8361874.6480569122</v>
      </c>
      <c r="M623" t="str">
        <f>VLOOKUP(A623,[1]Holidays!A:C,2,)</f>
        <v>Y</v>
      </c>
      <c r="N623" t="str">
        <f>VLOOKUP(A623,[1]Holidays!A:C,3,FALSE)</f>
        <v>N</v>
      </c>
      <c r="O623">
        <f t="shared" si="46"/>
        <v>134720.155</v>
      </c>
      <c r="P623" t="e">
        <f t="shared" si="47"/>
        <v>#N/A</v>
      </c>
      <c r="Q623" t="e">
        <f t="shared" si="48"/>
        <v>#N/A</v>
      </c>
      <c r="R623">
        <f t="shared" si="49"/>
        <v>134720.155</v>
      </c>
    </row>
    <row r="624" spans="1:18" x14ac:dyDescent="0.25">
      <c r="A624" s="6">
        <v>42627</v>
      </c>
      <c r="B624" s="1" t="str">
        <f>TEXT([1]Holidays!A624,"DDDD")</f>
        <v>Wednesday</v>
      </c>
      <c r="C624" s="2">
        <f>WEEKNUM([1]Holidays!A624)</f>
        <v>38</v>
      </c>
      <c r="D624" s="1" t="str">
        <f>TEXT([1]Holidays!A624,"MMMM")</f>
        <v>September</v>
      </c>
      <c r="E624" s="1" t="str">
        <f>TEXT([1]Holidays!A624,"yyyy")</f>
        <v>2016</v>
      </c>
      <c r="F624" s="3">
        <v>10.5</v>
      </c>
      <c r="G624" s="3">
        <v>16.100000000000001</v>
      </c>
      <c r="H624" s="3">
        <v>13.2</v>
      </c>
      <c r="I624" s="3">
        <v>20.6</v>
      </c>
      <c r="J624" s="4">
        <v>130650.88</v>
      </c>
      <c r="K624" s="5">
        <v>54.840524199999997</v>
      </c>
      <c r="L624" s="5">
        <f t="shared" si="45"/>
        <v>7164962.7463912955</v>
      </c>
      <c r="M624" t="str">
        <f>VLOOKUP(A624,[1]Holidays!A:C,2,)</f>
        <v>Y</v>
      </c>
      <c r="N624" t="str">
        <f>VLOOKUP(A624,[1]Holidays!A:C,3,FALSE)</f>
        <v>N</v>
      </c>
      <c r="O624">
        <f t="shared" si="46"/>
        <v>130650.88</v>
      </c>
      <c r="P624" t="e">
        <f t="shared" si="47"/>
        <v>#N/A</v>
      </c>
      <c r="Q624" t="e">
        <f t="shared" si="48"/>
        <v>#N/A</v>
      </c>
      <c r="R624">
        <f t="shared" si="49"/>
        <v>130650.88</v>
      </c>
    </row>
    <row r="625" spans="1:18" x14ac:dyDescent="0.25">
      <c r="A625" s="6">
        <v>42628</v>
      </c>
      <c r="B625" s="1" t="str">
        <f>TEXT([1]Holidays!A625,"DDDD")</f>
        <v>Thursday</v>
      </c>
      <c r="C625" s="2">
        <f>WEEKNUM([1]Holidays!A625)</f>
        <v>38</v>
      </c>
      <c r="D625" s="1" t="str">
        <f>TEXT([1]Holidays!A625,"MMMM")</f>
        <v>September</v>
      </c>
      <c r="E625" s="1" t="str">
        <f>TEXT([1]Holidays!A625,"yyyy")</f>
        <v>2016</v>
      </c>
      <c r="F625" s="3">
        <v>8.6999999999999993</v>
      </c>
      <c r="G625" s="3">
        <v>14.6</v>
      </c>
      <c r="H625" s="3">
        <v>6.9</v>
      </c>
      <c r="I625" s="3">
        <v>2</v>
      </c>
      <c r="J625" s="4">
        <v>134234.45000000001</v>
      </c>
      <c r="K625" s="5">
        <v>42.819917580000002</v>
      </c>
      <c r="L625" s="5">
        <f t="shared" si="45"/>
        <v>5747908.0853966316</v>
      </c>
      <c r="M625" t="str">
        <f>VLOOKUP(A625,[1]Holidays!A:C,2,)</f>
        <v>Y</v>
      </c>
      <c r="N625" t="str">
        <f>VLOOKUP(A625,[1]Holidays!A:C,3,FALSE)</f>
        <v>N</v>
      </c>
      <c r="O625">
        <f t="shared" si="46"/>
        <v>134234.45000000001</v>
      </c>
      <c r="P625" t="e">
        <f t="shared" si="47"/>
        <v>#N/A</v>
      </c>
      <c r="Q625" t="e">
        <f t="shared" si="48"/>
        <v>#N/A</v>
      </c>
      <c r="R625">
        <f t="shared" si="49"/>
        <v>134234.45000000001</v>
      </c>
    </row>
    <row r="626" spans="1:18" x14ac:dyDescent="0.25">
      <c r="A626" s="6">
        <v>42629</v>
      </c>
      <c r="B626" s="1" t="str">
        <f>TEXT([1]Holidays!A626,"DDDD")</f>
        <v>Friday</v>
      </c>
      <c r="C626" s="2">
        <f>WEEKNUM([1]Holidays!A626)</f>
        <v>38</v>
      </c>
      <c r="D626" s="1" t="str">
        <f>TEXT([1]Holidays!A626,"MMMM")</f>
        <v>September</v>
      </c>
      <c r="E626" s="1" t="str">
        <f>TEXT([1]Holidays!A626,"yyyy")</f>
        <v>2016</v>
      </c>
      <c r="F626" s="3">
        <v>9</v>
      </c>
      <c r="G626" s="3">
        <v>15.7</v>
      </c>
      <c r="H626" s="3">
        <v>12.5</v>
      </c>
      <c r="I626" s="3">
        <v>13.4</v>
      </c>
      <c r="J626" s="4">
        <v>131734.10500000001</v>
      </c>
      <c r="K626" s="5">
        <v>47.043747310000001</v>
      </c>
      <c r="L626" s="5">
        <f t="shared" si="45"/>
        <v>6197265.9477290083</v>
      </c>
      <c r="M626" t="str">
        <f>VLOOKUP(A626,[1]Holidays!A:C,2,)</f>
        <v>N</v>
      </c>
      <c r="N626" t="str">
        <f>VLOOKUP(A626,[1]Holidays!A:C,3,FALSE)</f>
        <v>N</v>
      </c>
      <c r="O626" t="e">
        <f t="shared" si="46"/>
        <v>#N/A</v>
      </c>
      <c r="P626">
        <f t="shared" si="47"/>
        <v>131734.10500000001</v>
      </c>
      <c r="Q626" t="e">
        <f t="shared" si="48"/>
        <v>#N/A</v>
      </c>
      <c r="R626">
        <f t="shared" si="49"/>
        <v>131734.10500000001</v>
      </c>
    </row>
    <row r="627" spans="1:18" x14ac:dyDescent="0.25">
      <c r="A627" s="6">
        <v>42630</v>
      </c>
      <c r="B627" s="1" t="str">
        <f>TEXT([1]Holidays!A627,"DDDD")</f>
        <v>Saturday</v>
      </c>
      <c r="C627" s="2">
        <f>WEEKNUM([1]Holidays!A627)</f>
        <v>38</v>
      </c>
      <c r="D627" s="1" t="str">
        <f>TEXT([1]Holidays!A627,"MMMM")</f>
        <v>September</v>
      </c>
      <c r="E627" s="1" t="str">
        <f>TEXT([1]Holidays!A627,"yyyy")</f>
        <v>2016</v>
      </c>
      <c r="F627" s="3">
        <v>11.1</v>
      </c>
      <c r="G627" s="3">
        <v>19.8</v>
      </c>
      <c r="H627" s="3">
        <v>18.8</v>
      </c>
      <c r="I627" s="3">
        <v>0</v>
      </c>
      <c r="J627" s="4">
        <v>106709.54</v>
      </c>
      <c r="K627" s="5">
        <v>36.028691260000002</v>
      </c>
      <c r="L627" s="5">
        <f t="shared" si="45"/>
        <v>3844605.0711566205</v>
      </c>
      <c r="M627" t="str">
        <f>VLOOKUP(A627,[1]Holidays!A:C,2,)</f>
        <v>N</v>
      </c>
      <c r="N627" t="str">
        <f>VLOOKUP(A627,[1]Holidays!A:C,3,FALSE)</f>
        <v>N</v>
      </c>
      <c r="O627" t="e">
        <f t="shared" si="46"/>
        <v>#N/A</v>
      </c>
      <c r="P627">
        <f t="shared" si="47"/>
        <v>106709.54</v>
      </c>
      <c r="Q627" t="e">
        <f t="shared" si="48"/>
        <v>#N/A</v>
      </c>
      <c r="R627">
        <f t="shared" si="49"/>
        <v>106709.54</v>
      </c>
    </row>
    <row r="628" spans="1:18" x14ac:dyDescent="0.25">
      <c r="A628" s="6">
        <v>42631</v>
      </c>
      <c r="B628" s="1" t="str">
        <f>TEXT([1]Holidays!A628,"DDDD")</f>
        <v>Sunday</v>
      </c>
      <c r="C628" s="2">
        <f>WEEKNUM([1]Holidays!A628)</f>
        <v>39</v>
      </c>
      <c r="D628" s="1" t="str">
        <f>TEXT([1]Holidays!A628,"MMMM")</f>
        <v>September</v>
      </c>
      <c r="E628" s="1" t="str">
        <f>TEXT([1]Holidays!A628,"yyyy")</f>
        <v>2016</v>
      </c>
      <c r="F628" s="3">
        <v>10.8</v>
      </c>
      <c r="G628" s="3">
        <v>12.5</v>
      </c>
      <c r="H628" s="3">
        <v>5.5</v>
      </c>
      <c r="I628" s="3">
        <v>0.4</v>
      </c>
      <c r="J628" s="4">
        <v>110314.625</v>
      </c>
      <c r="K628" s="5">
        <v>48.344866349999997</v>
      </c>
      <c r="L628" s="5">
        <f t="shared" si="45"/>
        <v>5333145.8020753684</v>
      </c>
      <c r="M628" t="str">
        <f>VLOOKUP(A628,[1]Holidays!A:C,2,)</f>
        <v>N</v>
      </c>
      <c r="N628" t="str">
        <f>VLOOKUP(A628,[1]Holidays!A:C,3,FALSE)</f>
        <v>N</v>
      </c>
      <c r="O628" t="e">
        <f t="shared" si="46"/>
        <v>#N/A</v>
      </c>
      <c r="P628">
        <f t="shared" si="47"/>
        <v>110314.625</v>
      </c>
      <c r="Q628" t="e">
        <f t="shared" si="48"/>
        <v>#N/A</v>
      </c>
      <c r="R628">
        <f t="shared" si="49"/>
        <v>110314.625</v>
      </c>
    </row>
    <row r="629" spans="1:18" x14ac:dyDescent="0.25">
      <c r="A629" s="6">
        <v>42632</v>
      </c>
      <c r="B629" s="1" t="str">
        <f>TEXT([1]Holidays!A629,"DDDD")</f>
        <v>Monday</v>
      </c>
      <c r="C629" s="2">
        <f>WEEKNUM([1]Holidays!A629)</f>
        <v>39</v>
      </c>
      <c r="D629" s="1" t="str">
        <f>TEXT([1]Holidays!A629,"MMMM")</f>
        <v>September</v>
      </c>
      <c r="E629" s="1" t="str">
        <f>TEXT([1]Holidays!A629,"yyyy")</f>
        <v>2016</v>
      </c>
      <c r="F629" s="3">
        <v>8.5</v>
      </c>
      <c r="G629" s="3">
        <v>16.3</v>
      </c>
      <c r="H629" s="3">
        <v>16.2</v>
      </c>
      <c r="I629" s="3">
        <v>0.2</v>
      </c>
      <c r="J629" s="4">
        <v>127391.09</v>
      </c>
      <c r="K629" s="5">
        <v>56.44254935</v>
      </c>
      <c r="L629" s="5">
        <f t="shared" si="45"/>
        <v>7190277.8840752915</v>
      </c>
      <c r="M629" t="str">
        <f>VLOOKUP(A629,[1]Holidays!A:C,2,)</f>
        <v>N</v>
      </c>
      <c r="N629" t="str">
        <f>VLOOKUP(A629,[1]Holidays!A:C,3,FALSE)</f>
        <v>N</v>
      </c>
      <c r="O629" t="e">
        <f t="shared" si="46"/>
        <v>#N/A</v>
      </c>
      <c r="P629">
        <f t="shared" si="47"/>
        <v>127391.09</v>
      </c>
      <c r="Q629" t="e">
        <f t="shared" si="48"/>
        <v>#N/A</v>
      </c>
      <c r="R629">
        <f t="shared" si="49"/>
        <v>127391.09</v>
      </c>
    </row>
    <row r="630" spans="1:18" x14ac:dyDescent="0.25">
      <c r="A630" s="6">
        <v>42633</v>
      </c>
      <c r="B630" s="1" t="str">
        <f>TEXT([1]Holidays!A630,"DDDD")</f>
        <v>Tuesday</v>
      </c>
      <c r="C630" s="2">
        <f>WEEKNUM([1]Holidays!A630)</f>
        <v>39</v>
      </c>
      <c r="D630" s="1" t="str">
        <f>TEXT([1]Holidays!A630,"MMMM")</f>
        <v>September</v>
      </c>
      <c r="E630" s="1" t="str">
        <f>TEXT([1]Holidays!A630,"yyyy")</f>
        <v>2016</v>
      </c>
      <c r="F630" s="3">
        <v>9.1</v>
      </c>
      <c r="G630" s="3">
        <v>18.8</v>
      </c>
      <c r="H630" s="3">
        <v>18.5</v>
      </c>
      <c r="I630" s="3">
        <v>0</v>
      </c>
      <c r="J630" s="4">
        <v>122664.30499999999</v>
      </c>
      <c r="K630" s="5">
        <v>43.177379569999999</v>
      </c>
      <c r="L630" s="5">
        <f t="shared" si="45"/>
        <v>5296323.256675248</v>
      </c>
      <c r="M630" t="str">
        <f>VLOOKUP(A630,[1]Holidays!A:C,2,)</f>
        <v>N</v>
      </c>
      <c r="N630" t="str">
        <f>VLOOKUP(A630,[1]Holidays!A:C,3,FALSE)</f>
        <v>N</v>
      </c>
      <c r="O630" t="e">
        <f t="shared" si="46"/>
        <v>#N/A</v>
      </c>
      <c r="P630">
        <f t="shared" si="47"/>
        <v>122664.30499999999</v>
      </c>
      <c r="Q630" t="e">
        <f t="shared" si="48"/>
        <v>#N/A</v>
      </c>
      <c r="R630">
        <f t="shared" si="49"/>
        <v>122664.30499999999</v>
      </c>
    </row>
    <row r="631" spans="1:18" x14ac:dyDescent="0.25">
      <c r="A631" s="6">
        <v>42634</v>
      </c>
      <c r="B631" s="1" t="str">
        <f>TEXT([1]Holidays!A631,"DDDD")</f>
        <v>Wednesday</v>
      </c>
      <c r="C631" s="2">
        <f>WEEKNUM([1]Holidays!A631)</f>
        <v>39</v>
      </c>
      <c r="D631" s="1" t="str">
        <f>TEXT([1]Holidays!A631,"MMMM")</f>
        <v>September</v>
      </c>
      <c r="E631" s="1" t="str">
        <f>TEXT([1]Holidays!A631,"yyyy")</f>
        <v>2016</v>
      </c>
      <c r="F631" s="3">
        <v>10.9</v>
      </c>
      <c r="G631" s="3">
        <v>15.2</v>
      </c>
      <c r="H631" s="3">
        <v>8.8000000000000007</v>
      </c>
      <c r="I631" s="3">
        <v>1.2</v>
      </c>
      <c r="J631" s="4">
        <v>127208.57</v>
      </c>
      <c r="K631" s="5">
        <v>52.28283459</v>
      </c>
      <c r="L631" s="5">
        <f t="shared" si="45"/>
        <v>6650824.6237404365</v>
      </c>
      <c r="M631" t="str">
        <f>VLOOKUP(A631,[1]Holidays!A:C,2,)</f>
        <v>N</v>
      </c>
      <c r="N631" t="str">
        <f>VLOOKUP(A631,[1]Holidays!A:C,3,FALSE)</f>
        <v>N</v>
      </c>
      <c r="O631" t="e">
        <f t="shared" si="46"/>
        <v>#N/A</v>
      </c>
      <c r="P631">
        <f t="shared" si="47"/>
        <v>127208.57</v>
      </c>
      <c r="Q631" t="e">
        <f t="shared" si="48"/>
        <v>#N/A</v>
      </c>
      <c r="R631">
        <f t="shared" si="49"/>
        <v>127208.57</v>
      </c>
    </row>
    <row r="632" spans="1:18" x14ac:dyDescent="0.25">
      <c r="A632" s="6">
        <v>42635</v>
      </c>
      <c r="B632" s="1" t="str">
        <f>TEXT([1]Holidays!A632,"DDDD")</f>
        <v>Thursday</v>
      </c>
      <c r="C632" s="2">
        <f>WEEKNUM([1]Holidays!A632)</f>
        <v>39</v>
      </c>
      <c r="D632" s="1" t="str">
        <f>TEXT([1]Holidays!A632,"MMMM")</f>
        <v>September</v>
      </c>
      <c r="E632" s="1" t="str">
        <f>TEXT([1]Holidays!A632,"yyyy")</f>
        <v>2016</v>
      </c>
      <c r="F632" s="3">
        <v>9.6</v>
      </c>
      <c r="G632" s="3">
        <v>13.4</v>
      </c>
      <c r="H632" s="3">
        <v>9.9</v>
      </c>
      <c r="I632" s="3">
        <v>1.2</v>
      </c>
      <c r="J632" s="4">
        <v>131357.34</v>
      </c>
      <c r="K632" s="5">
        <v>55.701872710000004</v>
      </c>
      <c r="L632" s="5">
        <f t="shared" si="45"/>
        <v>7316849.8322041919</v>
      </c>
      <c r="M632" t="str">
        <f>VLOOKUP(A632,[1]Holidays!A:C,2,)</f>
        <v>N</v>
      </c>
      <c r="N632" t="str">
        <f>VLOOKUP(A632,[1]Holidays!A:C,3,FALSE)</f>
        <v>N</v>
      </c>
      <c r="O632" t="e">
        <f t="shared" si="46"/>
        <v>#N/A</v>
      </c>
      <c r="P632">
        <f t="shared" si="47"/>
        <v>131357.34</v>
      </c>
      <c r="Q632" t="e">
        <f t="shared" si="48"/>
        <v>#N/A</v>
      </c>
      <c r="R632">
        <f t="shared" si="49"/>
        <v>131357.34</v>
      </c>
    </row>
    <row r="633" spans="1:18" x14ac:dyDescent="0.25">
      <c r="A633" s="6">
        <v>42636</v>
      </c>
      <c r="B633" s="1" t="str">
        <f>TEXT([1]Holidays!A633,"DDDD")</f>
        <v>Friday</v>
      </c>
      <c r="C633" s="2">
        <f>WEEKNUM([1]Holidays!A633)</f>
        <v>39</v>
      </c>
      <c r="D633" s="1" t="str">
        <f>TEXT([1]Holidays!A633,"MMMM")</f>
        <v>September</v>
      </c>
      <c r="E633" s="1" t="str">
        <f>TEXT([1]Holidays!A633,"yyyy")</f>
        <v>2016</v>
      </c>
      <c r="F633" s="3">
        <v>9.8000000000000007</v>
      </c>
      <c r="G633" s="3">
        <v>16.5</v>
      </c>
      <c r="H633" s="3">
        <v>16.5</v>
      </c>
      <c r="I633" s="3">
        <v>0.6</v>
      </c>
      <c r="J633" s="4">
        <v>127420.43</v>
      </c>
      <c r="K633" s="5">
        <v>46.538703269999999</v>
      </c>
      <c r="L633" s="5">
        <f t="shared" si="45"/>
        <v>5929981.5823058058</v>
      </c>
      <c r="M633" t="str">
        <f>VLOOKUP(A633,[1]Holidays!A:C,2,)</f>
        <v>N</v>
      </c>
      <c r="N633" t="str">
        <f>VLOOKUP(A633,[1]Holidays!A:C,3,FALSE)</f>
        <v>N</v>
      </c>
      <c r="O633" t="e">
        <f t="shared" si="46"/>
        <v>#N/A</v>
      </c>
      <c r="P633">
        <f t="shared" si="47"/>
        <v>127420.43</v>
      </c>
      <c r="Q633" t="e">
        <f t="shared" si="48"/>
        <v>#N/A</v>
      </c>
      <c r="R633">
        <f t="shared" si="49"/>
        <v>127420.43</v>
      </c>
    </row>
    <row r="634" spans="1:18" x14ac:dyDescent="0.25">
      <c r="A634" s="6">
        <v>42637</v>
      </c>
      <c r="B634" s="1" t="str">
        <f>TEXT([1]Holidays!A634,"DDDD")</f>
        <v>Saturday</v>
      </c>
      <c r="C634" s="2">
        <f>WEEKNUM([1]Holidays!A634)</f>
        <v>39</v>
      </c>
      <c r="D634" s="1" t="str">
        <f>TEXT([1]Holidays!A634,"MMMM")</f>
        <v>September</v>
      </c>
      <c r="E634" s="1" t="str">
        <f>TEXT([1]Holidays!A634,"yyyy")</f>
        <v>2016</v>
      </c>
      <c r="F634" s="3">
        <v>10</v>
      </c>
      <c r="G634" s="3">
        <v>20.100000000000001</v>
      </c>
      <c r="H634" s="3">
        <v>18.399999999999999</v>
      </c>
      <c r="I634" s="3">
        <v>0</v>
      </c>
      <c r="J634" s="4">
        <v>106776.27499999999</v>
      </c>
      <c r="K634" s="5">
        <v>43.556599820000002</v>
      </c>
      <c r="L634" s="5">
        <f t="shared" si="45"/>
        <v>4650811.4804452704</v>
      </c>
      <c r="M634" t="str">
        <f>VLOOKUP(A634,[1]Holidays!A:C,2,)</f>
        <v>N</v>
      </c>
      <c r="N634" t="str">
        <f>VLOOKUP(A634,[1]Holidays!A:C,3,FALSE)</f>
        <v>N</v>
      </c>
      <c r="O634" t="e">
        <f t="shared" si="46"/>
        <v>#N/A</v>
      </c>
      <c r="P634">
        <f t="shared" si="47"/>
        <v>106776.27499999999</v>
      </c>
      <c r="Q634" t="e">
        <f t="shared" si="48"/>
        <v>#N/A</v>
      </c>
      <c r="R634">
        <f t="shared" si="49"/>
        <v>106776.27499999999</v>
      </c>
    </row>
    <row r="635" spans="1:18" x14ac:dyDescent="0.25">
      <c r="A635" s="6">
        <v>42638</v>
      </c>
      <c r="B635" s="1" t="str">
        <f>TEXT([1]Holidays!A635,"DDDD")</f>
        <v>Sunday</v>
      </c>
      <c r="C635" s="2">
        <f>WEEKNUM([1]Holidays!A635)</f>
        <v>40</v>
      </c>
      <c r="D635" s="1" t="str">
        <f>TEXT([1]Holidays!A635,"MMMM")</f>
        <v>September</v>
      </c>
      <c r="E635" s="1" t="str">
        <f>TEXT([1]Holidays!A635,"yyyy")</f>
        <v>2016</v>
      </c>
      <c r="F635" s="3">
        <v>9.5</v>
      </c>
      <c r="G635" s="3">
        <v>14.7</v>
      </c>
      <c r="H635" s="3">
        <v>17.100000000000001</v>
      </c>
      <c r="I635" s="3">
        <v>5.8</v>
      </c>
      <c r="J635" s="4">
        <v>105931.55499999999</v>
      </c>
      <c r="K635" s="5">
        <v>37.698479470000002</v>
      </c>
      <c r="L635" s="5">
        <f t="shared" si="45"/>
        <v>3993458.5513926758</v>
      </c>
      <c r="M635" t="str">
        <f>VLOOKUP(A635,[1]Holidays!A:C,2,)</f>
        <v>N</v>
      </c>
      <c r="N635" t="str">
        <f>VLOOKUP(A635,[1]Holidays!A:C,3,FALSE)</f>
        <v>N</v>
      </c>
      <c r="O635" t="e">
        <f t="shared" si="46"/>
        <v>#N/A</v>
      </c>
      <c r="P635">
        <f t="shared" si="47"/>
        <v>105931.55499999999</v>
      </c>
      <c r="Q635" t="e">
        <f t="shared" si="48"/>
        <v>#N/A</v>
      </c>
      <c r="R635">
        <f t="shared" si="49"/>
        <v>105931.55499999999</v>
      </c>
    </row>
    <row r="636" spans="1:18" x14ac:dyDescent="0.25">
      <c r="A636" s="6">
        <v>42639</v>
      </c>
      <c r="B636" s="1" t="str">
        <f>TEXT([1]Holidays!A636,"DDDD")</f>
        <v>Monday</v>
      </c>
      <c r="C636" s="2">
        <f>WEEKNUM([1]Holidays!A636)</f>
        <v>40</v>
      </c>
      <c r="D636" s="1" t="str">
        <f>TEXT([1]Holidays!A636,"MMMM")</f>
        <v>September</v>
      </c>
      <c r="E636" s="1" t="str">
        <f>TEXT([1]Holidays!A636,"yyyy")</f>
        <v>2016</v>
      </c>
      <c r="F636" s="3">
        <v>8.1</v>
      </c>
      <c r="G636" s="3">
        <v>16.899999999999999</v>
      </c>
      <c r="H636" s="3">
        <v>13.6</v>
      </c>
      <c r="I636" s="3">
        <v>0.6</v>
      </c>
      <c r="J636" s="4">
        <v>124343.19</v>
      </c>
      <c r="K636" s="5">
        <v>47.67147027</v>
      </c>
      <c r="L636" s="5">
        <f t="shared" si="45"/>
        <v>5927622.6853619618</v>
      </c>
      <c r="M636" t="str">
        <f>VLOOKUP(A636,[1]Holidays!A:C,2,)</f>
        <v>N</v>
      </c>
      <c r="N636" t="str">
        <f>VLOOKUP(A636,[1]Holidays!A:C,3,FALSE)</f>
        <v>N</v>
      </c>
      <c r="O636" t="e">
        <f t="shared" si="46"/>
        <v>#N/A</v>
      </c>
      <c r="P636">
        <f t="shared" si="47"/>
        <v>124343.19</v>
      </c>
      <c r="Q636" t="e">
        <f t="shared" si="48"/>
        <v>#N/A</v>
      </c>
      <c r="R636">
        <f t="shared" si="49"/>
        <v>124343.19</v>
      </c>
    </row>
    <row r="637" spans="1:18" x14ac:dyDescent="0.25">
      <c r="A637" s="6">
        <v>42640</v>
      </c>
      <c r="B637" s="1" t="str">
        <f>TEXT([1]Holidays!A637,"DDDD")</f>
        <v>Tuesday</v>
      </c>
      <c r="C637" s="2">
        <f>WEEKNUM([1]Holidays!A637)</f>
        <v>40</v>
      </c>
      <c r="D637" s="1" t="str">
        <f>TEXT([1]Holidays!A637,"MMMM")</f>
        <v>September</v>
      </c>
      <c r="E637" s="1" t="str">
        <f>TEXT([1]Holidays!A637,"yyyy")</f>
        <v>2016</v>
      </c>
      <c r="F637" s="3">
        <v>7.4</v>
      </c>
      <c r="G637" s="3">
        <v>14.8</v>
      </c>
      <c r="H637" s="3">
        <v>13.4</v>
      </c>
      <c r="I637" s="3">
        <v>12.6</v>
      </c>
      <c r="J637" s="4">
        <v>126888.77</v>
      </c>
      <c r="K637" s="5">
        <v>49.794504430000003</v>
      </c>
      <c r="L637" s="5">
        <f t="shared" si="45"/>
        <v>6318363.4198822519</v>
      </c>
      <c r="M637" t="str">
        <f>VLOOKUP(A637,[1]Holidays!A:C,2,)</f>
        <v>N</v>
      </c>
      <c r="N637" t="str">
        <f>VLOOKUP(A637,[1]Holidays!A:C,3,FALSE)</f>
        <v>N</v>
      </c>
      <c r="O637" t="e">
        <f t="shared" si="46"/>
        <v>#N/A</v>
      </c>
      <c r="P637">
        <f t="shared" si="47"/>
        <v>126888.77</v>
      </c>
      <c r="Q637" t="e">
        <f t="shared" si="48"/>
        <v>#N/A</v>
      </c>
      <c r="R637">
        <f t="shared" si="49"/>
        <v>126888.77</v>
      </c>
    </row>
    <row r="638" spans="1:18" x14ac:dyDescent="0.25">
      <c r="A638" s="6">
        <v>42641</v>
      </c>
      <c r="B638" s="1" t="str">
        <f>TEXT([1]Holidays!A638,"DDDD")</f>
        <v>Wednesday</v>
      </c>
      <c r="C638" s="2">
        <f>WEEKNUM([1]Holidays!A638)</f>
        <v>40</v>
      </c>
      <c r="D638" s="1" t="str">
        <f>TEXT([1]Holidays!A638,"MMMM")</f>
        <v>September</v>
      </c>
      <c r="E638" s="1" t="str">
        <f>TEXT([1]Holidays!A638,"yyyy")</f>
        <v>2016</v>
      </c>
      <c r="F638" s="3">
        <v>7.5</v>
      </c>
      <c r="G638" s="3">
        <v>19.3</v>
      </c>
      <c r="H638" s="3">
        <v>19.600000000000001</v>
      </c>
      <c r="I638" s="3">
        <v>2.2000000000000002</v>
      </c>
      <c r="J638" s="4">
        <v>121143.25</v>
      </c>
      <c r="K638" s="5">
        <v>32.431714720000002</v>
      </c>
      <c r="L638" s="5">
        <f t="shared" si="45"/>
        <v>3928883.3242536401</v>
      </c>
      <c r="M638" t="str">
        <f>VLOOKUP(A638,[1]Holidays!A:C,2,)</f>
        <v>N</v>
      </c>
      <c r="N638" t="str">
        <f>VLOOKUP(A638,[1]Holidays!A:C,3,FALSE)</f>
        <v>N</v>
      </c>
      <c r="O638" t="e">
        <f t="shared" si="46"/>
        <v>#N/A</v>
      </c>
      <c r="P638">
        <f t="shared" si="47"/>
        <v>121143.25</v>
      </c>
      <c r="Q638" t="e">
        <f t="shared" si="48"/>
        <v>#N/A</v>
      </c>
      <c r="R638">
        <f t="shared" si="49"/>
        <v>121143.25</v>
      </c>
    </row>
    <row r="639" spans="1:18" x14ac:dyDescent="0.25">
      <c r="A639" s="6">
        <v>42642</v>
      </c>
      <c r="B639" s="1" t="str">
        <f>TEXT([1]Holidays!A639,"DDDD")</f>
        <v>Thursday</v>
      </c>
      <c r="C639" s="2">
        <f>WEEKNUM([1]Holidays!A639)</f>
        <v>40</v>
      </c>
      <c r="D639" s="1" t="str">
        <f>TEXT([1]Holidays!A639,"MMMM")</f>
        <v>September</v>
      </c>
      <c r="E639" s="1" t="str">
        <f>TEXT([1]Holidays!A639,"yyyy")</f>
        <v>2016</v>
      </c>
      <c r="F639" s="3">
        <v>12.5</v>
      </c>
      <c r="G639" s="3">
        <v>16.7</v>
      </c>
      <c r="H639" s="3">
        <v>16.2</v>
      </c>
      <c r="I639" s="3">
        <v>1.8</v>
      </c>
      <c r="J639" s="4">
        <v>122858.49</v>
      </c>
      <c r="K639" s="5">
        <v>37.596001049999998</v>
      </c>
      <c r="L639" s="5">
        <f t="shared" si="45"/>
        <v>4618987.9190414147</v>
      </c>
      <c r="M639" t="str">
        <f>VLOOKUP(A639,[1]Holidays!A:C,2,)</f>
        <v>N</v>
      </c>
      <c r="N639" t="str">
        <f>VLOOKUP(A639,[1]Holidays!A:C,3,FALSE)</f>
        <v>N</v>
      </c>
      <c r="O639" t="e">
        <f t="shared" si="46"/>
        <v>#N/A</v>
      </c>
      <c r="P639">
        <f t="shared" si="47"/>
        <v>122858.49</v>
      </c>
      <c r="Q639" t="e">
        <f t="shared" si="48"/>
        <v>#N/A</v>
      </c>
      <c r="R639">
        <f t="shared" si="49"/>
        <v>122858.49</v>
      </c>
    </row>
    <row r="640" spans="1:18" x14ac:dyDescent="0.25">
      <c r="A640" s="6">
        <v>42643</v>
      </c>
      <c r="B640" s="1" t="str">
        <f>TEXT([1]Holidays!A640,"DDDD")</f>
        <v>Friday</v>
      </c>
      <c r="C640" s="2">
        <f>WEEKNUM([1]Holidays!A640)</f>
        <v>40</v>
      </c>
      <c r="D640" s="1" t="str">
        <f>TEXT([1]Holidays!A640,"MMMM")</f>
        <v>September</v>
      </c>
      <c r="E640" s="1" t="str">
        <f>TEXT([1]Holidays!A640,"yyyy")</f>
        <v>2016</v>
      </c>
      <c r="F640" s="3">
        <v>9.3000000000000007</v>
      </c>
      <c r="G640" s="3">
        <v>16.399999999999999</v>
      </c>
      <c r="H640" s="3">
        <v>16.600000000000001</v>
      </c>
      <c r="I640" s="3">
        <v>2</v>
      </c>
      <c r="J640" s="4">
        <v>113439.77499999999</v>
      </c>
      <c r="K640" s="5">
        <v>33.063692619999998</v>
      </c>
      <c r="L640" s="5">
        <f t="shared" si="45"/>
        <v>3750737.8514819602</v>
      </c>
      <c r="M640" t="str">
        <f>VLOOKUP(A640,[1]Holidays!A:C,2,)</f>
        <v>N</v>
      </c>
      <c r="N640" t="str">
        <f>VLOOKUP(A640,[1]Holidays!A:C,3,FALSE)</f>
        <v>Y</v>
      </c>
      <c r="O640" t="e">
        <f t="shared" si="46"/>
        <v>#N/A</v>
      </c>
      <c r="P640">
        <f t="shared" si="47"/>
        <v>113439.77499999999</v>
      </c>
      <c r="Q640">
        <f t="shared" si="48"/>
        <v>113439.77499999999</v>
      </c>
      <c r="R640" t="e">
        <f t="shared" si="49"/>
        <v>#N/A</v>
      </c>
    </row>
    <row r="641" spans="1:18" x14ac:dyDescent="0.25">
      <c r="A641" s="6">
        <v>42644</v>
      </c>
      <c r="B641" s="1" t="str">
        <f>TEXT([1]Holidays!A641,"DDDD")</f>
        <v>Saturday</v>
      </c>
      <c r="C641" s="2">
        <f>WEEKNUM([1]Holidays!A641)</f>
        <v>40</v>
      </c>
      <c r="D641" s="1" t="str">
        <f>TEXT([1]Holidays!A641,"MMMM")</f>
        <v>October</v>
      </c>
      <c r="E641" s="1" t="str">
        <f>TEXT([1]Holidays!A641,"yyyy")</f>
        <v>2016</v>
      </c>
      <c r="F641" s="3">
        <v>11.6</v>
      </c>
      <c r="G641" s="3">
        <v>18.600000000000001</v>
      </c>
      <c r="H641" s="3">
        <v>11.9</v>
      </c>
      <c r="I641" s="3">
        <v>1.6</v>
      </c>
      <c r="J641" s="4">
        <v>109181.26</v>
      </c>
      <c r="K641" s="5">
        <v>20.48609587</v>
      </c>
      <c r="L641" s="5">
        <f t="shared" si="45"/>
        <v>2236697.7595673962</v>
      </c>
      <c r="M641" t="str">
        <f>VLOOKUP(A641,[1]Holidays!A:C,2,)</f>
        <v>N</v>
      </c>
      <c r="N641" t="str">
        <f>VLOOKUP(A641,[1]Holidays!A:C,3,FALSE)</f>
        <v>N</v>
      </c>
      <c r="O641" t="e">
        <f t="shared" si="46"/>
        <v>#N/A</v>
      </c>
      <c r="P641">
        <f t="shared" si="47"/>
        <v>109181.26</v>
      </c>
      <c r="Q641" t="e">
        <f t="shared" si="48"/>
        <v>#N/A</v>
      </c>
      <c r="R641">
        <f t="shared" si="49"/>
        <v>109181.26</v>
      </c>
    </row>
    <row r="642" spans="1:18" x14ac:dyDescent="0.25">
      <c r="A642" s="6">
        <v>42645</v>
      </c>
      <c r="B642" s="1" t="str">
        <f>TEXT([1]Holidays!A642,"DDDD")</f>
        <v>Sunday</v>
      </c>
      <c r="C642" s="2">
        <f>WEEKNUM([1]Holidays!A642)</f>
        <v>41</v>
      </c>
      <c r="D642" s="1" t="str">
        <f>TEXT([1]Holidays!A642,"MMMM")</f>
        <v>October</v>
      </c>
      <c r="E642" s="1" t="str">
        <f>TEXT([1]Holidays!A642,"yyyy")</f>
        <v>2016</v>
      </c>
      <c r="F642" s="3">
        <v>12.1</v>
      </c>
      <c r="G642" s="3">
        <v>24</v>
      </c>
      <c r="H642" s="3">
        <v>18.7</v>
      </c>
      <c r="I642" s="3">
        <v>0</v>
      </c>
      <c r="J642" s="4">
        <v>97992.93</v>
      </c>
      <c r="K642" s="5">
        <v>13.656870189999999</v>
      </c>
      <c r="L642" s="5">
        <f t="shared" ref="L642:L705" si="50">J642*K642</f>
        <v>1338276.7245477566</v>
      </c>
      <c r="M642" t="str">
        <f>VLOOKUP(A642,[1]Holidays!A:C,2,)</f>
        <v>N</v>
      </c>
      <c r="N642" t="str">
        <f>VLOOKUP(A642,[1]Holidays!A:C,3,FALSE)</f>
        <v>N</v>
      </c>
      <c r="O642" t="e">
        <f t="shared" si="46"/>
        <v>#N/A</v>
      </c>
      <c r="P642">
        <f t="shared" si="47"/>
        <v>97992.93</v>
      </c>
      <c r="Q642" t="e">
        <f t="shared" si="48"/>
        <v>#N/A</v>
      </c>
      <c r="R642">
        <f t="shared" si="49"/>
        <v>97992.93</v>
      </c>
    </row>
    <row r="643" spans="1:18" x14ac:dyDescent="0.25">
      <c r="A643" s="6">
        <v>42646</v>
      </c>
      <c r="B643" s="1" t="str">
        <f>TEXT([1]Holidays!A643,"DDDD")</f>
        <v>Monday</v>
      </c>
      <c r="C643" s="2">
        <f>WEEKNUM([1]Holidays!A643)</f>
        <v>41</v>
      </c>
      <c r="D643" s="1" t="str">
        <f>TEXT([1]Holidays!A643,"MMMM")</f>
        <v>October</v>
      </c>
      <c r="E643" s="1" t="str">
        <f>TEXT([1]Holidays!A643,"yyyy")</f>
        <v>2016</v>
      </c>
      <c r="F643" s="3">
        <v>11.1</v>
      </c>
      <c r="G643" s="3">
        <v>15.9</v>
      </c>
      <c r="H643" s="3">
        <v>13.7</v>
      </c>
      <c r="I643" s="3">
        <v>9.1999999999999993</v>
      </c>
      <c r="J643" s="4">
        <v>115839.01</v>
      </c>
      <c r="K643" s="5">
        <v>21.601743630000001</v>
      </c>
      <c r="L643" s="5">
        <f t="shared" si="50"/>
        <v>2502324.5963730062</v>
      </c>
      <c r="M643" t="str">
        <f>VLOOKUP(A643,[1]Holidays!A:C,2,)</f>
        <v>N</v>
      </c>
      <c r="N643" t="str">
        <f>VLOOKUP(A643,[1]Holidays!A:C,3,FALSE)</f>
        <v>N</v>
      </c>
      <c r="O643" t="e">
        <f t="shared" ref="O643:O706" si="51">IF(M643="n",NA(),J643)</f>
        <v>#N/A</v>
      </c>
      <c r="P643">
        <f t="shared" ref="P643:P706" si="52">IF(M643="n",J643,NA())</f>
        <v>115839.01</v>
      </c>
      <c r="Q643" t="e">
        <f t="shared" ref="Q643:Q706" si="53">IF(N643="y",J643,NA())</f>
        <v>#N/A</v>
      </c>
      <c r="R643">
        <f t="shared" ref="R643:R706" si="54">IF(N643="N",J643,NA())</f>
        <v>115839.01</v>
      </c>
    </row>
    <row r="644" spans="1:18" x14ac:dyDescent="0.25">
      <c r="A644" s="6">
        <v>42647</v>
      </c>
      <c r="B644" s="1" t="str">
        <f>TEXT([1]Holidays!A644,"DDDD")</f>
        <v>Tuesday</v>
      </c>
      <c r="C644" s="2">
        <f>WEEKNUM([1]Holidays!A644)</f>
        <v>41</v>
      </c>
      <c r="D644" s="1" t="str">
        <f>TEXT([1]Holidays!A644,"MMMM")</f>
        <v>October</v>
      </c>
      <c r="E644" s="1" t="str">
        <f>TEXT([1]Holidays!A644,"yyyy")</f>
        <v>2016</v>
      </c>
      <c r="F644" s="3">
        <v>10.6</v>
      </c>
      <c r="G644" s="3">
        <v>17.100000000000001</v>
      </c>
      <c r="H644" s="3">
        <v>13.2</v>
      </c>
      <c r="I644" s="3">
        <v>2</v>
      </c>
      <c r="J644" s="4">
        <v>124089.47</v>
      </c>
      <c r="K644" s="5">
        <v>23.001781319999999</v>
      </c>
      <c r="L644" s="5">
        <f t="shared" si="50"/>
        <v>2854278.8530547004</v>
      </c>
      <c r="M644" t="str">
        <f>VLOOKUP(A644,[1]Holidays!A:C,2,)</f>
        <v>Y</v>
      </c>
      <c r="N644" t="str">
        <f>VLOOKUP(A644,[1]Holidays!A:C,3,FALSE)</f>
        <v>N</v>
      </c>
      <c r="O644">
        <f t="shared" si="51"/>
        <v>124089.47</v>
      </c>
      <c r="P644" t="e">
        <f t="shared" si="52"/>
        <v>#N/A</v>
      </c>
      <c r="Q644" t="e">
        <f t="shared" si="53"/>
        <v>#N/A</v>
      </c>
      <c r="R644">
        <f t="shared" si="54"/>
        <v>124089.47</v>
      </c>
    </row>
    <row r="645" spans="1:18" x14ac:dyDescent="0.25">
      <c r="A645" s="6">
        <v>42648</v>
      </c>
      <c r="B645" s="1" t="str">
        <f>TEXT([1]Holidays!A645,"DDDD")</f>
        <v>Wednesday</v>
      </c>
      <c r="C645" s="2">
        <f>WEEKNUM([1]Holidays!A645)</f>
        <v>41</v>
      </c>
      <c r="D645" s="1" t="str">
        <f>TEXT([1]Holidays!A645,"MMMM")</f>
        <v>October</v>
      </c>
      <c r="E645" s="1" t="str">
        <f>TEXT([1]Holidays!A645,"yyyy")</f>
        <v>2016</v>
      </c>
      <c r="F645" s="3">
        <v>8</v>
      </c>
      <c r="G645" s="3">
        <v>17.100000000000001</v>
      </c>
      <c r="H645" s="3">
        <v>7.5</v>
      </c>
      <c r="I645" s="3">
        <v>2.8</v>
      </c>
      <c r="J645" s="4">
        <v>128558.38499999999</v>
      </c>
      <c r="K645" s="5">
        <v>41.115132719999998</v>
      </c>
      <c r="L645" s="5">
        <f t="shared" si="50"/>
        <v>5285695.0615438567</v>
      </c>
      <c r="M645" t="str">
        <f>VLOOKUP(A645,[1]Holidays!A:C,2,)</f>
        <v>Y</v>
      </c>
      <c r="N645" t="str">
        <f>VLOOKUP(A645,[1]Holidays!A:C,3,FALSE)</f>
        <v>N</v>
      </c>
      <c r="O645">
        <f t="shared" si="51"/>
        <v>128558.38499999999</v>
      </c>
      <c r="P645" t="e">
        <f t="shared" si="52"/>
        <v>#N/A</v>
      </c>
      <c r="Q645" t="e">
        <f t="shared" si="53"/>
        <v>#N/A</v>
      </c>
      <c r="R645">
        <f t="shared" si="54"/>
        <v>128558.38499999999</v>
      </c>
    </row>
    <row r="646" spans="1:18" x14ac:dyDescent="0.25">
      <c r="A646" s="6">
        <v>42649</v>
      </c>
      <c r="B646" s="1" t="str">
        <f>TEXT([1]Holidays!A646,"DDDD")</f>
        <v>Thursday</v>
      </c>
      <c r="C646" s="2">
        <f>WEEKNUM([1]Holidays!A646)</f>
        <v>41</v>
      </c>
      <c r="D646" s="1" t="str">
        <f>TEXT([1]Holidays!A646,"MMMM")</f>
        <v>October</v>
      </c>
      <c r="E646" s="1" t="str">
        <f>TEXT([1]Holidays!A646,"yyyy")</f>
        <v>2016</v>
      </c>
      <c r="F646" s="3">
        <v>9.6999999999999993</v>
      </c>
      <c r="G646" s="3">
        <v>27.2</v>
      </c>
      <c r="H646" s="3">
        <v>22.6</v>
      </c>
      <c r="I646" s="3">
        <v>0</v>
      </c>
      <c r="J646" s="4">
        <v>115898.54</v>
      </c>
      <c r="K646" s="5">
        <v>30.189572800000001</v>
      </c>
      <c r="L646" s="5">
        <f t="shared" si="50"/>
        <v>3498927.410743712</v>
      </c>
      <c r="M646" t="str">
        <f>VLOOKUP(A646,[1]Holidays!A:C,2,)</f>
        <v>Y</v>
      </c>
      <c r="N646" t="str">
        <f>VLOOKUP(A646,[1]Holidays!A:C,3,FALSE)</f>
        <v>N</v>
      </c>
      <c r="O646">
        <f t="shared" si="51"/>
        <v>115898.54</v>
      </c>
      <c r="P646" t="e">
        <f t="shared" si="52"/>
        <v>#N/A</v>
      </c>
      <c r="Q646" t="e">
        <f t="shared" si="53"/>
        <v>#N/A</v>
      </c>
      <c r="R646">
        <f t="shared" si="54"/>
        <v>115898.54</v>
      </c>
    </row>
    <row r="647" spans="1:18" x14ac:dyDescent="0.25">
      <c r="A647" s="6">
        <v>42650</v>
      </c>
      <c r="B647" s="1" t="str">
        <f>TEXT([1]Holidays!A647,"DDDD")</f>
        <v>Friday</v>
      </c>
      <c r="C647" s="2">
        <f>WEEKNUM([1]Holidays!A647)</f>
        <v>41</v>
      </c>
      <c r="D647" s="1" t="str">
        <f>TEXT([1]Holidays!A647,"MMMM")</f>
        <v>October</v>
      </c>
      <c r="E647" s="1" t="str">
        <f>TEXT([1]Holidays!A647,"yyyy")</f>
        <v>2016</v>
      </c>
      <c r="F647" s="3">
        <v>14.1</v>
      </c>
      <c r="G647" s="3">
        <v>22.5</v>
      </c>
      <c r="H647" s="3">
        <v>7.8</v>
      </c>
      <c r="I647" s="3">
        <v>0</v>
      </c>
      <c r="J647" s="4">
        <v>116197.73</v>
      </c>
      <c r="K647" s="5">
        <v>37.339104300000002</v>
      </c>
      <c r="L647" s="5">
        <f t="shared" si="50"/>
        <v>4338719.1598932389</v>
      </c>
      <c r="M647" t="str">
        <f>VLOOKUP(A647,[1]Holidays!A:C,2,)</f>
        <v>Y</v>
      </c>
      <c r="N647" t="str">
        <f>VLOOKUP(A647,[1]Holidays!A:C,3,FALSE)</f>
        <v>N</v>
      </c>
      <c r="O647">
        <f t="shared" si="51"/>
        <v>116197.73</v>
      </c>
      <c r="P647" t="e">
        <f t="shared" si="52"/>
        <v>#N/A</v>
      </c>
      <c r="Q647" t="e">
        <f t="shared" si="53"/>
        <v>#N/A</v>
      </c>
      <c r="R647">
        <f t="shared" si="54"/>
        <v>116197.73</v>
      </c>
    </row>
    <row r="648" spans="1:18" x14ac:dyDescent="0.25">
      <c r="A648" s="6">
        <v>42651</v>
      </c>
      <c r="B648" s="1" t="str">
        <f>TEXT([1]Holidays!A648,"DDDD")</f>
        <v>Saturday</v>
      </c>
      <c r="C648" s="2">
        <f>WEEKNUM([1]Holidays!A648)</f>
        <v>41</v>
      </c>
      <c r="D648" s="1" t="str">
        <f>TEXT([1]Holidays!A648,"MMMM")</f>
        <v>October</v>
      </c>
      <c r="E648" s="1" t="str">
        <f>TEXT([1]Holidays!A648,"yyyy")</f>
        <v>2016</v>
      </c>
      <c r="F648" s="3">
        <v>9.6999999999999993</v>
      </c>
      <c r="G648" s="3">
        <v>16.899999999999999</v>
      </c>
      <c r="H648" s="3">
        <v>23</v>
      </c>
      <c r="I648" s="3">
        <v>0</v>
      </c>
      <c r="J648" s="4">
        <v>101300.77499999999</v>
      </c>
      <c r="K648" s="5">
        <v>35.210343819999999</v>
      </c>
      <c r="L648" s="5">
        <f t="shared" si="50"/>
        <v>3566835.11698246</v>
      </c>
      <c r="M648" t="str">
        <f>VLOOKUP(A648,[1]Holidays!A:C,2,)</f>
        <v>Y</v>
      </c>
      <c r="N648" t="str">
        <f>VLOOKUP(A648,[1]Holidays!A:C,3,FALSE)</f>
        <v>N</v>
      </c>
      <c r="O648">
        <f t="shared" si="51"/>
        <v>101300.77499999999</v>
      </c>
      <c r="P648" t="e">
        <f t="shared" si="52"/>
        <v>#N/A</v>
      </c>
      <c r="Q648" t="e">
        <f t="shared" si="53"/>
        <v>#N/A</v>
      </c>
      <c r="R648">
        <f t="shared" si="54"/>
        <v>101300.77499999999</v>
      </c>
    </row>
    <row r="649" spans="1:18" x14ac:dyDescent="0.25">
      <c r="A649" s="6">
        <v>42652</v>
      </c>
      <c r="B649" s="1" t="str">
        <f>TEXT([1]Holidays!A649,"DDDD")</f>
        <v>Sunday</v>
      </c>
      <c r="C649" s="2">
        <f>WEEKNUM([1]Holidays!A649)</f>
        <v>42</v>
      </c>
      <c r="D649" s="1" t="str">
        <f>TEXT([1]Holidays!A649,"MMMM")</f>
        <v>October</v>
      </c>
      <c r="E649" s="1" t="str">
        <f>TEXT([1]Holidays!A649,"yyyy")</f>
        <v>2016</v>
      </c>
      <c r="F649" s="3">
        <v>9.5</v>
      </c>
      <c r="G649" s="3">
        <v>22</v>
      </c>
      <c r="H649" s="3">
        <v>14.1</v>
      </c>
      <c r="I649" s="3">
        <v>0</v>
      </c>
      <c r="J649" s="4">
        <v>94954.16</v>
      </c>
      <c r="K649" s="5">
        <v>15.90301462</v>
      </c>
      <c r="L649" s="5">
        <f t="shared" si="50"/>
        <v>1510057.3947098192</v>
      </c>
      <c r="M649" t="str">
        <f>VLOOKUP(A649,[1]Holidays!A:C,2,)</f>
        <v>Y</v>
      </c>
      <c r="N649" t="str">
        <f>VLOOKUP(A649,[1]Holidays!A:C,3,FALSE)</f>
        <v>N</v>
      </c>
      <c r="O649">
        <f t="shared" si="51"/>
        <v>94954.16</v>
      </c>
      <c r="P649" t="e">
        <f t="shared" si="52"/>
        <v>#N/A</v>
      </c>
      <c r="Q649" t="e">
        <f t="shared" si="53"/>
        <v>#N/A</v>
      </c>
      <c r="R649">
        <f t="shared" si="54"/>
        <v>94954.16</v>
      </c>
    </row>
    <row r="650" spans="1:18" x14ac:dyDescent="0.25">
      <c r="A650" s="6">
        <v>42653</v>
      </c>
      <c r="B650" s="1" t="str">
        <f>TEXT([1]Holidays!A650,"DDDD")</f>
        <v>Monday</v>
      </c>
      <c r="C650" s="2">
        <f>WEEKNUM([1]Holidays!A650)</f>
        <v>42</v>
      </c>
      <c r="D650" s="1" t="str">
        <f>TEXT([1]Holidays!A650,"MMMM")</f>
        <v>October</v>
      </c>
      <c r="E650" s="1" t="str">
        <f>TEXT([1]Holidays!A650,"yyyy")</f>
        <v>2016</v>
      </c>
      <c r="F650" s="3">
        <v>13</v>
      </c>
      <c r="G650" s="3">
        <v>16.8</v>
      </c>
      <c r="H650" s="3">
        <v>18.399999999999999</v>
      </c>
      <c r="I650" s="3">
        <v>0.8</v>
      </c>
      <c r="J650" s="4">
        <v>116831.43</v>
      </c>
      <c r="K650" s="5">
        <v>27.654717770000001</v>
      </c>
      <c r="L650" s="5">
        <f t="shared" si="50"/>
        <v>3230940.2233155109</v>
      </c>
      <c r="M650" t="str">
        <f>VLOOKUP(A650,[1]Holidays!A:C,2,)</f>
        <v>Y</v>
      </c>
      <c r="N650" t="str">
        <f>VLOOKUP(A650,[1]Holidays!A:C,3,FALSE)</f>
        <v>N</v>
      </c>
      <c r="O650">
        <f t="shared" si="51"/>
        <v>116831.43</v>
      </c>
      <c r="P650" t="e">
        <f t="shared" si="52"/>
        <v>#N/A</v>
      </c>
      <c r="Q650" t="e">
        <f t="shared" si="53"/>
        <v>#N/A</v>
      </c>
      <c r="R650">
        <f t="shared" si="54"/>
        <v>116831.43</v>
      </c>
    </row>
    <row r="651" spans="1:18" x14ac:dyDescent="0.25">
      <c r="A651" s="6">
        <v>42654</v>
      </c>
      <c r="B651" s="1" t="str">
        <f>TEXT([1]Holidays!A651,"DDDD")</f>
        <v>Tuesday</v>
      </c>
      <c r="C651" s="2">
        <f>WEEKNUM([1]Holidays!A651)</f>
        <v>42</v>
      </c>
      <c r="D651" s="1" t="str">
        <f>TEXT([1]Holidays!A651,"MMMM")</f>
        <v>October</v>
      </c>
      <c r="E651" s="1" t="str">
        <f>TEXT([1]Holidays!A651,"yyyy")</f>
        <v>2016</v>
      </c>
      <c r="F651" s="3">
        <v>7.5</v>
      </c>
      <c r="G651" s="3">
        <v>15.1</v>
      </c>
      <c r="H651" s="3">
        <v>16.7</v>
      </c>
      <c r="I651" s="3">
        <v>1.4</v>
      </c>
      <c r="J651" s="4">
        <v>124665.82</v>
      </c>
      <c r="K651" s="5">
        <v>38.199945730000003</v>
      </c>
      <c r="L651" s="5">
        <f t="shared" si="50"/>
        <v>4762227.5583859496</v>
      </c>
      <c r="M651" t="str">
        <f>VLOOKUP(A651,[1]Holidays!A:C,2,)</f>
        <v>Y</v>
      </c>
      <c r="N651" t="str">
        <f>VLOOKUP(A651,[1]Holidays!A:C,3,FALSE)</f>
        <v>N</v>
      </c>
      <c r="O651">
        <f t="shared" si="51"/>
        <v>124665.82</v>
      </c>
      <c r="P651" t="e">
        <f t="shared" si="52"/>
        <v>#N/A</v>
      </c>
      <c r="Q651" t="e">
        <f t="shared" si="53"/>
        <v>#N/A</v>
      </c>
      <c r="R651">
        <f t="shared" si="54"/>
        <v>124665.82</v>
      </c>
    </row>
    <row r="652" spans="1:18" x14ac:dyDescent="0.25">
      <c r="A652" s="6">
        <v>42655</v>
      </c>
      <c r="B652" s="1" t="str">
        <f>TEXT([1]Holidays!A652,"DDDD")</f>
        <v>Wednesday</v>
      </c>
      <c r="C652" s="2">
        <f>WEEKNUM([1]Holidays!A652)</f>
        <v>42</v>
      </c>
      <c r="D652" s="1" t="str">
        <f>TEXT([1]Holidays!A652,"MMMM")</f>
        <v>October</v>
      </c>
      <c r="E652" s="1" t="str">
        <f>TEXT([1]Holidays!A652,"yyyy")</f>
        <v>2016</v>
      </c>
      <c r="F652" s="3">
        <v>10.199999999999999</v>
      </c>
      <c r="G652" s="3">
        <v>15.4</v>
      </c>
      <c r="H652" s="3">
        <v>12.9</v>
      </c>
      <c r="I652" s="3">
        <v>0</v>
      </c>
      <c r="J652" s="4">
        <v>128612.3</v>
      </c>
      <c r="K652" s="5">
        <v>44.770645539999997</v>
      </c>
      <c r="L652" s="5">
        <f t="shared" si="50"/>
        <v>5758055.695384142</v>
      </c>
      <c r="M652" t="str">
        <f>VLOOKUP(A652,[1]Holidays!A:C,2,)</f>
        <v>Y</v>
      </c>
      <c r="N652" t="str">
        <f>VLOOKUP(A652,[1]Holidays!A:C,3,FALSE)</f>
        <v>N</v>
      </c>
      <c r="O652">
        <f t="shared" si="51"/>
        <v>128612.3</v>
      </c>
      <c r="P652" t="e">
        <f t="shared" si="52"/>
        <v>#N/A</v>
      </c>
      <c r="Q652" t="e">
        <f t="shared" si="53"/>
        <v>#N/A</v>
      </c>
      <c r="R652">
        <f t="shared" si="54"/>
        <v>128612.3</v>
      </c>
    </row>
    <row r="653" spans="1:18" x14ac:dyDescent="0.25">
      <c r="A653" s="6">
        <v>42656</v>
      </c>
      <c r="B653" s="1" t="str">
        <f>TEXT([1]Holidays!A653,"DDDD")</f>
        <v>Thursday</v>
      </c>
      <c r="C653" s="2">
        <f>WEEKNUM([1]Holidays!A653)</f>
        <v>42</v>
      </c>
      <c r="D653" s="1" t="str">
        <f>TEXT([1]Holidays!A653,"MMMM")</f>
        <v>October</v>
      </c>
      <c r="E653" s="1" t="str">
        <f>TEXT([1]Holidays!A653,"yyyy")</f>
        <v>2016</v>
      </c>
      <c r="F653" s="3">
        <v>6.8</v>
      </c>
      <c r="G653" s="3">
        <v>14.6</v>
      </c>
      <c r="H653" s="3">
        <v>22.8</v>
      </c>
      <c r="I653" s="3">
        <v>4.2</v>
      </c>
      <c r="J653" s="4">
        <v>128242.765</v>
      </c>
      <c r="K653" s="5">
        <v>58.353085180000001</v>
      </c>
      <c r="L653" s="5">
        <f t="shared" si="50"/>
        <v>7483360.9897637228</v>
      </c>
      <c r="M653" t="str">
        <f>VLOOKUP(A653,[1]Holidays!A:C,2,)</f>
        <v>Y</v>
      </c>
      <c r="N653" t="str">
        <f>VLOOKUP(A653,[1]Holidays!A:C,3,FALSE)</f>
        <v>N</v>
      </c>
      <c r="O653">
        <f t="shared" si="51"/>
        <v>128242.765</v>
      </c>
      <c r="P653" t="e">
        <f t="shared" si="52"/>
        <v>#N/A</v>
      </c>
      <c r="Q653" t="e">
        <f t="shared" si="53"/>
        <v>#N/A</v>
      </c>
      <c r="R653">
        <f t="shared" si="54"/>
        <v>128242.765</v>
      </c>
    </row>
    <row r="654" spans="1:18" x14ac:dyDescent="0.25">
      <c r="A654" s="6">
        <v>42657</v>
      </c>
      <c r="B654" s="1" t="str">
        <f>TEXT([1]Holidays!A654,"DDDD")</f>
        <v>Friday</v>
      </c>
      <c r="C654" s="2">
        <f>WEEKNUM([1]Holidays!A654)</f>
        <v>42</v>
      </c>
      <c r="D654" s="1" t="str">
        <f>TEXT([1]Holidays!A654,"MMMM")</f>
        <v>October</v>
      </c>
      <c r="E654" s="1" t="str">
        <f>TEXT([1]Holidays!A654,"yyyy")</f>
        <v>2016</v>
      </c>
      <c r="F654" s="3">
        <v>5.2</v>
      </c>
      <c r="G654" s="3">
        <v>22.7</v>
      </c>
      <c r="H654" s="3">
        <v>24.5</v>
      </c>
      <c r="I654" s="3">
        <v>0.2</v>
      </c>
      <c r="J654" s="4">
        <v>121731.485</v>
      </c>
      <c r="K654" s="5">
        <v>43.966506600000002</v>
      </c>
      <c r="L654" s="5">
        <f t="shared" si="50"/>
        <v>5352108.1386803016</v>
      </c>
      <c r="M654" t="str">
        <f>VLOOKUP(A654,[1]Holidays!A:C,2,)</f>
        <v>Y</v>
      </c>
      <c r="N654" t="str">
        <f>VLOOKUP(A654,[1]Holidays!A:C,3,FALSE)</f>
        <v>N</v>
      </c>
      <c r="O654">
        <f t="shared" si="51"/>
        <v>121731.485</v>
      </c>
      <c r="P654" t="e">
        <f t="shared" si="52"/>
        <v>#N/A</v>
      </c>
      <c r="Q654" t="e">
        <f t="shared" si="53"/>
        <v>#N/A</v>
      </c>
      <c r="R654">
        <f t="shared" si="54"/>
        <v>121731.485</v>
      </c>
    </row>
    <row r="655" spans="1:18" x14ac:dyDescent="0.25">
      <c r="A655" s="6">
        <v>42658</v>
      </c>
      <c r="B655" s="1" t="str">
        <f>TEXT([1]Holidays!A655,"DDDD")</f>
        <v>Saturday</v>
      </c>
      <c r="C655" s="2">
        <f>WEEKNUM([1]Holidays!A655)</f>
        <v>42</v>
      </c>
      <c r="D655" s="1" t="str">
        <f>TEXT([1]Holidays!A655,"MMMM")</f>
        <v>October</v>
      </c>
      <c r="E655" s="1" t="str">
        <f>TEXT([1]Holidays!A655,"yyyy")</f>
        <v>2016</v>
      </c>
      <c r="F655" s="3">
        <v>9.4</v>
      </c>
      <c r="G655" s="3">
        <v>24.8</v>
      </c>
      <c r="H655" s="3">
        <v>21.8</v>
      </c>
      <c r="I655" s="3">
        <v>0</v>
      </c>
      <c r="J655" s="4">
        <v>97887.485000000001</v>
      </c>
      <c r="K655" s="5">
        <v>12.698328739999999</v>
      </c>
      <c r="L655" s="5">
        <f t="shared" si="50"/>
        <v>1243007.4640618188</v>
      </c>
      <c r="M655" t="str">
        <f>VLOOKUP(A655,[1]Holidays!A:C,2,)</f>
        <v>Y</v>
      </c>
      <c r="N655" t="str">
        <f>VLOOKUP(A655,[1]Holidays!A:C,3,FALSE)</f>
        <v>N</v>
      </c>
      <c r="O655">
        <f t="shared" si="51"/>
        <v>97887.485000000001</v>
      </c>
      <c r="P655" t="e">
        <f t="shared" si="52"/>
        <v>#N/A</v>
      </c>
      <c r="Q655" t="e">
        <f t="shared" si="53"/>
        <v>#N/A</v>
      </c>
      <c r="R655">
        <f t="shared" si="54"/>
        <v>97887.485000000001</v>
      </c>
    </row>
    <row r="656" spans="1:18" x14ac:dyDescent="0.25">
      <c r="A656" s="6">
        <v>42659</v>
      </c>
      <c r="B656" s="1" t="str">
        <f>TEXT([1]Holidays!A656,"DDDD")</f>
        <v>Sunday</v>
      </c>
      <c r="C656" s="2">
        <f>WEEKNUM([1]Holidays!A656)</f>
        <v>43</v>
      </c>
      <c r="D656" s="1" t="str">
        <f>TEXT([1]Holidays!A656,"MMMM")</f>
        <v>October</v>
      </c>
      <c r="E656" s="1" t="str">
        <f>TEXT([1]Holidays!A656,"yyyy")</f>
        <v>2016</v>
      </c>
      <c r="F656" s="3">
        <v>17.399999999999999</v>
      </c>
      <c r="G656" s="3">
        <v>23.1</v>
      </c>
      <c r="H656" s="3">
        <v>8</v>
      </c>
      <c r="I656" s="3">
        <v>0</v>
      </c>
      <c r="J656" s="4">
        <v>101793.035</v>
      </c>
      <c r="K656" s="5">
        <v>22.029095420000001</v>
      </c>
      <c r="L656" s="5">
        <f t="shared" si="50"/>
        <v>2242408.4811064</v>
      </c>
      <c r="M656" t="str">
        <f>VLOOKUP(A656,[1]Holidays!A:C,2,)</f>
        <v>Y</v>
      </c>
      <c r="N656" t="str">
        <f>VLOOKUP(A656,[1]Holidays!A:C,3,FALSE)</f>
        <v>N</v>
      </c>
      <c r="O656">
        <f t="shared" si="51"/>
        <v>101793.035</v>
      </c>
      <c r="P656" t="e">
        <f t="shared" si="52"/>
        <v>#N/A</v>
      </c>
      <c r="Q656" t="e">
        <f t="shared" si="53"/>
        <v>#N/A</v>
      </c>
      <c r="R656">
        <f t="shared" si="54"/>
        <v>101793.035</v>
      </c>
    </row>
    <row r="657" spans="1:18" x14ac:dyDescent="0.25">
      <c r="A657" s="6">
        <v>42660</v>
      </c>
      <c r="B657" s="1" t="str">
        <f>TEXT([1]Holidays!A657,"DDDD")</f>
        <v>Monday</v>
      </c>
      <c r="C657" s="2">
        <f>WEEKNUM([1]Holidays!A657)</f>
        <v>43</v>
      </c>
      <c r="D657" s="1" t="str">
        <f>TEXT([1]Holidays!A657,"MMMM")</f>
        <v>October</v>
      </c>
      <c r="E657" s="1" t="str">
        <f>TEXT([1]Holidays!A657,"yyyy")</f>
        <v>2016</v>
      </c>
      <c r="F657" s="3">
        <v>9.8000000000000007</v>
      </c>
      <c r="G657" s="3">
        <v>18.899999999999999</v>
      </c>
      <c r="H657" s="3">
        <v>14.8</v>
      </c>
      <c r="I657" s="3">
        <v>9.8000000000000007</v>
      </c>
      <c r="J657" s="4">
        <v>116042.845</v>
      </c>
      <c r="K657" s="5">
        <v>29.59668164</v>
      </c>
      <c r="L657" s="5">
        <f t="shared" si="50"/>
        <v>3434483.1400648658</v>
      </c>
      <c r="M657" t="str">
        <f>VLOOKUP(A657,[1]Holidays!A:C,2,)</f>
        <v>Y</v>
      </c>
      <c r="N657" t="str">
        <f>VLOOKUP(A657,[1]Holidays!A:C,3,FALSE)</f>
        <v>N</v>
      </c>
      <c r="O657">
        <f t="shared" si="51"/>
        <v>116042.845</v>
      </c>
      <c r="P657" t="e">
        <f t="shared" si="52"/>
        <v>#N/A</v>
      </c>
      <c r="Q657" t="e">
        <f t="shared" si="53"/>
        <v>#N/A</v>
      </c>
      <c r="R657">
        <f t="shared" si="54"/>
        <v>116042.845</v>
      </c>
    </row>
    <row r="658" spans="1:18" x14ac:dyDescent="0.25">
      <c r="A658" s="6">
        <v>42661</v>
      </c>
      <c r="B658" s="1" t="str">
        <f>TEXT([1]Holidays!A658,"DDDD")</f>
        <v>Tuesday</v>
      </c>
      <c r="C658" s="2">
        <f>WEEKNUM([1]Holidays!A658)</f>
        <v>43</v>
      </c>
      <c r="D658" s="1" t="str">
        <f>TEXT([1]Holidays!A658,"MMMM")</f>
        <v>October</v>
      </c>
      <c r="E658" s="1" t="str">
        <f>TEXT([1]Holidays!A658,"yyyy")</f>
        <v>2016</v>
      </c>
      <c r="F658" s="3">
        <v>9.6</v>
      </c>
      <c r="G658" s="3">
        <v>16.600000000000001</v>
      </c>
      <c r="H658" s="3">
        <v>16.5</v>
      </c>
      <c r="I658" s="3">
        <v>1</v>
      </c>
      <c r="J658" s="4">
        <v>123265.44</v>
      </c>
      <c r="K658" s="5">
        <v>36.721212710000003</v>
      </c>
      <c r="L658" s="5">
        <f t="shared" si="50"/>
        <v>4526456.442031743</v>
      </c>
      <c r="M658" t="str">
        <f>VLOOKUP(A658,[1]Holidays!A:C,2,)</f>
        <v>Y</v>
      </c>
      <c r="N658" t="str">
        <f>VLOOKUP(A658,[1]Holidays!A:C,3,FALSE)</f>
        <v>N</v>
      </c>
      <c r="O658">
        <f t="shared" si="51"/>
        <v>123265.44</v>
      </c>
      <c r="P658" t="e">
        <f t="shared" si="52"/>
        <v>#N/A</v>
      </c>
      <c r="Q658" t="e">
        <f t="shared" si="53"/>
        <v>#N/A</v>
      </c>
      <c r="R658">
        <f t="shared" si="54"/>
        <v>123265.44</v>
      </c>
    </row>
    <row r="659" spans="1:18" x14ac:dyDescent="0.25">
      <c r="A659" s="6">
        <v>42662</v>
      </c>
      <c r="B659" s="1" t="str">
        <f>TEXT([1]Holidays!A659,"DDDD")</f>
        <v>Wednesday</v>
      </c>
      <c r="C659" s="2">
        <f>WEEKNUM([1]Holidays!A659)</f>
        <v>43</v>
      </c>
      <c r="D659" s="1" t="str">
        <f>TEXT([1]Holidays!A659,"MMMM")</f>
        <v>October</v>
      </c>
      <c r="E659" s="1" t="str">
        <f>TEXT([1]Holidays!A659,"yyyy")</f>
        <v>2016</v>
      </c>
      <c r="F659" s="3">
        <v>7.5</v>
      </c>
      <c r="G659" s="3">
        <v>16.5</v>
      </c>
      <c r="H659" s="3">
        <v>22.1</v>
      </c>
      <c r="I659" s="3">
        <v>2.6</v>
      </c>
      <c r="J659" s="4">
        <v>126362.045</v>
      </c>
      <c r="K659" s="5">
        <v>60.68302782</v>
      </c>
      <c r="L659" s="5">
        <f t="shared" si="50"/>
        <v>7668031.4921270916</v>
      </c>
      <c r="M659" t="str">
        <f>VLOOKUP(A659,[1]Holidays!A:C,2,)</f>
        <v>Y</v>
      </c>
      <c r="N659" t="str">
        <f>VLOOKUP(A659,[1]Holidays!A:C,3,FALSE)</f>
        <v>N</v>
      </c>
      <c r="O659">
        <f t="shared" si="51"/>
        <v>126362.045</v>
      </c>
      <c r="P659" t="e">
        <f t="shared" si="52"/>
        <v>#N/A</v>
      </c>
      <c r="Q659" t="e">
        <f t="shared" si="53"/>
        <v>#N/A</v>
      </c>
      <c r="R659">
        <f t="shared" si="54"/>
        <v>126362.045</v>
      </c>
    </row>
    <row r="660" spans="1:18" x14ac:dyDescent="0.25">
      <c r="A660" s="6">
        <v>42663</v>
      </c>
      <c r="B660" s="1" t="str">
        <f>TEXT([1]Holidays!A660,"DDDD")</f>
        <v>Thursday</v>
      </c>
      <c r="C660" s="2">
        <f>WEEKNUM([1]Holidays!A660)</f>
        <v>43</v>
      </c>
      <c r="D660" s="1" t="str">
        <f>TEXT([1]Holidays!A660,"MMMM")</f>
        <v>October</v>
      </c>
      <c r="E660" s="1" t="str">
        <f>TEXT([1]Holidays!A660,"yyyy")</f>
        <v>2016</v>
      </c>
      <c r="F660" s="3">
        <v>6.8</v>
      </c>
      <c r="G660" s="3">
        <v>21.8</v>
      </c>
      <c r="H660" s="3">
        <v>25.6</v>
      </c>
      <c r="I660" s="3">
        <v>0</v>
      </c>
      <c r="J660" s="4">
        <v>114867.16</v>
      </c>
      <c r="K660" s="5">
        <v>27.425826229999998</v>
      </c>
      <c r="L660" s="5">
        <f t="shared" si="50"/>
        <v>3150326.7696936065</v>
      </c>
      <c r="M660" t="str">
        <f>VLOOKUP(A660,[1]Holidays!A:C,2,)</f>
        <v>Y</v>
      </c>
      <c r="N660" t="str">
        <f>VLOOKUP(A660,[1]Holidays!A:C,3,FALSE)</f>
        <v>N</v>
      </c>
      <c r="O660">
        <f t="shared" si="51"/>
        <v>114867.16</v>
      </c>
      <c r="P660" t="e">
        <f t="shared" si="52"/>
        <v>#N/A</v>
      </c>
      <c r="Q660" t="e">
        <f t="shared" si="53"/>
        <v>#N/A</v>
      </c>
      <c r="R660">
        <f t="shared" si="54"/>
        <v>114867.16</v>
      </c>
    </row>
    <row r="661" spans="1:18" x14ac:dyDescent="0.25">
      <c r="A661" s="6">
        <v>42664</v>
      </c>
      <c r="B661" s="1" t="str">
        <f>TEXT([1]Holidays!A661,"DDDD")</f>
        <v>Friday</v>
      </c>
      <c r="C661" s="2">
        <f>WEEKNUM([1]Holidays!A661)</f>
        <v>43</v>
      </c>
      <c r="D661" s="1" t="str">
        <f>TEXT([1]Holidays!A661,"MMMM")</f>
        <v>October</v>
      </c>
      <c r="E661" s="1" t="str">
        <f>TEXT([1]Holidays!A661,"yyyy")</f>
        <v>2016</v>
      </c>
      <c r="F661" s="3">
        <v>14.8</v>
      </c>
      <c r="G661" s="3">
        <v>17.600000000000001</v>
      </c>
      <c r="H661" s="3">
        <v>1.9</v>
      </c>
      <c r="I661" s="3">
        <v>0</v>
      </c>
      <c r="J661" s="4">
        <v>122975.285</v>
      </c>
      <c r="K661" s="5">
        <v>43.244732259999999</v>
      </c>
      <c r="L661" s="5">
        <f t="shared" si="50"/>
        <v>5318033.2744221939</v>
      </c>
      <c r="M661" t="str">
        <f>VLOOKUP(A661,[1]Holidays!A:C,2,)</f>
        <v>Y</v>
      </c>
      <c r="N661" t="str">
        <f>VLOOKUP(A661,[1]Holidays!A:C,3,FALSE)</f>
        <v>N</v>
      </c>
      <c r="O661">
        <f t="shared" si="51"/>
        <v>122975.285</v>
      </c>
      <c r="P661" t="e">
        <f t="shared" si="52"/>
        <v>#N/A</v>
      </c>
      <c r="Q661" t="e">
        <f t="shared" si="53"/>
        <v>#N/A</v>
      </c>
      <c r="R661">
        <f t="shared" si="54"/>
        <v>122975.285</v>
      </c>
    </row>
    <row r="662" spans="1:18" x14ac:dyDescent="0.25">
      <c r="A662" s="6">
        <v>42665</v>
      </c>
      <c r="B662" s="1" t="str">
        <f>TEXT([1]Holidays!A662,"DDDD")</f>
        <v>Saturday</v>
      </c>
      <c r="C662" s="2">
        <f>WEEKNUM([1]Holidays!A662)</f>
        <v>43</v>
      </c>
      <c r="D662" s="1" t="str">
        <f>TEXT([1]Holidays!A662,"MMMM")</f>
        <v>October</v>
      </c>
      <c r="E662" s="1" t="str">
        <f>TEXT([1]Holidays!A662,"yyyy")</f>
        <v>2016</v>
      </c>
      <c r="F662" s="3">
        <v>6.9</v>
      </c>
      <c r="G662" s="3">
        <v>13.2</v>
      </c>
      <c r="H662" s="3">
        <v>16.899999999999999</v>
      </c>
      <c r="I662" s="3">
        <v>16.399999999999999</v>
      </c>
      <c r="J662" s="4">
        <v>114184.19500000001</v>
      </c>
      <c r="K662" s="5">
        <v>38.711130760000003</v>
      </c>
      <c r="L662" s="5">
        <f t="shared" si="50"/>
        <v>4420199.3033703389</v>
      </c>
      <c r="M662" t="str">
        <f>VLOOKUP(A662,[1]Holidays!A:C,2,)</f>
        <v>Y</v>
      </c>
      <c r="N662" t="str">
        <f>VLOOKUP(A662,[1]Holidays!A:C,3,FALSE)</f>
        <v>N</v>
      </c>
      <c r="O662">
        <f t="shared" si="51"/>
        <v>114184.19500000001</v>
      </c>
      <c r="P662" t="e">
        <f t="shared" si="52"/>
        <v>#N/A</v>
      </c>
      <c r="Q662" t="e">
        <f t="shared" si="53"/>
        <v>#N/A</v>
      </c>
      <c r="R662">
        <f t="shared" si="54"/>
        <v>114184.19500000001</v>
      </c>
    </row>
    <row r="663" spans="1:18" x14ac:dyDescent="0.25">
      <c r="A663" s="6">
        <v>42666</v>
      </c>
      <c r="B663" s="1" t="str">
        <f>TEXT([1]Holidays!A663,"DDDD")</f>
        <v>Sunday</v>
      </c>
      <c r="C663" s="2">
        <f>WEEKNUM([1]Holidays!A663)</f>
        <v>44</v>
      </c>
      <c r="D663" s="1" t="str">
        <f>TEXT([1]Holidays!A663,"MMMM")</f>
        <v>October</v>
      </c>
      <c r="E663" s="1" t="str">
        <f>TEXT([1]Holidays!A663,"yyyy")</f>
        <v>2016</v>
      </c>
      <c r="F663" s="3">
        <v>7.9</v>
      </c>
      <c r="G663" s="3">
        <v>14.1</v>
      </c>
      <c r="H663" s="3">
        <v>18.7</v>
      </c>
      <c r="I663" s="3">
        <v>8.8000000000000007</v>
      </c>
      <c r="J663" s="4">
        <v>111289</v>
      </c>
      <c r="K663" s="5">
        <v>40.91855691</v>
      </c>
      <c r="L663" s="5">
        <f t="shared" si="50"/>
        <v>4553785.2799569899</v>
      </c>
      <c r="M663" t="str">
        <f>VLOOKUP(A663,[1]Holidays!A:C,2,)</f>
        <v>Y</v>
      </c>
      <c r="N663" t="str">
        <f>VLOOKUP(A663,[1]Holidays!A:C,3,FALSE)</f>
        <v>N</v>
      </c>
      <c r="O663">
        <f t="shared" si="51"/>
        <v>111289</v>
      </c>
      <c r="P663" t="e">
        <f t="shared" si="52"/>
        <v>#N/A</v>
      </c>
      <c r="Q663" t="e">
        <f t="shared" si="53"/>
        <v>#N/A</v>
      </c>
      <c r="R663">
        <f t="shared" si="54"/>
        <v>111289</v>
      </c>
    </row>
    <row r="664" spans="1:18" x14ac:dyDescent="0.25">
      <c r="A664" s="6">
        <v>42667</v>
      </c>
      <c r="B664" s="1" t="str">
        <f>TEXT([1]Holidays!A664,"DDDD")</f>
        <v>Monday</v>
      </c>
      <c r="C664" s="2">
        <f>WEEKNUM([1]Holidays!A664)</f>
        <v>44</v>
      </c>
      <c r="D664" s="1" t="str">
        <f>TEXT([1]Holidays!A664,"MMMM")</f>
        <v>October</v>
      </c>
      <c r="E664" s="1" t="str">
        <f>TEXT([1]Holidays!A664,"yyyy")</f>
        <v>2016</v>
      </c>
      <c r="F664" s="3">
        <v>9.4</v>
      </c>
      <c r="G664" s="3">
        <v>17.100000000000001</v>
      </c>
      <c r="H664" s="3">
        <v>20.3</v>
      </c>
      <c r="I664" s="3">
        <v>0.4</v>
      </c>
      <c r="J664" s="4">
        <v>125270.16499999999</v>
      </c>
      <c r="K664" s="5">
        <v>66.513366149999996</v>
      </c>
      <c r="L664" s="5">
        <f t="shared" si="50"/>
        <v>8332140.3523159139</v>
      </c>
      <c r="M664" t="str">
        <f>VLOOKUP(A664,[1]Holidays!A:C,2,)</f>
        <v>Y</v>
      </c>
      <c r="N664" t="str">
        <f>VLOOKUP(A664,[1]Holidays!A:C,3,FALSE)</f>
        <v>N</v>
      </c>
      <c r="O664">
        <f t="shared" si="51"/>
        <v>125270.16499999999</v>
      </c>
      <c r="P664" t="e">
        <f t="shared" si="52"/>
        <v>#N/A</v>
      </c>
      <c r="Q664" t="e">
        <f t="shared" si="53"/>
        <v>#N/A</v>
      </c>
      <c r="R664">
        <f t="shared" si="54"/>
        <v>125270.16499999999</v>
      </c>
    </row>
    <row r="665" spans="1:18" x14ac:dyDescent="0.25">
      <c r="A665" s="6">
        <v>42668</v>
      </c>
      <c r="B665" s="1" t="str">
        <f>TEXT([1]Holidays!A665,"DDDD")</f>
        <v>Tuesday</v>
      </c>
      <c r="C665" s="2">
        <f>WEEKNUM([1]Holidays!A665)</f>
        <v>44</v>
      </c>
      <c r="D665" s="1" t="str">
        <f>TEXT([1]Holidays!A665,"MMMM")</f>
        <v>October</v>
      </c>
      <c r="E665" s="1" t="str">
        <f>TEXT([1]Holidays!A665,"yyyy")</f>
        <v>2016</v>
      </c>
      <c r="F665" s="3">
        <v>9.6</v>
      </c>
      <c r="G665" s="3">
        <v>25.7</v>
      </c>
      <c r="H665" s="3">
        <v>23.1</v>
      </c>
      <c r="I665" s="3">
        <v>0.2</v>
      </c>
      <c r="J665" s="4">
        <v>117138.355</v>
      </c>
      <c r="K665" s="5">
        <v>37.022146409999998</v>
      </c>
      <c r="L665" s="5">
        <f t="shared" si="50"/>
        <v>4336713.3290365553</v>
      </c>
      <c r="M665" t="str">
        <f>VLOOKUP(A665,[1]Holidays!A:C,2,)</f>
        <v>Y</v>
      </c>
      <c r="N665" t="str">
        <f>VLOOKUP(A665,[1]Holidays!A:C,3,FALSE)</f>
        <v>N</v>
      </c>
      <c r="O665">
        <f t="shared" si="51"/>
        <v>117138.355</v>
      </c>
      <c r="P665" t="e">
        <f t="shared" si="52"/>
        <v>#N/A</v>
      </c>
      <c r="Q665" t="e">
        <f t="shared" si="53"/>
        <v>#N/A</v>
      </c>
      <c r="R665">
        <f t="shared" si="54"/>
        <v>117138.355</v>
      </c>
    </row>
    <row r="666" spans="1:18" x14ac:dyDescent="0.25">
      <c r="A666" s="6">
        <v>42669</v>
      </c>
      <c r="B666" s="1" t="str">
        <f>TEXT([1]Holidays!A666,"DDDD")</f>
        <v>Wednesday</v>
      </c>
      <c r="C666" s="2">
        <f>WEEKNUM([1]Holidays!A666)</f>
        <v>44</v>
      </c>
      <c r="D666" s="1" t="str">
        <f>TEXT([1]Holidays!A666,"MMMM")</f>
        <v>October</v>
      </c>
      <c r="E666" s="1" t="str">
        <f>TEXT([1]Holidays!A666,"yyyy")</f>
        <v>2016</v>
      </c>
      <c r="F666" s="3">
        <v>16.5</v>
      </c>
      <c r="G666" s="3">
        <v>18.5</v>
      </c>
      <c r="H666" s="3">
        <v>9</v>
      </c>
      <c r="I666" s="3">
        <v>0</v>
      </c>
      <c r="J666" s="4">
        <v>121605.395</v>
      </c>
      <c r="K666" s="5">
        <v>55.416352840000002</v>
      </c>
      <c r="L666" s="5">
        <f t="shared" si="50"/>
        <v>6738927.476567572</v>
      </c>
      <c r="M666" t="str">
        <f>VLOOKUP(A666,[1]Holidays!A:C,2,)</f>
        <v>Y</v>
      </c>
      <c r="N666" t="str">
        <f>VLOOKUP(A666,[1]Holidays!A:C,3,FALSE)</f>
        <v>N</v>
      </c>
      <c r="O666">
        <f t="shared" si="51"/>
        <v>121605.395</v>
      </c>
      <c r="P666" t="e">
        <f t="shared" si="52"/>
        <v>#N/A</v>
      </c>
      <c r="Q666" t="e">
        <f t="shared" si="53"/>
        <v>#N/A</v>
      </c>
      <c r="R666">
        <f t="shared" si="54"/>
        <v>121605.395</v>
      </c>
    </row>
    <row r="667" spans="1:18" x14ac:dyDescent="0.25">
      <c r="A667" s="6">
        <v>42670</v>
      </c>
      <c r="B667" s="1" t="str">
        <f>TEXT([1]Holidays!A667,"DDDD")</f>
        <v>Thursday</v>
      </c>
      <c r="C667" s="2">
        <f>WEEKNUM([1]Holidays!A667)</f>
        <v>44</v>
      </c>
      <c r="D667" s="1" t="str">
        <f>TEXT([1]Holidays!A667,"MMMM")</f>
        <v>October</v>
      </c>
      <c r="E667" s="1" t="str">
        <f>TEXT([1]Holidays!A667,"yyyy")</f>
        <v>2016</v>
      </c>
      <c r="F667" s="3">
        <v>10.1</v>
      </c>
      <c r="G667" s="3">
        <v>15.4</v>
      </c>
      <c r="H667" s="3">
        <v>25.8</v>
      </c>
      <c r="I667" s="3">
        <v>0.2</v>
      </c>
      <c r="J667" s="4">
        <v>120142.43</v>
      </c>
      <c r="K667" s="5">
        <v>43.480540499999996</v>
      </c>
      <c r="L667" s="5">
        <f t="shared" si="50"/>
        <v>5223857.7933834139</v>
      </c>
      <c r="M667" t="str">
        <f>VLOOKUP(A667,[1]Holidays!A:C,2,)</f>
        <v>Y</v>
      </c>
      <c r="N667" t="str">
        <f>VLOOKUP(A667,[1]Holidays!A:C,3,FALSE)</f>
        <v>N</v>
      </c>
      <c r="O667">
        <f t="shared" si="51"/>
        <v>120142.43</v>
      </c>
      <c r="P667" t="e">
        <f t="shared" si="52"/>
        <v>#N/A</v>
      </c>
      <c r="Q667" t="e">
        <f t="shared" si="53"/>
        <v>#N/A</v>
      </c>
      <c r="R667">
        <f t="shared" si="54"/>
        <v>120142.43</v>
      </c>
    </row>
    <row r="668" spans="1:18" x14ac:dyDescent="0.25">
      <c r="A668" s="6">
        <v>42671</v>
      </c>
      <c r="B668" s="1" t="str">
        <f>TEXT([1]Holidays!A668,"DDDD")</f>
        <v>Friday</v>
      </c>
      <c r="C668" s="2">
        <f>WEEKNUM([1]Holidays!A668)</f>
        <v>44</v>
      </c>
      <c r="D668" s="1" t="str">
        <f>TEXT([1]Holidays!A668,"MMMM")</f>
        <v>October</v>
      </c>
      <c r="E668" s="1" t="str">
        <f>TEXT([1]Holidays!A668,"yyyy")</f>
        <v>2016</v>
      </c>
      <c r="F668" s="3">
        <v>6.3</v>
      </c>
      <c r="G668" s="3">
        <v>16.600000000000001</v>
      </c>
      <c r="H668" s="3">
        <v>26.5</v>
      </c>
      <c r="I668" s="3">
        <v>0</v>
      </c>
      <c r="J668" s="4">
        <v>119820.71</v>
      </c>
      <c r="K668" s="5">
        <v>54.509745119999998</v>
      </c>
      <c r="L668" s="5">
        <f t="shared" si="50"/>
        <v>6531396.3621974355</v>
      </c>
      <c r="M668" t="str">
        <f>VLOOKUP(A668,[1]Holidays!A:C,2,)</f>
        <v>Y</v>
      </c>
      <c r="N668" t="str">
        <f>VLOOKUP(A668,[1]Holidays!A:C,3,FALSE)</f>
        <v>N</v>
      </c>
      <c r="O668">
        <f t="shared" si="51"/>
        <v>119820.71</v>
      </c>
      <c r="P668" t="e">
        <f t="shared" si="52"/>
        <v>#N/A</v>
      </c>
      <c r="Q668" t="e">
        <f t="shared" si="53"/>
        <v>#N/A</v>
      </c>
      <c r="R668">
        <f t="shared" si="54"/>
        <v>119820.71</v>
      </c>
    </row>
    <row r="669" spans="1:18" x14ac:dyDescent="0.25">
      <c r="A669" s="6">
        <v>42672</v>
      </c>
      <c r="B669" s="1" t="str">
        <f>TEXT([1]Holidays!A669,"DDDD")</f>
        <v>Saturday</v>
      </c>
      <c r="C669" s="2">
        <f>WEEKNUM([1]Holidays!A669)</f>
        <v>44</v>
      </c>
      <c r="D669" s="1" t="str">
        <f>TEXT([1]Holidays!A669,"MMMM")</f>
        <v>October</v>
      </c>
      <c r="E669" s="1" t="str">
        <f>TEXT([1]Holidays!A669,"yyyy")</f>
        <v>2016</v>
      </c>
      <c r="F669" s="3">
        <v>9.3000000000000007</v>
      </c>
      <c r="G669" s="3">
        <v>25.6</v>
      </c>
      <c r="H669" s="3">
        <v>25.8</v>
      </c>
      <c r="I669" s="3">
        <v>0</v>
      </c>
      <c r="J669" s="4">
        <v>104191.105</v>
      </c>
      <c r="K669" s="5">
        <v>21.28564824</v>
      </c>
      <c r="L669" s="5">
        <f t="shared" si="50"/>
        <v>2217775.210766905</v>
      </c>
      <c r="M669" t="str">
        <f>VLOOKUP(A669,[1]Holidays!A:C,2,)</f>
        <v>Y</v>
      </c>
      <c r="N669" t="str">
        <f>VLOOKUP(A669,[1]Holidays!A:C,3,FALSE)</f>
        <v>N</v>
      </c>
      <c r="O669">
        <f t="shared" si="51"/>
        <v>104191.105</v>
      </c>
      <c r="P669" t="e">
        <f t="shared" si="52"/>
        <v>#N/A</v>
      </c>
      <c r="Q669" t="e">
        <f t="shared" si="53"/>
        <v>#N/A</v>
      </c>
      <c r="R669">
        <f t="shared" si="54"/>
        <v>104191.105</v>
      </c>
    </row>
    <row r="670" spans="1:18" x14ac:dyDescent="0.25">
      <c r="A670" s="6">
        <v>42673</v>
      </c>
      <c r="B670" s="1" t="str">
        <f>TEXT([1]Holidays!A670,"DDDD")</f>
        <v>Sunday</v>
      </c>
      <c r="C670" s="2">
        <f>WEEKNUM([1]Holidays!A670)</f>
        <v>45</v>
      </c>
      <c r="D670" s="1" t="str">
        <f>TEXT([1]Holidays!A670,"MMMM")</f>
        <v>October</v>
      </c>
      <c r="E670" s="1" t="str">
        <f>TEXT([1]Holidays!A670,"yyyy")</f>
        <v>2016</v>
      </c>
      <c r="F670" s="3">
        <v>12.7</v>
      </c>
      <c r="G670" s="3">
        <v>28</v>
      </c>
      <c r="H670" s="3">
        <v>19.5</v>
      </c>
      <c r="I670" s="3">
        <v>0</v>
      </c>
      <c r="J670" s="4">
        <v>94325.72</v>
      </c>
      <c r="K670" s="5">
        <v>6.8691345049999999</v>
      </c>
      <c r="L670" s="5">
        <f t="shared" si="50"/>
        <v>647936.05796096858</v>
      </c>
      <c r="M670" t="str">
        <f>VLOOKUP(A670,[1]Holidays!A:C,2,)</f>
        <v>Y</v>
      </c>
      <c r="N670" t="str">
        <f>VLOOKUP(A670,[1]Holidays!A:C,3,FALSE)</f>
        <v>N</v>
      </c>
      <c r="O670">
        <f t="shared" si="51"/>
        <v>94325.72</v>
      </c>
      <c r="P670" t="e">
        <f t="shared" si="52"/>
        <v>#N/A</v>
      </c>
      <c r="Q670" t="e">
        <f t="shared" si="53"/>
        <v>#N/A</v>
      </c>
      <c r="R670">
        <f t="shared" si="54"/>
        <v>94325.72</v>
      </c>
    </row>
    <row r="671" spans="1:18" x14ac:dyDescent="0.25">
      <c r="A671" s="6">
        <v>42674</v>
      </c>
      <c r="B671" s="1" t="str">
        <f>TEXT([1]Holidays!A671,"DDDD")</f>
        <v>Monday</v>
      </c>
      <c r="C671" s="2">
        <f>WEEKNUM([1]Holidays!A671)</f>
        <v>45</v>
      </c>
      <c r="D671" s="1" t="str">
        <f>TEXT([1]Holidays!A671,"MMMM")</f>
        <v>October</v>
      </c>
      <c r="E671" s="1" t="str">
        <f>TEXT([1]Holidays!A671,"yyyy")</f>
        <v>2016</v>
      </c>
      <c r="F671" s="3">
        <v>7.9</v>
      </c>
      <c r="G671" s="3">
        <v>17.5</v>
      </c>
      <c r="H671" s="3">
        <v>19</v>
      </c>
      <c r="I671" s="3">
        <v>1.8</v>
      </c>
      <c r="J671" s="4">
        <v>110661.43</v>
      </c>
      <c r="K671" s="5">
        <v>19.08090112</v>
      </c>
      <c r="L671" s="5">
        <f t="shared" si="50"/>
        <v>2111519.8036278016</v>
      </c>
      <c r="M671" t="str">
        <f>VLOOKUP(A671,[1]Holidays!A:C,2,)</f>
        <v>Y</v>
      </c>
      <c r="N671" t="str">
        <f>VLOOKUP(A671,[1]Holidays!A:C,3,FALSE)</f>
        <v>N</v>
      </c>
      <c r="O671">
        <f t="shared" si="51"/>
        <v>110661.43</v>
      </c>
      <c r="P671" t="e">
        <f t="shared" si="52"/>
        <v>#N/A</v>
      </c>
      <c r="Q671" t="e">
        <f t="shared" si="53"/>
        <v>#N/A</v>
      </c>
      <c r="R671">
        <f t="shared" si="54"/>
        <v>110661.43</v>
      </c>
    </row>
    <row r="672" spans="1:18" x14ac:dyDescent="0.25">
      <c r="A672" s="6">
        <v>42675</v>
      </c>
      <c r="B672" s="1" t="str">
        <f>TEXT([1]Holidays!A672,"DDDD")</f>
        <v>Tuesday</v>
      </c>
      <c r="C672" s="2">
        <f>WEEKNUM([1]Holidays!A672)</f>
        <v>45</v>
      </c>
      <c r="D672" s="1" t="str">
        <f>TEXT([1]Holidays!A672,"MMMM")</f>
        <v>November</v>
      </c>
      <c r="E672" s="1" t="str">
        <f>TEXT([1]Holidays!A672,"yyyy")</f>
        <v>2016</v>
      </c>
      <c r="F672" s="3">
        <v>9.4</v>
      </c>
      <c r="G672" s="3">
        <v>18.399999999999999</v>
      </c>
      <c r="H672" s="3">
        <v>17.7</v>
      </c>
      <c r="I672" s="3">
        <v>0.4</v>
      </c>
      <c r="J672" s="4">
        <v>104976.21</v>
      </c>
      <c r="K672" s="5">
        <v>17.418201960000001</v>
      </c>
      <c r="L672" s="5">
        <f t="shared" si="50"/>
        <v>1828496.8267753718</v>
      </c>
      <c r="M672" t="str">
        <f>VLOOKUP(A672,[1]Holidays!A:C,2,)</f>
        <v>Y</v>
      </c>
      <c r="N672" t="str">
        <f>VLOOKUP(A672,[1]Holidays!A:C,3,FALSE)</f>
        <v>Y</v>
      </c>
      <c r="O672">
        <f t="shared" si="51"/>
        <v>104976.21</v>
      </c>
      <c r="P672" t="e">
        <f t="shared" si="52"/>
        <v>#N/A</v>
      </c>
      <c r="Q672">
        <f t="shared" si="53"/>
        <v>104976.21</v>
      </c>
      <c r="R672" t="e">
        <f t="shared" si="54"/>
        <v>#N/A</v>
      </c>
    </row>
    <row r="673" spans="1:18" x14ac:dyDescent="0.25">
      <c r="A673" s="6">
        <v>42676</v>
      </c>
      <c r="B673" s="1" t="str">
        <f>TEXT([1]Holidays!A673,"DDDD")</f>
        <v>Wednesday</v>
      </c>
      <c r="C673" s="2">
        <f>WEEKNUM([1]Holidays!A673)</f>
        <v>45</v>
      </c>
      <c r="D673" s="1" t="str">
        <f>TEXT([1]Holidays!A673,"MMMM")</f>
        <v>November</v>
      </c>
      <c r="E673" s="1" t="str">
        <f>TEXT([1]Holidays!A673,"yyyy")</f>
        <v>2016</v>
      </c>
      <c r="F673" s="3">
        <v>9.6999999999999993</v>
      </c>
      <c r="G673" s="3">
        <v>18.5</v>
      </c>
      <c r="H673" s="3">
        <v>13.3</v>
      </c>
      <c r="I673" s="3">
        <v>0.4</v>
      </c>
      <c r="J673" s="4">
        <v>119904.48</v>
      </c>
      <c r="K673" s="5">
        <v>46.645669009999999</v>
      </c>
      <c r="L673" s="5">
        <f t="shared" si="50"/>
        <v>5593024.6868961649</v>
      </c>
      <c r="M673" t="str">
        <f>VLOOKUP(A673,[1]Holidays!A:C,2,)</f>
        <v>Y</v>
      </c>
      <c r="N673" t="str">
        <f>VLOOKUP(A673,[1]Holidays!A:C,3,FALSE)</f>
        <v>N</v>
      </c>
      <c r="O673">
        <f t="shared" si="51"/>
        <v>119904.48</v>
      </c>
      <c r="P673" t="e">
        <f t="shared" si="52"/>
        <v>#N/A</v>
      </c>
      <c r="Q673" t="e">
        <f t="shared" si="53"/>
        <v>#N/A</v>
      </c>
      <c r="R673">
        <f t="shared" si="54"/>
        <v>119904.48</v>
      </c>
    </row>
    <row r="674" spans="1:18" x14ac:dyDescent="0.25">
      <c r="A674" s="6">
        <v>42677</v>
      </c>
      <c r="B674" s="1" t="str">
        <f>TEXT([1]Holidays!A674,"DDDD")</f>
        <v>Thursday</v>
      </c>
      <c r="C674" s="2">
        <f>WEEKNUM([1]Holidays!A674)</f>
        <v>45</v>
      </c>
      <c r="D674" s="1" t="str">
        <f>TEXT([1]Holidays!A674,"MMMM")</f>
        <v>November</v>
      </c>
      <c r="E674" s="1" t="str">
        <f>TEXT([1]Holidays!A674,"yyyy")</f>
        <v>2016</v>
      </c>
      <c r="F674" s="3">
        <v>10</v>
      </c>
      <c r="G674" s="3">
        <v>19.100000000000001</v>
      </c>
      <c r="H674" s="3">
        <v>28</v>
      </c>
      <c r="I674" s="3">
        <v>0</v>
      </c>
      <c r="J674" s="4">
        <v>118677.495</v>
      </c>
      <c r="K674" s="5">
        <v>60.221047589999998</v>
      </c>
      <c r="L674" s="5">
        <f t="shared" si="50"/>
        <v>7146883.0742569864</v>
      </c>
      <c r="M674" t="str">
        <f>VLOOKUP(A674,[1]Holidays!A:C,2,)</f>
        <v>Y</v>
      </c>
      <c r="N674" t="str">
        <f>VLOOKUP(A674,[1]Holidays!A:C,3,FALSE)</f>
        <v>N</v>
      </c>
      <c r="O674">
        <f t="shared" si="51"/>
        <v>118677.495</v>
      </c>
      <c r="P674" t="e">
        <f t="shared" si="52"/>
        <v>#N/A</v>
      </c>
      <c r="Q674" t="e">
        <f t="shared" si="53"/>
        <v>#N/A</v>
      </c>
      <c r="R674">
        <f t="shared" si="54"/>
        <v>118677.495</v>
      </c>
    </row>
    <row r="675" spans="1:18" x14ac:dyDescent="0.25">
      <c r="A675" s="6">
        <v>42678</v>
      </c>
      <c r="B675" s="1" t="str">
        <f>TEXT([1]Holidays!A675,"DDDD")</f>
        <v>Friday</v>
      </c>
      <c r="C675" s="2">
        <f>WEEKNUM([1]Holidays!A675)</f>
        <v>45</v>
      </c>
      <c r="D675" s="1" t="str">
        <f>TEXT([1]Holidays!A675,"MMMM")</f>
        <v>November</v>
      </c>
      <c r="E675" s="1" t="str">
        <f>TEXT([1]Holidays!A675,"yyyy")</f>
        <v>2016</v>
      </c>
      <c r="F675" s="3">
        <v>10.199999999999999</v>
      </c>
      <c r="G675" s="3">
        <v>29.2</v>
      </c>
      <c r="H675" s="3">
        <v>24.9</v>
      </c>
      <c r="I675" s="3">
        <v>0</v>
      </c>
      <c r="J675" s="4">
        <v>113666.485</v>
      </c>
      <c r="K675" s="5">
        <v>25.952350200000001</v>
      </c>
      <c r="L675" s="5">
        <f t="shared" si="50"/>
        <v>2949912.4247230473</v>
      </c>
      <c r="M675" t="str">
        <f>VLOOKUP(A675,[1]Holidays!A:C,2,)</f>
        <v>Y</v>
      </c>
      <c r="N675" t="str">
        <f>VLOOKUP(A675,[1]Holidays!A:C,3,FALSE)</f>
        <v>N</v>
      </c>
      <c r="O675">
        <f t="shared" si="51"/>
        <v>113666.485</v>
      </c>
      <c r="P675" t="e">
        <f t="shared" si="52"/>
        <v>#N/A</v>
      </c>
      <c r="Q675" t="e">
        <f t="shared" si="53"/>
        <v>#N/A</v>
      </c>
      <c r="R675">
        <f t="shared" si="54"/>
        <v>113666.485</v>
      </c>
    </row>
    <row r="676" spans="1:18" x14ac:dyDescent="0.25">
      <c r="A676" s="6">
        <v>42679</v>
      </c>
      <c r="B676" s="1" t="str">
        <f>TEXT([1]Holidays!A676,"DDDD")</f>
        <v>Saturday</v>
      </c>
      <c r="C676" s="2">
        <f>WEEKNUM([1]Holidays!A676)</f>
        <v>45</v>
      </c>
      <c r="D676" s="1" t="str">
        <f>TEXT([1]Holidays!A676,"MMMM")</f>
        <v>November</v>
      </c>
      <c r="E676" s="1" t="str">
        <f>TEXT([1]Holidays!A676,"yyyy")</f>
        <v>2016</v>
      </c>
      <c r="F676" s="3">
        <v>10</v>
      </c>
      <c r="G676" s="3">
        <v>16.8</v>
      </c>
      <c r="H676" s="3">
        <v>10.8</v>
      </c>
      <c r="I676" s="3">
        <v>0</v>
      </c>
      <c r="J676" s="4">
        <v>101810.75</v>
      </c>
      <c r="K676" s="5">
        <v>15.26468717</v>
      </c>
      <c r="L676" s="5">
        <f t="shared" si="50"/>
        <v>1554109.2492930775</v>
      </c>
      <c r="M676" t="str">
        <f>VLOOKUP(A676,[1]Holidays!A:C,2,)</f>
        <v>Y</v>
      </c>
      <c r="N676" t="str">
        <f>VLOOKUP(A676,[1]Holidays!A:C,3,FALSE)</f>
        <v>N</v>
      </c>
      <c r="O676">
        <f t="shared" si="51"/>
        <v>101810.75</v>
      </c>
      <c r="P676" t="e">
        <f t="shared" si="52"/>
        <v>#N/A</v>
      </c>
      <c r="Q676" t="e">
        <f t="shared" si="53"/>
        <v>#N/A</v>
      </c>
      <c r="R676">
        <f t="shared" si="54"/>
        <v>101810.75</v>
      </c>
    </row>
    <row r="677" spans="1:18" x14ac:dyDescent="0.25">
      <c r="A677" s="6">
        <v>42680</v>
      </c>
      <c r="B677" s="1" t="str">
        <f>TEXT([1]Holidays!A677,"DDDD")</f>
        <v>Sunday</v>
      </c>
      <c r="C677" s="2">
        <f>WEEKNUM([1]Holidays!A677)</f>
        <v>46</v>
      </c>
      <c r="D677" s="1" t="str">
        <f>TEXT([1]Holidays!A677,"MMMM")</f>
        <v>November</v>
      </c>
      <c r="E677" s="1" t="str">
        <f>TEXT([1]Holidays!A677,"yyyy")</f>
        <v>2016</v>
      </c>
      <c r="F677" s="3">
        <v>11.5</v>
      </c>
      <c r="G677" s="3">
        <v>21.4</v>
      </c>
      <c r="H677" s="3">
        <v>25.2</v>
      </c>
      <c r="I677" s="3">
        <v>0</v>
      </c>
      <c r="J677" s="4">
        <v>96934.925000000003</v>
      </c>
      <c r="K677" s="5">
        <v>24.15876196</v>
      </c>
      <c r="L677" s="5">
        <f t="shared" si="50"/>
        <v>2341827.7786854529</v>
      </c>
      <c r="M677" t="str">
        <f>VLOOKUP(A677,[1]Holidays!A:C,2,)</f>
        <v>Y</v>
      </c>
      <c r="N677" t="str">
        <f>VLOOKUP(A677,[1]Holidays!A:C,3,FALSE)</f>
        <v>N</v>
      </c>
      <c r="O677">
        <f t="shared" si="51"/>
        <v>96934.925000000003</v>
      </c>
      <c r="P677" t="e">
        <f t="shared" si="52"/>
        <v>#N/A</v>
      </c>
      <c r="Q677" t="e">
        <f t="shared" si="53"/>
        <v>#N/A</v>
      </c>
      <c r="R677">
        <f t="shared" si="54"/>
        <v>96934.925000000003</v>
      </c>
    </row>
    <row r="678" spans="1:18" x14ac:dyDescent="0.25">
      <c r="A678" s="6">
        <v>42681</v>
      </c>
      <c r="B678" s="1" t="str">
        <f>TEXT([1]Holidays!A678,"DDDD")</f>
        <v>Monday</v>
      </c>
      <c r="C678" s="2">
        <f>WEEKNUM([1]Holidays!A678)</f>
        <v>46</v>
      </c>
      <c r="D678" s="1" t="str">
        <f>TEXT([1]Holidays!A678,"MMMM")</f>
        <v>November</v>
      </c>
      <c r="E678" s="1" t="str">
        <f>TEXT([1]Holidays!A678,"yyyy")</f>
        <v>2016</v>
      </c>
      <c r="F678" s="3">
        <v>14.6</v>
      </c>
      <c r="G678" s="3">
        <v>25.9</v>
      </c>
      <c r="H678" s="3">
        <v>15.9</v>
      </c>
      <c r="I678" s="3">
        <v>0</v>
      </c>
      <c r="J678" s="4">
        <v>116230.34</v>
      </c>
      <c r="K678" s="5">
        <v>30.36705791</v>
      </c>
      <c r="L678" s="5">
        <f t="shared" si="50"/>
        <v>3529573.4656789894</v>
      </c>
      <c r="M678" t="str">
        <f>VLOOKUP(A678,[1]Holidays!A:C,2,)</f>
        <v>Y</v>
      </c>
      <c r="N678" t="str">
        <f>VLOOKUP(A678,[1]Holidays!A:C,3,FALSE)</f>
        <v>N</v>
      </c>
      <c r="O678">
        <f t="shared" si="51"/>
        <v>116230.34</v>
      </c>
      <c r="P678" t="e">
        <f t="shared" si="52"/>
        <v>#N/A</v>
      </c>
      <c r="Q678" t="e">
        <f t="shared" si="53"/>
        <v>#N/A</v>
      </c>
      <c r="R678">
        <f t="shared" si="54"/>
        <v>116230.34</v>
      </c>
    </row>
    <row r="679" spans="1:18" x14ac:dyDescent="0.25">
      <c r="A679" s="6">
        <v>42682</v>
      </c>
      <c r="B679" s="1" t="str">
        <f>TEXT([1]Holidays!A679,"DDDD")</f>
        <v>Tuesday</v>
      </c>
      <c r="C679" s="2">
        <f>WEEKNUM([1]Holidays!A679)</f>
        <v>46</v>
      </c>
      <c r="D679" s="1" t="str">
        <f>TEXT([1]Holidays!A679,"MMMM")</f>
        <v>November</v>
      </c>
      <c r="E679" s="1" t="str">
        <f>TEXT([1]Holidays!A679,"yyyy")</f>
        <v>2016</v>
      </c>
      <c r="F679" s="3">
        <v>11</v>
      </c>
      <c r="G679" s="3">
        <v>18.2</v>
      </c>
      <c r="H679" s="3">
        <v>28.9</v>
      </c>
      <c r="I679" s="3">
        <v>0.2</v>
      </c>
      <c r="J679" s="4">
        <v>117794.595</v>
      </c>
      <c r="K679" s="5">
        <v>53.922003029999999</v>
      </c>
      <c r="L679" s="5">
        <f t="shared" si="50"/>
        <v>6351720.5085076224</v>
      </c>
      <c r="M679" t="str">
        <f>VLOOKUP(A679,[1]Holidays!A:C,2,)</f>
        <v>Y</v>
      </c>
      <c r="N679" t="str">
        <f>VLOOKUP(A679,[1]Holidays!A:C,3,FALSE)</f>
        <v>N</v>
      </c>
      <c r="O679">
        <f t="shared" si="51"/>
        <v>117794.595</v>
      </c>
      <c r="P679" t="e">
        <f t="shared" si="52"/>
        <v>#N/A</v>
      </c>
      <c r="Q679" t="e">
        <f t="shared" si="53"/>
        <v>#N/A</v>
      </c>
      <c r="R679">
        <f t="shared" si="54"/>
        <v>117794.595</v>
      </c>
    </row>
    <row r="680" spans="1:18" x14ac:dyDescent="0.25">
      <c r="A680" s="6">
        <v>42683</v>
      </c>
      <c r="B680" s="1" t="str">
        <f>TEXT([1]Holidays!A680,"DDDD")</f>
        <v>Wednesday</v>
      </c>
      <c r="C680" s="2">
        <f>WEEKNUM([1]Holidays!A680)</f>
        <v>46</v>
      </c>
      <c r="D680" s="1" t="str">
        <f>TEXT([1]Holidays!A680,"MMMM")</f>
        <v>November</v>
      </c>
      <c r="E680" s="1" t="str">
        <f>TEXT([1]Holidays!A680,"yyyy")</f>
        <v>2016</v>
      </c>
      <c r="F680" s="3">
        <v>9.1999999999999993</v>
      </c>
      <c r="G680" s="3">
        <v>17.399999999999999</v>
      </c>
      <c r="H680" s="3">
        <v>22</v>
      </c>
      <c r="I680" s="3">
        <v>0</v>
      </c>
      <c r="J680" s="4">
        <v>122131.11500000001</v>
      </c>
      <c r="K680" s="5">
        <v>55.662203390000002</v>
      </c>
      <c r="L680" s="5">
        <f t="shared" si="50"/>
        <v>6798086.9633774804</v>
      </c>
      <c r="M680" t="str">
        <f>VLOOKUP(A680,[1]Holidays!A:C,2,)</f>
        <v>Y</v>
      </c>
      <c r="N680" t="str">
        <f>VLOOKUP(A680,[1]Holidays!A:C,3,FALSE)</f>
        <v>N</v>
      </c>
      <c r="O680">
        <f t="shared" si="51"/>
        <v>122131.11500000001</v>
      </c>
      <c r="P680" t="e">
        <f t="shared" si="52"/>
        <v>#N/A</v>
      </c>
      <c r="Q680" t="e">
        <f t="shared" si="53"/>
        <v>#N/A</v>
      </c>
      <c r="R680">
        <f t="shared" si="54"/>
        <v>122131.11500000001</v>
      </c>
    </row>
    <row r="681" spans="1:18" x14ac:dyDescent="0.25">
      <c r="A681" s="6">
        <v>42684</v>
      </c>
      <c r="B681" s="1" t="str">
        <f>TEXT([1]Holidays!A681,"DDDD")</f>
        <v>Thursday</v>
      </c>
      <c r="C681" s="2">
        <f>WEEKNUM([1]Holidays!A681)</f>
        <v>46</v>
      </c>
      <c r="D681" s="1" t="str">
        <f>TEXT([1]Holidays!A681,"MMMM")</f>
        <v>November</v>
      </c>
      <c r="E681" s="1" t="str">
        <f>TEXT([1]Holidays!A681,"yyyy")</f>
        <v>2016</v>
      </c>
      <c r="F681" s="3">
        <v>11.9</v>
      </c>
      <c r="G681" s="3">
        <v>17.5</v>
      </c>
      <c r="H681" s="3">
        <v>20.3</v>
      </c>
      <c r="I681" s="3">
        <v>0</v>
      </c>
      <c r="J681" s="4">
        <v>122634.53</v>
      </c>
      <c r="K681" s="5">
        <v>48.706971459999998</v>
      </c>
      <c r="L681" s="5">
        <f t="shared" si="50"/>
        <v>5973156.5527205132</v>
      </c>
      <c r="M681" t="str">
        <f>VLOOKUP(A681,[1]Holidays!A:C,2,)</f>
        <v>Y</v>
      </c>
      <c r="N681" t="str">
        <f>VLOOKUP(A681,[1]Holidays!A:C,3,FALSE)</f>
        <v>N</v>
      </c>
      <c r="O681">
        <f t="shared" si="51"/>
        <v>122634.53</v>
      </c>
      <c r="P681" t="e">
        <f t="shared" si="52"/>
        <v>#N/A</v>
      </c>
      <c r="Q681" t="e">
        <f t="shared" si="53"/>
        <v>#N/A</v>
      </c>
      <c r="R681">
        <f t="shared" si="54"/>
        <v>122634.53</v>
      </c>
    </row>
    <row r="682" spans="1:18" x14ac:dyDescent="0.25">
      <c r="A682" s="6">
        <v>42685</v>
      </c>
      <c r="B682" s="1" t="str">
        <f>TEXT([1]Holidays!A682,"DDDD")</f>
        <v>Friday</v>
      </c>
      <c r="C682" s="2">
        <f>WEEKNUM([1]Holidays!A682)</f>
        <v>46</v>
      </c>
      <c r="D682" s="1" t="str">
        <f>TEXT([1]Holidays!A682,"MMMM")</f>
        <v>November</v>
      </c>
      <c r="E682" s="1" t="str">
        <f>TEXT([1]Holidays!A682,"yyyy")</f>
        <v>2016</v>
      </c>
      <c r="F682" s="3">
        <v>8.4</v>
      </c>
      <c r="G682" s="3">
        <v>23.8</v>
      </c>
      <c r="H682" s="3">
        <v>29.1</v>
      </c>
      <c r="I682" s="3">
        <v>0</v>
      </c>
      <c r="J682" s="4">
        <v>117953.88499999999</v>
      </c>
      <c r="K682" s="5">
        <v>26.823982910000002</v>
      </c>
      <c r="L682" s="5">
        <f t="shared" si="50"/>
        <v>3163992.9954081052</v>
      </c>
      <c r="M682" t="str">
        <f>VLOOKUP(A682,[1]Holidays!A:C,2,)</f>
        <v>Y</v>
      </c>
      <c r="N682" t="str">
        <f>VLOOKUP(A682,[1]Holidays!A:C,3,FALSE)</f>
        <v>N</v>
      </c>
      <c r="O682">
        <f t="shared" si="51"/>
        <v>117953.88499999999</v>
      </c>
      <c r="P682" t="e">
        <f t="shared" si="52"/>
        <v>#N/A</v>
      </c>
      <c r="Q682" t="e">
        <f t="shared" si="53"/>
        <v>#N/A</v>
      </c>
      <c r="R682">
        <f t="shared" si="54"/>
        <v>117953.88499999999</v>
      </c>
    </row>
    <row r="683" spans="1:18" x14ac:dyDescent="0.25">
      <c r="A683" s="6">
        <v>42686</v>
      </c>
      <c r="B683" s="1" t="str">
        <f>TEXT([1]Holidays!A683,"DDDD")</f>
        <v>Saturday</v>
      </c>
      <c r="C683" s="2">
        <f>WEEKNUM([1]Holidays!A683)</f>
        <v>46</v>
      </c>
      <c r="D683" s="1" t="str">
        <f>TEXT([1]Holidays!A683,"MMMM")</f>
        <v>November</v>
      </c>
      <c r="E683" s="1" t="str">
        <f>TEXT([1]Holidays!A683,"yyyy")</f>
        <v>2016</v>
      </c>
      <c r="F683" s="3">
        <v>13.2</v>
      </c>
      <c r="G683" s="3">
        <v>25.5</v>
      </c>
      <c r="H683" s="3">
        <v>17</v>
      </c>
      <c r="I683" s="3">
        <v>2</v>
      </c>
      <c r="J683" s="4">
        <v>99907.32</v>
      </c>
      <c r="K683" s="5">
        <v>10.832116259999999</v>
      </c>
      <c r="L683" s="5">
        <f t="shared" si="50"/>
        <v>1082207.7054650232</v>
      </c>
      <c r="M683" t="str">
        <f>VLOOKUP(A683,[1]Holidays!A:C,2,)</f>
        <v>Y</v>
      </c>
      <c r="N683" t="str">
        <f>VLOOKUP(A683,[1]Holidays!A:C,3,FALSE)</f>
        <v>N</v>
      </c>
      <c r="O683">
        <f t="shared" si="51"/>
        <v>99907.32</v>
      </c>
      <c r="P683" t="e">
        <f t="shared" si="52"/>
        <v>#N/A</v>
      </c>
      <c r="Q683" t="e">
        <f t="shared" si="53"/>
        <v>#N/A</v>
      </c>
      <c r="R683">
        <f t="shared" si="54"/>
        <v>99907.32</v>
      </c>
    </row>
    <row r="684" spans="1:18" x14ac:dyDescent="0.25">
      <c r="A684" s="6">
        <v>42687</v>
      </c>
      <c r="B684" s="1" t="str">
        <f>TEXT([1]Holidays!A684,"DDDD")</f>
        <v>Sunday</v>
      </c>
      <c r="C684" s="2">
        <f>WEEKNUM([1]Holidays!A684)</f>
        <v>47</v>
      </c>
      <c r="D684" s="1" t="str">
        <f>TEXT([1]Holidays!A684,"MMMM")</f>
        <v>November</v>
      </c>
      <c r="E684" s="1" t="str">
        <f>TEXT([1]Holidays!A684,"yyyy")</f>
        <v>2016</v>
      </c>
      <c r="F684" s="3">
        <v>11.7</v>
      </c>
      <c r="G684" s="3">
        <v>19</v>
      </c>
      <c r="H684" s="3">
        <v>9.6999999999999993</v>
      </c>
      <c r="I684" s="3">
        <v>2</v>
      </c>
      <c r="J684" s="4">
        <v>96805.925000000003</v>
      </c>
      <c r="K684" s="5">
        <v>10.725641830000001</v>
      </c>
      <c r="L684" s="5">
        <f t="shared" si="50"/>
        <v>1038305.6785718428</v>
      </c>
      <c r="M684" t="str">
        <f>VLOOKUP(A684,[1]Holidays!A:C,2,)</f>
        <v>Y</v>
      </c>
      <c r="N684" t="str">
        <f>VLOOKUP(A684,[1]Holidays!A:C,3,FALSE)</f>
        <v>N</v>
      </c>
      <c r="O684">
        <f t="shared" si="51"/>
        <v>96805.925000000003</v>
      </c>
      <c r="P684" t="e">
        <f t="shared" si="52"/>
        <v>#N/A</v>
      </c>
      <c r="Q684" t="e">
        <f t="shared" si="53"/>
        <v>#N/A</v>
      </c>
      <c r="R684">
        <f t="shared" si="54"/>
        <v>96805.925000000003</v>
      </c>
    </row>
    <row r="685" spans="1:18" x14ac:dyDescent="0.25">
      <c r="A685" s="6">
        <v>42688</v>
      </c>
      <c r="B685" s="1" t="str">
        <f>TEXT([1]Holidays!A685,"DDDD")</f>
        <v>Monday</v>
      </c>
      <c r="C685" s="2">
        <f>WEEKNUM([1]Holidays!A685)</f>
        <v>47</v>
      </c>
      <c r="D685" s="1" t="str">
        <f>TEXT([1]Holidays!A685,"MMMM")</f>
        <v>November</v>
      </c>
      <c r="E685" s="1" t="str">
        <f>TEXT([1]Holidays!A685,"yyyy")</f>
        <v>2016</v>
      </c>
      <c r="F685" s="3">
        <v>11.5</v>
      </c>
      <c r="G685" s="3">
        <v>15.9</v>
      </c>
      <c r="H685" s="3">
        <v>14.8</v>
      </c>
      <c r="I685" s="3">
        <v>8.6</v>
      </c>
      <c r="J685" s="4">
        <v>116817.15</v>
      </c>
      <c r="K685" s="5">
        <v>39.499737830000001</v>
      </c>
      <c r="L685" s="5">
        <f t="shared" si="50"/>
        <v>4614246.7990477839</v>
      </c>
      <c r="M685" t="str">
        <f>VLOOKUP(A685,[1]Holidays!A:C,2,)</f>
        <v>Y</v>
      </c>
      <c r="N685" t="str">
        <f>VLOOKUP(A685,[1]Holidays!A:C,3,FALSE)</f>
        <v>N</v>
      </c>
      <c r="O685">
        <f t="shared" si="51"/>
        <v>116817.15</v>
      </c>
      <c r="P685" t="e">
        <f t="shared" si="52"/>
        <v>#N/A</v>
      </c>
      <c r="Q685" t="e">
        <f t="shared" si="53"/>
        <v>#N/A</v>
      </c>
      <c r="R685">
        <f t="shared" si="54"/>
        <v>116817.15</v>
      </c>
    </row>
    <row r="686" spans="1:18" x14ac:dyDescent="0.25">
      <c r="A686" s="6">
        <v>42689</v>
      </c>
      <c r="B686" s="1" t="str">
        <f>TEXT([1]Holidays!A686,"DDDD")</f>
        <v>Tuesday</v>
      </c>
      <c r="C686" s="2">
        <f>WEEKNUM([1]Holidays!A686)</f>
        <v>47</v>
      </c>
      <c r="D686" s="1" t="str">
        <f>TEXT([1]Holidays!A686,"MMMM")</f>
        <v>November</v>
      </c>
      <c r="E686" s="1" t="str">
        <f>TEXT([1]Holidays!A686,"yyyy")</f>
        <v>2016</v>
      </c>
      <c r="F686" s="3">
        <v>11</v>
      </c>
      <c r="G686" s="3">
        <v>19.2</v>
      </c>
      <c r="H686" s="3">
        <v>17.100000000000001</v>
      </c>
      <c r="I686" s="3">
        <v>0</v>
      </c>
      <c r="J686" s="4">
        <v>119905.59</v>
      </c>
      <c r="K686" s="5">
        <v>26.908387489999999</v>
      </c>
      <c r="L686" s="5">
        <f t="shared" si="50"/>
        <v>3226466.0779370689</v>
      </c>
      <c r="M686" t="str">
        <f>VLOOKUP(A686,[1]Holidays!A:C,2,)</f>
        <v>Y</v>
      </c>
      <c r="N686" t="str">
        <f>VLOOKUP(A686,[1]Holidays!A:C,3,FALSE)</f>
        <v>N</v>
      </c>
      <c r="O686">
        <f t="shared" si="51"/>
        <v>119905.59</v>
      </c>
      <c r="P686" t="e">
        <f t="shared" si="52"/>
        <v>#N/A</v>
      </c>
      <c r="Q686" t="e">
        <f t="shared" si="53"/>
        <v>#N/A</v>
      </c>
      <c r="R686">
        <f t="shared" si="54"/>
        <v>119905.59</v>
      </c>
    </row>
    <row r="687" spans="1:18" x14ac:dyDescent="0.25">
      <c r="A687" s="6">
        <v>42690</v>
      </c>
      <c r="B687" s="1" t="str">
        <f>TEXT([1]Holidays!A687,"DDDD")</f>
        <v>Wednesday</v>
      </c>
      <c r="C687" s="2">
        <f>WEEKNUM([1]Holidays!A687)</f>
        <v>47</v>
      </c>
      <c r="D687" s="1" t="str">
        <f>TEXT([1]Holidays!A687,"MMMM")</f>
        <v>November</v>
      </c>
      <c r="E687" s="1" t="str">
        <f>TEXT([1]Holidays!A687,"yyyy")</f>
        <v>2016</v>
      </c>
      <c r="F687" s="3">
        <v>11.9</v>
      </c>
      <c r="G687" s="3">
        <v>21.6</v>
      </c>
      <c r="H687" s="3">
        <v>25.8</v>
      </c>
      <c r="I687" s="3">
        <v>0</v>
      </c>
      <c r="J687" s="4">
        <v>122146.66</v>
      </c>
      <c r="K687" s="5">
        <v>35.630684420000001</v>
      </c>
      <c r="L687" s="5">
        <f t="shared" si="50"/>
        <v>4352169.0954170376</v>
      </c>
      <c r="M687" t="str">
        <f>VLOOKUP(A687,[1]Holidays!A:C,2,)</f>
        <v>Y</v>
      </c>
      <c r="N687" t="str">
        <f>VLOOKUP(A687,[1]Holidays!A:C,3,FALSE)</f>
        <v>N</v>
      </c>
      <c r="O687">
        <f t="shared" si="51"/>
        <v>122146.66</v>
      </c>
      <c r="P687" t="e">
        <f t="shared" si="52"/>
        <v>#N/A</v>
      </c>
      <c r="Q687" t="e">
        <f t="shared" si="53"/>
        <v>#N/A</v>
      </c>
      <c r="R687">
        <f t="shared" si="54"/>
        <v>122146.66</v>
      </c>
    </row>
    <row r="688" spans="1:18" x14ac:dyDescent="0.25">
      <c r="A688" s="6">
        <v>42691</v>
      </c>
      <c r="B688" s="1" t="str">
        <f>TEXT([1]Holidays!A688,"DDDD")</f>
        <v>Thursday</v>
      </c>
      <c r="C688" s="2">
        <f>WEEKNUM([1]Holidays!A688)</f>
        <v>47</v>
      </c>
      <c r="D688" s="1" t="str">
        <f>TEXT([1]Holidays!A688,"MMMM")</f>
        <v>November</v>
      </c>
      <c r="E688" s="1" t="str">
        <f>TEXT([1]Holidays!A688,"yyyy")</f>
        <v>2016</v>
      </c>
      <c r="F688" s="3">
        <v>12</v>
      </c>
      <c r="G688" s="3">
        <v>31.4</v>
      </c>
      <c r="H688" s="3">
        <v>28.8</v>
      </c>
      <c r="I688" s="3">
        <v>0</v>
      </c>
      <c r="J688" s="4">
        <v>122464.645</v>
      </c>
      <c r="K688" s="5">
        <v>28.55507656</v>
      </c>
      <c r="L688" s="5">
        <f t="shared" si="50"/>
        <v>3496987.3138682214</v>
      </c>
      <c r="M688" t="str">
        <f>VLOOKUP(A688,[1]Holidays!A:C,2,)</f>
        <v>Y</v>
      </c>
      <c r="N688" t="str">
        <f>VLOOKUP(A688,[1]Holidays!A:C,3,FALSE)</f>
        <v>N</v>
      </c>
      <c r="O688">
        <f t="shared" si="51"/>
        <v>122464.645</v>
      </c>
      <c r="P688" t="e">
        <f t="shared" si="52"/>
        <v>#N/A</v>
      </c>
      <c r="Q688" t="e">
        <f t="shared" si="53"/>
        <v>#N/A</v>
      </c>
      <c r="R688">
        <f t="shared" si="54"/>
        <v>122464.645</v>
      </c>
    </row>
    <row r="689" spans="1:18" x14ac:dyDescent="0.25">
      <c r="A689" s="6">
        <v>42692</v>
      </c>
      <c r="B689" s="1" t="str">
        <f>TEXT([1]Holidays!A689,"DDDD")</f>
        <v>Friday</v>
      </c>
      <c r="C689" s="2">
        <f>WEEKNUM([1]Holidays!A689)</f>
        <v>47</v>
      </c>
      <c r="D689" s="1" t="str">
        <f>TEXT([1]Holidays!A689,"MMMM")</f>
        <v>November</v>
      </c>
      <c r="E689" s="1" t="str">
        <f>TEXT([1]Holidays!A689,"yyyy")</f>
        <v>2016</v>
      </c>
      <c r="F689" s="3">
        <v>15.3</v>
      </c>
      <c r="G689" s="3">
        <v>18.899999999999999</v>
      </c>
      <c r="H689" s="3">
        <v>15.6</v>
      </c>
      <c r="I689" s="3">
        <v>0</v>
      </c>
      <c r="J689" s="4">
        <v>121441.05</v>
      </c>
      <c r="K689" s="5">
        <v>31.775799320000001</v>
      </c>
      <c r="L689" s="5">
        <f t="shared" si="50"/>
        <v>3858886.4340100861</v>
      </c>
      <c r="M689" t="str">
        <f>VLOOKUP(A689,[1]Holidays!A:C,2,)</f>
        <v>Y</v>
      </c>
      <c r="N689" t="str">
        <f>VLOOKUP(A689,[1]Holidays!A:C,3,FALSE)</f>
        <v>N</v>
      </c>
      <c r="O689">
        <f t="shared" si="51"/>
        <v>121441.05</v>
      </c>
      <c r="P689" t="e">
        <f t="shared" si="52"/>
        <v>#N/A</v>
      </c>
      <c r="Q689" t="e">
        <f t="shared" si="53"/>
        <v>#N/A</v>
      </c>
      <c r="R689">
        <f t="shared" si="54"/>
        <v>121441.05</v>
      </c>
    </row>
    <row r="690" spans="1:18" x14ac:dyDescent="0.25">
      <c r="A690" s="6">
        <v>42693</v>
      </c>
      <c r="B690" s="1" t="str">
        <f>TEXT([1]Holidays!A690,"DDDD")</f>
        <v>Saturday</v>
      </c>
      <c r="C690" s="2">
        <f>WEEKNUM([1]Holidays!A690)</f>
        <v>47</v>
      </c>
      <c r="D690" s="1" t="str">
        <f>TEXT([1]Holidays!A690,"MMMM")</f>
        <v>November</v>
      </c>
      <c r="E690" s="1" t="str">
        <f>TEXT([1]Holidays!A690,"yyyy")</f>
        <v>2016</v>
      </c>
      <c r="F690" s="3">
        <v>11.7</v>
      </c>
      <c r="G690" s="3">
        <v>19.399999999999999</v>
      </c>
      <c r="H690" s="3">
        <v>29.9</v>
      </c>
      <c r="I690" s="3">
        <v>0</v>
      </c>
      <c r="J690" s="4">
        <v>106868.5</v>
      </c>
      <c r="K690" s="5">
        <v>24.655993039999998</v>
      </c>
      <c r="L690" s="5">
        <f t="shared" si="50"/>
        <v>2634948.9921952398</v>
      </c>
      <c r="M690" t="str">
        <f>VLOOKUP(A690,[1]Holidays!A:C,2,)</f>
        <v>Y</v>
      </c>
      <c r="N690" t="str">
        <f>VLOOKUP(A690,[1]Holidays!A:C,3,FALSE)</f>
        <v>N</v>
      </c>
      <c r="O690">
        <f t="shared" si="51"/>
        <v>106868.5</v>
      </c>
      <c r="P690" t="e">
        <f t="shared" si="52"/>
        <v>#N/A</v>
      </c>
      <c r="Q690" t="e">
        <f t="shared" si="53"/>
        <v>#N/A</v>
      </c>
      <c r="R690">
        <f t="shared" si="54"/>
        <v>106868.5</v>
      </c>
    </row>
    <row r="691" spans="1:18" x14ac:dyDescent="0.25">
      <c r="A691" s="6">
        <v>42694</v>
      </c>
      <c r="B691" s="1" t="str">
        <f>TEXT([1]Holidays!A691,"DDDD")</f>
        <v>Sunday</v>
      </c>
      <c r="C691" s="2">
        <f>WEEKNUM([1]Holidays!A691)</f>
        <v>48</v>
      </c>
      <c r="D691" s="1" t="str">
        <f>TEXT([1]Holidays!A691,"MMMM")</f>
        <v>November</v>
      </c>
      <c r="E691" s="1" t="str">
        <f>TEXT([1]Holidays!A691,"yyyy")</f>
        <v>2016</v>
      </c>
      <c r="F691" s="3">
        <v>11.9</v>
      </c>
      <c r="G691" s="3">
        <v>33.299999999999997</v>
      </c>
      <c r="H691" s="3">
        <v>22.1</v>
      </c>
      <c r="I691" s="3">
        <v>0</v>
      </c>
      <c r="J691" s="4">
        <v>112098.33500000001</v>
      </c>
      <c r="K691" s="5">
        <v>43.08594969</v>
      </c>
      <c r="L691" s="5">
        <f t="shared" si="50"/>
        <v>4829863.2221427662</v>
      </c>
      <c r="M691" t="str">
        <f>VLOOKUP(A691,[1]Holidays!A:C,2,)</f>
        <v>Y</v>
      </c>
      <c r="N691" t="str">
        <f>VLOOKUP(A691,[1]Holidays!A:C,3,FALSE)</f>
        <v>N</v>
      </c>
      <c r="O691">
        <f t="shared" si="51"/>
        <v>112098.33500000001</v>
      </c>
      <c r="P691" t="e">
        <f t="shared" si="52"/>
        <v>#N/A</v>
      </c>
      <c r="Q691" t="e">
        <f t="shared" si="53"/>
        <v>#N/A</v>
      </c>
      <c r="R691">
        <f t="shared" si="54"/>
        <v>112098.33500000001</v>
      </c>
    </row>
    <row r="692" spans="1:18" x14ac:dyDescent="0.25">
      <c r="A692" s="6">
        <v>42695</v>
      </c>
      <c r="B692" s="1" t="str">
        <f>TEXT([1]Holidays!A692,"DDDD")</f>
        <v>Monday</v>
      </c>
      <c r="C692" s="2">
        <f>WEEKNUM([1]Holidays!A692)</f>
        <v>48</v>
      </c>
      <c r="D692" s="1" t="str">
        <f>TEXT([1]Holidays!A692,"MMMM")</f>
        <v>November</v>
      </c>
      <c r="E692" s="1" t="str">
        <f>TEXT([1]Holidays!A692,"yyyy")</f>
        <v>2016</v>
      </c>
      <c r="F692" s="3">
        <v>17.899999999999999</v>
      </c>
      <c r="G692" s="3">
        <v>35</v>
      </c>
      <c r="H692" s="3">
        <v>19.8</v>
      </c>
      <c r="I692" s="3">
        <v>0</v>
      </c>
      <c r="J692" s="4">
        <v>138681.815</v>
      </c>
      <c r="K692" s="5">
        <v>51.0352654</v>
      </c>
      <c r="L692" s="5">
        <f t="shared" si="50"/>
        <v>7077663.2346787015</v>
      </c>
      <c r="M692" t="str">
        <f>VLOOKUP(A692,[1]Holidays!A:C,2,)</f>
        <v>Y</v>
      </c>
      <c r="N692" t="str">
        <f>VLOOKUP(A692,[1]Holidays!A:C,3,FALSE)</f>
        <v>N</v>
      </c>
      <c r="O692">
        <f t="shared" si="51"/>
        <v>138681.815</v>
      </c>
      <c r="P692" t="e">
        <f t="shared" si="52"/>
        <v>#N/A</v>
      </c>
      <c r="Q692" t="e">
        <f t="shared" si="53"/>
        <v>#N/A</v>
      </c>
      <c r="R692">
        <f t="shared" si="54"/>
        <v>138681.815</v>
      </c>
    </row>
    <row r="693" spans="1:18" x14ac:dyDescent="0.25">
      <c r="A693" s="6">
        <v>42696</v>
      </c>
      <c r="B693" s="1" t="str">
        <f>TEXT([1]Holidays!A693,"DDDD")</f>
        <v>Tuesday</v>
      </c>
      <c r="C693" s="2">
        <f>WEEKNUM([1]Holidays!A693)</f>
        <v>48</v>
      </c>
      <c r="D693" s="1" t="str">
        <f>TEXT([1]Holidays!A693,"MMMM")</f>
        <v>November</v>
      </c>
      <c r="E693" s="1" t="str">
        <f>TEXT([1]Holidays!A693,"yyyy")</f>
        <v>2016</v>
      </c>
      <c r="F693" s="3">
        <v>14.5</v>
      </c>
      <c r="G693" s="3">
        <v>14.9</v>
      </c>
      <c r="H693" s="3">
        <v>1.5</v>
      </c>
      <c r="I693" s="3">
        <v>8.6</v>
      </c>
      <c r="J693" s="4">
        <v>126617.72</v>
      </c>
      <c r="K693" s="5">
        <v>37.021291779999999</v>
      </c>
      <c r="L693" s="5">
        <f t="shared" si="50"/>
        <v>4687551.5566383414</v>
      </c>
      <c r="M693" t="str">
        <f>VLOOKUP(A693,[1]Holidays!A:C,2,)</f>
        <v>Y</v>
      </c>
      <c r="N693" t="str">
        <f>VLOOKUP(A693,[1]Holidays!A:C,3,FALSE)</f>
        <v>N</v>
      </c>
      <c r="O693">
        <f t="shared" si="51"/>
        <v>126617.72</v>
      </c>
      <c r="P693" t="e">
        <f t="shared" si="52"/>
        <v>#N/A</v>
      </c>
      <c r="Q693" t="e">
        <f t="shared" si="53"/>
        <v>#N/A</v>
      </c>
      <c r="R693">
        <f t="shared" si="54"/>
        <v>126617.72</v>
      </c>
    </row>
    <row r="694" spans="1:18" x14ac:dyDescent="0.25">
      <c r="A694" s="6">
        <v>42697</v>
      </c>
      <c r="B694" s="1" t="str">
        <f>TEXT([1]Holidays!A694,"DDDD")</f>
        <v>Wednesday</v>
      </c>
      <c r="C694" s="2">
        <f>WEEKNUM([1]Holidays!A694)</f>
        <v>48</v>
      </c>
      <c r="D694" s="1" t="str">
        <f>TEXT([1]Holidays!A694,"MMMM")</f>
        <v>November</v>
      </c>
      <c r="E694" s="1" t="str">
        <f>TEXT([1]Holidays!A694,"yyyy")</f>
        <v>2016</v>
      </c>
      <c r="F694" s="3">
        <v>11</v>
      </c>
      <c r="G694" s="3">
        <v>16.8</v>
      </c>
      <c r="H694" s="3">
        <v>16.899999999999999</v>
      </c>
      <c r="I694" s="3">
        <v>5.4</v>
      </c>
      <c r="J694" s="4">
        <v>118119.01</v>
      </c>
      <c r="K694" s="5">
        <v>41.912267790000001</v>
      </c>
      <c r="L694" s="5">
        <f t="shared" si="50"/>
        <v>4950635.578209688</v>
      </c>
      <c r="M694" t="str">
        <f>VLOOKUP(A694,[1]Holidays!A:C,2,)</f>
        <v>Y</v>
      </c>
      <c r="N694" t="str">
        <f>VLOOKUP(A694,[1]Holidays!A:C,3,FALSE)</f>
        <v>N</v>
      </c>
      <c r="O694">
        <f t="shared" si="51"/>
        <v>118119.01</v>
      </c>
      <c r="P694" t="e">
        <f t="shared" si="52"/>
        <v>#N/A</v>
      </c>
      <c r="Q694" t="e">
        <f t="shared" si="53"/>
        <v>#N/A</v>
      </c>
      <c r="R694">
        <f t="shared" si="54"/>
        <v>118119.01</v>
      </c>
    </row>
    <row r="695" spans="1:18" x14ac:dyDescent="0.25">
      <c r="A695" s="6">
        <v>42698</v>
      </c>
      <c r="B695" s="1" t="str">
        <f>TEXT([1]Holidays!A695,"DDDD")</f>
        <v>Thursday</v>
      </c>
      <c r="C695" s="2">
        <f>WEEKNUM([1]Holidays!A695)</f>
        <v>48</v>
      </c>
      <c r="D695" s="1" t="str">
        <f>TEXT([1]Holidays!A695,"MMMM")</f>
        <v>November</v>
      </c>
      <c r="E695" s="1" t="str">
        <f>TEXT([1]Holidays!A695,"yyyy")</f>
        <v>2016</v>
      </c>
      <c r="F695" s="3">
        <v>10.3</v>
      </c>
      <c r="G695" s="3">
        <v>17</v>
      </c>
      <c r="H695" s="3">
        <v>21.6</v>
      </c>
      <c r="I695" s="3">
        <v>2.2000000000000002</v>
      </c>
      <c r="J695" s="4">
        <v>120308.545</v>
      </c>
      <c r="K695" s="5">
        <v>38.059403269999997</v>
      </c>
      <c r="L695" s="5">
        <f t="shared" si="50"/>
        <v>4578871.4309819415</v>
      </c>
      <c r="M695" t="str">
        <f>VLOOKUP(A695,[1]Holidays!A:C,2,)</f>
        <v>Y</v>
      </c>
      <c r="N695" t="str">
        <f>VLOOKUP(A695,[1]Holidays!A:C,3,FALSE)</f>
        <v>N</v>
      </c>
      <c r="O695">
        <f t="shared" si="51"/>
        <v>120308.545</v>
      </c>
      <c r="P695" t="e">
        <f t="shared" si="52"/>
        <v>#N/A</v>
      </c>
      <c r="Q695" t="e">
        <f t="shared" si="53"/>
        <v>#N/A</v>
      </c>
      <c r="R695">
        <f t="shared" si="54"/>
        <v>120308.545</v>
      </c>
    </row>
    <row r="696" spans="1:18" x14ac:dyDescent="0.25">
      <c r="A696" s="6">
        <v>42699</v>
      </c>
      <c r="B696" s="1" t="str">
        <f>TEXT([1]Holidays!A696,"DDDD")</f>
        <v>Friday</v>
      </c>
      <c r="C696" s="2">
        <f>WEEKNUM([1]Holidays!A696)</f>
        <v>48</v>
      </c>
      <c r="D696" s="1" t="str">
        <f>TEXT([1]Holidays!A696,"MMMM")</f>
        <v>November</v>
      </c>
      <c r="E696" s="1" t="str">
        <f>TEXT([1]Holidays!A696,"yyyy")</f>
        <v>2016</v>
      </c>
      <c r="F696" s="3">
        <v>10.9</v>
      </c>
      <c r="G696" s="3">
        <v>17.899999999999999</v>
      </c>
      <c r="H696" s="3">
        <v>15.7</v>
      </c>
      <c r="I696" s="3">
        <v>0.8</v>
      </c>
      <c r="J696" s="4">
        <v>116011.565</v>
      </c>
      <c r="K696" s="5">
        <v>27.61649096</v>
      </c>
      <c r="L696" s="5">
        <f t="shared" si="50"/>
        <v>3203832.3360779523</v>
      </c>
      <c r="M696" t="str">
        <f>VLOOKUP(A696,[1]Holidays!A:C,2,)</f>
        <v>Y</v>
      </c>
      <c r="N696" t="str">
        <f>VLOOKUP(A696,[1]Holidays!A:C,3,FALSE)</f>
        <v>N</v>
      </c>
      <c r="O696">
        <f t="shared" si="51"/>
        <v>116011.565</v>
      </c>
      <c r="P696" t="e">
        <f t="shared" si="52"/>
        <v>#N/A</v>
      </c>
      <c r="Q696" t="e">
        <f t="shared" si="53"/>
        <v>#N/A</v>
      </c>
      <c r="R696">
        <f t="shared" si="54"/>
        <v>116011.565</v>
      </c>
    </row>
    <row r="697" spans="1:18" x14ac:dyDescent="0.25">
      <c r="A697" s="6">
        <v>42700</v>
      </c>
      <c r="B697" s="1" t="str">
        <f>TEXT([1]Holidays!A697,"DDDD")</f>
        <v>Saturday</v>
      </c>
      <c r="C697" s="2">
        <f>WEEKNUM([1]Holidays!A697)</f>
        <v>48</v>
      </c>
      <c r="D697" s="1" t="str">
        <f>TEXT([1]Holidays!A697,"MMMM")</f>
        <v>November</v>
      </c>
      <c r="E697" s="1" t="str">
        <f>TEXT([1]Holidays!A697,"yyyy")</f>
        <v>2016</v>
      </c>
      <c r="F697" s="3">
        <v>12.2</v>
      </c>
      <c r="G697" s="3">
        <v>17.399999999999999</v>
      </c>
      <c r="H697" s="3">
        <v>18.8</v>
      </c>
      <c r="I697" s="3">
        <v>0</v>
      </c>
      <c r="J697" s="4">
        <v>104700.05499999999</v>
      </c>
      <c r="K697" s="5">
        <v>23.790582969999999</v>
      </c>
      <c r="L697" s="5">
        <f t="shared" si="50"/>
        <v>2490875.3454410629</v>
      </c>
      <c r="M697" t="str">
        <f>VLOOKUP(A697,[1]Holidays!A:C,2,)</f>
        <v>Y</v>
      </c>
      <c r="N697" t="str">
        <f>VLOOKUP(A697,[1]Holidays!A:C,3,FALSE)</f>
        <v>N</v>
      </c>
      <c r="O697">
        <f t="shared" si="51"/>
        <v>104700.05499999999</v>
      </c>
      <c r="P697" t="e">
        <f t="shared" si="52"/>
        <v>#N/A</v>
      </c>
      <c r="Q697" t="e">
        <f t="shared" si="53"/>
        <v>#N/A</v>
      </c>
      <c r="R697">
        <f t="shared" si="54"/>
        <v>104700.05499999999</v>
      </c>
    </row>
    <row r="698" spans="1:18" x14ac:dyDescent="0.25">
      <c r="A698" s="6">
        <v>42701</v>
      </c>
      <c r="B698" s="1" t="str">
        <f>TEXT([1]Holidays!A698,"DDDD")</f>
        <v>Sunday</v>
      </c>
      <c r="C698" s="2">
        <f>WEEKNUM([1]Holidays!A698)</f>
        <v>49</v>
      </c>
      <c r="D698" s="1" t="str">
        <f>TEXT([1]Holidays!A698,"MMMM")</f>
        <v>November</v>
      </c>
      <c r="E698" s="1" t="str">
        <f>TEXT([1]Holidays!A698,"yyyy")</f>
        <v>2016</v>
      </c>
      <c r="F698" s="3">
        <v>11.6</v>
      </c>
      <c r="G698" s="3">
        <v>16.3</v>
      </c>
      <c r="H698" s="3">
        <v>10.1</v>
      </c>
      <c r="I698" s="3">
        <v>0.4</v>
      </c>
      <c r="J698" s="4">
        <v>102718.9</v>
      </c>
      <c r="K698" s="5">
        <v>37.00394515</v>
      </c>
      <c r="L698" s="5">
        <f t="shared" si="50"/>
        <v>3801004.5414683348</v>
      </c>
      <c r="M698" t="str">
        <f>VLOOKUP(A698,[1]Holidays!A:C,2,)</f>
        <v>Y</v>
      </c>
      <c r="N698" t="str">
        <f>VLOOKUP(A698,[1]Holidays!A:C,3,FALSE)</f>
        <v>N</v>
      </c>
      <c r="O698">
        <f t="shared" si="51"/>
        <v>102718.9</v>
      </c>
      <c r="P698" t="e">
        <f t="shared" si="52"/>
        <v>#N/A</v>
      </c>
      <c r="Q698" t="e">
        <f t="shared" si="53"/>
        <v>#N/A</v>
      </c>
      <c r="R698">
        <f t="shared" si="54"/>
        <v>102718.9</v>
      </c>
    </row>
    <row r="699" spans="1:18" x14ac:dyDescent="0.25">
      <c r="A699" s="6">
        <v>42702</v>
      </c>
      <c r="B699" s="1" t="str">
        <f>TEXT([1]Holidays!A699,"DDDD")</f>
        <v>Monday</v>
      </c>
      <c r="C699" s="2">
        <f>WEEKNUM([1]Holidays!A699)</f>
        <v>49</v>
      </c>
      <c r="D699" s="1" t="str">
        <f>TEXT([1]Holidays!A699,"MMMM")</f>
        <v>November</v>
      </c>
      <c r="E699" s="1" t="str">
        <f>TEXT([1]Holidays!A699,"yyyy")</f>
        <v>2016</v>
      </c>
      <c r="F699" s="3">
        <v>12.2</v>
      </c>
      <c r="G699" s="3">
        <v>19.600000000000001</v>
      </c>
      <c r="H699" s="3">
        <v>24.4</v>
      </c>
      <c r="I699" s="3">
        <v>0.2</v>
      </c>
      <c r="J699" s="4">
        <v>118666.37</v>
      </c>
      <c r="K699" s="5">
        <v>65.392779020000006</v>
      </c>
      <c r="L699" s="5">
        <f t="shared" si="50"/>
        <v>7759923.7105155578</v>
      </c>
      <c r="M699" t="str">
        <f>VLOOKUP(A699,[1]Holidays!A:C,2,)</f>
        <v>Y</v>
      </c>
      <c r="N699" t="str">
        <f>VLOOKUP(A699,[1]Holidays!A:C,3,FALSE)</f>
        <v>N</v>
      </c>
      <c r="O699">
        <f t="shared" si="51"/>
        <v>118666.37</v>
      </c>
      <c r="P699" t="e">
        <f t="shared" si="52"/>
        <v>#N/A</v>
      </c>
      <c r="Q699" t="e">
        <f t="shared" si="53"/>
        <v>#N/A</v>
      </c>
      <c r="R699">
        <f t="shared" si="54"/>
        <v>118666.37</v>
      </c>
    </row>
    <row r="700" spans="1:18" x14ac:dyDescent="0.25">
      <c r="A700" s="6">
        <v>42703</v>
      </c>
      <c r="B700" s="1" t="str">
        <f>TEXT([1]Holidays!A700,"DDDD")</f>
        <v>Tuesday</v>
      </c>
      <c r="C700" s="2">
        <f>WEEKNUM([1]Holidays!A700)</f>
        <v>49</v>
      </c>
      <c r="D700" s="1" t="str">
        <f>TEXT([1]Holidays!A700,"MMMM")</f>
        <v>November</v>
      </c>
      <c r="E700" s="1" t="str">
        <f>TEXT([1]Holidays!A700,"yyyy")</f>
        <v>2016</v>
      </c>
      <c r="F700" s="3">
        <v>10.4</v>
      </c>
      <c r="G700" s="3">
        <v>20</v>
      </c>
      <c r="H700" s="3">
        <v>31</v>
      </c>
      <c r="I700" s="3">
        <v>0.2</v>
      </c>
      <c r="J700" s="4">
        <v>119169.17</v>
      </c>
      <c r="K700" s="5">
        <v>63.429964150000004</v>
      </c>
      <c r="L700" s="5">
        <f t="shared" si="50"/>
        <v>7558896.1808852563</v>
      </c>
      <c r="M700" t="str">
        <f>VLOOKUP(A700,[1]Holidays!A:C,2,)</f>
        <v>Y</v>
      </c>
      <c r="N700" t="str">
        <f>VLOOKUP(A700,[1]Holidays!A:C,3,FALSE)</f>
        <v>N</v>
      </c>
      <c r="O700">
        <f t="shared" si="51"/>
        <v>119169.17</v>
      </c>
      <c r="P700" t="e">
        <f t="shared" si="52"/>
        <v>#N/A</v>
      </c>
      <c r="Q700" t="e">
        <f t="shared" si="53"/>
        <v>#N/A</v>
      </c>
      <c r="R700">
        <f t="shared" si="54"/>
        <v>119169.17</v>
      </c>
    </row>
    <row r="701" spans="1:18" x14ac:dyDescent="0.25">
      <c r="A701" s="6">
        <v>42704</v>
      </c>
      <c r="B701" s="1" t="str">
        <f>TEXT([1]Holidays!A701,"DDDD")</f>
        <v>Wednesday</v>
      </c>
      <c r="C701" s="2">
        <f>WEEKNUM([1]Holidays!A701)</f>
        <v>49</v>
      </c>
      <c r="D701" s="1" t="str">
        <f>TEXT([1]Holidays!A701,"MMMM")</f>
        <v>November</v>
      </c>
      <c r="E701" s="1" t="str">
        <f>TEXT([1]Holidays!A701,"yyyy")</f>
        <v>2016</v>
      </c>
      <c r="F701" s="3">
        <v>13.3</v>
      </c>
      <c r="G701" s="3">
        <v>18.899999999999999</v>
      </c>
      <c r="H701" s="3">
        <v>9.6</v>
      </c>
      <c r="I701" s="3">
        <v>0</v>
      </c>
      <c r="J701" s="4">
        <v>121067.59</v>
      </c>
      <c r="K701" s="5">
        <v>76.02598021</v>
      </c>
      <c r="L701" s="5">
        <f t="shared" si="50"/>
        <v>9204282.2014123928</v>
      </c>
      <c r="M701" t="str">
        <f>VLOOKUP(A701,[1]Holidays!A:C,2,)</f>
        <v>Y</v>
      </c>
      <c r="N701" t="str">
        <f>VLOOKUP(A701,[1]Holidays!A:C,3,FALSE)</f>
        <v>N</v>
      </c>
      <c r="O701">
        <f t="shared" si="51"/>
        <v>121067.59</v>
      </c>
      <c r="P701" t="e">
        <f t="shared" si="52"/>
        <v>#N/A</v>
      </c>
      <c r="Q701" t="e">
        <f t="shared" si="53"/>
        <v>#N/A</v>
      </c>
      <c r="R701">
        <f t="shared" si="54"/>
        <v>121067.59</v>
      </c>
    </row>
    <row r="702" spans="1:18" x14ac:dyDescent="0.25">
      <c r="A702" s="6">
        <v>42705</v>
      </c>
      <c r="B702" s="1" t="str">
        <f>TEXT([1]Holidays!A702,"DDDD")</f>
        <v>Thursday</v>
      </c>
      <c r="C702" s="2">
        <f>WEEKNUM([1]Holidays!A702)</f>
        <v>49</v>
      </c>
      <c r="D702" s="1" t="str">
        <f>TEXT([1]Holidays!A702,"MMMM")</f>
        <v>December</v>
      </c>
      <c r="E702" s="1" t="str">
        <f>TEXT([1]Holidays!A702,"yyyy")</f>
        <v>2016</v>
      </c>
      <c r="F702" s="3">
        <v>12.9</v>
      </c>
      <c r="G702" s="3">
        <v>21.9</v>
      </c>
      <c r="H702" s="3">
        <v>28</v>
      </c>
      <c r="I702" s="3">
        <v>0</v>
      </c>
      <c r="J702" s="4">
        <v>113024.02</v>
      </c>
      <c r="K702" s="5">
        <v>56.012306840000001</v>
      </c>
      <c r="L702" s="5">
        <f t="shared" si="50"/>
        <v>6330736.0885302974</v>
      </c>
      <c r="M702" t="str">
        <f>VLOOKUP(A702,[1]Holidays!A:C,2,)</f>
        <v>Y</v>
      </c>
      <c r="N702" t="str">
        <f>VLOOKUP(A702,[1]Holidays!A:C,3,FALSE)</f>
        <v>N</v>
      </c>
      <c r="O702">
        <f t="shared" si="51"/>
        <v>113024.02</v>
      </c>
      <c r="P702" t="e">
        <f t="shared" si="52"/>
        <v>#N/A</v>
      </c>
      <c r="Q702" t="e">
        <f t="shared" si="53"/>
        <v>#N/A</v>
      </c>
      <c r="R702">
        <f t="shared" si="54"/>
        <v>113024.02</v>
      </c>
    </row>
    <row r="703" spans="1:18" x14ac:dyDescent="0.25">
      <c r="A703" s="6">
        <v>42706</v>
      </c>
      <c r="B703" s="1" t="str">
        <f>TEXT([1]Holidays!A703,"DDDD")</f>
        <v>Friday</v>
      </c>
      <c r="C703" s="2">
        <f>WEEKNUM([1]Holidays!A703)</f>
        <v>49</v>
      </c>
      <c r="D703" s="1" t="str">
        <f>TEXT([1]Holidays!A703,"MMMM")</f>
        <v>December</v>
      </c>
      <c r="E703" s="1" t="str">
        <f>TEXT([1]Holidays!A703,"yyyy")</f>
        <v>2016</v>
      </c>
      <c r="F703" s="3">
        <v>13</v>
      </c>
      <c r="G703" s="3">
        <v>21.6</v>
      </c>
      <c r="H703" s="3">
        <v>29.7</v>
      </c>
      <c r="I703" s="3">
        <v>0</v>
      </c>
      <c r="J703" s="4">
        <v>109318.355</v>
      </c>
      <c r="K703" s="5">
        <v>41.499436780000003</v>
      </c>
      <c r="L703" s="5">
        <f t="shared" si="50"/>
        <v>4536650.1622160971</v>
      </c>
      <c r="M703" t="str">
        <f>VLOOKUP(A703,[1]Holidays!A:C,2,)</f>
        <v>Y</v>
      </c>
      <c r="N703" t="str">
        <f>VLOOKUP(A703,[1]Holidays!A:C,3,FALSE)</f>
        <v>N</v>
      </c>
      <c r="O703">
        <f t="shared" si="51"/>
        <v>109318.355</v>
      </c>
      <c r="P703" t="e">
        <f t="shared" si="52"/>
        <v>#N/A</v>
      </c>
      <c r="Q703" t="e">
        <f t="shared" si="53"/>
        <v>#N/A</v>
      </c>
      <c r="R703">
        <f t="shared" si="54"/>
        <v>109318.355</v>
      </c>
    </row>
    <row r="704" spans="1:18" x14ac:dyDescent="0.25">
      <c r="A704" s="6">
        <v>42707</v>
      </c>
      <c r="B704" s="1" t="str">
        <f>TEXT([1]Holidays!A704,"DDDD")</f>
        <v>Saturday</v>
      </c>
      <c r="C704" s="2">
        <f>WEEKNUM([1]Holidays!A704)</f>
        <v>49</v>
      </c>
      <c r="D704" s="1" t="str">
        <f>TEXT([1]Holidays!A704,"MMMM")</f>
        <v>December</v>
      </c>
      <c r="E704" s="1" t="str">
        <f>TEXT([1]Holidays!A704,"yyyy")</f>
        <v>2016</v>
      </c>
      <c r="F704" s="3">
        <v>9.9</v>
      </c>
      <c r="G704" s="3">
        <v>23.9</v>
      </c>
      <c r="H704" s="3">
        <v>31.2</v>
      </c>
      <c r="I704" s="3">
        <v>0</v>
      </c>
      <c r="J704" s="4">
        <v>98899.494999999995</v>
      </c>
      <c r="K704" s="5">
        <v>29.20305213</v>
      </c>
      <c r="L704" s="5">
        <f t="shared" si="50"/>
        <v>2888167.108115674</v>
      </c>
      <c r="M704" t="str">
        <f>VLOOKUP(A704,[1]Holidays!A:C,2,)</f>
        <v>Y</v>
      </c>
      <c r="N704" t="str">
        <f>VLOOKUP(A704,[1]Holidays!A:C,3,FALSE)</f>
        <v>N</v>
      </c>
      <c r="O704">
        <f t="shared" si="51"/>
        <v>98899.494999999995</v>
      </c>
      <c r="P704" t="e">
        <f t="shared" si="52"/>
        <v>#N/A</v>
      </c>
      <c r="Q704" t="e">
        <f t="shared" si="53"/>
        <v>#N/A</v>
      </c>
      <c r="R704">
        <f t="shared" si="54"/>
        <v>98899.494999999995</v>
      </c>
    </row>
    <row r="705" spans="1:18" x14ac:dyDescent="0.25">
      <c r="A705" s="6">
        <v>42708</v>
      </c>
      <c r="B705" s="1" t="str">
        <f>TEXT([1]Holidays!A705,"DDDD")</f>
        <v>Sunday</v>
      </c>
      <c r="C705" s="2">
        <f>WEEKNUM([1]Holidays!A705)</f>
        <v>50</v>
      </c>
      <c r="D705" s="1" t="str">
        <f>TEXT([1]Holidays!A705,"MMMM")</f>
        <v>December</v>
      </c>
      <c r="E705" s="1" t="str">
        <f>TEXT([1]Holidays!A705,"yyyy")</f>
        <v>2016</v>
      </c>
      <c r="F705" s="3">
        <v>12.7</v>
      </c>
      <c r="G705" s="3">
        <v>31.7</v>
      </c>
      <c r="H705" s="3">
        <v>14.1</v>
      </c>
      <c r="I705" s="3">
        <v>0</v>
      </c>
      <c r="J705" s="4">
        <v>97300.36</v>
      </c>
      <c r="K705" s="5">
        <v>43.732741949999998</v>
      </c>
      <c r="L705" s="5">
        <f t="shared" si="50"/>
        <v>4255211.5355221014</v>
      </c>
      <c r="M705" t="str">
        <f>VLOOKUP(A705,[1]Holidays!A:C,2,)</f>
        <v>Y</v>
      </c>
      <c r="N705" t="str">
        <f>VLOOKUP(A705,[1]Holidays!A:C,3,FALSE)</f>
        <v>N</v>
      </c>
      <c r="O705">
        <f t="shared" si="51"/>
        <v>97300.36</v>
      </c>
      <c r="P705" t="e">
        <f t="shared" si="52"/>
        <v>#N/A</v>
      </c>
      <c r="Q705" t="e">
        <f t="shared" si="53"/>
        <v>#N/A</v>
      </c>
      <c r="R705">
        <f t="shared" si="54"/>
        <v>97300.36</v>
      </c>
    </row>
    <row r="706" spans="1:18" x14ac:dyDescent="0.25">
      <c r="A706" s="6">
        <v>42709</v>
      </c>
      <c r="B706" s="1" t="str">
        <f>TEXT([1]Holidays!A706,"DDDD")</f>
        <v>Monday</v>
      </c>
      <c r="C706" s="2">
        <f>WEEKNUM([1]Holidays!A706)</f>
        <v>50</v>
      </c>
      <c r="D706" s="1" t="str">
        <f>TEXT([1]Holidays!A706,"MMMM")</f>
        <v>December</v>
      </c>
      <c r="E706" s="1" t="str">
        <f>TEXT([1]Holidays!A706,"yyyy")</f>
        <v>2016</v>
      </c>
      <c r="F706" s="3">
        <v>16.899999999999999</v>
      </c>
      <c r="G706" s="3">
        <v>21.5</v>
      </c>
      <c r="H706" s="3">
        <v>21.6</v>
      </c>
      <c r="I706" s="3">
        <v>2.4</v>
      </c>
      <c r="J706" s="4">
        <v>109670</v>
      </c>
      <c r="K706" s="5">
        <v>25.294384869999998</v>
      </c>
      <c r="L706" s="5">
        <f t="shared" ref="L706:L769" si="55">J706*K706</f>
        <v>2774035.1886928999</v>
      </c>
      <c r="M706" t="str">
        <f>VLOOKUP(A706,[1]Holidays!A:C,2,)</f>
        <v>Y</v>
      </c>
      <c r="N706" t="str">
        <f>VLOOKUP(A706,[1]Holidays!A:C,3,FALSE)</f>
        <v>N</v>
      </c>
      <c r="O706">
        <f t="shared" si="51"/>
        <v>109670</v>
      </c>
      <c r="P706" t="e">
        <f t="shared" si="52"/>
        <v>#N/A</v>
      </c>
      <c r="Q706" t="e">
        <f t="shared" si="53"/>
        <v>#N/A</v>
      </c>
      <c r="R706">
        <f t="shared" si="54"/>
        <v>109670</v>
      </c>
    </row>
    <row r="707" spans="1:18" x14ac:dyDescent="0.25">
      <c r="A707" s="6">
        <v>42710</v>
      </c>
      <c r="B707" s="1" t="str">
        <f>TEXT([1]Holidays!A707,"DDDD")</f>
        <v>Tuesday</v>
      </c>
      <c r="C707" s="2">
        <f>WEEKNUM([1]Holidays!A707)</f>
        <v>50</v>
      </c>
      <c r="D707" s="1" t="str">
        <f>TEXT([1]Holidays!A707,"MMMM")</f>
        <v>December</v>
      </c>
      <c r="E707" s="1" t="str">
        <f>TEXT([1]Holidays!A707,"yyyy")</f>
        <v>2016</v>
      </c>
      <c r="F707" s="3">
        <v>12.8</v>
      </c>
      <c r="G707" s="3">
        <v>20.8</v>
      </c>
      <c r="H707" s="3">
        <v>24.2</v>
      </c>
      <c r="I707" s="3">
        <v>0</v>
      </c>
      <c r="J707" s="4">
        <v>111228.06</v>
      </c>
      <c r="K707" s="5">
        <v>48.412487810000002</v>
      </c>
      <c r="L707" s="5">
        <f t="shared" si="55"/>
        <v>5384827.0988799483</v>
      </c>
      <c r="M707" t="str">
        <f>VLOOKUP(A707,[1]Holidays!A:C,2,)</f>
        <v>Y</v>
      </c>
      <c r="N707" t="str">
        <f>VLOOKUP(A707,[1]Holidays!A:C,3,FALSE)</f>
        <v>N</v>
      </c>
      <c r="O707">
        <f t="shared" ref="O707:O770" si="56">IF(M707="n",NA(),J707)</f>
        <v>111228.06</v>
      </c>
      <c r="P707" t="e">
        <f t="shared" ref="P707:P770" si="57">IF(M707="n",J707,NA())</f>
        <v>#N/A</v>
      </c>
      <c r="Q707" t="e">
        <f t="shared" ref="Q707:Q770" si="58">IF(N707="y",J707,NA())</f>
        <v>#N/A</v>
      </c>
      <c r="R707">
        <f t="shared" ref="R707:R770" si="59">IF(N707="N",J707,NA())</f>
        <v>111228.06</v>
      </c>
    </row>
    <row r="708" spans="1:18" x14ac:dyDescent="0.25">
      <c r="A708" s="6">
        <v>42711</v>
      </c>
      <c r="B708" s="1" t="str">
        <f>TEXT([1]Holidays!A708,"DDDD")</f>
        <v>Wednesday</v>
      </c>
      <c r="C708" s="2">
        <f>WEEKNUM([1]Holidays!A708)</f>
        <v>50</v>
      </c>
      <c r="D708" s="1" t="str">
        <f>TEXT([1]Holidays!A708,"MMMM")</f>
        <v>December</v>
      </c>
      <c r="E708" s="1" t="str">
        <f>TEXT([1]Holidays!A708,"yyyy")</f>
        <v>2016</v>
      </c>
      <c r="F708" s="3">
        <v>10.5</v>
      </c>
      <c r="G708" s="3">
        <v>28.3</v>
      </c>
      <c r="H708" s="3">
        <v>30.8</v>
      </c>
      <c r="I708" s="3">
        <v>0</v>
      </c>
      <c r="J708" s="4">
        <v>112738.08</v>
      </c>
      <c r="K708" s="5">
        <v>44.722059059999999</v>
      </c>
      <c r="L708" s="5">
        <f t="shared" si="55"/>
        <v>5041879.0720710047</v>
      </c>
      <c r="M708" t="str">
        <f>VLOOKUP(A708,[1]Holidays!A:C,2,)</f>
        <v>Y</v>
      </c>
      <c r="N708" t="str">
        <f>VLOOKUP(A708,[1]Holidays!A:C,3,FALSE)</f>
        <v>N</v>
      </c>
      <c r="O708">
        <f t="shared" si="56"/>
        <v>112738.08</v>
      </c>
      <c r="P708" t="e">
        <f t="shared" si="57"/>
        <v>#N/A</v>
      </c>
      <c r="Q708" t="e">
        <f t="shared" si="58"/>
        <v>#N/A</v>
      </c>
      <c r="R708">
        <f t="shared" si="59"/>
        <v>112738.08</v>
      </c>
    </row>
    <row r="709" spans="1:18" x14ac:dyDescent="0.25">
      <c r="A709" s="6">
        <v>42712</v>
      </c>
      <c r="B709" s="1" t="str">
        <f>TEXT([1]Holidays!A709,"DDDD")</f>
        <v>Thursday</v>
      </c>
      <c r="C709" s="2">
        <f>WEEKNUM([1]Holidays!A709)</f>
        <v>50</v>
      </c>
      <c r="D709" s="1" t="str">
        <f>TEXT([1]Holidays!A709,"MMMM")</f>
        <v>December</v>
      </c>
      <c r="E709" s="1" t="str">
        <f>TEXT([1]Holidays!A709,"yyyy")</f>
        <v>2016</v>
      </c>
      <c r="F709" s="3">
        <v>15.4</v>
      </c>
      <c r="G709" s="3">
        <v>23.2</v>
      </c>
      <c r="H709" s="3">
        <v>11.6</v>
      </c>
      <c r="I709" s="3">
        <v>2.2000000000000002</v>
      </c>
      <c r="J709" s="4">
        <v>105445.65</v>
      </c>
      <c r="K709" s="5">
        <v>25.853861729999998</v>
      </c>
      <c r="L709" s="5">
        <f t="shared" si="55"/>
        <v>2726177.2551299743</v>
      </c>
      <c r="M709" t="str">
        <f>VLOOKUP(A709,[1]Holidays!A:C,2,)</f>
        <v>Y</v>
      </c>
      <c r="N709" t="str">
        <f>VLOOKUP(A709,[1]Holidays!A:C,3,FALSE)</f>
        <v>N</v>
      </c>
      <c r="O709">
        <f t="shared" si="56"/>
        <v>105445.65</v>
      </c>
      <c r="P709" t="e">
        <f t="shared" si="57"/>
        <v>#N/A</v>
      </c>
      <c r="Q709" t="e">
        <f t="shared" si="58"/>
        <v>#N/A</v>
      </c>
      <c r="R709">
        <f t="shared" si="59"/>
        <v>105445.65</v>
      </c>
    </row>
    <row r="710" spans="1:18" x14ac:dyDescent="0.25">
      <c r="A710" s="6">
        <v>42713</v>
      </c>
      <c r="B710" s="1" t="str">
        <f>TEXT([1]Holidays!A710,"DDDD")</f>
        <v>Friday</v>
      </c>
      <c r="C710" s="2">
        <f>WEEKNUM([1]Holidays!A710)</f>
        <v>50</v>
      </c>
      <c r="D710" s="1" t="str">
        <f>TEXT([1]Holidays!A710,"MMMM")</f>
        <v>December</v>
      </c>
      <c r="E710" s="1" t="str">
        <f>TEXT([1]Holidays!A710,"yyyy")</f>
        <v>2016</v>
      </c>
      <c r="F710" s="3">
        <v>10</v>
      </c>
      <c r="G710" s="3">
        <v>17.3</v>
      </c>
      <c r="H710" s="3">
        <v>23.2</v>
      </c>
      <c r="I710" s="3">
        <v>6.6</v>
      </c>
      <c r="J710" s="4">
        <v>105664.09</v>
      </c>
      <c r="K710" s="5">
        <v>25.118195310000001</v>
      </c>
      <c r="L710" s="5">
        <f t="shared" si="55"/>
        <v>2654091.2498734179</v>
      </c>
      <c r="M710" t="str">
        <f>VLOOKUP(A710,[1]Holidays!A:C,2,)</f>
        <v>Y</v>
      </c>
      <c r="N710" t="str">
        <f>VLOOKUP(A710,[1]Holidays!A:C,3,FALSE)</f>
        <v>N</v>
      </c>
      <c r="O710">
        <f t="shared" si="56"/>
        <v>105664.09</v>
      </c>
      <c r="P710" t="e">
        <f t="shared" si="57"/>
        <v>#N/A</v>
      </c>
      <c r="Q710" t="e">
        <f t="shared" si="58"/>
        <v>#N/A</v>
      </c>
      <c r="R710">
        <f t="shared" si="59"/>
        <v>105664.09</v>
      </c>
    </row>
    <row r="711" spans="1:18" x14ac:dyDescent="0.25">
      <c r="A711" s="6">
        <v>42714</v>
      </c>
      <c r="B711" s="1" t="str">
        <f>TEXT([1]Holidays!A711,"DDDD")</f>
        <v>Saturday</v>
      </c>
      <c r="C711" s="2">
        <f>WEEKNUM([1]Holidays!A711)</f>
        <v>50</v>
      </c>
      <c r="D711" s="1" t="str">
        <f>TEXT([1]Holidays!A711,"MMMM")</f>
        <v>December</v>
      </c>
      <c r="E711" s="1" t="str">
        <f>TEXT([1]Holidays!A711,"yyyy")</f>
        <v>2016</v>
      </c>
      <c r="F711" s="3">
        <v>11.2</v>
      </c>
      <c r="G711" s="3">
        <v>18.8</v>
      </c>
      <c r="H711" s="3">
        <v>24.2</v>
      </c>
      <c r="I711" s="3">
        <v>0.2</v>
      </c>
      <c r="J711" s="4">
        <v>98622.865000000005</v>
      </c>
      <c r="K711" s="5">
        <v>19.31166859</v>
      </c>
      <c r="L711" s="5">
        <f t="shared" si="55"/>
        <v>1904572.0842763104</v>
      </c>
      <c r="M711" t="str">
        <f>VLOOKUP(A711,[1]Holidays!A:C,2,)</f>
        <v>Y</v>
      </c>
      <c r="N711" t="str">
        <f>VLOOKUP(A711,[1]Holidays!A:C,3,FALSE)</f>
        <v>N</v>
      </c>
      <c r="O711">
        <f t="shared" si="56"/>
        <v>98622.865000000005</v>
      </c>
      <c r="P711" t="e">
        <f t="shared" si="57"/>
        <v>#N/A</v>
      </c>
      <c r="Q711" t="e">
        <f t="shared" si="58"/>
        <v>#N/A</v>
      </c>
      <c r="R711">
        <f t="shared" si="59"/>
        <v>98622.865000000005</v>
      </c>
    </row>
    <row r="712" spans="1:18" x14ac:dyDescent="0.25">
      <c r="A712" s="6">
        <v>42715</v>
      </c>
      <c r="B712" s="1" t="str">
        <f>TEXT([1]Holidays!A712,"DDDD")</f>
        <v>Sunday</v>
      </c>
      <c r="C712" s="2">
        <f>WEEKNUM([1]Holidays!A712)</f>
        <v>51</v>
      </c>
      <c r="D712" s="1" t="str">
        <f>TEXT([1]Holidays!A712,"MMMM")</f>
        <v>December</v>
      </c>
      <c r="E712" s="1" t="str">
        <f>TEXT([1]Holidays!A712,"yyyy")</f>
        <v>2016</v>
      </c>
      <c r="F712" s="3">
        <v>12.9</v>
      </c>
      <c r="G712" s="3">
        <v>19.3</v>
      </c>
      <c r="H712" s="3">
        <v>27</v>
      </c>
      <c r="I712" s="3">
        <v>1</v>
      </c>
      <c r="J712" s="4">
        <v>93673.19</v>
      </c>
      <c r="K712" s="5">
        <v>16.396687880000002</v>
      </c>
      <c r="L712" s="5">
        <f t="shared" si="55"/>
        <v>1535930.0591539375</v>
      </c>
      <c r="M712" t="str">
        <f>VLOOKUP(A712,[1]Holidays!A:C,2,)</f>
        <v>Y</v>
      </c>
      <c r="N712" t="str">
        <f>VLOOKUP(A712,[1]Holidays!A:C,3,FALSE)</f>
        <v>N</v>
      </c>
      <c r="O712">
        <f t="shared" si="56"/>
        <v>93673.19</v>
      </c>
      <c r="P712" t="e">
        <f t="shared" si="57"/>
        <v>#N/A</v>
      </c>
      <c r="Q712" t="e">
        <f t="shared" si="58"/>
        <v>#N/A</v>
      </c>
      <c r="R712">
        <f t="shared" si="59"/>
        <v>93673.19</v>
      </c>
    </row>
    <row r="713" spans="1:18" x14ac:dyDescent="0.25">
      <c r="A713" s="6">
        <v>42716</v>
      </c>
      <c r="B713" s="1" t="str">
        <f>TEXT([1]Holidays!A713,"DDDD")</f>
        <v>Monday</v>
      </c>
      <c r="C713" s="2">
        <f>WEEKNUM([1]Holidays!A713)</f>
        <v>51</v>
      </c>
      <c r="D713" s="1" t="str">
        <f>TEXT([1]Holidays!A713,"MMMM")</f>
        <v>December</v>
      </c>
      <c r="E713" s="1" t="str">
        <f>TEXT([1]Holidays!A713,"yyyy")</f>
        <v>2016</v>
      </c>
      <c r="F713" s="3">
        <v>10.7</v>
      </c>
      <c r="G713" s="3">
        <v>32.799999999999997</v>
      </c>
      <c r="H713" s="3">
        <v>30</v>
      </c>
      <c r="I713" s="3">
        <v>0</v>
      </c>
      <c r="J713" s="4">
        <v>120390.11</v>
      </c>
      <c r="K713" s="5">
        <v>45.157572940000001</v>
      </c>
      <c r="L713" s="5">
        <f t="shared" si="55"/>
        <v>5436525.1735796239</v>
      </c>
      <c r="M713" t="str">
        <f>VLOOKUP(A713,[1]Holidays!A:C,2,)</f>
        <v>Y</v>
      </c>
      <c r="N713" t="str">
        <f>VLOOKUP(A713,[1]Holidays!A:C,3,FALSE)</f>
        <v>N</v>
      </c>
      <c r="O713">
        <f t="shared" si="56"/>
        <v>120390.11</v>
      </c>
      <c r="P713" t="e">
        <f t="shared" si="57"/>
        <v>#N/A</v>
      </c>
      <c r="Q713" t="e">
        <f t="shared" si="58"/>
        <v>#N/A</v>
      </c>
      <c r="R713">
        <f t="shared" si="59"/>
        <v>120390.11</v>
      </c>
    </row>
    <row r="714" spans="1:18" x14ac:dyDescent="0.25">
      <c r="A714" s="6">
        <v>42717</v>
      </c>
      <c r="B714" s="1" t="str">
        <f>TEXT([1]Holidays!A714,"DDDD")</f>
        <v>Tuesday</v>
      </c>
      <c r="C714" s="2">
        <f>WEEKNUM([1]Holidays!A714)</f>
        <v>51</v>
      </c>
      <c r="D714" s="1" t="str">
        <f>TEXT([1]Holidays!A714,"MMMM")</f>
        <v>December</v>
      </c>
      <c r="E714" s="1" t="str">
        <f>TEXT([1]Holidays!A714,"yyyy")</f>
        <v>2016</v>
      </c>
      <c r="F714" s="3">
        <v>16.5</v>
      </c>
      <c r="G714" s="3">
        <v>36.299999999999997</v>
      </c>
      <c r="H714" s="3">
        <v>14.1</v>
      </c>
      <c r="I714" s="3">
        <v>0</v>
      </c>
      <c r="J714" s="4">
        <v>128831.65</v>
      </c>
      <c r="K714" s="5">
        <v>44.693023539999999</v>
      </c>
      <c r="L714" s="5">
        <f t="shared" si="55"/>
        <v>5757875.9661470409</v>
      </c>
      <c r="M714" t="str">
        <f>VLOOKUP(A714,[1]Holidays!A:C,2,)</f>
        <v>Y</v>
      </c>
      <c r="N714" t="str">
        <f>VLOOKUP(A714,[1]Holidays!A:C,3,FALSE)</f>
        <v>N</v>
      </c>
      <c r="O714">
        <f t="shared" si="56"/>
        <v>128831.65</v>
      </c>
      <c r="P714" t="e">
        <f t="shared" si="57"/>
        <v>#N/A</v>
      </c>
      <c r="Q714" t="e">
        <f t="shared" si="58"/>
        <v>#N/A</v>
      </c>
      <c r="R714">
        <f t="shared" si="59"/>
        <v>128831.65</v>
      </c>
    </row>
    <row r="715" spans="1:18" x14ac:dyDescent="0.25">
      <c r="A715" s="6">
        <v>42718</v>
      </c>
      <c r="B715" s="1" t="str">
        <f>TEXT([1]Holidays!A715,"DDDD")</f>
        <v>Wednesday</v>
      </c>
      <c r="C715" s="2">
        <f>WEEKNUM([1]Holidays!A715)</f>
        <v>51</v>
      </c>
      <c r="D715" s="1" t="str">
        <f>TEXT([1]Holidays!A715,"MMMM")</f>
        <v>December</v>
      </c>
      <c r="E715" s="1" t="str">
        <f>TEXT([1]Holidays!A715,"yyyy")</f>
        <v>2016</v>
      </c>
      <c r="F715" s="3">
        <v>15.7</v>
      </c>
      <c r="G715" s="3">
        <v>19.3</v>
      </c>
      <c r="H715" s="3">
        <v>21.3</v>
      </c>
      <c r="I715" s="3">
        <v>0</v>
      </c>
      <c r="J715" s="4">
        <v>111423.765</v>
      </c>
      <c r="K715" s="5">
        <v>19.919106330000002</v>
      </c>
      <c r="L715" s="5">
        <f t="shared" si="55"/>
        <v>2219461.8227239326</v>
      </c>
      <c r="M715" t="str">
        <f>VLOOKUP(A715,[1]Holidays!A:C,2,)</f>
        <v>Y</v>
      </c>
      <c r="N715" t="str">
        <f>VLOOKUP(A715,[1]Holidays!A:C,3,FALSE)</f>
        <v>N</v>
      </c>
      <c r="O715">
        <f t="shared" si="56"/>
        <v>111423.765</v>
      </c>
      <c r="P715" t="e">
        <f t="shared" si="57"/>
        <v>#N/A</v>
      </c>
      <c r="Q715" t="e">
        <f t="shared" si="58"/>
        <v>#N/A</v>
      </c>
      <c r="R715">
        <f t="shared" si="59"/>
        <v>111423.765</v>
      </c>
    </row>
    <row r="716" spans="1:18" x14ac:dyDescent="0.25">
      <c r="A716" s="6">
        <v>42719</v>
      </c>
      <c r="B716" s="1" t="str">
        <f>TEXT([1]Holidays!A716,"DDDD")</f>
        <v>Thursday</v>
      </c>
      <c r="C716" s="2">
        <f>WEEKNUM([1]Holidays!A716)</f>
        <v>51</v>
      </c>
      <c r="D716" s="1" t="str">
        <f>TEXT([1]Holidays!A716,"MMMM")</f>
        <v>December</v>
      </c>
      <c r="E716" s="1" t="str">
        <f>TEXT([1]Holidays!A716,"yyyy")</f>
        <v>2016</v>
      </c>
      <c r="F716" s="3">
        <v>11.7</v>
      </c>
      <c r="G716" s="3">
        <v>18.600000000000001</v>
      </c>
      <c r="H716" s="3">
        <v>30.8</v>
      </c>
      <c r="I716" s="3">
        <v>0</v>
      </c>
      <c r="J716" s="4">
        <v>107072.36</v>
      </c>
      <c r="K716" s="5">
        <v>31.145308459999999</v>
      </c>
      <c r="L716" s="5">
        <f t="shared" si="55"/>
        <v>3334801.6797401654</v>
      </c>
      <c r="M716" t="str">
        <f>VLOOKUP(A716,[1]Holidays!A:C,2,)</f>
        <v>Y</v>
      </c>
      <c r="N716" t="str">
        <f>VLOOKUP(A716,[1]Holidays!A:C,3,FALSE)</f>
        <v>N</v>
      </c>
      <c r="O716">
        <f t="shared" si="56"/>
        <v>107072.36</v>
      </c>
      <c r="P716" t="e">
        <f t="shared" si="57"/>
        <v>#N/A</v>
      </c>
      <c r="Q716" t="e">
        <f t="shared" si="58"/>
        <v>#N/A</v>
      </c>
      <c r="R716">
        <f t="shared" si="59"/>
        <v>107072.36</v>
      </c>
    </row>
    <row r="717" spans="1:18" x14ac:dyDescent="0.25">
      <c r="A717" s="6">
        <v>42720</v>
      </c>
      <c r="B717" s="1" t="str">
        <f>TEXT([1]Holidays!A717,"DDDD")</f>
        <v>Friday</v>
      </c>
      <c r="C717" s="2">
        <f>WEEKNUM([1]Holidays!A717)</f>
        <v>51</v>
      </c>
      <c r="D717" s="1" t="str">
        <f>TEXT([1]Holidays!A717,"MMMM")</f>
        <v>December</v>
      </c>
      <c r="E717" s="1" t="str">
        <f>TEXT([1]Holidays!A717,"yyyy")</f>
        <v>2016</v>
      </c>
      <c r="F717" s="3">
        <v>9.6999999999999993</v>
      </c>
      <c r="G717" s="3">
        <v>25.5</v>
      </c>
      <c r="H717" s="3">
        <v>20.5</v>
      </c>
      <c r="I717" s="3">
        <v>0</v>
      </c>
      <c r="J717" s="4">
        <v>113698.06</v>
      </c>
      <c r="K717" s="5">
        <v>48.856884800000003</v>
      </c>
      <c r="L717" s="5">
        <f t="shared" si="55"/>
        <v>5554933.0194034884</v>
      </c>
      <c r="M717" t="str">
        <f>VLOOKUP(A717,[1]Holidays!A:C,2,)</f>
        <v>Y</v>
      </c>
      <c r="N717" t="str">
        <f>VLOOKUP(A717,[1]Holidays!A:C,3,FALSE)</f>
        <v>N</v>
      </c>
      <c r="O717">
        <f t="shared" si="56"/>
        <v>113698.06</v>
      </c>
      <c r="P717" t="e">
        <f t="shared" si="57"/>
        <v>#N/A</v>
      </c>
      <c r="Q717" t="e">
        <f t="shared" si="58"/>
        <v>#N/A</v>
      </c>
      <c r="R717">
        <f t="shared" si="59"/>
        <v>113698.06</v>
      </c>
    </row>
    <row r="718" spans="1:18" x14ac:dyDescent="0.25">
      <c r="A718" s="6">
        <v>42721</v>
      </c>
      <c r="B718" s="1" t="str">
        <f>TEXT([1]Holidays!A718,"DDDD")</f>
        <v>Saturday</v>
      </c>
      <c r="C718" s="2">
        <f>WEEKNUM([1]Holidays!A718)</f>
        <v>51</v>
      </c>
      <c r="D718" s="1" t="str">
        <f>TEXT([1]Holidays!A718,"MMMM")</f>
        <v>December</v>
      </c>
      <c r="E718" s="1" t="str">
        <f>TEXT([1]Holidays!A718,"yyyy")</f>
        <v>2016</v>
      </c>
      <c r="F718" s="3">
        <v>15.1</v>
      </c>
      <c r="G718" s="3">
        <v>20.9</v>
      </c>
      <c r="H718" s="3">
        <v>22.5</v>
      </c>
      <c r="I718" s="3">
        <v>0</v>
      </c>
      <c r="J718" s="4">
        <v>90227.48</v>
      </c>
      <c r="K718" s="5">
        <v>23.576231230000001</v>
      </c>
      <c r="L718" s="5">
        <f t="shared" si="55"/>
        <v>2127223.9317802005</v>
      </c>
      <c r="M718" t="str">
        <f>VLOOKUP(A718,[1]Holidays!A:C,2,)</f>
        <v>Y</v>
      </c>
      <c r="N718" t="str">
        <f>VLOOKUP(A718,[1]Holidays!A:C,3,FALSE)</f>
        <v>N</v>
      </c>
      <c r="O718">
        <f t="shared" si="56"/>
        <v>90227.48</v>
      </c>
      <c r="P718" t="e">
        <f t="shared" si="57"/>
        <v>#N/A</v>
      </c>
      <c r="Q718" t="e">
        <f t="shared" si="58"/>
        <v>#N/A</v>
      </c>
      <c r="R718">
        <f t="shared" si="59"/>
        <v>90227.48</v>
      </c>
    </row>
    <row r="719" spans="1:18" x14ac:dyDescent="0.25">
      <c r="A719" s="6">
        <v>42722</v>
      </c>
      <c r="B719" s="1" t="str">
        <f>TEXT([1]Holidays!A719,"DDDD")</f>
        <v>Sunday</v>
      </c>
      <c r="C719" s="2">
        <f>WEEKNUM([1]Holidays!A719)</f>
        <v>52</v>
      </c>
      <c r="D719" s="1" t="str">
        <f>TEXT([1]Holidays!A719,"MMMM")</f>
        <v>December</v>
      </c>
      <c r="E719" s="1" t="str">
        <f>TEXT([1]Holidays!A719,"yyyy")</f>
        <v>2016</v>
      </c>
      <c r="F719" s="3">
        <v>10</v>
      </c>
      <c r="G719" s="3">
        <v>17.5</v>
      </c>
      <c r="H719" s="3">
        <v>30.3</v>
      </c>
      <c r="I719" s="3">
        <v>0</v>
      </c>
      <c r="J719" s="4">
        <v>90911.085000000006</v>
      </c>
      <c r="K719" s="5">
        <v>26.49359939</v>
      </c>
      <c r="L719" s="5">
        <f t="shared" si="55"/>
        <v>2408561.8661002382</v>
      </c>
      <c r="M719" t="str">
        <f>VLOOKUP(A719,[1]Holidays!A:C,2,)</f>
        <v>Y</v>
      </c>
      <c r="N719" t="str">
        <f>VLOOKUP(A719,[1]Holidays!A:C,3,FALSE)</f>
        <v>N</v>
      </c>
      <c r="O719">
        <f t="shared" si="56"/>
        <v>90911.085000000006</v>
      </c>
      <c r="P719" t="e">
        <f t="shared" si="57"/>
        <v>#N/A</v>
      </c>
      <c r="Q719" t="e">
        <f t="shared" si="58"/>
        <v>#N/A</v>
      </c>
      <c r="R719">
        <f t="shared" si="59"/>
        <v>90911.085000000006</v>
      </c>
    </row>
    <row r="720" spans="1:18" x14ac:dyDescent="0.25">
      <c r="A720" s="6">
        <v>42723</v>
      </c>
      <c r="B720" s="1" t="str">
        <f>TEXT([1]Holidays!A720,"DDDD")</f>
        <v>Monday</v>
      </c>
      <c r="C720" s="2">
        <f>WEEKNUM([1]Holidays!A720)</f>
        <v>52</v>
      </c>
      <c r="D720" s="1" t="str">
        <f>TEXT([1]Holidays!A720,"MMMM")</f>
        <v>December</v>
      </c>
      <c r="E720" s="1" t="str">
        <f>TEXT([1]Holidays!A720,"yyyy")</f>
        <v>2016</v>
      </c>
      <c r="F720" s="3">
        <v>8.8000000000000007</v>
      </c>
      <c r="G720" s="3">
        <v>30.2</v>
      </c>
      <c r="H720" s="3">
        <v>29.3</v>
      </c>
      <c r="I720" s="3">
        <v>0</v>
      </c>
      <c r="J720" s="4">
        <v>109260.30499999999</v>
      </c>
      <c r="K720" s="5">
        <v>28.684832369999999</v>
      </c>
      <c r="L720" s="5">
        <f t="shared" si="55"/>
        <v>3134113.5336200725</v>
      </c>
      <c r="M720" t="str">
        <f>VLOOKUP(A720,[1]Holidays!A:C,2,)</f>
        <v>Y</v>
      </c>
      <c r="N720" t="str">
        <f>VLOOKUP(A720,[1]Holidays!A:C,3,FALSE)</f>
        <v>N</v>
      </c>
      <c r="O720">
        <f t="shared" si="56"/>
        <v>109260.30499999999</v>
      </c>
      <c r="P720" t="e">
        <f t="shared" si="57"/>
        <v>#N/A</v>
      </c>
      <c r="Q720" t="e">
        <f t="shared" si="58"/>
        <v>#N/A</v>
      </c>
      <c r="R720">
        <f t="shared" si="59"/>
        <v>109260.30499999999</v>
      </c>
    </row>
    <row r="721" spans="1:18" x14ac:dyDescent="0.25">
      <c r="A721" s="6">
        <v>42724</v>
      </c>
      <c r="B721" s="1" t="str">
        <f>TEXT([1]Holidays!A721,"DDDD")</f>
        <v>Tuesday</v>
      </c>
      <c r="C721" s="2">
        <f>WEEKNUM([1]Holidays!A721)</f>
        <v>52</v>
      </c>
      <c r="D721" s="1" t="str">
        <f>TEXT([1]Holidays!A721,"MMMM")</f>
        <v>December</v>
      </c>
      <c r="E721" s="1" t="str">
        <f>TEXT([1]Holidays!A721,"yyyy")</f>
        <v>2016</v>
      </c>
      <c r="F721" s="3">
        <v>14.4</v>
      </c>
      <c r="G721" s="3">
        <v>21.5</v>
      </c>
      <c r="H721" s="3">
        <v>26</v>
      </c>
      <c r="I721" s="3">
        <v>3</v>
      </c>
      <c r="J721" s="4">
        <v>106451.255</v>
      </c>
      <c r="K721" s="5">
        <v>16.129856849999999</v>
      </c>
      <c r="L721" s="5">
        <f t="shared" si="55"/>
        <v>1717043.5046528468</v>
      </c>
      <c r="M721" t="str">
        <f>VLOOKUP(A721,[1]Holidays!A:C,2,)</f>
        <v>N</v>
      </c>
      <c r="N721" t="str">
        <f>VLOOKUP(A721,[1]Holidays!A:C,3,FALSE)</f>
        <v>N</v>
      </c>
      <c r="O721" t="e">
        <f t="shared" si="56"/>
        <v>#N/A</v>
      </c>
      <c r="P721">
        <f t="shared" si="57"/>
        <v>106451.255</v>
      </c>
      <c r="Q721" t="e">
        <f t="shared" si="58"/>
        <v>#N/A</v>
      </c>
      <c r="R721">
        <f t="shared" si="59"/>
        <v>106451.255</v>
      </c>
    </row>
    <row r="722" spans="1:18" x14ac:dyDescent="0.25">
      <c r="A722" s="6">
        <v>42725</v>
      </c>
      <c r="B722" s="1" t="str">
        <f>TEXT([1]Holidays!A722,"DDDD")</f>
        <v>Wednesday</v>
      </c>
      <c r="C722" s="2">
        <f>WEEKNUM([1]Holidays!A722)</f>
        <v>52</v>
      </c>
      <c r="D722" s="1" t="str">
        <f>TEXT([1]Holidays!A722,"MMMM")</f>
        <v>December</v>
      </c>
      <c r="E722" s="1" t="str">
        <f>TEXT([1]Holidays!A722,"yyyy")</f>
        <v>2016</v>
      </c>
      <c r="F722" s="3">
        <v>13.5</v>
      </c>
      <c r="G722" s="3">
        <v>19.899999999999999</v>
      </c>
      <c r="H722" s="3">
        <v>28.8</v>
      </c>
      <c r="I722" s="3">
        <v>0.2</v>
      </c>
      <c r="J722" s="4">
        <v>104389.51</v>
      </c>
      <c r="K722" s="5">
        <v>21.34587505</v>
      </c>
      <c r="L722" s="5">
        <f t="shared" si="55"/>
        <v>2228285.4369907253</v>
      </c>
      <c r="M722" t="str">
        <f>VLOOKUP(A722,[1]Holidays!A:C,2,)</f>
        <v>N</v>
      </c>
      <c r="N722" t="str">
        <f>VLOOKUP(A722,[1]Holidays!A:C,3,FALSE)</f>
        <v>N</v>
      </c>
      <c r="O722" t="e">
        <f t="shared" si="56"/>
        <v>#N/A</v>
      </c>
      <c r="P722">
        <f t="shared" si="57"/>
        <v>104389.51</v>
      </c>
      <c r="Q722" t="e">
        <f t="shared" si="58"/>
        <v>#N/A</v>
      </c>
      <c r="R722">
        <f t="shared" si="59"/>
        <v>104389.51</v>
      </c>
    </row>
    <row r="723" spans="1:18" x14ac:dyDescent="0.25">
      <c r="A723" s="6">
        <v>42726</v>
      </c>
      <c r="B723" s="1" t="str">
        <f>TEXT([1]Holidays!A723,"DDDD")</f>
        <v>Thursday</v>
      </c>
      <c r="C723" s="2">
        <f>WEEKNUM([1]Holidays!A723)</f>
        <v>52</v>
      </c>
      <c r="D723" s="1" t="str">
        <f>TEXT([1]Holidays!A723,"MMMM")</f>
        <v>December</v>
      </c>
      <c r="E723" s="1" t="str">
        <f>TEXT([1]Holidays!A723,"yyyy")</f>
        <v>2016</v>
      </c>
      <c r="F723" s="3">
        <v>14.6</v>
      </c>
      <c r="G723" s="3">
        <v>20</v>
      </c>
      <c r="H723" s="3">
        <v>29.6</v>
      </c>
      <c r="I723" s="3">
        <v>0</v>
      </c>
      <c r="J723" s="4">
        <v>105513.235</v>
      </c>
      <c r="K723" s="5">
        <v>20.97623583</v>
      </c>
      <c r="L723" s="5">
        <f t="shared" si="55"/>
        <v>2213270.50054621</v>
      </c>
      <c r="M723" t="str">
        <f>VLOOKUP(A723,[1]Holidays!A:C,2,)</f>
        <v>N</v>
      </c>
      <c r="N723" t="str">
        <f>VLOOKUP(A723,[1]Holidays!A:C,3,FALSE)</f>
        <v>N</v>
      </c>
      <c r="O723" t="e">
        <f t="shared" si="56"/>
        <v>#N/A</v>
      </c>
      <c r="P723">
        <f t="shared" si="57"/>
        <v>105513.235</v>
      </c>
      <c r="Q723" t="e">
        <f t="shared" si="58"/>
        <v>#N/A</v>
      </c>
      <c r="R723">
        <f t="shared" si="59"/>
        <v>105513.235</v>
      </c>
    </row>
    <row r="724" spans="1:18" x14ac:dyDescent="0.25">
      <c r="A724" s="6">
        <v>42727</v>
      </c>
      <c r="B724" s="1" t="str">
        <f>TEXT([1]Holidays!A724,"DDDD")</f>
        <v>Friday</v>
      </c>
      <c r="C724" s="2">
        <f>WEEKNUM([1]Holidays!A724)</f>
        <v>52</v>
      </c>
      <c r="D724" s="1" t="str">
        <f>TEXT([1]Holidays!A724,"MMMM")</f>
        <v>December</v>
      </c>
      <c r="E724" s="1" t="str">
        <f>TEXT([1]Holidays!A724,"yyyy")</f>
        <v>2016</v>
      </c>
      <c r="F724" s="3">
        <v>12.5</v>
      </c>
      <c r="G724" s="3">
        <v>26.3</v>
      </c>
      <c r="H724" s="3">
        <v>28.7</v>
      </c>
      <c r="I724" s="3">
        <v>0</v>
      </c>
      <c r="J724" s="4">
        <v>112247.94500000001</v>
      </c>
      <c r="K724" s="5">
        <v>24.329345190000002</v>
      </c>
      <c r="L724" s="5">
        <f t="shared" si="55"/>
        <v>2730919.0007731351</v>
      </c>
      <c r="M724" t="str">
        <f>VLOOKUP(A724,[1]Holidays!A:C,2,)</f>
        <v>N</v>
      </c>
      <c r="N724" t="str">
        <f>VLOOKUP(A724,[1]Holidays!A:C,3,FALSE)</f>
        <v>N</v>
      </c>
      <c r="O724" t="e">
        <f t="shared" si="56"/>
        <v>#N/A</v>
      </c>
      <c r="P724">
        <f t="shared" si="57"/>
        <v>112247.94500000001</v>
      </c>
      <c r="Q724" t="e">
        <f t="shared" si="58"/>
        <v>#N/A</v>
      </c>
      <c r="R724">
        <f t="shared" si="59"/>
        <v>112247.94500000001</v>
      </c>
    </row>
    <row r="725" spans="1:18" x14ac:dyDescent="0.25">
      <c r="A725" s="6">
        <v>42728</v>
      </c>
      <c r="B725" s="1" t="str">
        <f>TEXT([1]Holidays!A725,"DDDD")</f>
        <v>Saturday</v>
      </c>
      <c r="C725" s="2">
        <f>WEEKNUM([1]Holidays!A725)</f>
        <v>52</v>
      </c>
      <c r="D725" s="1" t="str">
        <f>TEXT([1]Holidays!A725,"MMMM")</f>
        <v>December</v>
      </c>
      <c r="E725" s="1" t="str">
        <f>TEXT([1]Holidays!A725,"yyyy")</f>
        <v>2016</v>
      </c>
      <c r="F725" s="3">
        <v>16.2</v>
      </c>
      <c r="G725" s="3">
        <v>34.9</v>
      </c>
      <c r="H725" s="3">
        <v>26.3</v>
      </c>
      <c r="I725" s="3">
        <v>0.8</v>
      </c>
      <c r="J725" s="4">
        <v>114843.875</v>
      </c>
      <c r="K725" s="5">
        <v>34.693111190000003</v>
      </c>
      <c r="L725" s="5">
        <f t="shared" si="55"/>
        <v>3984291.3248654618</v>
      </c>
      <c r="M725" t="str">
        <f>VLOOKUP(A725,[1]Holidays!A:C,2,)</f>
        <v>N</v>
      </c>
      <c r="N725" t="str">
        <f>VLOOKUP(A725,[1]Holidays!A:C,3,FALSE)</f>
        <v>N</v>
      </c>
      <c r="O725" t="e">
        <f t="shared" si="56"/>
        <v>#N/A</v>
      </c>
      <c r="P725">
        <f t="shared" si="57"/>
        <v>114843.875</v>
      </c>
      <c r="Q725" t="e">
        <f t="shared" si="58"/>
        <v>#N/A</v>
      </c>
      <c r="R725">
        <f t="shared" si="59"/>
        <v>114843.875</v>
      </c>
    </row>
    <row r="726" spans="1:18" x14ac:dyDescent="0.25">
      <c r="A726" s="6">
        <v>42729</v>
      </c>
      <c r="B726" s="1" t="str">
        <f>TEXT([1]Holidays!A726,"DDDD")</f>
        <v>Sunday</v>
      </c>
      <c r="C726" s="2">
        <f>WEEKNUM([1]Holidays!A726)</f>
        <v>53</v>
      </c>
      <c r="D726" s="1" t="str">
        <f>TEXT([1]Holidays!A726,"MMMM")</f>
        <v>December</v>
      </c>
      <c r="E726" s="1" t="str">
        <f>TEXT([1]Holidays!A726,"yyyy")</f>
        <v>2016</v>
      </c>
      <c r="F726" s="3">
        <v>16.399999999999999</v>
      </c>
      <c r="G726" s="3">
        <v>36.299999999999997</v>
      </c>
      <c r="H726" s="3">
        <v>32.299999999999997</v>
      </c>
      <c r="I726" s="3">
        <v>0.2</v>
      </c>
      <c r="J726" s="4">
        <v>114468.17</v>
      </c>
      <c r="K726" s="5">
        <v>28.64742992</v>
      </c>
      <c r="L726" s="5">
        <f t="shared" si="55"/>
        <v>3279218.8781456463</v>
      </c>
      <c r="M726" t="str">
        <f>VLOOKUP(A726,[1]Holidays!A:C,2,)</f>
        <v>N</v>
      </c>
      <c r="N726" t="str">
        <f>VLOOKUP(A726,[1]Holidays!A:C,3,FALSE)</f>
        <v>N</v>
      </c>
      <c r="O726" t="e">
        <f t="shared" si="56"/>
        <v>#N/A</v>
      </c>
      <c r="P726">
        <f t="shared" si="57"/>
        <v>114468.17</v>
      </c>
      <c r="Q726" t="e">
        <f t="shared" si="58"/>
        <v>#N/A</v>
      </c>
      <c r="R726">
        <f t="shared" si="59"/>
        <v>114468.17</v>
      </c>
    </row>
    <row r="727" spans="1:18" x14ac:dyDescent="0.25">
      <c r="A727" s="6">
        <v>42730</v>
      </c>
      <c r="B727" s="1" t="str">
        <f>TEXT([1]Holidays!A727,"DDDD")</f>
        <v>Monday</v>
      </c>
      <c r="C727" s="2">
        <f>WEEKNUM([1]Holidays!A727)</f>
        <v>53</v>
      </c>
      <c r="D727" s="1" t="str">
        <f>TEXT([1]Holidays!A727,"MMMM")</f>
        <v>December</v>
      </c>
      <c r="E727" s="1" t="str">
        <f>TEXT([1]Holidays!A727,"yyyy")</f>
        <v>2016</v>
      </c>
      <c r="F727" s="3">
        <v>25.4</v>
      </c>
      <c r="G727" s="3">
        <v>29.3</v>
      </c>
      <c r="H727" s="3">
        <v>10.199999999999999</v>
      </c>
      <c r="I727" s="3">
        <v>0</v>
      </c>
      <c r="J727" s="4">
        <v>106284.83</v>
      </c>
      <c r="K727" s="5">
        <v>22.910355590000002</v>
      </c>
      <c r="L727" s="5">
        <f t="shared" si="55"/>
        <v>2435023.2491226997</v>
      </c>
      <c r="M727" t="str">
        <f>VLOOKUP(A727,[1]Holidays!A:C,2,)</f>
        <v>N</v>
      </c>
      <c r="N727" t="str">
        <f>VLOOKUP(A727,[1]Holidays!A:C,3,FALSE)</f>
        <v>Y</v>
      </c>
      <c r="O727" t="e">
        <f t="shared" si="56"/>
        <v>#N/A</v>
      </c>
      <c r="P727">
        <f t="shared" si="57"/>
        <v>106284.83</v>
      </c>
      <c r="Q727">
        <f t="shared" si="58"/>
        <v>106284.83</v>
      </c>
      <c r="R727" t="e">
        <f t="shared" si="59"/>
        <v>#N/A</v>
      </c>
    </row>
    <row r="728" spans="1:18" x14ac:dyDescent="0.25">
      <c r="A728" s="6">
        <v>42731</v>
      </c>
      <c r="B728" s="1" t="str">
        <f>TEXT([1]Holidays!A728,"DDDD")</f>
        <v>Tuesday</v>
      </c>
      <c r="C728" s="2">
        <f>WEEKNUM([1]Holidays!A728)</f>
        <v>53</v>
      </c>
      <c r="D728" s="1" t="str">
        <f>TEXT([1]Holidays!A728,"MMMM")</f>
        <v>December</v>
      </c>
      <c r="E728" s="1" t="str">
        <f>TEXT([1]Holidays!A728,"yyyy")</f>
        <v>2016</v>
      </c>
      <c r="F728" s="3">
        <v>18</v>
      </c>
      <c r="G728" s="3">
        <v>29.8</v>
      </c>
      <c r="H728" s="3">
        <v>5.8</v>
      </c>
      <c r="I728" s="3">
        <v>1.6</v>
      </c>
      <c r="J728" s="4">
        <v>99701.43</v>
      </c>
      <c r="K728" s="5">
        <v>23.813537400000001</v>
      </c>
      <c r="L728" s="5">
        <f t="shared" si="55"/>
        <v>2374243.7321384819</v>
      </c>
      <c r="M728" t="str">
        <f>VLOOKUP(A728,[1]Holidays!A:C,2,)</f>
        <v>N</v>
      </c>
      <c r="N728" t="str">
        <f>VLOOKUP(A728,[1]Holidays!A:C,3,FALSE)</f>
        <v>Y</v>
      </c>
      <c r="O728" t="e">
        <f t="shared" si="56"/>
        <v>#N/A</v>
      </c>
      <c r="P728">
        <f t="shared" si="57"/>
        <v>99701.43</v>
      </c>
      <c r="Q728">
        <f t="shared" si="58"/>
        <v>99701.43</v>
      </c>
      <c r="R728" t="e">
        <f t="shared" si="59"/>
        <v>#N/A</v>
      </c>
    </row>
    <row r="729" spans="1:18" x14ac:dyDescent="0.25">
      <c r="A729" s="6">
        <v>42732</v>
      </c>
      <c r="B729" s="1" t="str">
        <f>TEXT([1]Holidays!A729,"DDDD")</f>
        <v>Wednesday</v>
      </c>
      <c r="C729" s="2">
        <f>WEEKNUM([1]Holidays!A729)</f>
        <v>53</v>
      </c>
      <c r="D729" s="1" t="str">
        <f>TEXT([1]Holidays!A729,"MMMM")</f>
        <v>December</v>
      </c>
      <c r="E729" s="1" t="str">
        <f>TEXT([1]Holidays!A729,"yyyy")</f>
        <v>2016</v>
      </c>
      <c r="F729" s="3">
        <v>20.3</v>
      </c>
      <c r="G729" s="3">
        <v>38.200000000000003</v>
      </c>
      <c r="H729" s="3">
        <v>15.1</v>
      </c>
      <c r="I729" s="3">
        <v>1</v>
      </c>
      <c r="J729" s="4">
        <v>123693.52</v>
      </c>
      <c r="K729" s="5">
        <v>40.282509820000001</v>
      </c>
      <c r="L729" s="5">
        <f t="shared" si="55"/>
        <v>4982685.4340703664</v>
      </c>
      <c r="M729" t="str">
        <f>VLOOKUP(A729,[1]Holidays!A:C,2,)</f>
        <v>N</v>
      </c>
      <c r="N729" t="str">
        <f>VLOOKUP(A729,[1]Holidays!A:C,3,FALSE)</f>
        <v>N</v>
      </c>
      <c r="O729" t="e">
        <f t="shared" si="56"/>
        <v>#N/A</v>
      </c>
      <c r="P729">
        <f t="shared" si="57"/>
        <v>123693.52</v>
      </c>
      <c r="Q729" t="e">
        <f t="shared" si="58"/>
        <v>#N/A</v>
      </c>
      <c r="R729">
        <f t="shared" si="59"/>
        <v>123693.52</v>
      </c>
    </row>
    <row r="730" spans="1:18" x14ac:dyDescent="0.25">
      <c r="A730" s="6">
        <v>42733</v>
      </c>
      <c r="B730" s="1" t="str">
        <f>TEXT([1]Holidays!A730,"DDDD")</f>
        <v>Thursday</v>
      </c>
      <c r="C730" s="2">
        <f>WEEKNUM([1]Holidays!A730)</f>
        <v>53</v>
      </c>
      <c r="D730" s="1" t="str">
        <f>TEXT([1]Holidays!A730,"MMMM")</f>
        <v>December</v>
      </c>
      <c r="E730" s="1" t="str">
        <f>TEXT([1]Holidays!A730,"yyyy")</f>
        <v>2016</v>
      </c>
      <c r="F730" s="3">
        <v>27</v>
      </c>
      <c r="G730" s="3">
        <v>33.5</v>
      </c>
      <c r="H730" s="3">
        <v>15.7</v>
      </c>
      <c r="I730" s="3">
        <v>0</v>
      </c>
      <c r="J730" s="4">
        <v>135571.79500000001</v>
      </c>
      <c r="K730" s="5">
        <v>47.145005580000003</v>
      </c>
      <c r="L730" s="5">
        <f t="shared" si="55"/>
        <v>6391533.0317656174</v>
      </c>
      <c r="M730" t="str">
        <f>VLOOKUP(A730,[1]Holidays!A:C,2,)</f>
        <v>N</v>
      </c>
      <c r="N730" t="str">
        <f>VLOOKUP(A730,[1]Holidays!A:C,3,FALSE)</f>
        <v>N</v>
      </c>
      <c r="O730" t="e">
        <f t="shared" si="56"/>
        <v>#N/A</v>
      </c>
      <c r="P730">
        <f t="shared" si="57"/>
        <v>135571.79500000001</v>
      </c>
      <c r="Q730" t="e">
        <f t="shared" si="58"/>
        <v>#N/A</v>
      </c>
      <c r="R730">
        <f t="shared" si="59"/>
        <v>135571.79500000001</v>
      </c>
    </row>
    <row r="731" spans="1:18" x14ac:dyDescent="0.25">
      <c r="A731" s="6">
        <v>42734</v>
      </c>
      <c r="B731" s="1" t="str">
        <f>TEXT([1]Holidays!A731,"DDDD")</f>
        <v>Friday</v>
      </c>
      <c r="C731" s="2">
        <f>WEEKNUM([1]Holidays!A731)</f>
        <v>53</v>
      </c>
      <c r="D731" s="1" t="str">
        <f>TEXT([1]Holidays!A731,"MMMM")</f>
        <v>December</v>
      </c>
      <c r="E731" s="1" t="str">
        <f>TEXT([1]Holidays!A731,"yyyy")</f>
        <v>2016</v>
      </c>
      <c r="F731" s="3">
        <v>20.100000000000001</v>
      </c>
      <c r="G731" s="3">
        <v>27.8</v>
      </c>
      <c r="H731" s="3">
        <v>28.8</v>
      </c>
      <c r="I731" s="3">
        <v>20.399999999999999</v>
      </c>
      <c r="J731" s="4">
        <v>112141.83</v>
      </c>
      <c r="K731" s="5">
        <v>24.065077649999999</v>
      </c>
      <c r="L731" s="5">
        <f t="shared" si="55"/>
        <v>2698701.8467630995</v>
      </c>
      <c r="M731" t="str">
        <f>VLOOKUP(A731,[1]Holidays!A:C,2,)</f>
        <v>N</v>
      </c>
      <c r="N731" t="str">
        <f>VLOOKUP(A731,[1]Holidays!A:C,3,FALSE)</f>
        <v>N</v>
      </c>
      <c r="O731" t="e">
        <f t="shared" si="56"/>
        <v>#N/A</v>
      </c>
      <c r="P731">
        <f t="shared" si="57"/>
        <v>112141.83</v>
      </c>
      <c r="Q731" t="e">
        <f t="shared" si="58"/>
        <v>#N/A</v>
      </c>
      <c r="R731">
        <f t="shared" si="59"/>
        <v>112141.83</v>
      </c>
    </row>
    <row r="732" spans="1:18" x14ac:dyDescent="0.25">
      <c r="A732" s="6">
        <v>42735</v>
      </c>
      <c r="B732" s="1" t="str">
        <f>TEXT([1]Holidays!A732,"DDDD")</f>
        <v>Saturday</v>
      </c>
      <c r="C732" s="2">
        <f>WEEKNUM([1]Holidays!A732)</f>
        <v>53</v>
      </c>
      <c r="D732" s="1" t="str">
        <f>TEXT([1]Holidays!A732,"MMMM")</f>
        <v>December</v>
      </c>
      <c r="E732" s="1" t="str">
        <f>TEXT([1]Holidays!A732,"yyyy")</f>
        <v>2016</v>
      </c>
      <c r="F732" s="3">
        <v>17.3</v>
      </c>
      <c r="G732" s="3">
        <v>23.8</v>
      </c>
      <c r="H732" s="3">
        <v>30.8</v>
      </c>
      <c r="I732" s="3">
        <v>0</v>
      </c>
      <c r="J732" s="4">
        <v>95728.15</v>
      </c>
      <c r="K732" s="5">
        <v>17.59822922</v>
      </c>
      <c r="L732" s="5">
        <f t="shared" si="55"/>
        <v>1684645.9265065428</v>
      </c>
      <c r="M732" t="str">
        <f>VLOOKUP(A732,[1]Holidays!A:C,2,)</f>
        <v>N</v>
      </c>
      <c r="N732" t="str">
        <f>VLOOKUP(A732,[1]Holidays!A:C,3,FALSE)</f>
        <v>N</v>
      </c>
      <c r="O732" t="e">
        <f t="shared" si="56"/>
        <v>#N/A</v>
      </c>
      <c r="P732">
        <f t="shared" si="57"/>
        <v>95728.15</v>
      </c>
      <c r="Q732" t="e">
        <f t="shared" si="58"/>
        <v>#N/A</v>
      </c>
      <c r="R732">
        <f t="shared" si="59"/>
        <v>95728.15</v>
      </c>
    </row>
    <row r="733" spans="1:18" x14ac:dyDescent="0.25">
      <c r="A733" s="6">
        <v>42736</v>
      </c>
      <c r="B733" s="1" t="str">
        <f>TEXT([1]Holidays!A733,"DDDD")</f>
        <v>Sunday</v>
      </c>
      <c r="C733" s="2">
        <f>WEEKNUM([1]Holidays!A733)</f>
        <v>1</v>
      </c>
      <c r="D733" s="1" t="str">
        <f>TEXT([1]Holidays!A733,"MMMM")</f>
        <v>January</v>
      </c>
      <c r="E733" s="1" t="str">
        <f>TEXT([1]Holidays!A733,"yyyy")</f>
        <v>2017</v>
      </c>
      <c r="F733" s="3">
        <v>16.8</v>
      </c>
      <c r="G733" s="3">
        <v>21.1</v>
      </c>
      <c r="H733" s="3">
        <v>8.5</v>
      </c>
      <c r="I733" s="3">
        <v>0</v>
      </c>
      <c r="J733" s="4">
        <v>89403.145000000004</v>
      </c>
      <c r="K733" s="5">
        <v>25.846761099999998</v>
      </c>
      <c r="L733" s="5">
        <f t="shared" si="55"/>
        <v>2310781.7304036594</v>
      </c>
      <c r="M733" t="str">
        <f>VLOOKUP(A733,[1]Holidays!A:C,2,)</f>
        <v>N</v>
      </c>
      <c r="N733" t="str">
        <f>VLOOKUP(A733,[1]Holidays!A:C,3,FALSE)</f>
        <v>Y</v>
      </c>
      <c r="O733" t="e">
        <f t="shared" si="56"/>
        <v>#N/A</v>
      </c>
      <c r="P733">
        <f t="shared" si="57"/>
        <v>89403.145000000004</v>
      </c>
      <c r="Q733">
        <f t="shared" si="58"/>
        <v>89403.145000000004</v>
      </c>
      <c r="R733" t="e">
        <f t="shared" si="59"/>
        <v>#N/A</v>
      </c>
    </row>
    <row r="734" spans="1:18" x14ac:dyDescent="0.25">
      <c r="A734" s="6">
        <v>42737</v>
      </c>
      <c r="B734" s="1" t="str">
        <f>TEXT([1]Holidays!A734,"DDDD")</f>
        <v>Monday</v>
      </c>
      <c r="C734" s="2">
        <f>WEEKNUM([1]Holidays!A734)</f>
        <v>1</v>
      </c>
      <c r="D734" s="1" t="str">
        <f>TEXT([1]Holidays!A734,"MMMM")</f>
        <v>January</v>
      </c>
      <c r="E734" s="1" t="str">
        <f>TEXT([1]Holidays!A734,"yyyy")</f>
        <v>2017</v>
      </c>
      <c r="F734" s="3">
        <v>14.8</v>
      </c>
      <c r="G734" s="3">
        <v>17.8</v>
      </c>
      <c r="H734" s="3">
        <v>7.8</v>
      </c>
      <c r="I734" s="3">
        <v>0.4</v>
      </c>
      <c r="J734" s="4">
        <v>86507.47</v>
      </c>
      <c r="K734" s="5">
        <v>30.618702880000001</v>
      </c>
      <c r="L734" s="5">
        <f t="shared" si="55"/>
        <v>2648746.5208305139</v>
      </c>
      <c r="M734" t="str">
        <f>VLOOKUP(A734,[1]Holidays!A:C,2,)</f>
        <v>N</v>
      </c>
      <c r="N734" t="str">
        <f>VLOOKUP(A734,[1]Holidays!A:C,3,FALSE)</f>
        <v>Y</v>
      </c>
      <c r="O734" t="e">
        <f t="shared" si="56"/>
        <v>#N/A</v>
      </c>
      <c r="P734">
        <f t="shared" si="57"/>
        <v>86507.47</v>
      </c>
      <c r="Q734">
        <f t="shared" si="58"/>
        <v>86507.47</v>
      </c>
      <c r="R734" t="e">
        <f t="shared" si="59"/>
        <v>#N/A</v>
      </c>
    </row>
    <row r="735" spans="1:18" x14ac:dyDescent="0.25">
      <c r="A735" s="6">
        <v>42738</v>
      </c>
      <c r="B735" s="1" t="str">
        <f>TEXT([1]Holidays!A735,"DDDD")</f>
        <v>Tuesday</v>
      </c>
      <c r="C735" s="2">
        <f>WEEKNUM([1]Holidays!A735)</f>
        <v>1</v>
      </c>
      <c r="D735" s="1" t="str">
        <f>TEXT([1]Holidays!A735,"MMMM")</f>
        <v>January</v>
      </c>
      <c r="E735" s="1" t="str">
        <f>TEXT([1]Holidays!A735,"yyyy")</f>
        <v>2017</v>
      </c>
      <c r="F735" s="3">
        <v>14.6</v>
      </c>
      <c r="G735" s="3">
        <v>19.5</v>
      </c>
      <c r="H735" s="3">
        <v>25.9</v>
      </c>
      <c r="I735" s="3">
        <v>0.4</v>
      </c>
      <c r="J735" s="4">
        <v>97564.744999999995</v>
      </c>
      <c r="K735" s="5">
        <v>28.68695469</v>
      </c>
      <c r="L735" s="5">
        <f t="shared" si="55"/>
        <v>2798835.4191564037</v>
      </c>
      <c r="M735" t="str">
        <f>VLOOKUP(A735,[1]Holidays!A:C,2,)</f>
        <v>N</v>
      </c>
      <c r="N735" t="str">
        <f>VLOOKUP(A735,[1]Holidays!A:C,3,FALSE)</f>
        <v>N</v>
      </c>
      <c r="O735" t="e">
        <f t="shared" si="56"/>
        <v>#N/A</v>
      </c>
      <c r="P735">
        <f t="shared" si="57"/>
        <v>97564.744999999995</v>
      </c>
      <c r="Q735" t="e">
        <f t="shared" si="58"/>
        <v>#N/A</v>
      </c>
      <c r="R735">
        <f t="shared" si="59"/>
        <v>97564.744999999995</v>
      </c>
    </row>
    <row r="736" spans="1:18" x14ac:dyDescent="0.25">
      <c r="A736" s="6">
        <v>42739</v>
      </c>
      <c r="B736" s="1" t="str">
        <f>TEXT([1]Holidays!A736,"DDDD")</f>
        <v>Wednesday</v>
      </c>
      <c r="C736" s="2">
        <f>WEEKNUM([1]Holidays!A736)</f>
        <v>1</v>
      </c>
      <c r="D736" s="1" t="str">
        <f>TEXT([1]Holidays!A736,"MMMM")</f>
        <v>January</v>
      </c>
      <c r="E736" s="1" t="str">
        <f>TEXT([1]Holidays!A736,"yyyy")</f>
        <v>2017</v>
      </c>
      <c r="F736" s="3">
        <v>13.3</v>
      </c>
      <c r="G736" s="3">
        <v>29.3</v>
      </c>
      <c r="H736" s="3">
        <v>31.6</v>
      </c>
      <c r="I736" s="3">
        <v>0</v>
      </c>
      <c r="J736" s="4">
        <v>116606.795</v>
      </c>
      <c r="K736" s="5">
        <v>56.972780710000002</v>
      </c>
      <c r="L736" s="5">
        <f t="shared" si="55"/>
        <v>6643413.3608309245</v>
      </c>
      <c r="M736" t="str">
        <f>VLOOKUP(A736,[1]Holidays!A:C,2,)</f>
        <v>N</v>
      </c>
      <c r="N736" t="str">
        <f>VLOOKUP(A736,[1]Holidays!A:C,3,FALSE)</f>
        <v>N</v>
      </c>
      <c r="O736" t="e">
        <f t="shared" si="56"/>
        <v>#N/A</v>
      </c>
      <c r="P736">
        <f t="shared" si="57"/>
        <v>116606.795</v>
      </c>
      <c r="Q736" t="e">
        <f t="shared" si="58"/>
        <v>#N/A</v>
      </c>
      <c r="R736">
        <f t="shared" si="59"/>
        <v>116606.795</v>
      </c>
    </row>
    <row r="737" spans="1:18" x14ac:dyDescent="0.25">
      <c r="A737" s="6">
        <v>42740</v>
      </c>
      <c r="B737" s="1" t="str">
        <f>TEXT([1]Holidays!A737,"DDDD")</f>
        <v>Thursday</v>
      </c>
      <c r="C737" s="2">
        <f>WEEKNUM([1]Holidays!A737)</f>
        <v>1</v>
      </c>
      <c r="D737" s="1" t="str">
        <f>TEXT([1]Holidays!A737,"MMMM")</f>
        <v>January</v>
      </c>
      <c r="E737" s="1" t="str">
        <f>TEXT([1]Holidays!A737,"yyyy")</f>
        <v>2017</v>
      </c>
      <c r="F737" s="3">
        <v>18.5</v>
      </c>
      <c r="G737" s="3">
        <v>31.7</v>
      </c>
      <c r="H737" s="3">
        <v>29.7</v>
      </c>
      <c r="I737" s="3">
        <v>0</v>
      </c>
      <c r="J737" s="4">
        <v>128079.845</v>
      </c>
      <c r="K737" s="5">
        <v>73.458259870000006</v>
      </c>
      <c r="L737" s="5">
        <f t="shared" si="55"/>
        <v>9408522.5381193217</v>
      </c>
      <c r="M737" t="str">
        <f>VLOOKUP(A737,[1]Holidays!A:C,2,)</f>
        <v>N</v>
      </c>
      <c r="N737" t="str">
        <f>VLOOKUP(A737,[1]Holidays!A:C,3,FALSE)</f>
        <v>N</v>
      </c>
      <c r="O737" t="e">
        <f t="shared" si="56"/>
        <v>#N/A</v>
      </c>
      <c r="P737">
        <f t="shared" si="57"/>
        <v>128079.845</v>
      </c>
      <c r="Q737" t="e">
        <f t="shared" si="58"/>
        <v>#N/A</v>
      </c>
      <c r="R737">
        <f t="shared" si="59"/>
        <v>128079.845</v>
      </c>
    </row>
    <row r="738" spans="1:18" x14ac:dyDescent="0.25">
      <c r="A738" s="6">
        <v>42741</v>
      </c>
      <c r="B738" s="1" t="str">
        <f>TEXT([1]Holidays!A738,"DDDD")</f>
        <v>Friday</v>
      </c>
      <c r="C738" s="2">
        <f>WEEKNUM([1]Holidays!A738)</f>
        <v>1</v>
      </c>
      <c r="D738" s="1" t="str">
        <f>TEXT([1]Holidays!A738,"MMMM")</f>
        <v>January</v>
      </c>
      <c r="E738" s="1" t="str">
        <f>TEXT([1]Holidays!A738,"yyyy")</f>
        <v>2017</v>
      </c>
      <c r="F738" s="3">
        <v>18.3</v>
      </c>
      <c r="G738" s="3">
        <v>35.200000000000003</v>
      </c>
      <c r="H738" s="3">
        <v>30.1</v>
      </c>
      <c r="I738" s="3">
        <v>0</v>
      </c>
      <c r="J738" s="4">
        <v>136308.73499999999</v>
      </c>
      <c r="K738" s="5">
        <v>97.699200840000003</v>
      </c>
      <c r="L738" s="5">
        <f t="shared" si="55"/>
        <v>13317254.477011336</v>
      </c>
      <c r="M738" t="str">
        <f>VLOOKUP(A738,[1]Holidays!A:C,2,)</f>
        <v>N</v>
      </c>
      <c r="N738" t="str">
        <f>VLOOKUP(A738,[1]Holidays!A:C,3,FALSE)</f>
        <v>N</v>
      </c>
      <c r="O738" t="e">
        <f t="shared" si="56"/>
        <v>#N/A</v>
      </c>
      <c r="P738">
        <f t="shared" si="57"/>
        <v>136308.73499999999</v>
      </c>
      <c r="Q738" t="e">
        <f t="shared" si="58"/>
        <v>#N/A</v>
      </c>
      <c r="R738">
        <f t="shared" si="59"/>
        <v>136308.73499999999</v>
      </c>
    </row>
    <row r="739" spans="1:18" x14ac:dyDescent="0.25">
      <c r="A739" s="6">
        <v>42742</v>
      </c>
      <c r="B739" s="1" t="str">
        <f>TEXT([1]Holidays!A739,"DDDD")</f>
        <v>Saturday</v>
      </c>
      <c r="C739" s="2">
        <f>WEEKNUM([1]Holidays!A739)</f>
        <v>1</v>
      </c>
      <c r="D739" s="1" t="str">
        <f>TEXT([1]Holidays!A739,"MMMM")</f>
        <v>January</v>
      </c>
      <c r="E739" s="1" t="str">
        <f>TEXT([1]Holidays!A739,"yyyy")</f>
        <v>2017</v>
      </c>
      <c r="F739" s="3">
        <v>20.9</v>
      </c>
      <c r="G739" s="3">
        <v>36.700000000000003</v>
      </c>
      <c r="H739" s="3">
        <v>28.5</v>
      </c>
      <c r="I739" s="3">
        <v>0</v>
      </c>
      <c r="J739" s="4">
        <v>134955.01999999999</v>
      </c>
      <c r="K739" s="5">
        <v>77.602997990000006</v>
      </c>
      <c r="L739" s="5">
        <f t="shared" si="55"/>
        <v>10472914.14580041</v>
      </c>
      <c r="M739" t="str">
        <f>VLOOKUP(A739,[1]Holidays!A:C,2,)</f>
        <v>N</v>
      </c>
      <c r="N739" t="str">
        <f>VLOOKUP(A739,[1]Holidays!A:C,3,FALSE)</f>
        <v>N</v>
      </c>
      <c r="O739" t="e">
        <f t="shared" si="56"/>
        <v>#N/A</v>
      </c>
      <c r="P739">
        <f t="shared" si="57"/>
        <v>134955.01999999999</v>
      </c>
      <c r="Q739" t="e">
        <f t="shared" si="58"/>
        <v>#N/A</v>
      </c>
      <c r="R739">
        <f t="shared" si="59"/>
        <v>134955.01999999999</v>
      </c>
    </row>
    <row r="740" spans="1:18" x14ac:dyDescent="0.25">
      <c r="A740" s="6">
        <v>42743</v>
      </c>
      <c r="B740" s="1" t="str">
        <f>TEXT([1]Holidays!A740,"DDDD")</f>
        <v>Sunday</v>
      </c>
      <c r="C740" s="2">
        <f>WEEKNUM([1]Holidays!A740)</f>
        <v>2</v>
      </c>
      <c r="D740" s="1" t="str">
        <f>TEXT([1]Holidays!A740,"MMMM")</f>
        <v>January</v>
      </c>
      <c r="E740" s="1" t="str">
        <f>TEXT([1]Holidays!A740,"yyyy")</f>
        <v>2017</v>
      </c>
      <c r="F740" s="3">
        <v>28</v>
      </c>
      <c r="G740" s="3">
        <v>33.1</v>
      </c>
      <c r="H740" s="3">
        <v>29.3</v>
      </c>
      <c r="I740" s="3">
        <v>0</v>
      </c>
      <c r="J740" s="4">
        <v>122777.02499999999</v>
      </c>
      <c r="K740" s="5">
        <v>69.224810730000002</v>
      </c>
      <c r="L740" s="5">
        <f t="shared" si="55"/>
        <v>8499216.3176174778</v>
      </c>
      <c r="M740" t="str">
        <f>VLOOKUP(A740,[1]Holidays!A:C,2,)</f>
        <v>N</v>
      </c>
      <c r="N740" t="str">
        <f>VLOOKUP(A740,[1]Holidays!A:C,3,FALSE)</f>
        <v>N</v>
      </c>
      <c r="O740" t="e">
        <f t="shared" si="56"/>
        <v>#N/A</v>
      </c>
      <c r="P740">
        <f t="shared" si="57"/>
        <v>122777.02499999999</v>
      </c>
      <c r="Q740" t="e">
        <f t="shared" si="58"/>
        <v>#N/A</v>
      </c>
      <c r="R740">
        <f t="shared" si="59"/>
        <v>122777.02499999999</v>
      </c>
    </row>
    <row r="741" spans="1:18" x14ac:dyDescent="0.25">
      <c r="A741" s="6">
        <v>42744</v>
      </c>
      <c r="B741" s="1" t="str">
        <f>TEXT([1]Holidays!A741,"DDDD")</f>
        <v>Monday</v>
      </c>
      <c r="C741" s="2">
        <f>WEEKNUM([1]Holidays!A741)</f>
        <v>2</v>
      </c>
      <c r="D741" s="1" t="str">
        <f>TEXT([1]Holidays!A741,"MMMM")</f>
        <v>January</v>
      </c>
      <c r="E741" s="1" t="str">
        <f>TEXT([1]Holidays!A741,"yyyy")</f>
        <v>2017</v>
      </c>
      <c r="F741" s="3">
        <v>18.5</v>
      </c>
      <c r="G741" s="3">
        <v>24.4</v>
      </c>
      <c r="H741" s="3">
        <v>14.3</v>
      </c>
      <c r="I741" s="3">
        <v>0</v>
      </c>
      <c r="J741" s="4">
        <v>116211.99</v>
      </c>
      <c r="K741" s="5">
        <v>68.099525220000004</v>
      </c>
      <c r="L741" s="5">
        <f t="shared" si="55"/>
        <v>7913981.3438713886</v>
      </c>
      <c r="M741" t="str">
        <f>VLOOKUP(A741,[1]Holidays!A:C,2,)</f>
        <v>N</v>
      </c>
      <c r="N741" t="str">
        <f>VLOOKUP(A741,[1]Holidays!A:C,3,FALSE)</f>
        <v>N</v>
      </c>
      <c r="O741" t="e">
        <f t="shared" si="56"/>
        <v>#N/A</v>
      </c>
      <c r="P741">
        <f t="shared" si="57"/>
        <v>116211.99</v>
      </c>
      <c r="Q741" t="e">
        <f t="shared" si="58"/>
        <v>#N/A</v>
      </c>
      <c r="R741">
        <f t="shared" si="59"/>
        <v>116211.99</v>
      </c>
    </row>
    <row r="742" spans="1:18" x14ac:dyDescent="0.25">
      <c r="A742" s="6">
        <v>42745</v>
      </c>
      <c r="B742" s="1" t="str">
        <f>TEXT([1]Holidays!A742,"DDDD")</f>
        <v>Tuesday</v>
      </c>
      <c r="C742" s="2">
        <f>WEEKNUM([1]Holidays!A742)</f>
        <v>2</v>
      </c>
      <c r="D742" s="1" t="str">
        <f>TEXT([1]Holidays!A742,"MMMM")</f>
        <v>January</v>
      </c>
      <c r="E742" s="1" t="str">
        <f>TEXT([1]Holidays!A742,"yyyy")</f>
        <v>2017</v>
      </c>
      <c r="F742" s="3">
        <v>17.7</v>
      </c>
      <c r="G742" s="3">
        <v>26.2</v>
      </c>
      <c r="H742" s="3">
        <v>28.6</v>
      </c>
      <c r="I742" s="3">
        <v>0</v>
      </c>
      <c r="J742" s="4">
        <v>120366.32</v>
      </c>
      <c r="K742" s="5">
        <v>72.813056849999995</v>
      </c>
      <c r="L742" s="5">
        <f t="shared" si="55"/>
        <v>8764239.700985292</v>
      </c>
      <c r="M742" t="str">
        <f>VLOOKUP(A742,[1]Holidays!A:C,2,)</f>
        <v>N</v>
      </c>
      <c r="N742" t="str">
        <f>VLOOKUP(A742,[1]Holidays!A:C,3,FALSE)</f>
        <v>N</v>
      </c>
      <c r="O742" t="e">
        <f t="shared" si="56"/>
        <v>#N/A</v>
      </c>
      <c r="P742">
        <f t="shared" si="57"/>
        <v>120366.32</v>
      </c>
      <c r="Q742" t="e">
        <f t="shared" si="58"/>
        <v>#N/A</v>
      </c>
      <c r="R742">
        <f t="shared" si="59"/>
        <v>120366.32</v>
      </c>
    </row>
    <row r="743" spans="1:18" x14ac:dyDescent="0.25">
      <c r="A743" s="6">
        <v>42746</v>
      </c>
      <c r="B743" s="1" t="str">
        <f>TEXT([1]Holidays!A743,"DDDD")</f>
        <v>Wednesday</v>
      </c>
      <c r="C743" s="2">
        <f>WEEKNUM([1]Holidays!A743)</f>
        <v>2</v>
      </c>
      <c r="D743" s="1" t="str">
        <f>TEXT([1]Holidays!A743,"MMMM")</f>
        <v>January</v>
      </c>
      <c r="E743" s="1" t="str">
        <f>TEXT([1]Holidays!A743,"yyyy")</f>
        <v>2017</v>
      </c>
      <c r="F743" s="3">
        <v>16.600000000000001</v>
      </c>
      <c r="G743" s="3">
        <v>24.3</v>
      </c>
      <c r="H743" s="3">
        <v>25.9</v>
      </c>
      <c r="I743" s="3">
        <v>0</v>
      </c>
      <c r="J743" s="4">
        <v>111595.855</v>
      </c>
      <c r="K743" s="5">
        <v>65.744510939999998</v>
      </c>
      <c r="L743" s="5">
        <f t="shared" si="55"/>
        <v>7336814.9099061536</v>
      </c>
      <c r="M743" t="str">
        <f>VLOOKUP(A743,[1]Holidays!A:C,2,)</f>
        <v>N</v>
      </c>
      <c r="N743" t="str">
        <f>VLOOKUP(A743,[1]Holidays!A:C,3,FALSE)</f>
        <v>N</v>
      </c>
      <c r="O743" t="e">
        <f t="shared" si="56"/>
        <v>#N/A</v>
      </c>
      <c r="P743">
        <f t="shared" si="57"/>
        <v>111595.855</v>
      </c>
      <c r="Q743" t="e">
        <f t="shared" si="58"/>
        <v>#N/A</v>
      </c>
      <c r="R743">
        <f t="shared" si="59"/>
        <v>111595.855</v>
      </c>
    </row>
    <row r="744" spans="1:18" x14ac:dyDescent="0.25">
      <c r="A744" s="6">
        <v>42747</v>
      </c>
      <c r="B744" s="1" t="str">
        <f>TEXT([1]Holidays!A744,"DDDD")</f>
        <v>Thursday</v>
      </c>
      <c r="C744" s="2">
        <f>WEEKNUM([1]Holidays!A744)</f>
        <v>2</v>
      </c>
      <c r="D744" s="1" t="str">
        <f>TEXT([1]Holidays!A744,"MMMM")</f>
        <v>January</v>
      </c>
      <c r="E744" s="1" t="str">
        <f>TEXT([1]Holidays!A744,"yyyy")</f>
        <v>2017</v>
      </c>
      <c r="F744" s="3">
        <v>14.9</v>
      </c>
      <c r="G744" s="3">
        <v>26.5</v>
      </c>
      <c r="H744" s="3">
        <v>30.7</v>
      </c>
      <c r="I744" s="3">
        <v>0</v>
      </c>
      <c r="J744" s="4">
        <v>118783.94500000001</v>
      </c>
      <c r="K744" s="5">
        <v>70.490405460000005</v>
      </c>
      <c r="L744" s="5">
        <f t="shared" si="55"/>
        <v>8373128.4451883407</v>
      </c>
      <c r="M744" t="str">
        <f>VLOOKUP(A744,[1]Holidays!A:C,2,)</f>
        <v>N</v>
      </c>
      <c r="N744" t="str">
        <f>VLOOKUP(A744,[1]Holidays!A:C,3,FALSE)</f>
        <v>N</v>
      </c>
      <c r="O744" t="e">
        <f t="shared" si="56"/>
        <v>#N/A</v>
      </c>
      <c r="P744">
        <f t="shared" si="57"/>
        <v>118783.94500000001</v>
      </c>
      <c r="Q744" t="e">
        <f t="shared" si="58"/>
        <v>#N/A</v>
      </c>
      <c r="R744">
        <f t="shared" si="59"/>
        <v>118783.94500000001</v>
      </c>
    </row>
    <row r="745" spans="1:18" x14ac:dyDescent="0.25">
      <c r="A745" s="6">
        <v>42748</v>
      </c>
      <c r="B745" s="1" t="str">
        <f>TEXT([1]Holidays!A745,"DDDD")</f>
        <v>Friday</v>
      </c>
      <c r="C745" s="2">
        <f>WEEKNUM([1]Holidays!A745)</f>
        <v>2</v>
      </c>
      <c r="D745" s="1" t="str">
        <f>TEXT([1]Holidays!A745,"MMMM")</f>
        <v>January</v>
      </c>
      <c r="E745" s="1" t="str">
        <f>TEXT([1]Holidays!A745,"yyyy")</f>
        <v>2017</v>
      </c>
      <c r="F745" s="3">
        <v>17.5</v>
      </c>
      <c r="G745" s="3">
        <v>28.8</v>
      </c>
      <c r="H745" s="3">
        <v>1.3</v>
      </c>
      <c r="I745" s="3">
        <v>1.4</v>
      </c>
      <c r="J745" s="4">
        <v>111341.675</v>
      </c>
      <c r="K745" s="5">
        <v>70.012194559999998</v>
      </c>
      <c r="L745" s="5">
        <f t="shared" si="55"/>
        <v>7795275.0127362879</v>
      </c>
      <c r="M745" t="str">
        <f>VLOOKUP(A745,[1]Holidays!A:C,2,)</f>
        <v>N</v>
      </c>
      <c r="N745" t="str">
        <f>VLOOKUP(A745,[1]Holidays!A:C,3,FALSE)</f>
        <v>N</v>
      </c>
      <c r="O745" t="e">
        <f t="shared" si="56"/>
        <v>#N/A</v>
      </c>
      <c r="P745">
        <f t="shared" si="57"/>
        <v>111341.675</v>
      </c>
      <c r="Q745" t="e">
        <f t="shared" si="58"/>
        <v>#N/A</v>
      </c>
      <c r="R745">
        <f t="shared" si="59"/>
        <v>111341.675</v>
      </c>
    </row>
    <row r="746" spans="1:18" x14ac:dyDescent="0.25">
      <c r="A746" s="6">
        <v>42749</v>
      </c>
      <c r="B746" s="1" t="str">
        <f>TEXT([1]Holidays!A746,"DDDD")</f>
        <v>Saturday</v>
      </c>
      <c r="C746" s="2">
        <f>WEEKNUM([1]Holidays!A746)</f>
        <v>2</v>
      </c>
      <c r="D746" s="1" t="str">
        <f>TEXT([1]Holidays!A746,"MMMM")</f>
        <v>January</v>
      </c>
      <c r="E746" s="1" t="str">
        <f>TEXT([1]Holidays!A746,"yyyy")</f>
        <v>2017</v>
      </c>
      <c r="F746" s="3">
        <v>15.2</v>
      </c>
      <c r="G746" s="3">
        <v>23.5</v>
      </c>
      <c r="H746" s="3">
        <v>16.5</v>
      </c>
      <c r="I746" s="3">
        <v>2.6</v>
      </c>
      <c r="J746" s="4">
        <v>88996.625</v>
      </c>
      <c r="K746" s="5">
        <v>42.294834850000001</v>
      </c>
      <c r="L746" s="5">
        <f t="shared" si="55"/>
        <v>3764097.5565823815</v>
      </c>
      <c r="M746" t="str">
        <f>VLOOKUP(A746,[1]Holidays!A:C,2,)</f>
        <v>N</v>
      </c>
      <c r="N746" t="str">
        <f>VLOOKUP(A746,[1]Holidays!A:C,3,FALSE)</f>
        <v>N</v>
      </c>
      <c r="O746" t="e">
        <f t="shared" si="56"/>
        <v>#N/A</v>
      </c>
      <c r="P746">
        <f t="shared" si="57"/>
        <v>88996.625</v>
      </c>
      <c r="Q746" t="e">
        <f t="shared" si="58"/>
        <v>#N/A</v>
      </c>
      <c r="R746">
        <f t="shared" si="59"/>
        <v>88996.625</v>
      </c>
    </row>
    <row r="747" spans="1:18" x14ac:dyDescent="0.25">
      <c r="A747" s="6">
        <v>42750</v>
      </c>
      <c r="B747" s="1" t="str">
        <f>TEXT([1]Holidays!A747,"DDDD")</f>
        <v>Sunday</v>
      </c>
      <c r="C747" s="2">
        <f>WEEKNUM([1]Holidays!A747)</f>
        <v>3</v>
      </c>
      <c r="D747" s="1" t="str">
        <f>TEXT([1]Holidays!A747,"MMMM")</f>
        <v>January</v>
      </c>
      <c r="E747" s="1" t="str">
        <f>TEXT([1]Holidays!A747,"yyyy")</f>
        <v>2017</v>
      </c>
      <c r="F747" s="3">
        <v>15.2</v>
      </c>
      <c r="G747" s="3">
        <v>21.5</v>
      </c>
      <c r="H747" s="3">
        <v>22.7</v>
      </c>
      <c r="I747" s="3">
        <v>0</v>
      </c>
      <c r="J747" s="4">
        <v>90294</v>
      </c>
      <c r="K747" s="5">
        <v>55.444296340000001</v>
      </c>
      <c r="L747" s="5">
        <f t="shared" si="55"/>
        <v>5006287.2937239604</v>
      </c>
      <c r="M747" t="str">
        <f>VLOOKUP(A747,[1]Holidays!A:C,2,)</f>
        <v>N</v>
      </c>
      <c r="N747" t="str">
        <f>VLOOKUP(A747,[1]Holidays!A:C,3,FALSE)</f>
        <v>N</v>
      </c>
      <c r="O747" t="e">
        <f t="shared" si="56"/>
        <v>#N/A</v>
      </c>
      <c r="P747">
        <f t="shared" si="57"/>
        <v>90294</v>
      </c>
      <c r="Q747" t="e">
        <f t="shared" si="58"/>
        <v>#N/A</v>
      </c>
      <c r="R747">
        <f t="shared" si="59"/>
        <v>90294</v>
      </c>
    </row>
    <row r="748" spans="1:18" x14ac:dyDescent="0.25">
      <c r="A748" s="6">
        <v>42751</v>
      </c>
      <c r="B748" s="1" t="str">
        <f>TEXT([1]Holidays!A748,"DDDD")</f>
        <v>Monday</v>
      </c>
      <c r="C748" s="2">
        <f>WEEKNUM([1]Holidays!A748)</f>
        <v>3</v>
      </c>
      <c r="D748" s="1" t="str">
        <f>TEXT([1]Holidays!A748,"MMMM")</f>
        <v>January</v>
      </c>
      <c r="E748" s="1" t="str">
        <f>TEXT([1]Holidays!A748,"yyyy")</f>
        <v>2017</v>
      </c>
      <c r="F748" s="3">
        <v>12.2</v>
      </c>
      <c r="G748" s="3">
        <v>32.700000000000003</v>
      </c>
      <c r="H748" s="3">
        <v>30.5</v>
      </c>
      <c r="I748" s="3">
        <v>0</v>
      </c>
      <c r="J748" s="4">
        <v>120928.705</v>
      </c>
      <c r="K748" s="5">
        <v>108.1670628</v>
      </c>
      <c r="L748" s="5">
        <f t="shared" si="55"/>
        <v>13080502.828057675</v>
      </c>
      <c r="M748" t="str">
        <f>VLOOKUP(A748,[1]Holidays!A:C,2,)</f>
        <v>N</v>
      </c>
      <c r="N748" t="str">
        <f>VLOOKUP(A748,[1]Holidays!A:C,3,FALSE)</f>
        <v>N</v>
      </c>
      <c r="O748" t="e">
        <f t="shared" si="56"/>
        <v>#N/A</v>
      </c>
      <c r="P748">
        <f t="shared" si="57"/>
        <v>120928.705</v>
      </c>
      <c r="Q748" t="e">
        <f t="shared" si="58"/>
        <v>#N/A</v>
      </c>
      <c r="R748">
        <f t="shared" si="59"/>
        <v>120928.705</v>
      </c>
    </row>
    <row r="749" spans="1:18" x14ac:dyDescent="0.25">
      <c r="A749" s="6">
        <v>42752</v>
      </c>
      <c r="B749" s="1" t="str">
        <f>TEXT([1]Holidays!A749,"DDDD")</f>
        <v>Tuesday</v>
      </c>
      <c r="C749" s="2">
        <f>WEEKNUM([1]Holidays!A749)</f>
        <v>3</v>
      </c>
      <c r="D749" s="1" t="str">
        <f>TEXT([1]Holidays!A749,"MMMM")</f>
        <v>January</v>
      </c>
      <c r="E749" s="1" t="str">
        <f>TEXT([1]Holidays!A749,"yyyy")</f>
        <v>2017</v>
      </c>
      <c r="F749" s="3">
        <v>16.399999999999999</v>
      </c>
      <c r="G749" s="3">
        <v>37.799999999999997</v>
      </c>
      <c r="H749" s="3">
        <v>25.5</v>
      </c>
      <c r="I749" s="3">
        <v>0</v>
      </c>
      <c r="J749" s="4">
        <v>140517.65</v>
      </c>
      <c r="K749" s="5">
        <v>129.23765750000001</v>
      </c>
      <c r="L749" s="5">
        <f t="shared" si="55"/>
        <v>18160171.923404876</v>
      </c>
      <c r="M749" t="str">
        <f>VLOOKUP(A749,[1]Holidays!A:C,2,)</f>
        <v>N</v>
      </c>
      <c r="N749" t="str">
        <f>VLOOKUP(A749,[1]Holidays!A:C,3,FALSE)</f>
        <v>N</v>
      </c>
      <c r="O749" t="e">
        <f t="shared" si="56"/>
        <v>#N/A</v>
      </c>
      <c r="P749">
        <f t="shared" si="57"/>
        <v>140517.65</v>
      </c>
      <c r="Q749" t="e">
        <f t="shared" si="58"/>
        <v>#N/A</v>
      </c>
      <c r="R749">
        <f t="shared" si="59"/>
        <v>140517.65</v>
      </c>
    </row>
    <row r="750" spans="1:18" x14ac:dyDescent="0.25">
      <c r="A750" s="6">
        <v>42753</v>
      </c>
      <c r="B750" s="1" t="str">
        <f>TEXT([1]Holidays!A750,"DDDD")</f>
        <v>Wednesday</v>
      </c>
      <c r="C750" s="2">
        <f>WEEKNUM([1]Holidays!A750)</f>
        <v>3</v>
      </c>
      <c r="D750" s="1" t="str">
        <f>TEXT([1]Holidays!A750,"MMMM")</f>
        <v>January</v>
      </c>
      <c r="E750" s="1" t="str">
        <f>TEXT([1]Holidays!A750,"yyyy")</f>
        <v>2017</v>
      </c>
      <c r="F750" s="3">
        <v>15.6</v>
      </c>
      <c r="G750" s="3">
        <v>20.8</v>
      </c>
      <c r="H750" s="3">
        <v>27.5</v>
      </c>
      <c r="I750" s="3">
        <v>0</v>
      </c>
      <c r="J750" s="4">
        <v>111211.35</v>
      </c>
      <c r="K750" s="5">
        <v>75.16561944</v>
      </c>
      <c r="L750" s="5">
        <f t="shared" si="55"/>
        <v>8359270.0115086446</v>
      </c>
      <c r="M750" t="str">
        <f>VLOOKUP(A750,[1]Holidays!A:C,2,)</f>
        <v>N</v>
      </c>
      <c r="N750" t="str">
        <f>VLOOKUP(A750,[1]Holidays!A:C,3,FALSE)</f>
        <v>N</v>
      </c>
      <c r="O750" t="e">
        <f t="shared" si="56"/>
        <v>#N/A</v>
      </c>
      <c r="P750">
        <f t="shared" si="57"/>
        <v>111211.35</v>
      </c>
      <c r="Q750" t="e">
        <f t="shared" si="58"/>
        <v>#N/A</v>
      </c>
      <c r="R750">
        <f t="shared" si="59"/>
        <v>111211.35</v>
      </c>
    </row>
    <row r="751" spans="1:18" x14ac:dyDescent="0.25">
      <c r="A751" s="6">
        <v>42754</v>
      </c>
      <c r="B751" s="1" t="str">
        <f>TEXT([1]Holidays!A751,"DDDD")</f>
        <v>Thursday</v>
      </c>
      <c r="C751" s="2">
        <f>WEEKNUM([1]Holidays!A751)</f>
        <v>3</v>
      </c>
      <c r="D751" s="1" t="str">
        <f>TEXT([1]Holidays!A751,"MMMM")</f>
        <v>January</v>
      </c>
      <c r="E751" s="1" t="str">
        <f>TEXT([1]Holidays!A751,"yyyy")</f>
        <v>2017</v>
      </c>
      <c r="F751" s="3">
        <v>11</v>
      </c>
      <c r="G751" s="3">
        <v>23.4</v>
      </c>
      <c r="H751" s="3">
        <v>29.7</v>
      </c>
      <c r="I751" s="3">
        <v>0</v>
      </c>
      <c r="J751" s="4">
        <v>112371.41</v>
      </c>
      <c r="K751" s="5">
        <v>62.885130349999997</v>
      </c>
      <c r="L751" s="5">
        <f t="shared" si="55"/>
        <v>7066490.7654632935</v>
      </c>
      <c r="M751" t="str">
        <f>VLOOKUP(A751,[1]Holidays!A:C,2,)</f>
        <v>N</v>
      </c>
      <c r="N751" t="str">
        <f>VLOOKUP(A751,[1]Holidays!A:C,3,FALSE)</f>
        <v>N</v>
      </c>
      <c r="O751" t="e">
        <f t="shared" si="56"/>
        <v>#N/A</v>
      </c>
      <c r="P751">
        <f t="shared" si="57"/>
        <v>112371.41</v>
      </c>
      <c r="Q751" t="e">
        <f t="shared" si="58"/>
        <v>#N/A</v>
      </c>
      <c r="R751">
        <f t="shared" si="59"/>
        <v>112371.41</v>
      </c>
    </row>
    <row r="752" spans="1:18" x14ac:dyDescent="0.25">
      <c r="A752" s="6">
        <v>42755</v>
      </c>
      <c r="B752" s="1" t="str">
        <f>TEXT([1]Holidays!A752,"DDDD")</f>
        <v>Friday</v>
      </c>
      <c r="C752" s="2">
        <f>WEEKNUM([1]Holidays!A752)</f>
        <v>3</v>
      </c>
      <c r="D752" s="1" t="str">
        <f>TEXT([1]Holidays!A752,"MMMM")</f>
        <v>January</v>
      </c>
      <c r="E752" s="1" t="str">
        <f>TEXT([1]Holidays!A752,"yyyy")</f>
        <v>2017</v>
      </c>
      <c r="F752" s="3">
        <v>16.100000000000001</v>
      </c>
      <c r="G752" s="3">
        <v>20.8</v>
      </c>
      <c r="H752" s="3">
        <v>13.2</v>
      </c>
      <c r="I752" s="3">
        <v>22.6</v>
      </c>
      <c r="J752" s="4">
        <v>107937.685</v>
      </c>
      <c r="K752" s="5">
        <v>38.993116039999997</v>
      </c>
      <c r="L752" s="5">
        <f t="shared" si="55"/>
        <v>4208826.6762939673</v>
      </c>
      <c r="M752" t="str">
        <f>VLOOKUP(A752,[1]Holidays!A:C,2,)</f>
        <v>N</v>
      </c>
      <c r="N752" t="str">
        <f>VLOOKUP(A752,[1]Holidays!A:C,3,FALSE)</f>
        <v>N</v>
      </c>
      <c r="O752" t="e">
        <f t="shared" si="56"/>
        <v>#N/A</v>
      </c>
      <c r="P752">
        <f t="shared" si="57"/>
        <v>107937.685</v>
      </c>
      <c r="Q752" t="e">
        <f t="shared" si="58"/>
        <v>#N/A</v>
      </c>
      <c r="R752">
        <f t="shared" si="59"/>
        <v>107937.685</v>
      </c>
    </row>
    <row r="753" spans="1:18" x14ac:dyDescent="0.25">
      <c r="A753" s="6">
        <v>42756</v>
      </c>
      <c r="B753" s="1" t="str">
        <f>TEXT([1]Holidays!A753,"DDDD")</f>
        <v>Saturday</v>
      </c>
      <c r="C753" s="2">
        <f>WEEKNUM([1]Holidays!A753)</f>
        <v>3</v>
      </c>
      <c r="D753" s="1" t="str">
        <f>TEXT([1]Holidays!A753,"MMMM")</f>
        <v>January</v>
      </c>
      <c r="E753" s="1" t="str">
        <f>TEXT([1]Holidays!A753,"yyyy")</f>
        <v>2017</v>
      </c>
      <c r="F753" s="3">
        <v>15.3</v>
      </c>
      <c r="G753" s="3">
        <v>22.6</v>
      </c>
      <c r="H753" s="3">
        <v>25.1</v>
      </c>
      <c r="I753" s="3">
        <v>0.6</v>
      </c>
      <c r="J753" s="4">
        <v>96779.07</v>
      </c>
      <c r="K753" s="5">
        <v>46.479114430000003</v>
      </c>
      <c r="L753" s="5">
        <f t="shared" si="55"/>
        <v>4498205.4689589804</v>
      </c>
      <c r="M753" t="str">
        <f>VLOOKUP(A753,[1]Holidays!A:C,2,)</f>
        <v>N</v>
      </c>
      <c r="N753" t="str">
        <f>VLOOKUP(A753,[1]Holidays!A:C,3,FALSE)</f>
        <v>N</v>
      </c>
      <c r="O753" t="e">
        <f t="shared" si="56"/>
        <v>#N/A</v>
      </c>
      <c r="P753">
        <f t="shared" si="57"/>
        <v>96779.07</v>
      </c>
      <c r="Q753" t="e">
        <f t="shared" si="58"/>
        <v>#N/A</v>
      </c>
      <c r="R753">
        <f t="shared" si="59"/>
        <v>96779.07</v>
      </c>
    </row>
    <row r="754" spans="1:18" x14ac:dyDescent="0.25">
      <c r="A754" s="6">
        <v>42757</v>
      </c>
      <c r="B754" s="1" t="str">
        <f>TEXT([1]Holidays!A754,"DDDD")</f>
        <v>Sunday</v>
      </c>
      <c r="C754" s="2">
        <f>WEEKNUM([1]Holidays!A754)</f>
        <v>4</v>
      </c>
      <c r="D754" s="1" t="str">
        <f>TEXT([1]Holidays!A754,"MMMM")</f>
        <v>January</v>
      </c>
      <c r="E754" s="1" t="str">
        <f>TEXT([1]Holidays!A754,"yyyy")</f>
        <v>2017</v>
      </c>
      <c r="F754" s="3">
        <v>12.7</v>
      </c>
      <c r="G754" s="3">
        <v>29.6</v>
      </c>
      <c r="H754" s="3">
        <v>30.3</v>
      </c>
      <c r="I754" s="3">
        <v>0</v>
      </c>
      <c r="J754" s="4">
        <v>103291.61</v>
      </c>
      <c r="K754" s="5">
        <v>60.78453185</v>
      </c>
      <c r="L754" s="5">
        <f t="shared" si="55"/>
        <v>6278532.1578827789</v>
      </c>
      <c r="M754" t="str">
        <f>VLOOKUP(A754,[1]Holidays!A:C,2,)</f>
        <v>N</v>
      </c>
      <c r="N754" t="str">
        <f>VLOOKUP(A754,[1]Holidays!A:C,3,FALSE)</f>
        <v>N</v>
      </c>
      <c r="O754" t="e">
        <f t="shared" si="56"/>
        <v>#N/A</v>
      </c>
      <c r="P754">
        <f t="shared" si="57"/>
        <v>103291.61</v>
      </c>
      <c r="Q754" t="e">
        <f t="shared" si="58"/>
        <v>#N/A</v>
      </c>
      <c r="R754">
        <f t="shared" si="59"/>
        <v>103291.61</v>
      </c>
    </row>
    <row r="755" spans="1:18" x14ac:dyDescent="0.25">
      <c r="A755" s="6">
        <v>42758</v>
      </c>
      <c r="B755" s="1" t="str">
        <f>TEXT([1]Holidays!A755,"DDDD")</f>
        <v>Monday</v>
      </c>
      <c r="C755" s="2">
        <f>WEEKNUM([1]Holidays!A755)</f>
        <v>4</v>
      </c>
      <c r="D755" s="1" t="str">
        <f>TEXT([1]Holidays!A755,"MMMM")</f>
        <v>January</v>
      </c>
      <c r="E755" s="1" t="str">
        <f>TEXT([1]Holidays!A755,"yyyy")</f>
        <v>2017</v>
      </c>
      <c r="F755" s="3">
        <v>17.8</v>
      </c>
      <c r="G755" s="3">
        <v>36.700000000000003</v>
      </c>
      <c r="H755" s="3">
        <v>19.2</v>
      </c>
      <c r="I755" s="3">
        <v>0</v>
      </c>
      <c r="J755" s="4">
        <v>141332.05499999999</v>
      </c>
      <c r="K755" s="5">
        <v>79.114397690000004</v>
      </c>
      <c r="L755" s="5">
        <f t="shared" si="55"/>
        <v>11181400.405614953</v>
      </c>
      <c r="M755" t="str">
        <f>VLOOKUP(A755,[1]Holidays!A:C,2,)</f>
        <v>N</v>
      </c>
      <c r="N755" t="str">
        <f>VLOOKUP(A755,[1]Holidays!A:C,3,FALSE)</f>
        <v>N</v>
      </c>
      <c r="O755" t="e">
        <f t="shared" si="56"/>
        <v>#N/A</v>
      </c>
      <c r="P755">
        <f t="shared" si="57"/>
        <v>141332.05499999999</v>
      </c>
      <c r="Q755" t="e">
        <f t="shared" si="58"/>
        <v>#N/A</v>
      </c>
      <c r="R755">
        <f t="shared" si="59"/>
        <v>141332.05499999999</v>
      </c>
    </row>
    <row r="756" spans="1:18" x14ac:dyDescent="0.25">
      <c r="A756" s="6">
        <v>42759</v>
      </c>
      <c r="B756" s="1" t="str">
        <f>TEXT([1]Holidays!A756,"DDDD")</f>
        <v>Tuesday</v>
      </c>
      <c r="C756" s="2">
        <f>WEEKNUM([1]Holidays!A756)</f>
        <v>4</v>
      </c>
      <c r="D756" s="1" t="str">
        <f>TEXT([1]Holidays!A756,"MMMM")</f>
        <v>January</v>
      </c>
      <c r="E756" s="1" t="str">
        <f>TEXT([1]Holidays!A756,"yyyy")</f>
        <v>2017</v>
      </c>
      <c r="F756" s="3">
        <v>19.100000000000001</v>
      </c>
      <c r="G756" s="3">
        <v>22</v>
      </c>
      <c r="H756" s="3">
        <v>27.6</v>
      </c>
      <c r="I756" s="3">
        <v>0.6</v>
      </c>
      <c r="J756" s="4">
        <v>115664.16</v>
      </c>
      <c r="K756" s="5">
        <v>59.817182150000001</v>
      </c>
      <c r="L756" s="5">
        <f t="shared" si="55"/>
        <v>6918704.1269467445</v>
      </c>
      <c r="M756" t="str">
        <f>VLOOKUP(A756,[1]Holidays!A:C,2,)</f>
        <v>N</v>
      </c>
      <c r="N756" t="str">
        <f>VLOOKUP(A756,[1]Holidays!A:C,3,FALSE)</f>
        <v>N</v>
      </c>
      <c r="O756" t="e">
        <f t="shared" si="56"/>
        <v>#N/A</v>
      </c>
      <c r="P756">
        <f t="shared" si="57"/>
        <v>115664.16</v>
      </c>
      <c r="Q756" t="e">
        <f t="shared" si="58"/>
        <v>#N/A</v>
      </c>
      <c r="R756">
        <f t="shared" si="59"/>
        <v>115664.16</v>
      </c>
    </row>
    <row r="757" spans="1:18" x14ac:dyDescent="0.25">
      <c r="A757" s="6">
        <v>42760</v>
      </c>
      <c r="B757" s="1" t="str">
        <f>TEXT([1]Holidays!A757,"DDDD")</f>
        <v>Wednesday</v>
      </c>
      <c r="C757" s="2">
        <f>WEEKNUM([1]Holidays!A757)</f>
        <v>4</v>
      </c>
      <c r="D757" s="1" t="str">
        <f>TEXT([1]Holidays!A757,"MMMM")</f>
        <v>January</v>
      </c>
      <c r="E757" s="1" t="str">
        <f>TEXT([1]Holidays!A757,"yyyy")</f>
        <v>2017</v>
      </c>
      <c r="F757" s="3">
        <v>13.5</v>
      </c>
      <c r="G757" s="3">
        <v>21.1</v>
      </c>
      <c r="H757" s="3">
        <v>29.8</v>
      </c>
      <c r="I757" s="3">
        <v>0</v>
      </c>
      <c r="J757" s="4">
        <v>111936.7</v>
      </c>
      <c r="K757" s="5">
        <v>58.875132450000002</v>
      </c>
      <c r="L757" s="5">
        <f t="shared" si="55"/>
        <v>6590288.0385159152</v>
      </c>
      <c r="M757" t="str">
        <f>VLOOKUP(A757,[1]Holidays!A:C,2,)</f>
        <v>N</v>
      </c>
      <c r="N757" t="str">
        <f>VLOOKUP(A757,[1]Holidays!A:C,3,FALSE)</f>
        <v>N</v>
      </c>
      <c r="O757" t="e">
        <f t="shared" si="56"/>
        <v>#N/A</v>
      </c>
      <c r="P757">
        <f t="shared" si="57"/>
        <v>111936.7</v>
      </c>
      <c r="Q757" t="e">
        <f t="shared" si="58"/>
        <v>#N/A</v>
      </c>
      <c r="R757">
        <f t="shared" si="59"/>
        <v>111936.7</v>
      </c>
    </row>
    <row r="758" spans="1:18" x14ac:dyDescent="0.25">
      <c r="A758" s="6">
        <v>42761</v>
      </c>
      <c r="B758" s="1" t="str">
        <f>TEXT([1]Holidays!A758,"DDDD")</f>
        <v>Thursday</v>
      </c>
      <c r="C758" s="2">
        <f>WEEKNUM([1]Holidays!A758)</f>
        <v>4</v>
      </c>
      <c r="D758" s="1" t="str">
        <f>TEXT([1]Holidays!A758,"MMMM")</f>
        <v>January</v>
      </c>
      <c r="E758" s="1" t="str">
        <f>TEXT([1]Holidays!A758,"yyyy")</f>
        <v>2017</v>
      </c>
      <c r="F758" s="3">
        <v>16.399999999999999</v>
      </c>
      <c r="G758" s="3">
        <v>21.2</v>
      </c>
      <c r="H758" s="3">
        <v>16.899999999999999</v>
      </c>
      <c r="I758" s="3">
        <v>0</v>
      </c>
      <c r="J758" s="4">
        <v>98590.06</v>
      </c>
      <c r="K758" s="5">
        <v>37.844897750000001</v>
      </c>
      <c r="L758" s="5">
        <f t="shared" si="55"/>
        <v>3731130.7398663652</v>
      </c>
      <c r="M758" t="str">
        <f>VLOOKUP(A758,[1]Holidays!A:C,2,)</f>
        <v>N</v>
      </c>
      <c r="N758" t="str">
        <f>VLOOKUP(A758,[1]Holidays!A:C,3,FALSE)</f>
        <v>Y</v>
      </c>
      <c r="O758" t="e">
        <f t="shared" si="56"/>
        <v>#N/A</v>
      </c>
      <c r="P758">
        <f t="shared" si="57"/>
        <v>98590.06</v>
      </c>
      <c r="Q758">
        <f t="shared" si="58"/>
        <v>98590.06</v>
      </c>
      <c r="R758" t="e">
        <f t="shared" si="59"/>
        <v>#N/A</v>
      </c>
    </row>
    <row r="759" spans="1:18" x14ac:dyDescent="0.25">
      <c r="A759" s="6">
        <v>42762</v>
      </c>
      <c r="B759" s="1" t="str">
        <f>TEXT([1]Holidays!A759,"DDDD")</f>
        <v>Friday</v>
      </c>
      <c r="C759" s="2">
        <f>WEEKNUM([1]Holidays!A759)</f>
        <v>4</v>
      </c>
      <c r="D759" s="1" t="str">
        <f>TEXT([1]Holidays!A759,"MMMM")</f>
        <v>January</v>
      </c>
      <c r="E759" s="1" t="str">
        <f>TEXT([1]Holidays!A759,"yyyy")</f>
        <v>2017</v>
      </c>
      <c r="F759" s="3">
        <v>17</v>
      </c>
      <c r="G759" s="3">
        <v>23.6</v>
      </c>
      <c r="H759" s="3">
        <v>29.3</v>
      </c>
      <c r="I759" s="3">
        <v>0</v>
      </c>
      <c r="J759" s="4">
        <v>112513.82</v>
      </c>
      <c r="K759" s="5">
        <v>69.657181960000003</v>
      </c>
      <c r="L759" s="5">
        <f t="shared" si="55"/>
        <v>7837395.6327546882</v>
      </c>
      <c r="M759" t="str">
        <f>VLOOKUP(A759,[1]Holidays!A:C,2,)</f>
        <v>N</v>
      </c>
      <c r="N759" t="str">
        <f>VLOOKUP(A759,[1]Holidays!A:C,3,FALSE)</f>
        <v>N</v>
      </c>
      <c r="O759" t="e">
        <f t="shared" si="56"/>
        <v>#N/A</v>
      </c>
      <c r="P759">
        <f t="shared" si="57"/>
        <v>112513.82</v>
      </c>
      <c r="Q759" t="e">
        <f t="shared" si="58"/>
        <v>#N/A</v>
      </c>
      <c r="R759">
        <f t="shared" si="59"/>
        <v>112513.82</v>
      </c>
    </row>
    <row r="760" spans="1:18" x14ac:dyDescent="0.25">
      <c r="A760" s="6">
        <v>42763</v>
      </c>
      <c r="B760" s="1" t="str">
        <f>TEXT([1]Holidays!A760,"DDDD")</f>
        <v>Saturday</v>
      </c>
      <c r="C760" s="2">
        <f>WEEKNUM([1]Holidays!A760)</f>
        <v>4</v>
      </c>
      <c r="D760" s="1" t="str">
        <f>TEXT([1]Holidays!A760,"MMMM")</f>
        <v>January</v>
      </c>
      <c r="E760" s="1" t="str">
        <f>TEXT([1]Holidays!A760,"yyyy")</f>
        <v>2017</v>
      </c>
      <c r="F760" s="3">
        <v>15</v>
      </c>
      <c r="G760" s="3">
        <v>29.2</v>
      </c>
      <c r="H760" s="3">
        <v>29.2</v>
      </c>
      <c r="I760" s="3">
        <v>0</v>
      </c>
      <c r="J760" s="4">
        <v>108336.53</v>
      </c>
      <c r="K760" s="5">
        <v>74.062542859999994</v>
      </c>
      <c r="L760" s="5">
        <f t="shared" si="55"/>
        <v>8023678.8964286754</v>
      </c>
      <c r="M760" t="str">
        <f>VLOOKUP(A760,[1]Holidays!A:C,2,)</f>
        <v>N</v>
      </c>
      <c r="N760" t="str">
        <f>VLOOKUP(A760,[1]Holidays!A:C,3,FALSE)</f>
        <v>N</v>
      </c>
      <c r="O760" t="e">
        <f t="shared" si="56"/>
        <v>#N/A</v>
      </c>
      <c r="P760">
        <f t="shared" si="57"/>
        <v>108336.53</v>
      </c>
      <c r="Q760" t="e">
        <f t="shared" si="58"/>
        <v>#N/A</v>
      </c>
      <c r="R760">
        <f t="shared" si="59"/>
        <v>108336.53</v>
      </c>
    </row>
    <row r="761" spans="1:18" x14ac:dyDescent="0.25">
      <c r="A761" s="6">
        <v>42764</v>
      </c>
      <c r="B761" s="1" t="str">
        <f>TEXT([1]Holidays!A761,"DDDD")</f>
        <v>Sunday</v>
      </c>
      <c r="C761" s="2">
        <f>WEEKNUM([1]Holidays!A761)</f>
        <v>5</v>
      </c>
      <c r="D761" s="1" t="str">
        <f>TEXT([1]Holidays!A761,"MMMM")</f>
        <v>January</v>
      </c>
      <c r="E761" s="1" t="str">
        <f>TEXT([1]Holidays!A761,"yyyy")</f>
        <v>2017</v>
      </c>
      <c r="F761" s="3">
        <v>15.1</v>
      </c>
      <c r="G761" s="3">
        <v>27</v>
      </c>
      <c r="H761" s="3">
        <v>29.4</v>
      </c>
      <c r="I761" s="3">
        <v>0</v>
      </c>
      <c r="J761" s="4">
        <v>109020.58</v>
      </c>
      <c r="K761" s="5">
        <v>76.586887250000004</v>
      </c>
      <c r="L761" s="5">
        <f t="shared" si="55"/>
        <v>8349546.8683896055</v>
      </c>
      <c r="M761" t="str">
        <f>VLOOKUP(A761,[1]Holidays!A:C,2,)</f>
        <v>N</v>
      </c>
      <c r="N761" t="str">
        <f>VLOOKUP(A761,[1]Holidays!A:C,3,FALSE)</f>
        <v>N</v>
      </c>
      <c r="O761" t="e">
        <f t="shared" si="56"/>
        <v>#N/A</v>
      </c>
      <c r="P761">
        <f t="shared" si="57"/>
        <v>109020.58</v>
      </c>
      <c r="Q761" t="e">
        <f t="shared" si="58"/>
        <v>#N/A</v>
      </c>
      <c r="R761">
        <f t="shared" si="59"/>
        <v>109020.58</v>
      </c>
    </row>
    <row r="762" spans="1:18" x14ac:dyDescent="0.25">
      <c r="A762" s="6">
        <v>42765</v>
      </c>
      <c r="B762" s="1" t="str">
        <f>TEXT([1]Holidays!A762,"DDDD")</f>
        <v>Monday</v>
      </c>
      <c r="C762" s="2">
        <f>WEEKNUM([1]Holidays!A762)</f>
        <v>5</v>
      </c>
      <c r="D762" s="1" t="str">
        <f>TEXT([1]Holidays!A762,"MMMM")</f>
        <v>January</v>
      </c>
      <c r="E762" s="1" t="str">
        <f>TEXT([1]Holidays!A762,"yyyy")</f>
        <v>2017</v>
      </c>
      <c r="F762" s="3">
        <v>17.8</v>
      </c>
      <c r="G762" s="3">
        <v>30</v>
      </c>
      <c r="H762" s="3">
        <v>3.7</v>
      </c>
      <c r="I762" s="3">
        <v>0</v>
      </c>
      <c r="J762" s="4">
        <v>124292.955</v>
      </c>
      <c r="K762" s="5">
        <v>96.168584289999998</v>
      </c>
      <c r="L762" s="5">
        <f t="shared" si="55"/>
        <v>11953077.519570677</v>
      </c>
      <c r="M762" t="str">
        <f>VLOOKUP(A762,[1]Holidays!A:C,2,)</f>
        <v>N</v>
      </c>
      <c r="N762" t="str">
        <f>VLOOKUP(A762,[1]Holidays!A:C,3,FALSE)</f>
        <v>N</v>
      </c>
      <c r="O762" t="e">
        <f t="shared" si="56"/>
        <v>#N/A</v>
      </c>
      <c r="P762">
        <f t="shared" si="57"/>
        <v>124292.955</v>
      </c>
      <c r="Q762" t="e">
        <f t="shared" si="58"/>
        <v>#N/A</v>
      </c>
      <c r="R762">
        <f t="shared" si="59"/>
        <v>124292.955</v>
      </c>
    </row>
    <row r="763" spans="1:18" x14ac:dyDescent="0.25">
      <c r="A763" s="6">
        <v>42766</v>
      </c>
      <c r="B763" s="1" t="str">
        <f>TEXT([1]Holidays!A763,"DDDD")</f>
        <v>Tuesday</v>
      </c>
      <c r="C763" s="2">
        <f>WEEKNUM([1]Holidays!A763)</f>
        <v>5</v>
      </c>
      <c r="D763" s="1" t="str">
        <f>TEXT([1]Holidays!A763,"MMMM")</f>
        <v>January</v>
      </c>
      <c r="E763" s="1" t="str">
        <f>TEXT([1]Holidays!A763,"yyyy")</f>
        <v>2017</v>
      </c>
      <c r="F763" s="3">
        <v>16.5</v>
      </c>
      <c r="G763" s="3">
        <v>22.1</v>
      </c>
      <c r="H763" s="3">
        <v>26.8</v>
      </c>
      <c r="I763" s="3">
        <v>3</v>
      </c>
      <c r="J763" s="4">
        <v>112863.01</v>
      </c>
      <c r="K763" s="5">
        <v>58.791267060000003</v>
      </c>
      <c r="L763" s="5">
        <f t="shared" si="55"/>
        <v>6635359.3621054506</v>
      </c>
      <c r="M763" t="str">
        <f>VLOOKUP(A763,[1]Holidays!A:C,2,)</f>
        <v>Y</v>
      </c>
      <c r="N763" t="str">
        <f>VLOOKUP(A763,[1]Holidays!A:C,3,FALSE)</f>
        <v>N</v>
      </c>
      <c r="O763">
        <f t="shared" si="56"/>
        <v>112863.01</v>
      </c>
      <c r="P763" t="e">
        <f t="shared" si="57"/>
        <v>#N/A</v>
      </c>
      <c r="Q763" t="e">
        <f t="shared" si="58"/>
        <v>#N/A</v>
      </c>
      <c r="R763">
        <f t="shared" si="59"/>
        <v>112863.01</v>
      </c>
    </row>
    <row r="764" spans="1:18" x14ac:dyDescent="0.25">
      <c r="A764" s="6">
        <v>42767</v>
      </c>
      <c r="B764" s="1" t="str">
        <f>TEXT([1]Holidays!A764,"DDDD")</f>
        <v>Wednesday</v>
      </c>
      <c r="C764" s="2">
        <f>WEEKNUM([1]Holidays!A764)</f>
        <v>5</v>
      </c>
      <c r="D764" s="1" t="str">
        <f>TEXT([1]Holidays!A764,"MMMM")</f>
        <v>February</v>
      </c>
      <c r="E764" s="1" t="str">
        <f>TEXT([1]Holidays!A764,"yyyy")</f>
        <v>2017</v>
      </c>
      <c r="F764" s="3">
        <v>14.3</v>
      </c>
      <c r="G764" s="3">
        <v>20.6</v>
      </c>
      <c r="H764" s="3">
        <v>9.3000000000000007</v>
      </c>
      <c r="I764" s="3">
        <v>0</v>
      </c>
      <c r="J764" s="4">
        <v>114133.73</v>
      </c>
      <c r="K764" s="5">
        <v>66.863303090000002</v>
      </c>
      <c r="L764" s="5">
        <f t="shared" si="55"/>
        <v>7631358.1817822261</v>
      </c>
      <c r="M764" t="str">
        <f>VLOOKUP(A764,[1]Holidays!A:C,2,)</f>
        <v>Y</v>
      </c>
      <c r="N764" t="str">
        <f>VLOOKUP(A764,[1]Holidays!A:C,3,FALSE)</f>
        <v>N</v>
      </c>
      <c r="O764">
        <f t="shared" si="56"/>
        <v>114133.73</v>
      </c>
      <c r="P764" t="e">
        <f t="shared" si="57"/>
        <v>#N/A</v>
      </c>
      <c r="Q764" t="e">
        <f t="shared" si="58"/>
        <v>#N/A</v>
      </c>
      <c r="R764">
        <f t="shared" si="59"/>
        <v>114133.73</v>
      </c>
    </row>
    <row r="765" spans="1:18" x14ac:dyDescent="0.25">
      <c r="A765" s="6">
        <v>42768</v>
      </c>
      <c r="B765" s="1" t="str">
        <f>TEXT([1]Holidays!A765,"DDDD")</f>
        <v>Thursday</v>
      </c>
      <c r="C765" s="2">
        <f>WEEKNUM([1]Holidays!A765)</f>
        <v>5</v>
      </c>
      <c r="D765" s="1" t="str">
        <f>TEXT([1]Holidays!A765,"MMMM")</f>
        <v>February</v>
      </c>
      <c r="E765" s="1" t="str">
        <f>TEXT([1]Holidays!A765,"yyyy")</f>
        <v>2017</v>
      </c>
      <c r="F765" s="3">
        <v>14.2</v>
      </c>
      <c r="G765" s="3">
        <v>24.1</v>
      </c>
      <c r="H765" s="3">
        <v>28.2</v>
      </c>
      <c r="I765" s="3">
        <v>0</v>
      </c>
      <c r="J765" s="4">
        <v>110669.27</v>
      </c>
      <c r="K765" s="5">
        <v>82.468013690000006</v>
      </c>
      <c r="L765" s="5">
        <f t="shared" si="55"/>
        <v>9126674.8734223079</v>
      </c>
      <c r="M765" t="str">
        <f>VLOOKUP(A765,[1]Holidays!A:C,2,)</f>
        <v>Y</v>
      </c>
      <c r="N765" t="str">
        <f>VLOOKUP(A765,[1]Holidays!A:C,3,FALSE)</f>
        <v>N</v>
      </c>
      <c r="O765">
        <f t="shared" si="56"/>
        <v>110669.27</v>
      </c>
      <c r="P765" t="e">
        <f t="shared" si="57"/>
        <v>#N/A</v>
      </c>
      <c r="Q765" t="e">
        <f t="shared" si="58"/>
        <v>#N/A</v>
      </c>
      <c r="R765">
        <f t="shared" si="59"/>
        <v>110669.27</v>
      </c>
    </row>
    <row r="766" spans="1:18" x14ac:dyDescent="0.25">
      <c r="A766" s="6">
        <v>42769</v>
      </c>
      <c r="B766" s="1" t="str">
        <f>TEXT([1]Holidays!A766,"DDDD")</f>
        <v>Friday</v>
      </c>
      <c r="C766" s="2">
        <f>WEEKNUM([1]Holidays!A766)</f>
        <v>5</v>
      </c>
      <c r="D766" s="1" t="str">
        <f>TEXT([1]Holidays!A766,"MMMM")</f>
        <v>February</v>
      </c>
      <c r="E766" s="1" t="str">
        <f>TEXT([1]Holidays!A766,"yyyy")</f>
        <v>2017</v>
      </c>
      <c r="F766" s="3">
        <v>15.4</v>
      </c>
      <c r="G766" s="3">
        <v>27.6</v>
      </c>
      <c r="H766" s="3">
        <v>28.1</v>
      </c>
      <c r="I766" s="3">
        <v>0</v>
      </c>
      <c r="J766" s="4">
        <v>117452.27</v>
      </c>
      <c r="K766" s="5">
        <v>87.111014569999995</v>
      </c>
      <c r="L766" s="5">
        <f t="shared" si="55"/>
        <v>10231386.403249573</v>
      </c>
      <c r="M766" t="str">
        <f>VLOOKUP(A766,[1]Holidays!A:C,2,)</f>
        <v>Y</v>
      </c>
      <c r="N766" t="str">
        <f>VLOOKUP(A766,[1]Holidays!A:C,3,FALSE)</f>
        <v>N</v>
      </c>
      <c r="O766">
        <f t="shared" si="56"/>
        <v>117452.27</v>
      </c>
      <c r="P766" t="e">
        <f t="shared" si="57"/>
        <v>#N/A</v>
      </c>
      <c r="Q766" t="e">
        <f t="shared" si="58"/>
        <v>#N/A</v>
      </c>
      <c r="R766">
        <f t="shared" si="59"/>
        <v>117452.27</v>
      </c>
    </row>
    <row r="767" spans="1:18" x14ac:dyDescent="0.25">
      <c r="A767" s="6">
        <v>42770</v>
      </c>
      <c r="B767" s="1" t="str">
        <f>TEXT([1]Holidays!A767,"DDDD")</f>
        <v>Saturday</v>
      </c>
      <c r="C767" s="2">
        <f>WEEKNUM([1]Holidays!A767)</f>
        <v>5</v>
      </c>
      <c r="D767" s="1" t="str">
        <f>TEXT([1]Holidays!A767,"MMMM")</f>
        <v>February</v>
      </c>
      <c r="E767" s="1" t="str">
        <f>TEXT([1]Holidays!A767,"yyyy")</f>
        <v>2017</v>
      </c>
      <c r="F767" s="3">
        <v>14.6</v>
      </c>
      <c r="G767" s="3">
        <v>35.9</v>
      </c>
      <c r="H767" s="3">
        <v>27.3</v>
      </c>
      <c r="I767" s="3">
        <v>0</v>
      </c>
      <c r="J767" s="4">
        <v>117361.7</v>
      </c>
      <c r="K767" s="5">
        <v>80.817312549999997</v>
      </c>
      <c r="L767" s="5">
        <f t="shared" si="55"/>
        <v>9484857.190299334</v>
      </c>
      <c r="M767" t="str">
        <f>VLOOKUP(A767,[1]Holidays!A:C,2,)</f>
        <v>Y</v>
      </c>
      <c r="N767" t="str">
        <f>VLOOKUP(A767,[1]Holidays!A:C,3,FALSE)</f>
        <v>N</v>
      </c>
      <c r="O767">
        <f t="shared" si="56"/>
        <v>117361.7</v>
      </c>
      <c r="P767" t="e">
        <f t="shared" si="57"/>
        <v>#N/A</v>
      </c>
      <c r="Q767" t="e">
        <f t="shared" si="58"/>
        <v>#N/A</v>
      </c>
      <c r="R767">
        <f t="shared" si="59"/>
        <v>117361.7</v>
      </c>
    </row>
    <row r="768" spans="1:18" x14ac:dyDescent="0.25">
      <c r="A768" s="6">
        <v>42771</v>
      </c>
      <c r="B768" s="1" t="str">
        <f>TEXT([1]Holidays!A768,"DDDD")</f>
        <v>Sunday</v>
      </c>
      <c r="C768" s="2">
        <f>WEEKNUM([1]Holidays!A768)</f>
        <v>6</v>
      </c>
      <c r="D768" s="1" t="str">
        <f>TEXT([1]Holidays!A768,"MMMM")</f>
        <v>February</v>
      </c>
      <c r="E768" s="1" t="str">
        <f>TEXT([1]Holidays!A768,"yyyy")</f>
        <v>2017</v>
      </c>
      <c r="F768" s="3">
        <v>18.5</v>
      </c>
      <c r="G768" s="3">
        <v>30.7</v>
      </c>
      <c r="H768" s="3">
        <v>9.3000000000000007</v>
      </c>
      <c r="I768" s="3">
        <v>0</v>
      </c>
      <c r="J768" s="4">
        <v>110384.27499999999</v>
      </c>
      <c r="K768" s="5">
        <v>113.87036519999999</v>
      </c>
      <c r="L768" s="5">
        <f t="shared" si="55"/>
        <v>12569497.706587229</v>
      </c>
      <c r="M768" t="str">
        <f>VLOOKUP(A768,[1]Holidays!A:C,2,)</f>
        <v>Y</v>
      </c>
      <c r="N768" t="str">
        <f>VLOOKUP(A768,[1]Holidays!A:C,3,FALSE)</f>
        <v>N</v>
      </c>
      <c r="O768">
        <f t="shared" si="56"/>
        <v>110384.27499999999</v>
      </c>
      <c r="P768" t="e">
        <f t="shared" si="57"/>
        <v>#N/A</v>
      </c>
      <c r="Q768" t="e">
        <f t="shared" si="58"/>
        <v>#N/A</v>
      </c>
      <c r="R768">
        <f t="shared" si="59"/>
        <v>110384.27499999999</v>
      </c>
    </row>
    <row r="769" spans="1:18" x14ac:dyDescent="0.25">
      <c r="A769" s="6">
        <v>42772</v>
      </c>
      <c r="B769" s="1" t="str">
        <f>TEXT([1]Holidays!A769,"DDDD")</f>
        <v>Monday</v>
      </c>
      <c r="C769" s="2">
        <f>WEEKNUM([1]Holidays!A769)</f>
        <v>6</v>
      </c>
      <c r="D769" s="1" t="str">
        <f>TEXT([1]Holidays!A769,"MMMM")</f>
        <v>February</v>
      </c>
      <c r="E769" s="1" t="str">
        <f>TEXT([1]Holidays!A769,"yyyy")</f>
        <v>2017</v>
      </c>
      <c r="F769" s="3">
        <v>15.1</v>
      </c>
      <c r="G769" s="3">
        <v>18</v>
      </c>
      <c r="H769" s="3">
        <v>3.9</v>
      </c>
      <c r="I769" s="3">
        <v>32.4</v>
      </c>
      <c r="J769" s="4">
        <v>108761.37</v>
      </c>
      <c r="K769" s="5">
        <v>92.101795850000002</v>
      </c>
      <c r="L769" s="5">
        <f t="shared" si="55"/>
        <v>10017117.496106314</v>
      </c>
      <c r="M769" t="str">
        <f>VLOOKUP(A769,[1]Holidays!A:C,2,)</f>
        <v>Y</v>
      </c>
      <c r="N769" t="str">
        <f>VLOOKUP(A769,[1]Holidays!A:C,3,FALSE)</f>
        <v>N</v>
      </c>
      <c r="O769">
        <f t="shared" si="56"/>
        <v>108761.37</v>
      </c>
      <c r="P769" t="e">
        <f t="shared" si="57"/>
        <v>#N/A</v>
      </c>
      <c r="Q769" t="e">
        <f t="shared" si="58"/>
        <v>#N/A</v>
      </c>
      <c r="R769">
        <f t="shared" si="59"/>
        <v>108761.37</v>
      </c>
    </row>
    <row r="770" spans="1:18" x14ac:dyDescent="0.25">
      <c r="A770" s="6">
        <v>42773</v>
      </c>
      <c r="B770" s="1" t="str">
        <f>TEXT([1]Holidays!A770,"DDDD")</f>
        <v>Tuesday</v>
      </c>
      <c r="C770" s="2">
        <f>WEEKNUM([1]Holidays!A770)</f>
        <v>6</v>
      </c>
      <c r="D770" s="1" t="str">
        <f>TEXT([1]Holidays!A770,"MMMM")</f>
        <v>February</v>
      </c>
      <c r="E770" s="1" t="str">
        <f>TEXT([1]Holidays!A770,"yyyy")</f>
        <v>2017</v>
      </c>
      <c r="F770" s="3">
        <v>15.4</v>
      </c>
      <c r="G770" s="3">
        <v>27.6</v>
      </c>
      <c r="H770" s="3">
        <v>27.9</v>
      </c>
      <c r="I770" s="3">
        <v>0</v>
      </c>
      <c r="J770" s="4">
        <v>111543.81</v>
      </c>
      <c r="K770" s="5">
        <v>69.069610850000004</v>
      </c>
      <c r="L770" s="5">
        <f t="shared" ref="L770:L833" si="60">J770*K770</f>
        <v>7704287.5494263386</v>
      </c>
      <c r="M770" t="str">
        <f>VLOOKUP(A770,[1]Holidays!A:C,2,)</f>
        <v>Y</v>
      </c>
      <c r="N770" t="str">
        <f>VLOOKUP(A770,[1]Holidays!A:C,3,FALSE)</f>
        <v>N</v>
      </c>
      <c r="O770">
        <f t="shared" si="56"/>
        <v>111543.81</v>
      </c>
      <c r="P770" t="e">
        <f t="shared" si="57"/>
        <v>#N/A</v>
      </c>
      <c r="Q770" t="e">
        <f t="shared" si="58"/>
        <v>#N/A</v>
      </c>
      <c r="R770">
        <f t="shared" si="59"/>
        <v>111543.81</v>
      </c>
    </row>
    <row r="771" spans="1:18" x14ac:dyDescent="0.25">
      <c r="A771" s="6">
        <v>42774</v>
      </c>
      <c r="B771" s="1" t="str">
        <f>TEXT([1]Holidays!A771,"DDDD")</f>
        <v>Wednesday</v>
      </c>
      <c r="C771" s="2">
        <f>WEEKNUM([1]Holidays!A771)</f>
        <v>6</v>
      </c>
      <c r="D771" s="1" t="str">
        <f>TEXT([1]Holidays!A771,"MMMM")</f>
        <v>February</v>
      </c>
      <c r="E771" s="1" t="str">
        <f>TEXT([1]Holidays!A771,"yyyy")</f>
        <v>2017</v>
      </c>
      <c r="F771" s="3">
        <v>16.5</v>
      </c>
      <c r="G771" s="3">
        <v>36</v>
      </c>
      <c r="H771" s="3">
        <v>27.7</v>
      </c>
      <c r="I771" s="3">
        <v>0</v>
      </c>
      <c r="J771" s="4">
        <v>142213.66</v>
      </c>
      <c r="K771" s="5">
        <v>135.0612793</v>
      </c>
      <c r="L771" s="5">
        <f t="shared" si="60"/>
        <v>19207558.853535239</v>
      </c>
      <c r="M771" t="str">
        <f>VLOOKUP(A771,[1]Holidays!A:C,2,)</f>
        <v>Y</v>
      </c>
      <c r="N771" t="str">
        <f>VLOOKUP(A771,[1]Holidays!A:C,3,FALSE)</f>
        <v>N</v>
      </c>
      <c r="O771">
        <f t="shared" ref="O771:O834" si="61">IF(M771="n",NA(),J771)</f>
        <v>142213.66</v>
      </c>
      <c r="P771" t="e">
        <f t="shared" ref="P771:P834" si="62">IF(M771="n",J771,NA())</f>
        <v>#N/A</v>
      </c>
      <c r="Q771" t="e">
        <f t="shared" ref="Q771:Q834" si="63">IF(N771="y",J771,NA())</f>
        <v>#N/A</v>
      </c>
      <c r="R771">
        <f t="shared" ref="R771:R834" si="64">IF(N771="N",J771,NA())</f>
        <v>142213.66</v>
      </c>
    </row>
    <row r="772" spans="1:18" x14ac:dyDescent="0.25">
      <c r="A772" s="6">
        <v>42775</v>
      </c>
      <c r="B772" s="1" t="str">
        <f>TEXT([1]Holidays!A772,"DDDD")</f>
        <v>Thursday</v>
      </c>
      <c r="C772" s="2">
        <f>WEEKNUM([1]Holidays!A772)</f>
        <v>6</v>
      </c>
      <c r="D772" s="1" t="str">
        <f>TEXT([1]Holidays!A772,"MMMM")</f>
        <v>February</v>
      </c>
      <c r="E772" s="1" t="str">
        <f>TEXT([1]Holidays!A772,"yyyy")</f>
        <v>2017</v>
      </c>
      <c r="F772" s="3">
        <v>20.3</v>
      </c>
      <c r="G772" s="3">
        <v>36</v>
      </c>
      <c r="H772" s="3">
        <v>24.4</v>
      </c>
      <c r="I772" s="3">
        <v>0</v>
      </c>
      <c r="J772" s="4">
        <v>155060.60999999999</v>
      </c>
      <c r="K772" s="5">
        <v>156.69956149999999</v>
      </c>
      <c r="L772" s="5">
        <f t="shared" si="60"/>
        <v>24297929.592922512</v>
      </c>
      <c r="M772" t="str">
        <f>VLOOKUP(A772,[1]Holidays!A:C,2,)</f>
        <v>Y</v>
      </c>
      <c r="N772" t="str">
        <f>VLOOKUP(A772,[1]Holidays!A:C,3,FALSE)</f>
        <v>N</v>
      </c>
      <c r="O772">
        <f t="shared" si="61"/>
        <v>155060.60999999999</v>
      </c>
      <c r="P772" t="e">
        <f t="shared" si="62"/>
        <v>#N/A</v>
      </c>
      <c r="Q772" t="e">
        <f t="shared" si="63"/>
        <v>#N/A</v>
      </c>
      <c r="R772">
        <f t="shared" si="64"/>
        <v>155060.60999999999</v>
      </c>
    </row>
    <row r="773" spans="1:18" x14ac:dyDescent="0.25">
      <c r="A773" s="6">
        <v>42776</v>
      </c>
      <c r="B773" s="1" t="str">
        <f>TEXT([1]Holidays!A773,"DDDD")</f>
        <v>Friday</v>
      </c>
      <c r="C773" s="2">
        <f>WEEKNUM([1]Holidays!A773)</f>
        <v>6</v>
      </c>
      <c r="D773" s="1" t="str">
        <f>TEXT([1]Holidays!A773,"MMMM")</f>
        <v>February</v>
      </c>
      <c r="E773" s="1" t="str">
        <f>TEXT([1]Holidays!A773,"yyyy")</f>
        <v>2017</v>
      </c>
      <c r="F773" s="3">
        <v>18.7</v>
      </c>
      <c r="G773" s="3">
        <v>27.1</v>
      </c>
      <c r="H773" s="3">
        <v>21.3</v>
      </c>
      <c r="I773" s="3">
        <v>0</v>
      </c>
      <c r="J773" s="4">
        <v>138793.59</v>
      </c>
      <c r="K773" s="5">
        <v>213.33943170000001</v>
      </c>
      <c r="L773" s="5">
        <f t="shared" si="60"/>
        <v>29610145.614202805</v>
      </c>
      <c r="M773" t="str">
        <f>VLOOKUP(A773,[1]Holidays!A:C,2,)</f>
        <v>Y</v>
      </c>
      <c r="N773" t="str">
        <f>VLOOKUP(A773,[1]Holidays!A:C,3,FALSE)</f>
        <v>N</v>
      </c>
      <c r="O773">
        <f t="shared" si="61"/>
        <v>138793.59</v>
      </c>
      <c r="P773" t="e">
        <f t="shared" si="62"/>
        <v>#N/A</v>
      </c>
      <c r="Q773" t="e">
        <f t="shared" si="63"/>
        <v>#N/A</v>
      </c>
      <c r="R773">
        <f t="shared" si="64"/>
        <v>138793.59</v>
      </c>
    </row>
    <row r="774" spans="1:18" x14ac:dyDescent="0.25">
      <c r="A774" s="6">
        <v>42777</v>
      </c>
      <c r="B774" s="1" t="str">
        <f>TEXT([1]Holidays!A774,"DDDD")</f>
        <v>Saturday</v>
      </c>
      <c r="C774" s="2">
        <f>WEEKNUM([1]Holidays!A774)</f>
        <v>6</v>
      </c>
      <c r="D774" s="1" t="str">
        <f>TEXT([1]Holidays!A774,"MMMM")</f>
        <v>February</v>
      </c>
      <c r="E774" s="1" t="str">
        <f>TEXT([1]Holidays!A774,"yyyy")</f>
        <v>2017</v>
      </c>
      <c r="F774" s="3">
        <v>18.5</v>
      </c>
      <c r="G774" s="3">
        <v>24.6</v>
      </c>
      <c r="H774" s="3">
        <v>21</v>
      </c>
      <c r="I774" s="3">
        <v>0</v>
      </c>
      <c r="J774" s="4">
        <v>111983.51</v>
      </c>
      <c r="K774" s="5">
        <v>97.608005399999996</v>
      </c>
      <c r="L774" s="5">
        <f t="shared" si="60"/>
        <v>10930487.048790952</v>
      </c>
      <c r="M774" t="str">
        <f>VLOOKUP(A774,[1]Holidays!A:C,2,)</f>
        <v>Y</v>
      </c>
      <c r="N774" t="str">
        <f>VLOOKUP(A774,[1]Holidays!A:C,3,FALSE)</f>
        <v>N</v>
      </c>
      <c r="O774">
        <f t="shared" si="61"/>
        <v>111983.51</v>
      </c>
      <c r="P774" t="e">
        <f t="shared" si="62"/>
        <v>#N/A</v>
      </c>
      <c r="Q774" t="e">
        <f t="shared" si="63"/>
        <v>#N/A</v>
      </c>
      <c r="R774">
        <f t="shared" si="64"/>
        <v>111983.51</v>
      </c>
    </row>
    <row r="775" spans="1:18" x14ac:dyDescent="0.25">
      <c r="A775" s="6">
        <v>42778</v>
      </c>
      <c r="B775" s="1" t="str">
        <f>TEXT([1]Holidays!A775,"DDDD")</f>
        <v>Sunday</v>
      </c>
      <c r="C775" s="2">
        <f>WEEKNUM([1]Holidays!A775)</f>
        <v>7</v>
      </c>
      <c r="D775" s="1" t="str">
        <f>TEXT([1]Holidays!A775,"MMMM")</f>
        <v>February</v>
      </c>
      <c r="E775" s="1" t="str">
        <f>TEXT([1]Holidays!A775,"yyyy")</f>
        <v>2017</v>
      </c>
      <c r="F775" s="3">
        <v>15.1</v>
      </c>
      <c r="G775" s="3">
        <v>19.899999999999999</v>
      </c>
      <c r="H775" s="3">
        <v>12.6</v>
      </c>
      <c r="I775" s="3">
        <v>2</v>
      </c>
      <c r="J775" s="4">
        <v>89003.15</v>
      </c>
      <c r="K775" s="5">
        <v>19.865113940000001</v>
      </c>
      <c r="L775" s="5">
        <f t="shared" si="60"/>
        <v>1768057.7157689109</v>
      </c>
      <c r="M775" t="str">
        <f>VLOOKUP(A775,[1]Holidays!A:C,2,)</f>
        <v>Y</v>
      </c>
      <c r="N775" t="str">
        <f>VLOOKUP(A775,[1]Holidays!A:C,3,FALSE)</f>
        <v>N</v>
      </c>
      <c r="O775">
        <f t="shared" si="61"/>
        <v>89003.15</v>
      </c>
      <c r="P775" t="e">
        <f t="shared" si="62"/>
        <v>#N/A</v>
      </c>
      <c r="Q775" t="e">
        <f t="shared" si="63"/>
        <v>#N/A</v>
      </c>
      <c r="R775">
        <f t="shared" si="64"/>
        <v>89003.15</v>
      </c>
    </row>
    <row r="776" spans="1:18" x14ac:dyDescent="0.25">
      <c r="A776" s="6">
        <v>42779</v>
      </c>
      <c r="B776" s="1" t="str">
        <f>TEXT([1]Holidays!A776,"DDDD")</f>
        <v>Monday</v>
      </c>
      <c r="C776" s="2">
        <f>WEEKNUM([1]Holidays!A776)</f>
        <v>7</v>
      </c>
      <c r="D776" s="1" t="str">
        <f>TEXT([1]Holidays!A776,"MMMM")</f>
        <v>February</v>
      </c>
      <c r="E776" s="1" t="str">
        <f>TEXT([1]Holidays!A776,"yyyy")</f>
        <v>2017</v>
      </c>
      <c r="F776" s="3">
        <v>14</v>
      </c>
      <c r="G776" s="3">
        <v>21</v>
      </c>
      <c r="H776" s="3">
        <v>20.5</v>
      </c>
      <c r="I776" s="3">
        <v>0</v>
      </c>
      <c r="J776" s="4">
        <v>104844.105</v>
      </c>
      <c r="K776" s="5">
        <v>69.041327929999994</v>
      </c>
      <c r="L776" s="5">
        <f t="shared" si="60"/>
        <v>7238576.234832352</v>
      </c>
      <c r="M776" t="str">
        <f>VLOOKUP(A776,[1]Holidays!A:C,2,)</f>
        <v>Y</v>
      </c>
      <c r="N776" t="str">
        <f>VLOOKUP(A776,[1]Holidays!A:C,3,FALSE)</f>
        <v>N</v>
      </c>
      <c r="O776">
        <f t="shared" si="61"/>
        <v>104844.105</v>
      </c>
      <c r="P776" t="e">
        <f t="shared" si="62"/>
        <v>#N/A</v>
      </c>
      <c r="Q776" t="e">
        <f t="shared" si="63"/>
        <v>#N/A</v>
      </c>
      <c r="R776">
        <f t="shared" si="64"/>
        <v>104844.105</v>
      </c>
    </row>
    <row r="777" spans="1:18" x14ac:dyDescent="0.25">
      <c r="A777" s="6">
        <v>42780</v>
      </c>
      <c r="B777" s="1" t="str">
        <f>TEXT([1]Holidays!A777,"DDDD")</f>
        <v>Tuesday</v>
      </c>
      <c r="C777" s="2">
        <f>WEEKNUM([1]Holidays!A777)</f>
        <v>7</v>
      </c>
      <c r="D777" s="1" t="str">
        <f>TEXT([1]Holidays!A777,"MMMM")</f>
        <v>February</v>
      </c>
      <c r="E777" s="1" t="str">
        <f>TEXT([1]Holidays!A777,"yyyy")</f>
        <v>2017</v>
      </c>
      <c r="F777" s="3">
        <v>14.5</v>
      </c>
      <c r="G777" s="3">
        <v>19.5</v>
      </c>
      <c r="H777" s="3">
        <v>15.6</v>
      </c>
      <c r="I777" s="3">
        <v>0.6</v>
      </c>
      <c r="J777" s="4">
        <v>111613.05</v>
      </c>
      <c r="K777" s="5">
        <v>90.69389262</v>
      </c>
      <c r="L777" s="5">
        <f t="shared" si="60"/>
        <v>10122621.971690692</v>
      </c>
      <c r="M777" t="str">
        <f>VLOOKUP(A777,[1]Holidays!A:C,2,)</f>
        <v>Y</v>
      </c>
      <c r="N777" t="str">
        <f>VLOOKUP(A777,[1]Holidays!A:C,3,FALSE)</f>
        <v>N</v>
      </c>
      <c r="O777">
        <f t="shared" si="61"/>
        <v>111613.05</v>
      </c>
      <c r="P777" t="e">
        <f t="shared" si="62"/>
        <v>#N/A</v>
      </c>
      <c r="Q777" t="e">
        <f t="shared" si="63"/>
        <v>#N/A</v>
      </c>
      <c r="R777">
        <f t="shared" si="64"/>
        <v>111613.05</v>
      </c>
    </row>
    <row r="778" spans="1:18" x14ac:dyDescent="0.25">
      <c r="A778" s="6">
        <v>42781</v>
      </c>
      <c r="B778" s="1" t="str">
        <f>TEXT([1]Holidays!A778,"DDDD")</f>
        <v>Wednesday</v>
      </c>
      <c r="C778" s="2">
        <f>WEEKNUM([1]Holidays!A778)</f>
        <v>7</v>
      </c>
      <c r="D778" s="1" t="str">
        <f>TEXT([1]Holidays!A778,"MMMM")</f>
        <v>February</v>
      </c>
      <c r="E778" s="1" t="str">
        <f>TEXT([1]Holidays!A778,"yyyy")</f>
        <v>2017</v>
      </c>
      <c r="F778" s="3">
        <v>10</v>
      </c>
      <c r="G778" s="3">
        <v>31.5</v>
      </c>
      <c r="H778" s="3">
        <v>26</v>
      </c>
      <c r="I778" s="3">
        <v>0</v>
      </c>
      <c r="J778" s="4">
        <v>116299.39</v>
      </c>
      <c r="K778" s="5">
        <v>79.044379649999996</v>
      </c>
      <c r="L778" s="5">
        <f t="shared" si="60"/>
        <v>9192813.1362234131</v>
      </c>
      <c r="M778" t="str">
        <f>VLOOKUP(A778,[1]Holidays!A:C,2,)</f>
        <v>Y</v>
      </c>
      <c r="N778" t="str">
        <f>VLOOKUP(A778,[1]Holidays!A:C,3,FALSE)</f>
        <v>N</v>
      </c>
      <c r="O778">
        <f t="shared" si="61"/>
        <v>116299.39</v>
      </c>
      <c r="P778" t="e">
        <f t="shared" si="62"/>
        <v>#N/A</v>
      </c>
      <c r="Q778" t="e">
        <f t="shared" si="63"/>
        <v>#N/A</v>
      </c>
      <c r="R778">
        <f t="shared" si="64"/>
        <v>116299.39</v>
      </c>
    </row>
    <row r="779" spans="1:18" x14ac:dyDescent="0.25">
      <c r="A779" s="6">
        <v>42782</v>
      </c>
      <c r="B779" s="1" t="str">
        <f>TEXT([1]Holidays!A779,"DDDD")</f>
        <v>Thursday</v>
      </c>
      <c r="C779" s="2">
        <f>WEEKNUM([1]Holidays!A779)</f>
        <v>7</v>
      </c>
      <c r="D779" s="1" t="str">
        <f>TEXT([1]Holidays!A779,"MMMM")</f>
        <v>February</v>
      </c>
      <c r="E779" s="1" t="str">
        <f>TEXT([1]Holidays!A779,"yyyy")</f>
        <v>2017</v>
      </c>
      <c r="F779" s="3">
        <v>14.9</v>
      </c>
      <c r="G779" s="3">
        <v>23.6</v>
      </c>
      <c r="H779" s="3">
        <v>23.2</v>
      </c>
      <c r="I779" s="3">
        <v>0</v>
      </c>
      <c r="J779" s="4">
        <v>119947.59</v>
      </c>
      <c r="K779" s="5">
        <v>112.88703289999999</v>
      </c>
      <c r="L779" s="5">
        <f t="shared" si="60"/>
        <v>13540527.53860571</v>
      </c>
      <c r="M779" t="str">
        <f>VLOOKUP(A779,[1]Holidays!A:C,2,)</f>
        <v>Y</v>
      </c>
      <c r="N779" t="str">
        <f>VLOOKUP(A779,[1]Holidays!A:C,3,FALSE)</f>
        <v>N</v>
      </c>
      <c r="O779">
        <f t="shared" si="61"/>
        <v>119947.59</v>
      </c>
      <c r="P779" t="e">
        <f t="shared" si="62"/>
        <v>#N/A</v>
      </c>
      <c r="Q779" t="e">
        <f t="shared" si="63"/>
        <v>#N/A</v>
      </c>
      <c r="R779">
        <f t="shared" si="64"/>
        <v>119947.59</v>
      </c>
    </row>
    <row r="780" spans="1:18" x14ac:dyDescent="0.25">
      <c r="A780" s="6">
        <v>42783</v>
      </c>
      <c r="B780" s="1" t="str">
        <f>TEXT([1]Holidays!A780,"DDDD")</f>
        <v>Friday</v>
      </c>
      <c r="C780" s="2">
        <f>WEEKNUM([1]Holidays!A780)</f>
        <v>7</v>
      </c>
      <c r="D780" s="1" t="str">
        <f>TEXT([1]Holidays!A780,"MMMM")</f>
        <v>February</v>
      </c>
      <c r="E780" s="1" t="str">
        <f>TEXT([1]Holidays!A780,"yyyy")</f>
        <v>2017</v>
      </c>
      <c r="F780" s="3">
        <v>13.7</v>
      </c>
      <c r="G780" s="3">
        <v>25.5</v>
      </c>
      <c r="H780" s="3">
        <v>18.399999999999999</v>
      </c>
      <c r="I780" s="3">
        <v>0</v>
      </c>
      <c r="J780" s="4">
        <v>111885.97</v>
      </c>
      <c r="K780" s="5">
        <v>93.732609629999999</v>
      </c>
      <c r="L780" s="5">
        <f t="shared" si="60"/>
        <v>10487363.949083891</v>
      </c>
      <c r="M780" t="str">
        <f>VLOOKUP(A780,[1]Holidays!A:C,2,)</f>
        <v>Y</v>
      </c>
      <c r="N780" t="str">
        <f>VLOOKUP(A780,[1]Holidays!A:C,3,FALSE)</f>
        <v>N</v>
      </c>
      <c r="O780">
        <f t="shared" si="61"/>
        <v>111885.97</v>
      </c>
      <c r="P780" t="e">
        <f t="shared" si="62"/>
        <v>#N/A</v>
      </c>
      <c r="Q780" t="e">
        <f t="shared" si="63"/>
        <v>#N/A</v>
      </c>
      <c r="R780">
        <f t="shared" si="64"/>
        <v>111885.97</v>
      </c>
    </row>
    <row r="781" spans="1:18" x14ac:dyDescent="0.25">
      <c r="A781" s="6">
        <v>42784</v>
      </c>
      <c r="B781" s="1" t="str">
        <f>TEXT([1]Holidays!A781,"DDDD")</f>
        <v>Saturday</v>
      </c>
      <c r="C781" s="2">
        <f>WEEKNUM([1]Holidays!A781)</f>
        <v>7</v>
      </c>
      <c r="D781" s="1" t="str">
        <f>TEXT([1]Holidays!A781,"MMMM")</f>
        <v>February</v>
      </c>
      <c r="E781" s="1" t="str">
        <f>TEXT([1]Holidays!A781,"yyyy")</f>
        <v>2017</v>
      </c>
      <c r="F781" s="3">
        <v>13.3</v>
      </c>
      <c r="G781" s="3">
        <v>18.899999999999999</v>
      </c>
      <c r="H781" s="3">
        <v>16.100000000000001</v>
      </c>
      <c r="I781" s="3">
        <v>0</v>
      </c>
      <c r="J781" s="4">
        <v>95623.35</v>
      </c>
      <c r="K781" s="5">
        <v>49.818158859999997</v>
      </c>
      <c r="L781" s="5">
        <f t="shared" si="60"/>
        <v>4763779.2410253808</v>
      </c>
      <c r="M781" t="str">
        <f>VLOOKUP(A781,[1]Holidays!A:C,2,)</f>
        <v>Y</v>
      </c>
      <c r="N781" t="str">
        <f>VLOOKUP(A781,[1]Holidays!A:C,3,FALSE)</f>
        <v>N</v>
      </c>
      <c r="O781">
        <f t="shared" si="61"/>
        <v>95623.35</v>
      </c>
      <c r="P781" t="e">
        <f t="shared" si="62"/>
        <v>#N/A</v>
      </c>
      <c r="Q781" t="e">
        <f t="shared" si="63"/>
        <v>#N/A</v>
      </c>
      <c r="R781">
        <f t="shared" si="64"/>
        <v>95623.35</v>
      </c>
    </row>
    <row r="782" spans="1:18" x14ac:dyDescent="0.25">
      <c r="A782" s="6">
        <v>42785</v>
      </c>
      <c r="B782" s="1" t="str">
        <f>TEXT([1]Holidays!A782,"DDDD")</f>
        <v>Sunday</v>
      </c>
      <c r="C782" s="2">
        <f>WEEKNUM([1]Holidays!A782)</f>
        <v>8</v>
      </c>
      <c r="D782" s="1" t="str">
        <f>TEXT([1]Holidays!A782,"MMMM")</f>
        <v>February</v>
      </c>
      <c r="E782" s="1" t="str">
        <f>TEXT([1]Holidays!A782,"yyyy")</f>
        <v>2017</v>
      </c>
      <c r="F782" s="3">
        <v>11.7</v>
      </c>
      <c r="G782" s="3">
        <v>17.3</v>
      </c>
      <c r="H782" s="3">
        <v>9.9</v>
      </c>
      <c r="I782" s="3">
        <v>0</v>
      </c>
      <c r="J782" s="4">
        <v>91280.024999999994</v>
      </c>
      <c r="K782" s="5">
        <v>53.12020553</v>
      </c>
      <c r="L782" s="5">
        <f t="shared" si="60"/>
        <v>4848813.6887835376</v>
      </c>
      <c r="M782" t="str">
        <f>VLOOKUP(A782,[1]Holidays!A:C,2,)</f>
        <v>Y</v>
      </c>
      <c r="N782" t="str">
        <f>VLOOKUP(A782,[1]Holidays!A:C,3,FALSE)</f>
        <v>N</v>
      </c>
      <c r="O782">
        <f t="shared" si="61"/>
        <v>91280.024999999994</v>
      </c>
      <c r="P782" t="e">
        <f t="shared" si="62"/>
        <v>#N/A</v>
      </c>
      <c r="Q782" t="e">
        <f t="shared" si="63"/>
        <v>#N/A</v>
      </c>
      <c r="R782">
        <f t="shared" si="64"/>
        <v>91280.024999999994</v>
      </c>
    </row>
    <row r="783" spans="1:18" x14ac:dyDescent="0.25">
      <c r="A783" s="6">
        <v>42786</v>
      </c>
      <c r="B783" s="1" t="str">
        <f>TEXT([1]Holidays!A783,"DDDD")</f>
        <v>Monday</v>
      </c>
      <c r="C783" s="2">
        <f>WEEKNUM([1]Holidays!A783)</f>
        <v>8</v>
      </c>
      <c r="D783" s="1" t="str">
        <f>TEXT([1]Holidays!A783,"MMMM")</f>
        <v>February</v>
      </c>
      <c r="E783" s="1" t="str">
        <f>TEXT([1]Holidays!A783,"yyyy")</f>
        <v>2017</v>
      </c>
      <c r="F783" s="3">
        <v>11.6</v>
      </c>
      <c r="G783" s="3">
        <v>20.3</v>
      </c>
      <c r="H783" s="3">
        <v>22.4</v>
      </c>
      <c r="I783" s="3">
        <v>3.6</v>
      </c>
      <c r="J783" s="4">
        <v>105341.86500000001</v>
      </c>
      <c r="K783" s="5">
        <v>93.726701410000004</v>
      </c>
      <c r="L783" s="5">
        <f t="shared" si="60"/>
        <v>9873345.5268275309</v>
      </c>
      <c r="M783" t="str">
        <f>VLOOKUP(A783,[1]Holidays!A:C,2,)</f>
        <v>Y</v>
      </c>
      <c r="N783" t="str">
        <f>VLOOKUP(A783,[1]Holidays!A:C,3,FALSE)</f>
        <v>N</v>
      </c>
      <c r="O783">
        <f t="shared" si="61"/>
        <v>105341.86500000001</v>
      </c>
      <c r="P783" t="e">
        <f t="shared" si="62"/>
        <v>#N/A</v>
      </c>
      <c r="Q783" t="e">
        <f t="shared" si="63"/>
        <v>#N/A</v>
      </c>
      <c r="R783">
        <f t="shared" si="64"/>
        <v>105341.86500000001</v>
      </c>
    </row>
    <row r="784" spans="1:18" x14ac:dyDescent="0.25">
      <c r="A784" s="6">
        <v>42787</v>
      </c>
      <c r="B784" s="1" t="str">
        <f>TEXT([1]Holidays!A784,"DDDD")</f>
        <v>Tuesday</v>
      </c>
      <c r="C784" s="2">
        <f>WEEKNUM([1]Holidays!A784)</f>
        <v>8</v>
      </c>
      <c r="D784" s="1" t="str">
        <f>TEXT([1]Holidays!A784,"MMMM")</f>
        <v>February</v>
      </c>
      <c r="E784" s="1" t="str">
        <f>TEXT([1]Holidays!A784,"yyyy")</f>
        <v>2017</v>
      </c>
      <c r="F784" s="3">
        <v>10.1</v>
      </c>
      <c r="G784" s="3">
        <v>24</v>
      </c>
      <c r="H784" s="3">
        <v>25</v>
      </c>
      <c r="I784" s="3">
        <v>0.2</v>
      </c>
      <c r="J784" s="4">
        <v>112351.47</v>
      </c>
      <c r="K784" s="5">
        <v>103.2484286</v>
      </c>
      <c r="L784" s="5">
        <f t="shared" si="60"/>
        <v>11600112.728400042</v>
      </c>
      <c r="M784" t="str">
        <f>VLOOKUP(A784,[1]Holidays!A:C,2,)</f>
        <v>Y</v>
      </c>
      <c r="N784" t="str">
        <f>VLOOKUP(A784,[1]Holidays!A:C,3,FALSE)</f>
        <v>N</v>
      </c>
      <c r="O784">
        <f t="shared" si="61"/>
        <v>112351.47</v>
      </c>
      <c r="P784" t="e">
        <f t="shared" si="62"/>
        <v>#N/A</v>
      </c>
      <c r="Q784" t="e">
        <f t="shared" si="63"/>
        <v>#N/A</v>
      </c>
      <c r="R784">
        <f t="shared" si="64"/>
        <v>112351.47</v>
      </c>
    </row>
    <row r="785" spans="1:18" x14ac:dyDescent="0.25">
      <c r="A785" s="6">
        <v>42788</v>
      </c>
      <c r="B785" s="1" t="str">
        <f>TEXT([1]Holidays!A785,"DDDD")</f>
        <v>Wednesday</v>
      </c>
      <c r="C785" s="2">
        <f>WEEKNUM([1]Holidays!A785)</f>
        <v>8</v>
      </c>
      <c r="D785" s="1" t="str">
        <f>TEXT([1]Holidays!A785,"MMMM")</f>
        <v>February</v>
      </c>
      <c r="E785" s="1" t="str">
        <f>TEXT([1]Holidays!A785,"yyyy")</f>
        <v>2017</v>
      </c>
      <c r="F785" s="3">
        <v>12.8</v>
      </c>
      <c r="G785" s="3">
        <v>33.299999999999997</v>
      </c>
      <c r="H785" s="3">
        <v>23.1</v>
      </c>
      <c r="I785" s="3">
        <v>0</v>
      </c>
      <c r="J785" s="4">
        <v>116690.17</v>
      </c>
      <c r="K785" s="5">
        <v>78.057835249999997</v>
      </c>
      <c r="L785" s="5">
        <f t="shared" si="60"/>
        <v>9108582.0651544929</v>
      </c>
      <c r="M785" t="str">
        <f>VLOOKUP(A785,[1]Holidays!A:C,2,)</f>
        <v>Y</v>
      </c>
      <c r="N785" t="str">
        <f>VLOOKUP(A785,[1]Holidays!A:C,3,FALSE)</f>
        <v>N</v>
      </c>
      <c r="O785">
        <f t="shared" si="61"/>
        <v>116690.17</v>
      </c>
      <c r="P785" t="e">
        <f t="shared" si="62"/>
        <v>#N/A</v>
      </c>
      <c r="Q785" t="e">
        <f t="shared" si="63"/>
        <v>#N/A</v>
      </c>
      <c r="R785">
        <f t="shared" si="64"/>
        <v>116690.17</v>
      </c>
    </row>
    <row r="786" spans="1:18" x14ac:dyDescent="0.25">
      <c r="A786" s="6">
        <v>42789</v>
      </c>
      <c r="B786" s="1" t="str">
        <f>TEXT([1]Holidays!A786,"DDDD")</f>
        <v>Thursday</v>
      </c>
      <c r="C786" s="2">
        <f>WEEKNUM([1]Holidays!A786)</f>
        <v>8</v>
      </c>
      <c r="D786" s="1" t="str">
        <f>TEXT([1]Holidays!A786,"MMMM")</f>
        <v>February</v>
      </c>
      <c r="E786" s="1" t="str">
        <f>TEXT([1]Holidays!A786,"yyyy")</f>
        <v>2017</v>
      </c>
      <c r="F786" s="3">
        <v>15.9</v>
      </c>
      <c r="G786" s="3">
        <v>25</v>
      </c>
      <c r="H786" s="3">
        <v>23.5</v>
      </c>
      <c r="I786" s="3">
        <v>0</v>
      </c>
      <c r="J786" s="4">
        <v>117948.685</v>
      </c>
      <c r="K786" s="5">
        <v>102.3617733</v>
      </c>
      <c r="L786" s="5">
        <f t="shared" si="60"/>
        <v>12073436.55500311</v>
      </c>
      <c r="M786" t="str">
        <f>VLOOKUP(A786,[1]Holidays!A:C,2,)</f>
        <v>Y</v>
      </c>
      <c r="N786" t="str">
        <f>VLOOKUP(A786,[1]Holidays!A:C,3,FALSE)</f>
        <v>N</v>
      </c>
      <c r="O786">
        <f t="shared" si="61"/>
        <v>117948.685</v>
      </c>
      <c r="P786" t="e">
        <f t="shared" si="62"/>
        <v>#N/A</v>
      </c>
      <c r="Q786" t="e">
        <f t="shared" si="63"/>
        <v>#N/A</v>
      </c>
      <c r="R786">
        <f t="shared" si="64"/>
        <v>117948.685</v>
      </c>
    </row>
    <row r="787" spans="1:18" x14ac:dyDescent="0.25">
      <c r="A787" s="6">
        <v>42790</v>
      </c>
      <c r="B787" s="1" t="str">
        <f>TEXT([1]Holidays!A787,"DDDD")</f>
        <v>Friday</v>
      </c>
      <c r="C787" s="2">
        <f>WEEKNUM([1]Holidays!A787)</f>
        <v>8</v>
      </c>
      <c r="D787" s="1" t="str">
        <f>TEXT([1]Holidays!A787,"MMMM")</f>
        <v>February</v>
      </c>
      <c r="E787" s="1" t="str">
        <f>TEXT([1]Holidays!A787,"yyyy")</f>
        <v>2017</v>
      </c>
      <c r="F787" s="3">
        <v>15.8</v>
      </c>
      <c r="G787" s="3">
        <v>20</v>
      </c>
      <c r="H787" s="3">
        <v>13.2</v>
      </c>
      <c r="I787" s="3">
        <v>1.4</v>
      </c>
      <c r="J787" s="4">
        <v>111229.52</v>
      </c>
      <c r="K787" s="5">
        <v>98.210797409999998</v>
      </c>
      <c r="L787" s="5">
        <f t="shared" si="60"/>
        <v>10923939.854731543</v>
      </c>
      <c r="M787" t="str">
        <f>VLOOKUP(A787,[1]Holidays!A:C,2,)</f>
        <v>Y</v>
      </c>
      <c r="N787" t="str">
        <f>VLOOKUP(A787,[1]Holidays!A:C,3,FALSE)</f>
        <v>N</v>
      </c>
      <c r="O787">
        <f t="shared" si="61"/>
        <v>111229.52</v>
      </c>
      <c r="P787" t="e">
        <f t="shared" si="62"/>
        <v>#N/A</v>
      </c>
      <c r="Q787" t="e">
        <f t="shared" si="63"/>
        <v>#N/A</v>
      </c>
      <c r="R787">
        <f t="shared" si="64"/>
        <v>111229.52</v>
      </c>
    </row>
    <row r="788" spans="1:18" x14ac:dyDescent="0.25">
      <c r="A788" s="6">
        <v>42791</v>
      </c>
      <c r="B788" s="1" t="str">
        <f>TEXT([1]Holidays!A788,"DDDD")</f>
        <v>Saturday</v>
      </c>
      <c r="C788" s="2">
        <f>WEEKNUM([1]Holidays!A788)</f>
        <v>8</v>
      </c>
      <c r="D788" s="1" t="str">
        <f>TEXT([1]Holidays!A788,"MMMM")</f>
        <v>February</v>
      </c>
      <c r="E788" s="1" t="str">
        <f>TEXT([1]Holidays!A788,"yyyy")</f>
        <v>2017</v>
      </c>
      <c r="F788" s="3">
        <v>13.7</v>
      </c>
      <c r="G788" s="3">
        <v>19.399999999999999</v>
      </c>
      <c r="H788" s="3">
        <v>23.9</v>
      </c>
      <c r="I788" s="3">
        <v>0</v>
      </c>
      <c r="J788" s="4">
        <v>95046.904999999999</v>
      </c>
      <c r="K788" s="5">
        <v>45.609290440000002</v>
      </c>
      <c r="L788" s="5">
        <f t="shared" si="60"/>
        <v>4335021.8955680886</v>
      </c>
      <c r="M788" t="str">
        <f>VLOOKUP(A788,[1]Holidays!A:C,2,)</f>
        <v>Y</v>
      </c>
      <c r="N788" t="str">
        <f>VLOOKUP(A788,[1]Holidays!A:C,3,FALSE)</f>
        <v>N</v>
      </c>
      <c r="O788">
        <f t="shared" si="61"/>
        <v>95046.904999999999</v>
      </c>
      <c r="P788" t="e">
        <f t="shared" si="62"/>
        <v>#N/A</v>
      </c>
      <c r="Q788" t="e">
        <f t="shared" si="63"/>
        <v>#N/A</v>
      </c>
      <c r="R788">
        <f t="shared" si="64"/>
        <v>95046.904999999999</v>
      </c>
    </row>
    <row r="789" spans="1:18" x14ac:dyDescent="0.25">
      <c r="A789" s="6">
        <v>42792</v>
      </c>
      <c r="B789" s="1" t="str">
        <f>TEXT([1]Holidays!A789,"DDDD")</f>
        <v>Sunday</v>
      </c>
      <c r="C789" s="2">
        <f>WEEKNUM([1]Holidays!A789)</f>
        <v>9</v>
      </c>
      <c r="D789" s="1" t="str">
        <f>TEXT([1]Holidays!A789,"MMMM")</f>
        <v>February</v>
      </c>
      <c r="E789" s="1" t="str">
        <f>TEXT([1]Holidays!A789,"yyyy")</f>
        <v>2017</v>
      </c>
      <c r="F789" s="3">
        <v>13.2</v>
      </c>
      <c r="G789" s="3">
        <v>29.8</v>
      </c>
      <c r="H789" s="3">
        <v>24.2</v>
      </c>
      <c r="I789" s="3">
        <v>0</v>
      </c>
      <c r="J789" s="4">
        <v>100495.61500000001</v>
      </c>
      <c r="K789" s="5">
        <v>56.026420170000002</v>
      </c>
      <c r="L789" s="5">
        <f t="shared" si="60"/>
        <v>5630409.5512325549</v>
      </c>
      <c r="M789" t="str">
        <f>VLOOKUP(A789,[1]Holidays!A:C,2,)</f>
        <v>Y</v>
      </c>
      <c r="N789" t="str">
        <f>VLOOKUP(A789,[1]Holidays!A:C,3,FALSE)</f>
        <v>N</v>
      </c>
      <c r="O789">
        <f t="shared" si="61"/>
        <v>100495.61500000001</v>
      </c>
      <c r="P789" t="e">
        <f t="shared" si="62"/>
        <v>#N/A</v>
      </c>
      <c r="Q789" t="e">
        <f t="shared" si="63"/>
        <v>#N/A</v>
      </c>
      <c r="R789">
        <f t="shared" si="64"/>
        <v>100495.61500000001</v>
      </c>
    </row>
    <row r="790" spans="1:18" x14ac:dyDescent="0.25">
      <c r="A790" s="6">
        <v>42793</v>
      </c>
      <c r="B790" s="1" t="str">
        <f>TEXT([1]Holidays!A790,"DDDD")</f>
        <v>Monday</v>
      </c>
      <c r="C790" s="2">
        <f>WEEKNUM([1]Holidays!A790)</f>
        <v>9</v>
      </c>
      <c r="D790" s="1" t="str">
        <f>TEXT([1]Holidays!A790,"MMMM")</f>
        <v>February</v>
      </c>
      <c r="E790" s="1" t="str">
        <f>TEXT([1]Holidays!A790,"yyyy")</f>
        <v>2017</v>
      </c>
      <c r="F790" s="3">
        <v>15.6</v>
      </c>
      <c r="G790" s="3">
        <v>33.1</v>
      </c>
      <c r="H790" s="3">
        <v>23.9</v>
      </c>
      <c r="I790" s="3">
        <v>0</v>
      </c>
      <c r="J790" s="4">
        <v>131090.77499999999</v>
      </c>
      <c r="K790" s="5">
        <v>96.550071590000002</v>
      </c>
      <c r="L790" s="5">
        <f t="shared" si="60"/>
        <v>12656823.711038582</v>
      </c>
      <c r="M790" t="str">
        <f>VLOOKUP(A790,[1]Holidays!A:C,2,)</f>
        <v>Y</v>
      </c>
      <c r="N790" t="str">
        <f>VLOOKUP(A790,[1]Holidays!A:C,3,FALSE)</f>
        <v>N</v>
      </c>
      <c r="O790">
        <f t="shared" si="61"/>
        <v>131090.77499999999</v>
      </c>
      <c r="P790" t="e">
        <f t="shared" si="62"/>
        <v>#N/A</v>
      </c>
      <c r="Q790" t="e">
        <f t="shared" si="63"/>
        <v>#N/A</v>
      </c>
      <c r="R790">
        <f t="shared" si="64"/>
        <v>131090.77499999999</v>
      </c>
    </row>
    <row r="791" spans="1:18" x14ac:dyDescent="0.25">
      <c r="A791" s="6">
        <v>42794</v>
      </c>
      <c r="B791" s="1" t="str">
        <f>TEXT([1]Holidays!A791,"DDDD")</f>
        <v>Tuesday</v>
      </c>
      <c r="C791" s="2">
        <f>WEEKNUM([1]Holidays!A791)</f>
        <v>9</v>
      </c>
      <c r="D791" s="1" t="str">
        <f>TEXT([1]Holidays!A791,"MMMM")</f>
        <v>February</v>
      </c>
      <c r="E791" s="1" t="str">
        <f>TEXT([1]Holidays!A791,"yyyy")</f>
        <v>2017</v>
      </c>
      <c r="F791" s="3">
        <v>17.3</v>
      </c>
      <c r="G791" s="3">
        <v>33.6</v>
      </c>
      <c r="H791" s="3">
        <v>23.6</v>
      </c>
      <c r="I791" s="3">
        <v>0</v>
      </c>
      <c r="J791" s="4">
        <v>140167.5</v>
      </c>
      <c r="K791" s="5">
        <v>99.945639459999995</v>
      </c>
      <c r="L791" s="5">
        <f t="shared" si="60"/>
        <v>14009130.41900955</v>
      </c>
      <c r="M791" t="str">
        <f>VLOOKUP(A791,[1]Holidays!A:C,2,)</f>
        <v>Y</v>
      </c>
      <c r="N791" t="str">
        <f>VLOOKUP(A791,[1]Holidays!A:C,3,FALSE)</f>
        <v>N</v>
      </c>
      <c r="O791">
        <f t="shared" si="61"/>
        <v>140167.5</v>
      </c>
      <c r="P791" t="e">
        <f t="shared" si="62"/>
        <v>#N/A</v>
      </c>
      <c r="Q791" t="e">
        <f t="shared" si="63"/>
        <v>#N/A</v>
      </c>
      <c r="R791">
        <f t="shared" si="64"/>
        <v>140167.5</v>
      </c>
    </row>
    <row r="792" spans="1:18" x14ac:dyDescent="0.25">
      <c r="A792" s="6">
        <v>42795</v>
      </c>
      <c r="B792" s="1" t="str">
        <f>TEXT([1]Holidays!A792,"DDDD")</f>
        <v>Wednesday</v>
      </c>
      <c r="C792" s="2">
        <f>WEEKNUM([1]Holidays!A792)</f>
        <v>9</v>
      </c>
      <c r="D792" s="1" t="str">
        <f>TEXT([1]Holidays!A792,"MMMM")</f>
        <v>March</v>
      </c>
      <c r="E792" s="1" t="str">
        <f>TEXT([1]Holidays!A792,"yyyy")</f>
        <v>2017</v>
      </c>
      <c r="F792" s="3">
        <v>16.600000000000001</v>
      </c>
      <c r="G792" s="3">
        <v>30.5</v>
      </c>
      <c r="H792" s="3">
        <v>23.7</v>
      </c>
      <c r="I792" s="3">
        <v>0</v>
      </c>
      <c r="J792" s="4">
        <v>137291.97</v>
      </c>
      <c r="K792" s="5">
        <v>86.003999010000001</v>
      </c>
      <c r="L792" s="5">
        <f t="shared" si="60"/>
        <v>11807658.451960949</v>
      </c>
      <c r="M792" t="str">
        <f>VLOOKUP(A792,[1]Holidays!A:C,2,)</f>
        <v>Y</v>
      </c>
      <c r="N792" t="str">
        <f>VLOOKUP(A792,[1]Holidays!A:C,3,FALSE)</f>
        <v>N</v>
      </c>
      <c r="O792">
        <f t="shared" si="61"/>
        <v>137291.97</v>
      </c>
      <c r="P792" t="e">
        <f t="shared" si="62"/>
        <v>#N/A</v>
      </c>
      <c r="Q792" t="e">
        <f t="shared" si="63"/>
        <v>#N/A</v>
      </c>
      <c r="R792">
        <f t="shared" si="64"/>
        <v>137291.97</v>
      </c>
    </row>
    <row r="793" spans="1:18" x14ac:dyDescent="0.25">
      <c r="A793" s="6">
        <v>42796</v>
      </c>
      <c r="B793" s="1" t="str">
        <f>TEXT([1]Holidays!A793,"DDDD")</f>
        <v>Thursday</v>
      </c>
      <c r="C793" s="2">
        <f>WEEKNUM([1]Holidays!A793)</f>
        <v>9</v>
      </c>
      <c r="D793" s="1" t="str">
        <f>TEXT([1]Holidays!A793,"MMMM")</f>
        <v>March</v>
      </c>
      <c r="E793" s="1" t="str">
        <f>TEXT([1]Holidays!A793,"yyyy")</f>
        <v>2017</v>
      </c>
      <c r="F793" s="3">
        <v>17.7</v>
      </c>
      <c r="G793" s="3">
        <v>23.3</v>
      </c>
      <c r="H793" s="3">
        <v>22</v>
      </c>
      <c r="I793" s="3">
        <v>0</v>
      </c>
      <c r="J793" s="4">
        <v>127633.27499999999</v>
      </c>
      <c r="K793" s="5">
        <v>85.498445459999999</v>
      </c>
      <c r="L793" s="5">
        <f t="shared" si="60"/>
        <v>10912446.60146868</v>
      </c>
      <c r="M793" t="str">
        <f>VLOOKUP(A793,[1]Holidays!A:C,2,)</f>
        <v>Y</v>
      </c>
      <c r="N793" t="str">
        <f>VLOOKUP(A793,[1]Holidays!A:C,3,FALSE)</f>
        <v>N</v>
      </c>
      <c r="O793">
        <f t="shared" si="61"/>
        <v>127633.27499999999</v>
      </c>
      <c r="P793" t="e">
        <f t="shared" si="62"/>
        <v>#N/A</v>
      </c>
      <c r="Q793" t="e">
        <f t="shared" si="63"/>
        <v>#N/A</v>
      </c>
      <c r="R793">
        <f t="shared" si="64"/>
        <v>127633.27499999999</v>
      </c>
    </row>
    <row r="794" spans="1:18" x14ac:dyDescent="0.25">
      <c r="A794" s="6">
        <v>42797</v>
      </c>
      <c r="B794" s="1" t="str">
        <f>TEXT([1]Holidays!A794,"DDDD")</f>
        <v>Friday</v>
      </c>
      <c r="C794" s="2">
        <f>WEEKNUM([1]Holidays!A794)</f>
        <v>9</v>
      </c>
      <c r="D794" s="1" t="str">
        <f>TEXT([1]Holidays!A794,"MMMM")</f>
        <v>March</v>
      </c>
      <c r="E794" s="1" t="str">
        <f>TEXT([1]Holidays!A794,"yyyy")</f>
        <v>2017</v>
      </c>
      <c r="F794" s="3">
        <v>18.100000000000001</v>
      </c>
      <c r="G794" s="3">
        <v>28.6</v>
      </c>
      <c r="H794" s="3">
        <v>18.100000000000001</v>
      </c>
      <c r="I794" s="3">
        <v>0</v>
      </c>
      <c r="J794" s="4">
        <v>124311.33</v>
      </c>
      <c r="K794" s="5">
        <v>73.929299439999994</v>
      </c>
      <c r="L794" s="5">
        <f t="shared" si="60"/>
        <v>9190249.539354654</v>
      </c>
      <c r="M794" t="str">
        <f>VLOOKUP(A794,[1]Holidays!A:C,2,)</f>
        <v>Y</v>
      </c>
      <c r="N794" t="str">
        <f>VLOOKUP(A794,[1]Holidays!A:C,3,FALSE)</f>
        <v>N</v>
      </c>
      <c r="O794">
        <f t="shared" si="61"/>
        <v>124311.33</v>
      </c>
      <c r="P794" t="e">
        <f t="shared" si="62"/>
        <v>#N/A</v>
      </c>
      <c r="Q794" t="e">
        <f t="shared" si="63"/>
        <v>#N/A</v>
      </c>
      <c r="R794">
        <f t="shared" si="64"/>
        <v>124311.33</v>
      </c>
    </row>
    <row r="795" spans="1:18" x14ac:dyDescent="0.25">
      <c r="A795" s="6">
        <v>42798</v>
      </c>
      <c r="B795" s="1" t="str">
        <f>TEXT([1]Holidays!A795,"DDDD")</f>
        <v>Saturday</v>
      </c>
      <c r="C795" s="2">
        <f>WEEKNUM([1]Holidays!A795)</f>
        <v>9</v>
      </c>
      <c r="D795" s="1" t="str">
        <f>TEXT([1]Holidays!A795,"MMMM")</f>
        <v>March</v>
      </c>
      <c r="E795" s="1" t="str">
        <f>TEXT([1]Holidays!A795,"yyyy")</f>
        <v>2017</v>
      </c>
      <c r="F795" s="3">
        <v>16.100000000000001</v>
      </c>
      <c r="G795" s="3">
        <v>27.4</v>
      </c>
      <c r="H795" s="3">
        <v>23</v>
      </c>
      <c r="I795" s="3">
        <v>0</v>
      </c>
      <c r="J795" s="4">
        <v>116083.295</v>
      </c>
      <c r="K795" s="5">
        <v>77.595643690000003</v>
      </c>
      <c r="L795" s="5">
        <f t="shared" si="60"/>
        <v>9007557.9971811585</v>
      </c>
      <c r="M795" t="str">
        <f>VLOOKUP(A795,[1]Holidays!A:C,2,)</f>
        <v>Y</v>
      </c>
      <c r="N795" t="str">
        <f>VLOOKUP(A795,[1]Holidays!A:C,3,FALSE)</f>
        <v>N</v>
      </c>
      <c r="O795">
        <f t="shared" si="61"/>
        <v>116083.295</v>
      </c>
      <c r="P795" t="e">
        <f t="shared" si="62"/>
        <v>#N/A</v>
      </c>
      <c r="Q795" t="e">
        <f t="shared" si="63"/>
        <v>#N/A</v>
      </c>
      <c r="R795">
        <f t="shared" si="64"/>
        <v>116083.295</v>
      </c>
    </row>
    <row r="796" spans="1:18" x14ac:dyDescent="0.25">
      <c r="A796" s="6">
        <v>42799</v>
      </c>
      <c r="B796" s="1" t="str">
        <f>TEXT([1]Holidays!A796,"DDDD")</f>
        <v>Sunday</v>
      </c>
      <c r="C796" s="2">
        <f>WEEKNUM([1]Holidays!A796)</f>
        <v>10</v>
      </c>
      <c r="D796" s="1" t="str">
        <f>TEXT([1]Holidays!A796,"MMMM")</f>
        <v>March</v>
      </c>
      <c r="E796" s="1" t="str">
        <f>TEXT([1]Holidays!A796,"yyyy")</f>
        <v>2017</v>
      </c>
      <c r="F796" s="3">
        <v>17.600000000000001</v>
      </c>
      <c r="G796" s="3">
        <v>25.4</v>
      </c>
      <c r="H796" s="3">
        <v>16.8</v>
      </c>
      <c r="I796" s="3">
        <v>0.2</v>
      </c>
      <c r="J796" s="4">
        <v>103539.02</v>
      </c>
      <c r="K796" s="5">
        <v>45.460745699999997</v>
      </c>
      <c r="L796" s="5">
        <f t="shared" si="60"/>
        <v>4706961.0582472142</v>
      </c>
      <c r="M796" t="str">
        <f>VLOOKUP(A796,[1]Holidays!A:C,2,)</f>
        <v>Y</v>
      </c>
      <c r="N796" t="str">
        <f>VLOOKUP(A796,[1]Holidays!A:C,3,FALSE)</f>
        <v>N</v>
      </c>
      <c r="O796">
        <f t="shared" si="61"/>
        <v>103539.02</v>
      </c>
      <c r="P796" t="e">
        <f t="shared" si="62"/>
        <v>#N/A</v>
      </c>
      <c r="Q796" t="e">
        <f t="shared" si="63"/>
        <v>#N/A</v>
      </c>
      <c r="R796">
        <f t="shared" si="64"/>
        <v>103539.02</v>
      </c>
    </row>
    <row r="797" spans="1:18" x14ac:dyDescent="0.25">
      <c r="A797" s="6">
        <v>42800</v>
      </c>
      <c r="B797" s="1" t="str">
        <f>TEXT([1]Holidays!A797,"DDDD")</f>
        <v>Monday</v>
      </c>
      <c r="C797" s="2">
        <f>WEEKNUM([1]Holidays!A797)</f>
        <v>10</v>
      </c>
      <c r="D797" s="1" t="str">
        <f>TEXT([1]Holidays!A797,"MMMM")</f>
        <v>March</v>
      </c>
      <c r="E797" s="1" t="str">
        <f>TEXT([1]Holidays!A797,"yyyy")</f>
        <v>2017</v>
      </c>
      <c r="F797" s="3">
        <v>17.7</v>
      </c>
      <c r="G797" s="3">
        <v>27.4</v>
      </c>
      <c r="H797" s="3">
        <v>22.3</v>
      </c>
      <c r="I797" s="3">
        <v>0</v>
      </c>
      <c r="J797" s="4">
        <v>116447.855</v>
      </c>
      <c r="K797" s="5">
        <v>56.634147380000002</v>
      </c>
      <c r="L797" s="5">
        <f t="shared" si="60"/>
        <v>6594924.9821548695</v>
      </c>
      <c r="M797" t="str">
        <f>VLOOKUP(A797,[1]Holidays!A:C,2,)</f>
        <v>Y</v>
      </c>
      <c r="N797" t="str">
        <f>VLOOKUP(A797,[1]Holidays!A:C,3,FALSE)</f>
        <v>N</v>
      </c>
      <c r="O797">
        <f t="shared" si="61"/>
        <v>116447.855</v>
      </c>
      <c r="P797" t="e">
        <f t="shared" si="62"/>
        <v>#N/A</v>
      </c>
      <c r="Q797" t="e">
        <f t="shared" si="63"/>
        <v>#N/A</v>
      </c>
      <c r="R797">
        <f t="shared" si="64"/>
        <v>116447.855</v>
      </c>
    </row>
    <row r="798" spans="1:18" x14ac:dyDescent="0.25">
      <c r="A798" s="6">
        <v>42801</v>
      </c>
      <c r="B798" s="1" t="str">
        <f>TEXT([1]Holidays!A798,"DDDD")</f>
        <v>Tuesday</v>
      </c>
      <c r="C798" s="2">
        <f>WEEKNUM([1]Holidays!A798)</f>
        <v>10</v>
      </c>
      <c r="D798" s="1" t="str">
        <f>TEXT([1]Holidays!A798,"MMMM")</f>
        <v>March</v>
      </c>
      <c r="E798" s="1" t="str">
        <f>TEXT([1]Holidays!A798,"yyyy")</f>
        <v>2017</v>
      </c>
      <c r="F798" s="3">
        <v>15</v>
      </c>
      <c r="G798" s="3">
        <v>28.2</v>
      </c>
      <c r="H798" s="3">
        <v>22.4</v>
      </c>
      <c r="I798" s="3">
        <v>0</v>
      </c>
      <c r="J798" s="4">
        <v>117931.46</v>
      </c>
      <c r="K798" s="5">
        <v>57.516139000000003</v>
      </c>
      <c r="L798" s="5">
        <f t="shared" si="60"/>
        <v>6782962.2458329406</v>
      </c>
      <c r="M798" t="str">
        <f>VLOOKUP(A798,[1]Holidays!A:C,2,)</f>
        <v>Y</v>
      </c>
      <c r="N798" t="str">
        <f>VLOOKUP(A798,[1]Holidays!A:C,3,FALSE)</f>
        <v>N</v>
      </c>
      <c r="O798">
        <f t="shared" si="61"/>
        <v>117931.46</v>
      </c>
      <c r="P798" t="e">
        <f t="shared" si="62"/>
        <v>#N/A</v>
      </c>
      <c r="Q798" t="e">
        <f t="shared" si="63"/>
        <v>#N/A</v>
      </c>
      <c r="R798">
        <f t="shared" si="64"/>
        <v>117931.46</v>
      </c>
    </row>
    <row r="799" spans="1:18" x14ac:dyDescent="0.25">
      <c r="A799" s="6">
        <v>42802</v>
      </c>
      <c r="B799" s="1" t="str">
        <f>TEXT([1]Holidays!A799,"DDDD")</f>
        <v>Wednesday</v>
      </c>
      <c r="C799" s="2">
        <f>WEEKNUM([1]Holidays!A799)</f>
        <v>10</v>
      </c>
      <c r="D799" s="1" t="str">
        <f>TEXT([1]Holidays!A799,"MMMM")</f>
        <v>March</v>
      </c>
      <c r="E799" s="1" t="str">
        <f>TEXT([1]Holidays!A799,"yyyy")</f>
        <v>2017</v>
      </c>
      <c r="F799" s="3">
        <v>14.2</v>
      </c>
      <c r="G799" s="3">
        <v>31.5</v>
      </c>
      <c r="H799" s="3">
        <v>22.1</v>
      </c>
      <c r="I799" s="3">
        <v>0</v>
      </c>
      <c r="J799" s="4">
        <v>124370.765</v>
      </c>
      <c r="K799" s="5">
        <v>73.923132069999994</v>
      </c>
      <c r="L799" s="5">
        <f t="shared" si="60"/>
        <v>9193876.4867419321</v>
      </c>
      <c r="M799" t="str">
        <f>VLOOKUP(A799,[1]Holidays!A:C,2,)</f>
        <v>Y</v>
      </c>
      <c r="N799" t="str">
        <f>VLOOKUP(A799,[1]Holidays!A:C,3,FALSE)</f>
        <v>N</v>
      </c>
      <c r="O799">
        <f t="shared" si="61"/>
        <v>124370.765</v>
      </c>
      <c r="P799" t="e">
        <f t="shared" si="62"/>
        <v>#N/A</v>
      </c>
      <c r="Q799" t="e">
        <f t="shared" si="63"/>
        <v>#N/A</v>
      </c>
      <c r="R799">
        <f t="shared" si="64"/>
        <v>124370.765</v>
      </c>
    </row>
    <row r="800" spans="1:18" x14ac:dyDescent="0.25">
      <c r="A800" s="6">
        <v>42803</v>
      </c>
      <c r="B800" s="1" t="str">
        <f>TEXT([1]Holidays!A800,"DDDD")</f>
        <v>Thursday</v>
      </c>
      <c r="C800" s="2">
        <f>WEEKNUM([1]Holidays!A800)</f>
        <v>10</v>
      </c>
      <c r="D800" s="1" t="str">
        <f>TEXT([1]Holidays!A800,"MMMM")</f>
        <v>March</v>
      </c>
      <c r="E800" s="1" t="str">
        <f>TEXT([1]Holidays!A800,"yyyy")</f>
        <v>2017</v>
      </c>
      <c r="F800" s="3">
        <v>15</v>
      </c>
      <c r="G800" s="3">
        <v>32.299999999999997</v>
      </c>
      <c r="H800" s="3">
        <v>21.1</v>
      </c>
      <c r="I800" s="3">
        <v>0</v>
      </c>
      <c r="J800" s="4">
        <v>129649.25</v>
      </c>
      <c r="K800" s="5">
        <v>83.889686549999993</v>
      </c>
      <c r="L800" s="5">
        <f t="shared" si="60"/>
        <v>10876234.943942586</v>
      </c>
      <c r="M800" t="str">
        <f>VLOOKUP(A800,[1]Holidays!A:C,2,)</f>
        <v>Y</v>
      </c>
      <c r="N800" t="str">
        <f>VLOOKUP(A800,[1]Holidays!A:C,3,FALSE)</f>
        <v>N</v>
      </c>
      <c r="O800">
        <f t="shared" si="61"/>
        <v>129649.25</v>
      </c>
      <c r="P800" t="e">
        <f t="shared" si="62"/>
        <v>#N/A</v>
      </c>
      <c r="Q800" t="e">
        <f t="shared" si="63"/>
        <v>#N/A</v>
      </c>
      <c r="R800">
        <f t="shared" si="64"/>
        <v>129649.25</v>
      </c>
    </row>
    <row r="801" spans="1:18" x14ac:dyDescent="0.25">
      <c r="A801" s="6">
        <v>42804</v>
      </c>
      <c r="B801" s="1" t="str">
        <f>TEXT([1]Holidays!A801,"DDDD")</f>
        <v>Friday</v>
      </c>
      <c r="C801" s="2">
        <f>WEEKNUM([1]Holidays!A801)</f>
        <v>10</v>
      </c>
      <c r="D801" s="1" t="str">
        <f>TEXT([1]Holidays!A801,"MMMM")</f>
        <v>March</v>
      </c>
      <c r="E801" s="1" t="str">
        <f>TEXT([1]Holidays!A801,"yyyy")</f>
        <v>2017</v>
      </c>
      <c r="F801" s="3">
        <v>18.5</v>
      </c>
      <c r="G801" s="3">
        <v>23.8</v>
      </c>
      <c r="H801" s="3">
        <v>19.399999999999999</v>
      </c>
      <c r="I801" s="3">
        <v>0</v>
      </c>
      <c r="J801" s="4">
        <v>125346.075</v>
      </c>
      <c r="K801" s="5">
        <v>82.034537619999995</v>
      </c>
      <c r="L801" s="5">
        <f t="shared" si="60"/>
        <v>10282707.305106841</v>
      </c>
      <c r="M801" t="str">
        <f>VLOOKUP(A801,[1]Holidays!A:C,2,)</f>
        <v>Y</v>
      </c>
      <c r="N801" t="str">
        <f>VLOOKUP(A801,[1]Holidays!A:C,3,FALSE)</f>
        <v>N</v>
      </c>
      <c r="O801">
        <f t="shared" si="61"/>
        <v>125346.075</v>
      </c>
      <c r="P801" t="e">
        <f t="shared" si="62"/>
        <v>#N/A</v>
      </c>
      <c r="Q801" t="e">
        <f t="shared" si="63"/>
        <v>#N/A</v>
      </c>
      <c r="R801">
        <f t="shared" si="64"/>
        <v>125346.075</v>
      </c>
    </row>
    <row r="802" spans="1:18" x14ac:dyDescent="0.25">
      <c r="A802" s="6">
        <v>42805</v>
      </c>
      <c r="B802" s="1" t="str">
        <f>TEXT([1]Holidays!A802,"DDDD")</f>
        <v>Saturday</v>
      </c>
      <c r="C802" s="2">
        <f>WEEKNUM([1]Holidays!A802)</f>
        <v>10</v>
      </c>
      <c r="D802" s="1" t="str">
        <f>TEXT([1]Holidays!A802,"MMMM")</f>
        <v>March</v>
      </c>
      <c r="E802" s="1" t="str">
        <f>TEXT([1]Holidays!A802,"yyyy")</f>
        <v>2017</v>
      </c>
      <c r="F802" s="3">
        <v>18</v>
      </c>
      <c r="G802" s="3">
        <v>26.4</v>
      </c>
      <c r="H802" s="3">
        <v>13.9</v>
      </c>
      <c r="I802" s="3">
        <v>0</v>
      </c>
      <c r="J802" s="4">
        <v>108816.81</v>
      </c>
      <c r="K802" s="5">
        <v>50.762326090000002</v>
      </c>
      <c r="L802" s="5">
        <f t="shared" si="60"/>
        <v>5523794.3932935726</v>
      </c>
      <c r="M802" t="str">
        <f>VLOOKUP(A802,[1]Holidays!A:C,2,)</f>
        <v>Y</v>
      </c>
      <c r="N802" t="str">
        <f>VLOOKUP(A802,[1]Holidays!A:C,3,FALSE)</f>
        <v>N</v>
      </c>
      <c r="O802">
        <f t="shared" si="61"/>
        <v>108816.81</v>
      </c>
      <c r="P802" t="e">
        <f t="shared" si="62"/>
        <v>#N/A</v>
      </c>
      <c r="Q802" t="e">
        <f t="shared" si="63"/>
        <v>#N/A</v>
      </c>
      <c r="R802">
        <f t="shared" si="64"/>
        <v>108816.81</v>
      </c>
    </row>
    <row r="803" spans="1:18" x14ac:dyDescent="0.25">
      <c r="A803" s="6">
        <v>42806</v>
      </c>
      <c r="B803" s="1" t="str">
        <f>TEXT([1]Holidays!A803,"DDDD")</f>
        <v>Sunday</v>
      </c>
      <c r="C803" s="2">
        <f>WEEKNUM([1]Holidays!A803)</f>
        <v>11</v>
      </c>
      <c r="D803" s="1" t="str">
        <f>TEXT([1]Holidays!A803,"MMMM")</f>
        <v>March</v>
      </c>
      <c r="E803" s="1" t="str">
        <f>TEXT([1]Holidays!A803,"yyyy")</f>
        <v>2017</v>
      </c>
      <c r="F803" s="3">
        <v>17.899999999999999</v>
      </c>
      <c r="G803" s="3">
        <v>27.1</v>
      </c>
      <c r="H803" s="3">
        <v>19.600000000000001</v>
      </c>
      <c r="I803" s="3">
        <v>0</v>
      </c>
      <c r="J803" s="4">
        <v>102617.51</v>
      </c>
      <c r="K803" s="5">
        <v>42.480560560000001</v>
      </c>
      <c r="L803" s="5">
        <f t="shared" si="60"/>
        <v>4359249.3480714057</v>
      </c>
      <c r="M803" t="str">
        <f>VLOOKUP(A803,[1]Holidays!A:C,2,)</f>
        <v>Y</v>
      </c>
      <c r="N803" t="str">
        <f>VLOOKUP(A803,[1]Holidays!A:C,3,FALSE)</f>
        <v>N</v>
      </c>
      <c r="O803">
        <f t="shared" si="61"/>
        <v>102617.51</v>
      </c>
      <c r="P803" t="e">
        <f t="shared" si="62"/>
        <v>#N/A</v>
      </c>
      <c r="Q803" t="e">
        <f t="shared" si="63"/>
        <v>#N/A</v>
      </c>
      <c r="R803">
        <f t="shared" si="64"/>
        <v>102617.51</v>
      </c>
    </row>
    <row r="804" spans="1:18" x14ac:dyDescent="0.25">
      <c r="A804" s="6">
        <v>42807</v>
      </c>
      <c r="B804" s="1" t="str">
        <f>TEXT([1]Holidays!A804,"DDDD")</f>
        <v>Monday</v>
      </c>
      <c r="C804" s="2">
        <f>WEEKNUM([1]Holidays!A804)</f>
        <v>11</v>
      </c>
      <c r="D804" s="1" t="str">
        <f>TEXT([1]Holidays!A804,"MMMM")</f>
        <v>March</v>
      </c>
      <c r="E804" s="1" t="str">
        <f>TEXT([1]Holidays!A804,"yyyy")</f>
        <v>2017</v>
      </c>
      <c r="F804" s="3">
        <v>15.7</v>
      </c>
      <c r="G804" s="3">
        <v>24.3</v>
      </c>
      <c r="H804" s="3">
        <v>20.7</v>
      </c>
      <c r="I804" s="3">
        <v>0.2</v>
      </c>
      <c r="J804" s="4">
        <v>104468.9</v>
      </c>
      <c r="K804" s="5">
        <v>66.843722060000005</v>
      </c>
      <c r="L804" s="5">
        <f t="shared" si="60"/>
        <v>6983090.1155139338</v>
      </c>
      <c r="M804" t="str">
        <f>VLOOKUP(A804,[1]Holidays!A:C,2,)</f>
        <v>Y</v>
      </c>
      <c r="N804" t="str">
        <f>VLOOKUP(A804,[1]Holidays!A:C,3,FALSE)</f>
        <v>Y</v>
      </c>
      <c r="O804">
        <f t="shared" si="61"/>
        <v>104468.9</v>
      </c>
      <c r="P804" t="e">
        <f t="shared" si="62"/>
        <v>#N/A</v>
      </c>
      <c r="Q804">
        <f t="shared" si="63"/>
        <v>104468.9</v>
      </c>
      <c r="R804" t="e">
        <f t="shared" si="64"/>
        <v>#N/A</v>
      </c>
    </row>
    <row r="805" spans="1:18" x14ac:dyDescent="0.25">
      <c r="A805" s="6">
        <v>42808</v>
      </c>
      <c r="B805" s="1" t="str">
        <f>TEXT([1]Holidays!A805,"DDDD")</f>
        <v>Tuesday</v>
      </c>
      <c r="C805" s="2">
        <f>WEEKNUM([1]Holidays!A805)</f>
        <v>11</v>
      </c>
      <c r="D805" s="1" t="str">
        <f>TEXT([1]Holidays!A805,"MMMM")</f>
        <v>March</v>
      </c>
      <c r="E805" s="1" t="str">
        <f>TEXT([1]Holidays!A805,"yyyy")</f>
        <v>2017</v>
      </c>
      <c r="F805" s="3">
        <v>18.8</v>
      </c>
      <c r="G805" s="3">
        <v>32.700000000000003</v>
      </c>
      <c r="H805" s="3">
        <v>20.8</v>
      </c>
      <c r="I805" s="3">
        <v>0</v>
      </c>
      <c r="J805" s="4">
        <v>133227.785</v>
      </c>
      <c r="K805" s="5">
        <v>101.4423563</v>
      </c>
      <c r="L805" s="5">
        <f t="shared" si="60"/>
        <v>13514940.435029795</v>
      </c>
      <c r="M805" t="str">
        <f>VLOOKUP(A805,[1]Holidays!A:C,2,)</f>
        <v>Y</v>
      </c>
      <c r="N805" t="str">
        <f>VLOOKUP(A805,[1]Holidays!A:C,3,FALSE)</f>
        <v>N</v>
      </c>
      <c r="O805">
        <f t="shared" si="61"/>
        <v>133227.785</v>
      </c>
      <c r="P805" t="e">
        <f t="shared" si="62"/>
        <v>#N/A</v>
      </c>
      <c r="Q805" t="e">
        <f t="shared" si="63"/>
        <v>#N/A</v>
      </c>
      <c r="R805">
        <f t="shared" si="64"/>
        <v>133227.785</v>
      </c>
    </row>
    <row r="806" spans="1:18" x14ac:dyDescent="0.25">
      <c r="A806" s="6">
        <v>42809</v>
      </c>
      <c r="B806" s="1" t="str">
        <f>TEXT([1]Holidays!A806,"DDDD")</f>
        <v>Wednesday</v>
      </c>
      <c r="C806" s="2">
        <f>WEEKNUM([1]Holidays!A806)</f>
        <v>11</v>
      </c>
      <c r="D806" s="1" t="str">
        <f>TEXT([1]Holidays!A806,"MMMM")</f>
        <v>March</v>
      </c>
      <c r="E806" s="1" t="str">
        <f>TEXT([1]Holidays!A806,"yyyy")</f>
        <v>2017</v>
      </c>
      <c r="F806" s="3">
        <v>20.8</v>
      </c>
      <c r="G806" s="3">
        <v>33.200000000000003</v>
      </c>
      <c r="H806" s="3">
        <v>18.899999999999999</v>
      </c>
      <c r="I806" s="3">
        <v>0</v>
      </c>
      <c r="J806" s="4">
        <v>139672.83499999999</v>
      </c>
      <c r="K806" s="5">
        <v>102.0122176</v>
      </c>
      <c r="L806" s="5">
        <f t="shared" si="60"/>
        <v>14248335.636828896</v>
      </c>
      <c r="M806" t="str">
        <f>VLOOKUP(A806,[1]Holidays!A:C,2,)</f>
        <v>Y</v>
      </c>
      <c r="N806" t="str">
        <f>VLOOKUP(A806,[1]Holidays!A:C,3,FALSE)</f>
        <v>N</v>
      </c>
      <c r="O806">
        <f t="shared" si="61"/>
        <v>139672.83499999999</v>
      </c>
      <c r="P806" t="e">
        <f t="shared" si="62"/>
        <v>#N/A</v>
      </c>
      <c r="Q806" t="e">
        <f t="shared" si="63"/>
        <v>#N/A</v>
      </c>
      <c r="R806">
        <f t="shared" si="64"/>
        <v>139672.83499999999</v>
      </c>
    </row>
    <row r="807" spans="1:18" x14ac:dyDescent="0.25">
      <c r="A807" s="6">
        <v>42810</v>
      </c>
      <c r="B807" s="1" t="str">
        <f>TEXT([1]Holidays!A807,"DDDD")</f>
        <v>Thursday</v>
      </c>
      <c r="C807" s="2">
        <f>WEEKNUM([1]Holidays!A807)</f>
        <v>11</v>
      </c>
      <c r="D807" s="1" t="str">
        <f>TEXT([1]Holidays!A807,"MMMM")</f>
        <v>March</v>
      </c>
      <c r="E807" s="1" t="str">
        <f>TEXT([1]Holidays!A807,"yyyy")</f>
        <v>2017</v>
      </c>
      <c r="F807" s="3">
        <v>21.7</v>
      </c>
      <c r="G807" s="3">
        <v>23</v>
      </c>
      <c r="H807" s="3">
        <v>4.8</v>
      </c>
      <c r="I807" s="3">
        <v>1.8</v>
      </c>
      <c r="J807" s="4">
        <v>124255.97500000001</v>
      </c>
      <c r="K807" s="5">
        <v>87.894020850000004</v>
      </c>
      <c r="L807" s="5">
        <f t="shared" si="60"/>
        <v>10921357.257387079</v>
      </c>
      <c r="M807" t="str">
        <f>VLOOKUP(A807,[1]Holidays!A:C,2,)</f>
        <v>Y</v>
      </c>
      <c r="N807" t="str">
        <f>VLOOKUP(A807,[1]Holidays!A:C,3,FALSE)</f>
        <v>N</v>
      </c>
      <c r="O807">
        <f t="shared" si="61"/>
        <v>124255.97500000001</v>
      </c>
      <c r="P807" t="e">
        <f t="shared" si="62"/>
        <v>#N/A</v>
      </c>
      <c r="Q807" t="e">
        <f t="shared" si="63"/>
        <v>#N/A</v>
      </c>
      <c r="R807">
        <f t="shared" si="64"/>
        <v>124255.97500000001</v>
      </c>
    </row>
    <row r="808" spans="1:18" x14ac:dyDescent="0.25">
      <c r="A808" s="6">
        <v>42811</v>
      </c>
      <c r="B808" s="1" t="str">
        <f>TEXT([1]Holidays!A808,"DDDD")</f>
        <v>Friday</v>
      </c>
      <c r="C808" s="2">
        <f>WEEKNUM([1]Holidays!A808)</f>
        <v>11</v>
      </c>
      <c r="D808" s="1" t="str">
        <f>TEXT([1]Holidays!A808,"MMMM")</f>
        <v>March</v>
      </c>
      <c r="E808" s="1" t="str">
        <f>TEXT([1]Holidays!A808,"yyyy")</f>
        <v>2017</v>
      </c>
      <c r="F808" s="3">
        <v>15.8</v>
      </c>
      <c r="G808" s="3">
        <v>22.1</v>
      </c>
      <c r="H808" s="3">
        <v>20.100000000000001</v>
      </c>
      <c r="I808" s="3">
        <v>0</v>
      </c>
      <c r="J808" s="4">
        <v>111612.075</v>
      </c>
      <c r="K808" s="5">
        <v>70.74607288</v>
      </c>
      <c r="L808" s="5">
        <f t="shared" si="60"/>
        <v>7896115.9922380261</v>
      </c>
      <c r="M808" t="str">
        <f>VLOOKUP(A808,[1]Holidays!A:C,2,)</f>
        <v>Y</v>
      </c>
      <c r="N808" t="str">
        <f>VLOOKUP(A808,[1]Holidays!A:C,3,FALSE)</f>
        <v>N</v>
      </c>
      <c r="O808">
        <f t="shared" si="61"/>
        <v>111612.075</v>
      </c>
      <c r="P808" t="e">
        <f t="shared" si="62"/>
        <v>#N/A</v>
      </c>
      <c r="Q808" t="e">
        <f t="shared" si="63"/>
        <v>#N/A</v>
      </c>
      <c r="R808">
        <f t="shared" si="64"/>
        <v>111612.075</v>
      </c>
    </row>
    <row r="809" spans="1:18" x14ac:dyDescent="0.25">
      <c r="A809" s="6">
        <v>42812</v>
      </c>
      <c r="B809" s="1" t="str">
        <f>TEXT([1]Holidays!A809,"DDDD")</f>
        <v>Saturday</v>
      </c>
      <c r="C809" s="2">
        <f>WEEKNUM([1]Holidays!A809)</f>
        <v>11</v>
      </c>
      <c r="D809" s="1" t="str">
        <f>TEXT([1]Holidays!A809,"MMMM")</f>
        <v>March</v>
      </c>
      <c r="E809" s="1" t="str">
        <f>TEXT([1]Holidays!A809,"yyyy")</f>
        <v>2017</v>
      </c>
      <c r="F809" s="3">
        <v>12.4</v>
      </c>
      <c r="G809" s="3">
        <v>30.8</v>
      </c>
      <c r="H809" s="3">
        <v>19.899999999999999</v>
      </c>
      <c r="I809" s="3">
        <v>0</v>
      </c>
      <c r="J809" s="4">
        <v>107731.78</v>
      </c>
      <c r="K809" s="5">
        <v>68.877097030000002</v>
      </c>
      <c r="L809" s="5">
        <f t="shared" si="60"/>
        <v>7420252.2642746139</v>
      </c>
      <c r="M809" t="str">
        <f>VLOOKUP(A809,[1]Holidays!A:C,2,)</f>
        <v>Y</v>
      </c>
      <c r="N809" t="str">
        <f>VLOOKUP(A809,[1]Holidays!A:C,3,FALSE)</f>
        <v>N</v>
      </c>
      <c r="O809">
        <f t="shared" si="61"/>
        <v>107731.78</v>
      </c>
      <c r="P809" t="e">
        <f t="shared" si="62"/>
        <v>#N/A</v>
      </c>
      <c r="Q809" t="e">
        <f t="shared" si="63"/>
        <v>#N/A</v>
      </c>
      <c r="R809">
        <f t="shared" si="64"/>
        <v>107731.78</v>
      </c>
    </row>
    <row r="810" spans="1:18" x14ac:dyDescent="0.25">
      <c r="A810" s="6">
        <v>42813</v>
      </c>
      <c r="B810" s="1" t="str">
        <f>TEXT([1]Holidays!A810,"DDDD")</f>
        <v>Sunday</v>
      </c>
      <c r="C810" s="2">
        <f>WEEKNUM([1]Holidays!A810)</f>
        <v>12</v>
      </c>
      <c r="D810" s="1" t="str">
        <f>TEXT([1]Holidays!A810,"MMMM")</f>
        <v>March</v>
      </c>
      <c r="E810" s="1" t="str">
        <f>TEXT([1]Holidays!A810,"yyyy")</f>
        <v>2017</v>
      </c>
      <c r="F810" s="3">
        <v>14.5</v>
      </c>
      <c r="G810" s="3">
        <v>33.5</v>
      </c>
      <c r="H810" s="3">
        <v>19.7</v>
      </c>
      <c r="I810" s="3">
        <v>0</v>
      </c>
      <c r="J810" s="4">
        <v>113593.82</v>
      </c>
      <c r="K810" s="5">
        <v>121.12201020000001</v>
      </c>
      <c r="L810" s="5">
        <f t="shared" si="60"/>
        <v>13758711.824696966</v>
      </c>
      <c r="M810" t="str">
        <f>VLOOKUP(A810,[1]Holidays!A:C,2,)</f>
        <v>Y</v>
      </c>
      <c r="N810" t="str">
        <f>VLOOKUP(A810,[1]Holidays!A:C,3,FALSE)</f>
        <v>N</v>
      </c>
      <c r="O810">
        <f t="shared" si="61"/>
        <v>113593.82</v>
      </c>
      <c r="P810" t="e">
        <f t="shared" si="62"/>
        <v>#N/A</v>
      </c>
      <c r="Q810" t="e">
        <f t="shared" si="63"/>
        <v>#N/A</v>
      </c>
      <c r="R810">
        <f t="shared" si="64"/>
        <v>113593.82</v>
      </c>
    </row>
    <row r="811" spans="1:18" x14ac:dyDescent="0.25">
      <c r="A811" s="6">
        <v>42814</v>
      </c>
      <c r="B811" s="1" t="str">
        <f>TEXT([1]Holidays!A811,"DDDD")</f>
        <v>Monday</v>
      </c>
      <c r="C811" s="2">
        <f>WEEKNUM([1]Holidays!A811)</f>
        <v>12</v>
      </c>
      <c r="D811" s="1" t="str">
        <f>TEXT([1]Holidays!A811,"MMMM")</f>
        <v>March</v>
      </c>
      <c r="E811" s="1" t="str">
        <f>TEXT([1]Holidays!A811,"yyyy")</f>
        <v>2017</v>
      </c>
      <c r="F811" s="3">
        <v>19.3</v>
      </c>
      <c r="G811" s="3">
        <v>28</v>
      </c>
      <c r="H811" s="3">
        <v>11.3</v>
      </c>
      <c r="I811" s="3">
        <v>0</v>
      </c>
      <c r="J811" s="4">
        <v>131980.98499999999</v>
      </c>
      <c r="K811" s="5">
        <v>184.82347909999999</v>
      </c>
      <c r="L811" s="5">
        <f t="shared" si="60"/>
        <v>24393184.82274491</v>
      </c>
      <c r="M811" t="str">
        <f>VLOOKUP(A811,[1]Holidays!A:C,2,)</f>
        <v>Y</v>
      </c>
      <c r="N811" t="str">
        <f>VLOOKUP(A811,[1]Holidays!A:C,3,FALSE)</f>
        <v>N</v>
      </c>
      <c r="O811">
        <f t="shared" si="61"/>
        <v>131980.98499999999</v>
      </c>
      <c r="P811" t="e">
        <f t="shared" si="62"/>
        <v>#N/A</v>
      </c>
      <c r="Q811" t="e">
        <f t="shared" si="63"/>
        <v>#N/A</v>
      </c>
      <c r="R811">
        <f t="shared" si="64"/>
        <v>131980.98499999999</v>
      </c>
    </row>
    <row r="812" spans="1:18" x14ac:dyDescent="0.25">
      <c r="A812" s="6">
        <v>42815</v>
      </c>
      <c r="B812" s="1" t="str">
        <f>TEXT([1]Holidays!A812,"DDDD")</f>
        <v>Tuesday</v>
      </c>
      <c r="C812" s="2">
        <f>WEEKNUM([1]Holidays!A812)</f>
        <v>12</v>
      </c>
      <c r="D812" s="1" t="str">
        <f>TEXT([1]Holidays!A812,"MMMM")</f>
        <v>March</v>
      </c>
      <c r="E812" s="1" t="str">
        <f>TEXT([1]Holidays!A812,"yyyy")</f>
        <v>2017</v>
      </c>
      <c r="F812" s="3">
        <v>19.899999999999999</v>
      </c>
      <c r="G812" s="3">
        <v>26.1</v>
      </c>
      <c r="H812" s="3">
        <v>6.1</v>
      </c>
      <c r="I812" s="3">
        <v>4.4000000000000004</v>
      </c>
      <c r="J812" s="4">
        <v>127625.36500000001</v>
      </c>
      <c r="K812" s="5">
        <v>112.9036926</v>
      </c>
      <c r="L812" s="5">
        <f t="shared" si="60"/>
        <v>14409374.977922799</v>
      </c>
      <c r="M812" t="str">
        <f>VLOOKUP(A812,[1]Holidays!A:C,2,)</f>
        <v>Y</v>
      </c>
      <c r="N812" t="str">
        <f>VLOOKUP(A812,[1]Holidays!A:C,3,FALSE)</f>
        <v>N</v>
      </c>
      <c r="O812">
        <f t="shared" si="61"/>
        <v>127625.36500000001</v>
      </c>
      <c r="P812" t="e">
        <f t="shared" si="62"/>
        <v>#N/A</v>
      </c>
      <c r="Q812" t="e">
        <f t="shared" si="63"/>
        <v>#N/A</v>
      </c>
      <c r="R812">
        <f t="shared" si="64"/>
        <v>127625.36500000001</v>
      </c>
    </row>
    <row r="813" spans="1:18" x14ac:dyDescent="0.25">
      <c r="A813" s="6">
        <v>42816</v>
      </c>
      <c r="B813" s="1" t="str">
        <f>TEXT([1]Holidays!A813,"DDDD")</f>
        <v>Wednesday</v>
      </c>
      <c r="C813" s="2">
        <f>WEEKNUM([1]Holidays!A813)</f>
        <v>12</v>
      </c>
      <c r="D813" s="1" t="str">
        <f>TEXT([1]Holidays!A813,"MMMM")</f>
        <v>March</v>
      </c>
      <c r="E813" s="1" t="str">
        <f>TEXT([1]Holidays!A813,"yyyy")</f>
        <v>2017</v>
      </c>
      <c r="F813" s="3">
        <v>17.8</v>
      </c>
      <c r="G813" s="3">
        <v>21.8</v>
      </c>
      <c r="H813" s="3">
        <v>7.3</v>
      </c>
      <c r="I813" s="3">
        <v>9.1999999999999993</v>
      </c>
      <c r="J813" s="4">
        <v>114696.37</v>
      </c>
      <c r="K813" s="5">
        <v>77.000286310000007</v>
      </c>
      <c r="L813" s="5">
        <f t="shared" si="60"/>
        <v>8831653.3287176955</v>
      </c>
      <c r="M813" t="str">
        <f>VLOOKUP(A813,[1]Holidays!A:C,2,)</f>
        <v>Y</v>
      </c>
      <c r="N813" t="str">
        <f>VLOOKUP(A813,[1]Holidays!A:C,3,FALSE)</f>
        <v>N</v>
      </c>
      <c r="O813">
        <f t="shared" si="61"/>
        <v>114696.37</v>
      </c>
      <c r="P813" t="e">
        <f t="shared" si="62"/>
        <v>#N/A</v>
      </c>
      <c r="Q813" t="e">
        <f t="shared" si="63"/>
        <v>#N/A</v>
      </c>
      <c r="R813">
        <f t="shared" si="64"/>
        <v>114696.37</v>
      </c>
    </row>
    <row r="814" spans="1:18" x14ac:dyDescent="0.25">
      <c r="A814" s="6">
        <v>42817</v>
      </c>
      <c r="B814" s="1" t="str">
        <f>TEXT([1]Holidays!A814,"DDDD")</f>
        <v>Thursday</v>
      </c>
      <c r="C814" s="2">
        <f>WEEKNUM([1]Holidays!A814)</f>
        <v>12</v>
      </c>
      <c r="D814" s="1" t="str">
        <f>TEXT([1]Holidays!A814,"MMMM")</f>
        <v>March</v>
      </c>
      <c r="E814" s="1" t="str">
        <f>TEXT([1]Holidays!A814,"yyyy")</f>
        <v>2017</v>
      </c>
      <c r="F814" s="3">
        <v>16.2</v>
      </c>
      <c r="G814" s="3">
        <v>25.1</v>
      </c>
      <c r="H814" s="3">
        <v>17.2</v>
      </c>
      <c r="I814" s="3">
        <v>0</v>
      </c>
      <c r="J814" s="4">
        <v>111632.83500000001</v>
      </c>
      <c r="K814" s="5">
        <v>97.823059580000006</v>
      </c>
      <c r="L814" s="5">
        <f t="shared" si="60"/>
        <v>10920265.46928931</v>
      </c>
      <c r="M814" t="str">
        <f>VLOOKUP(A814,[1]Holidays!A:C,2,)</f>
        <v>Y</v>
      </c>
      <c r="N814" t="str">
        <f>VLOOKUP(A814,[1]Holidays!A:C,3,FALSE)</f>
        <v>N</v>
      </c>
      <c r="O814">
        <f t="shared" si="61"/>
        <v>111632.83500000001</v>
      </c>
      <c r="P814" t="e">
        <f t="shared" si="62"/>
        <v>#N/A</v>
      </c>
      <c r="Q814" t="e">
        <f t="shared" si="63"/>
        <v>#N/A</v>
      </c>
      <c r="R814">
        <f t="shared" si="64"/>
        <v>111632.83500000001</v>
      </c>
    </row>
    <row r="815" spans="1:18" x14ac:dyDescent="0.25">
      <c r="A815" s="6">
        <v>42818</v>
      </c>
      <c r="B815" s="1" t="str">
        <f>TEXT([1]Holidays!A815,"DDDD")</f>
        <v>Friday</v>
      </c>
      <c r="C815" s="2">
        <f>WEEKNUM([1]Holidays!A815)</f>
        <v>12</v>
      </c>
      <c r="D815" s="1" t="str">
        <f>TEXT([1]Holidays!A815,"MMMM")</f>
        <v>March</v>
      </c>
      <c r="E815" s="1" t="str">
        <f>TEXT([1]Holidays!A815,"yyyy")</f>
        <v>2017</v>
      </c>
      <c r="F815" s="3">
        <v>13.9</v>
      </c>
      <c r="G815" s="3">
        <v>24.7</v>
      </c>
      <c r="H815" s="3">
        <v>16.100000000000001</v>
      </c>
      <c r="I815" s="3">
        <v>0</v>
      </c>
      <c r="J815" s="4">
        <v>115411.41</v>
      </c>
      <c r="K815" s="5">
        <v>118.4496111</v>
      </c>
      <c r="L815" s="5">
        <f t="shared" si="60"/>
        <v>13670436.631002652</v>
      </c>
      <c r="M815" t="str">
        <f>VLOOKUP(A815,[1]Holidays!A:C,2,)</f>
        <v>Y</v>
      </c>
      <c r="N815" t="str">
        <f>VLOOKUP(A815,[1]Holidays!A:C,3,FALSE)</f>
        <v>N</v>
      </c>
      <c r="O815">
        <f t="shared" si="61"/>
        <v>115411.41</v>
      </c>
      <c r="P815" t="e">
        <f t="shared" si="62"/>
        <v>#N/A</v>
      </c>
      <c r="Q815" t="e">
        <f t="shared" si="63"/>
        <v>#N/A</v>
      </c>
      <c r="R815">
        <f t="shared" si="64"/>
        <v>115411.41</v>
      </c>
    </row>
    <row r="816" spans="1:18" x14ac:dyDescent="0.25">
      <c r="A816" s="6">
        <v>42819</v>
      </c>
      <c r="B816" s="1" t="str">
        <f>TEXT([1]Holidays!A816,"DDDD")</f>
        <v>Saturday</v>
      </c>
      <c r="C816" s="2">
        <f>WEEKNUM([1]Holidays!A816)</f>
        <v>12</v>
      </c>
      <c r="D816" s="1" t="str">
        <f>TEXT([1]Holidays!A816,"MMMM")</f>
        <v>March</v>
      </c>
      <c r="E816" s="1" t="str">
        <f>TEXT([1]Holidays!A816,"yyyy")</f>
        <v>2017</v>
      </c>
      <c r="F816" s="3">
        <v>15.3</v>
      </c>
      <c r="G816" s="3">
        <v>29.7</v>
      </c>
      <c r="H816" s="3">
        <v>13.5</v>
      </c>
      <c r="I816" s="3">
        <v>0</v>
      </c>
      <c r="J816" s="4">
        <v>107465.98</v>
      </c>
      <c r="K816" s="5">
        <v>138.79475579999999</v>
      </c>
      <c r="L816" s="5">
        <f t="shared" si="60"/>
        <v>14915714.450907683</v>
      </c>
      <c r="M816" t="str">
        <f>VLOOKUP(A816,[1]Holidays!A:C,2,)</f>
        <v>Y</v>
      </c>
      <c r="N816" t="str">
        <f>VLOOKUP(A816,[1]Holidays!A:C,3,FALSE)</f>
        <v>N</v>
      </c>
      <c r="O816">
        <f t="shared" si="61"/>
        <v>107465.98</v>
      </c>
      <c r="P816" t="e">
        <f t="shared" si="62"/>
        <v>#N/A</v>
      </c>
      <c r="Q816" t="e">
        <f t="shared" si="63"/>
        <v>#N/A</v>
      </c>
      <c r="R816">
        <f t="shared" si="64"/>
        <v>107465.98</v>
      </c>
    </row>
    <row r="817" spans="1:18" x14ac:dyDescent="0.25">
      <c r="A817" s="6">
        <v>42820</v>
      </c>
      <c r="B817" s="1" t="str">
        <f>TEXT([1]Holidays!A817,"DDDD")</f>
        <v>Sunday</v>
      </c>
      <c r="C817" s="2">
        <f>WEEKNUM([1]Holidays!A817)</f>
        <v>13</v>
      </c>
      <c r="D817" s="1" t="str">
        <f>TEXT([1]Holidays!A817,"MMMM")</f>
        <v>March</v>
      </c>
      <c r="E817" s="1" t="str">
        <f>TEXT([1]Holidays!A817,"yyyy")</f>
        <v>2017</v>
      </c>
      <c r="F817" s="3">
        <v>19.3</v>
      </c>
      <c r="G817" s="3">
        <v>26.7</v>
      </c>
      <c r="H817" s="3">
        <v>14.6</v>
      </c>
      <c r="I817" s="3">
        <v>0</v>
      </c>
      <c r="J817" s="4">
        <v>104189.1</v>
      </c>
      <c r="K817" s="5">
        <v>147.4805929</v>
      </c>
      <c r="L817" s="5">
        <f t="shared" si="60"/>
        <v>15365870.241717391</v>
      </c>
      <c r="M817" t="str">
        <f>VLOOKUP(A817,[1]Holidays!A:C,2,)</f>
        <v>Y</v>
      </c>
      <c r="N817" t="str">
        <f>VLOOKUP(A817,[1]Holidays!A:C,3,FALSE)</f>
        <v>N</v>
      </c>
      <c r="O817">
        <f t="shared" si="61"/>
        <v>104189.1</v>
      </c>
      <c r="P817" t="e">
        <f t="shared" si="62"/>
        <v>#N/A</v>
      </c>
      <c r="Q817" t="e">
        <f t="shared" si="63"/>
        <v>#N/A</v>
      </c>
      <c r="R817">
        <f t="shared" si="64"/>
        <v>104189.1</v>
      </c>
    </row>
    <row r="818" spans="1:18" x14ac:dyDescent="0.25">
      <c r="A818" s="6">
        <v>42821</v>
      </c>
      <c r="B818" s="1" t="str">
        <f>TEXT([1]Holidays!A818,"DDDD")</f>
        <v>Monday</v>
      </c>
      <c r="C818" s="2">
        <f>WEEKNUM([1]Holidays!A818)</f>
        <v>13</v>
      </c>
      <c r="D818" s="1" t="str">
        <f>TEXT([1]Holidays!A818,"MMMM")</f>
        <v>March</v>
      </c>
      <c r="E818" s="1" t="str">
        <f>TEXT([1]Holidays!A818,"yyyy")</f>
        <v>2017</v>
      </c>
      <c r="F818" s="3">
        <v>19.3</v>
      </c>
      <c r="G818" s="3">
        <v>31.9</v>
      </c>
      <c r="H818" s="3">
        <v>7.6</v>
      </c>
      <c r="I818" s="3">
        <v>0</v>
      </c>
      <c r="J818" s="4">
        <v>116237.22</v>
      </c>
      <c r="K818" s="5">
        <v>118.5621993</v>
      </c>
      <c r="L818" s="5">
        <f t="shared" si="60"/>
        <v>13781340.443717947</v>
      </c>
      <c r="M818" t="str">
        <f>VLOOKUP(A818,[1]Holidays!A:C,2,)</f>
        <v>Y</v>
      </c>
      <c r="N818" t="str">
        <f>VLOOKUP(A818,[1]Holidays!A:C,3,FALSE)</f>
        <v>N</v>
      </c>
      <c r="O818">
        <f t="shared" si="61"/>
        <v>116237.22</v>
      </c>
      <c r="P818" t="e">
        <f t="shared" si="62"/>
        <v>#N/A</v>
      </c>
      <c r="Q818" t="e">
        <f t="shared" si="63"/>
        <v>#N/A</v>
      </c>
      <c r="R818">
        <f t="shared" si="64"/>
        <v>116237.22</v>
      </c>
    </row>
    <row r="819" spans="1:18" x14ac:dyDescent="0.25">
      <c r="A819" s="6">
        <v>42822</v>
      </c>
      <c r="B819" s="1" t="str">
        <f>TEXT([1]Holidays!A819,"DDDD")</f>
        <v>Tuesday</v>
      </c>
      <c r="C819" s="2">
        <f>WEEKNUM([1]Holidays!A819)</f>
        <v>13</v>
      </c>
      <c r="D819" s="1" t="str">
        <f>TEXT([1]Holidays!A819,"MMMM")</f>
        <v>March</v>
      </c>
      <c r="E819" s="1" t="str">
        <f>TEXT([1]Holidays!A819,"yyyy")</f>
        <v>2017</v>
      </c>
      <c r="F819" s="3">
        <v>11.9</v>
      </c>
      <c r="G819" s="3">
        <v>24.3</v>
      </c>
      <c r="H819" s="3">
        <v>17.8</v>
      </c>
      <c r="I819" s="3">
        <v>4.2</v>
      </c>
      <c r="J819" s="4">
        <v>111032.97500000001</v>
      </c>
      <c r="K819" s="5">
        <v>121.90563229999999</v>
      </c>
      <c r="L819" s="5">
        <f t="shared" si="60"/>
        <v>13535545.023525093</v>
      </c>
      <c r="M819" t="str">
        <f>VLOOKUP(A819,[1]Holidays!A:C,2,)</f>
        <v>Y</v>
      </c>
      <c r="N819" t="str">
        <f>VLOOKUP(A819,[1]Holidays!A:C,3,FALSE)</f>
        <v>N</v>
      </c>
      <c r="O819">
        <f t="shared" si="61"/>
        <v>111032.97500000001</v>
      </c>
      <c r="P819" t="e">
        <f t="shared" si="62"/>
        <v>#N/A</v>
      </c>
      <c r="Q819" t="e">
        <f t="shared" si="63"/>
        <v>#N/A</v>
      </c>
      <c r="R819">
        <f t="shared" si="64"/>
        <v>111032.97500000001</v>
      </c>
    </row>
    <row r="820" spans="1:18" x14ac:dyDescent="0.25">
      <c r="A820" s="6">
        <v>42823</v>
      </c>
      <c r="B820" s="1" t="str">
        <f>TEXT([1]Holidays!A820,"DDDD")</f>
        <v>Wednesday</v>
      </c>
      <c r="C820" s="2">
        <f>WEEKNUM([1]Holidays!A820)</f>
        <v>13</v>
      </c>
      <c r="D820" s="1" t="str">
        <f>TEXT([1]Holidays!A820,"MMMM")</f>
        <v>March</v>
      </c>
      <c r="E820" s="1" t="str">
        <f>TEXT([1]Holidays!A820,"yyyy")</f>
        <v>2017</v>
      </c>
      <c r="F820" s="3">
        <v>13.9</v>
      </c>
      <c r="G820" s="3">
        <v>27.2</v>
      </c>
      <c r="H820" s="3">
        <v>14.7</v>
      </c>
      <c r="I820" s="3">
        <v>0.2</v>
      </c>
      <c r="J820" s="4">
        <v>109640.33</v>
      </c>
      <c r="K820" s="5">
        <v>133.7982653</v>
      </c>
      <c r="L820" s="5">
        <f t="shared" si="60"/>
        <v>14669685.96091955</v>
      </c>
      <c r="M820" t="str">
        <f>VLOOKUP(A820,[1]Holidays!A:C,2,)</f>
        <v>Y</v>
      </c>
      <c r="N820" t="str">
        <f>VLOOKUP(A820,[1]Holidays!A:C,3,FALSE)</f>
        <v>N</v>
      </c>
      <c r="O820">
        <f t="shared" si="61"/>
        <v>109640.33</v>
      </c>
      <c r="P820" t="e">
        <f t="shared" si="62"/>
        <v>#N/A</v>
      </c>
      <c r="Q820" t="e">
        <f t="shared" si="63"/>
        <v>#N/A</v>
      </c>
      <c r="R820">
        <f t="shared" si="64"/>
        <v>109640.33</v>
      </c>
    </row>
    <row r="821" spans="1:18" x14ac:dyDescent="0.25">
      <c r="A821" s="6">
        <v>42824</v>
      </c>
      <c r="B821" s="1" t="str">
        <f>TEXT([1]Holidays!A821,"DDDD")</f>
        <v>Thursday</v>
      </c>
      <c r="C821" s="2">
        <f>WEEKNUM([1]Holidays!A821)</f>
        <v>13</v>
      </c>
      <c r="D821" s="1" t="str">
        <f>TEXT([1]Holidays!A821,"MMMM")</f>
        <v>March</v>
      </c>
      <c r="E821" s="1" t="str">
        <f>TEXT([1]Holidays!A821,"yyyy")</f>
        <v>2017</v>
      </c>
      <c r="F821" s="3">
        <v>10.199999999999999</v>
      </c>
      <c r="G821" s="3">
        <v>17.899999999999999</v>
      </c>
      <c r="H821" s="3">
        <v>13</v>
      </c>
      <c r="I821" s="3">
        <v>3.4</v>
      </c>
      <c r="J821" s="4">
        <v>107491.87</v>
      </c>
      <c r="K821" s="5">
        <v>115.1902122</v>
      </c>
      <c r="L821" s="5">
        <f t="shared" si="60"/>
        <v>12382011.315074814</v>
      </c>
      <c r="M821" t="str">
        <f>VLOOKUP(A821,[1]Holidays!A:C,2,)</f>
        <v>Y</v>
      </c>
      <c r="N821" t="str">
        <f>VLOOKUP(A821,[1]Holidays!A:C,3,FALSE)</f>
        <v>N</v>
      </c>
      <c r="O821">
        <f t="shared" si="61"/>
        <v>107491.87</v>
      </c>
      <c r="P821" t="e">
        <f t="shared" si="62"/>
        <v>#N/A</v>
      </c>
      <c r="Q821" t="e">
        <f t="shared" si="63"/>
        <v>#N/A</v>
      </c>
      <c r="R821">
        <f t="shared" si="64"/>
        <v>107491.87</v>
      </c>
    </row>
    <row r="822" spans="1:18" x14ac:dyDescent="0.25">
      <c r="A822" s="6">
        <v>42825</v>
      </c>
      <c r="B822" s="1" t="str">
        <f>TEXT([1]Holidays!A822,"DDDD")</f>
        <v>Friday</v>
      </c>
      <c r="C822" s="2">
        <f>WEEKNUM([1]Holidays!A822)</f>
        <v>13</v>
      </c>
      <c r="D822" s="1" t="str">
        <f>TEXT([1]Holidays!A822,"MMMM")</f>
        <v>March</v>
      </c>
      <c r="E822" s="1" t="str">
        <f>TEXT([1]Holidays!A822,"yyyy")</f>
        <v>2017</v>
      </c>
      <c r="F822" s="3">
        <v>10.1</v>
      </c>
      <c r="G822" s="3">
        <v>17.899999999999999</v>
      </c>
      <c r="H822" s="3">
        <v>12.3</v>
      </c>
      <c r="I822" s="3">
        <v>2.8</v>
      </c>
      <c r="J822" s="4">
        <v>110662.245</v>
      </c>
      <c r="K822" s="5">
        <v>145.21906050000001</v>
      </c>
      <c r="L822" s="5">
        <f t="shared" si="60"/>
        <v>16070267.251720823</v>
      </c>
      <c r="M822" t="str">
        <f>VLOOKUP(A822,[1]Holidays!A:C,2,)</f>
        <v>N</v>
      </c>
      <c r="N822" t="str">
        <f>VLOOKUP(A822,[1]Holidays!A:C,3,FALSE)</f>
        <v>N</v>
      </c>
      <c r="O822" t="e">
        <f t="shared" si="61"/>
        <v>#N/A</v>
      </c>
      <c r="P822">
        <f t="shared" si="62"/>
        <v>110662.245</v>
      </c>
      <c r="Q822" t="e">
        <f t="shared" si="63"/>
        <v>#N/A</v>
      </c>
      <c r="R822">
        <f t="shared" si="64"/>
        <v>110662.245</v>
      </c>
    </row>
    <row r="823" spans="1:18" x14ac:dyDescent="0.25">
      <c r="A823" s="6">
        <v>42826</v>
      </c>
      <c r="B823" s="1" t="str">
        <f>TEXT([1]Holidays!A823,"DDDD")</f>
        <v>Saturday</v>
      </c>
      <c r="C823" s="2">
        <f>WEEKNUM([1]Holidays!A823)</f>
        <v>13</v>
      </c>
      <c r="D823" s="1" t="str">
        <f>TEXT([1]Holidays!A823,"MMMM")</f>
        <v>April</v>
      </c>
      <c r="E823" s="1" t="str">
        <f>TEXT([1]Holidays!A823,"yyyy")</f>
        <v>2017</v>
      </c>
      <c r="F823" s="3">
        <v>10</v>
      </c>
      <c r="G823" s="3">
        <v>19</v>
      </c>
      <c r="H823" s="3">
        <v>13.5</v>
      </c>
      <c r="I823" s="3">
        <v>0</v>
      </c>
      <c r="J823" s="4">
        <v>97402.264999999999</v>
      </c>
      <c r="K823" s="5">
        <v>99.249181780000001</v>
      </c>
      <c r="L823" s="5">
        <f t="shared" si="60"/>
        <v>9667095.1047687326</v>
      </c>
      <c r="M823" t="str">
        <f>VLOOKUP(A823,[1]Holidays!A:C,2,)</f>
        <v>N</v>
      </c>
      <c r="N823" t="str">
        <f>VLOOKUP(A823,[1]Holidays!A:C,3,FALSE)</f>
        <v>N</v>
      </c>
      <c r="O823" t="e">
        <f t="shared" si="61"/>
        <v>#N/A</v>
      </c>
      <c r="P823">
        <f t="shared" si="62"/>
        <v>97402.264999999999</v>
      </c>
      <c r="Q823" t="e">
        <f t="shared" si="63"/>
        <v>#N/A</v>
      </c>
      <c r="R823">
        <f t="shared" si="64"/>
        <v>97402.264999999999</v>
      </c>
    </row>
    <row r="824" spans="1:18" x14ac:dyDescent="0.25">
      <c r="A824" s="6">
        <v>42827</v>
      </c>
      <c r="B824" s="1" t="str">
        <f>TEXT([1]Holidays!A824,"DDDD")</f>
        <v>Sunday</v>
      </c>
      <c r="C824" s="2">
        <f>WEEKNUM([1]Holidays!A824)</f>
        <v>14</v>
      </c>
      <c r="D824" s="1" t="str">
        <f>TEXT([1]Holidays!A824,"MMMM")</f>
        <v>April</v>
      </c>
      <c r="E824" s="1" t="str">
        <f>TEXT([1]Holidays!A824,"yyyy")</f>
        <v>2017</v>
      </c>
      <c r="F824" s="3">
        <v>11.7</v>
      </c>
      <c r="G824" s="3">
        <v>18.2</v>
      </c>
      <c r="H824" s="3">
        <v>10.1</v>
      </c>
      <c r="I824" s="3">
        <v>0.4</v>
      </c>
      <c r="J824" s="4">
        <v>94477.095000000001</v>
      </c>
      <c r="K824" s="5">
        <v>92.915735170000005</v>
      </c>
      <c r="L824" s="5">
        <f t="shared" si="60"/>
        <v>8778408.738650931</v>
      </c>
      <c r="M824" t="str">
        <f>VLOOKUP(A824,[1]Holidays!A:C,2,)</f>
        <v>N</v>
      </c>
      <c r="N824" t="str">
        <f>VLOOKUP(A824,[1]Holidays!A:C,3,FALSE)</f>
        <v>N</v>
      </c>
      <c r="O824" t="e">
        <f t="shared" si="61"/>
        <v>#N/A</v>
      </c>
      <c r="P824">
        <f t="shared" si="62"/>
        <v>94477.095000000001</v>
      </c>
      <c r="Q824" t="e">
        <f t="shared" si="63"/>
        <v>#N/A</v>
      </c>
      <c r="R824">
        <f t="shared" si="64"/>
        <v>94477.095000000001</v>
      </c>
    </row>
    <row r="825" spans="1:18" x14ac:dyDescent="0.25">
      <c r="A825" s="6">
        <v>42828</v>
      </c>
      <c r="B825" s="1" t="str">
        <f>TEXT([1]Holidays!A825,"DDDD")</f>
        <v>Monday</v>
      </c>
      <c r="C825" s="2">
        <f>WEEKNUM([1]Holidays!A825)</f>
        <v>14</v>
      </c>
      <c r="D825" s="1" t="str">
        <f>TEXT([1]Holidays!A825,"MMMM")</f>
        <v>April</v>
      </c>
      <c r="E825" s="1" t="str">
        <f>TEXT([1]Holidays!A825,"yyyy")</f>
        <v>2017</v>
      </c>
      <c r="F825" s="3">
        <v>8.1999999999999993</v>
      </c>
      <c r="G825" s="3">
        <v>21.5</v>
      </c>
      <c r="H825" s="3">
        <v>16.8</v>
      </c>
      <c r="I825" s="3">
        <v>0</v>
      </c>
      <c r="J825" s="4">
        <v>107895.52499999999</v>
      </c>
      <c r="K825" s="5">
        <v>106.4521598</v>
      </c>
      <c r="L825" s="5">
        <f t="shared" si="60"/>
        <v>11485711.669004895</v>
      </c>
      <c r="M825" t="str">
        <f>VLOOKUP(A825,[1]Holidays!A:C,2,)</f>
        <v>N</v>
      </c>
      <c r="N825" t="str">
        <f>VLOOKUP(A825,[1]Holidays!A:C,3,FALSE)</f>
        <v>N</v>
      </c>
      <c r="O825" t="e">
        <f t="shared" si="61"/>
        <v>#N/A</v>
      </c>
      <c r="P825">
        <f t="shared" si="62"/>
        <v>107895.52499999999</v>
      </c>
      <c r="Q825" t="e">
        <f t="shared" si="63"/>
        <v>#N/A</v>
      </c>
      <c r="R825">
        <f t="shared" si="64"/>
        <v>107895.52499999999</v>
      </c>
    </row>
    <row r="826" spans="1:18" x14ac:dyDescent="0.25">
      <c r="A826" s="6">
        <v>42829</v>
      </c>
      <c r="B826" s="1" t="str">
        <f>TEXT([1]Holidays!A826,"DDDD")</f>
        <v>Tuesday</v>
      </c>
      <c r="C826" s="2">
        <f>WEEKNUM([1]Holidays!A826)</f>
        <v>14</v>
      </c>
      <c r="D826" s="1" t="str">
        <f>TEXT([1]Holidays!A826,"MMMM")</f>
        <v>April</v>
      </c>
      <c r="E826" s="1" t="str">
        <f>TEXT([1]Holidays!A826,"yyyy")</f>
        <v>2017</v>
      </c>
      <c r="F826" s="3">
        <v>10</v>
      </c>
      <c r="G826" s="3">
        <v>24.4</v>
      </c>
      <c r="H826" s="3">
        <v>16.399999999999999</v>
      </c>
      <c r="I826" s="3">
        <v>0</v>
      </c>
      <c r="J826" s="4">
        <v>113138.67</v>
      </c>
      <c r="K826" s="5">
        <v>122.6614787</v>
      </c>
      <c r="L826" s="5">
        <f t="shared" si="60"/>
        <v>13877756.560351329</v>
      </c>
      <c r="M826" t="str">
        <f>VLOOKUP(A826,[1]Holidays!A:C,2,)</f>
        <v>N</v>
      </c>
      <c r="N826" t="str">
        <f>VLOOKUP(A826,[1]Holidays!A:C,3,FALSE)</f>
        <v>N</v>
      </c>
      <c r="O826" t="e">
        <f t="shared" si="61"/>
        <v>#N/A</v>
      </c>
      <c r="P826">
        <f t="shared" si="62"/>
        <v>113138.67</v>
      </c>
      <c r="Q826" t="e">
        <f t="shared" si="63"/>
        <v>#N/A</v>
      </c>
      <c r="R826">
        <f t="shared" si="64"/>
        <v>113138.67</v>
      </c>
    </row>
    <row r="827" spans="1:18" x14ac:dyDescent="0.25">
      <c r="A827" s="6">
        <v>42830</v>
      </c>
      <c r="B827" s="1" t="str">
        <f>TEXT([1]Holidays!A827,"DDDD")</f>
        <v>Wednesday</v>
      </c>
      <c r="C827" s="2">
        <f>WEEKNUM([1]Holidays!A827)</f>
        <v>14</v>
      </c>
      <c r="D827" s="1" t="str">
        <f>TEXT([1]Holidays!A827,"MMMM")</f>
        <v>April</v>
      </c>
      <c r="E827" s="1" t="str">
        <f>TEXT([1]Holidays!A827,"yyyy")</f>
        <v>2017</v>
      </c>
      <c r="F827" s="3">
        <v>11</v>
      </c>
      <c r="G827" s="3">
        <v>25.4</v>
      </c>
      <c r="H827" s="3">
        <v>15.8</v>
      </c>
      <c r="I827" s="3">
        <v>0</v>
      </c>
      <c r="J827" s="4">
        <v>114191.35</v>
      </c>
      <c r="K827" s="5">
        <v>142.28042669999999</v>
      </c>
      <c r="L827" s="5">
        <f t="shared" si="60"/>
        <v>16247194.003449045</v>
      </c>
      <c r="M827" t="str">
        <f>VLOOKUP(A827,[1]Holidays!A:C,2,)</f>
        <v>N</v>
      </c>
      <c r="N827" t="str">
        <f>VLOOKUP(A827,[1]Holidays!A:C,3,FALSE)</f>
        <v>N</v>
      </c>
      <c r="O827" t="e">
        <f t="shared" si="61"/>
        <v>#N/A</v>
      </c>
      <c r="P827">
        <f t="shared" si="62"/>
        <v>114191.35</v>
      </c>
      <c r="Q827" t="e">
        <f t="shared" si="63"/>
        <v>#N/A</v>
      </c>
      <c r="R827">
        <f t="shared" si="64"/>
        <v>114191.35</v>
      </c>
    </row>
    <row r="828" spans="1:18" x14ac:dyDescent="0.25">
      <c r="A828" s="6">
        <v>42831</v>
      </c>
      <c r="B828" s="1" t="str">
        <f>TEXT([1]Holidays!A828,"DDDD")</f>
        <v>Thursday</v>
      </c>
      <c r="C828" s="2">
        <f>WEEKNUM([1]Holidays!A828)</f>
        <v>14</v>
      </c>
      <c r="D828" s="1" t="str">
        <f>TEXT([1]Holidays!A828,"MMMM")</f>
        <v>April</v>
      </c>
      <c r="E828" s="1" t="str">
        <f>TEXT([1]Holidays!A828,"yyyy")</f>
        <v>2017</v>
      </c>
      <c r="F828" s="3">
        <v>12</v>
      </c>
      <c r="G828" s="3">
        <v>26.6</v>
      </c>
      <c r="H828" s="3">
        <v>13.5</v>
      </c>
      <c r="I828" s="3">
        <v>0</v>
      </c>
      <c r="J828" s="4">
        <v>114817.30499999999</v>
      </c>
      <c r="K828" s="5">
        <v>126.18198750000001</v>
      </c>
      <c r="L828" s="5">
        <f t="shared" si="60"/>
        <v>14487875.744293688</v>
      </c>
      <c r="M828" t="str">
        <f>VLOOKUP(A828,[1]Holidays!A:C,2,)</f>
        <v>N</v>
      </c>
      <c r="N828" t="str">
        <f>VLOOKUP(A828,[1]Holidays!A:C,3,FALSE)</f>
        <v>N</v>
      </c>
      <c r="O828" t="e">
        <f t="shared" si="61"/>
        <v>#N/A</v>
      </c>
      <c r="P828">
        <f t="shared" si="62"/>
        <v>114817.30499999999</v>
      </c>
      <c r="Q828" t="e">
        <f t="shared" si="63"/>
        <v>#N/A</v>
      </c>
      <c r="R828">
        <f t="shared" si="64"/>
        <v>114817.30499999999</v>
      </c>
    </row>
    <row r="829" spans="1:18" x14ac:dyDescent="0.25">
      <c r="A829" s="6">
        <v>42832</v>
      </c>
      <c r="B829" s="1" t="str">
        <f>TEXT([1]Holidays!A829,"DDDD")</f>
        <v>Friday</v>
      </c>
      <c r="C829" s="2">
        <f>WEEKNUM([1]Holidays!A829)</f>
        <v>14</v>
      </c>
      <c r="D829" s="1" t="str">
        <f>TEXT([1]Holidays!A829,"MMMM")</f>
        <v>April</v>
      </c>
      <c r="E829" s="1" t="str">
        <f>TEXT([1]Holidays!A829,"yyyy")</f>
        <v>2017</v>
      </c>
      <c r="F829" s="3">
        <v>12.7</v>
      </c>
      <c r="G829" s="3">
        <v>26.2</v>
      </c>
      <c r="H829" s="3">
        <v>15.6</v>
      </c>
      <c r="I829" s="3">
        <v>0</v>
      </c>
      <c r="J829" s="4">
        <v>110160.02499999999</v>
      </c>
      <c r="K829" s="5">
        <v>101.330421</v>
      </c>
      <c r="L829" s="5">
        <f t="shared" si="60"/>
        <v>11162561.710620524</v>
      </c>
      <c r="M829" t="str">
        <f>VLOOKUP(A829,[1]Holidays!A:C,2,)</f>
        <v>N</v>
      </c>
      <c r="N829" t="str">
        <f>VLOOKUP(A829,[1]Holidays!A:C,3,FALSE)</f>
        <v>N</v>
      </c>
      <c r="O829" t="e">
        <f t="shared" si="61"/>
        <v>#N/A</v>
      </c>
      <c r="P829">
        <f t="shared" si="62"/>
        <v>110160.02499999999</v>
      </c>
      <c r="Q829" t="e">
        <f t="shared" si="63"/>
        <v>#N/A</v>
      </c>
      <c r="R829">
        <f t="shared" si="64"/>
        <v>110160.02499999999</v>
      </c>
    </row>
    <row r="830" spans="1:18" x14ac:dyDescent="0.25">
      <c r="A830" s="6">
        <v>42833</v>
      </c>
      <c r="B830" s="1" t="str">
        <f>TEXT([1]Holidays!A830,"DDDD")</f>
        <v>Saturday</v>
      </c>
      <c r="C830" s="2">
        <f>WEEKNUM([1]Holidays!A830)</f>
        <v>14</v>
      </c>
      <c r="D830" s="1" t="str">
        <f>TEXT([1]Holidays!A830,"MMMM")</f>
        <v>April</v>
      </c>
      <c r="E830" s="1" t="str">
        <f>TEXT([1]Holidays!A830,"yyyy")</f>
        <v>2017</v>
      </c>
      <c r="F830" s="3">
        <v>18.600000000000001</v>
      </c>
      <c r="G830" s="3">
        <v>28.1</v>
      </c>
      <c r="H830" s="3">
        <v>13.8</v>
      </c>
      <c r="I830" s="3">
        <v>0</v>
      </c>
      <c r="J830" s="4">
        <v>99084.74</v>
      </c>
      <c r="K830" s="5">
        <v>95.867977690000004</v>
      </c>
      <c r="L830" s="5">
        <f t="shared" si="60"/>
        <v>9499053.6437394507</v>
      </c>
      <c r="M830" t="str">
        <f>VLOOKUP(A830,[1]Holidays!A:C,2,)</f>
        <v>N</v>
      </c>
      <c r="N830" t="str">
        <f>VLOOKUP(A830,[1]Holidays!A:C,3,FALSE)</f>
        <v>N</v>
      </c>
      <c r="O830" t="e">
        <f t="shared" si="61"/>
        <v>#N/A</v>
      </c>
      <c r="P830">
        <f t="shared" si="62"/>
        <v>99084.74</v>
      </c>
      <c r="Q830" t="e">
        <f t="shared" si="63"/>
        <v>#N/A</v>
      </c>
      <c r="R830">
        <f t="shared" si="64"/>
        <v>99084.74</v>
      </c>
    </row>
    <row r="831" spans="1:18" x14ac:dyDescent="0.25">
      <c r="A831" s="6">
        <v>42834</v>
      </c>
      <c r="B831" s="1" t="str">
        <f>TEXT([1]Holidays!A831,"DDDD")</f>
        <v>Sunday</v>
      </c>
      <c r="C831" s="2">
        <f>WEEKNUM([1]Holidays!A831)</f>
        <v>15</v>
      </c>
      <c r="D831" s="1" t="str">
        <f>TEXT([1]Holidays!A831,"MMMM")</f>
        <v>April</v>
      </c>
      <c r="E831" s="1" t="str">
        <f>TEXT([1]Holidays!A831,"yyyy")</f>
        <v>2017</v>
      </c>
      <c r="F831" s="3">
        <v>11.7</v>
      </c>
      <c r="G831" s="3">
        <v>15.2</v>
      </c>
      <c r="H831" s="3">
        <v>6.5</v>
      </c>
      <c r="I831" s="3">
        <v>10.6</v>
      </c>
      <c r="J831" s="4">
        <v>96041.895000000004</v>
      </c>
      <c r="K831" s="5">
        <v>74.591633180000002</v>
      </c>
      <c r="L831" s="5">
        <f t="shared" si="60"/>
        <v>7163921.8017520765</v>
      </c>
      <c r="M831" t="str">
        <f>VLOOKUP(A831,[1]Holidays!A:C,2,)</f>
        <v>N</v>
      </c>
      <c r="N831" t="str">
        <f>VLOOKUP(A831,[1]Holidays!A:C,3,FALSE)</f>
        <v>N</v>
      </c>
      <c r="O831" t="e">
        <f t="shared" si="61"/>
        <v>#N/A</v>
      </c>
      <c r="P831">
        <f t="shared" si="62"/>
        <v>96041.895000000004</v>
      </c>
      <c r="Q831" t="e">
        <f t="shared" si="63"/>
        <v>#N/A</v>
      </c>
      <c r="R831">
        <f t="shared" si="64"/>
        <v>96041.895000000004</v>
      </c>
    </row>
    <row r="832" spans="1:18" x14ac:dyDescent="0.25">
      <c r="A832" s="6">
        <v>42835</v>
      </c>
      <c r="B832" s="1" t="str">
        <f>TEXT([1]Holidays!A832,"DDDD")</f>
        <v>Monday</v>
      </c>
      <c r="C832" s="2">
        <f>WEEKNUM([1]Holidays!A832)</f>
        <v>15</v>
      </c>
      <c r="D832" s="1" t="str">
        <f>TEXT([1]Holidays!A832,"MMMM")</f>
        <v>April</v>
      </c>
      <c r="E832" s="1" t="str">
        <f>TEXT([1]Holidays!A832,"yyyy")</f>
        <v>2017</v>
      </c>
      <c r="F832" s="3">
        <v>9</v>
      </c>
      <c r="G832" s="3">
        <v>17</v>
      </c>
      <c r="H832" s="3">
        <v>3</v>
      </c>
      <c r="I832" s="3">
        <v>25.4</v>
      </c>
      <c r="J832" s="4">
        <v>113287.05499999999</v>
      </c>
      <c r="K832" s="5">
        <v>111.8004887</v>
      </c>
      <c r="L832" s="5">
        <f t="shared" si="60"/>
        <v>12665548.112383777</v>
      </c>
      <c r="M832" t="str">
        <f>VLOOKUP(A832,[1]Holidays!A:C,2,)</f>
        <v>N</v>
      </c>
      <c r="N832" t="str">
        <f>VLOOKUP(A832,[1]Holidays!A:C,3,FALSE)</f>
        <v>N</v>
      </c>
      <c r="O832" t="e">
        <f t="shared" si="61"/>
        <v>#N/A</v>
      </c>
      <c r="P832">
        <f t="shared" si="62"/>
        <v>113287.05499999999</v>
      </c>
      <c r="Q832" t="e">
        <f t="shared" si="63"/>
        <v>#N/A</v>
      </c>
      <c r="R832">
        <f t="shared" si="64"/>
        <v>113287.05499999999</v>
      </c>
    </row>
    <row r="833" spans="1:18" x14ac:dyDescent="0.25">
      <c r="A833" s="6">
        <v>42836</v>
      </c>
      <c r="B833" s="1" t="str">
        <f>TEXT([1]Holidays!A833,"DDDD")</f>
        <v>Tuesday</v>
      </c>
      <c r="C833" s="2">
        <f>WEEKNUM([1]Holidays!A833)</f>
        <v>15</v>
      </c>
      <c r="D833" s="1" t="str">
        <f>TEXT([1]Holidays!A833,"MMMM")</f>
        <v>April</v>
      </c>
      <c r="E833" s="1" t="str">
        <f>TEXT([1]Holidays!A833,"yyyy")</f>
        <v>2017</v>
      </c>
      <c r="F833" s="3">
        <v>12.3</v>
      </c>
      <c r="G833" s="3">
        <v>18.5</v>
      </c>
      <c r="H833" s="3">
        <v>13.5</v>
      </c>
      <c r="I833" s="3">
        <v>15.4</v>
      </c>
      <c r="J833" s="4">
        <v>114159.965</v>
      </c>
      <c r="K833" s="5">
        <v>130.03687339999999</v>
      </c>
      <c r="L833" s="5">
        <f t="shared" si="60"/>
        <v>14845004.916053429</v>
      </c>
      <c r="M833" t="str">
        <f>VLOOKUP(A833,[1]Holidays!A:C,2,)</f>
        <v>N</v>
      </c>
      <c r="N833" t="str">
        <f>VLOOKUP(A833,[1]Holidays!A:C,3,FALSE)</f>
        <v>N</v>
      </c>
      <c r="O833" t="e">
        <f t="shared" si="61"/>
        <v>#N/A</v>
      </c>
      <c r="P833">
        <f t="shared" si="62"/>
        <v>114159.965</v>
      </c>
      <c r="Q833" t="e">
        <f t="shared" si="63"/>
        <v>#N/A</v>
      </c>
      <c r="R833">
        <f t="shared" si="64"/>
        <v>114159.965</v>
      </c>
    </row>
    <row r="834" spans="1:18" x14ac:dyDescent="0.25">
      <c r="A834" s="6">
        <v>42837</v>
      </c>
      <c r="B834" s="1" t="str">
        <f>TEXT([1]Holidays!A834,"DDDD")</f>
        <v>Wednesday</v>
      </c>
      <c r="C834" s="2">
        <f>WEEKNUM([1]Holidays!A834)</f>
        <v>15</v>
      </c>
      <c r="D834" s="1" t="str">
        <f>TEXT([1]Holidays!A834,"MMMM")</f>
        <v>April</v>
      </c>
      <c r="E834" s="1" t="str">
        <f>TEXT([1]Holidays!A834,"yyyy")</f>
        <v>2017</v>
      </c>
      <c r="F834" s="3">
        <v>10.8</v>
      </c>
      <c r="G834" s="3">
        <v>19.3</v>
      </c>
      <c r="H834" s="3">
        <v>14</v>
      </c>
      <c r="I834" s="3">
        <v>0</v>
      </c>
      <c r="J834" s="4">
        <v>114335.995</v>
      </c>
      <c r="K834" s="5">
        <v>126.572879</v>
      </c>
      <c r="L834" s="5">
        <f t="shared" ref="L834:L897" si="65">J834*K834</f>
        <v>14471836.060479604</v>
      </c>
      <c r="M834" t="str">
        <f>VLOOKUP(A834,[1]Holidays!A:C,2,)</f>
        <v>N</v>
      </c>
      <c r="N834" t="str">
        <f>VLOOKUP(A834,[1]Holidays!A:C,3,FALSE)</f>
        <v>N</v>
      </c>
      <c r="O834" t="e">
        <f t="shared" si="61"/>
        <v>#N/A</v>
      </c>
      <c r="P834">
        <f t="shared" si="62"/>
        <v>114335.995</v>
      </c>
      <c r="Q834" t="e">
        <f t="shared" si="63"/>
        <v>#N/A</v>
      </c>
      <c r="R834">
        <f t="shared" si="64"/>
        <v>114335.995</v>
      </c>
    </row>
    <row r="835" spans="1:18" x14ac:dyDescent="0.25">
      <c r="A835" s="6">
        <v>42838</v>
      </c>
      <c r="B835" s="1" t="str">
        <f>TEXT([1]Holidays!A835,"DDDD")</f>
        <v>Thursday</v>
      </c>
      <c r="C835" s="2">
        <f>WEEKNUM([1]Holidays!A835)</f>
        <v>15</v>
      </c>
      <c r="D835" s="1" t="str">
        <f>TEXT([1]Holidays!A835,"MMMM")</f>
        <v>April</v>
      </c>
      <c r="E835" s="1" t="str">
        <f>TEXT([1]Holidays!A835,"yyyy")</f>
        <v>2017</v>
      </c>
      <c r="F835" s="3">
        <v>10.9</v>
      </c>
      <c r="G835" s="3">
        <v>22.2</v>
      </c>
      <c r="H835" s="3">
        <v>13.9</v>
      </c>
      <c r="I835" s="3">
        <v>0</v>
      </c>
      <c r="J835" s="4">
        <v>112704.045</v>
      </c>
      <c r="K835" s="5">
        <v>117.53565020000001</v>
      </c>
      <c r="L835" s="5">
        <f t="shared" si="65"/>
        <v>13246743.20924506</v>
      </c>
      <c r="M835" t="str">
        <f>VLOOKUP(A835,[1]Holidays!A:C,2,)</f>
        <v>N</v>
      </c>
      <c r="N835" t="str">
        <f>VLOOKUP(A835,[1]Holidays!A:C,3,FALSE)</f>
        <v>N</v>
      </c>
      <c r="O835" t="e">
        <f t="shared" ref="O835:O898" si="66">IF(M835="n",NA(),J835)</f>
        <v>#N/A</v>
      </c>
      <c r="P835">
        <f t="shared" ref="P835:P898" si="67">IF(M835="n",J835,NA())</f>
        <v>112704.045</v>
      </c>
      <c r="Q835" t="e">
        <f t="shared" ref="Q835:Q898" si="68">IF(N835="y",J835,NA())</f>
        <v>#N/A</v>
      </c>
      <c r="R835">
        <f t="shared" ref="R835:R898" si="69">IF(N835="N",J835,NA())</f>
        <v>112704.045</v>
      </c>
    </row>
    <row r="836" spans="1:18" x14ac:dyDescent="0.25">
      <c r="A836" s="6">
        <v>42839</v>
      </c>
      <c r="B836" s="1" t="str">
        <f>TEXT([1]Holidays!A836,"DDDD")</f>
        <v>Friday</v>
      </c>
      <c r="C836" s="2">
        <f>WEEKNUM([1]Holidays!A836)</f>
        <v>15</v>
      </c>
      <c r="D836" s="1" t="str">
        <f>TEXT([1]Holidays!A836,"MMMM")</f>
        <v>April</v>
      </c>
      <c r="E836" s="1" t="str">
        <f>TEXT([1]Holidays!A836,"yyyy")</f>
        <v>2017</v>
      </c>
      <c r="F836" s="3">
        <v>13</v>
      </c>
      <c r="G836" s="3">
        <v>17.899999999999999</v>
      </c>
      <c r="H836" s="3">
        <v>8.9</v>
      </c>
      <c r="I836" s="3">
        <v>0</v>
      </c>
      <c r="J836" s="4">
        <v>97436.41</v>
      </c>
      <c r="K836" s="5">
        <v>109.7650221</v>
      </c>
      <c r="L836" s="5">
        <f t="shared" si="65"/>
        <v>10695109.69699466</v>
      </c>
      <c r="M836" t="str">
        <f>VLOOKUP(A836,[1]Holidays!A:C,2,)</f>
        <v>N</v>
      </c>
      <c r="N836" t="str">
        <f>VLOOKUP(A836,[1]Holidays!A:C,3,FALSE)</f>
        <v>Y</v>
      </c>
      <c r="O836" t="e">
        <f t="shared" si="66"/>
        <v>#N/A</v>
      </c>
      <c r="P836">
        <f t="shared" si="67"/>
        <v>97436.41</v>
      </c>
      <c r="Q836">
        <f t="shared" si="68"/>
        <v>97436.41</v>
      </c>
      <c r="R836" t="e">
        <f t="shared" si="69"/>
        <v>#N/A</v>
      </c>
    </row>
    <row r="837" spans="1:18" x14ac:dyDescent="0.25">
      <c r="A837" s="6">
        <v>42840</v>
      </c>
      <c r="B837" s="1" t="str">
        <f>TEXT([1]Holidays!A837,"DDDD")</f>
        <v>Saturday</v>
      </c>
      <c r="C837" s="2">
        <f>WEEKNUM([1]Holidays!A837)</f>
        <v>15</v>
      </c>
      <c r="D837" s="1" t="str">
        <f>TEXT([1]Holidays!A837,"MMMM")</f>
        <v>April</v>
      </c>
      <c r="E837" s="1" t="str">
        <f>TEXT([1]Holidays!A837,"yyyy")</f>
        <v>2017</v>
      </c>
      <c r="F837" s="3">
        <v>11.8</v>
      </c>
      <c r="G837" s="3">
        <v>17.3</v>
      </c>
      <c r="H837" s="3">
        <v>9.6999999999999993</v>
      </c>
      <c r="I837" s="3">
        <v>0</v>
      </c>
      <c r="J837" s="4">
        <v>99608.57</v>
      </c>
      <c r="K837" s="5">
        <v>116.78284910000001</v>
      </c>
      <c r="L837" s="5">
        <f t="shared" si="65"/>
        <v>11632572.599376788</v>
      </c>
      <c r="M837" t="str">
        <f>VLOOKUP(A837,[1]Holidays!A:C,2,)</f>
        <v>N</v>
      </c>
      <c r="N837" t="str">
        <f>VLOOKUP(A837,[1]Holidays!A:C,3,FALSE)</f>
        <v>Y</v>
      </c>
      <c r="O837" t="e">
        <f t="shared" si="66"/>
        <v>#N/A</v>
      </c>
      <c r="P837">
        <f t="shared" si="67"/>
        <v>99608.57</v>
      </c>
      <c r="Q837">
        <f t="shared" si="68"/>
        <v>99608.57</v>
      </c>
      <c r="R837" t="e">
        <f t="shared" si="69"/>
        <v>#N/A</v>
      </c>
    </row>
    <row r="838" spans="1:18" x14ac:dyDescent="0.25">
      <c r="A838" s="6">
        <v>42841</v>
      </c>
      <c r="B838" s="1" t="str">
        <f>TEXT([1]Holidays!A838,"DDDD")</f>
        <v>Sunday</v>
      </c>
      <c r="C838" s="2">
        <f>WEEKNUM([1]Holidays!A838)</f>
        <v>16</v>
      </c>
      <c r="D838" s="1" t="str">
        <f>TEXT([1]Holidays!A838,"MMMM")</f>
        <v>April</v>
      </c>
      <c r="E838" s="1" t="str">
        <f>TEXT([1]Holidays!A838,"yyyy")</f>
        <v>2017</v>
      </c>
      <c r="F838" s="3">
        <v>9.9</v>
      </c>
      <c r="G838" s="3">
        <v>22.6</v>
      </c>
      <c r="H838" s="3">
        <v>10.1</v>
      </c>
      <c r="I838" s="3">
        <v>0</v>
      </c>
      <c r="J838" s="4">
        <v>96594.744999999995</v>
      </c>
      <c r="K838" s="5">
        <v>95.646407010000004</v>
      </c>
      <c r="L838" s="5">
        <f t="shared" si="65"/>
        <v>9238940.2952971626</v>
      </c>
      <c r="M838" t="str">
        <f>VLOOKUP(A838,[1]Holidays!A:C,2,)</f>
        <v>N</v>
      </c>
      <c r="N838" t="str">
        <f>VLOOKUP(A838,[1]Holidays!A:C,3,FALSE)</f>
        <v>Y</v>
      </c>
      <c r="O838" t="e">
        <f t="shared" si="66"/>
        <v>#N/A</v>
      </c>
      <c r="P838">
        <f t="shared" si="67"/>
        <v>96594.744999999995</v>
      </c>
      <c r="Q838">
        <f t="shared" si="68"/>
        <v>96594.744999999995</v>
      </c>
      <c r="R838" t="e">
        <f t="shared" si="69"/>
        <v>#N/A</v>
      </c>
    </row>
    <row r="839" spans="1:18" x14ac:dyDescent="0.25">
      <c r="A839" s="6">
        <v>42842</v>
      </c>
      <c r="B839" s="1" t="str">
        <f>TEXT([1]Holidays!A839,"DDDD")</f>
        <v>Monday</v>
      </c>
      <c r="C839" s="2">
        <f>WEEKNUM([1]Holidays!A839)</f>
        <v>16</v>
      </c>
      <c r="D839" s="1" t="str">
        <f>TEXT([1]Holidays!A839,"MMMM")</f>
        <v>April</v>
      </c>
      <c r="E839" s="1" t="str">
        <f>TEXT([1]Holidays!A839,"yyyy")</f>
        <v>2017</v>
      </c>
      <c r="F839" s="3">
        <v>11.1</v>
      </c>
      <c r="G839" s="3">
        <v>18.3</v>
      </c>
      <c r="H839" s="3">
        <v>10.9</v>
      </c>
      <c r="I839" s="3">
        <v>0</v>
      </c>
      <c r="J839" s="4">
        <v>99945.494999999995</v>
      </c>
      <c r="K839" s="5">
        <v>104.57818949999999</v>
      </c>
      <c r="L839" s="5">
        <f t="shared" si="65"/>
        <v>10452118.915781301</v>
      </c>
      <c r="M839" t="str">
        <f>VLOOKUP(A839,[1]Holidays!A:C,2,)</f>
        <v>N</v>
      </c>
      <c r="N839" t="str">
        <f>VLOOKUP(A839,[1]Holidays!A:C,3,FALSE)</f>
        <v>Y</v>
      </c>
      <c r="O839" t="e">
        <f t="shared" si="66"/>
        <v>#N/A</v>
      </c>
      <c r="P839">
        <f t="shared" si="67"/>
        <v>99945.494999999995</v>
      </c>
      <c r="Q839">
        <f t="shared" si="68"/>
        <v>99945.494999999995</v>
      </c>
      <c r="R839" t="e">
        <f t="shared" si="69"/>
        <v>#N/A</v>
      </c>
    </row>
    <row r="840" spans="1:18" x14ac:dyDescent="0.25">
      <c r="A840" s="6">
        <v>42843</v>
      </c>
      <c r="B840" s="1" t="str">
        <f>TEXT([1]Holidays!A840,"DDDD")</f>
        <v>Tuesday</v>
      </c>
      <c r="C840" s="2">
        <f>WEEKNUM([1]Holidays!A840)</f>
        <v>16</v>
      </c>
      <c r="D840" s="1" t="str">
        <f>TEXT([1]Holidays!A840,"MMMM")</f>
        <v>April</v>
      </c>
      <c r="E840" s="1" t="str">
        <f>TEXT([1]Holidays!A840,"yyyy")</f>
        <v>2017</v>
      </c>
      <c r="F840" s="3">
        <v>9.5</v>
      </c>
      <c r="G840" s="3">
        <v>20.399999999999999</v>
      </c>
      <c r="H840" s="3">
        <v>13.7</v>
      </c>
      <c r="I840" s="3">
        <v>0</v>
      </c>
      <c r="J840" s="4">
        <v>111955.175</v>
      </c>
      <c r="K840" s="5">
        <v>112.8247059</v>
      </c>
      <c r="L840" s="5">
        <f t="shared" si="65"/>
        <v>12631309.693358032</v>
      </c>
      <c r="M840" t="str">
        <f>VLOOKUP(A840,[1]Holidays!A:C,2,)</f>
        <v>N</v>
      </c>
      <c r="N840" t="str">
        <f>VLOOKUP(A840,[1]Holidays!A:C,3,FALSE)</f>
        <v>N</v>
      </c>
      <c r="O840" t="e">
        <f t="shared" si="66"/>
        <v>#N/A</v>
      </c>
      <c r="P840">
        <f t="shared" si="67"/>
        <v>111955.175</v>
      </c>
      <c r="Q840" t="e">
        <f t="shared" si="68"/>
        <v>#N/A</v>
      </c>
      <c r="R840">
        <f t="shared" si="69"/>
        <v>111955.175</v>
      </c>
    </row>
    <row r="841" spans="1:18" x14ac:dyDescent="0.25">
      <c r="A841" s="6">
        <v>42844</v>
      </c>
      <c r="B841" s="1" t="str">
        <f>TEXT([1]Holidays!A841,"DDDD")</f>
        <v>Wednesday</v>
      </c>
      <c r="C841" s="2">
        <f>WEEKNUM([1]Holidays!A841)</f>
        <v>16</v>
      </c>
      <c r="D841" s="1" t="str">
        <f>TEXT([1]Holidays!A841,"MMMM")</f>
        <v>April</v>
      </c>
      <c r="E841" s="1" t="str">
        <f>TEXT([1]Holidays!A841,"yyyy")</f>
        <v>2017</v>
      </c>
      <c r="F841" s="3">
        <v>13</v>
      </c>
      <c r="G841" s="3">
        <v>26.9</v>
      </c>
      <c r="H841" s="3">
        <v>12.7</v>
      </c>
      <c r="I841" s="3">
        <v>0</v>
      </c>
      <c r="J841" s="4">
        <v>114436.97</v>
      </c>
      <c r="K841" s="5">
        <v>101.3145524</v>
      </c>
      <c r="L841" s="5">
        <f t="shared" si="65"/>
        <v>11594130.393562227</v>
      </c>
      <c r="M841" t="str">
        <f>VLOOKUP(A841,[1]Holidays!A:C,2,)</f>
        <v>Y</v>
      </c>
      <c r="N841" t="str">
        <f>VLOOKUP(A841,[1]Holidays!A:C,3,FALSE)</f>
        <v>N</v>
      </c>
      <c r="O841">
        <f t="shared" si="66"/>
        <v>114436.97</v>
      </c>
      <c r="P841" t="e">
        <f t="shared" si="67"/>
        <v>#N/A</v>
      </c>
      <c r="Q841" t="e">
        <f t="shared" si="68"/>
        <v>#N/A</v>
      </c>
      <c r="R841">
        <f t="shared" si="69"/>
        <v>114436.97</v>
      </c>
    </row>
    <row r="842" spans="1:18" x14ac:dyDescent="0.25">
      <c r="A842" s="6">
        <v>42845</v>
      </c>
      <c r="B842" s="1" t="str">
        <f>TEXT([1]Holidays!A842,"DDDD")</f>
        <v>Thursday</v>
      </c>
      <c r="C842" s="2">
        <f>WEEKNUM([1]Holidays!A842)</f>
        <v>16</v>
      </c>
      <c r="D842" s="1" t="str">
        <f>TEXT([1]Holidays!A842,"MMMM")</f>
        <v>April</v>
      </c>
      <c r="E842" s="1" t="str">
        <f>TEXT([1]Holidays!A842,"yyyy")</f>
        <v>2017</v>
      </c>
      <c r="F842" s="3">
        <v>14.6</v>
      </c>
      <c r="G842" s="3">
        <v>26.5</v>
      </c>
      <c r="H842" s="3">
        <v>12.4</v>
      </c>
      <c r="I842" s="3">
        <v>0</v>
      </c>
      <c r="J842" s="4">
        <v>112816.68</v>
      </c>
      <c r="K842" s="5">
        <v>104.07810310000001</v>
      </c>
      <c r="L842" s="5">
        <f t="shared" si="65"/>
        <v>11741746.052439708</v>
      </c>
      <c r="M842" t="str">
        <f>VLOOKUP(A842,[1]Holidays!A:C,2,)</f>
        <v>Y</v>
      </c>
      <c r="N842" t="str">
        <f>VLOOKUP(A842,[1]Holidays!A:C,3,FALSE)</f>
        <v>N</v>
      </c>
      <c r="O842">
        <f t="shared" si="66"/>
        <v>112816.68</v>
      </c>
      <c r="P842" t="e">
        <f t="shared" si="67"/>
        <v>#N/A</v>
      </c>
      <c r="Q842" t="e">
        <f t="shared" si="68"/>
        <v>#N/A</v>
      </c>
      <c r="R842">
        <f t="shared" si="69"/>
        <v>112816.68</v>
      </c>
    </row>
    <row r="843" spans="1:18" x14ac:dyDescent="0.25">
      <c r="A843" s="6">
        <v>42846</v>
      </c>
      <c r="B843" s="1" t="str">
        <f>TEXT([1]Holidays!A843,"DDDD")</f>
        <v>Friday</v>
      </c>
      <c r="C843" s="2">
        <f>WEEKNUM([1]Holidays!A843)</f>
        <v>16</v>
      </c>
      <c r="D843" s="1" t="str">
        <f>TEXT([1]Holidays!A843,"MMMM")</f>
        <v>April</v>
      </c>
      <c r="E843" s="1" t="str">
        <f>TEXT([1]Holidays!A843,"yyyy")</f>
        <v>2017</v>
      </c>
      <c r="F843" s="3">
        <v>16.5</v>
      </c>
      <c r="G843" s="3">
        <v>20.9</v>
      </c>
      <c r="H843" s="3">
        <v>3.6</v>
      </c>
      <c r="I843" s="3">
        <v>9.4</v>
      </c>
      <c r="J843" s="4">
        <v>114522.44</v>
      </c>
      <c r="K843" s="5">
        <v>133.2265993</v>
      </c>
      <c r="L843" s="5">
        <f t="shared" si="65"/>
        <v>15257435.224738292</v>
      </c>
      <c r="M843" t="str">
        <f>VLOOKUP(A843,[1]Holidays!A:C,2,)</f>
        <v>Y</v>
      </c>
      <c r="N843" t="str">
        <f>VLOOKUP(A843,[1]Holidays!A:C,3,FALSE)</f>
        <v>N</v>
      </c>
      <c r="O843">
        <f t="shared" si="66"/>
        <v>114522.44</v>
      </c>
      <c r="P843" t="e">
        <f t="shared" si="67"/>
        <v>#N/A</v>
      </c>
      <c r="Q843" t="e">
        <f t="shared" si="68"/>
        <v>#N/A</v>
      </c>
      <c r="R843">
        <f t="shared" si="69"/>
        <v>114522.44</v>
      </c>
    </row>
    <row r="844" spans="1:18" x14ac:dyDescent="0.25">
      <c r="A844" s="6">
        <v>42847</v>
      </c>
      <c r="B844" s="1" t="str">
        <f>TEXT([1]Holidays!A844,"DDDD")</f>
        <v>Saturday</v>
      </c>
      <c r="C844" s="2">
        <f>WEEKNUM([1]Holidays!A844)</f>
        <v>16</v>
      </c>
      <c r="D844" s="1" t="str">
        <f>TEXT([1]Holidays!A844,"MMMM")</f>
        <v>April</v>
      </c>
      <c r="E844" s="1" t="str">
        <f>TEXT([1]Holidays!A844,"yyyy")</f>
        <v>2017</v>
      </c>
      <c r="F844" s="3">
        <v>16.899999999999999</v>
      </c>
      <c r="G844" s="3">
        <v>22.5</v>
      </c>
      <c r="H844" s="3">
        <v>11.8</v>
      </c>
      <c r="I844" s="3">
        <v>4.5999999999999996</v>
      </c>
      <c r="J844" s="4">
        <v>102528.4</v>
      </c>
      <c r="K844" s="5">
        <v>111.6671228</v>
      </c>
      <c r="L844" s="5">
        <f t="shared" si="65"/>
        <v>11449051.43328752</v>
      </c>
      <c r="M844" t="str">
        <f>VLOOKUP(A844,[1]Holidays!A:C,2,)</f>
        <v>Y</v>
      </c>
      <c r="N844" t="str">
        <f>VLOOKUP(A844,[1]Holidays!A:C,3,FALSE)</f>
        <v>N</v>
      </c>
      <c r="O844">
        <f t="shared" si="66"/>
        <v>102528.4</v>
      </c>
      <c r="P844" t="e">
        <f t="shared" si="67"/>
        <v>#N/A</v>
      </c>
      <c r="Q844" t="e">
        <f t="shared" si="68"/>
        <v>#N/A</v>
      </c>
      <c r="R844">
        <f t="shared" si="69"/>
        <v>102528.4</v>
      </c>
    </row>
    <row r="845" spans="1:18" x14ac:dyDescent="0.25">
      <c r="A845" s="6">
        <v>42848</v>
      </c>
      <c r="B845" s="1" t="str">
        <f>TEXT([1]Holidays!A845,"DDDD")</f>
        <v>Sunday</v>
      </c>
      <c r="C845" s="2">
        <f>WEEKNUM([1]Holidays!A845)</f>
        <v>17</v>
      </c>
      <c r="D845" s="1" t="str">
        <f>TEXT([1]Holidays!A845,"MMMM")</f>
        <v>April</v>
      </c>
      <c r="E845" s="1" t="str">
        <f>TEXT([1]Holidays!A845,"yyyy")</f>
        <v>2017</v>
      </c>
      <c r="F845" s="3">
        <v>14.4</v>
      </c>
      <c r="G845" s="3">
        <v>21.8</v>
      </c>
      <c r="H845" s="3">
        <v>11.9</v>
      </c>
      <c r="I845" s="3">
        <v>0</v>
      </c>
      <c r="J845" s="4">
        <v>97356.565000000002</v>
      </c>
      <c r="K845" s="5">
        <v>90.726651050000001</v>
      </c>
      <c r="L845" s="5">
        <f t="shared" si="65"/>
        <v>8832835.1001816429</v>
      </c>
      <c r="M845" t="str">
        <f>VLOOKUP(A845,[1]Holidays!A:C,2,)</f>
        <v>Y</v>
      </c>
      <c r="N845" t="str">
        <f>VLOOKUP(A845,[1]Holidays!A:C,3,FALSE)</f>
        <v>N</v>
      </c>
      <c r="O845">
        <f t="shared" si="66"/>
        <v>97356.565000000002</v>
      </c>
      <c r="P845" t="e">
        <f t="shared" si="67"/>
        <v>#N/A</v>
      </c>
      <c r="Q845" t="e">
        <f t="shared" si="68"/>
        <v>#N/A</v>
      </c>
      <c r="R845">
        <f t="shared" si="69"/>
        <v>97356.565000000002</v>
      </c>
    </row>
    <row r="846" spans="1:18" x14ac:dyDescent="0.25">
      <c r="A846" s="6">
        <v>42849</v>
      </c>
      <c r="B846" s="1" t="str">
        <f>TEXT([1]Holidays!A846,"DDDD")</f>
        <v>Monday</v>
      </c>
      <c r="C846" s="2">
        <f>WEEKNUM([1]Holidays!A846)</f>
        <v>17</v>
      </c>
      <c r="D846" s="1" t="str">
        <f>TEXT([1]Holidays!A846,"MMMM")</f>
        <v>April</v>
      </c>
      <c r="E846" s="1" t="str">
        <f>TEXT([1]Holidays!A846,"yyyy")</f>
        <v>2017</v>
      </c>
      <c r="F846" s="3">
        <v>15.9</v>
      </c>
      <c r="G846" s="3">
        <v>24.7</v>
      </c>
      <c r="H846" s="3">
        <v>9.9</v>
      </c>
      <c r="I846" s="3">
        <v>0</v>
      </c>
      <c r="J846" s="4">
        <v>109421.815</v>
      </c>
      <c r="K846" s="5">
        <v>113.2589368</v>
      </c>
      <c r="L846" s="5">
        <f t="shared" si="65"/>
        <v>12392998.429626292</v>
      </c>
      <c r="M846" t="str">
        <f>VLOOKUP(A846,[1]Holidays!A:C,2,)</f>
        <v>Y</v>
      </c>
      <c r="N846" t="str">
        <f>VLOOKUP(A846,[1]Holidays!A:C,3,FALSE)</f>
        <v>N</v>
      </c>
      <c r="O846">
        <f t="shared" si="66"/>
        <v>109421.815</v>
      </c>
      <c r="P846" t="e">
        <f t="shared" si="67"/>
        <v>#N/A</v>
      </c>
      <c r="Q846" t="e">
        <f t="shared" si="68"/>
        <v>#N/A</v>
      </c>
      <c r="R846">
        <f t="shared" si="69"/>
        <v>109421.815</v>
      </c>
    </row>
    <row r="847" spans="1:18" x14ac:dyDescent="0.25">
      <c r="A847" s="6">
        <v>42850</v>
      </c>
      <c r="B847" s="1" t="str">
        <f>TEXT([1]Holidays!A847,"DDDD")</f>
        <v>Tuesday</v>
      </c>
      <c r="C847" s="2">
        <f>WEEKNUM([1]Holidays!A847)</f>
        <v>17</v>
      </c>
      <c r="D847" s="1" t="str">
        <f>TEXT([1]Holidays!A847,"MMMM")</f>
        <v>April</v>
      </c>
      <c r="E847" s="1" t="str">
        <f>TEXT([1]Holidays!A847,"yyyy")</f>
        <v>2017</v>
      </c>
      <c r="F847" s="3">
        <v>16.2</v>
      </c>
      <c r="G847" s="3">
        <v>17.7</v>
      </c>
      <c r="H847" s="3">
        <v>5.8</v>
      </c>
      <c r="I847" s="3">
        <v>21.6</v>
      </c>
      <c r="J847" s="4">
        <v>101548.735</v>
      </c>
      <c r="K847" s="5">
        <v>86.790072550000005</v>
      </c>
      <c r="L847" s="5">
        <f t="shared" si="65"/>
        <v>8813422.0780107249</v>
      </c>
      <c r="M847" t="str">
        <f>VLOOKUP(A847,[1]Holidays!A:C,2,)</f>
        <v>Y</v>
      </c>
      <c r="N847" t="str">
        <f>VLOOKUP(A847,[1]Holidays!A:C,3,FALSE)</f>
        <v>Y</v>
      </c>
      <c r="O847">
        <f t="shared" si="66"/>
        <v>101548.735</v>
      </c>
      <c r="P847" t="e">
        <f t="shared" si="67"/>
        <v>#N/A</v>
      </c>
      <c r="Q847">
        <f t="shared" si="68"/>
        <v>101548.735</v>
      </c>
      <c r="R847" t="e">
        <f t="shared" si="69"/>
        <v>#N/A</v>
      </c>
    </row>
    <row r="848" spans="1:18" x14ac:dyDescent="0.25">
      <c r="A848" s="6">
        <v>42851</v>
      </c>
      <c r="B848" s="1" t="str">
        <f>TEXT([1]Holidays!A848,"DDDD")</f>
        <v>Wednesday</v>
      </c>
      <c r="C848" s="2">
        <f>WEEKNUM([1]Holidays!A848)</f>
        <v>17</v>
      </c>
      <c r="D848" s="1" t="str">
        <f>TEXT([1]Holidays!A848,"MMMM")</f>
        <v>April</v>
      </c>
      <c r="E848" s="1" t="str">
        <f>TEXT([1]Holidays!A848,"yyyy")</f>
        <v>2017</v>
      </c>
      <c r="F848" s="3">
        <v>10.1</v>
      </c>
      <c r="G848" s="3">
        <v>14.5</v>
      </c>
      <c r="H848" s="3">
        <v>6.4</v>
      </c>
      <c r="I848" s="3">
        <v>20</v>
      </c>
      <c r="J848" s="4">
        <v>116795.245</v>
      </c>
      <c r="K848" s="5">
        <v>100.69868460000001</v>
      </c>
      <c r="L848" s="5">
        <f t="shared" si="65"/>
        <v>11761127.539034728</v>
      </c>
      <c r="M848" t="str">
        <f>VLOOKUP(A848,[1]Holidays!A:C,2,)</f>
        <v>Y</v>
      </c>
      <c r="N848" t="str">
        <f>VLOOKUP(A848,[1]Holidays!A:C,3,FALSE)</f>
        <v>N</v>
      </c>
      <c r="O848">
        <f t="shared" si="66"/>
        <v>116795.245</v>
      </c>
      <c r="P848" t="e">
        <f t="shared" si="67"/>
        <v>#N/A</v>
      </c>
      <c r="Q848" t="e">
        <f t="shared" si="68"/>
        <v>#N/A</v>
      </c>
      <c r="R848">
        <f t="shared" si="69"/>
        <v>116795.245</v>
      </c>
    </row>
    <row r="849" spans="1:18" x14ac:dyDescent="0.25">
      <c r="A849" s="6">
        <v>42852</v>
      </c>
      <c r="B849" s="1" t="str">
        <f>TEXT([1]Holidays!A849,"DDDD")</f>
        <v>Thursday</v>
      </c>
      <c r="C849" s="2">
        <f>WEEKNUM([1]Holidays!A849)</f>
        <v>17</v>
      </c>
      <c r="D849" s="1" t="str">
        <f>TEXT([1]Holidays!A849,"MMMM")</f>
        <v>April</v>
      </c>
      <c r="E849" s="1" t="str">
        <f>TEXT([1]Holidays!A849,"yyyy")</f>
        <v>2017</v>
      </c>
      <c r="F849" s="3">
        <v>8.3000000000000007</v>
      </c>
      <c r="G849" s="3">
        <v>15.6</v>
      </c>
      <c r="H849" s="3">
        <v>7.1</v>
      </c>
      <c r="I849" s="3">
        <v>15.4</v>
      </c>
      <c r="J849" s="4">
        <v>126329.53</v>
      </c>
      <c r="K849" s="5">
        <v>145.68273490000001</v>
      </c>
      <c r="L849" s="5">
        <f t="shared" si="65"/>
        <v>18404031.429031599</v>
      </c>
      <c r="M849" t="str">
        <f>VLOOKUP(A849,[1]Holidays!A:C,2,)</f>
        <v>Y</v>
      </c>
      <c r="N849" t="str">
        <f>VLOOKUP(A849,[1]Holidays!A:C,3,FALSE)</f>
        <v>N</v>
      </c>
      <c r="O849">
        <f t="shared" si="66"/>
        <v>126329.53</v>
      </c>
      <c r="P849" t="e">
        <f t="shared" si="67"/>
        <v>#N/A</v>
      </c>
      <c r="Q849" t="e">
        <f t="shared" si="68"/>
        <v>#N/A</v>
      </c>
      <c r="R849">
        <f t="shared" si="69"/>
        <v>126329.53</v>
      </c>
    </row>
    <row r="850" spans="1:18" x14ac:dyDescent="0.25">
      <c r="A850" s="6">
        <v>42853</v>
      </c>
      <c r="B850" s="1" t="str">
        <f>TEXT([1]Holidays!A850,"DDDD")</f>
        <v>Friday</v>
      </c>
      <c r="C850" s="2">
        <f>WEEKNUM([1]Holidays!A850)</f>
        <v>17</v>
      </c>
      <c r="D850" s="1" t="str">
        <f>TEXT([1]Holidays!A850,"MMMM")</f>
        <v>April</v>
      </c>
      <c r="E850" s="1" t="str">
        <f>TEXT([1]Holidays!A850,"yyyy")</f>
        <v>2017</v>
      </c>
      <c r="F850" s="3">
        <v>9.4</v>
      </c>
      <c r="G850" s="3">
        <v>19.8</v>
      </c>
      <c r="H850" s="3">
        <v>6</v>
      </c>
      <c r="I850" s="3">
        <v>0.4</v>
      </c>
      <c r="J850" s="4">
        <v>120144.19</v>
      </c>
      <c r="K850" s="5">
        <v>120.8095221</v>
      </c>
      <c r="L850" s="5">
        <f t="shared" si="65"/>
        <v>14514562.176991599</v>
      </c>
      <c r="M850" t="str">
        <f>VLOOKUP(A850,[1]Holidays!A:C,2,)</f>
        <v>Y</v>
      </c>
      <c r="N850" t="str">
        <f>VLOOKUP(A850,[1]Holidays!A:C,3,FALSE)</f>
        <v>N</v>
      </c>
      <c r="O850">
        <f t="shared" si="66"/>
        <v>120144.19</v>
      </c>
      <c r="P850" t="e">
        <f t="shared" si="67"/>
        <v>#N/A</v>
      </c>
      <c r="Q850" t="e">
        <f t="shared" si="68"/>
        <v>#N/A</v>
      </c>
      <c r="R850">
        <f t="shared" si="69"/>
        <v>120144.19</v>
      </c>
    </row>
    <row r="851" spans="1:18" x14ac:dyDescent="0.25">
      <c r="A851" s="6">
        <v>42854</v>
      </c>
      <c r="B851" s="1" t="str">
        <f>TEXT([1]Holidays!A851,"DDDD")</f>
        <v>Saturday</v>
      </c>
      <c r="C851" s="2">
        <f>WEEKNUM([1]Holidays!A851)</f>
        <v>17</v>
      </c>
      <c r="D851" s="1" t="str">
        <f>TEXT([1]Holidays!A851,"MMMM")</f>
        <v>April</v>
      </c>
      <c r="E851" s="1" t="str">
        <f>TEXT([1]Holidays!A851,"yyyy")</f>
        <v>2017</v>
      </c>
      <c r="F851" s="3">
        <v>14.9</v>
      </c>
      <c r="G851" s="3">
        <v>18.100000000000001</v>
      </c>
      <c r="H851" s="3">
        <v>7.9</v>
      </c>
      <c r="I851" s="3">
        <v>0.2</v>
      </c>
      <c r="J851" s="4">
        <v>104864.05</v>
      </c>
      <c r="K851" s="5">
        <v>100.81967</v>
      </c>
      <c r="L851" s="5">
        <f t="shared" si="65"/>
        <v>10572358.915863501</v>
      </c>
      <c r="M851" t="str">
        <f>VLOOKUP(A851,[1]Holidays!A:C,2,)</f>
        <v>Y</v>
      </c>
      <c r="N851" t="str">
        <f>VLOOKUP(A851,[1]Holidays!A:C,3,FALSE)</f>
        <v>N</v>
      </c>
      <c r="O851">
        <f t="shared" si="66"/>
        <v>104864.05</v>
      </c>
      <c r="P851" t="e">
        <f t="shared" si="67"/>
        <v>#N/A</v>
      </c>
      <c r="Q851" t="e">
        <f t="shared" si="68"/>
        <v>#N/A</v>
      </c>
      <c r="R851">
        <f t="shared" si="69"/>
        <v>104864.05</v>
      </c>
    </row>
    <row r="852" spans="1:18" x14ac:dyDescent="0.25">
      <c r="A852" s="6">
        <v>42855</v>
      </c>
      <c r="B852" s="1" t="str">
        <f>TEXT([1]Holidays!A852,"DDDD")</f>
        <v>Sunday</v>
      </c>
      <c r="C852" s="2">
        <f>WEEKNUM([1]Holidays!A852)</f>
        <v>18</v>
      </c>
      <c r="D852" s="1" t="str">
        <f>TEXT([1]Holidays!A852,"MMMM")</f>
        <v>April</v>
      </c>
      <c r="E852" s="1" t="str">
        <f>TEXT([1]Holidays!A852,"yyyy")</f>
        <v>2017</v>
      </c>
      <c r="F852" s="3">
        <v>13.6</v>
      </c>
      <c r="G852" s="3">
        <v>17.8</v>
      </c>
      <c r="H852" s="3">
        <v>7.3</v>
      </c>
      <c r="I852" s="3">
        <v>0</v>
      </c>
      <c r="J852" s="4">
        <v>103756.535</v>
      </c>
      <c r="K852" s="5">
        <v>109.5772954</v>
      </c>
      <c r="L852" s="5">
        <f t="shared" si="65"/>
        <v>11369360.48537544</v>
      </c>
      <c r="M852" t="str">
        <f>VLOOKUP(A852,[1]Holidays!A:C,2,)</f>
        <v>Y</v>
      </c>
      <c r="N852" t="str">
        <f>VLOOKUP(A852,[1]Holidays!A:C,3,FALSE)</f>
        <v>N</v>
      </c>
      <c r="O852">
        <f t="shared" si="66"/>
        <v>103756.535</v>
      </c>
      <c r="P852" t="e">
        <f t="shared" si="67"/>
        <v>#N/A</v>
      </c>
      <c r="Q852" t="e">
        <f t="shared" si="68"/>
        <v>#N/A</v>
      </c>
      <c r="R852">
        <f t="shared" si="69"/>
        <v>103756.535</v>
      </c>
    </row>
    <row r="853" spans="1:18" x14ac:dyDescent="0.25">
      <c r="A853" s="6">
        <v>42856</v>
      </c>
      <c r="B853" s="1" t="str">
        <f>TEXT([1]Holidays!A853,"DDDD")</f>
        <v>Monday</v>
      </c>
      <c r="C853" s="2">
        <f>WEEKNUM([1]Holidays!A853)</f>
        <v>18</v>
      </c>
      <c r="D853" s="1" t="str">
        <f>TEXT([1]Holidays!A853,"MMMM")</f>
        <v>May</v>
      </c>
      <c r="E853" s="1" t="str">
        <f>TEXT([1]Holidays!A853,"yyyy")</f>
        <v>2017</v>
      </c>
      <c r="F853" s="3">
        <v>13.6</v>
      </c>
      <c r="G853" s="3">
        <v>20.399999999999999</v>
      </c>
      <c r="H853" s="3">
        <v>8.6999999999999993</v>
      </c>
      <c r="I853" s="3">
        <v>0</v>
      </c>
      <c r="J853" s="4">
        <v>115103.77499999999</v>
      </c>
      <c r="K853" s="5">
        <v>99.159474029999998</v>
      </c>
      <c r="L853" s="5">
        <f t="shared" si="65"/>
        <v>11413629.787867462</v>
      </c>
      <c r="M853" t="str">
        <f>VLOOKUP(A853,[1]Holidays!A:C,2,)</f>
        <v>Y</v>
      </c>
      <c r="N853" t="str">
        <f>VLOOKUP(A853,[1]Holidays!A:C,3,FALSE)</f>
        <v>N</v>
      </c>
      <c r="O853">
        <f t="shared" si="66"/>
        <v>115103.77499999999</v>
      </c>
      <c r="P853" t="e">
        <f t="shared" si="67"/>
        <v>#N/A</v>
      </c>
      <c r="Q853" t="e">
        <f t="shared" si="68"/>
        <v>#N/A</v>
      </c>
      <c r="R853">
        <f t="shared" si="69"/>
        <v>115103.77499999999</v>
      </c>
    </row>
    <row r="854" spans="1:18" x14ac:dyDescent="0.25">
      <c r="A854" s="6">
        <v>42857</v>
      </c>
      <c r="B854" s="1" t="str">
        <f>TEXT([1]Holidays!A854,"DDDD")</f>
        <v>Tuesday</v>
      </c>
      <c r="C854" s="2">
        <f>WEEKNUM([1]Holidays!A854)</f>
        <v>18</v>
      </c>
      <c r="D854" s="1" t="str">
        <f>TEXT([1]Holidays!A854,"MMMM")</f>
        <v>May</v>
      </c>
      <c r="E854" s="1" t="str">
        <f>TEXT([1]Holidays!A854,"yyyy")</f>
        <v>2017</v>
      </c>
      <c r="F854" s="3">
        <v>10.4</v>
      </c>
      <c r="G854" s="3">
        <v>15.2</v>
      </c>
      <c r="H854" s="3">
        <v>9.4</v>
      </c>
      <c r="I854" s="3">
        <v>2.4</v>
      </c>
      <c r="J854" s="4">
        <v>120718.64</v>
      </c>
      <c r="K854" s="5">
        <v>109.9227693</v>
      </c>
      <c r="L854" s="5">
        <f t="shared" si="65"/>
        <v>13269727.214929752</v>
      </c>
      <c r="M854" t="str">
        <f>VLOOKUP(A854,[1]Holidays!A:C,2,)</f>
        <v>Y</v>
      </c>
      <c r="N854" t="str">
        <f>VLOOKUP(A854,[1]Holidays!A:C,3,FALSE)</f>
        <v>N</v>
      </c>
      <c r="O854">
        <f t="shared" si="66"/>
        <v>120718.64</v>
      </c>
      <c r="P854" t="e">
        <f t="shared" si="67"/>
        <v>#N/A</v>
      </c>
      <c r="Q854" t="e">
        <f t="shared" si="68"/>
        <v>#N/A</v>
      </c>
      <c r="R854">
        <f t="shared" si="69"/>
        <v>120718.64</v>
      </c>
    </row>
    <row r="855" spans="1:18" x14ac:dyDescent="0.25">
      <c r="A855" s="6">
        <v>42858</v>
      </c>
      <c r="B855" s="1" t="str">
        <f>TEXT([1]Holidays!A855,"DDDD")</f>
        <v>Wednesday</v>
      </c>
      <c r="C855" s="2">
        <f>WEEKNUM([1]Holidays!A855)</f>
        <v>18</v>
      </c>
      <c r="D855" s="1" t="str">
        <f>TEXT([1]Holidays!A855,"MMMM")</f>
        <v>May</v>
      </c>
      <c r="E855" s="1" t="str">
        <f>TEXT([1]Holidays!A855,"yyyy")</f>
        <v>2017</v>
      </c>
      <c r="F855" s="3">
        <v>7.4</v>
      </c>
      <c r="G855" s="3">
        <v>15.3</v>
      </c>
      <c r="H855" s="3">
        <v>10.8</v>
      </c>
      <c r="I855" s="3">
        <v>0.8</v>
      </c>
      <c r="J855" s="4">
        <v>129196.44500000001</v>
      </c>
      <c r="K855" s="5">
        <v>128.63995560000001</v>
      </c>
      <c r="L855" s="5">
        <f t="shared" si="65"/>
        <v>16619824.948477844</v>
      </c>
      <c r="M855" t="str">
        <f>VLOOKUP(A855,[1]Holidays!A:C,2,)</f>
        <v>Y</v>
      </c>
      <c r="N855" t="str">
        <f>VLOOKUP(A855,[1]Holidays!A:C,3,FALSE)</f>
        <v>N</v>
      </c>
      <c r="O855">
        <f t="shared" si="66"/>
        <v>129196.44500000001</v>
      </c>
      <c r="P855" t="e">
        <f t="shared" si="67"/>
        <v>#N/A</v>
      </c>
      <c r="Q855" t="e">
        <f t="shared" si="68"/>
        <v>#N/A</v>
      </c>
      <c r="R855">
        <f t="shared" si="69"/>
        <v>129196.44500000001</v>
      </c>
    </row>
    <row r="856" spans="1:18" x14ac:dyDescent="0.25">
      <c r="A856" s="6">
        <v>42859</v>
      </c>
      <c r="B856" s="1" t="str">
        <f>TEXT([1]Holidays!A856,"DDDD")</f>
        <v>Thursday</v>
      </c>
      <c r="C856" s="2">
        <f>WEEKNUM([1]Holidays!A856)</f>
        <v>18</v>
      </c>
      <c r="D856" s="1" t="str">
        <f>TEXT([1]Holidays!A856,"MMMM")</f>
        <v>May</v>
      </c>
      <c r="E856" s="1" t="str">
        <f>TEXT([1]Holidays!A856,"yyyy")</f>
        <v>2017</v>
      </c>
      <c r="F856" s="3">
        <v>5.8</v>
      </c>
      <c r="G856" s="3">
        <v>16.899999999999999</v>
      </c>
      <c r="H856" s="3">
        <v>12</v>
      </c>
      <c r="I856" s="3">
        <v>0</v>
      </c>
      <c r="J856" s="4">
        <v>127260.05</v>
      </c>
      <c r="K856" s="5">
        <v>123.4720662</v>
      </c>
      <c r="L856" s="5">
        <f t="shared" si="65"/>
        <v>15713061.318215311</v>
      </c>
      <c r="M856" t="str">
        <f>VLOOKUP(A856,[1]Holidays!A:C,2,)</f>
        <v>Y</v>
      </c>
      <c r="N856" t="str">
        <f>VLOOKUP(A856,[1]Holidays!A:C,3,FALSE)</f>
        <v>N</v>
      </c>
      <c r="O856">
        <f t="shared" si="66"/>
        <v>127260.05</v>
      </c>
      <c r="P856" t="e">
        <f t="shared" si="67"/>
        <v>#N/A</v>
      </c>
      <c r="Q856" t="e">
        <f t="shared" si="68"/>
        <v>#N/A</v>
      </c>
      <c r="R856">
        <f t="shared" si="69"/>
        <v>127260.05</v>
      </c>
    </row>
    <row r="857" spans="1:18" x14ac:dyDescent="0.25">
      <c r="A857" s="6">
        <v>42860</v>
      </c>
      <c r="B857" s="1" t="str">
        <f>TEXT([1]Holidays!A857,"DDDD")</f>
        <v>Friday</v>
      </c>
      <c r="C857" s="2">
        <f>WEEKNUM([1]Holidays!A857)</f>
        <v>18</v>
      </c>
      <c r="D857" s="1" t="str">
        <f>TEXT([1]Holidays!A857,"MMMM")</f>
        <v>May</v>
      </c>
      <c r="E857" s="1" t="str">
        <f>TEXT([1]Holidays!A857,"yyyy")</f>
        <v>2017</v>
      </c>
      <c r="F857" s="3">
        <v>6.2</v>
      </c>
      <c r="G857" s="3">
        <v>20.5</v>
      </c>
      <c r="H857" s="3">
        <v>10.6</v>
      </c>
      <c r="I857" s="3">
        <v>0</v>
      </c>
      <c r="J857" s="4">
        <v>123150.38499999999</v>
      </c>
      <c r="K857" s="5">
        <v>108.2886014</v>
      </c>
      <c r="L857" s="5">
        <f t="shared" si="65"/>
        <v>13335782.953521539</v>
      </c>
      <c r="M857" t="str">
        <f>VLOOKUP(A857,[1]Holidays!A:C,2,)</f>
        <v>Y</v>
      </c>
      <c r="N857" t="str">
        <f>VLOOKUP(A857,[1]Holidays!A:C,3,FALSE)</f>
        <v>N</v>
      </c>
      <c r="O857">
        <f t="shared" si="66"/>
        <v>123150.38499999999</v>
      </c>
      <c r="P857" t="e">
        <f t="shared" si="67"/>
        <v>#N/A</v>
      </c>
      <c r="Q857" t="e">
        <f t="shared" si="68"/>
        <v>#N/A</v>
      </c>
      <c r="R857">
        <f t="shared" si="69"/>
        <v>123150.38499999999</v>
      </c>
    </row>
    <row r="858" spans="1:18" x14ac:dyDescent="0.25">
      <c r="A858" s="6">
        <v>42861</v>
      </c>
      <c r="B858" s="1" t="str">
        <f>TEXT([1]Holidays!A858,"DDDD")</f>
        <v>Saturday</v>
      </c>
      <c r="C858" s="2">
        <f>WEEKNUM([1]Holidays!A858)</f>
        <v>18</v>
      </c>
      <c r="D858" s="1" t="str">
        <f>TEXT([1]Holidays!A858,"MMMM")</f>
        <v>May</v>
      </c>
      <c r="E858" s="1" t="str">
        <f>TEXT([1]Holidays!A858,"yyyy")</f>
        <v>2017</v>
      </c>
      <c r="F858" s="3">
        <v>9.6</v>
      </c>
      <c r="G858" s="3">
        <v>20</v>
      </c>
      <c r="H858" s="3">
        <v>6.1</v>
      </c>
      <c r="I858" s="3">
        <v>0.2</v>
      </c>
      <c r="J858" s="4">
        <v>105013.07</v>
      </c>
      <c r="K858" s="5">
        <v>81.778327349999998</v>
      </c>
      <c r="L858" s="5">
        <f t="shared" si="65"/>
        <v>8587793.2144884653</v>
      </c>
      <c r="M858" t="str">
        <f>VLOOKUP(A858,[1]Holidays!A:C,2,)</f>
        <v>Y</v>
      </c>
      <c r="N858" t="str">
        <f>VLOOKUP(A858,[1]Holidays!A:C,3,FALSE)</f>
        <v>N</v>
      </c>
      <c r="O858">
        <f t="shared" si="66"/>
        <v>105013.07</v>
      </c>
      <c r="P858" t="e">
        <f t="shared" si="67"/>
        <v>#N/A</v>
      </c>
      <c r="Q858" t="e">
        <f t="shared" si="68"/>
        <v>#N/A</v>
      </c>
      <c r="R858">
        <f t="shared" si="69"/>
        <v>105013.07</v>
      </c>
    </row>
    <row r="859" spans="1:18" x14ac:dyDescent="0.25">
      <c r="A859" s="6">
        <v>42862</v>
      </c>
      <c r="B859" s="1" t="str">
        <f>TEXT([1]Holidays!A859,"DDDD")</f>
        <v>Sunday</v>
      </c>
      <c r="C859" s="2">
        <f>WEEKNUM([1]Holidays!A859)</f>
        <v>19</v>
      </c>
      <c r="D859" s="1" t="str">
        <f>TEXT([1]Holidays!A859,"MMMM")</f>
        <v>May</v>
      </c>
      <c r="E859" s="1" t="str">
        <f>TEXT([1]Holidays!A859,"yyyy")</f>
        <v>2017</v>
      </c>
      <c r="F859" s="3">
        <v>8.9</v>
      </c>
      <c r="G859" s="3">
        <v>14.8</v>
      </c>
      <c r="H859" s="3">
        <v>9.4</v>
      </c>
      <c r="I859" s="3">
        <v>1.4</v>
      </c>
      <c r="J859" s="4">
        <v>107424.07</v>
      </c>
      <c r="K859" s="5">
        <v>104.9084029</v>
      </c>
      <c r="L859" s="5">
        <f t="shared" si="65"/>
        <v>11269687.616717804</v>
      </c>
      <c r="M859" t="str">
        <f>VLOOKUP(A859,[1]Holidays!A:C,2,)</f>
        <v>Y</v>
      </c>
      <c r="N859" t="str">
        <f>VLOOKUP(A859,[1]Holidays!A:C,3,FALSE)</f>
        <v>N</v>
      </c>
      <c r="O859">
        <f t="shared" si="66"/>
        <v>107424.07</v>
      </c>
      <c r="P859" t="e">
        <f t="shared" si="67"/>
        <v>#N/A</v>
      </c>
      <c r="Q859" t="e">
        <f t="shared" si="68"/>
        <v>#N/A</v>
      </c>
      <c r="R859">
        <f t="shared" si="69"/>
        <v>107424.07</v>
      </c>
    </row>
    <row r="860" spans="1:18" x14ac:dyDescent="0.25">
      <c r="A860" s="6">
        <v>42863</v>
      </c>
      <c r="B860" s="1" t="str">
        <f>TEXT([1]Holidays!A860,"DDDD")</f>
        <v>Monday</v>
      </c>
      <c r="C860" s="2">
        <f>WEEKNUM([1]Holidays!A860)</f>
        <v>19</v>
      </c>
      <c r="D860" s="1" t="str">
        <f>TEXT([1]Holidays!A860,"MMMM")</f>
        <v>May</v>
      </c>
      <c r="E860" s="1" t="str">
        <f>TEXT([1]Holidays!A860,"yyyy")</f>
        <v>2017</v>
      </c>
      <c r="F860" s="3">
        <v>10.1</v>
      </c>
      <c r="G860" s="3">
        <v>15.8</v>
      </c>
      <c r="H860" s="3">
        <v>7.2</v>
      </c>
      <c r="I860" s="3">
        <v>1.8</v>
      </c>
      <c r="J860" s="4">
        <v>125858.27</v>
      </c>
      <c r="K860" s="5">
        <v>132.9735336</v>
      </c>
      <c r="L860" s="5">
        <f t="shared" si="65"/>
        <v>16735818.894682871</v>
      </c>
      <c r="M860" t="str">
        <f>VLOOKUP(A860,[1]Holidays!A:C,2,)</f>
        <v>Y</v>
      </c>
      <c r="N860" t="str">
        <f>VLOOKUP(A860,[1]Holidays!A:C,3,FALSE)</f>
        <v>N</v>
      </c>
      <c r="O860">
        <f t="shared" si="66"/>
        <v>125858.27</v>
      </c>
      <c r="P860" t="e">
        <f t="shared" si="67"/>
        <v>#N/A</v>
      </c>
      <c r="Q860" t="e">
        <f t="shared" si="68"/>
        <v>#N/A</v>
      </c>
      <c r="R860">
        <f t="shared" si="69"/>
        <v>125858.27</v>
      </c>
    </row>
    <row r="861" spans="1:18" x14ac:dyDescent="0.25">
      <c r="A861" s="6">
        <v>42864</v>
      </c>
      <c r="B861" s="1" t="str">
        <f>TEXT([1]Holidays!A861,"DDDD")</f>
        <v>Tuesday</v>
      </c>
      <c r="C861" s="2">
        <f>WEEKNUM([1]Holidays!A861)</f>
        <v>19</v>
      </c>
      <c r="D861" s="1" t="str">
        <f>TEXT([1]Holidays!A861,"MMMM")</f>
        <v>May</v>
      </c>
      <c r="E861" s="1" t="str">
        <f>TEXT([1]Holidays!A861,"yyyy")</f>
        <v>2017</v>
      </c>
      <c r="F861" s="3">
        <v>10.9</v>
      </c>
      <c r="G861" s="3">
        <v>15.9</v>
      </c>
      <c r="H861" s="3">
        <v>7.3</v>
      </c>
      <c r="I861" s="3">
        <v>1.6</v>
      </c>
      <c r="J861" s="4">
        <v>126760.71</v>
      </c>
      <c r="K861" s="5">
        <v>138.99141549999999</v>
      </c>
      <c r="L861" s="5">
        <f t="shared" si="65"/>
        <v>17618650.512685005</v>
      </c>
      <c r="M861" t="str">
        <f>VLOOKUP(A861,[1]Holidays!A:C,2,)</f>
        <v>Y</v>
      </c>
      <c r="N861" t="str">
        <f>VLOOKUP(A861,[1]Holidays!A:C,3,FALSE)</f>
        <v>N</v>
      </c>
      <c r="O861">
        <f t="shared" si="66"/>
        <v>126760.71</v>
      </c>
      <c r="P861" t="e">
        <f t="shared" si="67"/>
        <v>#N/A</v>
      </c>
      <c r="Q861" t="e">
        <f t="shared" si="68"/>
        <v>#N/A</v>
      </c>
      <c r="R861">
        <f t="shared" si="69"/>
        <v>126760.71</v>
      </c>
    </row>
    <row r="862" spans="1:18" x14ac:dyDescent="0.25">
      <c r="A862" s="6">
        <v>42865</v>
      </c>
      <c r="B862" s="1" t="str">
        <f>TEXT([1]Holidays!A862,"DDDD")</f>
        <v>Wednesday</v>
      </c>
      <c r="C862" s="2">
        <f>WEEKNUM([1]Holidays!A862)</f>
        <v>19</v>
      </c>
      <c r="D862" s="1" t="str">
        <f>TEXT([1]Holidays!A862,"MMMM")</f>
        <v>May</v>
      </c>
      <c r="E862" s="1" t="str">
        <f>TEXT([1]Holidays!A862,"yyyy")</f>
        <v>2017</v>
      </c>
      <c r="F862" s="3">
        <v>8.1</v>
      </c>
      <c r="G862" s="3">
        <v>17.7</v>
      </c>
      <c r="H862" s="3">
        <v>11.3</v>
      </c>
      <c r="I862" s="3">
        <v>0</v>
      </c>
      <c r="J862" s="4">
        <v>125747.735</v>
      </c>
      <c r="K862" s="5">
        <v>149.62274859999999</v>
      </c>
      <c r="L862" s="5">
        <f t="shared" si="65"/>
        <v>18814721.740924422</v>
      </c>
      <c r="M862" t="str">
        <f>VLOOKUP(A862,[1]Holidays!A:C,2,)</f>
        <v>Y</v>
      </c>
      <c r="N862" t="str">
        <f>VLOOKUP(A862,[1]Holidays!A:C,3,FALSE)</f>
        <v>N</v>
      </c>
      <c r="O862">
        <f t="shared" si="66"/>
        <v>125747.735</v>
      </c>
      <c r="P862" t="e">
        <f t="shared" si="67"/>
        <v>#N/A</v>
      </c>
      <c r="Q862" t="e">
        <f t="shared" si="68"/>
        <v>#N/A</v>
      </c>
      <c r="R862">
        <f t="shared" si="69"/>
        <v>125747.735</v>
      </c>
    </row>
    <row r="863" spans="1:18" x14ac:dyDescent="0.25">
      <c r="A863" s="6">
        <v>42866</v>
      </c>
      <c r="B863" s="1" t="str">
        <f>TEXT([1]Holidays!A863,"DDDD")</f>
        <v>Thursday</v>
      </c>
      <c r="C863" s="2">
        <f>WEEKNUM([1]Holidays!A863)</f>
        <v>19</v>
      </c>
      <c r="D863" s="1" t="str">
        <f>TEXT([1]Holidays!A863,"MMMM")</f>
        <v>May</v>
      </c>
      <c r="E863" s="1" t="str">
        <f>TEXT([1]Holidays!A863,"yyyy")</f>
        <v>2017</v>
      </c>
      <c r="F863" s="3">
        <v>6.1</v>
      </c>
      <c r="G863" s="3">
        <v>16.5</v>
      </c>
      <c r="H863" s="3">
        <v>8.6</v>
      </c>
      <c r="I863" s="3">
        <v>0</v>
      </c>
      <c r="J863" s="4">
        <v>128753.13</v>
      </c>
      <c r="K863" s="5">
        <v>170.29264480000001</v>
      </c>
      <c r="L863" s="5">
        <f t="shared" si="65"/>
        <v>21925711.033978224</v>
      </c>
      <c r="M863" t="str">
        <f>VLOOKUP(A863,[1]Holidays!A:C,2,)</f>
        <v>Y</v>
      </c>
      <c r="N863" t="str">
        <f>VLOOKUP(A863,[1]Holidays!A:C,3,FALSE)</f>
        <v>N</v>
      </c>
      <c r="O863">
        <f t="shared" si="66"/>
        <v>128753.13</v>
      </c>
      <c r="P863" t="e">
        <f t="shared" si="67"/>
        <v>#N/A</v>
      </c>
      <c r="Q863" t="e">
        <f t="shared" si="68"/>
        <v>#N/A</v>
      </c>
      <c r="R863">
        <f t="shared" si="69"/>
        <v>128753.13</v>
      </c>
    </row>
    <row r="864" spans="1:18" x14ac:dyDescent="0.25">
      <c r="A864" s="6">
        <v>42867</v>
      </c>
      <c r="B864" s="1" t="str">
        <f>TEXT([1]Holidays!A864,"DDDD")</f>
        <v>Friday</v>
      </c>
      <c r="C864" s="2">
        <f>WEEKNUM([1]Holidays!A864)</f>
        <v>19</v>
      </c>
      <c r="D864" s="1" t="str">
        <f>TEXT([1]Holidays!A864,"MMMM")</f>
        <v>May</v>
      </c>
      <c r="E864" s="1" t="str">
        <f>TEXT([1]Holidays!A864,"yyyy")</f>
        <v>2017</v>
      </c>
      <c r="F864" s="3">
        <v>5.9</v>
      </c>
      <c r="G864" s="3">
        <v>19.5</v>
      </c>
      <c r="H864" s="3">
        <v>9.9</v>
      </c>
      <c r="I864" s="3">
        <v>0</v>
      </c>
      <c r="J864" s="4">
        <v>123523</v>
      </c>
      <c r="K864" s="5">
        <v>129.30937700000001</v>
      </c>
      <c r="L864" s="5">
        <f t="shared" si="65"/>
        <v>15972682.175171001</v>
      </c>
      <c r="M864" t="str">
        <f>VLOOKUP(A864,[1]Holidays!A:C,2,)</f>
        <v>Y</v>
      </c>
      <c r="N864" t="str">
        <f>VLOOKUP(A864,[1]Holidays!A:C,3,FALSE)</f>
        <v>N</v>
      </c>
      <c r="O864">
        <f t="shared" si="66"/>
        <v>123523</v>
      </c>
      <c r="P864" t="e">
        <f t="shared" si="67"/>
        <v>#N/A</v>
      </c>
      <c r="Q864" t="e">
        <f t="shared" si="68"/>
        <v>#N/A</v>
      </c>
      <c r="R864">
        <f t="shared" si="69"/>
        <v>123523</v>
      </c>
    </row>
    <row r="865" spans="1:18" x14ac:dyDescent="0.25">
      <c r="A865" s="6">
        <v>42868</v>
      </c>
      <c r="B865" s="1" t="str">
        <f>TEXT([1]Holidays!A865,"DDDD")</f>
        <v>Saturday</v>
      </c>
      <c r="C865" s="2">
        <f>WEEKNUM([1]Holidays!A865)</f>
        <v>19</v>
      </c>
      <c r="D865" s="1" t="str">
        <f>TEXT([1]Holidays!A865,"MMMM")</f>
        <v>May</v>
      </c>
      <c r="E865" s="1" t="str">
        <f>TEXT([1]Holidays!A865,"yyyy")</f>
        <v>2017</v>
      </c>
      <c r="F865" s="3">
        <v>8.4</v>
      </c>
      <c r="G865" s="3">
        <v>15.6</v>
      </c>
      <c r="H865" s="3">
        <v>10.1</v>
      </c>
      <c r="I865" s="3">
        <v>0.2</v>
      </c>
      <c r="J865" s="4">
        <v>109477.42</v>
      </c>
      <c r="K865" s="5">
        <v>130.31682979999999</v>
      </c>
      <c r="L865" s="5">
        <f t="shared" si="65"/>
        <v>14266750.309083115</v>
      </c>
      <c r="M865" t="str">
        <f>VLOOKUP(A865,[1]Holidays!A:C,2,)</f>
        <v>Y</v>
      </c>
      <c r="N865" t="str">
        <f>VLOOKUP(A865,[1]Holidays!A:C,3,FALSE)</f>
        <v>N</v>
      </c>
      <c r="O865">
        <f t="shared" si="66"/>
        <v>109477.42</v>
      </c>
      <c r="P865" t="e">
        <f t="shared" si="67"/>
        <v>#N/A</v>
      </c>
      <c r="Q865" t="e">
        <f t="shared" si="68"/>
        <v>#N/A</v>
      </c>
      <c r="R865">
        <f t="shared" si="69"/>
        <v>109477.42</v>
      </c>
    </row>
    <row r="866" spans="1:18" x14ac:dyDescent="0.25">
      <c r="A866" s="6">
        <v>42869</v>
      </c>
      <c r="B866" s="1" t="str">
        <f>TEXT([1]Holidays!A866,"DDDD")</f>
        <v>Sunday</v>
      </c>
      <c r="C866" s="2">
        <f>WEEKNUM([1]Holidays!A866)</f>
        <v>20</v>
      </c>
      <c r="D866" s="1" t="str">
        <f>TEXT([1]Holidays!A866,"MMMM")</f>
        <v>May</v>
      </c>
      <c r="E866" s="1" t="str">
        <f>TEXT([1]Holidays!A866,"yyyy")</f>
        <v>2017</v>
      </c>
      <c r="F866" s="3">
        <v>6.4</v>
      </c>
      <c r="G866" s="3">
        <v>15.1</v>
      </c>
      <c r="H866" s="3">
        <v>7.7</v>
      </c>
      <c r="I866" s="3">
        <v>0</v>
      </c>
      <c r="J866" s="4">
        <v>107497.03</v>
      </c>
      <c r="K866" s="5">
        <v>126.9174946</v>
      </c>
      <c r="L866" s="5">
        <f t="shared" si="65"/>
        <v>13643253.724541038</v>
      </c>
      <c r="M866" t="str">
        <f>VLOOKUP(A866,[1]Holidays!A:C,2,)</f>
        <v>Y</v>
      </c>
      <c r="N866" t="str">
        <f>VLOOKUP(A866,[1]Holidays!A:C,3,FALSE)</f>
        <v>N</v>
      </c>
      <c r="O866">
        <f t="shared" si="66"/>
        <v>107497.03</v>
      </c>
      <c r="P866" t="e">
        <f t="shared" si="67"/>
        <v>#N/A</v>
      </c>
      <c r="Q866" t="e">
        <f t="shared" si="68"/>
        <v>#N/A</v>
      </c>
      <c r="R866">
        <f t="shared" si="69"/>
        <v>107497.03</v>
      </c>
    </row>
    <row r="867" spans="1:18" x14ac:dyDescent="0.25">
      <c r="A867" s="6">
        <v>42870</v>
      </c>
      <c r="B867" s="1" t="str">
        <f>TEXT([1]Holidays!A867,"DDDD")</f>
        <v>Monday</v>
      </c>
      <c r="C867" s="2">
        <f>WEEKNUM([1]Holidays!A867)</f>
        <v>20</v>
      </c>
      <c r="D867" s="1" t="str">
        <f>TEXT([1]Holidays!A867,"MMMM")</f>
        <v>May</v>
      </c>
      <c r="E867" s="1" t="str">
        <f>TEXT([1]Holidays!A867,"yyyy")</f>
        <v>2017</v>
      </c>
      <c r="F867" s="3">
        <v>6.3</v>
      </c>
      <c r="G867" s="3">
        <v>16.899999999999999</v>
      </c>
      <c r="H867" s="3">
        <v>8.1999999999999993</v>
      </c>
      <c r="I867" s="3">
        <v>0</v>
      </c>
      <c r="J867" s="4">
        <v>125871.91499999999</v>
      </c>
      <c r="K867" s="5">
        <v>134.64203240000001</v>
      </c>
      <c r="L867" s="5">
        <f t="shared" si="65"/>
        <v>16947650.457680047</v>
      </c>
      <c r="M867" t="str">
        <f>VLOOKUP(A867,[1]Holidays!A:C,2,)</f>
        <v>Y</v>
      </c>
      <c r="N867" t="str">
        <f>VLOOKUP(A867,[1]Holidays!A:C,3,FALSE)</f>
        <v>N</v>
      </c>
      <c r="O867">
        <f t="shared" si="66"/>
        <v>125871.91499999999</v>
      </c>
      <c r="P867" t="e">
        <f t="shared" si="67"/>
        <v>#N/A</v>
      </c>
      <c r="Q867" t="e">
        <f t="shared" si="68"/>
        <v>#N/A</v>
      </c>
      <c r="R867">
        <f t="shared" si="69"/>
        <v>125871.91499999999</v>
      </c>
    </row>
    <row r="868" spans="1:18" x14ac:dyDescent="0.25">
      <c r="A868" s="6">
        <v>42871</v>
      </c>
      <c r="B868" s="1" t="str">
        <f>TEXT([1]Holidays!A868,"DDDD")</f>
        <v>Tuesday</v>
      </c>
      <c r="C868" s="2">
        <f>WEEKNUM([1]Holidays!A868)</f>
        <v>20</v>
      </c>
      <c r="D868" s="1" t="str">
        <f>TEXT([1]Holidays!A868,"MMMM")</f>
        <v>May</v>
      </c>
      <c r="E868" s="1" t="str">
        <f>TEXT([1]Holidays!A868,"yyyy")</f>
        <v>2017</v>
      </c>
      <c r="F868" s="3">
        <v>5.6</v>
      </c>
      <c r="G868" s="3">
        <v>18.2</v>
      </c>
      <c r="H868" s="3">
        <v>9</v>
      </c>
      <c r="I868" s="3">
        <v>0</v>
      </c>
      <c r="J868" s="4">
        <v>127820.715</v>
      </c>
      <c r="K868" s="5">
        <v>128.3149076</v>
      </c>
      <c r="L868" s="5">
        <f t="shared" si="65"/>
        <v>16401303.234590933</v>
      </c>
      <c r="M868" t="str">
        <f>VLOOKUP(A868,[1]Holidays!A:C,2,)</f>
        <v>Y</v>
      </c>
      <c r="N868" t="str">
        <f>VLOOKUP(A868,[1]Holidays!A:C,3,FALSE)</f>
        <v>N</v>
      </c>
      <c r="O868">
        <f t="shared" si="66"/>
        <v>127820.715</v>
      </c>
      <c r="P868" t="e">
        <f t="shared" si="67"/>
        <v>#N/A</v>
      </c>
      <c r="Q868" t="e">
        <f t="shared" si="68"/>
        <v>#N/A</v>
      </c>
      <c r="R868">
        <f t="shared" si="69"/>
        <v>127820.715</v>
      </c>
    </row>
    <row r="869" spans="1:18" x14ac:dyDescent="0.25">
      <c r="A869" s="6">
        <v>42872</v>
      </c>
      <c r="B869" s="1" t="str">
        <f>TEXT([1]Holidays!A869,"DDDD")</f>
        <v>Wednesday</v>
      </c>
      <c r="C869" s="2">
        <f>WEEKNUM([1]Holidays!A869)</f>
        <v>20</v>
      </c>
      <c r="D869" s="1" t="str">
        <f>TEXT([1]Holidays!A869,"MMMM")</f>
        <v>May</v>
      </c>
      <c r="E869" s="1" t="str">
        <f>TEXT([1]Holidays!A869,"yyyy")</f>
        <v>2017</v>
      </c>
      <c r="F869" s="3">
        <v>7.6</v>
      </c>
      <c r="G869" s="3">
        <v>17</v>
      </c>
      <c r="H869" s="3">
        <v>3.8</v>
      </c>
      <c r="I869" s="3">
        <v>0</v>
      </c>
      <c r="J869" s="4">
        <v>125072.675</v>
      </c>
      <c r="K869" s="5">
        <v>123.8345994</v>
      </c>
      <c r="L869" s="5">
        <f t="shared" si="65"/>
        <v>15488324.604511395</v>
      </c>
      <c r="M869" t="str">
        <f>VLOOKUP(A869,[1]Holidays!A:C,2,)</f>
        <v>Y</v>
      </c>
      <c r="N869" t="str">
        <f>VLOOKUP(A869,[1]Holidays!A:C,3,FALSE)</f>
        <v>N</v>
      </c>
      <c r="O869">
        <f t="shared" si="66"/>
        <v>125072.675</v>
      </c>
      <c r="P869" t="e">
        <f t="shared" si="67"/>
        <v>#N/A</v>
      </c>
      <c r="Q869" t="e">
        <f t="shared" si="68"/>
        <v>#N/A</v>
      </c>
      <c r="R869">
        <f t="shared" si="69"/>
        <v>125072.675</v>
      </c>
    </row>
    <row r="870" spans="1:18" x14ac:dyDescent="0.25">
      <c r="A870" s="6">
        <v>42873</v>
      </c>
      <c r="B870" s="1" t="str">
        <f>TEXT([1]Holidays!A870,"DDDD")</f>
        <v>Thursday</v>
      </c>
      <c r="C870" s="2">
        <f>WEEKNUM([1]Holidays!A870)</f>
        <v>20</v>
      </c>
      <c r="D870" s="1" t="str">
        <f>TEXT([1]Holidays!A870,"MMMM")</f>
        <v>May</v>
      </c>
      <c r="E870" s="1" t="str">
        <f>TEXT([1]Holidays!A870,"yyyy")</f>
        <v>2017</v>
      </c>
      <c r="F870" s="3">
        <v>10.7</v>
      </c>
      <c r="G870" s="3">
        <v>20.2</v>
      </c>
      <c r="H870" s="3">
        <v>9.8000000000000007</v>
      </c>
      <c r="I870" s="3">
        <v>0.8</v>
      </c>
      <c r="J870" s="4">
        <v>122910.48</v>
      </c>
      <c r="K870" s="5">
        <v>107.8423351</v>
      </c>
      <c r="L870" s="5">
        <f t="shared" si="65"/>
        <v>13254953.171461847</v>
      </c>
      <c r="M870" t="str">
        <f>VLOOKUP(A870,[1]Holidays!A:C,2,)</f>
        <v>Y</v>
      </c>
      <c r="N870" t="str">
        <f>VLOOKUP(A870,[1]Holidays!A:C,3,FALSE)</f>
        <v>N</v>
      </c>
      <c r="O870">
        <f t="shared" si="66"/>
        <v>122910.48</v>
      </c>
      <c r="P870" t="e">
        <f t="shared" si="67"/>
        <v>#N/A</v>
      </c>
      <c r="Q870" t="e">
        <f t="shared" si="68"/>
        <v>#N/A</v>
      </c>
      <c r="R870">
        <f t="shared" si="69"/>
        <v>122910.48</v>
      </c>
    </row>
    <row r="871" spans="1:18" x14ac:dyDescent="0.25">
      <c r="A871" s="6">
        <v>42874</v>
      </c>
      <c r="B871" s="1" t="str">
        <f>TEXT([1]Holidays!A871,"DDDD")</f>
        <v>Friday</v>
      </c>
      <c r="C871" s="2">
        <f>WEEKNUM([1]Holidays!A871)</f>
        <v>20</v>
      </c>
      <c r="D871" s="1" t="str">
        <f>TEXT([1]Holidays!A871,"MMMM")</f>
        <v>May</v>
      </c>
      <c r="E871" s="1" t="str">
        <f>TEXT([1]Holidays!A871,"yyyy")</f>
        <v>2017</v>
      </c>
      <c r="F871" s="3">
        <v>10.199999999999999</v>
      </c>
      <c r="G871" s="3">
        <v>17.8</v>
      </c>
      <c r="H871" s="3">
        <v>2.5</v>
      </c>
      <c r="I871" s="3">
        <v>0</v>
      </c>
      <c r="J871" s="4">
        <v>123351.45</v>
      </c>
      <c r="K871" s="5">
        <v>96.440249769999994</v>
      </c>
      <c r="L871" s="5">
        <f t="shared" si="65"/>
        <v>11896044.647491666</v>
      </c>
      <c r="M871" t="str">
        <f>VLOOKUP(A871,[1]Holidays!A:C,2,)</f>
        <v>Y</v>
      </c>
      <c r="N871" t="str">
        <f>VLOOKUP(A871,[1]Holidays!A:C,3,FALSE)</f>
        <v>N</v>
      </c>
      <c r="O871">
        <f t="shared" si="66"/>
        <v>123351.45</v>
      </c>
      <c r="P871" t="e">
        <f t="shared" si="67"/>
        <v>#N/A</v>
      </c>
      <c r="Q871" t="e">
        <f t="shared" si="68"/>
        <v>#N/A</v>
      </c>
      <c r="R871">
        <f t="shared" si="69"/>
        <v>123351.45</v>
      </c>
    </row>
    <row r="872" spans="1:18" x14ac:dyDescent="0.25">
      <c r="A872" s="6">
        <v>42875</v>
      </c>
      <c r="B872" s="1" t="str">
        <f>TEXT([1]Holidays!A872,"DDDD")</f>
        <v>Saturday</v>
      </c>
      <c r="C872" s="2">
        <f>WEEKNUM([1]Holidays!A872)</f>
        <v>20</v>
      </c>
      <c r="D872" s="1" t="str">
        <f>TEXT([1]Holidays!A872,"MMMM")</f>
        <v>May</v>
      </c>
      <c r="E872" s="1" t="str">
        <f>TEXT([1]Holidays!A872,"yyyy")</f>
        <v>2017</v>
      </c>
      <c r="F872" s="3">
        <v>10.199999999999999</v>
      </c>
      <c r="G872" s="3">
        <v>19.3</v>
      </c>
      <c r="H872" s="3">
        <v>9.8000000000000007</v>
      </c>
      <c r="I872" s="3">
        <v>0</v>
      </c>
      <c r="J872" s="4">
        <v>109111.61500000001</v>
      </c>
      <c r="K872" s="5">
        <v>88.135879099999997</v>
      </c>
      <c r="L872" s="5">
        <f t="shared" si="65"/>
        <v>9616648.1080457475</v>
      </c>
      <c r="M872" t="str">
        <f>VLOOKUP(A872,[1]Holidays!A:C,2,)</f>
        <v>Y</v>
      </c>
      <c r="N872" t="str">
        <f>VLOOKUP(A872,[1]Holidays!A:C,3,FALSE)</f>
        <v>N</v>
      </c>
      <c r="O872">
        <f t="shared" si="66"/>
        <v>109111.61500000001</v>
      </c>
      <c r="P872" t="e">
        <f t="shared" si="67"/>
        <v>#N/A</v>
      </c>
      <c r="Q872" t="e">
        <f t="shared" si="68"/>
        <v>#N/A</v>
      </c>
      <c r="R872">
        <f t="shared" si="69"/>
        <v>109111.61500000001</v>
      </c>
    </row>
    <row r="873" spans="1:18" x14ac:dyDescent="0.25">
      <c r="A873" s="6">
        <v>42876</v>
      </c>
      <c r="B873" s="1" t="str">
        <f>TEXT([1]Holidays!A873,"DDDD")</f>
        <v>Sunday</v>
      </c>
      <c r="C873" s="2">
        <f>WEEKNUM([1]Holidays!A873)</f>
        <v>21</v>
      </c>
      <c r="D873" s="1" t="str">
        <f>TEXT([1]Holidays!A873,"MMMM")</f>
        <v>May</v>
      </c>
      <c r="E873" s="1" t="str">
        <f>TEXT([1]Holidays!A873,"yyyy")</f>
        <v>2017</v>
      </c>
      <c r="F873" s="3">
        <v>10.8</v>
      </c>
      <c r="G873" s="3">
        <v>18.7</v>
      </c>
      <c r="H873" s="3">
        <v>6.8</v>
      </c>
      <c r="I873" s="3">
        <v>0</v>
      </c>
      <c r="J873" s="4">
        <v>105912.16</v>
      </c>
      <c r="K873" s="5">
        <v>76.782179819999996</v>
      </c>
      <c r="L873" s="5">
        <f t="shared" si="65"/>
        <v>8132166.5142446114</v>
      </c>
      <c r="M873" t="str">
        <f>VLOOKUP(A873,[1]Holidays!A:C,2,)</f>
        <v>Y</v>
      </c>
      <c r="N873" t="str">
        <f>VLOOKUP(A873,[1]Holidays!A:C,3,FALSE)</f>
        <v>N</v>
      </c>
      <c r="O873">
        <f t="shared" si="66"/>
        <v>105912.16</v>
      </c>
      <c r="P873" t="e">
        <f t="shared" si="67"/>
        <v>#N/A</v>
      </c>
      <c r="Q873" t="e">
        <f t="shared" si="68"/>
        <v>#N/A</v>
      </c>
      <c r="R873">
        <f t="shared" si="69"/>
        <v>105912.16</v>
      </c>
    </row>
    <row r="874" spans="1:18" x14ac:dyDescent="0.25">
      <c r="A874" s="6">
        <v>42877</v>
      </c>
      <c r="B874" s="1" t="str">
        <f>TEXT([1]Holidays!A874,"DDDD")</f>
        <v>Monday</v>
      </c>
      <c r="C874" s="2">
        <f>WEEKNUM([1]Holidays!A874)</f>
        <v>21</v>
      </c>
      <c r="D874" s="1" t="str">
        <f>TEXT([1]Holidays!A874,"MMMM")</f>
        <v>May</v>
      </c>
      <c r="E874" s="1" t="str">
        <f>TEXT([1]Holidays!A874,"yyyy")</f>
        <v>2017</v>
      </c>
      <c r="F874" s="3">
        <v>10.4</v>
      </c>
      <c r="G874" s="3">
        <v>20.3</v>
      </c>
      <c r="H874" s="3">
        <v>10.1</v>
      </c>
      <c r="I874" s="3">
        <v>0</v>
      </c>
      <c r="J874" s="4">
        <v>113551.03999999999</v>
      </c>
      <c r="K874" s="5">
        <v>72.931488029999997</v>
      </c>
      <c r="L874" s="5">
        <f t="shared" si="65"/>
        <v>8281446.3145540506</v>
      </c>
      <c r="M874" t="str">
        <f>VLOOKUP(A874,[1]Holidays!A:C,2,)</f>
        <v>Y</v>
      </c>
      <c r="N874" t="str">
        <f>VLOOKUP(A874,[1]Holidays!A:C,3,FALSE)</f>
        <v>N</v>
      </c>
      <c r="O874">
        <f t="shared" si="66"/>
        <v>113551.03999999999</v>
      </c>
      <c r="P874" t="e">
        <f t="shared" si="67"/>
        <v>#N/A</v>
      </c>
      <c r="Q874" t="e">
        <f t="shared" si="68"/>
        <v>#N/A</v>
      </c>
      <c r="R874">
        <f t="shared" si="69"/>
        <v>113551.03999999999</v>
      </c>
    </row>
    <row r="875" spans="1:18" x14ac:dyDescent="0.25">
      <c r="A875" s="6">
        <v>42878</v>
      </c>
      <c r="B875" s="1" t="str">
        <f>TEXT([1]Holidays!A875,"DDDD")</f>
        <v>Tuesday</v>
      </c>
      <c r="C875" s="2">
        <f>WEEKNUM([1]Holidays!A875)</f>
        <v>21</v>
      </c>
      <c r="D875" s="1" t="str">
        <f>TEXT([1]Holidays!A875,"MMMM")</f>
        <v>May</v>
      </c>
      <c r="E875" s="1" t="str">
        <f>TEXT([1]Holidays!A875,"yyyy")</f>
        <v>2017</v>
      </c>
      <c r="F875" s="3">
        <v>12.8</v>
      </c>
      <c r="G875" s="3">
        <v>19.3</v>
      </c>
      <c r="H875" s="3">
        <v>7.4</v>
      </c>
      <c r="I875" s="3">
        <v>0</v>
      </c>
      <c r="J875" s="4">
        <v>119127.205</v>
      </c>
      <c r="K875" s="5">
        <v>96.837634640000005</v>
      </c>
      <c r="L875" s="5">
        <f t="shared" si="65"/>
        <v>11535996.753474383</v>
      </c>
      <c r="M875" t="str">
        <f>VLOOKUP(A875,[1]Holidays!A:C,2,)</f>
        <v>Y</v>
      </c>
      <c r="N875" t="str">
        <f>VLOOKUP(A875,[1]Holidays!A:C,3,FALSE)</f>
        <v>N</v>
      </c>
      <c r="O875">
        <f t="shared" si="66"/>
        <v>119127.205</v>
      </c>
      <c r="P875" t="e">
        <f t="shared" si="67"/>
        <v>#N/A</v>
      </c>
      <c r="Q875" t="e">
        <f t="shared" si="68"/>
        <v>#N/A</v>
      </c>
      <c r="R875">
        <f t="shared" si="69"/>
        <v>119127.205</v>
      </c>
    </row>
    <row r="876" spans="1:18" x14ac:dyDescent="0.25">
      <c r="A876" s="6">
        <v>42879</v>
      </c>
      <c r="B876" s="1" t="str">
        <f>TEXT([1]Holidays!A876,"DDDD")</f>
        <v>Wednesday</v>
      </c>
      <c r="C876" s="2">
        <f>WEEKNUM([1]Holidays!A876)</f>
        <v>21</v>
      </c>
      <c r="D876" s="1" t="str">
        <f>TEXT([1]Holidays!A876,"MMMM")</f>
        <v>May</v>
      </c>
      <c r="E876" s="1" t="str">
        <f>TEXT([1]Holidays!A876,"yyyy")</f>
        <v>2017</v>
      </c>
      <c r="F876" s="3">
        <v>11.7</v>
      </c>
      <c r="G876" s="3">
        <v>17.100000000000001</v>
      </c>
      <c r="H876" s="3">
        <v>8</v>
      </c>
      <c r="I876" s="3">
        <v>0</v>
      </c>
      <c r="J876" s="4">
        <v>121571.97</v>
      </c>
      <c r="K876" s="5">
        <v>103.2410383</v>
      </c>
      <c r="L876" s="5">
        <f t="shared" si="65"/>
        <v>12551216.410976451</v>
      </c>
      <c r="M876" t="str">
        <f>VLOOKUP(A876,[1]Holidays!A:C,2,)</f>
        <v>Y</v>
      </c>
      <c r="N876" t="str">
        <f>VLOOKUP(A876,[1]Holidays!A:C,3,FALSE)</f>
        <v>N</v>
      </c>
      <c r="O876">
        <f t="shared" si="66"/>
        <v>121571.97</v>
      </c>
      <c r="P876" t="e">
        <f t="shared" si="67"/>
        <v>#N/A</v>
      </c>
      <c r="Q876" t="e">
        <f t="shared" si="68"/>
        <v>#N/A</v>
      </c>
      <c r="R876">
        <f t="shared" si="69"/>
        <v>121571.97</v>
      </c>
    </row>
    <row r="877" spans="1:18" x14ac:dyDescent="0.25">
      <c r="A877" s="6">
        <v>42880</v>
      </c>
      <c r="B877" s="1" t="str">
        <f>TEXT([1]Holidays!A877,"DDDD")</f>
        <v>Thursday</v>
      </c>
      <c r="C877" s="2">
        <f>WEEKNUM([1]Holidays!A877)</f>
        <v>21</v>
      </c>
      <c r="D877" s="1" t="str">
        <f>TEXT([1]Holidays!A877,"MMMM")</f>
        <v>May</v>
      </c>
      <c r="E877" s="1" t="str">
        <f>TEXT([1]Holidays!A877,"yyyy")</f>
        <v>2017</v>
      </c>
      <c r="F877" s="3">
        <v>13.7</v>
      </c>
      <c r="G877" s="3">
        <v>18.5</v>
      </c>
      <c r="H877" s="3">
        <v>5.7</v>
      </c>
      <c r="I877" s="3">
        <v>0</v>
      </c>
      <c r="J877" s="4">
        <v>124010.03</v>
      </c>
      <c r="K877" s="5">
        <v>108.51901340000001</v>
      </c>
      <c r="L877" s="5">
        <f t="shared" si="65"/>
        <v>13457446.107304402</v>
      </c>
      <c r="M877" t="str">
        <f>VLOOKUP(A877,[1]Holidays!A:C,2,)</f>
        <v>Y</v>
      </c>
      <c r="N877" t="str">
        <f>VLOOKUP(A877,[1]Holidays!A:C,3,FALSE)</f>
        <v>N</v>
      </c>
      <c r="O877">
        <f t="shared" si="66"/>
        <v>124010.03</v>
      </c>
      <c r="P877" t="e">
        <f t="shared" si="67"/>
        <v>#N/A</v>
      </c>
      <c r="Q877" t="e">
        <f t="shared" si="68"/>
        <v>#N/A</v>
      </c>
      <c r="R877">
        <f t="shared" si="69"/>
        <v>124010.03</v>
      </c>
    </row>
    <row r="878" spans="1:18" x14ac:dyDescent="0.25">
      <c r="A878" s="6">
        <v>42881</v>
      </c>
      <c r="B878" s="1" t="str">
        <f>TEXT([1]Holidays!A878,"DDDD")</f>
        <v>Friday</v>
      </c>
      <c r="C878" s="2">
        <f>WEEKNUM([1]Holidays!A878)</f>
        <v>21</v>
      </c>
      <c r="D878" s="1" t="str">
        <f>TEXT([1]Holidays!A878,"MMMM")</f>
        <v>May</v>
      </c>
      <c r="E878" s="1" t="str">
        <f>TEXT([1]Holidays!A878,"yyyy")</f>
        <v>2017</v>
      </c>
      <c r="F878" s="3">
        <v>13.1</v>
      </c>
      <c r="G878" s="3">
        <v>18</v>
      </c>
      <c r="H878" s="3">
        <v>8.1999999999999993</v>
      </c>
      <c r="I878" s="3">
        <v>0</v>
      </c>
      <c r="J878" s="4">
        <v>123130.6</v>
      </c>
      <c r="K878" s="5">
        <v>94.696229970000005</v>
      </c>
      <c r="L878" s="5">
        <f t="shared" si="65"/>
        <v>11660003.613944083</v>
      </c>
      <c r="M878" t="str">
        <f>VLOOKUP(A878,[1]Holidays!A:C,2,)</f>
        <v>Y</v>
      </c>
      <c r="N878" t="str">
        <f>VLOOKUP(A878,[1]Holidays!A:C,3,FALSE)</f>
        <v>N</v>
      </c>
      <c r="O878">
        <f t="shared" si="66"/>
        <v>123130.6</v>
      </c>
      <c r="P878" t="e">
        <f t="shared" si="67"/>
        <v>#N/A</v>
      </c>
      <c r="Q878" t="e">
        <f t="shared" si="68"/>
        <v>#N/A</v>
      </c>
      <c r="R878">
        <f t="shared" si="69"/>
        <v>123130.6</v>
      </c>
    </row>
    <row r="879" spans="1:18" x14ac:dyDescent="0.25">
      <c r="A879" s="6">
        <v>42882</v>
      </c>
      <c r="B879" s="1" t="str">
        <f>TEXT([1]Holidays!A879,"DDDD")</f>
        <v>Saturday</v>
      </c>
      <c r="C879" s="2">
        <f>WEEKNUM([1]Holidays!A879)</f>
        <v>21</v>
      </c>
      <c r="D879" s="1" t="str">
        <f>TEXT([1]Holidays!A879,"MMMM")</f>
        <v>May</v>
      </c>
      <c r="E879" s="1" t="str">
        <f>TEXT([1]Holidays!A879,"yyyy")</f>
        <v>2017</v>
      </c>
      <c r="F879" s="3">
        <v>11.9</v>
      </c>
      <c r="G879" s="3">
        <v>17.8</v>
      </c>
      <c r="H879" s="3">
        <v>8.3000000000000007</v>
      </c>
      <c r="I879" s="3">
        <v>0</v>
      </c>
      <c r="J879" s="4">
        <v>104643.675</v>
      </c>
      <c r="K879" s="5">
        <v>60.860101950000001</v>
      </c>
      <c r="L879" s="5">
        <f t="shared" si="65"/>
        <v>6368624.7289226661</v>
      </c>
      <c r="M879" t="str">
        <f>VLOOKUP(A879,[1]Holidays!A:C,2,)</f>
        <v>Y</v>
      </c>
      <c r="N879" t="str">
        <f>VLOOKUP(A879,[1]Holidays!A:C,3,FALSE)</f>
        <v>N</v>
      </c>
      <c r="O879">
        <f t="shared" si="66"/>
        <v>104643.675</v>
      </c>
      <c r="P879" t="e">
        <f t="shared" si="67"/>
        <v>#N/A</v>
      </c>
      <c r="Q879" t="e">
        <f t="shared" si="68"/>
        <v>#N/A</v>
      </c>
      <c r="R879">
        <f t="shared" si="69"/>
        <v>104643.675</v>
      </c>
    </row>
    <row r="880" spans="1:18" x14ac:dyDescent="0.25">
      <c r="A880" s="6">
        <v>42883</v>
      </c>
      <c r="B880" s="1" t="str">
        <f>TEXT([1]Holidays!A880,"DDDD")</f>
        <v>Sunday</v>
      </c>
      <c r="C880" s="2">
        <f>WEEKNUM([1]Holidays!A880)</f>
        <v>22</v>
      </c>
      <c r="D880" s="1" t="str">
        <f>TEXT([1]Holidays!A880,"MMMM")</f>
        <v>May</v>
      </c>
      <c r="E880" s="1" t="str">
        <f>TEXT([1]Holidays!A880,"yyyy")</f>
        <v>2017</v>
      </c>
      <c r="F880" s="3">
        <v>10.199999999999999</v>
      </c>
      <c r="G880" s="3">
        <v>15.3</v>
      </c>
      <c r="H880" s="3">
        <v>7.6</v>
      </c>
      <c r="I880" s="3">
        <v>6.8</v>
      </c>
      <c r="J880" s="4">
        <v>110029.55</v>
      </c>
      <c r="K880" s="5">
        <v>72.341641420000002</v>
      </c>
      <c r="L880" s="5">
        <f t="shared" si="65"/>
        <v>7959718.2517039618</v>
      </c>
      <c r="M880" t="str">
        <f>VLOOKUP(A880,[1]Holidays!A:C,2,)</f>
        <v>Y</v>
      </c>
      <c r="N880" t="str">
        <f>VLOOKUP(A880,[1]Holidays!A:C,3,FALSE)</f>
        <v>N</v>
      </c>
      <c r="O880">
        <f t="shared" si="66"/>
        <v>110029.55</v>
      </c>
      <c r="P880" t="e">
        <f t="shared" si="67"/>
        <v>#N/A</v>
      </c>
      <c r="Q880" t="e">
        <f t="shared" si="68"/>
        <v>#N/A</v>
      </c>
      <c r="R880">
        <f t="shared" si="69"/>
        <v>110029.55</v>
      </c>
    </row>
    <row r="881" spans="1:18" x14ac:dyDescent="0.25">
      <c r="A881" s="6">
        <v>42884</v>
      </c>
      <c r="B881" s="1" t="str">
        <f>TEXT([1]Holidays!A881,"DDDD")</f>
        <v>Monday</v>
      </c>
      <c r="C881" s="2">
        <f>WEEKNUM([1]Holidays!A881)</f>
        <v>22</v>
      </c>
      <c r="D881" s="1" t="str">
        <f>TEXT([1]Holidays!A881,"MMMM")</f>
        <v>May</v>
      </c>
      <c r="E881" s="1" t="str">
        <f>TEXT([1]Holidays!A881,"yyyy")</f>
        <v>2017</v>
      </c>
      <c r="F881" s="3">
        <v>7.7</v>
      </c>
      <c r="G881" s="3">
        <v>14.8</v>
      </c>
      <c r="H881" s="3">
        <v>8</v>
      </c>
      <c r="I881" s="3">
        <v>1.4</v>
      </c>
      <c r="J881" s="4">
        <v>130516.1</v>
      </c>
      <c r="K881" s="5">
        <v>96.084781000000007</v>
      </c>
      <c r="L881" s="5">
        <f t="shared" si="65"/>
        <v>12540610.885474101</v>
      </c>
      <c r="M881" t="str">
        <f>VLOOKUP(A881,[1]Holidays!A:C,2,)</f>
        <v>Y</v>
      </c>
      <c r="N881" t="str">
        <f>VLOOKUP(A881,[1]Holidays!A:C,3,FALSE)</f>
        <v>N</v>
      </c>
      <c r="O881">
        <f t="shared" si="66"/>
        <v>130516.1</v>
      </c>
      <c r="P881" t="e">
        <f t="shared" si="67"/>
        <v>#N/A</v>
      </c>
      <c r="Q881" t="e">
        <f t="shared" si="68"/>
        <v>#N/A</v>
      </c>
      <c r="R881">
        <f t="shared" si="69"/>
        <v>130516.1</v>
      </c>
    </row>
    <row r="882" spans="1:18" x14ac:dyDescent="0.25">
      <c r="A882" s="6">
        <v>42885</v>
      </c>
      <c r="B882" s="1" t="str">
        <f>TEXT([1]Holidays!A882,"DDDD")</f>
        <v>Tuesday</v>
      </c>
      <c r="C882" s="2">
        <f>WEEKNUM([1]Holidays!A882)</f>
        <v>22</v>
      </c>
      <c r="D882" s="1" t="str">
        <f>TEXT([1]Holidays!A882,"MMMM")</f>
        <v>May</v>
      </c>
      <c r="E882" s="1" t="str">
        <f>TEXT([1]Holidays!A882,"yyyy")</f>
        <v>2017</v>
      </c>
      <c r="F882" s="3">
        <v>9.3000000000000007</v>
      </c>
      <c r="G882" s="3">
        <v>13.1</v>
      </c>
      <c r="H882" s="3">
        <v>6.9</v>
      </c>
      <c r="I882" s="3">
        <v>2.2000000000000002</v>
      </c>
      <c r="J882" s="4">
        <v>132762.38</v>
      </c>
      <c r="K882" s="5">
        <v>95.714474339999995</v>
      </c>
      <c r="L882" s="5">
        <f t="shared" si="65"/>
        <v>12707281.41382733</v>
      </c>
      <c r="M882" t="str">
        <f>VLOOKUP(A882,[1]Holidays!A:C,2,)</f>
        <v>Y</v>
      </c>
      <c r="N882" t="str">
        <f>VLOOKUP(A882,[1]Holidays!A:C,3,FALSE)</f>
        <v>N</v>
      </c>
      <c r="O882">
        <f t="shared" si="66"/>
        <v>132762.38</v>
      </c>
      <c r="P882" t="e">
        <f t="shared" si="67"/>
        <v>#N/A</v>
      </c>
      <c r="Q882" t="e">
        <f t="shared" si="68"/>
        <v>#N/A</v>
      </c>
      <c r="R882">
        <f t="shared" si="69"/>
        <v>132762.38</v>
      </c>
    </row>
    <row r="883" spans="1:18" x14ac:dyDescent="0.25">
      <c r="A883" s="6">
        <v>42886</v>
      </c>
      <c r="B883" s="1" t="str">
        <f>TEXT([1]Holidays!A883,"DDDD")</f>
        <v>Wednesday</v>
      </c>
      <c r="C883" s="2">
        <f>WEEKNUM([1]Holidays!A883)</f>
        <v>22</v>
      </c>
      <c r="D883" s="1" t="str">
        <f>TEXT([1]Holidays!A883,"MMMM")</f>
        <v>May</v>
      </c>
      <c r="E883" s="1" t="str">
        <f>TEXT([1]Holidays!A883,"yyyy")</f>
        <v>2017</v>
      </c>
      <c r="F883" s="3">
        <v>6.7</v>
      </c>
      <c r="G883" s="3">
        <v>13</v>
      </c>
      <c r="H883" s="3">
        <v>8.5</v>
      </c>
      <c r="I883" s="3">
        <v>5.4</v>
      </c>
      <c r="J883" s="4">
        <v>139030.79500000001</v>
      </c>
      <c r="K883" s="5">
        <v>120.64923159999999</v>
      </c>
      <c r="L883" s="5">
        <f t="shared" si="65"/>
        <v>16773958.585487122</v>
      </c>
      <c r="M883" t="str">
        <f>VLOOKUP(A883,[1]Holidays!A:C,2,)</f>
        <v>Y</v>
      </c>
      <c r="N883" t="str">
        <f>VLOOKUP(A883,[1]Holidays!A:C,3,FALSE)</f>
        <v>N</v>
      </c>
      <c r="O883">
        <f t="shared" si="66"/>
        <v>139030.79500000001</v>
      </c>
      <c r="P883" t="e">
        <f t="shared" si="67"/>
        <v>#N/A</v>
      </c>
      <c r="Q883" t="e">
        <f t="shared" si="68"/>
        <v>#N/A</v>
      </c>
      <c r="R883">
        <f t="shared" si="69"/>
        <v>139030.79500000001</v>
      </c>
    </row>
    <row r="884" spans="1:18" x14ac:dyDescent="0.25">
      <c r="A884" s="6">
        <v>42887</v>
      </c>
      <c r="B884" s="1" t="str">
        <f>TEXT([1]Holidays!A884,"DDDD")</f>
        <v>Thursday</v>
      </c>
      <c r="C884" s="2">
        <f>WEEKNUM([1]Holidays!A884)</f>
        <v>22</v>
      </c>
      <c r="D884" s="1" t="str">
        <f>TEXT([1]Holidays!A884,"MMMM")</f>
        <v>June</v>
      </c>
      <c r="E884" s="1" t="str">
        <f>TEXT([1]Holidays!A884,"yyyy")</f>
        <v>2017</v>
      </c>
      <c r="F884" s="3">
        <v>7.9</v>
      </c>
      <c r="G884" s="3">
        <v>13.9</v>
      </c>
      <c r="H884" s="3">
        <v>4.7</v>
      </c>
      <c r="I884" s="3">
        <v>0.4</v>
      </c>
      <c r="J884" s="4">
        <v>140202.73499999999</v>
      </c>
      <c r="K884" s="5">
        <v>113.3116143</v>
      </c>
      <c r="L884" s="5">
        <f t="shared" si="65"/>
        <v>15886598.232125109</v>
      </c>
      <c r="M884" t="str">
        <f>VLOOKUP(A884,[1]Holidays!A:C,2,)</f>
        <v>Y</v>
      </c>
      <c r="N884" t="str">
        <f>VLOOKUP(A884,[1]Holidays!A:C,3,FALSE)</f>
        <v>N</v>
      </c>
      <c r="O884">
        <f t="shared" si="66"/>
        <v>140202.73499999999</v>
      </c>
      <c r="P884" t="e">
        <f t="shared" si="67"/>
        <v>#N/A</v>
      </c>
      <c r="Q884" t="e">
        <f t="shared" si="68"/>
        <v>#N/A</v>
      </c>
      <c r="R884">
        <f t="shared" si="69"/>
        <v>140202.73499999999</v>
      </c>
    </row>
    <row r="885" spans="1:18" x14ac:dyDescent="0.25">
      <c r="A885" s="6">
        <v>42888</v>
      </c>
      <c r="B885" s="1" t="str">
        <f>TEXT([1]Holidays!A885,"DDDD")</f>
        <v>Friday</v>
      </c>
      <c r="C885" s="2">
        <f>WEEKNUM([1]Holidays!A885)</f>
        <v>22</v>
      </c>
      <c r="D885" s="1" t="str">
        <f>TEXT([1]Holidays!A885,"MMMM")</f>
        <v>June</v>
      </c>
      <c r="E885" s="1" t="str">
        <f>TEXT([1]Holidays!A885,"yyyy")</f>
        <v>2017</v>
      </c>
      <c r="F885" s="3">
        <v>8</v>
      </c>
      <c r="G885" s="3">
        <v>14.7</v>
      </c>
      <c r="H885" s="3">
        <v>7.3</v>
      </c>
      <c r="I885" s="3">
        <v>0</v>
      </c>
      <c r="J885" s="4">
        <v>136856.79999999999</v>
      </c>
      <c r="K885" s="5">
        <v>96.837747410000006</v>
      </c>
      <c r="L885" s="5">
        <f t="shared" si="65"/>
        <v>13252904.229740888</v>
      </c>
      <c r="M885" t="str">
        <f>VLOOKUP(A885,[1]Holidays!A:C,2,)</f>
        <v>Y</v>
      </c>
      <c r="N885" t="str">
        <f>VLOOKUP(A885,[1]Holidays!A:C,3,FALSE)</f>
        <v>N</v>
      </c>
      <c r="O885">
        <f t="shared" si="66"/>
        <v>136856.79999999999</v>
      </c>
      <c r="P885" t="e">
        <f t="shared" si="67"/>
        <v>#N/A</v>
      </c>
      <c r="Q885" t="e">
        <f t="shared" si="68"/>
        <v>#N/A</v>
      </c>
      <c r="R885">
        <f t="shared" si="69"/>
        <v>136856.79999999999</v>
      </c>
    </row>
    <row r="886" spans="1:18" x14ac:dyDescent="0.25">
      <c r="A886" s="6">
        <v>42889</v>
      </c>
      <c r="B886" s="1" t="str">
        <f>TEXT([1]Holidays!A886,"DDDD")</f>
        <v>Saturday</v>
      </c>
      <c r="C886" s="2">
        <f>WEEKNUM([1]Holidays!A886)</f>
        <v>22</v>
      </c>
      <c r="D886" s="1" t="str">
        <f>TEXT([1]Holidays!A886,"MMMM")</f>
        <v>June</v>
      </c>
      <c r="E886" s="1" t="str">
        <f>TEXT([1]Holidays!A886,"yyyy")</f>
        <v>2017</v>
      </c>
      <c r="F886" s="3">
        <v>9.9</v>
      </c>
      <c r="G886" s="3">
        <v>14.3</v>
      </c>
      <c r="H886" s="3">
        <v>8.3000000000000007</v>
      </c>
      <c r="I886" s="3">
        <v>0</v>
      </c>
      <c r="J886" s="4">
        <v>122161.405</v>
      </c>
      <c r="K886" s="5">
        <v>107.24572980000001</v>
      </c>
      <c r="L886" s="5">
        <f t="shared" si="65"/>
        <v>13101289.03261837</v>
      </c>
      <c r="M886" t="str">
        <f>VLOOKUP(A886,[1]Holidays!A:C,2,)</f>
        <v>Y</v>
      </c>
      <c r="N886" t="str">
        <f>VLOOKUP(A886,[1]Holidays!A:C,3,FALSE)</f>
        <v>N</v>
      </c>
      <c r="O886">
        <f t="shared" si="66"/>
        <v>122161.405</v>
      </c>
      <c r="P886" t="e">
        <f t="shared" si="67"/>
        <v>#N/A</v>
      </c>
      <c r="Q886" t="e">
        <f t="shared" si="68"/>
        <v>#N/A</v>
      </c>
      <c r="R886">
        <f t="shared" si="69"/>
        <v>122161.405</v>
      </c>
    </row>
    <row r="887" spans="1:18" x14ac:dyDescent="0.25">
      <c r="A887" s="6">
        <v>42890</v>
      </c>
      <c r="B887" s="1" t="str">
        <f>TEXT([1]Holidays!A887,"DDDD")</f>
        <v>Sunday</v>
      </c>
      <c r="C887" s="2">
        <f>WEEKNUM([1]Holidays!A887)</f>
        <v>23</v>
      </c>
      <c r="D887" s="1" t="str">
        <f>TEXT([1]Holidays!A887,"MMMM")</f>
        <v>June</v>
      </c>
      <c r="E887" s="1" t="str">
        <f>TEXT([1]Holidays!A887,"yyyy")</f>
        <v>2017</v>
      </c>
      <c r="F887" s="3">
        <v>4.4000000000000004</v>
      </c>
      <c r="G887" s="3">
        <v>15.8</v>
      </c>
      <c r="H887" s="3">
        <v>9.3000000000000007</v>
      </c>
      <c r="I887" s="3">
        <v>0</v>
      </c>
      <c r="J887" s="4">
        <v>118953.95</v>
      </c>
      <c r="K887" s="5">
        <v>109.7429759</v>
      </c>
      <c r="L887" s="5">
        <f t="shared" si="65"/>
        <v>13054360.468059806</v>
      </c>
      <c r="M887" t="str">
        <f>VLOOKUP(A887,[1]Holidays!A:C,2,)</f>
        <v>Y</v>
      </c>
      <c r="N887" t="str">
        <f>VLOOKUP(A887,[1]Holidays!A:C,3,FALSE)</f>
        <v>N</v>
      </c>
      <c r="O887">
        <f t="shared" si="66"/>
        <v>118953.95</v>
      </c>
      <c r="P887" t="e">
        <f t="shared" si="67"/>
        <v>#N/A</v>
      </c>
      <c r="Q887" t="e">
        <f t="shared" si="68"/>
        <v>#N/A</v>
      </c>
      <c r="R887">
        <f t="shared" si="69"/>
        <v>118953.95</v>
      </c>
    </row>
    <row r="888" spans="1:18" x14ac:dyDescent="0.25">
      <c r="A888" s="6">
        <v>42891</v>
      </c>
      <c r="B888" s="1" t="str">
        <f>TEXT([1]Holidays!A888,"DDDD")</f>
        <v>Monday</v>
      </c>
      <c r="C888" s="2">
        <f>WEEKNUM([1]Holidays!A888)</f>
        <v>23</v>
      </c>
      <c r="D888" s="1" t="str">
        <f>TEXT([1]Holidays!A888,"MMMM")</f>
        <v>June</v>
      </c>
      <c r="E888" s="1" t="str">
        <f>TEXT([1]Holidays!A888,"yyyy")</f>
        <v>2017</v>
      </c>
      <c r="F888" s="3">
        <v>5.6</v>
      </c>
      <c r="G888" s="3">
        <v>17.5</v>
      </c>
      <c r="H888" s="3">
        <v>5</v>
      </c>
      <c r="I888" s="3">
        <v>0</v>
      </c>
      <c r="J888" s="4">
        <v>132877.45000000001</v>
      </c>
      <c r="K888" s="5">
        <v>101.13227740000001</v>
      </c>
      <c r="L888" s="5">
        <f t="shared" si="65"/>
        <v>13438199.133604633</v>
      </c>
      <c r="M888" t="str">
        <f>VLOOKUP(A888,[1]Holidays!A:C,2,)</f>
        <v>Y</v>
      </c>
      <c r="N888" t="str">
        <f>VLOOKUP(A888,[1]Holidays!A:C,3,FALSE)</f>
        <v>N</v>
      </c>
      <c r="O888">
        <f t="shared" si="66"/>
        <v>132877.45000000001</v>
      </c>
      <c r="P888" t="e">
        <f t="shared" si="67"/>
        <v>#N/A</v>
      </c>
      <c r="Q888" t="e">
        <f t="shared" si="68"/>
        <v>#N/A</v>
      </c>
      <c r="R888">
        <f t="shared" si="69"/>
        <v>132877.45000000001</v>
      </c>
    </row>
    <row r="889" spans="1:18" x14ac:dyDescent="0.25">
      <c r="A889" s="6">
        <v>42892</v>
      </c>
      <c r="B889" s="1" t="str">
        <f>TEXT([1]Holidays!A889,"DDDD")</f>
        <v>Tuesday</v>
      </c>
      <c r="C889" s="2">
        <f>WEEKNUM([1]Holidays!A889)</f>
        <v>23</v>
      </c>
      <c r="D889" s="1" t="str">
        <f>TEXT([1]Holidays!A889,"MMMM")</f>
        <v>June</v>
      </c>
      <c r="E889" s="1" t="str">
        <f>TEXT([1]Holidays!A889,"yyyy")</f>
        <v>2017</v>
      </c>
      <c r="F889" s="3">
        <v>8.6999999999999993</v>
      </c>
      <c r="G889" s="3">
        <v>13.9</v>
      </c>
      <c r="H889" s="3">
        <v>6.3</v>
      </c>
      <c r="I889" s="3">
        <v>6.4</v>
      </c>
      <c r="J889" s="4">
        <v>133274.53</v>
      </c>
      <c r="K889" s="5">
        <v>97.892460380000003</v>
      </c>
      <c r="L889" s="5">
        <f t="shared" si="65"/>
        <v>13046571.647688122</v>
      </c>
      <c r="M889" t="str">
        <f>VLOOKUP(A889,[1]Holidays!A:C,2,)</f>
        <v>Y</v>
      </c>
      <c r="N889" t="str">
        <f>VLOOKUP(A889,[1]Holidays!A:C,3,FALSE)</f>
        <v>N</v>
      </c>
      <c r="O889">
        <f t="shared" si="66"/>
        <v>133274.53</v>
      </c>
      <c r="P889" t="e">
        <f t="shared" si="67"/>
        <v>#N/A</v>
      </c>
      <c r="Q889" t="e">
        <f t="shared" si="68"/>
        <v>#N/A</v>
      </c>
      <c r="R889">
        <f t="shared" si="69"/>
        <v>133274.53</v>
      </c>
    </row>
    <row r="890" spans="1:18" x14ac:dyDescent="0.25">
      <c r="A890" s="6">
        <v>42893</v>
      </c>
      <c r="B890" s="1" t="str">
        <f>TEXT([1]Holidays!A890,"DDDD")</f>
        <v>Wednesday</v>
      </c>
      <c r="C890" s="2">
        <f>WEEKNUM([1]Holidays!A890)</f>
        <v>23</v>
      </c>
      <c r="D890" s="1" t="str">
        <f>TEXT([1]Holidays!A890,"MMMM")</f>
        <v>June</v>
      </c>
      <c r="E890" s="1" t="str">
        <f>TEXT([1]Holidays!A890,"yyyy")</f>
        <v>2017</v>
      </c>
      <c r="F890" s="3">
        <v>5.9</v>
      </c>
      <c r="G890" s="3">
        <v>14.3</v>
      </c>
      <c r="H890" s="3">
        <v>9.1999999999999993</v>
      </c>
      <c r="I890" s="3">
        <v>0</v>
      </c>
      <c r="J890" s="4">
        <v>136116.12</v>
      </c>
      <c r="K890" s="5">
        <v>105.69616809999999</v>
      </c>
      <c r="L890" s="5">
        <f t="shared" si="65"/>
        <v>14386952.300639771</v>
      </c>
      <c r="M890" t="str">
        <f>VLOOKUP(A890,[1]Holidays!A:C,2,)</f>
        <v>Y</v>
      </c>
      <c r="N890" t="str">
        <f>VLOOKUP(A890,[1]Holidays!A:C,3,FALSE)</f>
        <v>N</v>
      </c>
      <c r="O890">
        <f t="shared" si="66"/>
        <v>136116.12</v>
      </c>
      <c r="P890" t="e">
        <f t="shared" si="67"/>
        <v>#N/A</v>
      </c>
      <c r="Q890" t="e">
        <f t="shared" si="68"/>
        <v>#N/A</v>
      </c>
      <c r="R890">
        <f t="shared" si="69"/>
        <v>136116.12</v>
      </c>
    </row>
    <row r="891" spans="1:18" x14ac:dyDescent="0.25">
      <c r="A891" s="6">
        <v>42894</v>
      </c>
      <c r="B891" s="1" t="str">
        <f>TEXT([1]Holidays!A891,"DDDD")</f>
        <v>Thursday</v>
      </c>
      <c r="C891" s="2">
        <f>WEEKNUM([1]Holidays!A891)</f>
        <v>23</v>
      </c>
      <c r="D891" s="1" t="str">
        <f>TEXT([1]Holidays!A891,"MMMM")</f>
        <v>June</v>
      </c>
      <c r="E891" s="1" t="str">
        <f>TEXT([1]Holidays!A891,"yyyy")</f>
        <v>2017</v>
      </c>
      <c r="F891" s="3">
        <v>3.6</v>
      </c>
      <c r="G891" s="3">
        <v>15</v>
      </c>
      <c r="H891" s="3">
        <v>7.2</v>
      </c>
      <c r="I891" s="3">
        <v>0</v>
      </c>
      <c r="J891" s="4">
        <v>139511.78</v>
      </c>
      <c r="K891" s="5">
        <v>110.1268719</v>
      </c>
      <c r="L891" s="5">
        <f t="shared" si="65"/>
        <v>15363995.924600981</v>
      </c>
      <c r="M891" t="str">
        <f>VLOOKUP(A891,[1]Holidays!A:C,2,)</f>
        <v>Y</v>
      </c>
      <c r="N891" t="str">
        <f>VLOOKUP(A891,[1]Holidays!A:C,3,FALSE)</f>
        <v>N</v>
      </c>
      <c r="O891">
        <f t="shared" si="66"/>
        <v>139511.78</v>
      </c>
      <c r="P891" t="e">
        <f t="shared" si="67"/>
        <v>#N/A</v>
      </c>
      <c r="Q891" t="e">
        <f t="shared" si="68"/>
        <v>#N/A</v>
      </c>
      <c r="R891">
        <f t="shared" si="69"/>
        <v>139511.78</v>
      </c>
    </row>
    <row r="892" spans="1:18" x14ac:dyDescent="0.25">
      <c r="A892" s="6">
        <v>42895</v>
      </c>
      <c r="B892" s="1" t="str">
        <f>TEXT([1]Holidays!A892,"DDDD")</f>
        <v>Friday</v>
      </c>
      <c r="C892" s="2">
        <f>WEEKNUM([1]Holidays!A892)</f>
        <v>23</v>
      </c>
      <c r="D892" s="1" t="str">
        <f>TEXT([1]Holidays!A892,"MMMM")</f>
        <v>June</v>
      </c>
      <c r="E892" s="1" t="str">
        <f>TEXT([1]Holidays!A892,"yyyy")</f>
        <v>2017</v>
      </c>
      <c r="F892" s="3">
        <v>6.6</v>
      </c>
      <c r="G892" s="3">
        <v>15</v>
      </c>
      <c r="H892" s="3">
        <v>7.8</v>
      </c>
      <c r="I892" s="3">
        <v>1.8</v>
      </c>
      <c r="J892" s="4">
        <v>130994.54</v>
      </c>
      <c r="K892" s="5">
        <v>99.977135680000004</v>
      </c>
      <c r="L892" s="5">
        <f t="shared" si="65"/>
        <v>13096458.898919187</v>
      </c>
      <c r="M892" t="str">
        <f>VLOOKUP(A892,[1]Holidays!A:C,2,)</f>
        <v>Y</v>
      </c>
      <c r="N892" t="str">
        <f>VLOOKUP(A892,[1]Holidays!A:C,3,FALSE)</f>
        <v>N</v>
      </c>
      <c r="O892">
        <f t="shared" si="66"/>
        <v>130994.54</v>
      </c>
      <c r="P892" t="e">
        <f t="shared" si="67"/>
        <v>#N/A</v>
      </c>
      <c r="Q892" t="e">
        <f t="shared" si="68"/>
        <v>#N/A</v>
      </c>
      <c r="R892">
        <f t="shared" si="69"/>
        <v>130994.54</v>
      </c>
    </row>
    <row r="893" spans="1:18" x14ac:dyDescent="0.25">
      <c r="A893" s="6">
        <v>42896</v>
      </c>
      <c r="B893" s="1" t="str">
        <f>TEXT([1]Holidays!A893,"DDDD")</f>
        <v>Saturday</v>
      </c>
      <c r="C893" s="2">
        <f>WEEKNUM([1]Holidays!A893)</f>
        <v>23</v>
      </c>
      <c r="D893" s="1" t="str">
        <f>TEXT([1]Holidays!A893,"MMMM")</f>
        <v>June</v>
      </c>
      <c r="E893" s="1" t="str">
        <f>TEXT([1]Holidays!A893,"yyyy")</f>
        <v>2017</v>
      </c>
      <c r="F893" s="3">
        <v>7</v>
      </c>
      <c r="G893" s="3">
        <v>15.8</v>
      </c>
      <c r="H893" s="3">
        <v>8.9</v>
      </c>
      <c r="I893" s="3">
        <v>0</v>
      </c>
      <c r="J893" s="4">
        <v>120698.91499999999</v>
      </c>
      <c r="K893" s="5">
        <v>97.622124130000003</v>
      </c>
      <c r="L893" s="5">
        <f t="shared" si="65"/>
        <v>11782884.462486319</v>
      </c>
      <c r="M893" t="str">
        <f>VLOOKUP(A893,[1]Holidays!A:C,2,)</f>
        <v>Y</v>
      </c>
      <c r="N893" t="str">
        <f>VLOOKUP(A893,[1]Holidays!A:C,3,FALSE)</f>
        <v>N</v>
      </c>
      <c r="O893">
        <f t="shared" si="66"/>
        <v>120698.91499999999</v>
      </c>
      <c r="P893" t="e">
        <f t="shared" si="67"/>
        <v>#N/A</v>
      </c>
      <c r="Q893" t="e">
        <f t="shared" si="68"/>
        <v>#N/A</v>
      </c>
      <c r="R893">
        <f t="shared" si="69"/>
        <v>120698.91499999999</v>
      </c>
    </row>
    <row r="894" spans="1:18" x14ac:dyDescent="0.25">
      <c r="A894" s="6">
        <v>42897</v>
      </c>
      <c r="B894" s="1" t="str">
        <f>TEXT([1]Holidays!A894,"DDDD")</f>
        <v>Sunday</v>
      </c>
      <c r="C894" s="2">
        <f>WEEKNUM([1]Holidays!A894)</f>
        <v>24</v>
      </c>
      <c r="D894" s="1" t="str">
        <f>TEXT([1]Holidays!A894,"MMMM")</f>
        <v>June</v>
      </c>
      <c r="E894" s="1" t="str">
        <f>TEXT([1]Holidays!A894,"yyyy")</f>
        <v>2017</v>
      </c>
      <c r="F894" s="3">
        <v>3.4</v>
      </c>
      <c r="G894" s="3">
        <v>15.5</v>
      </c>
      <c r="H894" s="3">
        <v>8.6</v>
      </c>
      <c r="I894" s="3">
        <v>0.2</v>
      </c>
      <c r="J894" s="4">
        <v>113374.465</v>
      </c>
      <c r="K894" s="5">
        <v>87.883388569999994</v>
      </c>
      <c r="L894" s="5">
        <f t="shared" si="65"/>
        <v>9963732.1615108643</v>
      </c>
      <c r="M894" t="str">
        <f>VLOOKUP(A894,[1]Holidays!A:C,2,)</f>
        <v>Y</v>
      </c>
      <c r="N894" t="str">
        <f>VLOOKUP(A894,[1]Holidays!A:C,3,FALSE)</f>
        <v>N</v>
      </c>
      <c r="O894">
        <f t="shared" si="66"/>
        <v>113374.465</v>
      </c>
      <c r="P894" t="e">
        <f t="shared" si="67"/>
        <v>#N/A</v>
      </c>
      <c r="Q894" t="e">
        <f t="shared" si="68"/>
        <v>#N/A</v>
      </c>
      <c r="R894">
        <f t="shared" si="69"/>
        <v>113374.465</v>
      </c>
    </row>
    <row r="895" spans="1:18" x14ac:dyDescent="0.25">
      <c r="A895" s="6">
        <v>42898</v>
      </c>
      <c r="B895" s="1" t="str">
        <f>TEXT([1]Holidays!A895,"DDDD")</f>
        <v>Monday</v>
      </c>
      <c r="C895" s="2">
        <f>WEEKNUM([1]Holidays!A895)</f>
        <v>24</v>
      </c>
      <c r="D895" s="1" t="str">
        <f>TEXT([1]Holidays!A895,"MMMM")</f>
        <v>June</v>
      </c>
      <c r="E895" s="1" t="str">
        <f>TEXT([1]Holidays!A895,"yyyy")</f>
        <v>2017</v>
      </c>
      <c r="F895" s="3">
        <v>6</v>
      </c>
      <c r="G895" s="3">
        <v>15.9</v>
      </c>
      <c r="H895" s="3">
        <v>5.0999999999999996</v>
      </c>
      <c r="I895" s="3">
        <v>0</v>
      </c>
      <c r="J895" s="4">
        <v>117691.685</v>
      </c>
      <c r="K895" s="5">
        <v>101.70609880000001</v>
      </c>
      <c r="L895" s="5">
        <f t="shared" si="65"/>
        <v>11969962.142548479</v>
      </c>
      <c r="M895" t="str">
        <f>VLOOKUP(A895,[1]Holidays!A:C,2,)</f>
        <v>Y</v>
      </c>
      <c r="N895" t="str">
        <f>VLOOKUP(A895,[1]Holidays!A:C,3,FALSE)</f>
        <v>Y</v>
      </c>
      <c r="O895">
        <f t="shared" si="66"/>
        <v>117691.685</v>
      </c>
      <c r="P895" t="e">
        <f t="shared" si="67"/>
        <v>#N/A</v>
      </c>
      <c r="Q895">
        <f t="shared" si="68"/>
        <v>117691.685</v>
      </c>
      <c r="R895" t="e">
        <f t="shared" si="69"/>
        <v>#N/A</v>
      </c>
    </row>
    <row r="896" spans="1:18" x14ac:dyDescent="0.25">
      <c r="A896" s="6">
        <v>42899</v>
      </c>
      <c r="B896" s="1" t="str">
        <f>TEXT([1]Holidays!A896,"DDDD")</f>
        <v>Tuesday</v>
      </c>
      <c r="C896" s="2">
        <f>WEEKNUM([1]Holidays!A896)</f>
        <v>24</v>
      </c>
      <c r="D896" s="1" t="str">
        <f>TEXT([1]Holidays!A896,"MMMM")</f>
        <v>June</v>
      </c>
      <c r="E896" s="1" t="str">
        <f>TEXT([1]Holidays!A896,"yyyy")</f>
        <v>2017</v>
      </c>
      <c r="F896" s="3">
        <v>8.8000000000000007</v>
      </c>
      <c r="G896" s="3">
        <v>15.1</v>
      </c>
      <c r="H896" s="3">
        <v>6.6</v>
      </c>
      <c r="I896" s="3">
        <v>0</v>
      </c>
      <c r="J896" s="4">
        <v>135184.95000000001</v>
      </c>
      <c r="K896" s="5">
        <v>109.9512443</v>
      </c>
      <c r="L896" s="5">
        <f t="shared" si="65"/>
        <v>14863753.463133287</v>
      </c>
      <c r="M896" t="str">
        <f>VLOOKUP(A896,[1]Holidays!A:C,2,)</f>
        <v>Y</v>
      </c>
      <c r="N896" t="str">
        <f>VLOOKUP(A896,[1]Holidays!A:C,3,FALSE)</f>
        <v>N</v>
      </c>
      <c r="O896">
        <f t="shared" si="66"/>
        <v>135184.95000000001</v>
      </c>
      <c r="P896" t="e">
        <f t="shared" si="67"/>
        <v>#N/A</v>
      </c>
      <c r="Q896" t="e">
        <f t="shared" si="68"/>
        <v>#N/A</v>
      </c>
      <c r="R896">
        <f t="shared" si="69"/>
        <v>135184.95000000001</v>
      </c>
    </row>
    <row r="897" spans="1:18" x14ac:dyDescent="0.25">
      <c r="A897" s="6">
        <v>42900</v>
      </c>
      <c r="B897" s="1" t="str">
        <f>TEXT([1]Holidays!A897,"DDDD")</f>
        <v>Wednesday</v>
      </c>
      <c r="C897" s="2">
        <f>WEEKNUM([1]Holidays!A897)</f>
        <v>24</v>
      </c>
      <c r="D897" s="1" t="str">
        <f>TEXT([1]Holidays!A897,"MMMM")</f>
        <v>June</v>
      </c>
      <c r="E897" s="1" t="str">
        <f>TEXT([1]Holidays!A897,"yyyy")</f>
        <v>2017</v>
      </c>
      <c r="F897" s="3">
        <v>4</v>
      </c>
      <c r="G897" s="3">
        <v>17.399999999999999</v>
      </c>
      <c r="H897" s="3">
        <v>8.9</v>
      </c>
      <c r="I897" s="3">
        <v>0</v>
      </c>
      <c r="J897" s="4">
        <v>136253.42000000001</v>
      </c>
      <c r="K897" s="5">
        <v>93.589782150000005</v>
      </c>
      <c r="L897" s="5">
        <f t="shared" si="65"/>
        <v>12751927.894992454</v>
      </c>
      <c r="M897" t="str">
        <f>VLOOKUP(A897,[1]Holidays!A:C,2,)</f>
        <v>Y</v>
      </c>
      <c r="N897" t="str">
        <f>VLOOKUP(A897,[1]Holidays!A:C,3,FALSE)</f>
        <v>N</v>
      </c>
      <c r="O897">
        <f t="shared" si="66"/>
        <v>136253.42000000001</v>
      </c>
      <c r="P897" t="e">
        <f t="shared" si="67"/>
        <v>#N/A</v>
      </c>
      <c r="Q897" t="e">
        <f t="shared" si="68"/>
        <v>#N/A</v>
      </c>
      <c r="R897">
        <f t="shared" si="69"/>
        <v>136253.42000000001</v>
      </c>
    </row>
    <row r="898" spans="1:18" x14ac:dyDescent="0.25">
      <c r="A898" s="6">
        <v>42901</v>
      </c>
      <c r="B898" s="1" t="str">
        <f>TEXT([1]Holidays!A898,"DDDD")</f>
        <v>Thursday</v>
      </c>
      <c r="C898" s="2">
        <f>WEEKNUM([1]Holidays!A898)</f>
        <v>24</v>
      </c>
      <c r="D898" s="1" t="str">
        <f>TEXT([1]Holidays!A898,"MMMM")</f>
        <v>June</v>
      </c>
      <c r="E898" s="1" t="str">
        <f>TEXT([1]Holidays!A898,"yyyy")</f>
        <v>2017</v>
      </c>
      <c r="F898" s="3">
        <v>7.7</v>
      </c>
      <c r="G898" s="3">
        <v>19</v>
      </c>
      <c r="H898" s="3">
        <v>7.4</v>
      </c>
      <c r="I898" s="3">
        <v>0</v>
      </c>
      <c r="J898" s="4">
        <v>135303.255</v>
      </c>
      <c r="K898" s="5">
        <v>102.837272</v>
      </c>
      <c r="L898" s="5">
        <f t="shared" ref="L898:L961" si="70">J898*K898</f>
        <v>13914217.636920361</v>
      </c>
      <c r="M898" t="str">
        <f>VLOOKUP(A898,[1]Holidays!A:C,2,)</f>
        <v>Y</v>
      </c>
      <c r="N898" t="str">
        <f>VLOOKUP(A898,[1]Holidays!A:C,3,FALSE)</f>
        <v>N</v>
      </c>
      <c r="O898">
        <f t="shared" si="66"/>
        <v>135303.255</v>
      </c>
      <c r="P898" t="e">
        <f t="shared" si="67"/>
        <v>#N/A</v>
      </c>
      <c r="Q898" t="e">
        <f t="shared" si="68"/>
        <v>#N/A</v>
      </c>
      <c r="R898">
        <f t="shared" si="69"/>
        <v>135303.255</v>
      </c>
    </row>
    <row r="899" spans="1:18" x14ac:dyDescent="0.25">
      <c r="A899" s="6">
        <v>42902</v>
      </c>
      <c r="B899" s="1" t="str">
        <f>TEXT([1]Holidays!A899,"DDDD")</f>
        <v>Friday</v>
      </c>
      <c r="C899" s="2">
        <f>WEEKNUM([1]Holidays!A899)</f>
        <v>24</v>
      </c>
      <c r="D899" s="1" t="str">
        <f>TEXT([1]Holidays!A899,"MMMM")</f>
        <v>June</v>
      </c>
      <c r="E899" s="1" t="str">
        <f>TEXT([1]Holidays!A899,"yyyy")</f>
        <v>2017</v>
      </c>
      <c r="F899" s="3">
        <v>6.6</v>
      </c>
      <c r="G899" s="3">
        <v>17.100000000000001</v>
      </c>
      <c r="H899" s="3">
        <v>8.9</v>
      </c>
      <c r="I899" s="3">
        <v>0</v>
      </c>
      <c r="J899" s="4">
        <v>135269.63500000001</v>
      </c>
      <c r="K899" s="5">
        <v>107.362224</v>
      </c>
      <c r="L899" s="5">
        <f t="shared" si="70"/>
        <v>14522848.853268242</v>
      </c>
      <c r="M899" t="str">
        <f>VLOOKUP(A899,[1]Holidays!A:C,2,)</f>
        <v>Y</v>
      </c>
      <c r="N899" t="str">
        <f>VLOOKUP(A899,[1]Holidays!A:C,3,FALSE)</f>
        <v>N</v>
      </c>
      <c r="O899">
        <f t="shared" ref="O899:O962" si="71">IF(M899="n",NA(),J899)</f>
        <v>135269.63500000001</v>
      </c>
      <c r="P899" t="e">
        <f t="shared" ref="P899:P962" si="72">IF(M899="n",J899,NA())</f>
        <v>#N/A</v>
      </c>
      <c r="Q899" t="e">
        <f t="shared" ref="Q899:Q962" si="73">IF(N899="y",J899,NA())</f>
        <v>#N/A</v>
      </c>
      <c r="R899">
        <f t="shared" ref="R899:R962" si="74">IF(N899="N",J899,NA())</f>
        <v>135269.63500000001</v>
      </c>
    </row>
    <row r="900" spans="1:18" x14ac:dyDescent="0.25">
      <c r="A900" s="6">
        <v>42903</v>
      </c>
      <c r="B900" s="1" t="str">
        <f>TEXT([1]Holidays!A900,"DDDD")</f>
        <v>Saturday</v>
      </c>
      <c r="C900" s="2">
        <f>WEEKNUM([1]Holidays!A900)</f>
        <v>24</v>
      </c>
      <c r="D900" s="1" t="str">
        <f>TEXT([1]Holidays!A900,"MMMM")</f>
        <v>June</v>
      </c>
      <c r="E900" s="1" t="str">
        <f>TEXT([1]Holidays!A900,"yyyy")</f>
        <v>2017</v>
      </c>
      <c r="F900" s="3">
        <v>4.2</v>
      </c>
      <c r="G900" s="3">
        <v>15.5</v>
      </c>
      <c r="H900" s="3">
        <v>9.1999999999999993</v>
      </c>
      <c r="I900" s="3">
        <v>0</v>
      </c>
      <c r="J900" s="4">
        <v>121178.68</v>
      </c>
      <c r="K900" s="5">
        <v>104.2875868</v>
      </c>
      <c r="L900" s="5">
        <f t="shared" si="70"/>
        <v>12637432.108809423</v>
      </c>
      <c r="M900" t="str">
        <f>VLOOKUP(A900,[1]Holidays!A:C,2,)</f>
        <v>Y</v>
      </c>
      <c r="N900" t="str">
        <f>VLOOKUP(A900,[1]Holidays!A:C,3,FALSE)</f>
        <v>N</v>
      </c>
      <c r="O900">
        <f t="shared" si="71"/>
        <v>121178.68</v>
      </c>
      <c r="P900" t="e">
        <f t="shared" si="72"/>
        <v>#N/A</v>
      </c>
      <c r="Q900" t="e">
        <f t="shared" si="73"/>
        <v>#N/A</v>
      </c>
      <c r="R900">
        <f t="shared" si="74"/>
        <v>121178.68</v>
      </c>
    </row>
    <row r="901" spans="1:18" x14ac:dyDescent="0.25">
      <c r="A901" s="6">
        <v>42904</v>
      </c>
      <c r="B901" s="1" t="str">
        <f>TEXT([1]Holidays!A901,"DDDD")</f>
        <v>Sunday</v>
      </c>
      <c r="C901" s="2">
        <f>WEEKNUM([1]Holidays!A901)</f>
        <v>25</v>
      </c>
      <c r="D901" s="1" t="str">
        <f>TEXT([1]Holidays!A901,"MMMM")</f>
        <v>June</v>
      </c>
      <c r="E901" s="1" t="str">
        <f>TEXT([1]Holidays!A901,"yyyy")</f>
        <v>2017</v>
      </c>
      <c r="F901" s="3">
        <v>5.4</v>
      </c>
      <c r="G901" s="3">
        <v>16.3</v>
      </c>
      <c r="H901" s="3">
        <v>7.9</v>
      </c>
      <c r="I901" s="3">
        <v>0</v>
      </c>
      <c r="J901" s="4">
        <v>116112.74</v>
      </c>
      <c r="K901" s="5">
        <v>93.616927630000006</v>
      </c>
      <c r="L901" s="5">
        <f t="shared" si="70"/>
        <v>10870117.977501007</v>
      </c>
      <c r="M901" t="str">
        <f>VLOOKUP(A901,[1]Holidays!A:C,2,)</f>
        <v>Y</v>
      </c>
      <c r="N901" t="str">
        <f>VLOOKUP(A901,[1]Holidays!A:C,3,FALSE)</f>
        <v>N</v>
      </c>
      <c r="O901">
        <f t="shared" si="71"/>
        <v>116112.74</v>
      </c>
      <c r="P901" t="e">
        <f t="shared" si="72"/>
        <v>#N/A</v>
      </c>
      <c r="Q901" t="e">
        <f t="shared" si="73"/>
        <v>#N/A</v>
      </c>
      <c r="R901">
        <f t="shared" si="74"/>
        <v>116112.74</v>
      </c>
    </row>
    <row r="902" spans="1:18" x14ac:dyDescent="0.25">
      <c r="A902" s="6">
        <v>42905</v>
      </c>
      <c r="B902" s="1" t="str">
        <f>TEXT([1]Holidays!A902,"DDDD")</f>
        <v>Monday</v>
      </c>
      <c r="C902" s="2">
        <f>WEEKNUM([1]Holidays!A902)</f>
        <v>25</v>
      </c>
      <c r="D902" s="1" t="str">
        <f>TEXT([1]Holidays!A902,"MMMM")</f>
        <v>June</v>
      </c>
      <c r="E902" s="1" t="str">
        <f>TEXT([1]Holidays!A902,"yyyy")</f>
        <v>2017</v>
      </c>
      <c r="F902" s="3">
        <v>7.1</v>
      </c>
      <c r="G902" s="3">
        <v>16.100000000000001</v>
      </c>
      <c r="H902" s="3">
        <v>6</v>
      </c>
      <c r="I902" s="3">
        <v>0</v>
      </c>
      <c r="J902" s="4">
        <v>134925.74</v>
      </c>
      <c r="K902" s="5">
        <v>95.96949334</v>
      </c>
      <c r="L902" s="5">
        <f t="shared" si="70"/>
        <v>12948754.906324571</v>
      </c>
      <c r="M902" t="str">
        <f>VLOOKUP(A902,[1]Holidays!A:C,2,)</f>
        <v>Y</v>
      </c>
      <c r="N902" t="str">
        <f>VLOOKUP(A902,[1]Holidays!A:C,3,FALSE)</f>
        <v>N</v>
      </c>
      <c r="O902">
        <f t="shared" si="71"/>
        <v>134925.74</v>
      </c>
      <c r="P902" t="e">
        <f t="shared" si="72"/>
        <v>#N/A</v>
      </c>
      <c r="Q902" t="e">
        <f t="shared" si="73"/>
        <v>#N/A</v>
      </c>
      <c r="R902">
        <f t="shared" si="74"/>
        <v>134925.74</v>
      </c>
    </row>
    <row r="903" spans="1:18" x14ac:dyDescent="0.25">
      <c r="A903" s="6">
        <v>42906</v>
      </c>
      <c r="B903" s="1" t="str">
        <f>TEXT([1]Holidays!A903,"DDDD")</f>
        <v>Tuesday</v>
      </c>
      <c r="C903" s="2">
        <f>WEEKNUM([1]Holidays!A903)</f>
        <v>25</v>
      </c>
      <c r="D903" s="1" t="str">
        <f>TEXT([1]Holidays!A903,"MMMM")</f>
        <v>June</v>
      </c>
      <c r="E903" s="1" t="str">
        <f>TEXT([1]Holidays!A903,"yyyy")</f>
        <v>2017</v>
      </c>
      <c r="F903" s="3">
        <v>6.4</v>
      </c>
      <c r="G903" s="3">
        <v>15.8</v>
      </c>
      <c r="H903" s="3">
        <v>9.1999999999999993</v>
      </c>
      <c r="I903" s="3">
        <v>0</v>
      </c>
      <c r="J903" s="4">
        <v>131996.97</v>
      </c>
      <c r="K903" s="5">
        <v>85.797832029999995</v>
      </c>
      <c r="L903" s="5">
        <f t="shared" si="70"/>
        <v>11325053.860528948</v>
      </c>
      <c r="M903" t="str">
        <f>VLOOKUP(A903,[1]Holidays!A:C,2,)</f>
        <v>Y</v>
      </c>
      <c r="N903" t="str">
        <f>VLOOKUP(A903,[1]Holidays!A:C,3,FALSE)</f>
        <v>N</v>
      </c>
      <c r="O903">
        <f t="shared" si="71"/>
        <v>131996.97</v>
      </c>
      <c r="P903" t="e">
        <f t="shared" si="72"/>
        <v>#N/A</v>
      </c>
      <c r="Q903" t="e">
        <f t="shared" si="73"/>
        <v>#N/A</v>
      </c>
      <c r="R903">
        <f t="shared" si="74"/>
        <v>131996.97</v>
      </c>
    </row>
    <row r="904" spans="1:18" x14ac:dyDescent="0.25">
      <c r="A904" s="6">
        <v>42907</v>
      </c>
      <c r="B904" s="1" t="str">
        <f>TEXT([1]Holidays!A904,"DDDD")</f>
        <v>Wednesday</v>
      </c>
      <c r="C904" s="2">
        <f>WEEKNUM([1]Holidays!A904)</f>
        <v>25</v>
      </c>
      <c r="D904" s="1" t="str">
        <f>TEXT([1]Holidays!A904,"MMMM")</f>
        <v>June</v>
      </c>
      <c r="E904" s="1" t="str">
        <f>TEXT([1]Holidays!A904,"yyyy")</f>
        <v>2017</v>
      </c>
      <c r="F904" s="3">
        <v>7.8</v>
      </c>
      <c r="G904" s="3">
        <v>13.5</v>
      </c>
      <c r="H904" s="3">
        <v>5</v>
      </c>
      <c r="I904" s="3">
        <v>0.6</v>
      </c>
      <c r="J904" s="4">
        <v>139814.29999999999</v>
      </c>
      <c r="K904" s="5">
        <v>106.9667247</v>
      </c>
      <c r="L904" s="5">
        <f t="shared" si="70"/>
        <v>14955477.737223208</v>
      </c>
      <c r="M904" t="str">
        <f>VLOOKUP(A904,[1]Holidays!A:C,2,)</f>
        <v>Y</v>
      </c>
      <c r="N904" t="str">
        <f>VLOOKUP(A904,[1]Holidays!A:C,3,FALSE)</f>
        <v>N</v>
      </c>
      <c r="O904">
        <f t="shared" si="71"/>
        <v>139814.29999999999</v>
      </c>
      <c r="P904" t="e">
        <f t="shared" si="72"/>
        <v>#N/A</v>
      </c>
      <c r="Q904" t="e">
        <f t="shared" si="73"/>
        <v>#N/A</v>
      </c>
      <c r="R904">
        <f t="shared" si="74"/>
        <v>139814.29999999999</v>
      </c>
    </row>
    <row r="905" spans="1:18" x14ac:dyDescent="0.25">
      <c r="A905" s="6">
        <v>42908</v>
      </c>
      <c r="B905" s="1" t="str">
        <f>TEXT([1]Holidays!A905,"DDDD")</f>
        <v>Thursday</v>
      </c>
      <c r="C905" s="2">
        <f>WEEKNUM([1]Holidays!A905)</f>
        <v>25</v>
      </c>
      <c r="D905" s="1" t="str">
        <f>TEXT([1]Holidays!A905,"MMMM")</f>
        <v>June</v>
      </c>
      <c r="E905" s="1" t="str">
        <f>TEXT([1]Holidays!A905,"yyyy")</f>
        <v>2017</v>
      </c>
      <c r="F905" s="3">
        <v>6.7</v>
      </c>
      <c r="G905" s="3">
        <v>14.1</v>
      </c>
      <c r="H905" s="3">
        <v>6.7</v>
      </c>
      <c r="I905" s="3">
        <v>0.2</v>
      </c>
      <c r="J905" s="4">
        <v>140348.57</v>
      </c>
      <c r="K905" s="5">
        <v>94.858967509999999</v>
      </c>
      <c r="L905" s="5">
        <f t="shared" si="70"/>
        <v>13313320.441704961</v>
      </c>
      <c r="M905" t="str">
        <f>VLOOKUP(A905,[1]Holidays!A:C,2,)</f>
        <v>Y</v>
      </c>
      <c r="N905" t="str">
        <f>VLOOKUP(A905,[1]Holidays!A:C,3,FALSE)</f>
        <v>N</v>
      </c>
      <c r="O905">
        <f t="shared" si="71"/>
        <v>140348.57</v>
      </c>
      <c r="P905" t="e">
        <f t="shared" si="72"/>
        <v>#N/A</v>
      </c>
      <c r="Q905" t="e">
        <f t="shared" si="73"/>
        <v>#N/A</v>
      </c>
      <c r="R905">
        <f t="shared" si="74"/>
        <v>140348.57</v>
      </c>
    </row>
    <row r="906" spans="1:18" x14ac:dyDescent="0.25">
      <c r="A906" s="6">
        <v>42909</v>
      </c>
      <c r="B906" s="1" t="str">
        <f>TEXT([1]Holidays!A906,"DDDD")</f>
        <v>Friday</v>
      </c>
      <c r="C906" s="2">
        <f>WEEKNUM([1]Holidays!A906)</f>
        <v>25</v>
      </c>
      <c r="D906" s="1" t="str">
        <f>TEXT([1]Holidays!A906,"MMMM")</f>
        <v>June</v>
      </c>
      <c r="E906" s="1" t="str">
        <f>TEXT([1]Holidays!A906,"yyyy")</f>
        <v>2017</v>
      </c>
      <c r="F906" s="3">
        <v>7.4</v>
      </c>
      <c r="G906" s="3">
        <v>14.9</v>
      </c>
      <c r="H906" s="3">
        <v>8.1999999999999993</v>
      </c>
      <c r="I906" s="3">
        <v>0</v>
      </c>
      <c r="J906" s="4">
        <v>132029.57500000001</v>
      </c>
      <c r="K906" s="5">
        <v>80.269938710000005</v>
      </c>
      <c r="L906" s="5">
        <f t="shared" si="70"/>
        <v>10598005.89315735</v>
      </c>
      <c r="M906" t="str">
        <f>VLOOKUP(A906,[1]Holidays!A:C,2,)</f>
        <v>Y</v>
      </c>
      <c r="N906" t="str">
        <f>VLOOKUP(A906,[1]Holidays!A:C,3,FALSE)</f>
        <v>N</v>
      </c>
      <c r="O906">
        <f t="shared" si="71"/>
        <v>132029.57500000001</v>
      </c>
      <c r="P906" t="e">
        <f t="shared" si="72"/>
        <v>#N/A</v>
      </c>
      <c r="Q906" t="e">
        <f t="shared" si="73"/>
        <v>#N/A</v>
      </c>
      <c r="R906">
        <f t="shared" si="74"/>
        <v>132029.57500000001</v>
      </c>
    </row>
    <row r="907" spans="1:18" x14ac:dyDescent="0.25">
      <c r="A907" s="6">
        <v>42910</v>
      </c>
      <c r="B907" s="1" t="str">
        <f>TEXT([1]Holidays!A907,"DDDD")</f>
        <v>Saturday</v>
      </c>
      <c r="C907" s="2">
        <f>WEEKNUM([1]Holidays!A907)</f>
        <v>25</v>
      </c>
      <c r="D907" s="1" t="str">
        <f>TEXT([1]Holidays!A907,"MMMM")</f>
        <v>June</v>
      </c>
      <c r="E907" s="1" t="str">
        <f>TEXT([1]Holidays!A907,"yyyy")</f>
        <v>2017</v>
      </c>
      <c r="F907" s="3">
        <v>8.3000000000000007</v>
      </c>
      <c r="G907" s="3">
        <v>12.3</v>
      </c>
      <c r="H907" s="3">
        <v>7.3</v>
      </c>
      <c r="I907" s="3">
        <v>1.4</v>
      </c>
      <c r="J907" s="4">
        <v>122393.325</v>
      </c>
      <c r="K907" s="5">
        <v>84.970944450000005</v>
      </c>
      <c r="L907" s="5">
        <f t="shared" si="70"/>
        <v>10399876.419625796</v>
      </c>
      <c r="M907" t="str">
        <f>VLOOKUP(A907,[1]Holidays!A:C,2,)</f>
        <v>Y</v>
      </c>
      <c r="N907" t="str">
        <f>VLOOKUP(A907,[1]Holidays!A:C,3,FALSE)</f>
        <v>N</v>
      </c>
      <c r="O907">
        <f t="shared" si="71"/>
        <v>122393.325</v>
      </c>
      <c r="P907" t="e">
        <f t="shared" si="72"/>
        <v>#N/A</v>
      </c>
      <c r="Q907" t="e">
        <f t="shared" si="73"/>
        <v>#N/A</v>
      </c>
      <c r="R907">
        <f t="shared" si="74"/>
        <v>122393.325</v>
      </c>
    </row>
    <row r="908" spans="1:18" x14ac:dyDescent="0.25">
      <c r="A908" s="6">
        <v>42911</v>
      </c>
      <c r="B908" s="1" t="str">
        <f>TEXT([1]Holidays!A908,"DDDD")</f>
        <v>Sunday</v>
      </c>
      <c r="C908" s="2">
        <f>WEEKNUM([1]Holidays!A908)</f>
        <v>26</v>
      </c>
      <c r="D908" s="1" t="str">
        <f>TEXT([1]Holidays!A908,"MMMM")</f>
        <v>June</v>
      </c>
      <c r="E908" s="1" t="str">
        <f>TEXT([1]Holidays!A908,"yyyy")</f>
        <v>2017</v>
      </c>
      <c r="F908" s="3">
        <v>8.6</v>
      </c>
      <c r="G908" s="3">
        <v>14.3</v>
      </c>
      <c r="H908" s="3">
        <v>5.3</v>
      </c>
      <c r="I908" s="3">
        <v>0</v>
      </c>
      <c r="J908" s="4">
        <v>118103.86500000001</v>
      </c>
      <c r="K908" s="5">
        <v>72.870515380000001</v>
      </c>
      <c r="L908" s="5">
        <f t="shared" si="70"/>
        <v>8606289.5109199435</v>
      </c>
      <c r="M908" t="str">
        <f>VLOOKUP(A908,[1]Holidays!A:C,2,)</f>
        <v>Y</v>
      </c>
      <c r="N908" t="str">
        <f>VLOOKUP(A908,[1]Holidays!A:C,3,FALSE)</f>
        <v>N</v>
      </c>
      <c r="O908">
        <f t="shared" si="71"/>
        <v>118103.86500000001</v>
      </c>
      <c r="P908" t="e">
        <f t="shared" si="72"/>
        <v>#N/A</v>
      </c>
      <c r="Q908" t="e">
        <f t="shared" si="73"/>
        <v>#N/A</v>
      </c>
      <c r="R908">
        <f t="shared" si="74"/>
        <v>118103.86500000001</v>
      </c>
    </row>
    <row r="909" spans="1:18" x14ac:dyDescent="0.25">
      <c r="A909" s="6">
        <v>42912</v>
      </c>
      <c r="B909" s="1" t="str">
        <f>TEXT([1]Holidays!A909,"DDDD")</f>
        <v>Monday</v>
      </c>
      <c r="C909" s="2">
        <f>WEEKNUM([1]Holidays!A909)</f>
        <v>26</v>
      </c>
      <c r="D909" s="1" t="str">
        <f>TEXT([1]Holidays!A909,"MMMM")</f>
        <v>June</v>
      </c>
      <c r="E909" s="1" t="str">
        <f>TEXT([1]Holidays!A909,"yyyy")</f>
        <v>2017</v>
      </c>
      <c r="F909" s="3">
        <v>8.8000000000000007</v>
      </c>
      <c r="G909" s="3">
        <v>12.6</v>
      </c>
      <c r="H909" s="3">
        <v>7.8</v>
      </c>
      <c r="I909" s="3">
        <v>1.4</v>
      </c>
      <c r="J909" s="4">
        <v>138040.38</v>
      </c>
      <c r="K909" s="5">
        <v>104.3154945</v>
      </c>
      <c r="L909" s="5">
        <f t="shared" si="70"/>
        <v>14399750.500667911</v>
      </c>
      <c r="M909" t="str">
        <f>VLOOKUP(A909,[1]Holidays!A:C,2,)</f>
        <v>Y</v>
      </c>
      <c r="N909" t="str">
        <f>VLOOKUP(A909,[1]Holidays!A:C,3,FALSE)</f>
        <v>N</v>
      </c>
      <c r="O909">
        <f t="shared" si="71"/>
        <v>138040.38</v>
      </c>
      <c r="P909" t="e">
        <f t="shared" si="72"/>
        <v>#N/A</v>
      </c>
      <c r="Q909" t="e">
        <f t="shared" si="73"/>
        <v>#N/A</v>
      </c>
      <c r="R909">
        <f t="shared" si="74"/>
        <v>138040.38</v>
      </c>
    </row>
    <row r="910" spans="1:18" x14ac:dyDescent="0.25">
      <c r="A910" s="6">
        <v>42913</v>
      </c>
      <c r="B910" s="1" t="str">
        <f>TEXT([1]Holidays!A910,"DDDD")</f>
        <v>Tuesday</v>
      </c>
      <c r="C910" s="2">
        <f>WEEKNUM([1]Holidays!A910)</f>
        <v>26</v>
      </c>
      <c r="D910" s="1" t="str">
        <f>TEXT([1]Holidays!A910,"MMMM")</f>
        <v>June</v>
      </c>
      <c r="E910" s="1" t="str">
        <f>TEXT([1]Holidays!A910,"yyyy")</f>
        <v>2017</v>
      </c>
      <c r="F910" s="3">
        <v>6</v>
      </c>
      <c r="G910" s="3">
        <v>12.1</v>
      </c>
      <c r="H910" s="3">
        <v>4.4000000000000004</v>
      </c>
      <c r="I910" s="3">
        <v>0</v>
      </c>
      <c r="J910" s="4">
        <v>144526.63</v>
      </c>
      <c r="K910" s="5">
        <v>100.1993406</v>
      </c>
      <c r="L910" s="5">
        <f t="shared" si="70"/>
        <v>14481473.025140177</v>
      </c>
      <c r="M910" t="str">
        <f>VLOOKUP(A910,[1]Holidays!A:C,2,)</f>
        <v>Y</v>
      </c>
      <c r="N910" t="str">
        <f>VLOOKUP(A910,[1]Holidays!A:C,3,FALSE)</f>
        <v>N</v>
      </c>
      <c r="O910">
        <f t="shared" si="71"/>
        <v>144526.63</v>
      </c>
      <c r="P910" t="e">
        <f t="shared" si="72"/>
        <v>#N/A</v>
      </c>
      <c r="Q910" t="e">
        <f t="shared" si="73"/>
        <v>#N/A</v>
      </c>
      <c r="R910">
        <f t="shared" si="74"/>
        <v>144526.63</v>
      </c>
    </row>
    <row r="911" spans="1:18" x14ac:dyDescent="0.25">
      <c r="A911" s="6">
        <v>42914</v>
      </c>
      <c r="B911" s="1" t="str">
        <f>TEXT([1]Holidays!A911,"DDDD")</f>
        <v>Wednesday</v>
      </c>
      <c r="C911" s="2">
        <f>WEEKNUM([1]Holidays!A911)</f>
        <v>26</v>
      </c>
      <c r="D911" s="1" t="str">
        <f>TEXT([1]Holidays!A911,"MMMM")</f>
        <v>June</v>
      </c>
      <c r="E911" s="1" t="str">
        <f>TEXT([1]Holidays!A911,"yyyy")</f>
        <v>2017</v>
      </c>
      <c r="F911" s="3">
        <v>6.8</v>
      </c>
      <c r="G911" s="3">
        <v>14.1</v>
      </c>
      <c r="H911" s="3">
        <v>5.4</v>
      </c>
      <c r="I911" s="3">
        <v>0</v>
      </c>
      <c r="J911" s="4">
        <v>141351.89499999999</v>
      </c>
      <c r="K911" s="5">
        <v>98.538103219999996</v>
      </c>
      <c r="L911" s="5">
        <f t="shared" si="70"/>
        <v>13928547.619852601</v>
      </c>
      <c r="M911" t="str">
        <f>VLOOKUP(A911,[1]Holidays!A:C,2,)</f>
        <v>Y</v>
      </c>
      <c r="N911" t="str">
        <f>VLOOKUP(A911,[1]Holidays!A:C,3,FALSE)</f>
        <v>N</v>
      </c>
      <c r="O911">
        <f t="shared" si="71"/>
        <v>141351.89499999999</v>
      </c>
      <c r="P911" t="e">
        <f t="shared" si="72"/>
        <v>#N/A</v>
      </c>
      <c r="Q911" t="e">
        <f t="shared" si="73"/>
        <v>#N/A</v>
      </c>
      <c r="R911">
        <f t="shared" si="74"/>
        <v>141351.89499999999</v>
      </c>
    </row>
    <row r="912" spans="1:18" x14ac:dyDescent="0.25">
      <c r="A912" s="6">
        <v>42915</v>
      </c>
      <c r="B912" s="1" t="str">
        <f>TEXT([1]Holidays!A912,"DDDD")</f>
        <v>Thursday</v>
      </c>
      <c r="C912" s="2">
        <f>WEEKNUM([1]Holidays!A912)</f>
        <v>26</v>
      </c>
      <c r="D912" s="1" t="str">
        <f>TEXT([1]Holidays!A912,"MMMM")</f>
        <v>June</v>
      </c>
      <c r="E912" s="1" t="str">
        <f>TEXT([1]Holidays!A912,"yyyy")</f>
        <v>2017</v>
      </c>
      <c r="F912" s="3">
        <v>9.1999999999999993</v>
      </c>
      <c r="G912" s="3">
        <v>13.7</v>
      </c>
      <c r="H912" s="3">
        <v>5</v>
      </c>
      <c r="I912" s="3">
        <v>0</v>
      </c>
      <c r="J912" s="4">
        <v>138124.06</v>
      </c>
      <c r="K912" s="5">
        <v>102.52503950000001</v>
      </c>
      <c r="L912" s="5">
        <f t="shared" si="70"/>
        <v>14161174.70740037</v>
      </c>
      <c r="M912" t="str">
        <f>VLOOKUP(A912,[1]Holidays!A:C,2,)</f>
        <v>Y</v>
      </c>
      <c r="N912" t="str">
        <f>VLOOKUP(A912,[1]Holidays!A:C,3,FALSE)</f>
        <v>N</v>
      </c>
      <c r="O912">
        <f t="shared" si="71"/>
        <v>138124.06</v>
      </c>
      <c r="P912" t="e">
        <f t="shared" si="72"/>
        <v>#N/A</v>
      </c>
      <c r="Q912" t="e">
        <f t="shared" si="73"/>
        <v>#N/A</v>
      </c>
      <c r="R912">
        <f t="shared" si="74"/>
        <v>138124.06</v>
      </c>
    </row>
    <row r="913" spans="1:18" x14ac:dyDescent="0.25">
      <c r="A913" s="6">
        <v>42916</v>
      </c>
      <c r="B913" s="1" t="str">
        <f>TEXT([1]Holidays!A913,"DDDD")</f>
        <v>Friday</v>
      </c>
      <c r="C913" s="2">
        <f>WEEKNUM([1]Holidays!A913)</f>
        <v>26</v>
      </c>
      <c r="D913" s="1" t="str">
        <f>TEXT([1]Holidays!A913,"MMMM")</f>
        <v>June</v>
      </c>
      <c r="E913" s="1" t="str">
        <f>TEXT([1]Holidays!A913,"yyyy")</f>
        <v>2017</v>
      </c>
      <c r="F913" s="3">
        <v>7.1</v>
      </c>
      <c r="G913" s="3">
        <v>12.3</v>
      </c>
      <c r="H913" s="3">
        <v>8.4</v>
      </c>
      <c r="I913" s="3">
        <v>4.4000000000000004</v>
      </c>
      <c r="J913" s="4">
        <v>139275.77499999999</v>
      </c>
      <c r="K913" s="5">
        <v>124.6840444</v>
      </c>
      <c r="L913" s="5">
        <f t="shared" si="70"/>
        <v>17365466.913944408</v>
      </c>
      <c r="M913" t="str">
        <f>VLOOKUP(A913,[1]Holidays!A:C,2,)</f>
        <v>N</v>
      </c>
      <c r="N913" t="str">
        <f>VLOOKUP(A913,[1]Holidays!A:C,3,FALSE)</f>
        <v>N</v>
      </c>
      <c r="O913" t="e">
        <f t="shared" si="71"/>
        <v>#N/A</v>
      </c>
      <c r="P913">
        <f t="shared" si="72"/>
        <v>139275.77499999999</v>
      </c>
      <c r="Q913" t="e">
        <f t="shared" si="73"/>
        <v>#N/A</v>
      </c>
      <c r="R913">
        <f t="shared" si="74"/>
        <v>139275.77499999999</v>
      </c>
    </row>
    <row r="914" spans="1:18" x14ac:dyDescent="0.25">
      <c r="A914" s="6">
        <v>42917</v>
      </c>
      <c r="B914" s="1" t="str">
        <f>TEXT([1]Holidays!A914,"DDDD")</f>
        <v>Saturday</v>
      </c>
      <c r="C914" s="2">
        <f>WEEKNUM([1]Holidays!A914)</f>
        <v>26</v>
      </c>
      <c r="D914" s="1" t="str">
        <f>TEXT([1]Holidays!A914,"MMMM")</f>
        <v>July</v>
      </c>
      <c r="E914" s="1" t="str">
        <f>TEXT([1]Holidays!A914,"yyyy")</f>
        <v>2017</v>
      </c>
      <c r="F914" s="3">
        <v>1.1000000000000001</v>
      </c>
      <c r="G914" s="3">
        <v>12.7</v>
      </c>
      <c r="H914" s="3">
        <v>9.3000000000000007</v>
      </c>
      <c r="I914" s="3">
        <v>0</v>
      </c>
      <c r="J914" s="4">
        <v>125949.5</v>
      </c>
      <c r="K914" s="5">
        <v>114.7570772</v>
      </c>
      <c r="L914" s="5">
        <f t="shared" si="70"/>
        <v>14453596.4948014</v>
      </c>
      <c r="M914" t="str">
        <f>VLOOKUP(A914,[1]Holidays!A:C,2,)</f>
        <v>N</v>
      </c>
      <c r="N914" t="str">
        <f>VLOOKUP(A914,[1]Holidays!A:C,3,FALSE)</f>
        <v>N</v>
      </c>
      <c r="O914" t="e">
        <f t="shared" si="71"/>
        <v>#N/A</v>
      </c>
      <c r="P914">
        <f t="shared" si="72"/>
        <v>125949.5</v>
      </c>
      <c r="Q914" t="e">
        <f t="shared" si="73"/>
        <v>#N/A</v>
      </c>
      <c r="R914">
        <f t="shared" si="74"/>
        <v>125949.5</v>
      </c>
    </row>
    <row r="915" spans="1:18" x14ac:dyDescent="0.25">
      <c r="A915" s="6">
        <v>42918</v>
      </c>
      <c r="B915" s="1" t="str">
        <f>TEXT([1]Holidays!A915,"DDDD")</f>
        <v>Sunday</v>
      </c>
      <c r="C915" s="2">
        <f>WEEKNUM([1]Holidays!A915)</f>
        <v>27</v>
      </c>
      <c r="D915" s="1" t="str">
        <f>TEXT([1]Holidays!A915,"MMMM")</f>
        <v>July</v>
      </c>
      <c r="E915" s="1" t="str">
        <f>TEXT([1]Holidays!A915,"yyyy")</f>
        <v>2017</v>
      </c>
      <c r="F915" s="3">
        <v>0.8</v>
      </c>
      <c r="G915" s="3">
        <v>14.3</v>
      </c>
      <c r="H915" s="3">
        <v>9.1999999999999993</v>
      </c>
      <c r="I915" s="3">
        <v>0</v>
      </c>
      <c r="J915" s="4">
        <v>120137.45</v>
      </c>
      <c r="K915" s="5">
        <v>110.1092823</v>
      </c>
      <c r="L915" s="5">
        <f t="shared" si="70"/>
        <v>13228248.396852136</v>
      </c>
      <c r="M915" t="str">
        <f>VLOOKUP(A915,[1]Holidays!A:C,2,)</f>
        <v>N</v>
      </c>
      <c r="N915" t="str">
        <f>VLOOKUP(A915,[1]Holidays!A:C,3,FALSE)</f>
        <v>N</v>
      </c>
      <c r="O915" t="e">
        <f t="shared" si="71"/>
        <v>#N/A</v>
      </c>
      <c r="P915">
        <f t="shared" si="72"/>
        <v>120137.45</v>
      </c>
      <c r="Q915" t="e">
        <f t="shared" si="73"/>
        <v>#N/A</v>
      </c>
      <c r="R915">
        <f t="shared" si="74"/>
        <v>120137.45</v>
      </c>
    </row>
    <row r="916" spans="1:18" x14ac:dyDescent="0.25">
      <c r="A916" s="6">
        <v>42919</v>
      </c>
      <c r="B916" s="1" t="str">
        <f>TEXT([1]Holidays!A916,"DDDD")</f>
        <v>Monday</v>
      </c>
      <c r="C916" s="2">
        <f>WEEKNUM([1]Holidays!A916)</f>
        <v>27</v>
      </c>
      <c r="D916" s="1" t="str">
        <f>TEXT([1]Holidays!A916,"MMMM")</f>
        <v>July</v>
      </c>
      <c r="E916" s="1" t="str">
        <f>TEXT([1]Holidays!A916,"yyyy")</f>
        <v>2017</v>
      </c>
      <c r="F916" s="3">
        <v>3.8</v>
      </c>
      <c r="G916" s="3">
        <v>13.9</v>
      </c>
      <c r="H916" s="3">
        <v>3.9</v>
      </c>
      <c r="I916" s="3">
        <v>0</v>
      </c>
      <c r="J916" s="4">
        <v>139765.32</v>
      </c>
      <c r="K916" s="5">
        <v>150.61276599999999</v>
      </c>
      <c r="L916" s="5">
        <f t="shared" si="70"/>
        <v>21050441.436075121</v>
      </c>
      <c r="M916" t="str">
        <f>VLOOKUP(A916,[1]Holidays!A:C,2,)</f>
        <v>N</v>
      </c>
      <c r="N916" t="str">
        <f>VLOOKUP(A916,[1]Holidays!A:C,3,FALSE)</f>
        <v>N</v>
      </c>
      <c r="O916" t="e">
        <f t="shared" si="71"/>
        <v>#N/A</v>
      </c>
      <c r="P916">
        <f t="shared" si="72"/>
        <v>139765.32</v>
      </c>
      <c r="Q916" t="e">
        <f t="shared" si="73"/>
        <v>#N/A</v>
      </c>
      <c r="R916">
        <f t="shared" si="74"/>
        <v>139765.32</v>
      </c>
    </row>
    <row r="917" spans="1:18" x14ac:dyDescent="0.25">
      <c r="A917" s="6">
        <v>42920</v>
      </c>
      <c r="B917" s="1" t="str">
        <f>TEXT([1]Holidays!A917,"DDDD")</f>
        <v>Tuesday</v>
      </c>
      <c r="C917" s="2">
        <f>WEEKNUM([1]Holidays!A917)</f>
        <v>27</v>
      </c>
      <c r="D917" s="1" t="str">
        <f>TEXT([1]Holidays!A917,"MMMM")</f>
        <v>July</v>
      </c>
      <c r="E917" s="1" t="str">
        <f>TEXT([1]Holidays!A917,"yyyy")</f>
        <v>2017</v>
      </c>
      <c r="F917" s="3">
        <v>9</v>
      </c>
      <c r="G917" s="3">
        <v>16.2</v>
      </c>
      <c r="H917" s="3">
        <v>6.4</v>
      </c>
      <c r="I917" s="3">
        <v>3</v>
      </c>
      <c r="J917" s="4">
        <v>134029.80499999999</v>
      </c>
      <c r="K917" s="5">
        <v>132.54551810000001</v>
      </c>
      <c r="L917" s="5">
        <f t="shared" si="70"/>
        <v>17765049.944566973</v>
      </c>
      <c r="M917" t="str">
        <f>VLOOKUP(A917,[1]Holidays!A:C,2,)</f>
        <v>N</v>
      </c>
      <c r="N917" t="str">
        <f>VLOOKUP(A917,[1]Holidays!A:C,3,FALSE)</f>
        <v>N</v>
      </c>
      <c r="O917" t="e">
        <f t="shared" si="71"/>
        <v>#N/A</v>
      </c>
      <c r="P917">
        <f t="shared" si="72"/>
        <v>134029.80499999999</v>
      </c>
      <c r="Q917" t="e">
        <f t="shared" si="73"/>
        <v>#N/A</v>
      </c>
      <c r="R917">
        <f t="shared" si="74"/>
        <v>134029.80499999999</v>
      </c>
    </row>
    <row r="918" spans="1:18" x14ac:dyDescent="0.25">
      <c r="A918" s="6">
        <v>42921</v>
      </c>
      <c r="B918" s="1" t="str">
        <f>TEXT([1]Holidays!A918,"DDDD")</f>
        <v>Wednesday</v>
      </c>
      <c r="C918" s="2">
        <f>WEEKNUM([1]Holidays!A918)</f>
        <v>27</v>
      </c>
      <c r="D918" s="1" t="str">
        <f>TEXT([1]Holidays!A918,"MMMM")</f>
        <v>July</v>
      </c>
      <c r="E918" s="1" t="str">
        <f>TEXT([1]Holidays!A918,"yyyy")</f>
        <v>2017</v>
      </c>
      <c r="F918" s="3">
        <v>10.1</v>
      </c>
      <c r="G918" s="3">
        <v>15.8</v>
      </c>
      <c r="H918" s="3">
        <v>6.5</v>
      </c>
      <c r="I918" s="3">
        <v>0</v>
      </c>
      <c r="J918" s="4">
        <v>134084.66500000001</v>
      </c>
      <c r="K918" s="5">
        <v>146.17612560000001</v>
      </c>
      <c r="L918" s="5">
        <f t="shared" si="70"/>
        <v>19599976.832073927</v>
      </c>
      <c r="M918" t="str">
        <f>VLOOKUP(A918,[1]Holidays!A:C,2,)</f>
        <v>N</v>
      </c>
      <c r="N918" t="str">
        <f>VLOOKUP(A918,[1]Holidays!A:C,3,FALSE)</f>
        <v>N</v>
      </c>
      <c r="O918" t="e">
        <f t="shared" si="71"/>
        <v>#N/A</v>
      </c>
      <c r="P918">
        <f t="shared" si="72"/>
        <v>134084.66500000001</v>
      </c>
      <c r="Q918" t="e">
        <f t="shared" si="73"/>
        <v>#N/A</v>
      </c>
      <c r="R918">
        <f t="shared" si="74"/>
        <v>134084.66500000001</v>
      </c>
    </row>
    <row r="919" spans="1:18" x14ac:dyDescent="0.25">
      <c r="A919" s="6">
        <v>42922</v>
      </c>
      <c r="B919" s="1" t="str">
        <f>TEXT([1]Holidays!A919,"DDDD")</f>
        <v>Thursday</v>
      </c>
      <c r="C919" s="2">
        <f>WEEKNUM([1]Holidays!A919)</f>
        <v>27</v>
      </c>
      <c r="D919" s="1" t="str">
        <f>TEXT([1]Holidays!A919,"MMMM")</f>
        <v>July</v>
      </c>
      <c r="E919" s="1" t="str">
        <f>TEXT([1]Holidays!A919,"yyyy")</f>
        <v>2017</v>
      </c>
      <c r="F919" s="3">
        <v>4.8</v>
      </c>
      <c r="G919" s="3">
        <v>15</v>
      </c>
      <c r="H919" s="3">
        <v>8.6999999999999993</v>
      </c>
      <c r="I919" s="3">
        <v>0</v>
      </c>
      <c r="J919" s="4">
        <v>137899.715</v>
      </c>
      <c r="K919" s="5">
        <v>141.67937280000001</v>
      </c>
      <c r="L919" s="5">
        <f t="shared" si="70"/>
        <v>19537545.130498752</v>
      </c>
      <c r="M919" t="str">
        <f>VLOOKUP(A919,[1]Holidays!A:C,2,)</f>
        <v>N</v>
      </c>
      <c r="N919" t="str">
        <f>VLOOKUP(A919,[1]Holidays!A:C,3,FALSE)</f>
        <v>N</v>
      </c>
      <c r="O919" t="e">
        <f t="shared" si="71"/>
        <v>#N/A</v>
      </c>
      <c r="P919">
        <f t="shared" si="72"/>
        <v>137899.715</v>
      </c>
      <c r="Q919" t="e">
        <f t="shared" si="73"/>
        <v>#N/A</v>
      </c>
      <c r="R919">
        <f t="shared" si="74"/>
        <v>137899.715</v>
      </c>
    </row>
    <row r="920" spans="1:18" x14ac:dyDescent="0.25">
      <c r="A920" s="6">
        <v>42923</v>
      </c>
      <c r="B920" s="1" t="str">
        <f>TEXT([1]Holidays!A920,"DDDD")</f>
        <v>Friday</v>
      </c>
      <c r="C920" s="2">
        <f>WEEKNUM([1]Holidays!A920)</f>
        <v>27</v>
      </c>
      <c r="D920" s="1" t="str">
        <f>TEXT([1]Holidays!A920,"MMMM")</f>
        <v>July</v>
      </c>
      <c r="E920" s="1" t="str">
        <f>TEXT([1]Holidays!A920,"yyyy")</f>
        <v>2017</v>
      </c>
      <c r="F920" s="3">
        <v>8</v>
      </c>
      <c r="G920" s="3">
        <v>14.2</v>
      </c>
      <c r="H920" s="3">
        <v>9.4</v>
      </c>
      <c r="I920" s="3">
        <v>0</v>
      </c>
      <c r="J920" s="4">
        <v>134078.07</v>
      </c>
      <c r="K920" s="5">
        <v>131.26538149999999</v>
      </c>
      <c r="L920" s="5">
        <f t="shared" si="70"/>
        <v>17599809.009333704</v>
      </c>
      <c r="M920" t="str">
        <f>VLOOKUP(A920,[1]Holidays!A:C,2,)</f>
        <v>N</v>
      </c>
      <c r="N920" t="str">
        <f>VLOOKUP(A920,[1]Holidays!A:C,3,FALSE)</f>
        <v>N</v>
      </c>
      <c r="O920" t="e">
        <f t="shared" si="71"/>
        <v>#N/A</v>
      </c>
      <c r="P920">
        <f t="shared" si="72"/>
        <v>134078.07</v>
      </c>
      <c r="Q920" t="e">
        <f t="shared" si="73"/>
        <v>#N/A</v>
      </c>
      <c r="R920">
        <f t="shared" si="74"/>
        <v>134078.07</v>
      </c>
    </row>
    <row r="921" spans="1:18" x14ac:dyDescent="0.25">
      <c r="A921" s="6">
        <v>42924</v>
      </c>
      <c r="B921" s="1" t="str">
        <f>TEXT([1]Holidays!A921,"DDDD")</f>
        <v>Saturday</v>
      </c>
      <c r="C921" s="2">
        <f>WEEKNUM([1]Holidays!A921)</f>
        <v>27</v>
      </c>
      <c r="D921" s="1" t="str">
        <f>TEXT([1]Holidays!A921,"MMMM")</f>
        <v>July</v>
      </c>
      <c r="E921" s="1" t="str">
        <f>TEXT([1]Holidays!A921,"yyyy")</f>
        <v>2017</v>
      </c>
      <c r="F921" s="3">
        <v>5.3</v>
      </c>
      <c r="G921" s="3">
        <v>13.5</v>
      </c>
      <c r="H921" s="3">
        <v>5.0999999999999996</v>
      </c>
      <c r="I921" s="3">
        <v>0</v>
      </c>
      <c r="J921" s="4">
        <v>123687.97</v>
      </c>
      <c r="K921" s="5">
        <v>129.135411</v>
      </c>
      <c r="L921" s="5">
        <f t="shared" si="70"/>
        <v>15972496.841705671</v>
      </c>
      <c r="M921" t="str">
        <f>VLOOKUP(A921,[1]Holidays!A:C,2,)</f>
        <v>N</v>
      </c>
      <c r="N921" t="str">
        <f>VLOOKUP(A921,[1]Holidays!A:C,3,FALSE)</f>
        <v>N</v>
      </c>
      <c r="O921" t="e">
        <f t="shared" si="71"/>
        <v>#N/A</v>
      </c>
      <c r="P921">
        <f t="shared" si="72"/>
        <v>123687.97</v>
      </c>
      <c r="Q921" t="e">
        <f t="shared" si="73"/>
        <v>#N/A</v>
      </c>
      <c r="R921">
        <f t="shared" si="74"/>
        <v>123687.97</v>
      </c>
    </row>
    <row r="922" spans="1:18" x14ac:dyDescent="0.25">
      <c r="A922" s="6">
        <v>42925</v>
      </c>
      <c r="B922" s="1" t="str">
        <f>TEXT([1]Holidays!A922,"DDDD")</f>
        <v>Sunday</v>
      </c>
      <c r="C922" s="2">
        <f>WEEKNUM([1]Holidays!A922)</f>
        <v>28</v>
      </c>
      <c r="D922" s="1" t="str">
        <f>TEXT([1]Holidays!A922,"MMMM")</f>
        <v>July</v>
      </c>
      <c r="E922" s="1" t="str">
        <f>TEXT([1]Holidays!A922,"yyyy")</f>
        <v>2017</v>
      </c>
      <c r="F922" s="3">
        <v>7.3</v>
      </c>
      <c r="G922" s="3">
        <v>14.6</v>
      </c>
      <c r="H922" s="3">
        <v>7.3</v>
      </c>
      <c r="I922" s="3">
        <v>0.8</v>
      </c>
      <c r="J922" s="4">
        <v>116064.03</v>
      </c>
      <c r="K922" s="5">
        <v>115.1296024</v>
      </c>
      <c r="L922" s="5">
        <f t="shared" si="70"/>
        <v>13362405.626841672</v>
      </c>
      <c r="M922" t="str">
        <f>VLOOKUP(A922,[1]Holidays!A:C,2,)</f>
        <v>N</v>
      </c>
      <c r="N922" t="str">
        <f>VLOOKUP(A922,[1]Holidays!A:C,3,FALSE)</f>
        <v>N</v>
      </c>
      <c r="O922" t="e">
        <f t="shared" si="71"/>
        <v>#N/A</v>
      </c>
      <c r="P922">
        <f t="shared" si="72"/>
        <v>116064.03</v>
      </c>
      <c r="Q922" t="e">
        <f t="shared" si="73"/>
        <v>#N/A</v>
      </c>
      <c r="R922">
        <f t="shared" si="74"/>
        <v>116064.03</v>
      </c>
    </row>
    <row r="923" spans="1:18" x14ac:dyDescent="0.25">
      <c r="A923" s="6">
        <v>42926</v>
      </c>
      <c r="B923" s="1" t="str">
        <f>TEXT([1]Holidays!A923,"DDDD")</f>
        <v>Monday</v>
      </c>
      <c r="C923" s="2">
        <f>WEEKNUM([1]Holidays!A923)</f>
        <v>28</v>
      </c>
      <c r="D923" s="1" t="str">
        <f>TEXT([1]Holidays!A923,"MMMM")</f>
        <v>July</v>
      </c>
      <c r="E923" s="1" t="str">
        <f>TEXT([1]Holidays!A923,"yyyy")</f>
        <v>2017</v>
      </c>
      <c r="F923" s="3">
        <v>7</v>
      </c>
      <c r="G923" s="3">
        <v>16</v>
      </c>
      <c r="H923" s="3">
        <v>5.7</v>
      </c>
      <c r="I923" s="3">
        <v>0</v>
      </c>
      <c r="J923" s="4">
        <v>133132.32500000001</v>
      </c>
      <c r="K923" s="5">
        <v>123.9739271</v>
      </c>
      <c r="L923" s="5">
        <f t="shared" si="70"/>
        <v>16504937.154203508</v>
      </c>
      <c r="M923" t="str">
        <f>VLOOKUP(A923,[1]Holidays!A:C,2,)</f>
        <v>N</v>
      </c>
      <c r="N923" t="str">
        <f>VLOOKUP(A923,[1]Holidays!A:C,3,FALSE)</f>
        <v>N</v>
      </c>
      <c r="O923" t="e">
        <f t="shared" si="71"/>
        <v>#N/A</v>
      </c>
      <c r="P923">
        <f t="shared" si="72"/>
        <v>133132.32500000001</v>
      </c>
      <c r="Q923" t="e">
        <f t="shared" si="73"/>
        <v>#N/A</v>
      </c>
      <c r="R923">
        <f t="shared" si="74"/>
        <v>133132.32500000001</v>
      </c>
    </row>
    <row r="924" spans="1:18" x14ac:dyDescent="0.25">
      <c r="A924" s="6">
        <v>42927</v>
      </c>
      <c r="B924" s="1" t="str">
        <f>TEXT([1]Holidays!A924,"DDDD")</f>
        <v>Tuesday</v>
      </c>
      <c r="C924" s="2">
        <f>WEEKNUM([1]Holidays!A924)</f>
        <v>28</v>
      </c>
      <c r="D924" s="1" t="str">
        <f>TEXT([1]Holidays!A924,"MMMM")</f>
        <v>July</v>
      </c>
      <c r="E924" s="1" t="str">
        <f>TEXT([1]Holidays!A924,"yyyy")</f>
        <v>2017</v>
      </c>
      <c r="F924" s="3">
        <v>6.9</v>
      </c>
      <c r="G924" s="3">
        <v>14.3</v>
      </c>
      <c r="H924" s="3">
        <v>9.6999999999999993</v>
      </c>
      <c r="I924" s="3">
        <v>0.4</v>
      </c>
      <c r="J924" s="4">
        <v>137352.78</v>
      </c>
      <c r="K924" s="5">
        <v>148.67949519999999</v>
      </c>
      <c r="L924" s="5">
        <f t="shared" si="70"/>
        <v>20421541.994716655</v>
      </c>
      <c r="M924" t="str">
        <f>VLOOKUP(A924,[1]Holidays!A:C,2,)</f>
        <v>N</v>
      </c>
      <c r="N924" t="str">
        <f>VLOOKUP(A924,[1]Holidays!A:C,3,FALSE)</f>
        <v>N</v>
      </c>
      <c r="O924" t="e">
        <f t="shared" si="71"/>
        <v>#N/A</v>
      </c>
      <c r="P924">
        <f t="shared" si="72"/>
        <v>137352.78</v>
      </c>
      <c r="Q924" t="e">
        <f t="shared" si="73"/>
        <v>#N/A</v>
      </c>
      <c r="R924">
        <f t="shared" si="74"/>
        <v>137352.78</v>
      </c>
    </row>
    <row r="925" spans="1:18" x14ac:dyDescent="0.25">
      <c r="A925" s="6">
        <v>42928</v>
      </c>
      <c r="B925" s="1" t="str">
        <f>TEXT([1]Holidays!A925,"DDDD")</f>
        <v>Wednesday</v>
      </c>
      <c r="C925" s="2">
        <f>WEEKNUM([1]Holidays!A925)</f>
        <v>28</v>
      </c>
      <c r="D925" s="1" t="str">
        <f>TEXT([1]Holidays!A925,"MMMM")</f>
        <v>July</v>
      </c>
      <c r="E925" s="1" t="str">
        <f>TEXT([1]Holidays!A925,"yyyy")</f>
        <v>2017</v>
      </c>
      <c r="F925" s="3">
        <v>3.2</v>
      </c>
      <c r="G925" s="3">
        <v>15.1</v>
      </c>
      <c r="H925" s="3">
        <v>9.8000000000000007</v>
      </c>
      <c r="I925" s="3">
        <v>0</v>
      </c>
      <c r="J925" s="4">
        <v>138152.10500000001</v>
      </c>
      <c r="K925" s="5">
        <v>117.9532423</v>
      </c>
      <c r="L925" s="5">
        <f t="shared" si="70"/>
        <v>16295488.715320043</v>
      </c>
      <c r="M925" t="str">
        <f>VLOOKUP(A925,[1]Holidays!A:C,2,)</f>
        <v>N</v>
      </c>
      <c r="N925" t="str">
        <f>VLOOKUP(A925,[1]Holidays!A:C,3,FALSE)</f>
        <v>N</v>
      </c>
      <c r="O925" t="e">
        <f t="shared" si="71"/>
        <v>#N/A</v>
      </c>
      <c r="P925">
        <f t="shared" si="72"/>
        <v>138152.10500000001</v>
      </c>
      <c r="Q925" t="e">
        <f t="shared" si="73"/>
        <v>#N/A</v>
      </c>
      <c r="R925">
        <f t="shared" si="74"/>
        <v>138152.10500000001</v>
      </c>
    </row>
    <row r="926" spans="1:18" x14ac:dyDescent="0.25">
      <c r="A926" s="6">
        <v>42929</v>
      </c>
      <c r="B926" s="1" t="str">
        <f>TEXT([1]Holidays!A926,"DDDD")</f>
        <v>Thursday</v>
      </c>
      <c r="C926" s="2">
        <f>WEEKNUM([1]Holidays!A926)</f>
        <v>28</v>
      </c>
      <c r="D926" s="1" t="str">
        <f>TEXT([1]Holidays!A926,"MMMM")</f>
        <v>July</v>
      </c>
      <c r="E926" s="1" t="str">
        <f>TEXT([1]Holidays!A926,"yyyy")</f>
        <v>2017</v>
      </c>
      <c r="F926" s="3">
        <v>4.8</v>
      </c>
      <c r="G926" s="3">
        <v>13.3</v>
      </c>
      <c r="H926" s="3">
        <v>5.5</v>
      </c>
      <c r="I926" s="3">
        <v>0</v>
      </c>
      <c r="J926" s="4">
        <v>134622.39000000001</v>
      </c>
      <c r="K926" s="5">
        <v>106.14876340000001</v>
      </c>
      <c r="L926" s="5">
        <f t="shared" si="70"/>
        <v>14290000.224452529</v>
      </c>
      <c r="M926" t="str">
        <f>VLOOKUP(A926,[1]Holidays!A:C,2,)</f>
        <v>N</v>
      </c>
      <c r="N926" t="str">
        <f>VLOOKUP(A926,[1]Holidays!A:C,3,FALSE)</f>
        <v>N</v>
      </c>
      <c r="O926" t="e">
        <f t="shared" si="71"/>
        <v>#N/A</v>
      </c>
      <c r="P926">
        <f t="shared" si="72"/>
        <v>134622.39000000001</v>
      </c>
      <c r="Q926" t="e">
        <f t="shared" si="73"/>
        <v>#N/A</v>
      </c>
      <c r="R926">
        <f t="shared" si="74"/>
        <v>134622.39000000001</v>
      </c>
    </row>
    <row r="927" spans="1:18" x14ac:dyDescent="0.25">
      <c r="A927" s="6">
        <v>42930</v>
      </c>
      <c r="B927" s="1" t="str">
        <f>TEXT([1]Holidays!A927,"DDDD")</f>
        <v>Friday</v>
      </c>
      <c r="C927" s="2">
        <f>WEEKNUM([1]Holidays!A927)</f>
        <v>28</v>
      </c>
      <c r="D927" s="1" t="str">
        <f>TEXT([1]Holidays!A927,"MMMM")</f>
        <v>July</v>
      </c>
      <c r="E927" s="1" t="str">
        <f>TEXT([1]Holidays!A927,"yyyy")</f>
        <v>2017</v>
      </c>
      <c r="F927" s="3">
        <v>9.9</v>
      </c>
      <c r="G927" s="3">
        <v>15.9</v>
      </c>
      <c r="H927" s="3">
        <v>8.6</v>
      </c>
      <c r="I927" s="3">
        <v>2</v>
      </c>
      <c r="J927" s="4">
        <v>131387.745</v>
      </c>
      <c r="K927" s="5">
        <v>111.39498260000001</v>
      </c>
      <c r="L927" s="5">
        <f t="shared" si="70"/>
        <v>14635935.568128238</v>
      </c>
      <c r="M927" t="str">
        <f>VLOOKUP(A927,[1]Holidays!A:C,2,)</f>
        <v>N</v>
      </c>
      <c r="N927" t="str">
        <f>VLOOKUP(A927,[1]Holidays!A:C,3,FALSE)</f>
        <v>N</v>
      </c>
      <c r="O927" t="e">
        <f t="shared" si="71"/>
        <v>#N/A</v>
      </c>
      <c r="P927">
        <f t="shared" si="72"/>
        <v>131387.745</v>
      </c>
      <c r="Q927" t="e">
        <f t="shared" si="73"/>
        <v>#N/A</v>
      </c>
      <c r="R927">
        <f t="shared" si="74"/>
        <v>131387.745</v>
      </c>
    </row>
    <row r="928" spans="1:18" x14ac:dyDescent="0.25">
      <c r="A928" s="6">
        <v>42931</v>
      </c>
      <c r="B928" s="1" t="str">
        <f>TEXT([1]Holidays!A928,"DDDD")</f>
        <v>Saturday</v>
      </c>
      <c r="C928" s="2">
        <f>WEEKNUM([1]Holidays!A928)</f>
        <v>28</v>
      </c>
      <c r="D928" s="1" t="str">
        <f>TEXT([1]Holidays!A928,"MMMM")</f>
        <v>July</v>
      </c>
      <c r="E928" s="1" t="str">
        <f>TEXT([1]Holidays!A928,"yyyy")</f>
        <v>2017</v>
      </c>
      <c r="F928" s="3">
        <v>4.5</v>
      </c>
      <c r="G928" s="3">
        <v>12</v>
      </c>
      <c r="H928" s="3">
        <v>9.4</v>
      </c>
      <c r="I928" s="3">
        <v>0</v>
      </c>
      <c r="J928" s="4">
        <v>124486.69500000001</v>
      </c>
      <c r="K928" s="5">
        <v>136.10655170000001</v>
      </c>
      <c r="L928" s="5">
        <f t="shared" si="70"/>
        <v>16943454.788979635</v>
      </c>
      <c r="M928" t="str">
        <f>VLOOKUP(A928,[1]Holidays!A:C,2,)</f>
        <v>N</v>
      </c>
      <c r="N928" t="str">
        <f>VLOOKUP(A928,[1]Holidays!A:C,3,FALSE)</f>
        <v>N</v>
      </c>
      <c r="O928" t="e">
        <f t="shared" si="71"/>
        <v>#N/A</v>
      </c>
      <c r="P928">
        <f t="shared" si="72"/>
        <v>124486.69500000001</v>
      </c>
      <c r="Q928" t="e">
        <f t="shared" si="73"/>
        <v>#N/A</v>
      </c>
      <c r="R928">
        <f t="shared" si="74"/>
        <v>124486.69500000001</v>
      </c>
    </row>
    <row r="929" spans="1:18" x14ac:dyDescent="0.25">
      <c r="A929" s="6">
        <v>42932</v>
      </c>
      <c r="B929" s="1" t="str">
        <f>TEXT([1]Holidays!A929,"DDDD")</f>
        <v>Sunday</v>
      </c>
      <c r="C929" s="2">
        <f>WEEKNUM([1]Holidays!A929)</f>
        <v>29</v>
      </c>
      <c r="D929" s="1" t="str">
        <f>TEXT([1]Holidays!A929,"MMMM")</f>
        <v>July</v>
      </c>
      <c r="E929" s="1" t="str">
        <f>TEXT([1]Holidays!A929,"yyyy")</f>
        <v>2017</v>
      </c>
      <c r="F929" s="3">
        <v>3</v>
      </c>
      <c r="G929" s="3">
        <v>12.5</v>
      </c>
      <c r="H929" s="3">
        <v>7.8</v>
      </c>
      <c r="I929" s="3">
        <v>0</v>
      </c>
      <c r="J929" s="4">
        <v>119927.64</v>
      </c>
      <c r="K929" s="5">
        <v>102.14913730000001</v>
      </c>
      <c r="L929" s="5">
        <f t="shared" si="70"/>
        <v>12250504.964424973</v>
      </c>
      <c r="M929" t="str">
        <f>VLOOKUP(A929,[1]Holidays!A:C,2,)</f>
        <v>N</v>
      </c>
      <c r="N929" t="str">
        <f>VLOOKUP(A929,[1]Holidays!A:C,3,FALSE)</f>
        <v>N</v>
      </c>
      <c r="O929" t="e">
        <f t="shared" si="71"/>
        <v>#N/A</v>
      </c>
      <c r="P929">
        <f t="shared" si="72"/>
        <v>119927.64</v>
      </c>
      <c r="Q929" t="e">
        <f t="shared" si="73"/>
        <v>#N/A</v>
      </c>
      <c r="R929">
        <f t="shared" si="74"/>
        <v>119927.64</v>
      </c>
    </row>
    <row r="930" spans="1:18" x14ac:dyDescent="0.25">
      <c r="A930" s="6">
        <v>42933</v>
      </c>
      <c r="B930" s="1" t="str">
        <f>TEXT([1]Holidays!A930,"DDDD")</f>
        <v>Monday</v>
      </c>
      <c r="C930" s="2">
        <f>WEEKNUM([1]Holidays!A930)</f>
        <v>29</v>
      </c>
      <c r="D930" s="1" t="str">
        <f>TEXT([1]Holidays!A930,"MMMM")</f>
        <v>July</v>
      </c>
      <c r="E930" s="1" t="str">
        <f>TEXT([1]Holidays!A930,"yyyy")</f>
        <v>2017</v>
      </c>
      <c r="F930" s="3">
        <v>5.7</v>
      </c>
      <c r="G930" s="3">
        <v>15.3</v>
      </c>
      <c r="H930" s="3">
        <v>6.3</v>
      </c>
      <c r="I930" s="3">
        <v>0</v>
      </c>
      <c r="J930" s="4">
        <v>131868.24</v>
      </c>
      <c r="K930" s="5">
        <v>99.851637530000005</v>
      </c>
      <c r="L930" s="5">
        <f t="shared" si="70"/>
        <v>13167259.702199047</v>
      </c>
      <c r="M930" t="str">
        <f>VLOOKUP(A930,[1]Holidays!A:C,2,)</f>
        <v>N</v>
      </c>
      <c r="N930" t="str">
        <f>VLOOKUP(A930,[1]Holidays!A:C,3,FALSE)</f>
        <v>N</v>
      </c>
      <c r="O930" t="e">
        <f t="shared" si="71"/>
        <v>#N/A</v>
      </c>
      <c r="P930">
        <f t="shared" si="72"/>
        <v>131868.24</v>
      </c>
      <c r="Q930" t="e">
        <f t="shared" si="73"/>
        <v>#N/A</v>
      </c>
      <c r="R930">
        <f t="shared" si="74"/>
        <v>131868.24</v>
      </c>
    </row>
    <row r="931" spans="1:18" x14ac:dyDescent="0.25">
      <c r="A931" s="6">
        <v>42934</v>
      </c>
      <c r="B931" s="1" t="str">
        <f>TEXT([1]Holidays!A931,"DDDD")</f>
        <v>Tuesday</v>
      </c>
      <c r="C931" s="2">
        <f>WEEKNUM([1]Holidays!A931)</f>
        <v>29</v>
      </c>
      <c r="D931" s="1" t="str">
        <f>TEXT([1]Holidays!A931,"MMMM")</f>
        <v>July</v>
      </c>
      <c r="E931" s="1" t="str">
        <f>TEXT([1]Holidays!A931,"yyyy")</f>
        <v>2017</v>
      </c>
      <c r="F931" s="3">
        <v>9.6999999999999993</v>
      </c>
      <c r="G931" s="3">
        <v>14.5</v>
      </c>
      <c r="H931" s="3">
        <v>5.8</v>
      </c>
      <c r="I931" s="3">
        <v>0.2</v>
      </c>
      <c r="J931" s="4">
        <v>136121.83499999999</v>
      </c>
      <c r="K931" s="5">
        <v>109.9969729</v>
      </c>
      <c r="L931" s="5">
        <f t="shared" si="70"/>
        <v>14972989.795593271</v>
      </c>
      <c r="M931" t="str">
        <f>VLOOKUP(A931,[1]Holidays!A:C,2,)</f>
        <v>Y</v>
      </c>
      <c r="N931" t="str">
        <f>VLOOKUP(A931,[1]Holidays!A:C,3,FALSE)</f>
        <v>N</v>
      </c>
      <c r="O931">
        <f t="shared" si="71"/>
        <v>136121.83499999999</v>
      </c>
      <c r="P931" t="e">
        <f t="shared" si="72"/>
        <v>#N/A</v>
      </c>
      <c r="Q931" t="e">
        <f t="shared" si="73"/>
        <v>#N/A</v>
      </c>
      <c r="R931">
        <f t="shared" si="74"/>
        <v>136121.83499999999</v>
      </c>
    </row>
    <row r="932" spans="1:18" x14ac:dyDescent="0.25">
      <c r="A932" s="6">
        <v>42935</v>
      </c>
      <c r="B932" s="1" t="str">
        <f>TEXT([1]Holidays!A932,"DDDD")</f>
        <v>Wednesday</v>
      </c>
      <c r="C932" s="2">
        <f>WEEKNUM([1]Holidays!A932)</f>
        <v>29</v>
      </c>
      <c r="D932" s="1" t="str">
        <f>TEXT([1]Holidays!A932,"MMMM")</f>
        <v>July</v>
      </c>
      <c r="E932" s="1" t="str">
        <f>TEXT([1]Holidays!A932,"yyyy")</f>
        <v>2017</v>
      </c>
      <c r="F932" s="3">
        <v>8.9</v>
      </c>
      <c r="G932" s="3">
        <v>13.2</v>
      </c>
      <c r="H932" s="3">
        <v>7.7</v>
      </c>
      <c r="I932" s="3">
        <v>5</v>
      </c>
      <c r="J932" s="4">
        <v>133906.26</v>
      </c>
      <c r="K932" s="5">
        <v>109.5605504</v>
      </c>
      <c r="L932" s="5">
        <f t="shared" si="70"/>
        <v>14670843.547605505</v>
      </c>
      <c r="M932" t="str">
        <f>VLOOKUP(A932,[1]Holidays!A:C,2,)</f>
        <v>Y</v>
      </c>
      <c r="N932" t="str">
        <f>VLOOKUP(A932,[1]Holidays!A:C,3,FALSE)</f>
        <v>N</v>
      </c>
      <c r="O932">
        <f t="shared" si="71"/>
        <v>133906.26</v>
      </c>
      <c r="P932" t="e">
        <f t="shared" si="72"/>
        <v>#N/A</v>
      </c>
      <c r="Q932" t="e">
        <f t="shared" si="73"/>
        <v>#N/A</v>
      </c>
      <c r="R932">
        <f t="shared" si="74"/>
        <v>133906.26</v>
      </c>
    </row>
    <row r="933" spans="1:18" x14ac:dyDescent="0.25">
      <c r="A933" s="6">
        <v>42936</v>
      </c>
      <c r="B933" s="1" t="str">
        <f>TEXT([1]Holidays!A933,"DDDD")</f>
        <v>Thursday</v>
      </c>
      <c r="C933" s="2">
        <f>WEEKNUM([1]Holidays!A933)</f>
        <v>29</v>
      </c>
      <c r="D933" s="1" t="str">
        <f>TEXT([1]Holidays!A933,"MMMM")</f>
        <v>July</v>
      </c>
      <c r="E933" s="1" t="str">
        <f>TEXT([1]Holidays!A933,"yyyy")</f>
        <v>2017</v>
      </c>
      <c r="F933" s="3">
        <v>7.9</v>
      </c>
      <c r="G933" s="3">
        <v>10.7</v>
      </c>
      <c r="H933" s="3">
        <v>5.9</v>
      </c>
      <c r="I933" s="3">
        <v>0.6</v>
      </c>
      <c r="J933" s="4">
        <v>139316.29</v>
      </c>
      <c r="K933" s="5">
        <v>133.736501</v>
      </c>
      <c r="L933" s="5">
        <f t="shared" si="70"/>
        <v>18631673.156901293</v>
      </c>
      <c r="M933" t="str">
        <f>VLOOKUP(A933,[1]Holidays!A:C,2,)</f>
        <v>Y</v>
      </c>
      <c r="N933" t="str">
        <f>VLOOKUP(A933,[1]Holidays!A:C,3,FALSE)</f>
        <v>N</v>
      </c>
      <c r="O933">
        <f t="shared" si="71"/>
        <v>139316.29</v>
      </c>
      <c r="P933" t="e">
        <f t="shared" si="72"/>
        <v>#N/A</v>
      </c>
      <c r="Q933" t="e">
        <f t="shared" si="73"/>
        <v>#N/A</v>
      </c>
      <c r="R933">
        <f t="shared" si="74"/>
        <v>139316.29</v>
      </c>
    </row>
    <row r="934" spans="1:18" x14ac:dyDescent="0.25">
      <c r="A934" s="6">
        <v>42937</v>
      </c>
      <c r="B934" s="1" t="str">
        <f>TEXT([1]Holidays!A934,"DDDD")</f>
        <v>Friday</v>
      </c>
      <c r="C934" s="2">
        <f>WEEKNUM([1]Holidays!A934)</f>
        <v>29</v>
      </c>
      <c r="D934" s="1" t="str">
        <f>TEXT([1]Holidays!A934,"MMMM")</f>
        <v>July</v>
      </c>
      <c r="E934" s="1" t="str">
        <f>TEXT([1]Holidays!A934,"yyyy")</f>
        <v>2017</v>
      </c>
      <c r="F934" s="3">
        <v>3.3</v>
      </c>
      <c r="G934" s="3">
        <v>13.8</v>
      </c>
      <c r="H934" s="3">
        <v>10.3</v>
      </c>
      <c r="I934" s="3">
        <v>4.2</v>
      </c>
      <c r="J934" s="4">
        <v>140073.89499999999</v>
      </c>
      <c r="K934" s="5">
        <v>130.19271090000001</v>
      </c>
      <c r="L934" s="5">
        <f t="shared" si="70"/>
        <v>18236600.116371956</v>
      </c>
      <c r="M934" t="str">
        <f>VLOOKUP(A934,[1]Holidays!A:C,2,)</f>
        <v>Y</v>
      </c>
      <c r="N934" t="str">
        <f>VLOOKUP(A934,[1]Holidays!A:C,3,FALSE)</f>
        <v>N</v>
      </c>
      <c r="O934">
        <f t="shared" si="71"/>
        <v>140073.89499999999</v>
      </c>
      <c r="P934" t="e">
        <f t="shared" si="72"/>
        <v>#N/A</v>
      </c>
      <c r="Q934" t="e">
        <f t="shared" si="73"/>
        <v>#N/A</v>
      </c>
      <c r="R934">
        <f t="shared" si="74"/>
        <v>140073.89499999999</v>
      </c>
    </row>
    <row r="935" spans="1:18" x14ac:dyDescent="0.25">
      <c r="A935" s="6">
        <v>42938</v>
      </c>
      <c r="B935" s="1" t="str">
        <f>TEXT([1]Holidays!A935,"DDDD")</f>
        <v>Saturday</v>
      </c>
      <c r="C935" s="2">
        <f>WEEKNUM([1]Holidays!A935)</f>
        <v>29</v>
      </c>
      <c r="D935" s="1" t="str">
        <f>TEXT([1]Holidays!A935,"MMMM")</f>
        <v>July</v>
      </c>
      <c r="E935" s="1" t="str">
        <f>TEXT([1]Holidays!A935,"yyyy")</f>
        <v>2017</v>
      </c>
      <c r="F935" s="3">
        <v>5.4</v>
      </c>
      <c r="G935" s="3">
        <v>12.4</v>
      </c>
      <c r="H935" s="3">
        <v>7</v>
      </c>
      <c r="I935" s="3">
        <v>0</v>
      </c>
      <c r="J935" s="4">
        <v>122397.13</v>
      </c>
      <c r="K935" s="5">
        <v>91.656080619999997</v>
      </c>
      <c r="L935" s="5">
        <f t="shared" si="70"/>
        <v>11218441.214936621</v>
      </c>
      <c r="M935" t="str">
        <f>VLOOKUP(A935,[1]Holidays!A:C,2,)</f>
        <v>Y</v>
      </c>
      <c r="N935" t="str">
        <f>VLOOKUP(A935,[1]Holidays!A:C,3,FALSE)</f>
        <v>N</v>
      </c>
      <c r="O935">
        <f t="shared" si="71"/>
        <v>122397.13</v>
      </c>
      <c r="P935" t="e">
        <f t="shared" si="72"/>
        <v>#N/A</v>
      </c>
      <c r="Q935" t="e">
        <f t="shared" si="73"/>
        <v>#N/A</v>
      </c>
      <c r="R935">
        <f t="shared" si="74"/>
        <v>122397.13</v>
      </c>
    </row>
    <row r="936" spans="1:18" x14ac:dyDescent="0.25">
      <c r="A936" s="6">
        <v>42939</v>
      </c>
      <c r="B936" s="1" t="str">
        <f>TEXT([1]Holidays!A936,"DDDD")</f>
        <v>Sunday</v>
      </c>
      <c r="C936" s="2">
        <f>WEEKNUM([1]Holidays!A936)</f>
        <v>30</v>
      </c>
      <c r="D936" s="1" t="str">
        <f>TEXT([1]Holidays!A936,"MMMM")</f>
        <v>July</v>
      </c>
      <c r="E936" s="1" t="str">
        <f>TEXT([1]Holidays!A936,"yyyy")</f>
        <v>2017</v>
      </c>
      <c r="F936" s="3">
        <v>8.4</v>
      </c>
      <c r="G936" s="3">
        <v>14.1</v>
      </c>
      <c r="H936" s="3">
        <v>5.4</v>
      </c>
      <c r="I936" s="3">
        <v>0</v>
      </c>
      <c r="J936" s="4">
        <v>118007.66499999999</v>
      </c>
      <c r="K936" s="5">
        <v>107.89233230000001</v>
      </c>
      <c r="L936" s="5">
        <f t="shared" si="70"/>
        <v>12732122.206127079</v>
      </c>
      <c r="M936" t="str">
        <f>VLOOKUP(A936,[1]Holidays!A:C,2,)</f>
        <v>Y</v>
      </c>
      <c r="N936" t="str">
        <f>VLOOKUP(A936,[1]Holidays!A:C,3,FALSE)</f>
        <v>N</v>
      </c>
      <c r="O936">
        <f t="shared" si="71"/>
        <v>118007.66499999999</v>
      </c>
      <c r="P936" t="e">
        <f t="shared" si="72"/>
        <v>#N/A</v>
      </c>
      <c r="Q936" t="e">
        <f t="shared" si="73"/>
        <v>#N/A</v>
      </c>
      <c r="R936">
        <f t="shared" si="74"/>
        <v>118007.66499999999</v>
      </c>
    </row>
    <row r="937" spans="1:18" x14ac:dyDescent="0.25">
      <c r="A937" s="6">
        <v>42940</v>
      </c>
      <c r="B937" s="1" t="str">
        <f>TEXT([1]Holidays!A937,"DDDD")</f>
        <v>Monday</v>
      </c>
      <c r="C937" s="2">
        <f>WEEKNUM([1]Holidays!A937)</f>
        <v>30</v>
      </c>
      <c r="D937" s="1" t="str">
        <f>TEXT([1]Holidays!A937,"MMMM")</f>
        <v>July</v>
      </c>
      <c r="E937" s="1" t="str">
        <f>TEXT([1]Holidays!A937,"yyyy")</f>
        <v>2017</v>
      </c>
      <c r="F937" s="3">
        <v>8.1</v>
      </c>
      <c r="G937" s="3">
        <v>16.100000000000001</v>
      </c>
      <c r="H937" s="3">
        <v>8.3000000000000007</v>
      </c>
      <c r="I937" s="3">
        <v>7</v>
      </c>
      <c r="J937" s="4">
        <v>136330.59</v>
      </c>
      <c r="K937" s="5">
        <v>122.6544774</v>
      </c>
      <c r="L937" s="5">
        <f t="shared" si="70"/>
        <v>16721557.270083666</v>
      </c>
      <c r="M937" t="str">
        <f>VLOOKUP(A937,[1]Holidays!A:C,2,)</f>
        <v>Y</v>
      </c>
      <c r="N937" t="str">
        <f>VLOOKUP(A937,[1]Holidays!A:C,3,FALSE)</f>
        <v>N</v>
      </c>
      <c r="O937">
        <f t="shared" si="71"/>
        <v>136330.59</v>
      </c>
      <c r="P937" t="e">
        <f t="shared" si="72"/>
        <v>#N/A</v>
      </c>
      <c r="Q937" t="e">
        <f t="shared" si="73"/>
        <v>#N/A</v>
      </c>
      <c r="R937">
        <f t="shared" si="74"/>
        <v>136330.59</v>
      </c>
    </row>
    <row r="938" spans="1:18" x14ac:dyDescent="0.25">
      <c r="A938" s="6">
        <v>42941</v>
      </c>
      <c r="B938" s="1" t="str">
        <f>TEXT([1]Holidays!A938,"DDDD")</f>
        <v>Tuesday</v>
      </c>
      <c r="C938" s="2">
        <f>WEEKNUM([1]Holidays!A938)</f>
        <v>30</v>
      </c>
      <c r="D938" s="1" t="str">
        <f>TEXT([1]Holidays!A938,"MMMM")</f>
        <v>July</v>
      </c>
      <c r="E938" s="1" t="str">
        <f>TEXT([1]Holidays!A938,"yyyy")</f>
        <v>2017</v>
      </c>
      <c r="F938" s="3">
        <v>9.8000000000000007</v>
      </c>
      <c r="G938" s="3">
        <v>17.2</v>
      </c>
      <c r="H938" s="3">
        <v>9</v>
      </c>
      <c r="I938" s="3">
        <v>0</v>
      </c>
      <c r="J938" s="4">
        <v>129699.265</v>
      </c>
      <c r="K938" s="5">
        <v>113.0336114</v>
      </c>
      <c r="L938" s="5">
        <f t="shared" si="70"/>
        <v>14660376.31887562</v>
      </c>
      <c r="M938" t="str">
        <f>VLOOKUP(A938,[1]Holidays!A:C,2,)</f>
        <v>Y</v>
      </c>
      <c r="N938" t="str">
        <f>VLOOKUP(A938,[1]Holidays!A:C,3,FALSE)</f>
        <v>N</v>
      </c>
      <c r="O938">
        <f t="shared" si="71"/>
        <v>129699.265</v>
      </c>
      <c r="P938" t="e">
        <f t="shared" si="72"/>
        <v>#N/A</v>
      </c>
      <c r="Q938" t="e">
        <f t="shared" si="73"/>
        <v>#N/A</v>
      </c>
      <c r="R938">
        <f t="shared" si="74"/>
        <v>129699.265</v>
      </c>
    </row>
    <row r="939" spans="1:18" x14ac:dyDescent="0.25">
      <c r="A939" s="6">
        <v>42942</v>
      </c>
      <c r="B939" s="1" t="str">
        <f>TEXT([1]Holidays!A939,"DDDD")</f>
        <v>Wednesday</v>
      </c>
      <c r="C939" s="2">
        <f>WEEKNUM([1]Holidays!A939)</f>
        <v>30</v>
      </c>
      <c r="D939" s="1" t="str">
        <f>TEXT([1]Holidays!A939,"MMMM")</f>
        <v>July</v>
      </c>
      <c r="E939" s="1" t="str">
        <f>TEXT([1]Holidays!A939,"yyyy")</f>
        <v>2017</v>
      </c>
      <c r="F939" s="3">
        <v>10.9</v>
      </c>
      <c r="G939" s="3">
        <v>15</v>
      </c>
      <c r="H939" s="3">
        <v>8.6999999999999993</v>
      </c>
      <c r="I939" s="3">
        <v>2.4</v>
      </c>
      <c r="J939" s="4">
        <v>133198.34</v>
      </c>
      <c r="K939" s="5">
        <v>117.2808433</v>
      </c>
      <c r="L939" s="5">
        <f t="shared" si="70"/>
        <v>15621613.641360121</v>
      </c>
      <c r="M939" t="str">
        <f>VLOOKUP(A939,[1]Holidays!A:C,2,)</f>
        <v>Y</v>
      </c>
      <c r="N939" t="str">
        <f>VLOOKUP(A939,[1]Holidays!A:C,3,FALSE)</f>
        <v>N</v>
      </c>
      <c r="O939">
        <f t="shared" si="71"/>
        <v>133198.34</v>
      </c>
      <c r="P939" t="e">
        <f t="shared" si="72"/>
        <v>#N/A</v>
      </c>
      <c r="Q939" t="e">
        <f t="shared" si="73"/>
        <v>#N/A</v>
      </c>
      <c r="R939">
        <f t="shared" si="74"/>
        <v>133198.34</v>
      </c>
    </row>
    <row r="940" spans="1:18" x14ac:dyDescent="0.25">
      <c r="A940" s="6">
        <v>42943</v>
      </c>
      <c r="B940" s="1" t="str">
        <f>TEXT([1]Holidays!A940,"DDDD")</f>
        <v>Thursday</v>
      </c>
      <c r="C940" s="2">
        <f>WEEKNUM([1]Holidays!A940)</f>
        <v>30</v>
      </c>
      <c r="D940" s="1" t="str">
        <f>TEXT([1]Holidays!A940,"MMMM")</f>
        <v>July</v>
      </c>
      <c r="E940" s="1" t="str">
        <f>TEXT([1]Holidays!A940,"yyyy")</f>
        <v>2017</v>
      </c>
      <c r="F940" s="3">
        <v>4.4000000000000004</v>
      </c>
      <c r="G940" s="3">
        <v>14.2</v>
      </c>
      <c r="H940" s="3">
        <v>8.6999999999999993</v>
      </c>
      <c r="I940" s="3">
        <v>2</v>
      </c>
      <c r="J940" s="4">
        <v>136003.91500000001</v>
      </c>
      <c r="K940" s="5">
        <v>117.31547380000001</v>
      </c>
      <c r="L940" s="5">
        <f t="shared" si="70"/>
        <v>15955363.726879928</v>
      </c>
      <c r="M940" t="str">
        <f>VLOOKUP(A940,[1]Holidays!A:C,2,)</f>
        <v>Y</v>
      </c>
      <c r="N940" t="str">
        <f>VLOOKUP(A940,[1]Holidays!A:C,3,FALSE)</f>
        <v>N</v>
      </c>
      <c r="O940">
        <f t="shared" si="71"/>
        <v>136003.91500000001</v>
      </c>
      <c r="P940" t="e">
        <f t="shared" si="72"/>
        <v>#N/A</v>
      </c>
      <c r="Q940" t="e">
        <f t="shared" si="73"/>
        <v>#N/A</v>
      </c>
      <c r="R940">
        <f t="shared" si="74"/>
        <v>136003.91500000001</v>
      </c>
    </row>
    <row r="941" spans="1:18" x14ac:dyDescent="0.25">
      <c r="A941" s="6">
        <v>42944</v>
      </c>
      <c r="B941" s="1" t="str">
        <f>TEXT([1]Holidays!A941,"DDDD")</f>
        <v>Friday</v>
      </c>
      <c r="C941" s="2">
        <f>WEEKNUM([1]Holidays!A941)</f>
        <v>30</v>
      </c>
      <c r="D941" s="1" t="str">
        <f>TEXT([1]Holidays!A941,"MMMM")</f>
        <v>July</v>
      </c>
      <c r="E941" s="1" t="str">
        <f>TEXT([1]Holidays!A941,"yyyy")</f>
        <v>2017</v>
      </c>
      <c r="F941" s="3">
        <v>6.2</v>
      </c>
      <c r="G941" s="3">
        <v>14.3</v>
      </c>
      <c r="H941" s="3">
        <v>9.8000000000000007</v>
      </c>
      <c r="I941" s="3">
        <v>2.8</v>
      </c>
      <c r="J941" s="4">
        <v>130432.05</v>
      </c>
      <c r="K941" s="5">
        <v>111.3069682</v>
      </c>
      <c r="L941" s="5">
        <f t="shared" si="70"/>
        <v>14517996.041610811</v>
      </c>
      <c r="M941" t="str">
        <f>VLOOKUP(A941,[1]Holidays!A:C,2,)</f>
        <v>Y</v>
      </c>
      <c r="N941" t="str">
        <f>VLOOKUP(A941,[1]Holidays!A:C,3,FALSE)</f>
        <v>N</v>
      </c>
      <c r="O941">
        <f t="shared" si="71"/>
        <v>130432.05</v>
      </c>
      <c r="P941" t="e">
        <f t="shared" si="72"/>
        <v>#N/A</v>
      </c>
      <c r="Q941" t="e">
        <f t="shared" si="73"/>
        <v>#N/A</v>
      </c>
      <c r="R941">
        <f t="shared" si="74"/>
        <v>130432.05</v>
      </c>
    </row>
    <row r="942" spans="1:18" x14ac:dyDescent="0.25">
      <c r="A942" s="6">
        <v>42945</v>
      </c>
      <c r="B942" s="1" t="str">
        <f>TEXT([1]Holidays!A942,"DDDD")</f>
        <v>Saturday</v>
      </c>
      <c r="C942" s="2">
        <f>WEEKNUM([1]Holidays!A942)</f>
        <v>30</v>
      </c>
      <c r="D942" s="1" t="str">
        <f>TEXT([1]Holidays!A942,"MMMM")</f>
        <v>July</v>
      </c>
      <c r="E942" s="1" t="str">
        <f>TEXT([1]Holidays!A942,"yyyy")</f>
        <v>2017</v>
      </c>
      <c r="F942" s="3">
        <v>9.6999999999999993</v>
      </c>
      <c r="G942" s="3">
        <v>17.899999999999999</v>
      </c>
      <c r="H942" s="3">
        <v>10.1</v>
      </c>
      <c r="I942" s="3">
        <v>0</v>
      </c>
      <c r="J942" s="4">
        <v>111331.235</v>
      </c>
      <c r="K942" s="5">
        <v>93.453100860000006</v>
      </c>
      <c r="L942" s="5">
        <f t="shared" si="70"/>
        <v>10404249.133323362</v>
      </c>
      <c r="M942" t="str">
        <f>VLOOKUP(A942,[1]Holidays!A:C,2,)</f>
        <v>Y</v>
      </c>
      <c r="N942" t="str">
        <f>VLOOKUP(A942,[1]Holidays!A:C,3,FALSE)</f>
        <v>N</v>
      </c>
      <c r="O942">
        <f t="shared" si="71"/>
        <v>111331.235</v>
      </c>
      <c r="P942" t="e">
        <f t="shared" si="72"/>
        <v>#N/A</v>
      </c>
      <c r="Q942" t="e">
        <f t="shared" si="73"/>
        <v>#N/A</v>
      </c>
      <c r="R942">
        <f t="shared" si="74"/>
        <v>111331.235</v>
      </c>
    </row>
    <row r="943" spans="1:18" x14ac:dyDescent="0.25">
      <c r="A943" s="6">
        <v>42946</v>
      </c>
      <c r="B943" s="1" t="str">
        <f>TEXT([1]Holidays!A943,"DDDD")</f>
        <v>Sunday</v>
      </c>
      <c r="C943" s="2">
        <f>WEEKNUM([1]Holidays!A943)</f>
        <v>31</v>
      </c>
      <c r="D943" s="1" t="str">
        <f>TEXT([1]Holidays!A943,"MMMM")</f>
        <v>July</v>
      </c>
      <c r="E943" s="1" t="str">
        <f>TEXT([1]Holidays!A943,"yyyy")</f>
        <v>2017</v>
      </c>
      <c r="F943" s="3">
        <v>11.3</v>
      </c>
      <c r="G943" s="3">
        <v>18.100000000000001</v>
      </c>
      <c r="H943" s="3">
        <v>8.3000000000000007</v>
      </c>
      <c r="I943" s="3">
        <v>0</v>
      </c>
      <c r="J943" s="4">
        <v>107580.495</v>
      </c>
      <c r="K943" s="5">
        <v>91.416166270000005</v>
      </c>
      <c r="L943" s="5">
        <f t="shared" si="70"/>
        <v>9834596.4183289036</v>
      </c>
      <c r="M943" t="str">
        <f>VLOOKUP(A943,[1]Holidays!A:C,2,)</f>
        <v>Y</v>
      </c>
      <c r="N943" t="str">
        <f>VLOOKUP(A943,[1]Holidays!A:C,3,FALSE)</f>
        <v>N</v>
      </c>
      <c r="O943">
        <f t="shared" si="71"/>
        <v>107580.495</v>
      </c>
      <c r="P943" t="e">
        <f t="shared" si="72"/>
        <v>#N/A</v>
      </c>
      <c r="Q943" t="e">
        <f t="shared" si="73"/>
        <v>#N/A</v>
      </c>
      <c r="R943">
        <f t="shared" si="74"/>
        <v>107580.495</v>
      </c>
    </row>
    <row r="944" spans="1:18" x14ac:dyDescent="0.25">
      <c r="A944" s="6">
        <v>42947</v>
      </c>
      <c r="B944" s="1" t="str">
        <f>TEXT([1]Holidays!A944,"DDDD")</f>
        <v>Monday</v>
      </c>
      <c r="C944" s="2">
        <f>WEEKNUM([1]Holidays!A944)</f>
        <v>31</v>
      </c>
      <c r="D944" s="1" t="str">
        <f>TEXT([1]Holidays!A944,"MMMM")</f>
        <v>July</v>
      </c>
      <c r="E944" s="1" t="str">
        <f>TEXT([1]Holidays!A944,"yyyy")</f>
        <v>2017</v>
      </c>
      <c r="F944" s="3">
        <v>6.7</v>
      </c>
      <c r="G944" s="3">
        <v>14.8</v>
      </c>
      <c r="H944" s="3">
        <v>11.5</v>
      </c>
      <c r="I944" s="3">
        <v>0</v>
      </c>
      <c r="J944" s="4">
        <v>132276.88</v>
      </c>
      <c r="K944" s="5">
        <v>137.47669010000001</v>
      </c>
      <c r="L944" s="5">
        <f t="shared" si="70"/>
        <v>18184987.639154889</v>
      </c>
      <c r="M944" t="str">
        <f>VLOOKUP(A944,[1]Holidays!A:C,2,)</f>
        <v>Y</v>
      </c>
      <c r="N944" t="str">
        <f>VLOOKUP(A944,[1]Holidays!A:C,3,FALSE)</f>
        <v>N</v>
      </c>
      <c r="O944">
        <f t="shared" si="71"/>
        <v>132276.88</v>
      </c>
      <c r="P944" t="e">
        <f t="shared" si="72"/>
        <v>#N/A</v>
      </c>
      <c r="Q944" t="e">
        <f t="shared" si="73"/>
        <v>#N/A</v>
      </c>
      <c r="R944">
        <f t="shared" si="74"/>
        <v>132276.88</v>
      </c>
    </row>
    <row r="945" spans="1:18" x14ac:dyDescent="0.25">
      <c r="A945" s="6">
        <v>42948</v>
      </c>
      <c r="B945" s="1" t="str">
        <f>TEXT([1]Holidays!A945,"DDDD")</f>
        <v>Tuesday</v>
      </c>
      <c r="C945" s="2">
        <f>WEEKNUM([1]Holidays!A945)</f>
        <v>31</v>
      </c>
      <c r="D945" s="1" t="str">
        <f>TEXT([1]Holidays!A945,"MMMM")</f>
        <v>August</v>
      </c>
      <c r="E945" s="1" t="str">
        <f>TEXT([1]Holidays!A945,"yyyy")</f>
        <v>2017</v>
      </c>
      <c r="F945" s="3">
        <v>3.5</v>
      </c>
      <c r="G945" s="3">
        <v>15.5</v>
      </c>
      <c r="H945" s="3">
        <v>11.5</v>
      </c>
      <c r="I945" s="3">
        <v>0</v>
      </c>
      <c r="J945" s="4">
        <v>137617.88</v>
      </c>
      <c r="K945" s="5">
        <v>137.9754246</v>
      </c>
      <c r="L945" s="5">
        <f t="shared" si="70"/>
        <v>18987885.425551847</v>
      </c>
      <c r="M945" t="str">
        <f>VLOOKUP(A945,[1]Holidays!A:C,2,)</f>
        <v>Y</v>
      </c>
      <c r="N945" t="str">
        <f>VLOOKUP(A945,[1]Holidays!A:C,3,FALSE)</f>
        <v>N</v>
      </c>
      <c r="O945">
        <f t="shared" si="71"/>
        <v>137617.88</v>
      </c>
      <c r="P945" t="e">
        <f t="shared" si="72"/>
        <v>#N/A</v>
      </c>
      <c r="Q945" t="e">
        <f t="shared" si="73"/>
        <v>#N/A</v>
      </c>
      <c r="R945">
        <f t="shared" si="74"/>
        <v>137617.88</v>
      </c>
    </row>
    <row r="946" spans="1:18" x14ac:dyDescent="0.25">
      <c r="A946" s="6">
        <v>42949</v>
      </c>
      <c r="B946" s="1" t="str">
        <f>TEXT([1]Holidays!A946,"DDDD")</f>
        <v>Wednesday</v>
      </c>
      <c r="C946" s="2">
        <f>WEEKNUM([1]Holidays!A946)</f>
        <v>31</v>
      </c>
      <c r="D946" s="1" t="str">
        <f>TEXT([1]Holidays!A946,"MMMM")</f>
        <v>August</v>
      </c>
      <c r="E946" s="1" t="str">
        <f>TEXT([1]Holidays!A946,"yyyy")</f>
        <v>2017</v>
      </c>
      <c r="F946" s="3">
        <v>3.4</v>
      </c>
      <c r="G946" s="3">
        <v>12.9</v>
      </c>
      <c r="H946" s="3">
        <v>7.5</v>
      </c>
      <c r="I946" s="3">
        <v>0</v>
      </c>
      <c r="J946" s="4">
        <v>140729.185</v>
      </c>
      <c r="K946" s="5">
        <v>113.4923335</v>
      </c>
      <c r="L946" s="5">
        <f t="shared" si="70"/>
        <v>15971683.597203197</v>
      </c>
      <c r="M946" t="str">
        <f>VLOOKUP(A946,[1]Holidays!A:C,2,)</f>
        <v>Y</v>
      </c>
      <c r="N946" t="str">
        <f>VLOOKUP(A946,[1]Holidays!A:C,3,FALSE)</f>
        <v>N</v>
      </c>
      <c r="O946">
        <f t="shared" si="71"/>
        <v>140729.185</v>
      </c>
      <c r="P946" t="e">
        <f t="shared" si="72"/>
        <v>#N/A</v>
      </c>
      <c r="Q946" t="e">
        <f t="shared" si="73"/>
        <v>#N/A</v>
      </c>
      <c r="R946">
        <f t="shared" si="74"/>
        <v>140729.185</v>
      </c>
    </row>
    <row r="947" spans="1:18" x14ac:dyDescent="0.25">
      <c r="A947" s="6">
        <v>42950</v>
      </c>
      <c r="B947" s="1" t="str">
        <f>TEXT([1]Holidays!A947,"DDDD")</f>
        <v>Thursday</v>
      </c>
      <c r="C947" s="2">
        <f>WEEKNUM([1]Holidays!A947)</f>
        <v>31</v>
      </c>
      <c r="D947" s="1" t="str">
        <f>TEXT([1]Holidays!A947,"MMMM")</f>
        <v>August</v>
      </c>
      <c r="E947" s="1" t="str">
        <f>TEXT([1]Holidays!A947,"yyyy")</f>
        <v>2017</v>
      </c>
      <c r="F947" s="3">
        <v>3.1</v>
      </c>
      <c r="G947" s="3">
        <v>9</v>
      </c>
      <c r="H947" s="3">
        <v>4.4000000000000004</v>
      </c>
      <c r="I947" s="3">
        <v>0</v>
      </c>
      <c r="J947" s="4">
        <v>151355.43</v>
      </c>
      <c r="K947" s="5">
        <v>169.23382710000001</v>
      </c>
      <c r="L947" s="5">
        <f t="shared" si="70"/>
        <v>25614458.671266153</v>
      </c>
      <c r="M947" t="str">
        <f>VLOOKUP(A947,[1]Holidays!A:C,2,)</f>
        <v>Y</v>
      </c>
      <c r="N947" t="str">
        <f>VLOOKUP(A947,[1]Holidays!A:C,3,FALSE)</f>
        <v>N</v>
      </c>
      <c r="O947">
        <f t="shared" si="71"/>
        <v>151355.43</v>
      </c>
      <c r="P947" t="e">
        <f t="shared" si="72"/>
        <v>#N/A</v>
      </c>
      <c r="Q947" t="e">
        <f t="shared" si="73"/>
        <v>#N/A</v>
      </c>
      <c r="R947">
        <f t="shared" si="74"/>
        <v>151355.43</v>
      </c>
    </row>
    <row r="948" spans="1:18" x14ac:dyDescent="0.25">
      <c r="A948" s="6">
        <v>42951</v>
      </c>
      <c r="B948" s="1" t="str">
        <f>TEXT([1]Holidays!A948,"DDDD")</f>
        <v>Friday</v>
      </c>
      <c r="C948" s="2">
        <f>WEEKNUM([1]Holidays!A948)</f>
        <v>31</v>
      </c>
      <c r="D948" s="1" t="str">
        <f>TEXT([1]Holidays!A948,"MMMM")</f>
        <v>August</v>
      </c>
      <c r="E948" s="1" t="str">
        <f>TEXT([1]Holidays!A948,"yyyy")</f>
        <v>2017</v>
      </c>
      <c r="F948" s="3">
        <v>4.3</v>
      </c>
      <c r="G948" s="3">
        <v>12.1</v>
      </c>
      <c r="H948" s="3">
        <v>7.2</v>
      </c>
      <c r="I948" s="3">
        <v>6.6</v>
      </c>
      <c r="J948" s="4">
        <v>141647.89499999999</v>
      </c>
      <c r="K948" s="5">
        <v>110.3517269</v>
      </c>
      <c r="L948" s="5">
        <f t="shared" si="70"/>
        <v>15631089.824999874</v>
      </c>
      <c r="M948" t="str">
        <f>VLOOKUP(A948,[1]Holidays!A:C,2,)</f>
        <v>Y</v>
      </c>
      <c r="N948" t="str">
        <f>VLOOKUP(A948,[1]Holidays!A:C,3,FALSE)</f>
        <v>N</v>
      </c>
      <c r="O948">
        <f t="shared" si="71"/>
        <v>141647.89499999999</v>
      </c>
      <c r="P948" t="e">
        <f t="shared" si="72"/>
        <v>#N/A</v>
      </c>
      <c r="Q948" t="e">
        <f t="shared" si="73"/>
        <v>#N/A</v>
      </c>
      <c r="R948">
        <f t="shared" si="74"/>
        <v>141647.89499999999</v>
      </c>
    </row>
    <row r="949" spans="1:18" x14ac:dyDescent="0.25">
      <c r="A949" s="6">
        <v>42952</v>
      </c>
      <c r="B949" s="1" t="str">
        <f>TEXT([1]Holidays!A949,"DDDD")</f>
        <v>Saturday</v>
      </c>
      <c r="C949" s="2">
        <f>WEEKNUM([1]Holidays!A949)</f>
        <v>31</v>
      </c>
      <c r="D949" s="1" t="str">
        <f>TEXT([1]Holidays!A949,"MMMM")</f>
        <v>August</v>
      </c>
      <c r="E949" s="1" t="str">
        <f>TEXT([1]Holidays!A949,"yyyy")</f>
        <v>2017</v>
      </c>
      <c r="F949" s="3">
        <v>8.8000000000000007</v>
      </c>
      <c r="G949" s="3">
        <v>14.2</v>
      </c>
      <c r="H949" s="3">
        <v>11.7</v>
      </c>
      <c r="I949" s="3">
        <v>0</v>
      </c>
      <c r="J949" s="4">
        <v>116696.455</v>
      </c>
      <c r="K949" s="5">
        <v>82.766673249999997</v>
      </c>
      <c r="L949" s="5">
        <f t="shared" si="70"/>
        <v>9658577.360418329</v>
      </c>
      <c r="M949" t="str">
        <f>VLOOKUP(A949,[1]Holidays!A:C,2,)</f>
        <v>Y</v>
      </c>
      <c r="N949" t="str">
        <f>VLOOKUP(A949,[1]Holidays!A:C,3,FALSE)</f>
        <v>N</v>
      </c>
      <c r="O949">
        <f t="shared" si="71"/>
        <v>116696.455</v>
      </c>
      <c r="P949" t="e">
        <f t="shared" si="72"/>
        <v>#N/A</v>
      </c>
      <c r="Q949" t="e">
        <f t="shared" si="73"/>
        <v>#N/A</v>
      </c>
      <c r="R949">
        <f t="shared" si="74"/>
        <v>116696.455</v>
      </c>
    </row>
    <row r="950" spans="1:18" x14ac:dyDescent="0.25">
      <c r="A950" s="6">
        <v>42953</v>
      </c>
      <c r="B950" s="1" t="str">
        <f>TEXT([1]Holidays!A950,"DDDD")</f>
        <v>Sunday</v>
      </c>
      <c r="C950" s="2">
        <f>WEEKNUM([1]Holidays!A950)</f>
        <v>32</v>
      </c>
      <c r="D950" s="1" t="str">
        <f>TEXT([1]Holidays!A950,"MMMM")</f>
        <v>August</v>
      </c>
      <c r="E950" s="1" t="str">
        <f>TEXT([1]Holidays!A950,"yyyy")</f>
        <v>2017</v>
      </c>
      <c r="F950" s="3">
        <v>9</v>
      </c>
      <c r="G950" s="3">
        <v>13</v>
      </c>
      <c r="H950" s="3">
        <v>8.1999999999999993</v>
      </c>
      <c r="I950" s="3">
        <v>0</v>
      </c>
      <c r="J950" s="4">
        <v>117351.14</v>
      </c>
      <c r="K950" s="5">
        <v>86.202202409999998</v>
      </c>
      <c r="L950" s="5">
        <f t="shared" si="70"/>
        <v>10115926.723324247</v>
      </c>
      <c r="M950" t="str">
        <f>VLOOKUP(A950,[1]Holidays!A:C,2,)</f>
        <v>Y</v>
      </c>
      <c r="N950" t="str">
        <f>VLOOKUP(A950,[1]Holidays!A:C,3,FALSE)</f>
        <v>N</v>
      </c>
      <c r="O950">
        <f t="shared" si="71"/>
        <v>117351.14</v>
      </c>
      <c r="P950" t="e">
        <f t="shared" si="72"/>
        <v>#N/A</v>
      </c>
      <c r="Q950" t="e">
        <f t="shared" si="73"/>
        <v>#N/A</v>
      </c>
      <c r="R950">
        <f t="shared" si="74"/>
        <v>117351.14</v>
      </c>
    </row>
    <row r="951" spans="1:18" x14ac:dyDescent="0.25">
      <c r="A951" s="6">
        <v>42954</v>
      </c>
      <c r="B951" s="1" t="str">
        <f>TEXT([1]Holidays!A951,"DDDD")</f>
        <v>Monday</v>
      </c>
      <c r="C951" s="2">
        <f>WEEKNUM([1]Holidays!A951)</f>
        <v>32</v>
      </c>
      <c r="D951" s="1" t="str">
        <f>TEXT([1]Holidays!A951,"MMMM")</f>
        <v>August</v>
      </c>
      <c r="E951" s="1" t="str">
        <f>TEXT([1]Holidays!A951,"yyyy")</f>
        <v>2017</v>
      </c>
      <c r="F951" s="3">
        <v>7.7</v>
      </c>
      <c r="G951" s="3">
        <v>12.3</v>
      </c>
      <c r="H951" s="3">
        <v>7.3</v>
      </c>
      <c r="I951" s="3">
        <v>4.2</v>
      </c>
      <c r="J951" s="4">
        <v>138963.17499999999</v>
      </c>
      <c r="K951" s="5">
        <v>111.4890145</v>
      </c>
      <c r="L951" s="5">
        <f t="shared" si="70"/>
        <v>15492867.432541035</v>
      </c>
      <c r="M951" t="str">
        <f>VLOOKUP(A951,[1]Holidays!A:C,2,)</f>
        <v>Y</v>
      </c>
      <c r="N951" t="str">
        <f>VLOOKUP(A951,[1]Holidays!A:C,3,FALSE)</f>
        <v>N</v>
      </c>
      <c r="O951">
        <f t="shared" si="71"/>
        <v>138963.17499999999</v>
      </c>
      <c r="P951" t="e">
        <f t="shared" si="72"/>
        <v>#N/A</v>
      </c>
      <c r="Q951" t="e">
        <f t="shared" si="73"/>
        <v>#N/A</v>
      </c>
      <c r="R951">
        <f t="shared" si="74"/>
        <v>138963.17499999999</v>
      </c>
    </row>
    <row r="952" spans="1:18" x14ac:dyDescent="0.25">
      <c r="A952" s="6">
        <v>42955</v>
      </c>
      <c r="B952" s="1" t="str">
        <f>TEXT([1]Holidays!A952,"DDDD")</f>
        <v>Tuesday</v>
      </c>
      <c r="C952" s="2">
        <f>WEEKNUM([1]Holidays!A952)</f>
        <v>32</v>
      </c>
      <c r="D952" s="1" t="str">
        <f>TEXT([1]Holidays!A952,"MMMM")</f>
        <v>August</v>
      </c>
      <c r="E952" s="1" t="str">
        <f>TEXT([1]Holidays!A952,"yyyy")</f>
        <v>2017</v>
      </c>
      <c r="F952" s="3">
        <v>7.9</v>
      </c>
      <c r="G952" s="3">
        <v>15</v>
      </c>
      <c r="H952" s="3">
        <v>7.5</v>
      </c>
      <c r="I952" s="3">
        <v>2.2000000000000002</v>
      </c>
      <c r="J952" s="4">
        <v>139108.435</v>
      </c>
      <c r="K952" s="5">
        <v>111.5513751</v>
      </c>
      <c r="L952" s="5">
        <f t="shared" si="70"/>
        <v>15517737.212258969</v>
      </c>
      <c r="M952" t="str">
        <f>VLOOKUP(A952,[1]Holidays!A:C,2,)</f>
        <v>Y</v>
      </c>
      <c r="N952" t="str">
        <f>VLOOKUP(A952,[1]Holidays!A:C,3,FALSE)</f>
        <v>N</v>
      </c>
      <c r="O952">
        <f t="shared" si="71"/>
        <v>139108.435</v>
      </c>
      <c r="P952" t="e">
        <f t="shared" si="72"/>
        <v>#N/A</v>
      </c>
      <c r="Q952" t="e">
        <f t="shared" si="73"/>
        <v>#N/A</v>
      </c>
      <c r="R952">
        <f t="shared" si="74"/>
        <v>139108.435</v>
      </c>
    </row>
    <row r="953" spans="1:18" x14ac:dyDescent="0.25">
      <c r="A953" s="6">
        <v>42956</v>
      </c>
      <c r="B953" s="1" t="str">
        <f>TEXT([1]Holidays!A953,"DDDD")</f>
        <v>Wednesday</v>
      </c>
      <c r="C953" s="2">
        <f>WEEKNUM([1]Holidays!A953)</f>
        <v>32</v>
      </c>
      <c r="D953" s="1" t="str">
        <f>TEXT([1]Holidays!A953,"MMMM")</f>
        <v>August</v>
      </c>
      <c r="E953" s="1" t="str">
        <f>TEXT([1]Holidays!A953,"yyyy")</f>
        <v>2017</v>
      </c>
      <c r="F953" s="3">
        <v>8.9</v>
      </c>
      <c r="G953" s="3">
        <v>16.8</v>
      </c>
      <c r="H953" s="3">
        <v>11.5</v>
      </c>
      <c r="I953" s="3">
        <v>0</v>
      </c>
      <c r="J953" s="4">
        <v>130044.375</v>
      </c>
      <c r="K953" s="5">
        <v>105.283102</v>
      </c>
      <c r="L953" s="5">
        <f t="shared" si="70"/>
        <v>13691475.19765125</v>
      </c>
      <c r="M953" t="str">
        <f>VLOOKUP(A953,[1]Holidays!A:C,2,)</f>
        <v>Y</v>
      </c>
      <c r="N953" t="str">
        <f>VLOOKUP(A953,[1]Holidays!A:C,3,FALSE)</f>
        <v>N</v>
      </c>
      <c r="O953">
        <f t="shared" si="71"/>
        <v>130044.375</v>
      </c>
      <c r="P953" t="e">
        <f t="shared" si="72"/>
        <v>#N/A</v>
      </c>
      <c r="Q953" t="e">
        <f t="shared" si="73"/>
        <v>#N/A</v>
      </c>
      <c r="R953">
        <f t="shared" si="74"/>
        <v>130044.375</v>
      </c>
    </row>
    <row r="954" spans="1:18" x14ac:dyDescent="0.25">
      <c r="A954" s="6">
        <v>42957</v>
      </c>
      <c r="B954" s="1" t="str">
        <f>TEXT([1]Holidays!A954,"DDDD")</f>
        <v>Thursday</v>
      </c>
      <c r="C954" s="2">
        <f>WEEKNUM([1]Holidays!A954)</f>
        <v>32</v>
      </c>
      <c r="D954" s="1" t="str">
        <f>TEXT([1]Holidays!A954,"MMMM")</f>
        <v>August</v>
      </c>
      <c r="E954" s="1" t="str">
        <f>TEXT([1]Holidays!A954,"yyyy")</f>
        <v>2017</v>
      </c>
      <c r="F954" s="3">
        <v>11.4</v>
      </c>
      <c r="G954" s="3">
        <v>18.8</v>
      </c>
      <c r="H954" s="3">
        <v>8.4</v>
      </c>
      <c r="I954" s="3">
        <v>0</v>
      </c>
      <c r="J954" s="4">
        <v>122361.925</v>
      </c>
      <c r="K954" s="5">
        <v>86.916548329999998</v>
      </c>
      <c r="L954" s="5">
        <f t="shared" si="70"/>
        <v>10635276.168014335</v>
      </c>
      <c r="M954" t="str">
        <f>VLOOKUP(A954,[1]Holidays!A:C,2,)</f>
        <v>Y</v>
      </c>
      <c r="N954" t="str">
        <f>VLOOKUP(A954,[1]Holidays!A:C,3,FALSE)</f>
        <v>N</v>
      </c>
      <c r="O954">
        <f t="shared" si="71"/>
        <v>122361.925</v>
      </c>
      <c r="P954" t="e">
        <f t="shared" si="72"/>
        <v>#N/A</v>
      </c>
      <c r="Q954" t="e">
        <f t="shared" si="73"/>
        <v>#N/A</v>
      </c>
      <c r="R954">
        <f t="shared" si="74"/>
        <v>122361.925</v>
      </c>
    </row>
    <row r="955" spans="1:18" x14ac:dyDescent="0.25">
      <c r="A955" s="6">
        <v>42958</v>
      </c>
      <c r="B955" s="1" t="str">
        <f>TEXT([1]Holidays!A955,"DDDD")</f>
        <v>Friday</v>
      </c>
      <c r="C955" s="2">
        <f>WEEKNUM([1]Holidays!A955)</f>
        <v>32</v>
      </c>
      <c r="D955" s="1" t="str">
        <f>TEXT([1]Holidays!A955,"MMMM")</f>
        <v>August</v>
      </c>
      <c r="E955" s="1" t="str">
        <f>TEXT([1]Holidays!A955,"yyyy")</f>
        <v>2017</v>
      </c>
      <c r="F955" s="3">
        <v>10.3</v>
      </c>
      <c r="G955" s="3">
        <v>16.399999999999999</v>
      </c>
      <c r="H955" s="3">
        <v>9.3000000000000007</v>
      </c>
      <c r="I955" s="3">
        <v>0</v>
      </c>
      <c r="J955" s="4">
        <v>122862.345</v>
      </c>
      <c r="K955" s="5">
        <v>78.92563543</v>
      </c>
      <c r="L955" s="5">
        <f t="shared" si="70"/>
        <v>9696988.6495448835</v>
      </c>
      <c r="M955" t="str">
        <f>VLOOKUP(A955,[1]Holidays!A:C,2,)</f>
        <v>Y</v>
      </c>
      <c r="N955" t="str">
        <f>VLOOKUP(A955,[1]Holidays!A:C,3,FALSE)</f>
        <v>N</v>
      </c>
      <c r="O955">
        <f t="shared" si="71"/>
        <v>122862.345</v>
      </c>
      <c r="P955" t="e">
        <f t="shared" si="72"/>
        <v>#N/A</v>
      </c>
      <c r="Q955" t="e">
        <f t="shared" si="73"/>
        <v>#N/A</v>
      </c>
      <c r="R955">
        <f t="shared" si="74"/>
        <v>122862.345</v>
      </c>
    </row>
    <row r="956" spans="1:18" x14ac:dyDescent="0.25">
      <c r="A956" s="6">
        <v>42959</v>
      </c>
      <c r="B956" s="1" t="str">
        <f>TEXT([1]Holidays!A956,"DDDD")</f>
        <v>Saturday</v>
      </c>
      <c r="C956" s="2">
        <f>WEEKNUM([1]Holidays!A956)</f>
        <v>32</v>
      </c>
      <c r="D956" s="1" t="str">
        <f>TEXT([1]Holidays!A956,"MMMM")</f>
        <v>August</v>
      </c>
      <c r="E956" s="1" t="str">
        <f>TEXT([1]Holidays!A956,"yyyy")</f>
        <v>2017</v>
      </c>
      <c r="F956" s="3">
        <v>10.3</v>
      </c>
      <c r="G956" s="3">
        <v>17.899999999999999</v>
      </c>
      <c r="H956" s="3">
        <v>9.9</v>
      </c>
      <c r="I956" s="3">
        <v>2.8</v>
      </c>
      <c r="J956" s="4">
        <v>113669.45</v>
      </c>
      <c r="K956" s="5">
        <v>77.123590930000006</v>
      </c>
      <c r="L956" s="5">
        <f t="shared" si="70"/>
        <v>8766596.1630380899</v>
      </c>
      <c r="M956" t="str">
        <f>VLOOKUP(A956,[1]Holidays!A:C,2,)</f>
        <v>Y</v>
      </c>
      <c r="N956" t="str">
        <f>VLOOKUP(A956,[1]Holidays!A:C,3,FALSE)</f>
        <v>N</v>
      </c>
      <c r="O956">
        <f t="shared" si="71"/>
        <v>113669.45</v>
      </c>
      <c r="P956" t="e">
        <f t="shared" si="72"/>
        <v>#N/A</v>
      </c>
      <c r="Q956" t="e">
        <f t="shared" si="73"/>
        <v>#N/A</v>
      </c>
      <c r="R956">
        <f t="shared" si="74"/>
        <v>113669.45</v>
      </c>
    </row>
    <row r="957" spans="1:18" x14ac:dyDescent="0.25">
      <c r="A957" s="6">
        <v>42960</v>
      </c>
      <c r="B957" s="1" t="str">
        <f>TEXT([1]Holidays!A957,"DDDD")</f>
        <v>Sunday</v>
      </c>
      <c r="C957" s="2">
        <f>WEEKNUM([1]Holidays!A957)</f>
        <v>33</v>
      </c>
      <c r="D957" s="1" t="str">
        <f>TEXT([1]Holidays!A957,"MMMM")</f>
        <v>August</v>
      </c>
      <c r="E957" s="1" t="str">
        <f>TEXT([1]Holidays!A957,"yyyy")</f>
        <v>2017</v>
      </c>
      <c r="F957" s="3">
        <v>9.4</v>
      </c>
      <c r="G957" s="3">
        <v>18.7</v>
      </c>
      <c r="H957" s="3">
        <v>11.1</v>
      </c>
      <c r="I957" s="3">
        <v>2</v>
      </c>
      <c r="J957" s="4">
        <v>106274.56</v>
      </c>
      <c r="K957" s="5">
        <v>68.294171739999996</v>
      </c>
      <c r="L957" s="5">
        <f t="shared" si="70"/>
        <v>7257933.0522329342</v>
      </c>
      <c r="M957" t="str">
        <f>VLOOKUP(A957,[1]Holidays!A:C,2,)</f>
        <v>Y</v>
      </c>
      <c r="N957" t="str">
        <f>VLOOKUP(A957,[1]Holidays!A:C,3,FALSE)</f>
        <v>N</v>
      </c>
      <c r="O957">
        <f t="shared" si="71"/>
        <v>106274.56</v>
      </c>
      <c r="P957" t="e">
        <f t="shared" si="72"/>
        <v>#N/A</v>
      </c>
      <c r="Q957" t="e">
        <f t="shared" si="73"/>
        <v>#N/A</v>
      </c>
      <c r="R957">
        <f t="shared" si="74"/>
        <v>106274.56</v>
      </c>
    </row>
    <row r="958" spans="1:18" x14ac:dyDescent="0.25">
      <c r="A958" s="6">
        <v>42961</v>
      </c>
      <c r="B958" s="1" t="str">
        <f>TEXT([1]Holidays!A958,"DDDD")</f>
        <v>Monday</v>
      </c>
      <c r="C958" s="2">
        <f>WEEKNUM([1]Holidays!A958)</f>
        <v>33</v>
      </c>
      <c r="D958" s="1" t="str">
        <f>TEXT([1]Holidays!A958,"MMMM")</f>
        <v>August</v>
      </c>
      <c r="E958" s="1" t="str">
        <f>TEXT([1]Holidays!A958,"yyyy")</f>
        <v>2017</v>
      </c>
      <c r="F958" s="3">
        <v>12.3</v>
      </c>
      <c r="G958" s="3">
        <v>20.100000000000001</v>
      </c>
      <c r="H958" s="3">
        <v>12.6</v>
      </c>
      <c r="I958" s="3">
        <v>0</v>
      </c>
      <c r="J958" s="4">
        <v>121533.955</v>
      </c>
      <c r="K958" s="5">
        <v>101.399598</v>
      </c>
      <c r="L958" s="5">
        <f t="shared" si="70"/>
        <v>12323494.180350089</v>
      </c>
      <c r="M958" t="str">
        <f>VLOOKUP(A958,[1]Holidays!A:C,2,)</f>
        <v>Y</v>
      </c>
      <c r="N958" t="str">
        <f>VLOOKUP(A958,[1]Holidays!A:C,3,FALSE)</f>
        <v>N</v>
      </c>
      <c r="O958">
        <f t="shared" si="71"/>
        <v>121533.955</v>
      </c>
      <c r="P958" t="e">
        <f t="shared" si="72"/>
        <v>#N/A</v>
      </c>
      <c r="Q958" t="e">
        <f t="shared" si="73"/>
        <v>#N/A</v>
      </c>
      <c r="R958">
        <f t="shared" si="74"/>
        <v>121533.955</v>
      </c>
    </row>
    <row r="959" spans="1:18" x14ac:dyDescent="0.25">
      <c r="A959" s="6">
        <v>42962</v>
      </c>
      <c r="B959" s="1" t="str">
        <f>TEXT([1]Holidays!A959,"DDDD")</f>
        <v>Tuesday</v>
      </c>
      <c r="C959" s="2">
        <f>WEEKNUM([1]Holidays!A959)</f>
        <v>33</v>
      </c>
      <c r="D959" s="1" t="str">
        <f>TEXT([1]Holidays!A959,"MMMM")</f>
        <v>August</v>
      </c>
      <c r="E959" s="1" t="str">
        <f>TEXT([1]Holidays!A959,"yyyy")</f>
        <v>2017</v>
      </c>
      <c r="F959" s="3">
        <v>10.4</v>
      </c>
      <c r="G959" s="3">
        <v>17.5</v>
      </c>
      <c r="H959" s="3">
        <v>3.2</v>
      </c>
      <c r="I959" s="3">
        <v>0.2</v>
      </c>
      <c r="J959" s="4">
        <v>127193.3</v>
      </c>
      <c r="K959" s="5">
        <v>99.086174200000002</v>
      </c>
      <c r="L959" s="5">
        <f t="shared" si="70"/>
        <v>12603097.48087286</v>
      </c>
      <c r="M959" t="str">
        <f>VLOOKUP(A959,[1]Holidays!A:C,2,)</f>
        <v>Y</v>
      </c>
      <c r="N959" t="str">
        <f>VLOOKUP(A959,[1]Holidays!A:C,3,FALSE)</f>
        <v>N</v>
      </c>
      <c r="O959">
        <f t="shared" si="71"/>
        <v>127193.3</v>
      </c>
      <c r="P959" t="e">
        <f t="shared" si="72"/>
        <v>#N/A</v>
      </c>
      <c r="Q959" t="e">
        <f t="shared" si="73"/>
        <v>#N/A</v>
      </c>
      <c r="R959">
        <f t="shared" si="74"/>
        <v>127193.3</v>
      </c>
    </row>
    <row r="960" spans="1:18" x14ac:dyDescent="0.25">
      <c r="A960" s="6">
        <v>42963</v>
      </c>
      <c r="B960" s="1" t="str">
        <f>TEXT([1]Holidays!A960,"DDDD")</f>
        <v>Wednesday</v>
      </c>
      <c r="C960" s="2">
        <f>WEEKNUM([1]Holidays!A960)</f>
        <v>33</v>
      </c>
      <c r="D960" s="1" t="str">
        <f>TEXT([1]Holidays!A960,"MMMM")</f>
        <v>August</v>
      </c>
      <c r="E960" s="1" t="str">
        <f>TEXT([1]Holidays!A960,"yyyy")</f>
        <v>2017</v>
      </c>
      <c r="F960" s="3">
        <v>12.1</v>
      </c>
      <c r="G960" s="3">
        <v>18.100000000000001</v>
      </c>
      <c r="H960" s="3">
        <v>10.9</v>
      </c>
      <c r="I960" s="3">
        <v>0.8</v>
      </c>
      <c r="J960" s="4">
        <v>121445.38</v>
      </c>
      <c r="K960" s="5">
        <v>72.164817319999997</v>
      </c>
      <c r="L960" s="5">
        <f t="shared" si="70"/>
        <v>8764083.6620579809</v>
      </c>
      <c r="M960" t="str">
        <f>VLOOKUP(A960,[1]Holidays!A:C,2,)</f>
        <v>Y</v>
      </c>
      <c r="N960" t="str">
        <f>VLOOKUP(A960,[1]Holidays!A:C,3,FALSE)</f>
        <v>N</v>
      </c>
      <c r="O960">
        <f t="shared" si="71"/>
        <v>121445.38</v>
      </c>
      <c r="P960" t="e">
        <f t="shared" si="72"/>
        <v>#N/A</v>
      </c>
      <c r="Q960" t="e">
        <f t="shared" si="73"/>
        <v>#N/A</v>
      </c>
      <c r="R960">
        <f t="shared" si="74"/>
        <v>121445.38</v>
      </c>
    </row>
    <row r="961" spans="1:18" x14ac:dyDescent="0.25">
      <c r="A961" s="6">
        <v>42964</v>
      </c>
      <c r="B961" s="1" t="str">
        <f>TEXT([1]Holidays!A961,"DDDD")</f>
        <v>Thursday</v>
      </c>
      <c r="C961" s="2">
        <f>WEEKNUM([1]Holidays!A961)</f>
        <v>33</v>
      </c>
      <c r="D961" s="1" t="str">
        <f>TEXT([1]Holidays!A961,"MMMM")</f>
        <v>August</v>
      </c>
      <c r="E961" s="1" t="str">
        <f>TEXT([1]Holidays!A961,"yyyy")</f>
        <v>2017</v>
      </c>
      <c r="F961" s="3">
        <v>9.3000000000000007</v>
      </c>
      <c r="G961" s="3">
        <v>15.6</v>
      </c>
      <c r="H961" s="3">
        <v>9.1</v>
      </c>
      <c r="I961" s="3">
        <v>1.8</v>
      </c>
      <c r="J961" s="4">
        <v>129223.80499999999</v>
      </c>
      <c r="K961" s="5">
        <v>73.714560050000003</v>
      </c>
      <c r="L961" s="5">
        <f t="shared" si="70"/>
        <v>9525675.93356199</v>
      </c>
      <c r="M961" t="str">
        <f>VLOOKUP(A961,[1]Holidays!A:C,2,)</f>
        <v>Y</v>
      </c>
      <c r="N961" t="str">
        <f>VLOOKUP(A961,[1]Holidays!A:C,3,FALSE)</f>
        <v>N</v>
      </c>
      <c r="O961">
        <f t="shared" si="71"/>
        <v>129223.80499999999</v>
      </c>
      <c r="P961" t="e">
        <f t="shared" si="72"/>
        <v>#N/A</v>
      </c>
      <c r="Q961" t="e">
        <f t="shared" si="73"/>
        <v>#N/A</v>
      </c>
      <c r="R961">
        <f t="shared" si="74"/>
        <v>129223.80499999999</v>
      </c>
    </row>
    <row r="962" spans="1:18" x14ac:dyDescent="0.25">
      <c r="A962" s="6">
        <v>42965</v>
      </c>
      <c r="B962" s="1" t="str">
        <f>TEXT([1]Holidays!A962,"DDDD")</f>
        <v>Friday</v>
      </c>
      <c r="C962" s="2">
        <f>WEEKNUM([1]Holidays!A962)</f>
        <v>33</v>
      </c>
      <c r="D962" s="1" t="str">
        <f>TEXT([1]Holidays!A962,"MMMM")</f>
        <v>August</v>
      </c>
      <c r="E962" s="1" t="str">
        <f>TEXT([1]Holidays!A962,"yyyy")</f>
        <v>2017</v>
      </c>
      <c r="F962" s="3">
        <v>8</v>
      </c>
      <c r="G962" s="3">
        <v>12.2</v>
      </c>
      <c r="H962" s="3">
        <v>9.4</v>
      </c>
      <c r="I962" s="3">
        <v>2.8</v>
      </c>
      <c r="J962" s="4">
        <v>133562.98499999999</v>
      </c>
      <c r="K962" s="5">
        <v>92.107544930000003</v>
      </c>
      <c r="L962" s="5">
        <f t="shared" ref="L962:L1025" si="75">J962*K962</f>
        <v>12302158.641872415</v>
      </c>
      <c r="M962" t="str">
        <f>VLOOKUP(A962,[1]Holidays!A:C,2,)</f>
        <v>Y</v>
      </c>
      <c r="N962" t="str">
        <f>VLOOKUP(A962,[1]Holidays!A:C,3,FALSE)</f>
        <v>N</v>
      </c>
      <c r="O962">
        <f t="shared" si="71"/>
        <v>133562.98499999999</v>
      </c>
      <c r="P962" t="e">
        <f t="shared" si="72"/>
        <v>#N/A</v>
      </c>
      <c r="Q962" t="e">
        <f t="shared" si="73"/>
        <v>#N/A</v>
      </c>
      <c r="R962">
        <f t="shared" si="74"/>
        <v>133562.98499999999</v>
      </c>
    </row>
    <row r="963" spans="1:18" x14ac:dyDescent="0.25">
      <c r="A963" s="6">
        <v>42966</v>
      </c>
      <c r="B963" s="1" t="str">
        <f>TEXT([1]Holidays!A963,"DDDD")</f>
        <v>Saturday</v>
      </c>
      <c r="C963" s="2">
        <f>WEEKNUM([1]Holidays!A963)</f>
        <v>33</v>
      </c>
      <c r="D963" s="1" t="str">
        <f>TEXT([1]Holidays!A963,"MMMM")</f>
        <v>August</v>
      </c>
      <c r="E963" s="1" t="str">
        <f>TEXT([1]Holidays!A963,"yyyy")</f>
        <v>2017</v>
      </c>
      <c r="F963" s="3">
        <v>5.9</v>
      </c>
      <c r="G963" s="3">
        <v>11.8</v>
      </c>
      <c r="H963" s="3">
        <v>11.6</v>
      </c>
      <c r="I963" s="3">
        <v>7.2</v>
      </c>
      <c r="J963" s="4">
        <v>124852.67</v>
      </c>
      <c r="K963" s="5">
        <v>97.968935160000001</v>
      </c>
      <c r="L963" s="5">
        <f t="shared" si="75"/>
        <v>12231683.131782876</v>
      </c>
      <c r="M963" t="str">
        <f>VLOOKUP(A963,[1]Holidays!A:C,2,)</f>
        <v>Y</v>
      </c>
      <c r="N963" t="str">
        <f>VLOOKUP(A963,[1]Holidays!A:C,3,FALSE)</f>
        <v>N</v>
      </c>
      <c r="O963">
        <f t="shared" ref="O963:O1026" si="76">IF(M963="n",NA(),J963)</f>
        <v>124852.67</v>
      </c>
      <c r="P963" t="e">
        <f t="shared" ref="P963:P1026" si="77">IF(M963="n",J963,NA())</f>
        <v>#N/A</v>
      </c>
      <c r="Q963" t="e">
        <f t="shared" ref="Q963:Q1026" si="78">IF(N963="y",J963,NA())</f>
        <v>#N/A</v>
      </c>
      <c r="R963">
        <f t="shared" ref="R963:R1026" si="79">IF(N963="N",J963,NA())</f>
        <v>124852.67</v>
      </c>
    </row>
    <row r="964" spans="1:18" x14ac:dyDescent="0.25">
      <c r="A964" s="6">
        <v>42967</v>
      </c>
      <c r="B964" s="1" t="str">
        <f>TEXT([1]Holidays!A964,"DDDD")</f>
        <v>Sunday</v>
      </c>
      <c r="C964" s="2">
        <f>WEEKNUM([1]Holidays!A964)</f>
        <v>34</v>
      </c>
      <c r="D964" s="1" t="str">
        <f>TEXT([1]Holidays!A964,"MMMM")</f>
        <v>August</v>
      </c>
      <c r="E964" s="1" t="str">
        <f>TEXT([1]Holidays!A964,"yyyy")</f>
        <v>2017</v>
      </c>
      <c r="F964" s="3">
        <v>5.0999999999999996</v>
      </c>
      <c r="G964" s="3">
        <v>13.3</v>
      </c>
      <c r="H964" s="3">
        <v>13.9</v>
      </c>
      <c r="I964" s="3">
        <v>2</v>
      </c>
      <c r="J964" s="4">
        <v>119798.995</v>
      </c>
      <c r="K964" s="5">
        <v>92.815878290000001</v>
      </c>
      <c r="L964" s="5">
        <f t="shared" si="75"/>
        <v>11119248.939184317</v>
      </c>
      <c r="M964" t="str">
        <f>VLOOKUP(A964,[1]Holidays!A:C,2,)</f>
        <v>Y</v>
      </c>
      <c r="N964" t="str">
        <f>VLOOKUP(A964,[1]Holidays!A:C,3,FALSE)</f>
        <v>N</v>
      </c>
      <c r="O964">
        <f t="shared" si="76"/>
        <v>119798.995</v>
      </c>
      <c r="P964" t="e">
        <f t="shared" si="77"/>
        <v>#N/A</v>
      </c>
      <c r="Q964" t="e">
        <f t="shared" si="78"/>
        <v>#N/A</v>
      </c>
      <c r="R964">
        <f t="shared" si="79"/>
        <v>119798.995</v>
      </c>
    </row>
    <row r="965" spans="1:18" x14ac:dyDescent="0.25">
      <c r="A965" s="6">
        <v>42968</v>
      </c>
      <c r="B965" s="1" t="str">
        <f>TEXT([1]Holidays!A965,"DDDD")</f>
        <v>Monday</v>
      </c>
      <c r="C965" s="2">
        <f>WEEKNUM([1]Holidays!A965)</f>
        <v>34</v>
      </c>
      <c r="D965" s="1" t="str">
        <f>TEXT([1]Holidays!A965,"MMMM")</f>
        <v>August</v>
      </c>
      <c r="E965" s="1" t="str">
        <f>TEXT([1]Holidays!A965,"yyyy")</f>
        <v>2017</v>
      </c>
      <c r="F965" s="3">
        <v>6.8</v>
      </c>
      <c r="G965" s="3">
        <v>12.7</v>
      </c>
      <c r="H965" s="3">
        <v>7.9</v>
      </c>
      <c r="I965" s="3">
        <v>0.6</v>
      </c>
      <c r="J965" s="4">
        <v>140410.29500000001</v>
      </c>
      <c r="K965" s="5">
        <v>108.906684</v>
      </c>
      <c r="L965" s="5">
        <f t="shared" si="75"/>
        <v>15291619.627911782</v>
      </c>
      <c r="M965" t="str">
        <f>VLOOKUP(A965,[1]Holidays!A:C,2,)</f>
        <v>Y</v>
      </c>
      <c r="N965" t="str">
        <f>VLOOKUP(A965,[1]Holidays!A:C,3,FALSE)</f>
        <v>N</v>
      </c>
      <c r="O965">
        <f t="shared" si="76"/>
        <v>140410.29500000001</v>
      </c>
      <c r="P965" t="e">
        <f t="shared" si="77"/>
        <v>#N/A</v>
      </c>
      <c r="Q965" t="e">
        <f t="shared" si="78"/>
        <v>#N/A</v>
      </c>
      <c r="R965">
        <f t="shared" si="79"/>
        <v>140410.29500000001</v>
      </c>
    </row>
    <row r="966" spans="1:18" x14ac:dyDescent="0.25">
      <c r="A966" s="6">
        <v>42969</v>
      </c>
      <c r="B966" s="1" t="str">
        <f>TEXT([1]Holidays!A966,"DDDD")</f>
        <v>Tuesday</v>
      </c>
      <c r="C966" s="2">
        <f>WEEKNUM([1]Holidays!A966)</f>
        <v>34</v>
      </c>
      <c r="D966" s="1" t="str">
        <f>TEXT([1]Holidays!A966,"MMMM")</f>
        <v>August</v>
      </c>
      <c r="E966" s="1" t="str">
        <f>TEXT([1]Holidays!A966,"yyyy")</f>
        <v>2017</v>
      </c>
      <c r="F966" s="3">
        <v>5.7</v>
      </c>
      <c r="G966" s="3">
        <v>16.8</v>
      </c>
      <c r="H966" s="3">
        <v>11.1</v>
      </c>
      <c r="I966" s="3">
        <v>1.6</v>
      </c>
      <c r="J966" s="4">
        <v>133809.45499999999</v>
      </c>
      <c r="K966" s="5">
        <v>107.9380963</v>
      </c>
      <c r="L966" s="5">
        <f t="shared" si="75"/>
        <v>14443137.839640515</v>
      </c>
      <c r="M966" t="str">
        <f>VLOOKUP(A966,[1]Holidays!A:C,2,)</f>
        <v>Y</v>
      </c>
      <c r="N966" t="str">
        <f>VLOOKUP(A966,[1]Holidays!A:C,3,FALSE)</f>
        <v>N</v>
      </c>
      <c r="O966">
        <f t="shared" si="76"/>
        <v>133809.45499999999</v>
      </c>
      <c r="P966" t="e">
        <f t="shared" si="77"/>
        <v>#N/A</v>
      </c>
      <c r="Q966" t="e">
        <f t="shared" si="78"/>
        <v>#N/A</v>
      </c>
      <c r="R966">
        <f t="shared" si="79"/>
        <v>133809.45499999999</v>
      </c>
    </row>
    <row r="967" spans="1:18" x14ac:dyDescent="0.25">
      <c r="A967" s="6">
        <v>42970</v>
      </c>
      <c r="B967" s="1" t="str">
        <f>TEXT([1]Holidays!A967,"DDDD")</f>
        <v>Wednesday</v>
      </c>
      <c r="C967" s="2">
        <f>WEEKNUM([1]Holidays!A967)</f>
        <v>34</v>
      </c>
      <c r="D967" s="1" t="str">
        <f>TEXT([1]Holidays!A967,"MMMM")</f>
        <v>August</v>
      </c>
      <c r="E967" s="1" t="str">
        <f>TEXT([1]Holidays!A967,"yyyy")</f>
        <v>2017</v>
      </c>
      <c r="F967" s="3">
        <v>8.3000000000000007</v>
      </c>
      <c r="G967" s="3">
        <v>18.100000000000001</v>
      </c>
      <c r="H967" s="3">
        <v>9.6999999999999993</v>
      </c>
      <c r="I967" s="3">
        <v>0</v>
      </c>
      <c r="J967" s="4">
        <v>133056.82</v>
      </c>
      <c r="K967" s="5">
        <v>106.6475104</v>
      </c>
      <c r="L967" s="5">
        <f t="shared" si="75"/>
        <v>14190178.594740929</v>
      </c>
      <c r="M967" t="str">
        <f>VLOOKUP(A967,[1]Holidays!A:C,2,)</f>
        <v>Y</v>
      </c>
      <c r="N967" t="str">
        <f>VLOOKUP(A967,[1]Holidays!A:C,3,FALSE)</f>
        <v>N</v>
      </c>
      <c r="O967">
        <f t="shared" si="76"/>
        <v>133056.82</v>
      </c>
      <c r="P967" t="e">
        <f t="shared" si="77"/>
        <v>#N/A</v>
      </c>
      <c r="Q967" t="e">
        <f t="shared" si="78"/>
        <v>#N/A</v>
      </c>
      <c r="R967">
        <f t="shared" si="79"/>
        <v>133056.82</v>
      </c>
    </row>
    <row r="968" spans="1:18" x14ac:dyDescent="0.25">
      <c r="A968" s="6">
        <v>42971</v>
      </c>
      <c r="B968" s="1" t="str">
        <f>TEXT([1]Holidays!A968,"DDDD")</f>
        <v>Thursday</v>
      </c>
      <c r="C968" s="2">
        <f>WEEKNUM([1]Holidays!A968)</f>
        <v>34</v>
      </c>
      <c r="D968" s="1" t="str">
        <f>TEXT([1]Holidays!A968,"MMMM")</f>
        <v>August</v>
      </c>
      <c r="E968" s="1" t="str">
        <f>TEXT([1]Holidays!A968,"yyyy")</f>
        <v>2017</v>
      </c>
      <c r="F968" s="3">
        <v>5.2</v>
      </c>
      <c r="G968" s="3">
        <v>13.3</v>
      </c>
      <c r="H968" s="3">
        <v>13</v>
      </c>
      <c r="I968" s="3">
        <v>9.1999999999999993</v>
      </c>
      <c r="J968" s="4">
        <v>135619.94</v>
      </c>
      <c r="K968" s="5">
        <v>118.9186938</v>
      </c>
      <c r="L968" s="5">
        <f t="shared" si="75"/>
        <v>16127746.118034372</v>
      </c>
      <c r="M968" t="str">
        <f>VLOOKUP(A968,[1]Holidays!A:C,2,)</f>
        <v>Y</v>
      </c>
      <c r="N968" t="str">
        <f>VLOOKUP(A968,[1]Holidays!A:C,3,FALSE)</f>
        <v>N</v>
      </c>
      <c r="O968">
        <f t="shared" si="76"/>
        <v>135619.94</v>
      </c>
      <c r="P968" t="e">
        <f t="shared" si="77"/>
        <v>#N/A</v>
      </c>
      <c r="Q968" t="e">
        <f t="shared" si="78"/>
        <v>#N/A</v>
      </c>
      <c r="R968">
        <f t="shared" si="79"/>
        <v>135619.94</v>
      </c>
    </row>
    <row r="969" spans="1:18" x14ac:dyDescent="0.25">
      <c r="A969" s="6">
        <v>42972</v>
      </c>
      <c r="B969" s="1" t="str">
        <f>TEXT([1]Holidays!A969,"DDDD")</f>
        <v>Friday</v>
      </c>
      <c r="C969" s="2">
        <f>WEEKNUM([1]Holidays!A969)</f>
        <v>34</v>
      </c>
      <c r="D969" s="1" t="str">
        <f>TEXT([1]Holidays!A969,"MMMM")</f>
        <v>August</v>
      </c>
      <c r="E969" s="1" t="str">
        <f>TEXT([1]Holidays!A969,"yyyy")</f>
        <v>2017</v>
      </c>
      <c r="F969" s="3">
        <v>4.9000000000000004</v>
      </c>
      <c r="G969" s="3">
        <v>15</v>
      </c>
      <c r="H969" s="3">
        <v>13.3</v>
      </c>
      <c r="I969" s="3">
        <v>0.6</v>
      </c>
      <c r="J969" s="4">
        <v>133666.57500000001</v>
      </c>
      <c r="K969" s="5">
        <v>120.1723289</v>
      </c>
      <c r="L969" s="5">
        <f t="shared" si="75"/>
        <v>16063023.613836518</v>
      </c>
      <c r="M969" t="str">
        <f>VLOOKUP(A969,[1]Holidays!A:C,2,)</f>
        <v>Y</v>
      </c>
      <c r="N969" t="str">
        <f>VLOOKUP(A969,[1]Holidays!A:C,3,FALSE)</f>
        <v>N</v>
      </c>
      <c r="O969">
        <f t="shared" si="76"/>
        <v>133666.57500000001</v>
      </c>
      <c r="P969" t="e">
        <f t="shared" si="77"/>
        <v>#N/A</v>
      </c>
      <c r="Q969" t="e">
        <f t="shared" si="78"/>
        <v>#N/A</v>
      </c>
      <c r="R969">
        <f t="shared" si="79"/>
        <v>133666.57500000001</v>
      </c>
    </row>
    <row r="970" spans="1:18" x14ac:dyDescent="0.25">
      <c r="A970" s="6">
        <v>42973</v>
      </c>
      <c r="B970" s="1" t="str">
        <f>TEXT([1]Holidays!A970,"DDDD")</f>
        <v>Saturday</v>
      </c>
      <c r="C970" s="2">
        <f>WEEKNUM([1]Holidays!A970)</f>
        <v>34</v>
      </c>
      <c r="D970" s="1" t="str">
        <f>TEXT([1]Holidays!A970,"MMMM")</f>
        <v>August</v>
      </c>
      <c r="E970" s="1" t="str">
        <f>TEXT([1]Holidays!A970,"yyyy")</f>
        <v>2017</v>
      </c>
      <c r="F970" s="3">
        <v>9.9</v>
      </c>
      <c r="G970" s="3">
        <v>15.3</v>
      </c>
      <c r="H970" s="3">
        <v>8.5</v>
      </c>
      <c r="I970" s="3">
        <v>0</v>
      </c>
      <c r="J970" s="4">
        <v>117444.1</v>
      </c>
      <c r="K970" s="5">
        <v>93.657541890000005</v>
      </c>
      <c r="L970" s="5">
        <f t="shared" si="75"/>
        <v>10999525.715483351</v>
      </c>
      <c r="M970" t="str">
        <f>VLOOKUP(A970,[1]Holidays!A:C,2,)</f>
        <v>Y</v>
      </c>
      <c r="N970" t="str">
        <f>VLOOKUP(A970,[1]Holidays!A:C,3,FALSE)</f>
        <v>N</v>
      </c>
      <c r="O970">
        <f t="shared" si="76"/>
        <v>117444.1</v>
      </c>
      <c r="P970" t="e">
        <f t="shared" si="77"/>
        <v>#N/A</v>
      </c>
      <c r="Q970" t="e">
        <f t="shared" si="78"/>
        <v>#N/A</v>
      </c>
      <c r="R970">
        <f t="shared" si="79"/>
        <v>117444.1</v>
      </c>
    </row>
    <row r="971" spans="1:18" x14ac:dyDescent="0.25">
      <c r="A971" s="6">
        <v>42974</v>
      </c>
      <c r="B971" s="1" t="str">
        <f>TEXT([1]Holidays!A971,"DDDD")</f>
        <v>Sunday</v>
      </c>
      <c r="C971" s="2">
        <f>WEEKNUM([1]Holidays!A971)</f>
        <v>35</v>
      </c>
      <c r="D971" s="1" t="str">
        <f>TEXT([1]Holidays!A971,"MMMM")</f>
        <v>August</v>
      </c>
      <c r="E971" s="1" t="str">
        <f>TEXT([1]Holidays!A971,"yyyy")</f>
        <v>2017</v>
      </c>
      <c r="F971" s="3">
        <v>5.8</v>
      </c>
      <c r="G971" s="3">
        <v>10.7</v>
      </c>
      <c r="H971" s="3">
        <v>11.8</v>
      </c>
      <c r="I971" s="3">
        <v>7.8</v>
      </c>
      <c r="J971" s="4">
        <v>115177.935</v>
      </c>
      <c r="K971" s="5">
        <v>93.117477789999995</v>
      </c>
      <c r="L971" s="5">
        <f t="shared" si="75"/>
        <v>10725078.804260563</v>
      </c>
      <c r="M971" t="str">
        <f>VLOOKUP(A971,[1]Holidays!A:C,2,)</f>
        <v>Y</v>
      </c>
      <c r="N971" t="str">
        <f>VLOOKUP(A971,[1]Holidays!A:C,3,FALSE)</f>
        <v>N</v>
      </c>
      <c r="O971">
        <f t="shared" si="76"/>
        <v>115177.935</v>
      </c>
      <c r="P971" t="e">
        <f t="shared" si="77"/>
        <v>#N/A</v>
      </c>
      <c r="Q971" t="e">
        <f t="shared" si="78"/>
        <v>#N/A</v>
      </c>
      <c r="R971">
        <f t="shared" si="79"/>
        <v>115177.935</v>
      </c>
    </row>
    <row r="972" spans="1:18" x14ac:dyDescent="0.25">
      <c r="A972" s="6">
        <v>42975</v>
      </c>
      <c r="B972" s="1" t="str">
        <f>TEXT([1]Holidays!A972,"DDDD")</f>
        <v>Monday</v>
      </c>
      <c r="C972" s="2">
        <f>WEEKNUM([1]Holidays!A972)</f>
        <v>35</v>
      </c>
      <c r="D972" s="1" t="str">
        <f>TEXT([1]Holidays!A972,"MMMM")</f>
        <v>August</v>
      </c>
      <c r="E972" s="1" t="str">
        <f>TEXT([1]Holidays!A972,"yyyy")</f>
        <v>2017</v>
      </c>
      <c r="F972" s="3">
        <v>5.8</v>
      </c>
      <c r="G972" s="3">
        <v>11.8</v>
      </c>
      <c r="H972" s="3">
        <v>14.6</v>
      </c>
      <c r="I972" s="3">
        <v>0.6</v>
      </c>
      <c r="J972" s="4">
        <v>139414.495</v>
      </c>
      <c r="K972" s="5">
        <v>163.40926049999999</v>
      </c>
      <c r="L972" s="5">
        <f t="shared" si="75"/>
        <v>22781619.530930944</v>
      </c>
      <c r="M972" t="str">
        <f>VLOOKUP(A972,[1]Holidays!A:C,2,)</f>
        <v>Y</v>
      </c>
      <c r="N972" t="str">
        <f>VLOOKUP(A972,[1]Holidays!A:C,3,FALSE)</f>
        <v>N</v>
      </c>
      <c r="O972">
        <f t="shared" si="76"/>
        <v>139414.495</v>
      </c>
      <c r="P972" t="e">
        <f t="shared" si="77"/>
        <v>#N/A</v>
      </c>
      <c r="Q972" t="e">
        <f t="shared" si="78"/>
        <v>#N/A</v>
      </c>
      <c r="R972">
        <f t="shared" si="79"/>
        <v>139414.495</v>
      </c>
    </row>
    <row r="973" spans="1:18" x14ac:dyDescent="0.25">
      <c r="A973" s="6">
        <v>42976</v>
      </c>
      <c r="B973" s="1" t="str">
        <f>TEXT([1]Holidays!A973,"DDDD")</f>
        <v>Tuesday</v>
      </c>
      <c r="C973" s="2">
        <f>WEEKNUM([1]Holidays!A973)</f>
        <v>35</v>
      </c>
      <c r="D973" s="1" t="str">
        <f>TEXT([1]Holidays!A973,"MMMM")</f>
        <v>August</v>
      </c>
      <c r="E973" s="1" t="str">
        <f>TEXT([1]Holidays!A973,"yyyy")</f>
        <v>2017</v>
      </c>
      <c r="F973" s="3">
        <v>5.4</v>
      </c>
      <c r="G973" s="3">
        <v>12.9</v>
      </c>
      <c r="H973" s="3">
        <v>9.1</v>
      </c>
      <c r="I973" s="3">
        <v>0</v>
      </c>
      <c r="J973" s="4">
        <v>139814.04</v>
      </c>
      <c r="K973" s="5">
        <v>143.84804</v>
      </c>
      <c r="L973" s="5">
        <f t="shared" si="75"/>
        <v>20111975.618481603</v>
      </c>
      <c r="M973" t="str">
        <f>VLOOKUP(A973,[1]Holidays!A:C,2,)</f>
        <v>Y</v>
      </c>
      <c r="N973" t="str">
        <f>VLOOKUP(A973,[1]Holidays!A:C,3,FALSE)</f>
        <v>N</v>
      </c>
      <c r="O973">
        <f t="shared" si="76"/>
        <v>139814.04</v>
      </c>
      <c r="P973" t="e">
        <f t="shared" si="77"/>
        <v>#N/A</v>
      </c>
      <c r="Q973" t="e">
        <f t="shared" si="78"/>
        <v>#N/A</v>
      </c>
      <c r="R973">
        <f t="shared" si="79"/>
        <v>139814.04</v>
      </c>
    </row>
    <row r="974" spans="1:18" x14ac:dyDescent="0.25">
      <c r="A974" s="6">
        <v>42977</v>
      </c>
      <c r="B974" s="1" t="str">
        <f>TEXT([1]Holidays!A974,"DDDD")</f>
        <v>Wednesday</v>
      </c>
      <c r="C974" s="2">
        <f>WEEKNUM([1]Holidays!A974)</f>
        <v>35</v>
      </c>
      <c r="D974" s="1" t="str">
        <f>TEXT([1]Holidays!A974,"MMMM")</f>
        <v>August</v>
      </c>
      <c r="E974" s="1" t="str">
        <f>TEXT([1]Holidays!A974,"yyyy")</f>
        <v>2017</v>
      </c>
      <c r="F974" s="3">
        <v>7.7</v>
      </c>
      <c r="G974" s="3">
        <v>13.8</v>
      </c>
      <c r="H974" s="3">
        <v>12.3</v>
      </c>
      <c r="I974" s="3">
        <v>0.6</v>
      </c>
      <c r="J974" s="4">
        <v>137513.465</v>
      </c>
      <c r="K974" s="5">
        <v>118.29507649999999</v>
      </c>
      <c r="L974" s="5">
        <f t="shared" si="75"/>
        <v>16267165.861955071</v>
      </c>
      <c r="M974" t="str">
        <f>VLOOKUP(A974,[1]Holidays!A:C,2,)</f>
        <v>Y</v>
      </c>
      <c r="N974" t="str">
        <f>VLOOKUP(A974,[1]Holidays!A:C,3,FALSE)</f>
        <v>N</v>
      </c>
      <c r="O974">
        <f t="shared" si="76"/>
        <v>137513.465</v>
      </c>
      <c r="P974" t="e">
        <f t="shared" si="77"/>
        <v>#N/A</v>
      </c>
      <c r="Q974" t="e">
        <f t="shared" si="78"/>
        <v>#N/A</v>
      </c>
      <c r="R974">
        <f t="shared" si="79"/>
        <v>137513.465</v>
      </c>
    </row>
    <row r="975" spans="1:18" x14ac:dyDescent="0.25">
      <c r="A975" s="6">
        <v>42978</v>
      </c>
      <c r="B975" s="1" t="str">
        <f>TEXT([1]Holidays!A975,"DDDD")</f>
        <v>Thursday</v>
      </c>
      <c r="C975" s="2">
        <f>WEEKNUM([1]Holidays!A975)</f>
        <v>35</v>
      </c>
      <c r="D975" s="1" t="str">
        <f>TEXT([1]Holidays!A975,"MMMM")</f>
        <v>August</v>
      </c>
      <c r="E975" s="1" t="str">
        <f>TEXT([1]Holidays!A975,"yyyy")</f>
        <v>2017</v>
      </c>
      <c r="F975" s="3">
        <v>4</v>
      </c>
      <c r="G975" s="3">
        <v>16.7</v>
      </c>
      <c r="H975" s="3">
        <v>15.9</v>
      </c>
      <c r="I975" s="3">
        <v>0.2</v>
      </c>
      <c r="J975" s="4">
        <v>133982.255</v>
      </c>
      <c r="K975" s="5">
        <v>115.4257008</v>
      </c>
      <c r="L975" s="5">
        <f t="shared" si="75"/>
        <v>15464995.678139305</v>
      </c>
      <c r="M975" t="str">
        <f>VLOOKUP(A975,[1]Holidays!A:C,2,)</f>
        <v>Y</v>
      </c>
      <c r="N975" t="str">
        <f>VLOOKUP(A975,[1]Holidays!A:C,3,FALSE)</f>
        <v>N</v>
      </c>
      <c r="O975">
        <f t="shared" si="76"/>
        <v>133982.255</v>
      </c>
      <c r="P975" t="e">
        <f t="shared" si="77"/>
        <v>#N/A</v>
      </c>
      <c r="Q975" t="e">
        <f t="shared" si="78"/>
        <v>#N/A</v>
      </c>
      <c r="R975">
        <f t="shared" si="79"/>
        <v>133982.255</v>
      </c>
    </row>
    <row r="976" spans="1:18" x14ac:dyDescent="0.25">
      <c r="A976" s="6">
        <v>42979</v>
      </c>
      <c r="B976" s="1" t="str">
        <f>TEXT([1]Holidays!A976,"DDDD")</f>
        <v>Friday</v>
      </c>
      <c r="C976" s="2">
        <f>WEEKNUM([1]Holidays!A976)</f>
        <v>35</v>
      </c>
      <c r="D976" s="1" t="str">
        <f>TEXT([1]Holidays!A976,"MMMM")</f>
        <v>September</v>
      </c>
      <c r="E976" s="1" t="str">
        <f>TEXT([1]Holidays!A976,"yyyy")</f>
        <v>2017</v>
      </c>
      <c r="F976" s="3">
        <v>3.7</v>
      </c>
      <c r="G976" s="3">
        <v>17</v>
      </c>
      <c r="H976" s="3">
        <v>14.4</v>
      </c>
      <c r="I976" s="3">
        <v>0</v>
      </c>
      <c r="J976" s="4">
        <v>128707.425</v>
      </c>
      <c r="K976" s="5">
        <v>102.27816319999999</v>
      </c>
      <c r="L976" s="5">
        <f t="shared" si="75"/>
        <v>13163959.019201759</v>
      </c>
      <c r="M976" t="str">
        <f>VLOOKUP(A976,[1]Holidays!A:C,2,)</f>
        <v>Y</v>
      </c>
      <c r="N976" t="str">
        <f>VLOOKUP(A976,[1]Holidays!A:C,3,FALSE)</f>
        <v>N</v>
      </c>
      <c r="O976">
        <f t="shared" si="76"/>
        <v>128707.425</v>
      </c>
      <c r="P976" t="e">
        <f t="shared" si="77"/>
        <v>#N/A</v>
      </c>
      <c r="Q976" t="e">
        <f t="shared" si="78"/>
        <v>#N/A</v>
      </c>
      <c r="R976">
        <f t="shared" si="79"/>
        <v>128707.425</v>
      </c>
    </row>
    <row r="977" spans="1:18" x14ac:dyDescent="0.25">
      <c r="A977" s="6">
        <v>42980</v>
      </c>
      <c r="B977" s="1" t="str">
        <f>TEXT([1]Holidays!A977,"DDDD")</f>
        <v>Saturday</v>
      </c>
      <c r="C977" s="2">
        <f>WEEKNUM([1]Holidays!A977)</f>
        <v>35</v>
      </c>
      <c r="D977" s="1" t="str">
        <f>TEXT([1]Holidays!A977,"MMMM")</f>
        <v>September</v>
      </c>
      <c r="E977" s="1" t="str">
        <f>TEXT([1]Holidays!A977,"yyyy")</f>
        <v>2017</v>
      </c>
      <c r="F977" s="3">
        <v>7.3</v>
      </c>
      <c r="G977" s="3">
        <v>18.399999999999999</v>
      </c>
      <c r="H977" s="3">
        <v>6.3</v>
      </c>
      <c r="I977" s="3">
        <v>0</v>
      </c>
      <c r="J977" s="4">
        <v>114098.11500000001</v>
      </c>
      <c r="K977" s="5">
        <v>89.329916780000005</v>
      </c>
      <c r="L977" s="5">
        <f t="shared" si="75"/>
        <v>10192375.11770487</v>
      </c>
      <c r="M977" t="str">
        <f>VLOOKUP(A977,[1]Holidays!A:C,2,)</f>
        <v>Y</v>
      </c>
      <c r="N977" t="str">
        <f>VLOOKUP(A977,[1]Holidays!A:C,3,FALSE)</f>
        <v>N</v>
      </c>
      <c r="O977">
        <f t="shared" si="76"/>
        <v>114098.11500000001</v>
      </c>
      <c r="P977" t="e">
        <f t="shared" si="77"/>
        <v>#N/A</v>
      </c>
      <c r="Q977" t="e">
        <f t="shared" si="78"/>
        <v>#N/A</v>
      </c>
      <c r="R977">
        <f t="shared" si="79"/>
        <v>114098.11500000001</v>
      </c>
    </row>
    <row r="978" spans="1:18" x14ac:dyDescent="0.25">
      <c r="A978" s="6">
        <v>42981</v>
      </c>
      <c r="B978" s="1" t="str">
        <f>TEXT([1]Holidays!A978,"DDDD")</f>
        <v>Sunday</v>
      </c>
      <c r="C978" s="2">
        <f>WEEKNUM([1]Holidays!A978)</f>
        <v>36</v>
      </c>
      <c r="D978" s="1" t="str">
        <f>TEXT([1]Holidays!A978,"MMMM")</f>
        <v>September</v>
      </c>
      <c r="E978" s="1" t="str">
        <f>TEXT([1]Holidays!A978,"yyyy")</f>
        <v>2017</v>
      </c>
      <c r="F978" s="3">
        <v>13.4</v>
      </c>
      <c r="G978" s="3">
        <v>17.2</v>
      </c>
      <c r="H978" s="3">
        <v>6.3</v>
      </c>
      <c r="I978" s="3">
        <v>0</v>
      </c>
      <c r="J978" s="4">
        <v>103964.33</v>
      </c>
      <c r="K978" s="5">
        <v>67.073127529999994</v>
      </c>
      <c r="L978" s="5">
        <f t="shared" si="75"/>
        <v>6973212.7646610048</v>
      </c>
      <c r="M978" t="str">
        <f>VLOOKUP(A978,[1]Holidays!A:C,2,)</f>
        <v>Y</v>
      </c>
      <c r="N978" t="str">
        <f>VLOOKUP(A978,[1]Holidays!A:C,3,FALSE)</f>
        <v>N</v>
      </c>
      <c r="O978">
        <f t="shared" si="76"/>
        <v>103964.33</v>
      </c>
      <c r="P978" t="e">
        <f t="shared" si="77"/>
        <v>#N/A</v>
      </c>
      <c r="Q978" t="e">
        <f t="shared" si="78"/>
        <v>#N/A</v>
      </c>
      <c r="R978">
        <f t="shared" si="79"/>
        <v>103964.33</v>
      </c>
    </row>
    <row r="979" spans="1:18" x14ac:dyDescent="0.25">
      <c r="A979" s="6">
        <v>42982</v>
      </c>
      <c r="B979" s="1" t="str">
        <f>TEXT([1]Holidays!A979,"DDDD")</f>
        <v>Monday</v>
      </c>
      <c r="C979" s="2">
        <f>WEEKNUM([1]Holidays!A979)</f>
        <v>36</v>
      </c>
      <c r="D979" s="1" t="str">
        <f>TEXT([1]Holidays!A979,"MMMM")</f>
        <v>September</v>
      </c>
      <c r="E979" s="1" t="str">
        <f>TEXT([1]Holidays!A979,"yyyy")</f>
        <v>2017</v>
      </c>
      <c r="F979" s="3">
        <v>8.8000000000000007</v>
      </c>
      <c r="G979" s="3">
        <v>13.7</v>
      </c>
      <c r="H979" s="3">
        <v>13.4</v>
      </c>
      <c r="I979" s="3">
        <v>0.4</v>
      </c>
      <c r="J979" s="4">
        <v>128001.05499999999</v>
      </c>
      <c r="K979" s="5">
        <v>93.826620980000001</v>
      </c>
      <c r="L979" s="5">
        <f t="shared" si="75"/>
        <v>12009906.472525133</v>
      </c>
      <c r="M979" t="str">
        <f>VLOOKUP(A979,[1]Holidays!A:C,2,)</f>
        <v>Y</v>
      </c>
      <c r="N979" t="str">
        <f>VLOOKUP(A979,[1]Holidays!A:C,3,FALSE)</f>
        <v>N</v>
      </c>
      <c r="O979">
        <f t="shared" si="76"/>
        <v>128001.05499999999</v>
      </c>
      <c r="P979" t="e">
        <f t="shared" si="77"/>
        <v>#N/A</v>
      </c>
      <c r="Q979" t="e">
        <f t="shared" si="78"/>
        <v>#N/A</v>
      </c>
      <c r="R979">
        <f t="shared" si="79"/>
        <v>128001.05499999999</v>
      </c>
    </row>
    <row r="980" spans="1:18" x14ac:dyDescent="0.25">
      <c r="A980" s="6">
        <v>42983</v>
      </c>
      <c r="B980" s="1" t="str">
        <f>TEXT([1]Holidays!A980,"DDDD")</f>
        <v>Tuesday</v>
      </c>
      <c r="C980" s="2">
        <f>WEEKNUM([1]Holidays!A980)</f>
        <v>36</v>
      </c>
      <c r="D980" s="1" t="str">
        <f>TEXT([1]Holidays!A980,"MMMM")</f>
        <v>September</v>
      </c>
      <c r="E980" s="1" t="str">
        <f>TEXT([1]Holidays!A980,"yyyy")</f>
        <v>2017</v>
      </c>
      <c r="F980" s="3">
        <v>6.5</v>
      </c>
      <c r="G980" s="3">
        <v>13.3</v>
      </c>
      <c r="H980" s="3">
        <v>11</v>
      </c>
      <c r="I980" s="3">
        <v>0.2</v>
      </c>
      <c r="J980" s="4">
        <v>137696.67000000001</v>
      </c>
      <c r="K980" s="5">
        <v>95.602018139999998</v>
      </c>
      <c r="L980" s="5">
        <f t="shared" si="75"/>
        <v>13164079.543157594</v>
      </c>
      <c r="M980" t="str">
        <f>VLOOKUP(A980,[1]Holidays!A:C,2,)</f>
        <v>Y</v>
      </c>
      <c r="N980" t="str">
        <f>VLOOKUP(A980,[1]Holidays!A:C,3,FALSE)</f>
        <v>N</v>
      </c>
      <c r="O980">
        <f t="shared" si="76"/>
        <v>137696.67000000001</v>
      </c>
      <c r="P980" t="e">
        <f t="shared" si="77"/>
        <v>#N/A</v>
      </c>
      <c r="Q980" t="e">
        <f t="shared" si="78"/>
        <v>#N/A</v>
      </c>
      <c r="R980">
        <f t="shared" si="79"/>
        <v>137696.67000000001</v>
      </c>
    </row>
    <row r="981" spans="1:18" x14ac:dyDescent="0.25">
      <c r="A981" s="6">
        <v>42984</v>
      </c>
      <c r="B981" s="1" t="str">
        <f>TEXT([1]Holidays!A981,"DDDD")</f>
        <v>Wednesday</v>
      </c>
      <c r="C981" s="2">
        <f>WEEKNUM([1]Holidays!A981)</f>
        <v>36</v>
      </c>
      <c r="D981" s="1" t="str">
        <f>TEXT([1]Holidays!A981,"MMMM")</f>
        <v>September</v>
      </c>
      <c r="E981" s="1" t="str">
        <f>TEXT([1]Holidays!A981,"yyyy")</f>
        <v>2017</v>
      </c>
      <c r="F981" s="3">
        <v>6.7</v>
      </c>
      <c r="G981" s="3">
        <v>15.1</v>
      </c>
      <c r="H981" s="3">
        <v>11</v>
      </c>
      <c r="I981" s="3">
        <v>4.8</v>
      </c>
      <c r="J981" s="4">
        <v>134819.94500000001</v>
      </c>
      <c r="K981" s="5">
        <v>101.0173763</v>
      </c>
      <c r="L981" s="5">
        <f t="shared" si="75"/>
        <v>13619157.116810303</v>
      </c>
      <c r="M981" t="str">
        <f>VLOOKUP(A981,[1]Holidays!A:C,2,)</f>
        <v>Y</v>
      </c>
      <c r="N981" t="str">
        <f>VLOOKUP(A981,[1]Holidays!A:C,3,FALSE)</f>
        <v>N</v>
      </c>
      <c r="O981">
        <f t="shared" si="76"/>
        <v>134819.94500000001</v>
      </c>
      <c r="P981" t="e">
        <f t="shared" si="77"/>
        <v>#N/A</v>
      </c>
      <c r="Q981" t="e">
        <f t="shared" si="78"/>
        <v>#N/A</v>
      </c>
      <c r="R981">
        <f t="shared" si="79"/>
        <v>134819.94500000001</v>
      </c>
    </row>
    <row r="982" spans="1:18" x14ac:dyDescent="0.25">
      <c r="A982" s="6">
        <v>42985</v>
      </c>
      <c r="B982" s="1" t="str">
        <f>TEXT([1]Holidays!A982,"DDDD")</f>
        <v>Thursday</v>
      </c>
      <c r="C982" s="2">
        <f>WEEKNUM([1]Holidays!A982)</f>
        <v>36</v>
      </c>
      <c r="D982" s="1" t="str">
        <f>TEXT([1]Holidays!A982,"MMMM")</f>
        <v>September</v>
      </c>
      <c r="E982" s="1" t="str">
        <f>TEXT([1]Holidays!A982,"yyyy")</f>
        <v>2017</v>
      </c>
      <c r="F982" s="3">
        <v>7.9</v>
      </c>
      <c r="G982" s="3">
        <v>15.2</v>
      </c>
      <c r="H982" s="3">
        <v>9.5</v>
      </c>
      <c r="I982" s="3">
        <v>0.8</v>
      </c>
      <c r="J982" s="4">
        <v>133405.72</v>
      </c>
      <c r="K982" s="5">
        <v>93.025254910000001</v>
      </c>
      <c r="L982" s="5">
        <f t="shared" si="75"/>
        <v>12410101.109452086</v>
      </c>
      <c r="M982" t="str">
        <f>VLOOKUP(A982,[1]Holidays!A:C,2,)</f>
        <v>Y</v>
      </c>
      <c r="N982" t="str">
        <f>VLOOKUP(A982,[1]Holidays!A:C,3,FALSE)</f>
        <v>N</v>
      </c>
      <c r="O982">
        <f t="shared" si="76"/>
        <v>133405.72</v>
      </c>
      <c r="P982" t="e">
        <f t="shared" si="77"/>
        <v>#N/A</v>
      </c>
      <c r="Q982" t="e">
        <f t="shared" si="78"/>
        <v>#N/A</v>
      </c>
      <c r="R982">
        <f t="shared" si="79"/>
        <v>133405.72</v>
      </c>
    </row>
    <row r="983" spans="1:18" x14ac:dyDescent="0.25">
      <c r="A983" s="6">
        <v>42986</v>
      </c>
      <c r="B983" s="1" t="str">
        <f>TEXT([1]Holidays!A983,"DDDD")</f>
        <v>Friday</v>
      </c>
      <c r="C983" s="2">
        <f>WEEKNUM([1]Holidays!A983)</f>
        <v>36</v>
      </c>
      <c r="D983" s="1" t="str">
        <f>TEXT([1]Holidays!A983,"MMMM")</f>
        <v>September</v>
      </c>
      <c r="E983" s="1" t="str">
        <f>TEXT([1]Holidays!A983,"yyyy")</f>
        <v>2017</v>
      </c>
      <c r="F983" s="3">
        <v>8</v>
      </c>
      <c r="G983" s="3">
        <v>13.5</v>
      </c>
      <c r="H983" s="3">
        <v>13.1</v>
      </c>
      <c r="I983" s="3">
        <v>3.2</v>
      </c>
      <c r="J983" s="4">
        <v>132543.1</v>
      </c>
      <c r="K983" s="5">
        <v>102.4160808</v>
      </c>
      <c r="L983" s="5">
        <f t="shared" si="75"/>
        <v>13574544.839082481</v>
      </c>
      <c r="M983" t="str">
        <f>VLOOKUP(A983,[1]Holidays!A:C,2,)</f>
        <v>Y</v>
      </c>
      <c r="N983" t="str">
        <f>VLOOKUP(A983,[1]Holidays!A:C,3,FALSE)</f>
        <v>N</v>
      </c>
      <c r="O983">
        <f t="shared" si="76"/>
        <v>132543.1</v>
      </c>
      <c r="P983" t="e">
        <f t="shared" si="77"/>
        <v>#N/A</v>
      </c>
      <c r="Q983" t="e">
        <f t="shared" si="78"/>
        <v>#N/A</v>
      </c>
      <c r="R983">
        <f t="shared" si="79"/>
        <v>132543.1</v>
      </c>
    </row>
    <row r="984" spans="1:18" x14ac:dyDescent="0.25">
      <c r="A984" s="6">
        <v>42987</v>
      </c>
      <c r="B984" s="1" t="str">
        <f>TEXT([1]Holidays!A984,"DDDD")</f>
        <v>Saturday</v>
      </c>
      <c r="C984" s="2">
        <f>WEEKNUM([1]Holidays!A984)</f>
        <v>36</v>
      </c>
      <c r="D984" s="1" t="str">
        <f>TEXT([1]Holidays!A984,"MMMM")</f>
        <v>September</v>
      </c>
      <c r="E984" s="1" t="str">
        <f>TEXT([1]Holidays!A984,"yyyy")</f>
        <v>2017</v>
      </c>
      <c r="F984" s="3">
        <v>7.1</v>
      </c>
      <c r="G984" s="3">
        <v>14.9</v>
      </c>
      <c r="H984" s="3">
        <v>15.9</v>
      </c>
      <c r="I984" s="3">
        <v>1.2</v>
      </c>
      <c r="J984" s="4">
        <v>120454.01</v>
      </c>
      <c r="K984" s="5">
        <v>96.910244129999995</v>
      </c>
      <c r="L984" s="5">
        <f t="shared" si="75"/>
        <v>11673227.515537459</v>
      </c>
      <c r="M984" t="str">
        <f>VLOOKUP(A984,[1]Holidays!A:C,2,)</f>
        <v>Y</v>
      </c>
      <c r="N984" t="str">
        <f>VLOOKUP(A984,[1]Holidays!A:C,3,FALSE)</f>
        <v>N</v>
      </c>
      <c r="O984">
        <f t="shared" si="76"/>
        <v>120454.01</v>
      </c>
      <c r="P984" t="e">
        <f t="shared" si="77"/>
        <v>#N/A</v>
      </c>
      <c r="Q984" t="e">
        <f t="shared" si="78"/>
        <v>#N/A</v>
      </c>
      <c r="R984">
        <f t="shared" si="79"/>
        <v>120454.01</v>
      </c>
    </row>
    <row r="985" spans="1:18" x14ac:dyDescent="0.25">
      <c r="A985" s="6">
        <v>42988</v>
      </c>
      <c r="B985" s="1" t="str">
        <f>TEXT([1]Holidays!A985,"DDDD")</f>
        <v>Sunday</v>
      </c>
      <c r="C985" s="2">
        <f>WEEKNUM([1]Holidays!A985)</f>
        <v>37</v>
      </c>
      <c r="D985" s="1" t="str">
        <f>TEXT([1]Holidays!A985,"MMMM")</f>
        <v>September</v>
      </c>
      <c r="E985" s="1" t="str">
        <f>TEXT([1]Holidays!A985,"yyyy")</f>
        <v>2017</v>
      </c>
      <c r="F985" s="3">
        <v>5.3</v>
      </c>
      <c r="G985" s="3">
        <v>16.100000000000001</v>
      </c>
      <c r="H985" s="3">
        <v>12.3</v>
      </c>
      <c r="I985" s="3">
        <v>0.2</v>
      </c>
      <c r="J985" s="4">
        <v>114584.065</v>
      </c>
      <c r="K985" s="5">
        <v>91.883909369999998</v>
      </c>
      <c r="L985" s="5">
        <f t="shared" si="75"/>
        <v>10528431.843706189</v>
      </c>
      <c r="M985" t="str">
        <f>VLOOKUP(A985,[1]Holidays!A:C,2,)</f>
        <v>Y</v>
      </c>
      <c r="N985" t="str">
        <f>VLOOKUP(A985,[1]Holidays!A:C,3,FALSE)</f>
        <v>N</v>
      </c>
      <c r="O985">
        <f t="shared" si="76"/>
        <v>114584.065</v>
      </c>
      <c r="P985" t="e">
        <f t="shared" si="77"/>
        <v>#N/A</v>
      </c>
      <c r="Q985" t="e">
        <f t="shared" si="78"/>
        <v>#N/A</v>
      </c>
      <c r="R985">
        <f t="shared" si="79"/>
        <v>114584.065</v>
      </c>
    </row>
    <row r="986" spans="1:18" x14ac:dyDescent="0.25">
      <c r="A986" s="6">
        <v>42989</v>
      </c>
      <c r="B986" s="1" t="str">
        <f>TEXT([1]Holidays!A986,"DDDD")</f>
        <v>Monday</v>
      </c>
      <c r="C986" s="2">
        <f>WEEKNUM([1]Holidays!A986)</f>
        <v>37</v>
      </c>
      <c r="D986" s="1" t="str">
        <f>TEXT([1]Holidays!A986,"MMMM")</f>
        <v>September</v>
      </c>
      <c r="E986" s="1" t="str">
        <f>TEXT([1]Holidays!A986,"yyyy")</f>
        <v>2017</v>
      </c>
      <c r="F986" s="3">
        <v>8.1</v>
      </c>
      <c r="G986" s="3">
        <v>18.100000000000001</v>
      </c>
      <c r="H986" s="3">
        <v>7</v>
      </c>
      <c r="I986" s="3">
        <v>0</v>
      </c>
      <c r="J986" s="4">
        <v>127169.03</v>
      </c>
      <c r="K986" s="5">
        <v>86.68557783</v>
      </c>
      <c r="L986" s="5">
        <f t="shared" si="75"/>
        <v>11023720.847630605</v>
      </c>
      <c r="M986" t="str">
        <f>VLOOKUP(A986,[1]Holidays!A:C,2,)</f>
        <v>Y</v>
      </c>
      <c r="N986" t="str">
        <f>VLOOKUP(A986,[1]Holidays!A:C,3,FALSE)</f>
        <v>N</v>
      </c>
      <c r="O986">
        <f t="shared" si="76"/>
        <v>127169.03</v>
      </c>
      <c r="P986" t="e">
        <f t="shared" si="77"/>
        <v>#N/A</v>
      </c>
      <c r="Q986" t="e">
        <f t="shared" si="78"/>
        <v>#N/A</v>
      </c>
      <c r="R986">
        <f t="shared" si="79"/>
        <v>127169.03</v>
      </c>
    </row>
    <row r="987" spans="1:18" x14ac:dyDescent="0.25">
      <c r="A987" s="6">
        <v>42990</v>
      </c>
      <c r="B987" s="1" t="str">
        <f>TEXT([1]Holidays!A987,"DDDD")</f>
        <v>Tuesday</v>
      </c>
      <c r="C987" s="2">
        <f>WEEKNUM([1]Holidays!A987)</f>
        <v>37</v>
      </c>
      <c r="D987" s="1" t="str">
        <f>TEXT([1]Holidays!A987,"MMMM")</f>
        <v>September</v>
      </c>
      <c r="E987" s="1" t="str">
        <f>TEXT([1]Holidays!A987,"yyyy")</f>
        <v>2017</v>
      </c>
      <c r="F987" s="3">
        <v>12.2</v>
      </c>
      <c r="G987" s="3">
        <v>19.899999999999999</v>
      </c>
      <c r="H987" s="3">
        <v>3.5</v>
      </c>
      <c r="I987" s="3">
        <v>0.2</v>
      </c>
      <c r="J987" s="4">
        <v>130906.89</v>
      </c>
      <c r="K987" s="5">
        <v>94.772968660000004</v>
      </c>
      <c r="L987" s="5">
        <f t="shared" si="75"/>
        <v>12406434.583348067</v>
      </c>
      <c r="M987" t="str">
        <f>VLOOKUP(A987,[1]Holidays!A:C,2,)</f>
        <v>Y</v>
      </c>
      <c r="N987" t="str">
        <f>VLOOKUP(A987,[1]Holidays!A:C,3,FALSE)</f>
        <v>N</v>
      </c>
      <c r="O987">
        <f t="shared" si="76"/>
        <v>130906.89</v>
      </c>
      <c r="P987" t="e">
        <f t="shared" si="77"/>
        <v>#N/A</v>
      </c>
      <c r="Q987" t="e">
        <f t="shared" si="78"/>
        <v>#N/A</v>
      </c>
      <c r="R987">
        <f t="shared" si="79"/>
        <v>130906.89</v>
      </c>
    </row>
    <row r="988" spans="1:18" x14ac:dyDescent="0.25">
      <c r="A988" s="6">
        <v>42991</v>
      </c>
      <c r="B988" s="1" t="str">
        <f>TEXT([1]Holidays!A988,"DDDD")</f>
        <v>Wednesday</v>
      </c>
      <c r="C988" s="2">
        <f>WEEKNUM([1]Holidays!A988)</f>
        <v>37</v>
      </c>
      <c r="D988" s="1" t="str">
        <f>TEXT([1]Holidays!A988,"MMMM")</f>
        <v>September</v>
      </c>
      <c r="E988" s="1" t="str">
        <f>TEXT([1]Holidays!A988,"yyyy")</f>
        <v>2017</v>
      </c>
      <c r="F988" s="3">
        <v>13.3</v>
      </c>
      <c r="G988" s="3">
        <v>16.399999999999999</v>
      </c>
      <c r="H988" s="3">
        <v>8.1999999999999993</v>
      </c>
      <c r="I988" s="3">
        <v>2</v>
      </c>
      <c r="J988" s="4">
        <v>127192.315</v>
      </c>
      <c r="K988" s="5">
        <v>88.361935939999995</v>
      </c>
      <c r="L988" s="5">
        <f t="shared" si="75"/>
        <v>11238959.190090301</v>
      </c>
      <c r="M988" t="str">
        <f>VLOOKUP(A988,[1]Holidays!A:C,2,)</f>
        <v>Y</v>
      </c>
      <c r="N988" t="str">
        <f>VLOOKUP(A988,[1]Holidays!A:C,3,FALSE)</f>
        <v>N</v>
      </c>
      <c r="O988">
        <f t="shared" si="76"/>
        <v>127192.315</v>
      </c>
      <c r="P988" t="e">
        <f t="shared" si="77"/>
        <v>#N/A</v>
      </c>
      <c r="Q988" t="e">
        <f t="shared" si="78"/>
        <v>#N/A</v>
      </c>
      <c r="R988">
        <f t="shared" si="79"/>
        <v>127192.315</v>
      </c>
    </row>
    <row r="989" spans="1:18" x14ac:dyDescent="0.25">
      <c r="A989" s="6">
        <v>42992</v>
      </c>
      <c r="B989" s="1" t="str">
        <f>TEXT([1]Holidays!A989,"DDDD")</f>
        <v>Thursday</v>
      </c>
      <c r="C989" s="2">
        <f>WEEKNUM([1]Holidays!A989)</f>
        <v>37</v>
      </c>
      <c r="D989" s="1" t="str">
        <f>TEXT([1]Holidays!A989,"MMMM")</f>
        <v>September</v>
      </c>
      <c r="E989" s="1" t="str">
        <f>TEXT([1]Holidays!A989,"yyyy")</f>
        <v>2017</v>
      </c>
      <c r="F989" s="3">
        <v>5.8</v>
      </c>
      <c r="G989" s="3">
        <v>15.3</v>
      </c>
      <c r="H989" s="3">
        <v>10.8</v>
      </c>
      <c r="I989" s="3">
        <v>1.4</v>
      </c>
      <c r="J989" s="4">
        <v>131986.80499999999</v>
      </c>
      <c r="K989" s="5">
        <v>89.57361118</v>
      </c>
      <c r="L989" s="5">
        <f t="shared" si="75"/>
        <v>11822534.751960479</v>
      </c>
      <c r="M989" t="str">
        <f>VLOOKUP(A989,[1]Holidays!A:C,2,)</f>
        <v>Y</v>
      </c>
      <c r="N989" t="str">
        <f>VLOOKUP(A989,[1]Holidays!A:C,3,FALSE)</f>
        <v>N</v>
      </c>
      <c r="O989">
        <f t="shared" si="76"/>
        <v>131986.80499999999</v>
      </c>
      <c r="P989" t="e">
        <f t="shared" si="77"/>
        <v>#N/A</v>
      </c>
      <c r="Q989" t="e">
        <f t="shared" si="78"/>
        <v>#N/A</v>
      </c>
      <c r="R989">
        <f t="shared" si="79"/>
        <v>131986.80499999999</v>
      </c>
    </row>
    <row r="990" spans="1:18" x14ac:dyDescent="0.25">
      <c r="A990" s="6">
        <v>42993</v>
      </c>
      <c r="B990" s="1" t="str">
        <f>TEXT([1]Holidays!A990,"DDDD")</f>
        <v>Friday</v>
      </c>
      <c r="C990" s="2">
        <f>WEEKNUM([1]Holidays!A990)</f>
        <v>37</v>
      </c>
      <c r="D990" s="1" t="str">
        <f>TEXT([1]Holidays!A990,"MMMM")</f>
        <v>September</v>
      </c>
      <c r="E990" s="1" t="str">
        <f>TEXT([1]Holidays!A990,"yyyy")</f>
        <v>2017</v>
      </c>
      <c r="F990" s="3">
        <v>9.6</v>
      </c>
      <c r="G990" s="3">
        <v>16.7</v>
      </c>
      <c r="H990" s="3">
        <v>7</v>
      </c>
      <c r="I990" s="3">
        <v>0</v>
      </c>
      <c r="J990" s="4">
        <v>128761.605</v>
      </c>
      <c r="K990" s="5">
        <v>89.236201120000004</v>
      </c>
      <c r="L990" s="5">
        <f t="shared" si="75"/>
        <v>11490196.480313998</v>
      </c>
      <c r="M990" t="str">
        <f>VLOOKUP(A990,[1]Holidays!A:C,2,)</f>
        <v>Y</v>
      </c>
      <c r="N990" t="str">
        <f>VLOOKUP(A990,[1]Holidays!A:C,3,FALSE)</f>
        <v>N</v>
      </c>
      <c r="O990">
        <f t="shared" si="76"/>
        <v>128761.605</v>
      </c>
      <c r="P990" t="e">
        <f t="shared" si="77"/>
        <v>#N/A</v>
      </c>
      <c r="Q990" t="e">
        <f t="shared" si="78"/>
        <v>#N/A</v>
      </c>
      <c r="R990">
        <f t="shared" si="79"/>
        <v>128761.605</v>
      </c>
    </row>
    <row r="991" spans="1:18" x14ac:dyDescent="0.25">
      <c r="A991" s="6">
        <v>42994</v>
      </c>
      <c r="B991" s="1" t="str">
        <f>TEXT([1]Holidays!A991,"DDDD")</f>
        <v>Saturday</v>
      </c>
      <c r="C991" s="2">
        <f>WEEKNUM([1]Holidays!A991)</f>
        <v>37</v>
      </c>
      <c r="D991" s="1" t="str">
        <f>TEXT([1]Holidays!A991,"MMMM")</f>
        <v>September</v>
      </c>
      <c r="E991" s="1" t="str">
        <f>TEXT([1]Holidays!A991,"yyyy")</f>
        <v>2017</v>
      </c>
      <c r="F991" s="3">
        <v>7.4</v>
      </c>
      <c r="G991" s="3">
        <v>13.3</v>
      </c>
      <c r="H991" s="3">
        <v>16.7</v>
      </c>
      <c r="I991" s="3">
        <v>21.4</v>
      </c>
      <c r="J991" s="4">
        <v>111301.56</v>
      </c>
      <c r="K991" s="5">
        <v>89.607587129999999</v>
      </c>
      <c r="L991" s="5">
        <f t="shared" si="75"/>
        <v>9973464.2354049217</v>
      </c>
      <c r="M991" t="str">
        <f>VLOOKUP(A991,[1]Holidays!A:C,2,)</f>
        <v>Y</v>
      </c>
      <c r="N991" t="str">
        <f>VLOOKUP(A991,[1]Holidays!A:C,3,FALSE)</f>
        <v>N</v>
      </c>
      <c r="O991">
        <f t="shared" si="76"/>
        <v>111301.56</v>
      </c>
      <c r="P991" t="e">
        <f t="shared" si="77"/>
        <v>#N/A</v>
      </c>
      <c r="Q991" t="e">
        <f t="shared" si="78"/>
        <v>#N/A</v>
      </c>
      <c r="R991">
        <f t="shared" si="79"/>
        <v>111301.56</v>
      </c>
    </row>
    <row r="992" spans="1:18" x14ac:dyDescent="0.25">
      <c r="A992" s="6">
        <v>42995</v>
      </c>
      <c r="B992" s="1" t="str">
        <f>TEXT([1]Holidays!A992,"DDDD")</f>
        <v>Sunday</v>
      </c>
      <c r="C992" s="2">
        <f>WEEKNUM([1]Holidays!A992)</f>
        <v>38</v>
      </c>
      <c r="D992" s="1" t="str">
        <f>TEXT([1]Holidays!A992,"MMMM")</f>
        <v>September</v>
      </c>
      <c r="E992" s="1" t="str">
        <f>TEXT([1]Holidays!A992,"yyyy")</f>
        <v>2017</v>
      </c>
      <c r="F992" s="3">
        <v>4</v>
      </c>
      <c r="G992" s="3">
        <v>18.100000000000001</v>
      </c>
      <c r="H992" s="3">
        <v>19</v>
      </c>
      <c r="I992" s="3">
        <v>0.2</v>
      </c>
      <c r="J992" s="4">
        <v>104766</v>
      </c>
      <c r="K992" s="5">
        <v>75.509598890000007</v>
      </c>
      <c r="L992" s="5">
        <f t="shared" si="75"/>
        <v>7910838.6373097403</v>
      </c>
      <c r="M992" t="str">
        <f>VLOOKUP(A992,[1]Holidays!A:C,2,)</f>
        <v>Y</v>
      </c>
      <c r="N992" t="str">
        <f>VLOOKUP(A992,[1]Holidays!A:C,3,FALSE)</f>
        <v>N</v>
      </c>
      <c r="O992">
        <f t="shared" si="76"/>
        <v>104766</v>
      </c>
      <c r="P992" t="e">
        <f t="shared" si="77"/>
        <v>#N/A</v>
      </c>
      <c r="Q992" t="e">
        <f t="shared" si="78"/>
        <v>#N/A</v>
      </c>
      <c r="R992">
        <f t="shared" si="79"/>
        <v>104766</v>
      </c>
    </row>
    <row r="993" spans="1:18" x14ac:dyDescent="0.25">
      <c r="A993" s="6">
        <v>42996</v>
      </c>
      <c r="B993" s="1" t="str">
        <f>TEXT([1]Holidays!A993,"DDDD")</f>
        <v>Monday</v>
      </c>
      <c r="C993" s="2">
        <f>WEEKNUM([1]Holidays!A993)</f>
        <v>38</v>
      </c>
      <c r="D993" s="1" t="str">
        <f>TEXT([1]Holidays!A993,"MMMM")</f>
        <v>September</v>
      </c>
      <c r="E993" s="1" t="str">
        <f>TEXT([1]Holidays!A993,"yyyy")</f>
        <v>2017</v>
      </c>
      <c r="F993" s="3">
        <v>10.5</v>
      </c>
      <c r="G993" s="3">
        <v>22</v>
      </c>
      <c r="H993" s="3">
        <v>15.7</v>
      </c>
      <c r="I993" s="3">
        <v>0</v>
      </c>
      <c r="J993" s="4">
        <v>115123.54</v>
      </c>
      <c r="K993" s="5">
        <v>79.783447899999999</v>
      </c>
      <c r="L993" s="5">
        <f t="shared" si="75"/>
        <v>9184952.955653565</v>
      </c>
      <c r="M993" t="str">
        <f>VLOOKUP(A993,[1]Holidays!A:C,2,)</f>
        <v>Y</v>
      </c>
      <c r="N993" t="str">
        <f>VLOOKUP(A993,[1]Holidays!A:C,3,FALSE)</f>
        <v>N</v>
      </c>
      <c r="O993">
        <f t="shared" si="76"/>
        <v>115123.54</v>
      </c>
      <c r="P993" t="e">
        <f t="shared" si="77"/>
        <v>#N/A</v>
      </c>
      <c r="Q993" t="e">
        <f t="shared" si="78"/>
        <v>#N/A</v>
      </c>
      <c r="R993">
        <f t="shared" si="79"/>
        <v>115123.54</v>
      </c>
    </row>
    <row r="994" spans="1:18" x14ac:dyDescent="0.25">
      <c r="A994" s="6">
        <v>42997</v>
      </c>
      <c r="B994" s="1" t="str">
        <f>TEXT([1]Holidays!A994,"DDDD")</f>
        <v>Tuesday</v>
      </c>
      <c r="C994" s="2">
        <f>WEEKNUM([1]Holidays!A994)</f>
        <v>38</v>
      </c>
      <c r="D994" s="1" t="str">
        <f>TEXT([1]Holidays!A994,"MMMM")</f>
        <v>September</v>
      </c>
      <c r="E994" s="1" t="str">
        <f>TEXT([1]Holidays!A994,"yyyy")</f>
        <v>2017</v>
      </c>
      <c r="F994" s="3">
        <v>9</v>
      </c>
      <c r="G994" s="3">
        <v>13.9</v>
      </c>
      <c r="H994" s="3">
        <v>16.600000000000001</v>
      </c>
      <c r="I994" s="3">
        <v>0.2</v>
      </c>
      <c r="J994" s="4">
        <v>124033.955</v>
      </c>
      <c r="K994" s="5">
        <v>92.372768620000002</v>
      </c>
      <c r="L994" s="5">
        <f t="shared" si="75"/>
        <v>11457359.826238493</v>
      </c>
      <c r="M994" t="str">
        <f>VLOOKUP(A994,[1]Holidays!A:C,2,)</f>
        <v>Y</v>
      </c>
      <c r="N994" t="str">
        <f>VLOOKUP(A994,[1]Holidays!A:C,3,FALSE)</f>
        <v>N</v>
      </c>
      <c r="O994">
        <f t="shared" si="76"/>
        <v>124033.955</v>
      </c>
      <c r="P994" t="e">
        <f t="shared" si="77"/>
        <v>#N/A</v>
      </c>
      <c r="Q994" t="e">
        <f t="shared" si="78"/>
        <v>#N/A</v>
      </c>
      <c r="R994">
        <f t="shared" si="79"/>
        <v>124033.955</v>
      </c>
    </row>
    <row r="995" spans="1:18" x14ac:dyDescent="0.25">
      <c r="A995" s="6">
        <v>42998</v>
      </c>
      <c r="B995" s="1" t="str">
        <f>TEXT([1]Holidays!A995,"DDDD")</f>
        <v>Wednesday</v>
      </c>
      <c r="C995" s="2">
        <f>WEEKNUM([1]Holidays!A995)</f>
        <v>38</v>
      </c>
      <c r="D995" s="1" t="str">
        <f>TEXT([1]Holidays!A995,"MMMM")</f>
        <v>September</v>
      </c>
      <c r="E995" s="1" t="str">
        <f>TEXT([1]Holidays!A995,"yyyy")</f>
        <v>2017</v>
      </c>
      <c r="F995" s="3">
        <v>6</v>
      </c>
      <c r="G995" s="3">
        <v>19.2</v>
      </c>
      <c r="H995" s="3">
        <v>17.3</v>
      </c>
      <c r="I995" s="3">
        <v>0</v>
      </c>
      <c r="J995" s="4">
        <v>123461.38</v>
      </c>
      <c r="K995" s="5">
        <v>82.595610879999995</v>
      </c>
      <c r="L995" s="5">
        <f t="shared" si="75"/>
        <v>10197368.101187814</v>
      </c>
      <c r="M995" t="str">
        <f>VLOOKUP(A995,[1]Holidays!A:C,2,)</f>
        <v>Y</v>
      </c>
      <c r="N995" t="str">
        <f>VLOOKUP(A995,[1]Holidays!A:C,3,FALSE)</f>
        <v>N</v>
      </c>
      <c r="O995">
        <f t="shared" si="76"/>
        <v>123461.38</v>
      </c>
      <c r="P995" t="e">
        <f t="shared" si="77"/>
        <v>#N/A</v>
      </c>
      <c r="Q995" t="e">
        <f t="shared" si="78"/>
        <v>#N/A</v>
      </c>
      <c r="R995">
        <f t="shared" si="79"/>
        <v>123461.38</v>
      </c>
    </row>
    <row r="996" spans="1:18" x14ac:dyDescent="0.25">
      <c r="A996" s="6">
        <v>42999</v>
      </c>
      <c r="B996" s="1" t="str">
        <f>TEXT([1]Holidays!A996,"DDDD")</f>
        <v>Thursday</v>
      </c>
      <c r="C996" s="2">
        <f>WEEKNUM([1]Holidays!A996)</f>
        <v>38</v>
      </c>
      <c r="D996" s="1" t="str">
        <f>TEXT([1]Holidays!A996,"MMMM")</f>
        <v>September</v>
      </c>
      <c r="E996" s="1" t="str">
        <f>TEXT([1]Holidays!A996,"yyyy")</f>
        <v>2017</v>
      </c>
      <c r="F996" s="3">
        <v>11.6</v>
      </c>
      <c r="G996" s="3">
        <v>23.6</v>
      </c>
      <c r="H996" s="3">
        <v>13</v>
      </c>
      <c r="I996" s="3">
        <v>0</v>
      </c>
      <c r="J996" s="4">
        <v>119309.93</v>
      </c>
      <c r="K996" s="5">
        <v>74.957769020000001</v>
      </c>
      <c r="L996" s="5">
        <f t="shared" si="75"/>
        <v>8943206.1747323684</v>
      </c>
      <c r="M996" t="str">
        <f>VLOOKUP(A996,[1]Holidays!A:C,2,)</f>
        <v>Y</v>
      </c>
      <c r="N996" t="str">
        <f>VLOOKUP(A996,[1]Holidays!A:C,3,FALSE)</f>
        <v>N</v>
      </c>
      <c r="O996">
        <f t="shared" si="76"/>
        <v>119309.93</v>
      </c>
      <c r="P996" t="e">
        <f t="shared" si="77"/>
        <v>#N/A</v>
      </c>
      <c r="Q996" t="e">
        <f t="shared" si="78"/>
        <v>#N/A</v>
      </c>
      <c r="R996">
        <f t="shared" si="79"/>
        <v>119309.93</v>
      </c>
    </row>
    <row r="997" spans="1:18" x14ac:dyDescent="0.25">
      <c r="A997" s="6">
        <v>43000</v>
      </c>
      <c r="B997" s="1" t="str">
        <f>TEXT([1]Holidays!A997,"DDDD")</f>
        <v>Friday</v>
      </c>
      <c r="C997" s="2">
        <f>WEEKNUM([1]Holidays!A997)</f>
        <v>38</v>
      </c>
      <c r="D997" s="1" t="str">
        <f>TEXT([1]Holidays!A997,"MMMM")</f>
        <v>September</v>
      </c>
      <c r="E997" s="1" t="str">
        <f>TEXT([1]Holidays!A997,"yyyy")</f>
        <v>2017</v>
      </c>
      <c r="F997" s="3">
        <v>12.8</v>
      </c>
      <c r="G997" s="3">
        <v>25.6</v>
      </c>
      <c r="H997" s="3">
        <v>15.6</v>
      </c>
      <c r="I997" s="3">
        <v>0</v>
      </c>
      <c r="J997" s="4">
        <v>116611.25</v>
      </c>
      <c r="K997" s="5">
        <v>75.289119159999998</v>
      </c>
      <c r="L997" s="5">
        <f t="shared" si="75"/>
        <v>8779558.2966465503</v>
      </c>
      <c r="M997" t="str">
        <f>VLOOKUP(A997,[1]Holidays!A:C,2,)</f>
        <v>N</v>
      </c>
      <c r="N997" t="str">
        <f>VLOOKUP(A997,[1]Holidays!A:C,3,FALSE)</f>
        <v>N</v>
      </c>
      <c r="O997" t="e">
        <f t="shared" si="76"/>
        <v>#N/A</v>
      </c>
      <c r="P997">
        <f t="shared" si="77"/>
        <v>116611.25</v>
      </c>
      <c r="Q997" t="e">
        <f t="shared" si="78"/>
        <v>#N/A</v>
      </c>
      <c r="R997">
        <f t="shared" si="79"/>
        <v>116611.25</v>
      </c>
    </row>
    <row r="998" spans="1:18" x14ac:dyDescent="0.25">
      <c r="A998" s="6">
        <v>43001</v>
      </c>
      <c r="B998" s="1" t="str">
        <f>TEXT([1]Holidays!A998,"DDDD")</f>
        <v>Saturday</v>
      </c>
      <c r="C998" s="2">
        <f>WEEKNUM([1]Holidays!A998)</f>
        <v>38</v>
      </c>
      <c r="D998" s="1" t="str">
        <f>TEXT([1]Holidays!A998,"MMMM")</f>
        <v>September</v>
      </c>
      <c r="E998" s="1" t="str">
        <f>TEXT([1]Holidays!A998,"yyyy")</f>
        <v>2017</v>
      </c>
      <c r="F998" s="3">
        <v>14.8</v>
      </c>
      <c r="G998" s="3">
        <v>30.6</v>
      </c>
      <c r="H998" s="3">
        <v>17.3</v>
      </c>
      <c r="I998" s="3">
        <v>0</v>
      </c>
      <c r="J998" s="4">
        <v>101012.29</v>
      </c>
      <c r="K998" s="5">
        <v>63.0173962</v>
      </c>
      <c r="L998" s="5">
        <f t="shared" si="75"/>
        <v>6365531.4999992978</v>
      </c>
      <c r="M998" t="str">
        <f>VLOOKUP(A998,[1]Holidays!A:C,2,)</f>
        <v>N</v>
      </c>
      <c r="N998" t="str">
        <f>VLOOKUP(A998,[1]Holidays!A:C,3,FALSE)</f>
        <v>N</v>
      </c>
      <c r="O998" t="e">
        <f t="shared" si="76"/>
        <v>#N/A</v>
      </c>
      <c r="P998">
        <f t="shared" si="77"/>
        <v>101012.29</v>
      </c>
      <c r="Q998" t="e">
        <f t="shared" si="78"/>
        <v>#N/A</v>
      </c>
      <c r="R998">
        <f t="shared" si="79"/>
        <v>101012.29</v>
      </c>
    </row>
    <row r="999" spans="1:18" x14ac:dyDescent="0.25">
      <c r="A999" s="6">
        <v>43002</v>
      </c>
      <c r="B999" s="1" t="str">
        <f>TEXT([1]Holidays!A999,"DDDD")</f>
        <v>Sunday</v>
      </c>
      <c r="C999" s="2">
        <f>WEEKNUM([1]Holidays!A999)</f>
        <v>39</v>
      </c>
      <c r="D999" s="1" t="str">
        <f>TEXT([1]Holidays!A999,"MMMM")</f>
        <v>September</v>
      </c>
      <c r="E999" s="1" t="str">
        <f>TEXT([1]Holidays!A999,"yyyy")</f>
        <v>2017</v>
      </c>
      <c r="F999" s="3">
        <v>12.9</v>
      </c>
      <c r="G999" s="3">
        <v>19.899999999999999</v>
      </c>
      <c r="H999" s="3">
        <v>12</v>
      </c>
      <c r="I999" s="3">
        <v>0.4</v>
      </c>
      <c r="J999" s="4">
        <v>92608.24</v>
      </c>
      <c r="K999" s="5">
        <v>43.197347600000001</v>
      </c>
      <c r="L999" s="5">
        <f t="shared" si="75"/>
        <v>4000430.3339042244</v>
      </c>
      <c r="M999" t="str">
        <f>VLOOKUP(A999,[1]Holidays!A:C,2,)</f>
        <v>N</v>
      </c>
      <c r="N999" t="str">
        <f>VLOOKUP(A999,[1]Holidays!A:C,3,FALSE)</f>
        <v>N</v>
      </c>
      <c r="O999" t="e">
        <f t="shared" si="76"/>
        <v>#N/A</v>
      </c>
      <c r="P999">
        <f t="shared" si="77"/>
        <v>92608.24</v>
      </c>
      <c r="Q999" t="e">
        <f t="shared" si="78"/>
        <v>#N/A</v>
      </c>
      <c r="R999">
        <f t="shared" si="79"/>
        <v>92608.24</v>
      </c>
    </row>
    <row r="1000" spans="1:18" x14ac:dyDescent="0.25">
      <c r="A1000" s="6">
        <v>43003</v>
      </c>
      <c r="B1000" s="1" t="str">
        <f>TEXT([1]Holidays!A1000,"DDDD")</f>
        <v>Monday</v>
      </c>
      <c r="C1000" s="2">
        <f>WEEKNUM([1]Holidays!A1000)</f>
        <v>39</v>
      </c>
      <c r="D1000" s="1" t="str">
        <f>TEXT([1]Holidays!A1000,"MMMM")</f>
        <v>September</v>
      </c>
      <c r="E1000" s="1" t="str">
        <f>TEXT([1]Holidays!A1000,"yyyy")</f>
        <v>2017</v>
      </c>
      <c r="F1000" s="3">
        <v>10.3</v>
      </c>
      <c r="G1000" s="3">
        <v>14.2</v>
      </c>
      <c r="H1000" s="3">
        <v>10.9</v>
      </c>
      <c r="I1000" s="3">
        <v>1.6</v>
      </c>
      <c r="J1000" s="4">
        <v>119126.485</v>
      </c>
      <c r="K1000" s="5">
        <v>71.241065710000001</v>
      </c>
      <c r="L1000" s="5">
        <f t="shared" si="75"/>
        <v>8486697.7456863299</v>
      </c>
      <c r="M1000" t="str">
        <f>VLOOKUP(A1000,[1]Holidays!A:C,2,)</f>
        <v>N</v>
      </c>
      <c r="N1000" t="str">
        <f>VLOOKUP(A1000,[1]Holidays!A:C,3,FALSE)</f>
        <v>N</v>
      </c>
      <c r="O1000" t="e">
        <f t="shared" si="76"/>
        <v>#N/A</v>
      </c>
      <c r="P1000">
        <f t="shared" si="77"/>
        <v>119126.485</v>
      </c>
      <c r="Q1000" t="e">
        <f t="shared" si="78"/>
        <v>#N/A</v>
      </c>
      <c r="R1000">
        <f t="shared" si="79"/>
        <v>119126.485</v>
      </c>
    </row>
    <row r="1001" spans="1:18" x14ac:dyDescent="0.25">
      <c r="A1001" s="6">
        <v>43004</v>
      </c>
      <c r="B1001" s="1" t="str">
        <f>TEXT([1]Holidays!A1001,"DDDD")</f>
        <v>Tuesday</v>
      </c>
      <c r="C1001" s="2">
        <f>WEEKNUM([1]Holidays!A1001)</f>
        <v>39</v>
      </c>
      <c r="D1001" s="1" t="str">
        <f>TEXT([1]Holidays!A1001,"MMMM")</f>
        <v>September</v>
      </c>
      <c r="E1001" s="1" t="str">
        <f>TEXT([1]Holidays!A1001,"yyyy")</f>
        <v>2017</v>
      </c>
      <c r="F1001" s="3">
        <v>5</v>
      </c>
      <c r="G1001" s="3">
        <v>15.1</v>
      </c>
      <c r="H1001" s="3">
        <v>20.399999999999999</v>
      </c>
      <c r="I1001" s="3">
        <v>0.4</v>
      </c>
      <c r="J1001" s="4">
        <v>124452.94</v>
      </c>
      <c r="K1001" s="5">
        <v>79.800225260000005</v>
      </c>
      <c r="L1001" s="5">
        <f t="shared" si="75"/>
        <v>9931372.6462692656</v>
      </c>
      <c r="M1001" t="str">
        <f>VLOOKUP(A1001,[1]Holidays!A:C,2,)</f>
        <v>N</v>
      </c>
      <c r="N1001" t="str">
        <f>VLOOKUP(A1001,[1]Holidays!A:C,3,FALSE)</f>
        <v>N</v>
      </c>
      <c r="O1001" t="e">
        <f t="shared" si="76"/>
        <v>#N/A</v>
      </c>
      <c r="P1001">
        <f t="shared" si="77"/>
        <v>124452.94</v>
      </c>
      <c r="Q1001" t="e">
        <f t="shared" si="78"/>
        <v>#N/A</v>
      </c>
      <c r="R1001">
        <f t="shared" si="79"/>
        <v>124452.94</v>
      </c>
    </row>
    <row r="1002" spans="1:18" x14ac:dyDescent="0.25">
      <c r="A1002" s="6">
        <v>43005</v>
      </c>
      <c r="B1002" s="1" t="str">
        <f>TEXT([1]Holidays!A1002,"DDDD")</f>
        <v>Wednesday</v>
      </c>
      <c r="C1002" s="2">
        <f>WEEKNUM([1]Holidays!A1002)</f>
        <v>39</v>
      </c>
      <c r="D1002" s="1" t="str">
        <f>TEXT([1]Holidays!A1002,"MMMM")</f>
        <v>September</v>
      </c>
      <c r="E1002" s="1" t="str">
        <f>TEXT([1]Holidays!A1002,"yyyy")</f>
        <v>2017</v>
      </c>
      <c r="F1002" s="3">
        <v>9.6</v>
      </c>
      <c r="G1002" s="3">
        <v>24.6</v>
      </c>
      <c r="H1002" s="3">
        <v>11.7</v>
      </c>
      <c r="I1002" s="3">
        <v>0</v>
      </c>
      <c r="J1002" s="4">
        <v>119028.07</v>
      </c>
      <c r="K1002" s="5">
        <v>72.545509100000004</v>
      </c>
      <c r="L1002" s="5">
        <f t="shared" si="75"/>
        <v>8634951.935340438</v>
      </c>
      <c r="M1002" t="str">
        <f>VLOOKUP(A1002,[1]Holidays!A:C,2,)</f>
        <v>N</v>
      </c>
      <c r="N1002" t="str">
        <f>VLOOKUP(A1002,[1]Holidays!A:C,3,FALSE)</f>
        <v>N</v>
      </c>
      <c r="O1002" t="e">
        <f t="shared" si="76"/>
        <v>#N/A</v>
      </c>
      <c r="P1002">
        <f t="shared" si="77"/>
        <v>119028.07</v>
      </c>
      <c r="Q1002" t="e">
        <f t="shared" si="78"/>
        <v>#N/A</v>
      </c>
      <c r="R1002">
        <f t="shared" si="79"/>
        <v>119028.07</v>
      </c>
    </row>
    <row r="1003" spans="1:18" x14ac:dyDescent="0.25">
      <c r="A1003" s="6">
        <v>43006</v>
      </c>
      <c r="B1003" s="1" t="str">
        <f>TEXT([1]Holidays!A1003,"DDDD")</f>
        <v>Thursday</v>
      </c>
      <c r="C1003" s="2">
        <f>WEEKNUM([1]Holidays!A1003)</f>
        <v>39</v>
      </c>
      <c r="D1003" s="1" t="str">
        <f>TEXT([1]Holidays!A1003,"MMMM")</f>
        <v>September</v>
      </c>
      <c r="E1003" s="1" t="str">
        <f>TEXT([1]Holidays!A1003,"yyyy")</f>
        <v>2017</v>
      </c>
      <c r="F1003" s="3">
        <v>10.4</v>
      </c>
      <c r="G1003" s="3">
        <v>18.5</v>
      </c>
      <c r="H1003" s="3">
        <v>12.8</v>
      </c>
      <c r="I1003" s="3">
        <v>0</v>
      </c>
      <c r="J1003" s="4">
        <v>116655.855</v>
      </c>
      <c r="K1003" s="5">
        <v>61.649556580000002</v>
      </c>
      <c r="L1003" s="5">
        <f t="shared" si="75"/>
        <v>7191781.733210776</v>
      </c>
      <c r="M1003" t="str">
        <f>VLOOKUP(A1003,[1]Holidays!A:C,2,)</f>
        <v>N</v>
      </c>
      <c r="N1003" t="str">
        <f>VLOOKUP(A1003,[1]Holidays!A:C,3,FALSE)</f>
        <v>N</v>
      </c>
      <c r="O1003" t="e">
        <f t="shared" si="76"/>
        <v>#N/A</v>
      </c>
      <c r="P1003">
        <f t="shared" si="77"/>
        <v>116655.855</v>
      </c>
      <c r="Q1003" t="e">
        <f t="shared" si="78"/>
        <v>#N/A</v>
      </c>
      <c r="R1003">
        <f t="shared" si="79"/>
        <v>116655.855</v>
      </c>
    </row>
    <row r="1004" spans="1:18" x14ac:dyDescent="0.25">
      <c r="A1004" s="6">
        <v>43007</v>
      </c>
      <c r="B1004" s="1" t="str">
        <f>TEXT([1]Holidays!A1004,"DDDD")</f>
        <v>Friday</v>
      </c>
      <c r="C1004" s="2">
        <f>WEEKNUM([1]Holidays!A1004)</f>
        <v>39</v>
      </c>
      <c r="D1004" s="1" t="str">
        <f>TEXT([1]Holidays!A1004,"MMMM")</f>
        <v>September</v>
      </c>
      <c r="E1004" s="1" t="str">
        <f>TEXT([1]Holidays!A1004,"yyyy")</f>
        <v>2017</v>
      </c>
      <c r="F1004" s="3">
        <v>10.6</v>
      </c>
      <c r="G1004" s="3">
        <v>18.399999999999999</v>
      </c>
      <c r="H1004" s="3">
        <v>14.5</v>
      </c>
      <c r="I1004" s="3">
        <v>0</v>
      </c>
      <c r="J1004" s="4">
        <v>102847.255</v>
      </c>
      <c r="K1004" s="5">
        <v>42.634675649999998</v>
      </c>
      <c r="L1004" s="5">
        <f t="shared" si="75"/>
        <v>4384859.3584178407</v>
      </c>
      <c r="M1004" t="str">
        <f>VLOOKUP(A1004,[1]Holidays!A:C,2,)</f>
        <v>N</v>
      </c>
      <c r="N1004" t="str">
        <f>VLOOKUP(A1004,[1]Holidays!A:C,3,FALSE)</f>
        <v>Y</v>
      </c>
      <c r="O1004" t="e">
        <f t="shared" si="76"/>
        <v>#N/A</v>
      </c>
      <c r="P1004">
        <f t="shared" si="77"/>
        <v>102847.255</v>
      </c>
      <c r="Q1004">
        <f t="shared" si="78"/>
        <v>102847.255</v>
      </c>
      <c r="R1004" t="e">
        <f t="shared" si="79"/>
        <v>#N/A</v>
      </c>
    </row>
    <row r="1005" spans="1:18" x14ac:dyDescent="0.25">
      <c r="A1005" s="6">
        <v>43008</v>
      </c>
      <c r="B1005" s="1" t="str">
        <f>TEXT([1]Holidays!A1005,"DDDD")</f>
        <v>Saturday</v>
      </c>
      <c r="C1005" s="2">
        <f>WEEKNUM([1]Holidays!A1005)</f>
        <v>39</v>
      </c>
      <c r="D1005" s="1" t="str">
        <f>TEXT([1]Holidays!A1005,"MMMM")</f>
        <v>September</v>
      </c>
      <c r="E1005" s="1" t="str">
        <f>TEXT([1]Holidays!A1005,"yyyy")</f>
        <v>2017</v>
      </c>
      <c r="F1005" s="3">
        <v>11</v>
      </c>
      <c r="G1005" s="3">
        <v>15.4</v>
      </c>
      <c r="H1005" s="3">
        <v>16.100000000000001</v>
      </c>
      <c r="I1005" s="3">
        <v>1</v>
      </c>
      <c r="J1005" s="4">
        <v>100701.82</v>
      </c>
      <c r="K1005" s="5">
        <v>47.309943529999998</v>
      </c>
      <c r="L1005" s="5">
        <f t="shared" si="75"/>
        <v>4764197.4175682245</v>
      </c>
      <c r="M1005" t="str">
        <f>VLOOKUP(A1005,[1]Holidays!A:C,2,)</f>
        <v>N</v>
      </c>
      <c r="N1005" t="str">
        <f>VLOOKUP(A1005,[1]Holidays!A:C,3,FALSE)</f>
        <v>N</v>
      </c>
      <c r="O1005" t="e">
        <f t="shared" si="76"/>
        <v>#N/A</v>
      </c>
      <c r="P1005">
        <f t="shared" si="77"/>
        <v>100701.82</v>
      </c>
      <c r="Q1005" t="e">
        <f t="shared" si="78"/>
        <v>#N/A</v>
      </c>
      <c r="R1005">
        <f t="shared" si="79"/>
        <v>100701.82</v>
      </c>
    </row>
    <row r="1006" spans="1:18" x14ac:dyDescent="0.25">
      <c r="A1006" s="6">
        <v>43009</v>
      </c>
      <c r="B1006" s="1" t="str">
        <f>TEXT([1]Holidays!A1006,"DDDD")</f>
        <v>Sunday</v>
      </c>
      <c r="C1006" s="2">
        <f>WEEKNUM([1]Holidays!A1006)</f>
        <v>40</v>
      </c>
      <c r="D1006" s="1" t="str">
        <f>TEXT([1]Holidays!A1006,"MMMM")</f>
        <v>October</v>
      </c>
      <c r="E1006" s="1" t="str">
        <f>TEXT([1]Holidays!A1006,"yyyy")</f>
        <v>2017</v>
      </c>
      <c r="F1006" s="3">
        <v>9.6999999999999993</v>
      </c>
      <c r="G1006" s="3">
        <v>17.2</v>
      </c>
      <c r="H1006" s="3">
        <v>9.1999999999999993</v>
      </c>
      <c r="I1006" s="3">
        <v>0</v>
      </c>
      <c r="J1006" s="4">
        <v>103556.74</v>
      </c>
      <c r="K1006" s="5">
        <v>58.989627579999997</v>
      </c>
      <c r="L1006" s="5">
        <f t="shared" si="75"/>
        <v>6108773.5259988895</v>
      </c>
      <c r="M1006" t="str">
        <f>VLOOKUP(A1006,[1]Holidays!A:C,2,)</f>
        <v>N</v>
      </c>
      <c r="N1006" t="str">
        <f>VLOOKUP(A1006,[1]Holidays!A:C,3,FALSE)</f>
        <v>N</v>
      </c>
      <c r="O1006" t="e">
        <f t="shared" si="76"/>
        <v>#N/A</v>
      </c>
      <c r="P1006">
        <f t="shared" si="77"/>
        <v>103556.74</v>
      </c>
      <c r="Q1006" t="e">
        <f t="shared" si="78"/>
        <v>#N/A</v>
      </c>
      <c r="R1006">
        <f t="shared" si="79"/>
        <v>103556.74</v>
      </c>
    </row>
    <row r="1007" spans="1:18" x14ac:dyDescent="0.25">
      <c r="A1007" s="6">
        <v>43010</v>
      </c>
      <c r="B1007" s="1" t="str">
        <f>TEXT([1]Holidays!A1007,"DDDD")</f>
        <v>Monday</v>
      </c>
      <c r="C1007" s="2">
        <f>WEEKNUM([1]Holidays!A1007)</f>
        <v>40</v>
      </c>
      <c r="D1007" s="1" t="str">
        <f>TEXT([1]Holidays!A1007,"MMMM")</f>
        <v>October</v>
      </c>
      <c r="E1007" s="1" t="str">
        <f>TEXT([1]Holidays!A1007,"yyyy")</f>
        <v>2017</v>
      </c>
      <c r="F1007" s="3">
        <v>9.5</v>
      </c>
      <c r="G1007" s="3">
        <v>16.399999999999999</v>
      </c>
      <c r="H1007" s="3">
        <v>16.399999999999999</v>
      </c>
      <c r="I1007" s="3">
        <v>0</v>
      </c>
      <c r="J1007" s="4">
        <v>119226.42</v>
      </c>
      <c r="K1007" s="5">
        <v>74.497158290000002</v>
      </c>
      <c r="L1007" s="5">
        <f t="shared" si="75"/>
        <v>8882029.4830900226</v>
      </c>
      <c r="M1007" t="str">
        <f>VLOOKUP(A1007,[1]Holidays!A:C,2,)</f>
        <v>N</v>
      </c>
      <c r="N1007" t="str">
        <f>VLOOKUP(A1007,[1]Holidays!A:C,3,FALSE)</f>
        <v>N</v>
      </c>
      <c r="O1007" t="e">
        <f t="shared" si="76"/>
        <v>#N/A</v>
      </c>
      <c r="P1007">
        <f t="shared" si="77"/>
        <v>119226.42</v>
      </c>
      <c r="Q1007" t="e">
        <f t="shared" si="78"/>
        <v>#N/A</v>
      </c>
      <c r="R1007">
        <f t="shared" si="79"/>
        <v>119226.42</v>
      </c>
    </row>
    <row r="1008" spans="1:18" x14ac:dyDescent="0.25">
      <c r="A1008" s="6">
        <v>43011</v>
      </c>
      <c r="B1008" s="1" t="str">
        <f>TEXT([1]Holidays!A1008,"DDDD")</f>
        <v>Tuesday</v>
      </c>
      <c r="C1008" s="2">
        <f>WEEKNUM([1]Holidays!A1008)</f>
        <v>40</v>
      </c>
      <c r="D1008" s="1" t="str">
        <f>TEXT([1]Holidays!A1008,"MMMM")</f>
        <v>October</v>
      </c>
      <c r="E1008" s="1" t="str">
        <f>TEXT([1]Holidays!A1008,"yyyy")</f>
        <v>2017</v>
      </c>
      <c r="F1008" s="3">
        <v>6.8</v>
      </c>
      <c r="G1008" s="3">
        <v>22.3</v>
      </c>
      <c r="H1008" s="3">
        <v>21.8</v>
      </c>
      <c r="I1008" s="3">
        <v>0</v>
      </c>
      <c r="J1008" s="4">
        <v>118856.41499999999</v>
      </c>
      <c r="K1008" s="5">
        <v>79.059146049999995</v>
      </c>
      <c r="L1008" s="5">
        <f t="shared" si="75"/>
        <v>9396686.6724644098</v>
      </c>
      <c r="M1008" t="str">
        <f>VLOOKUP(A1008,[1]Holidays!A:C,2,)</f>
        <v>N</v>
      </c>
      <c r="N1008" t="str">
        <f>VLOOKUP(A1008,[1]Holidays!A:C,3,FALSE)</f>
        <v>N</v>
      </c>
      <c r="O1008" t="e">
        <f t="shared" si="76"/>
        <v>#N/A</v>
      </c>
      <c r="P1008">
        <f t="shared" si="77"/>
        <v>118856.41499999999</v>
      </c>
      <c r="Q1008" t="e">
        <f t="shared" si="78"/>
        <v>#N/A</v>
      </c>
      <c r="R1008">
        <f t="shared" si="79"/>
        <v>118856.41499999999</v>
      </c>
    </row>
    <row r="1009" spans="1:18" x14ac:dyDescent="0.25">
      <c r="A1009" s="6">
        <v>43012</v>
      </c>
      <c r="B1009" s="1" t="str">
        <f>TEXT([1]Holidays!A1009,"DDDD")</f>
        <v>Wednesday</v>
      </c>
      <c r="C1009" s="2">
        <f>WEEKNUM([1]Holidays!A1009)</f>
        <v>40</v>
      </c>
      <c r="D1009" s="1" t="str">
        <f>TEXT([1]Holidays!A1009,"MMMM")</f>
        <v>October</v>
      </c>
      <c r="E1009" s="1" t="str">
        <f>TEXT([1]Holidays!A1009,"yyyy")</f>
        <v>2017</v>
      </c>
      <c r="F1009" s="3">
        <v>8.5</v>
      </c>
      <c r="G1009" s="3">
        <v>20.8</v>
      </c>
      <c r="H1009" s="3">
        <v>21.6</v>
      </c>
      <c r="I1009" s="3">
        <v>0</v>
      </c>
      <c r="J1009" s="4">
        <v>114604.62</v>
      </c>
      <c r="K1009" s="5">
        <v>71.108733229999999</v>
      </c>
      <c r="L1009" s="5">
        <f t="shared" si="75"/>
        <v>8149389.3505055225</v>
      </c>
      <c r="M1009" t="str">
        <f>VLOOKUP(A1009,[1]Holidays!A:C,2,)</f>
        <v>N</v>
      </c>
      <c r="N1009" t="str">
        <f>VLOOKUP(A1009,[1]Holidays!A:C,3,FALSE)</f>
        <v>N</v>
      </c>
      <c r="O1009" t="e">
        <f t="shared" si="76"/>
        <v>#N/A</v>
      </c>
      <c r="P1009">
        <f t="shared" si="77"/>
        <v>114604.62</v>
      </c>
      <c r="Q1009" t="e">
        <f t="shared" si="78"/>
        <v>#N/A</v>
      </c>
      <c r="R1009">
        <f t="shared" si="79"/>
        <v>114604.62</v>
      </c>
    </row>
    <row r="1010" spans="1:18" x14ac:dyDescent="0.25">
      <c r="A1010" s="6">
        <v>43013</v>
      </c>
      <c r="B1010" s="1" t="str">
        <f>TEXT([1]Holidays!A1010,"DDDD")</f>
        <v>Thursday</v>
      </c>
      <c r="C1010" s="2">
        <f>WEEKNUM([1]Holidays!A1010)</f>
        <v>40</v>
      </c>
      <c r="D1010" s="1" t="str">
        <f>TEXT([1]Holidays!A1010,"MMMM")</f>
        <v>October</v>
      </c>
      <c r="E1010" s="1" t="str">
        <f>TEXT([1]Holidays!A1010,"yyyy")</f>
        <v>2017</v>
      </c>
      <c r="F1010" s="3">
        <v>11.7</v>
      </c>
      <c r="G1010" s="3">
        <v>19.399999999999999</v>
      </c>
      <c r="H1010" s="3">
        <v>10.4</v>
      </c>
      <c r="I1010" s="3">
        <v>0</v>
      </c>
      <c r="J1010" s="4">
        <v>113134.58</v>
      </c>
      <c r="K1010" s="5">
        <v>65.315736259999994</v>
      </c>
      <c r="L1010" s="5">
        <f t="shared" si="75"/>
        <v>7389468.3891658699</v>
      </c>
      <c r="M1010" t="str">
        <f>VLOOKUP(A1010,[1]Holidays!A:C,2,)</f>
        <v>N</v>
      </c>
      <c r="N1010" t="str">
        <f>VLOOKUP(A1010,[1]Holidays!A:C,3,FALSE)</f>
        <v>N</v>
      </c>
      <c r="O1010" t="e">
        <f t="shared" si="76"/>
        <v>#N/A</v>
      </c>
      <c r="P1010">
        <f t="shared" si="77"/>
        <v>113134.58</v>
      </c>
      <c r="Q1010" t="e">
        <f t="shared" si="78"/>
        <v>#N/A</v>
      </c>
      <c r="R1010">
        <f t="shared" si="79"/>
        <v>113134.58</v>
      </c>
    </row>
    <row r="1011" spans="1:18" x14ac:dyDescent="0.25">
      <c r="A1011" s="6">
        <v>43014</v>
      </c>
      <c r="B1011" s="1" t="str">
        <f>TEXT([1]Holidays!A1011,"DDDD")</f>
        <v>Friday</v>
      </c>
      <c r="C1011" s="2">
        <f>WEEKNUM([1]Holidays!A1011)</f>
        <v>40</v>
      </c>
      <c r="D1011" s="1" t="str">
        <f>TEXT([1]Holidays!A1011,"MMMM")</f>
        <v>October</v>
      </c>
      <c r="E1011" s="1" t="str">
        <f>TEXT([1]Holidays!A1011,"yyyy")</f>
        <v>2017</v>
      </c>
      <c r="F1011" s="3">
        <v>10.1</v>
      </c>
      <c r="G1011" s="3">
        <v>15</v>
      </c>
      <c r="H1011" s="3">
        <v>16.8</v>
      </c>
      <c r="I1011" s="3">
        <v>2.4</v>
      </c>
      <c r="J1011" s="4">
        <v>118359.28</v>
      </c>
      <c r="K1011" s="5">
        <v>53.429039449999998</v>
      </c>
      <c r="L1011" s="5">
        <f t="shared" si="75"/>
        <v>6323822.6403935952</v>
      </c>
      <c r="M1011" t="str">
        <f>VLOOKUP(A1011,[1]Holidays!A:C,2,)</f>
        <v>N</v>
      </c>
      <c r="N1011" t="str">
        <f>VLOOKUP(A1011,[1]Holidays!A:C,3,FALSE)</f>
        <v>N</v>
      </c>
      <c r="O1011" t="e">
        <f t="shared" si="76"/>
        <v>#N/A</v>
      </c>
      <c r="P1011">
        <f t="shared" si="77"/>
        <v>118359.28</v>
      </c>
      <c r="Q1011" t="e">
        <f t="shared" si="78"/>
        <v>#N/A</v>
      </c>
      <c r="R1011">
        <f t="shared" si="79"/>
        <v>118359.28</v>
      </c>
    </row>
    <row r="1012" spans="1:18" x14ac:dyDescent="0.25">
      <c r="A1012" s="6">
        <v>43015</v>
      </c>
      <c r="B1012" s="1" t="str">
        <f>TEXT([1]Holidays!A1012,"DDDD")</f>
        <v>Saturday</v>
      </c>
      <c r="C1012" s="2">
        <f>WEEKNUM([1]Holidays!A1012)</f>
        <v>40</v>
      </c>
      <c r="D1012" s="1" t="str">
        <f>TEXT([1]Holidays!A1012,"MMMM")</f>
        <v>October</v>
      </c>
      <c r="E1012" s="1" t="str">
        <f>TEXT([1]Holidays!A1012,"yyyy")</f>
        <v>2017</v>
      </c>
      <c r="F1012" s="3">
        <v>7.2</v>
      </c>
      <c r="G1012" s="3">
        <v>23.7</v>
      </c>
      <c r="H1012" s="3">
        <v>17.3</v>
      </c>
      <c r="I1012" s="3">
        <v>0.2</v>
      </c>
      <c r="J1012" s="4">
        <v>101974.595</v>
      </c>
      <c r="K1012" s="5">
        <v>38.89411226</v>
      </c>
      <c r="L1012" s="5">
        <f t="shared" si="75"/>
        <v>3966211.3455980346</v>
      </c>
      <c r="M1012" t="str">
        <f>VLOOKUP(A1012,[1]Holidays!A:C,2,)</f>
        <v>N</v>
      </c>
      <c r="N1012" t="str">
        <f>VLOOKUP(A1012,[1]Holidays!A:C,3,FALSE)</f>
        <v>N</v>
      </c>
      <c r="O1012" t="e">
        <f t="shared" si="76"/>
        <v>#N/A</v>
      </c>
      <c r="P1012">
        <f t="shared" si="77"/>
        <v>101974.595</v>
      </c>
      <c r="Q1012" t="e">
        <f t="shared" si="78"/>
        <v>#N/A</v>
      </c>
      <c r="R1012">
        <f t="shared" si="79"/>
        <v>101974.595</v>
      </c>
    </row>
    <row r="1013" spans="1:18" x14ac:dyDescent="0.25">
      <c r="A1013" s="6">
        <v>43016</v>
      </c>
      <c r="B1013" s="1" t="str">
        <f>TEXT([1]Holidays!A1013,"DDDD")</f>
        <v>Sunday</v>
      </c>
      <c r="C1013" s="2">
        <f>WEEKNUM([1]Holidays!A1013)</f>
        <v>41</v>
      </c>
      <c r="D1013" s="1" t="str">
        <f>TEXT([1]Holidays!A1013,"MMMM")</f>
        <v>October</v>
      </c>
      <c r="E1013" s="1" t="str">
        <f>TEXT([1]Holidays!A1013,"yyyy")</f>
        <v>2017</v>
      </c>
      <c r="F1013" s="3">
        <v>11.1</v>
      </c>
      <c r="G1013" s="3">
        <v>25.3</v>
      </c>
      <c r="H1013" s="3">
        <v>19.5</v>
      </c>
      <c r="I1013" s="3">
        <v>0</v>
      </c>
      <c r="J1013" s="4">
        <v>97053.544999999998</v>
      </c>
      <c r="K1013" s="5">
        <v>56.16035213</v>
      </c>
      <c r="L1013" s="5">
        <f t="shared" si="75"/>
        <v>5450561.2626648005</v>
      </c>
      <c r="M1013" t="str">
        <f>VLOOKUP(A1013,[1]Holidays!A:C,2,)</f>
        <v>N</v>
      </c>
      <c r="N1013" t="str">
        <f>VLOOKUP(A1013,[1]Holidays!A:C,3,FALSE)</f>
        <v>N</v>
      </c>
      <c r="O1013" t="e">
        <f t="shared" si="76"/>
        <v>#N/A</v>
      </c>
      <c r="P1013">
        <f t="shared" si="77"/>
        <v>97053.544999999998</v>
      </c>
      <c r="Q1013" t="e">
        <f t="shared" si="78"/>
        <v>#N/A</v>
      </c>
      <c r="R1013">
        <f t="shared" si="79"/>
        <v>97053.544999999998</v>
      </c>
    </row>
    <row r="1014" spans="1:18" x14ac:dyDescent="0.25">
      <c r="A1014" s="6">
        <v>43017</v>
      </c>
      <c r="B1014" s="1" t="str">
        <f>TEXT([1]Holidays!A1014,"DDDD")</f>
        <v>Monday</v>
      </c>
      <c r="C1014" s="2">
        <f>WEEKNUM([1]Holidays!A1014)</f>
        <v>41</v>
      </c>
      <c r="D1014" s="1" t="str">
        <f>TEXT([1]Holidays!A1014,"MMMM")</f>
        <v>October</v>
      </c>
      <c r="E1014" s="1" t="str">
        <f>TEXT([1]Holidays!A1014,"yyyy")</f>
        <v>2017</v>
      </c>
      <c r="F1014" s="3">
        <v>14</v>
      </c>
      <c r="G1014" s="3">
        <v>18.7</v>
      </c>
      <c r="H1014" s="3">
        <v>16.7</v>
      </c>
      <c r="I1014" s="3">
        <v>2.4</v>
      </c>
      <c r="J1014" s="4">
        <v>111432.36500000001</v>
      </c>
      <c r="K1014" s="5">
        <v>68.87949682</v>
      </c>
      <c r="L1014" s="5">
        <f t="shared" si="75"/>
        <v>7675405.2306625796</v>
      </c>
      <c r="M1014" t="str">
        <f>VLOOKUP(A1014,[1]Holidays!A:C,2,)</f>
        <v>N</v>
      </c>
      <c r="N1014" t="str">
        <f>VLOOKUP(A1014,[1]Holidays!A:C,3,FALSE)</f>
        <v>N</v>
      </c>
      <c r="O1014" t="e">
        <f t="shared" si="76"/>
        <v>#N/A</v>
      </c>
      <c r="P1014">
        <f t="shared" si="77"/>
        <v>111432.36500000001</v>
      </c>
      <c r="Q1014" t="e">
        <f t="shared" si="78"/>
        <v>#N/A</v>
      </c>
      <c r="R1014">
        <f t="shared" si="79"/>
        <v>111432.36500000001</v>
      </c>
    </row>
    <row r="1015" spans="1:18" x14ac:dyDescent="0.25">
      <c r="A1015" s="6">
        <v>43018</v>
      </c>
      <c r="B1015" s="1" t="str">
        <f>TEXT([1]Holidays!A1015,"DDDD")</f>
        <v>Tuesday</v>
      </c>
      <c r="C1015" s="2">
        <f>WEEKNUM([1]Holidays!A1015)</f>
        <v>41</v>
      </c>
      <c r="D1015" s="1" t="str">
        <f>TEXT([1]Holidays!A1015,"MMMM")</f>
        <v>October</v>
      </c>
      <c r="E1015" s="1" t="str">
        <f>TEXT([1]Holidays!A1015,"yyyy")</f>
        <v>2017</v>
      </c>
      <c r="F1015" s="3">
        <v>8</v>
      </c>
      <c r="G1015" s="3">
        <v>18.8</v>
      </c>
      <c r="H1015" s="3">
        <v>23.6</v>
      </c>
      <c r="I1015" s="3">
        <v>0.2</v>
      </c>
      <c r="J1015" s="4">
        <v>116556.425</v>
      </c>
      <c r="K1015" s="5">
        <v>77.452308540000004</v>
      </c>
      <c r="L1015" s="5">
        <f t="shared" si="75"/>
        <v>9027564.1914193705</v>
      </c>
      <c r="M1015" t="str">
        <f>VLOOKUP(A1015,[1]Holidays!A:C,2,)</f>
        <v>Y</v>
      </c>
      <c r="N1015" t="str">
        <f>VLOOKUP(A1015,[1]Holidays!A:C,3,FALSE)</f>
        <v>N</v>
      </c>
      <c r="O1015">
        <f t="shared" si="76"/>
        <v>116556.425</v>
      </c>
      <c r="P1015" t="e">
        <f t="shared" si="77"/>
        <v>#N/A</v>
      </c>
      <c r="Q1015" t="e">
        <f t="shared" si="78"/>
        <v>#N/A</v>
      </c>
      <c r="R1015">
        <f t="shared" si="79"/>
        <v>116556.425</v>
      </c>
    </row>
    <row r="1016" spans="1:18" x14ac:dyDescent="0.25">
      <c r="A1016" s="6">
        <v>43019</v>
      </c>
      <c r="B1016" s="1" t="str">
        <f>TEXT([1]Holidays!A1016,"DDDD")</f>
        <v>Wednesday</v>
      </c>
      <c r="C1016" s="2">
        <f>WEEKNUM([1]Holidays!A1016)</f>
        <v>41</v>
      </c>
      <c r="D1016" s="1" t="str">
        <f>TEXT([1]Holidays!A1016,"MMMM")</f>
        <v>October</v>
      </c>
      <c r="E1016" s="1" t="str">
        <f>TEXT([1]Holidays!A1016,"yyyy")</f>
        <v>2017</v>
      </c>
      <c r="F1016" s="3">
        <v>9.8000000000000007</v>
      </c>
      <c r="G1016" s="3">
        <v>25.6</v>
      </c>
      <c r="H1016" s="3">
        <v>7.5</v>
      </c>
      <c r="I1016" s="3">
        <v>0</v>
      </c>
      <c r="J1016" s="4">
        <v>114133.54</v>
      </c>
      <c r="K1016" s="5">
        <v>55.553221790000002</v>
      </c>
      <c r="L1016" s="5">
        <f t="shared" si="75"/>
        <v>6340485.8612978365</v>
      </c>
      <c r="M1016" t="str">
        <f>VLOOKUP(A1016,[1]Holidays!A:C,2,)</f>
        <v>Y</v>
      </c>
      <c r="N1016" t="str">
        <f>VLOOKUP(A1016,[1]Holidays!A:C,3,FALSE)</f>
        <v>N</v>
      </c>
      <c r="O1016">
        <f t="shared" si="76"/>
        <v>114133.54</v>
      </c>
      <c r="P1016" t="e">
        <f t="shared" si="77"/>
        <v>#N/A</v>
      </c>
      <c r="Q1016" t="e">
        <f t="shared" si="78"/>
        <v>#N/A</v>
      </c>
      <c r="R1016">
        <f t="shared" si="79"/>
        <v>114133.54</v>
      </c>
    </row>
    <row r="1017" spans="1:18" x14ac:dyDescent="0.25">
      <c r="A1017" s="6">
        <v>43020</v>
      </c>
      <c r="B1017" s="1" t="str">
        <f>TEXT([1]Holidays!A1017,"DDDD")</f>
        <v>Thursday</v>
      </c>
      <c r="C1017" s="2">
        <f>WEEKNUM([1]Holidays!A1017)</f>
        <v>41</v>
      </c>
      <c r="D1017" s="1" t="str">
        <f>TEXT([1]Holidays!A1017,"MMMM")</f>
        <v>October</v>
      </c>
      <c r="E1017" s="1" t="str">
        <f>TEXT([1]Holidays!A1017,"yyyy")</f>
        <v>2017</v>
      </c>
      <c r="F1017" s="3">
        <v>10.5</v>
      </c>
      <c r="G1017" s="3">
        <v>19.2</v>
      </c>
      <c r="H1017" s="3">
        <v>15.6</v>
      </c>
      <c r="I1017" s="3">
        <v>10</v>
      </c>
      <c r="J1017" s="4">
        <v>113957.735</v>
      </c>
      <c r="K1017" s="5">
        <v>56.959277329999999</v>
      </c>
      <c r="L1017" s="5">
        <f t="shared" si="75"/>
        <v>6490950.2317636479</v>
      </c>
      <c r="M1017" t="str">
        <f>VLOOKUP(A1017,[1]Holidays!A:C,2,)</f>
        <v>Y</v>
      </c>
      <c r="N1017" t="str">
        <f>VLOOKUP(A1017,[1]Holidays!A:C,3,FALSE)</f>
        <v>N</v>
      </c>
      <c r="O1017">
        <f t="shared" si="76"/>
        <v>113957.735</v>
      </c>
      <c r="P1017" t="e">
        <f t="shared" si="77"/>
        <v>#N/A</v>
      </c>
      <c r="Q1017" t="e">
        <f t="shared" si="78"/>
        <v>#N/A</v>
      </c>
      <c r="R1017">
        <f t="shared" si="79"/>
        <v>113957.735</v>
      </c>
    </row>
    <row r="1018" spans="1:18" x14ac:dyDescent="0.25">
      <c r="A1018" s="6">
        <v>43021</v>
      </c>
      <c r="B1018" s="1" t="str">
        <f>TEXT([1]Holidays!A1018,"DDDD")</f>
        <v>Friday</v>
      </c>
      <c r="C1018" s="2">
        <f>WEEKNUM([1]Holidays!A1018)</f>
        <v>41</v>
      </c>
      <c r="D1018" s="1" t="str">
        <f>TEXT([1]Holidays!A1018,"MMMM")</f>
        <v>October</v>
      </c>
      <c r="E1018" s="1" t="str">
        <f>TEXT([1]Holidays!A1018,"yyyy")</f>
        <v>2017</v>
      </c>
      <c r="F1018" s="3">
        <v>13.1</v>
      </c>
      <c r="G1018" s="3">
        <v>16.7</v>
      </c>
      <c r="H1018" s="3">
        <v>12.5</v>
      </c>
      <c r="I1018" s="3">
        <v>0</v>
      </c>
      <c r="J1018" s="4">
        <v>117048.72500000001</v>
      </c>
      <c r="K1018" s="5">
        <v>83.756746089999993</v>
      </c>
      <c r="L1018" s="5">
        <f t="shared" si="75"/>
        <v>9803620.3399832342</v>
      </c>
      <c r="M1018" t="str">
        <f>VLOOKUP(A1018,[1]Holidays!A:C,2,)</f>
        <v>Y</v>
      </c>
      <c r="N1018" t="str">
        <f>VLOOKUP(A1018,[1]Holidays!A:C,3,FALSE)</f>
        <v>N</v>
      </c>
      <c r="O1018">
        <f t="shared" si="76"/>
        <v>117048.72500000001</v>
      </c>
      <c r="P1018" t="e">
        <f t="shared" si="77"/>
        <v>#N/A</v>
      </c>
      <c r="Q1018" t="e">
        <f t="shared" si="78"/>
        <v>#N/A</v>
      </c>
      <c r="R1018">
        <f t="shared" si="79"/>
        <v>117048.72500000001</v>
      </c>
    </row>
    <row r="1019" spans="1:18" x14ac:dyDescent="0.25">
      <c r="A1019" s="6">
        <v>43022</v>
      </c>
      <c r="B1019" s="1" t="str">
        <f>TEXT([1]Holidays!A1019,"DDDD")</f>
        <v>Saturday</v>
      </c>
      <c r="C1019" s="2">
        <f>WEEKNUM([1]Holidays!A1019)</f>
        <v>41</v>
      </c>
      <c r="D1019" s="1" t="str">
        <f>TEXT([1]Holidays!A1019,"MMMM")</f>
        <v>October</v>
      </c>
      <c r="E1019" s="1" t="str">
        <f>TEXT([1]Holidays!A1019,"yyyy")</f>
        <v>2017</v>
      </c>
      <c r="F1019" s="3">
        <v>8.1999999999999993</v>
      </c>
      <c r="G1019" s="3">
        <v>16.100000000000001</v>
      </c>
      <c r="H1019" s="3">
        <v>23.6</v>
      </c>
      <c r="I1019" s="3">
        <v>0</v>
      </c>
      <c r="J1019" s="4">
        <v>102037.16499999999</v>
      </c>
      <c r="K1019" s="5">
        <v>85.403883269999994</v>
      </c>
      <c r="L1019" s="5">
        <f t="shared" si="75"/>
        <v>8714370.1288617291</v>
      </c>
      <c r="M1019" t="str">
        <f>VLOOKUP(A1019,[1]Holidays!A:C,2,)</f>
        <v>Y</v>
      </c>
      <c r="N1019" t="str">
        <f>VLOOKUP(A1019,[1]Holidays!A:C,3,FALSE)</f>
        <v>N</v>
      </c>
      <c r="O1019">
        <f t="shared" si="76"/>
        <v>102037.16499999999</v>
      </c>
      <c r="P1019" t="e">
        <f t="shared" si="77"/>
        <v>#N/A</v>
      </c>
      <c r="Q1019" t="e">
        <f t="shared" si="78"/>
        <v>#N/A</v>
      </c>
      <c r="R1019">
        <f t="shared" si="79"/>
        <v>102037.16499999999</v>
      </c>
    </row>
    <row r="1020" spans="1:18" x14ac:dyDescent="0.25">
      <c r="A1020" s="6">
        <v>43023</v>
      </c>
      <c r="B1020" s="1" t="str">
        <f>TEXT([1]Holidays!A1020,"DDDD")</f>
        <v>Sunday</v>
      </c>
      <c r="C1020" s="2">
        <f>WEEKNUM([1]Holidays!A1020)</f>
        <v>42</v>
      </c>
      <c r="D1020" s="1" t="str">
        <f>TEXT([1]Holidays!A1020,"MMMM")</f>
        <v>October</v>
      </c>
      <c r="E1020" s="1" t="str">
        <f>TEXT([1]Holidays!A1020,"yyyy")</f>
        <v>2017</v>
      </c>
      <c r="F1020" s="3">
        <v>6.8</v>
      </c>
      <c r="G1020" s="3">
        <v>17.600000000000001</v>
      </c>
      <c r="H1020" s="3">
        <v>24.5</v>
      </c>
      <c r="I1020" s="3">
        <v>0</v>
      </c>
      <c r="J1020" s="4">
        <v>98108.815000000002</v>
      </c>
      <c r="K1020" s="5">
        <v>71.602890579999993</v>
      </c>
      <c r="L1020" s="5">
        <f t="shared" si="75"/>
        <v>7024874.7453784626</v>
      </c>
      <c r="M1020" t="str">
        <f>VLOOKUP(A1020,[1]Holidays!A:C,2,)</f>
        <v>Y</v>
      </c>
      <c r="N1020" t="str">
        <f>VLOOKUP(A1020,[1]Holidays!A:C,3,FALSE)</f>
        <v>N</v>
      </c>
      <c r="O1020">
        <f t="shared" si="76"/>
        <v>98108.815000000002</v>
      </c>
      <c r="P1020" t="e">
        <f t="shared" si="77"/>
        <v>#N/A</v>
      </c>
      <c r="Q1020" t="e">
        <f t="shared" si="78"/>
        <v>#N/A</v>
      </c>
      <c r="R1020">
        <f t="shared" si="79"/>
        <v>98108.815000000002</v>
      </c>
    </row>
    <row r="1021" spans="1:18" x14ac:dyDescent="0.25">
      <c r="A1021" s="6">
        <v>43024</v>
      </c>
      <c r="B1021" s="1" t="str">
        <f>TEXT([1]Holidays!A1021,"DDDD")</f>
        <v>Monday</v>
      </c>
      <c r="C1021" s="2">
        <f>WEEKNUM([1]Holidays!A1021)</f>
        <v>42</v>
      </c>
      <c r="D1021" s="1" t="str">
        <f>TEXT([1]Holidays!A1021,"MMMM")</f>
        <v>October</v>
      </c>
      <c r="E1021" s="1" t="str">
        <f>TEXT([1]Holidays!A1021,"yyyy")</f>
        <v>2017</v>
      </c>
      <c r="F1021" s="3">
        <v>11.3</v>
      </c>
      <c r="G1021" s="3">
        <v>28.6</v>
      </c>
      <c r="H1021" s="3">
        <v>23.8</v>
      </c>
      <c r="I1021" s="3">
        <v>0</v>
      </c>
      <c r="J1021" s="4">
        <v>115907.395</v>
      </c>
      <c r="K1021" s="5">
        <v>84.013226709999998</v>
      </c>
      <c r="L1021" s="5">
        <f t="shared" si="75"/>
        <v>9737754.2535005212</v>
      </c>
      <c r="M1021" t="str">
        <f>VLOOKUP(A1021,[1]Holidays!A:C,2,)</f>
        <v>Y</v>
      </c>
      <c r="N1021" t="str">
        <f>VLOOKUP(A1021,[1]Holidays!A:C,3,FALSE)</f>
        <v>N</v>
      </c>
      <c r="O1021">
        <f t="shared" si="76"/>
        <v>115907.395</v>
      </c>
      <c r="P1021" t="e">
        <f t="shared" si="77"/>
        <v>#N/A</v>
      </c>
      <c r="Q1021" t="e">
        <f t="shared" si="78"/>
        <v>#N/A</v>
      </c>
      <c r="R1021">
        <f t="shared" si="79"/>
        <v>115907.395</v>
      </c>
    </row>
    <row r="1022" spans="1:18" x14ac:dyDescent="0.25">
      <c r="A1022" s="6">
        <v>43025</v>
      </c>
      <c r="B1022" s="1" t="str">
        <f>TEXT([1]Holidays!A1022,"DDDD")</f>
        <v>Tuesday</v>
      </c>
      <c r="C1022" s="2">
        <f>WEEKNUM([1]Holidays!A1022)</f>
        <v>42</v>
      </c>
      <c r="D1022" s="1" t="str">
        <f>TEXT([1]Holidays!A1022,"MMMM")</f>
        <v>October</v>
      </c>
      <c r="E1022" s="1" t="str">
        <f>TEXT([1]Holidays!A1022,"yyyy")</f>
        <v>2017</v>
      </c>
      <c r="F1022" s="3">
        <v>12.8</v>
      </c>
      <c r="G1022" s="3">
        <v>30.2</v>
      </c>
      <c r="H1022" s="3">
        <v>24.9</v>
      </c>
      <c r="I1022" s="3">
        <v>0</v>
      </c>
      <c r="J1022" s="4">
        <v>117470.22</v>
      </c>
      <c r="K1022" s="5">
        <v>76.51584579</v>
      </c>
      <c r="L1022" s="5">
        <f t="shared" si="75"/>
        <v>8988333.2384373732</v>
      </c>
      <c r="M1022" t="str">
        <f>VLOOKUP(A1022,[1]Holidays!A:C,2,)</f>
        <v>Y</v>
      </c>
      <c r="N1022" t="str">
        <f>VLOOKUP(A1022,[1]Holidays!A:C,3,FALSE)</f>
        <v>N</v>
      </c>
      <c r="O1022">
        <f t="shared" si="76"/>
        <v>117470.22</v>
      </c>
      <c r="P1022" t="e">
        <f t="shared" si="77"/>
        <v>#N/A</v>
      </c>
      <c r="Q1022" t="e">
        <f t="shared" si="78"/>
        <v>#N/A</v>
      </c>
      <c r="R1022">
        <f t="shared" si="79"/>
        <v>117470.22</v>
      </c>
    </row>
    <row r="1023" spans="1:18" x14ac:dyDescent="0.25">
      <c r="A1023" s="6">
        <v>43026</v>
      </c>
      <c r="B1023" s="1" t="str">
        <f>TEXT([1]Holidays!A1023,"DDDD")</f>
        <v>Wednesday</v>
      </c>
      <c r="C1023" s="2">
        <f>WEEKNUM([1]Holidays!A1023)</f>
        <v>42</v>
      </c>
      <c r="D1023" s="1" t="str">
        <f>TEXT([1]Holidays!A1023,"MMMM")</f>
        <v>October</v>
      </c>
      <c r="E1023" s="1" t="str">
        <f>TEXT([1]Holidays!A1023,"yyyy")</f>
        <v>2017</v>
      </c>
      <c r="F1023" s="3">
        <v>14.5</v>
      </c>
      <c r="G1023" s="3">
        <v>30.9</v>
      </c>
      <c r="H1023" s="3">
        <v>25.1</v>
      </c>
      <c r="I1023" s="3">
        <v>0</v>
      </c>
      <c r="J1023" s="4">
        <v>121087.1</v>
      </c>
      <c r="K1023" s="5">
        <v>92.334121359999997</v>
      </c>
      <c r="L1023" s="5">
        <f t="shared" si="75"/>
        <v>11180470.986530457</v>
      </c>
      <c r="M1023" t="str">
        <f>VLOOKUP(A1023,[1]Holidays!A:C,2,)</f>
        <v>Y</v>
      </c>
      <c r="N1023" t="str">
        <f>VLOOKUP(A1023,[1]Holidays!A:C,3,FALSE)</f>
        <v>N</v>
      </c>
      <c r="O1023">
        <f t="shared" si="76"/>
        <v>121087.1</v>
      </c>
      <c r="P1023" t="e">
        <f t="shared" si="77"/>
        <v>#N/A</v>
      </c>
      <c r="Q1023" t="e">
        <f t="shared" si="78"/>
        <v>#N/A</v>
      </c>
      <c r="R1023">
        <f t="shared" si="79"/>
        <v>121087.1</v>
      </c>
    </row>
    <row r="1024" spans="1:18" x14ac:dyDescent="0.25">
      <c r="A1024" s="6">
        <v>43027</v>
      </c>
      <c r="B1024" s="1" t="str">
        <f>TEXT([1]Holidays!A1024,"DDDD")</f>
        <v>Thursday</v>
      </c>
      <c r="C1024" s="2">
        <f>WEEKNUM([1]Holidays!A1024)</f>
        <v>42</v>
      </c>
      <c r="D1024" s="1" t="str">
        <f>TEXT([1]Holidays!A1024,"MMMM")</f>
        <v>October</v>
      </c>
      <c r="E1024" s="1" t="str">
        <f>TEXT([1]Holidays!A1024,"yyyy")</f>
        <v>2017</v>
      </c>
      <c r="F1024" s="3">
        <v>21.7</v>
      </c>
      <c r="G1024" s="3">
        <v>25.6</v>
      </c>
      <c r="H1024" s="3">
        <v>9.8000000000000007</v>
      </c>
      <c r="I1024" s="3">
        <v>0</v>
      </c>
      <c r="J1024" s="4">
        <v>118201.175</v>
      </c>
      <c r="K1024" s="5">
        <v>80.376717099999993</v>
      </c>
      <c r="L1024" s="5">
        <f t="shared" si="75"/>
        <v>9500622.4038625918</v>
      </c>
      <c r="M1024" t="str">
        <f>VLOOKUP(A1024,[1]Holidays!A:C,2,)</f>
        <v>Y</v>
      </c>
      <c r="N1024" t="str">
        <f>VLOOKUP(A1024,[1]Holidays!A:C,3,FALSE)</f>
        <v>N</v>
      </c>
      <c r="O1024">
        <f t="shared" si="76"/>
        <v>118201.175</v>
      </c>
      <c r="P1024" t="e">
        <f t="shared" si="77"/>
        <v>#N/A</v>
      </c>
      <c r="Q1024" t="e">
        <f t="shared" si="78"/>
        <v>#N/A</v>
      </c>
      <c r="R1024">
        <f t="shared" si="79"/>
        <v>118201.175</v>
      </c>
    </row>
    <row r="1025" spans="1:18" x14ac:dyDescent="0.25">
      <c r="A1025" s="6">
        <v>43028</v>
      </c>
      <c r="B1025" s="1" t="str">
        <f>TEXT([1]Holidays!A1025,"DDDD")</f>
        <v>Friday</v>
      </c>
      <c r="C1025" s="2">
        <f>WEEKNUM([1]Holidays!A1025)</f>
        <v>42</v>
      </c>
      <c r="D1025" s="1" t="str">
        <f>TEXT([1]Holidays!A1025,"MMMM")</f>
        <v>October</v>
      </c>
      <c r="E1025" s="1" t="str">
        <f>TEXT([1]Holidays!A1025,"yyyy")</f>
        <v>2017</v>
      </c>
      <c r="F1025" s="3">
        <v>11.3</v>
      </c>
      <c r="G1025" s="3">
        <v>16.2</v>
      </c>
      <c r="H1025" s="3">
        <v>24</v>
      </c>
      <c r="I1025" s="3">
        <v>2.6</v>
      </c>
      <c r="J1025" s="4">
        <v>108412.66499999999</v>
      </c>
      <c r="K1025" s="5">
        <v>72.715846839999998</v>
      </c>
      <c r="L1025" s="5">
        <f t="shared" si="75"/>
        <v>7883318.7436562283</v>
      </c>
      <c r="M1025" t="str">
        <f>VLOOKUP(A1025,[1]Holidays!A:C,2,)</f>
        <v>Y</v>
      </c>
      <c r="N1025" t="str">
        <f>VLOOKUP(A1025,[1]Holidays!A:C,3,FALSE)</f>
        <v>N</v>
      </c>
      <c r="O1025">
        <f t="shared" si="76"/>
        <v>108412.66499999999</v>
      </c>
      <c r="P1025" t="e">
        <f t="shared" si="77"/>
        <v>#N/A</v>
      </c>
      <c r="Q1025" t="e">
        <f t="shared" si="78"/>
        <v>#N/A</v>
      </c>
      <c r="R1025">
        <f t="shared" si="79"/>
        <v>108412.66499999999</v>
      </c>
    </row>
    <row r="1026" spans="1:18" x14ac:dyDescent="0.25">
      <c r="A1026" s="6">
        <v>43029</v>
      </c>
      <c r="B1026" s="1" t="str">
        <f>TEXT([1]Holidays!A1026,"DDDD")</f>
        <v>Saturday</v>
      </c>
      <c r="C1026" s="2">
        <f>WEEKNUM([1]Holidays!A1026)</f>
        <v>42</v>
      </c>
      <c r="D1026" s="1" t="str">
        <f>TEXT([1]Holidays!A1026,"MMMM")</f>
        <v>October</v>
      </c>
      <c r="E1026" s="1" t="str">
        <f>TEXT([1]Holidays!A1026,"yyyy")</f>
        <v>2017</v>
      </c>
      <c r="F1026" s="3">
        <v>11</v>
      </c>
      <c r="G1026" s="3">
        <v>15.4</v>
      </c>
      <c r="H1026" s="3">
        <v>12.8</v>
      </c>
      <c r="I1026" s="3">
        <v>0</v>
      </c>
      <c r="J1026" s="4">
        <v>102195.97500000001</v>
      </c>
      <c r="K1026" s="5">
        <v>73.108339409999999</v>
      </c>
      <c r="L1026" s="5">
        <f t="shared" ref="L1026:L1089" si="80">J1026*K1026</f>
        <v>7471378.026635875</v>
      </c>
      <c r="M1026" t="str">
        <f>VLOOKUP(A1026,[1]Holidays!A:C,2,)</f>
        <v>Y</v>
      </c>
      <c r="N1026" t="str">
        <f>VLOOKUP(A1026,[1]Holidays!A:C,3,FALSE)</f>
        <v>N</v>
      </c>
      <c r="O1026">
        <f t="shared" si="76"/>
        <v>102195.97500000001</v>
      </c>
      <c r="P1026" t="e">
        <f t="shared" si="77"/>
        <v>#N/A</v>
      </c>
      <c r="Q1026" t="e">
        <f t="shared" si="78"/>
        <v>#N/A</v>
      </c>
      <c r="R1026">
        <f t="shared" si="79"/>
        <v>102195.97500000001</v>
      </c>
    </row>
    <row r="1027" spans="1:18" x14ac:dyDescent="0.25">
      <c r="A1027" s="6">
        <v>43030</v>
      </c>
      <c r="B1027" s="1" t="str">
        <f>TEXT([1]Holidays!A1027,"DDDD")</f>
        <v>Sunday</v>
      </c>
      <c r="C1027" s="2">
        <f>WEEKNUM([1]Holidays!A1027)</f>
        <v>43</v>
      </c>
      <c r="D1027" s="1" t="str">
        <f>TEXT([1]Holidays!A1027,"MMMM")</f>
        <v>October</v>
      </c>
      <c r="E1027" s="1" t="str">
        <f>TEXT([1]Holidays!A1027,"yyyy")</f>
        <v>2017</v>
      </c>
      <c r="F1027" s="3">
        <v>11.1</v>
      </c>
      <c r="G1027" s="3">
        <v>16</v>
      </c>
      <c r="H1027" s="3">
        <v>13</v>
      </c>
      <c r="I1027" s="3">
        <v>0</v>
      </c>
      <c r="J1027" s="4">
        <v>100571.04</v>
      </c>
      <c r="K1027" s="5">
        <v>76.328222569999994</v>
      </c>
      <c r="L1027" s="5">
        <f t="shared" si="80"/>
        <v>7676408.7252163719</v>
      </c>
      <c r="M1027" t="str">
        <f>VLOOKUP(A1027,[1]Holidays!A:C,2,)</f>
        <v>Y</v>
      </c>
      <c r="N1027" t="str">
        <f>VLOOKUP(A1027,[1]Holidays!A:C,3,FALSE)</f>
        <v>N</v>
      </c>
      <c r="O1027">
        <f t="shared" ref="O1027:O1090" si="81">IF(M1027="n",NA(),J1027)</f>
        <v>100571.04</v>
      </c>
      <c r="P1027" t="e">
        <f t="shared" ref="P1027:P1090" si="82">IF(M1027="n",J1027,NA())</f>
        <v>#N/A</v>
      </c>
      <c r="Q1027" t="e">
        <f t="shared" ref="Q1027:Q1090" si="83">IF(N1027="y",J1027,NA())</f>
        <v>#N/A</v>
      </c>
      <c r="R1027">
        <f t="shared" ref="R1027:R1090" si="84">IF(N1027="N",J1027,NA())</f>
        <v>100571.04</v>
      </c>
    </row>
    <row r="1028" spans="1:18" x14ac:dyDescent="0.25">
      <c r="A1028" s="6">
        <v>43031</v>
      </c>
      <c r="B1028" s="1" t="str">
        <f>TEXT([1]Holidays!A1028,"DDDD")</f>
        <v>Monday</v>
      </c>
      <c r="C1028" s="2">
        <f>WEEKNUM([1]Holidays!A1028)</f>
        <v>43</v>
      </c>
      <c r="D1028" s="1" t="str">
        <f>TEXT([1]Holidays!A1028,"MMMM")</f>
        <v>October</v>
      </c>
      <c r="E1028" s="1" t="str">
        <f>TEXT([1]Holidays!A1028,"yyyy")</f>
        <v>2017</v>
      </c>
      <c r="F1028" s="3">
        <v>11.9</v>
      </c>
      <c r="G1028" s="3">
        <v>19</v>
      </c>
      <c r="H1028" s="3">
        <v>21.8</v>
      </c>
      <c r="I1028" s="3">
        <v>0</v>
      </c>
      <c r="J1028" s="4">
        <v>115549.435</v>
      </c>
      <c r="K1028" s="5">
        <v>90.675665039999998</v>
      </c>
      <c r="L1028" s="5">
        <f t="shared" si="80"/>
        <v>10477521.863621252</v>
      </c>
      <c r="M1028" t="str">
        <f>VLOOKUP(A1028,[1]Holidays!A:C,2,)</f>
        <v>Y</v>
      </c>
      <c r="N1028" t="str">
        <f>VLOOKUP(A1028,[1]Holidays!A:C,3,FALSE)</f>
        <v>N</v>
      </c>
      <c r="O1028">
        <f t="shared" si="81"/>
        <v>115549.435</v>
      </c>
      <c r="P1028" t="e">
        <f t="shared" si="82"/>
        <v>#N/A</v>
      </c>
      <c r="Q1028" t="e">
        <f t="shared" si="83"/>
        <v>#N/A</v>
      </c>
      <c r="R1028">
        <f t="shared" si="84"/>
        <v>115549.435</v>
      </c>
    </row>
    <row r="1029" spans="1:18" x14ac:dyDescent="0.25">
      <c r="A1029" s="6">
        <v>43032</v>
      </c>
      <c r="B1029" s="1" t="str">
        <f>TEXT([1]Holidays!A1029,"DDDD")</f>
        <v>Tuesday</v>
      </c>
      <c r="C1029" s="2">
        <f>WEEKNUM([1]Holidays!A1029)</f>
        <v>43</v>
      </c>
      <c r="D1029" s="1" t="str">
        <f>TEXT([1]Holidays!A1029,"MMMM")</f>
        <v>October</v>
      </c>
      <c r="E1029" s="1" t="str">
        <f>TEXT([1]Holidays!A1029,"yyyy")</f>
        <v>2017</v>
      </c>
      <c r="F1029" s="3">
        <v>12.1</v>
      </c>
      <c r="G1029" s="3">
        <v>20.5</v>
      </c>
      <c r="H1029" s="3">
        <v>18.7</v>
      </c>
      <c r="I1029" s="3">
        <v>0.2</v>
      </c>
      <c r="J1029" s="4">
        <v>118010.31</v>
      </c>
      <c r="K1029" s="5">
        <v>91.93047541</v>
      </c>
      <c r="L1029" s="5">
        <f t="shared" si="80"/>
        <v>10848743.901581477</v>
      </c>
      <c r="M1029" t="str">
        <f>VLOOKUP(A1029,[1]Holidays!A:C,2,)</f>
        <v>Y</v>
      </c>
      <c r="N1029" t="str">
        <f>VLOOKUP(A1029,[1]Holidays!A:C,3,FALSE)</f>
        <v>N</v>
      </c>
      <c r="O1029">
        <f t="shared" si="81"/>
        <v>118010.31</v>
      </c>
      <c r="P1029" t="e">
        <f t="shared" si="82"/>
        <v>#N/A</v>
      </c>
      <c r="Q1029" t="e">
        <f t="shared" si="83"/>
        <v>#N/A</v>
      </c>
      <c r="R1029">
        <f t="shared" si="84"/>
        <v>118010.31</v>
      </c>
    </row>
    <row r="1030" spans="1:18" x14ac:dyDescent="0.25">
      <c r="A1030" s="6">
        <v>43033</v>
      </c>
      <c r="B1030" s="1" t="str">
        <f>TEXT([1]Holidays!A1030,"DDDD")</f>
        <v>Wednesday</v>
      </c>
      <c r="C1030" s="2">
        <f>WEEKNUM([1]Holidays!A1030)</f>
        <v>43</v>
      </c>
      <c r="D1030" s="1" t="str">
        <f>TEXT([1]Holidays!A1030,"MMMM")</f>
        <v>October</v>
      </c>
      <c r="E1030" s="1" t="str">
        <f>TEXT([1]Holidays!A1030,"yyyy")</f>
        <v>2017</v>
      </c>
      <c r="F1030" s="3">
        <v>13.3</v>
      </c>
      <c r="G1030" s="3">
        <v>18.5</v>
      </c>
      <c r="H1030" s="3">
        <v>12.5</v>
      </c>
      <c r="I1030" s="3">
        <v>11.4</v>
      </c>
      <c r="J1030" s="4">
        <v>115813.03</v>
      </c>
      <c r="K1030" s="5">
        <v>98.042415309999996</v>
      </c>
      <c r="L1030" s="5">
        <f t="shared" si="80"/>
        <v>11354589.185569489</v>
      </c>
      <c r="M1030" t="str">
        <f>VLOOKUP(A1030,[1]Holidays!A:C,2,)</f>
        <v>Y</v>
      </c>
      <c r="N1030" t="str">
        <f>VLOOKUP(A1030,[1]Holidays!A:C,3,FALSE)</f>
        <v>N</v>
      </c>
      <c r="O1030">
        <f t="shared" si="81"/>
        <v>115813.03</v>
      </c>
      <c r="P1030" t="e">
        <f t="shared" si="82"/>
        <v>#N/A</v>
      </c>
      <c r="Q1030" t="e">
        <f t="shared" si="83"/>
        <v>#N/A</v>
      </c>
      <c r="R1030">
        <f t="shared" si="84"/>
        <v>115813.03</v>
      </c>
    </row>
    <row r="1031" spans="1:18" x14ac:dyDescent="0.25">
      <c r="A1031" s="6">
        <v>43034</v>
      </c>
      <c r="B1031" s="1" t="str">
        <f>TEXT([1]Holidays!A1031,"DDDD")</f>
        <v>Thursday</v>
      </c>
      <c r="C1031" s="2">
        <f>WEEKNUM([1]Holidays!A1031)</f>
        <v>43</v>
      </c>
      <c r="D1031" s="1" t="str">
        <f>TEXT([1]Holidays!A1031,"MMMM")</f>
        <v>October</v>
      </c>
      <c r="E1031" s="1" t="str">
        <f>TEXT([1]Holidays!A1031,"yyyy")</f>
        <v>2017</v>
      </c>
      <c r="F1031" s="3">
        <v>12.9</v>
      </c>
      <c r="G1031" s="3">
        <v>16.8</v>
      </c>
      <c r="H1031" s="3">
        <v>12.2</v>
      </c>
      <c r="I1031" s="3">
        <v>0.2</v>
      </c>
      <c r="J1031" s="4">
        <v>117333.44500000001</v>
      </c>
      <c r="K1031" s="5">
        <v>89.911230680000003</v>
      </c>
      <c r="L1031" s="5">
        <f t="shared" si="80"/>
        <v>10549594.439874094</v>
      </c>
      <c r="M1031" t="str">
        <f>VLOOKUP(A1031,[1]Holidays!A:C,2,)</f>
        <v>Y</v>
      </c>
      <c r="N1031" t="str">
        <f>VLOOKUP(A1031,[1]Holidays!A:C,3,FALSE)</f>
        <v>N</v>
      </c>
      <c r="O1031">
        <f t="shared" si="81"/>
        <v>117333.44500000001</v>
      </c>
      <c r="P1031" t="e">
        <f t="shared" si="82"/>
        <v>#N/A</v>
      </c>
      <c r="Q1031" t="e">
        <f t="shared" si="83"/>
        <v>#N/A</v>
      </c>
      <c r="R1031">
        <f t="shared" si="84"/>
        <v>117333.44500000001</v>
      </c>
    </row>
    <row r="1032" spans="1:18" x14ac:dyDescent="0.25">
      <c r="A1032" s="6">
        <v>43035</v>
      </c>
      <c r="B1032" s="1" t="str">
        <f>TEXT([1]Holidays!A1032,"DDDD")</f>
        <v>Friday</v>
      </c>
      <c r="C1032" s="2">
        <f>WEEKNUM([1]Holidays!A1032)</f>
        <v>43</v>
      </c>
      <c r="D1032" s="1" t="str">
        <f>TEXT([1]Holidays!A1032,"MMMM")</f>
        <v>October</v>
      </c>
      <c r="E1032" s="1" t="str">
        <f>TEXT([1]Holidays!A1032,"yyyy")</f>
        <v>2017</v>
      </c>
      <c r="F1032" s="3">
        <v>10.3</v>
      </c>
      <c r="G1032" s="3">
        <v>27.4</v>
      </c>
      <c r="H1032" s="3">
        <v>26.1</v>
      </c>
      <c r="I1032" s="3">
        <v>0</v>
      </c>
      <c r="J1032" s="4">
        <v>112633.265</v>
      </c>
      <c r="K1032" s="5">
        <v>78.660882360000002</v>
      </c>
      <c r="L1032" s="5">
        <f t="shared" si="80"/>
        <v>8859832.007987706</v>
      </c>
      <c r="M1032" t="str">
        <f>VLOOKUP(A1032,[1]Holidays!A:C,2,)</f>
        <v>Y</v>
      </c>
      <c r="N1032" t="str">
        <f>VLOOKUP(A1032,[1]Holidays!A:C,3,FALSE)</f>
        <v>N</v>
      </c>
      <c r="O1032">
        <f t="shared" si="81"/>
        <v>112633.265</v>
      </c>
      <c r="P1032" t="e">
        <f t="shared" si="82"/>
        <v>#N/A</v>
      </c>
      <c r="Q1032" t="e">
        <f t="shared" si="83"/>
        <v>#N/A</v>
      </c>
      <c r="R1032">
        <f t="shared" si="84"/>
        <v>112633.265</v>
      </c>
    </row>
    <row r="1033" spans="1:18" x14ac:dyDescent="0.25">
      <c r="A1033" s="6">
        <v>43036</v>
      </c>
      <c r="B1033" s="1" t="str">
        <f>TEXT([1]Holidays!A1033,"DDDD")</f>
        <v>Saturday</v>
      </c>
      <c r="C1033" s="2">
        <f>WEEKNUM([1]Holidays!A1033)</f>
        <v>43</v>
      </c>
      <c r="D1033" s="1" t="str">
        <f>TEXT([1]Holidays!A1033,"MMMM")</f>
        <v>October</v>
      </c>
      <c r="E1033" s="1" t="str">
        <f>TEXT([1]Holidays!A1033,"yyyy")</f>
        <v>2017</v>
      </c>
      <c r="F1033" s="3">
        <v>15</v>
      </c>
      <c r="G1033" s="3">
        <v>21.4</v>
      </c>
      <c r="H1033" s="3">
        <v>16.8</v>
      </c>
      <c r="I1033" s="3">
        <v>0.4</v>
      </c>
      <c r="J1033" s="4">
        <v>100746.42</v>
      </c>
      <c r="K1033" s="5">
        <v>81.094467010000002</v>
      </c>
      <c r="L1033" s="5">
        <f t="shared" si="80"/>
        <v>8169977.2330656042</v>
      </c>
      <c r="M1033" t="str">
        <f>VLOOKUP(A1033,[1]Holidays!A:C,2,)</f>
        <v>Y</v>
      </c>
      <c r="N1033" t="str">
        <f>VLOOKUP(A1033,[1]Holidays!A:C,3,FALSE)</f>
        <v>N</v>
      </c>
      <c r="O1033">
        <f t="shared" si="81"/>
        <v>100746.42</v>
      </c>
      <c r="P1033" t="e">
        <f t="shared" si="82"/>
        <v>#N/A</v>
      </c>
      <c r="Q1033" t="e">
        <f t="shared" si="83"/>
        <v>#N/A</v>
      </c>
      <c r="R1033">
        <f t="shared" si="84"/>
        <v>100746.42</v>
      </c>
    </row>
    <row r="1034" spans="1:18" x14ac:dyDescent="0.25">
      <c r="A1034" s="6">
        <v>43037</v>
      </c>
      <c r="B1034" s="1" t="str">
        <f>TEXT([1]Holidays!A1034,"DDDD")</f>
        <v>Sunday</v>
      </c>
      <c r="C1034" s="2">
        <f>WEEKNUM([1]Holidays!A1034)</f>
        <v>44</v>
      </c>
      <c r="D1034" s="1" t="str">
        <f>TEXT([1]Holidays!A1034,"MMMM")</f>
        <v>October</v>
      </c>
      <c r="E1034" s="1" t="str">
        <f>TEXT([1]Holidays!A1034,"yyyy")</f>
        <v>2017</v>
      </c>
      <c r="F1034" s="3">
        <v>11.5</v>
      </c>
      <c r="G1034" s="3">
        <v>28.6</v>
      </c>
      <c r="H1034" s="3">
        <v>27.1</v>
      </c>
      <c r="I1034" s="3">
        <v>0</v>
      </c>
      <c r="J1034" s="4">
        <v>92182.955000000002</v>
      </c>
      <c r="K1034" s="5">
        <v>61.462527489999999</v>
      </c>
      <c r="L1034" s="5">
        <f t="shared" si="80"/>
        <v>5665797.405796933</v>
      </c>
      <c r="M1034" t="str">
        <f>VLOOKUP(A1034,[1]Holidays!A:C,2,)</f>
        <v>Y</v>
      </c>
      <c r="N1034" t="str">
        <f>VLOOKUP(A1034,[1]Holidays!A:C,3,FALSE)</f>
        <v>N</v>
      </c>
      <c r="O1034">
        <f t="shared" si="81"/>
        <v>92182.955000000002</v>
      </c>
      <c r="P1034" t="e">
        <f t="shared" si="82"/>
        <v>#N/A</v>
      </c>
      <c r="Q1034" t="e">
        <f t="shared" si="83"/>
        <v>#N/A</v>
      </c>
      <c r="R1034">
        <f t="shared" si="84"/>
        <v>92182.955000000002</v>
      </c>
    </row>
    <row r="1035" spans="1:18" x14ac:dyDescent="0.25">
      <c r="A1035" s="6">
        <v>43038</v>
      </c>
      <c r="B1035" s="1" t="str">
        <f>TEXT([1]Holidays!A1035,"DDDD")</f>
        <v>Monday</v>
      </c>
      <c r="C1035" s="2">
        <f>WEEKNUM([1]Holidays!A1035)</f>
        <v>44</v>
      </c>
      <c r="D1035" s="1" t="str">
        <f>TEXT([1]Holidays!A1035,"MMMM")</f>
        <v>October</v>
      </c>
      <c r="E1035" s="1" t="str">
        <f>TEXT([1]Holidays!A1035,"yyyy")</f>
        <v>2017</v>
      </c>
      <c r="F1035" s="3">
        <v>8.8000000000000007</v>
      </c>
      <c r="G1035" s="3">
        <v>17</v>
      </c>
      <c r="H1035" s="3">
        <v>17</v>
      </c>
      <c r="I1035" s="3">
        <v>4.4000000000000004</v>
      </c>
      <c r="J1035" s="4">
        <v>112227.65</v>
      </c>
      <c r="K1035" s="5">
        <v>77.42179007</v>
      </c>
      <c r="L1035" s="5">
        <f t="shared" si="80"/>
        <v>8688865.5583494343</v>
      </c>
      <c r="M1035" t="str">
        <f>VLOOKUP(A1035,[1]Holidays!A:C,2,)</f>
        <v>Y</v>
      </c>
      <c r="N1035" t="str">
        <f>VLOOKUP(A1035,[1]Holidays!A:C,3,FALSE)</f>
        <v>N</v>
      </c>
      <c r="O1035">
        <f t="shared" si="81"/>
        <v>112227.65</v>
      </c>
      <c r="P1035" t="e">
        <f t="shared" si="82"/>
        <v>#N/A</v>
      </c>
      <c r="Q1035" t="e">
        <f t="shared" si="83"/>
        <v>#N/A</v>
      </c>
      <c r="R1035">
        <f t="shared" si="84"/>
        <v>112227.65</v>
      </c>
    </row>
    <row r="1036" spans="1:18" x14ac:dyDescent="0.25">
      <c r="A1036" s="6">
        <v>43039</v>
      </c>
      <c r="B1036" s="1" t="str">
        <f>TEXT([1]Holidays!A1036,"DDDD")</f>
        <v>Tuesday</v>
      </c>
      <c r="C1036" s="2">
        <f>WEEKNUM([1]Holidays!A1036)</f>
        <v>44</v>
      </c>
      <c r="D1036" s="1" t="str">
        <f>TEXT([1]Holidays!A1036,"MMMM")</f>
        <v>October</v>
      </c>
      <c r="E1036" s="1" t="str">
        <f>TEXT([1]Holidays!A1036,"yyyy")</f>
        <v>2017</v>
      </c>
      <c r="F1036" s="3">
        <v>8.1</v>
      </c>
      <c r="G1036" s="3">
        <v>16.399999999999999</v>
      </c>
      <c r="H1036" s="3">
        <v>24.8</v>
      </c>
      <c r="I1036" s="3">
        <v>6</v>
      </c>
      <c r="J1036" s="4">
        <v>116179.47</v>
      </c>
      <c r="K1036" s="5">
        <v>86.957257670000004</v>
      </c>
      <c r="L1036" s="5">
        <f t="shared" si="80"/>
        <v>10102648.108754035</v>
      </c>
      <c r="M1036" t="str">
        <f>VLOOKUP(A1036,[1]Holidays!A:C,2,)</f>
        <v>Y</v>
      </c>
      <c r="N1036" t="str">
        <f>VLOOKUP(A1036,[1]Holidays!A:C,3,FALSE)</f>
        <v>N</v>
      </c>
      <c r="O1036">
        <f t="shared" si="81"/>
        <v>116179.47</v>
      </c>
      <c r="P1036" t="e">
        <f t="shared" si="82"/>
        <v>#N/A</v>
      </c>
      <c r="Q1036" t="e">
        <f t="shared" si="83"/>
        <v>#N/A</v>
      </c>
      <c r="R1036">
        <f t="shared" si="84"/>
        <v>116179.47</v>
      </c>
    </row>
    <row r="1037" spans="1:18" x14ac:dyDescent="0.25">
      <c r="A1037" s="6">
        <v>43040</v>
      </c>
      <c r="B1037" s="1" t="str">
        <f>TEXT([1]Holidays!A1037,"DDDD")</f>
        <v>Wednesday</v>
      </c>
      <c r="C1037" s="2">
        <f>WEEKNUM([1]Holidays!A1037)</f>
        <v>44</v>
      </c>
      <c r="D1037" s="1" t="str">
        <f>TEXT([1]Holidays!A1037,"MMMM")</f>
        <v>November</v>
      </c>
      <c r="E1037" s="1" t="str">
        <f>TEXT([1]Holidays!A1037,"yyyy")</f>
        <v>2017</v>
      </c>
      <c r="F1037" s="3">
        <v>11.9</v>
      </c>
      <c r="G1037" s="3">
        <v>18</v>
      </c>
      <c r="H1037" s="3">
        <v>14.2</v>
      </c>
      <c r="I1037" s="3">
        <v>0.4</v>
      </c>
      <c r="J1037" s="4">
        <v>116632.09</v>
      </c>
      <c r="K1037" s="5">
        <v>87.027542560000001</v>
      </c>
      <c r="L1037" s="5">
        <f t="shared" si="80"/>
        <v>10150204.17633675</v>
      </c>
      <c r="M1037" t="str">
        <f>VLOOKUP(A1037,[1]Holidays!A:C,2,)</f>
        <v>Y</v>
      </c>
      <c r="N1037" t="str">
        <f>VLOOKUP(A1037,[1]Holidays!A:C,3,FALSE)</f>
        <v>N</v>
      </c>
      <c r="O1037">
        <f t="shared" si="81"/>
        <v>116632.09</v>
      </c>
      <c r="P1037" t="e">
        <f t="shared" si="82"/>
        <v>#N/A</v>
      </c>
      <c r="Q1037" t="e">
        <f t="shared" si="83"/>
        <v>#N/A</v>
      </c>
      <c r="R1037">
        <f t="shared" si="84"/>
        <v>116632.09</v>
      </c>
    </row>
    <row r="1038" spans="1:18" x14ac:dyDescent="0.25">
      <c r="A1038" s="6">
        <v>43041</v>
      </c>
      <c r="B1038" s="1" t="str">
        <f>TEXT([1]Holidays!A1038,"DDDD")</f>
        <v>Thursday</v>
      </c>
      <c r="C1038" s="2">
        <f>WEEKNUM([1]Holidays!A1038)</f>
        <v>44</v>
      </c>
      <c r="D1038" s="1" t="str">
        <f>TEXT([1]Holidays!A1038,"MMMM")</f>
        <v>November</v>
      </c>
      <c r="E1038" s="1" t="str">
        <f>TEXT([1]Holidays!A1038,"yyyy")</f>
        <v>2017</v>
      </c>
      <c r="F1038" s="3">
        <v>11.3</v>
      </c>
      <c r="G1038" s="3">
        <v>17.399999999999999</v>
      </c>
      <c r="H1038" s="3">
        <v>17</v>
      </c>
      <c r="I1038" s="3">
        <v>1.4</v>
      </c>
      <c r="J1038" s="4">
        <v>120470.785</v>
      </c>
      <c r="K1038" s="5">
        <v>87.510162679999993</v>
      </c>
      <c r="L1038" s="5">
        <f t="shared" si="80"/>
        <v>10542417.993537303</v>
      </c>
      <c r="M1038" t="str">
        <f>VLOOKUP(A1038,[1]Holidays!A:C,2,)</f>
        <v>Y</v>
      </c>
      <c r="N1038" t="str">
        <f>VLOOKUP(A1038,[1]Holidays!A:C,3,FALSE)</f>
        <v>N</v>
      </c>
      <c r="O1038">
        <f t="shared" si="81"/>
        <v>120470.785</v>
      </c>
      <c r="P1038" t="e">
        <f t="shared" si="82"/>
        <v>#N/A</v>
      </c>
      <c r="Q1038" t="e">
        <f t="shared" si="83"/>
        <v>#N/A</v>
      </c>
      <c r="R1038">
        <f t="shared" si="84"/>
        <v>120470.785</v>
      </c>
    </row>
    <row r="1039" spans="1:18" x14ac:dyDescent="0.25">
      <c r="A1039" s="6">
        <v>43042</v>
      </c>
      <c r="B1039" s="1" t="str">
        <f>TEXT([1]Holidays!A1039,"DDDD")</f>
        <v>Friday</v>
      </c>
      <c r="C1039" s="2">
        <f>WEEKNUM([1]Holidays!A1039)</f>
        <v>44</v>
      </c>
      <c r="D1039" s="1" t="str">
        <f>TEXT([1]Holidays!A1039,"MMMM")</f>
        <v>November</v>
      </c>
      <c r="E1039" s="1" t="str">
        <f>TEXT([1]Holidays!A1039,"yyyy")</f>
        <v>2017</v>
      </c>
      <c r="F1039" s="3">
        <v>9.4</v>
      </c>
      <c r="G1039" s="3">
        <v>16.600000000000001</v>
      </c>
      <c r="H1039" s="3">
        <v>20.5</v>
      </c>
      <c r="I1039" s="3">
        <v>1.4</v>
      </c>
      <c r="J1039" s="4">
        <v>113451.995</v>
      </c>
      <c r="K1039" s="5">
        <v>76.925848950000002</v>
      </c>
      <c r="L1039" s="5">
        <f t="shared" si="80"/>
        <v>8727391.030446155</v>
      </c>
      <c r="M1039" t="str">
        <f>VLOOKUP(A1039,[1]Holidays!A:C,2,)</f>
        <v>Y</v>
      </c>
      <c r="N1039" t="str">
        <f>VLOOKUP(A1039,[1]Holidays!A:C,3,FALSE)</f>
        <v>N</v>
      </c>
      <c r="O1039">
        <f t="shared" si="81"/>
        <v>113451.995</v>
      </c>
      <c r="P1039" t="e">
        <f t="shared" si="82"/>
        <v>#N/A</v>
      </c>
      <c r="Q1039" t="e">
        <f t="shared" si="83"/>
        <v>#N/A</v>
      </c>
      <c r="R1039">
        <f t="shared" si="84"/>
        <v>113451.995</v>
      </c>
    </row>
    <row r="1040" spans="1:18" x14ac:dyDescent="0.25">
      <c r="A1040" s="6">
        <v>43043</v>
      </c>
      <c r="B1040" s="1" t="str">
        <f>TEXT([1]Holidays!A1040,"DDDD")</f>
        <v>Saturday</v>
      </c>
      <c r="C1040" s="2">
        <f>WEEKNUM([1]Holidays!A1040)</f>
        <v>44</v>
      </c>
      <c r="D1040" s="1" t="str">
        <f>TEXT([1]Holidays!A1040,"MMMM")</f>
        <v>November</v>
      </c>
      <c r="E1040" s="1" t="str">
        <f>TEXT([1]Holidays!A1040,"yyyy")</f>
        <v>2017</v>
      </c>
      <c r="F1040" s="3">
        <v>8.3000000000000007</v>
      </c>
      <c r="G1040" s="3">
        <v>15.8</v>
      </c>
      <c r="H1040" s="3">
        <v>24.6</v>
      </c>
      <c r="I1040" s="3">
        <v>0.4</v>
      </c>
      <c r="J1040" s="4">
        <v>101610.815</v>
      </c>
      <c r="K1040" s="5">
        <v>78.734581890000001</v>
      </c>
      <c r="L1040" s="5">
        <f t="shared" si="80"/>
        <v>8000285.0345271407</v>
      </c>
      <c r="M1040" t="str">
        <f>VLOOKUP(A1040,[1]Holidays!A:C,2,)</f>
        <v>Y</v>
      </c>
      <c r="N1040" t="str">
        <f>VLOOKUP(A1040,[1]Holidays!A:C,3,FALSE)</f>
        <v>N</v>
      </c>
      <c r="O1040">
        <f t="shared" si="81"/>
        <v>101610.815</v>
      </c>
      <c r="P1040" t="e">
        <f t="shared" si="82"/>
        <v>#N/A</v>
      </c>
      <c r="Q1040" t="e">
        <f t="shared" si="83"/>
        <v>#N/A</v>
      </c>
      <c r="R1040">
        <f t="shared" si="84"/>
        <v>101610.815</v>
      </c>
    </row>
    <row r="1041" spans="1:18" x14ac:dyDescent="0.25">
      <c r="A1041" s="6">
        <v>43044</v>
      </c>
      <c r="B1041" s="1" t="str">
        <f>TEXT([1]Holidays!A1041,"DDDD")</f>
        <v>Sunday</v>
      </c>
      <c r="C1041" s="2">
        <f>WEEKNUM([1]Holidays!A1041)</f>
        <v>45</v>
      </c>
      <c r="D1041" s="1" t="str">
        <f>TEXT([1]Holidays!A1041,"MMMM")</f>
        <v>November</v>
      </c>
      <c r="E1041" s="1" t="str">
        <f>TEXT([1]Holidays!A1041,"yyyy")</f>
        <v>2017</v>
      </c>
      <c r="F1041" s="3">
        <v>6.4</v>
      </c>
      <c r="G1041" s="3">
        <v>17.600000000000001</v>
      </c>
      <c r="H1041" s="3">
        <v>24.1</v>
      </c>
      <c r="I1041" s="3">
        <v>0</v>
      </c>
      <c r="J1041" s="4">
        <v>95368.164999999994</v>
      </c>
      <c r="K1041" s="5">
        <v>77.636602679999996</v>
      </c>
      <c r="L1041" s="5">
        <f t="shared" si="80"/>
        <v>7404060.3344256813</v>
      </c>
      <c r="M1041" t="str">
        <f>VLOOKUP(A1041,[1]Holidays!A:C,2,)</f>
        <v>Y</v>
      </c>
      <c r="N1041" t="str">
        <f>VLOOKUP(A1041,[1]Holidays!A:C,3,FALSE)</f>
        <v>N</v>
      </c>
      <c r="O1041">
        <f t="shared" si="81"/>
        <v>95368.164999999994</v>
      </c>
      <c r="P1041" t="e">
        <f t="shared" si="82"/>
        <v>#N/A</v>
      </c>
      <c r="Q1041" t="e">
        <f t="shared" si="83"/>
        <v>#N/A</v>
      </c>
      <c r="R1041">
        <f t="shared" si="84"/>
        <v>95368.164999999994</v>
      </c>
    </row>
    <row r="1042" spans="1:18" x14ac:dyDescent="0.25">
      <c r="A1042" s="6">
        <v>43045</v>
      </c>
      <c r="B1042" s="1" t="str">
        <f>TEXT([1]Holidays!A1042,"DDDD")</f>
        <v>Monday</v>
      </c>
      <c r="C1042" s="2">
        <f>WEEKNUM([1]Holidays!A1042)</f>
        <v>45</v>
      </c>
      <c r="D1042" s="1" t="str">
        <f>TEXT([1]Holidays!A1042,"MMMM")</f>
        <v>November</v>
      </c>
      <c r="E1042" s="1" t="str">
        <f>TEXT([1]Holidays!A1042,"yyyy")</f>
        <v>2017</v>
      </c>
      <c r="F1042" s="3">
        <v>10.9</v>
      </c>
      <c r="G1042" s="3">
        <v>16.100000000000001</v>
      </c>
      <c r="H1042" s="3">
        <v>18.899999999999999</v>
      </c>
      <c r="I1042" s="3">
        <v>0</v>
      </c>
      <c r="J1042" s="4">
        <v>104632.79</v>
      </c>
      <c r="K1042" s="5">
        <v>80.934221030000003</v>
      </c>
      <c r="L1042" s="5">
        <f t="shared" si="80"/>
        <v>8468373.3528455738</v>
      </c>
      <c r="M1042" t="str">
        <f>VLOOKUP(A1042,[1]Holidays!A:C,2,)</f>
        <v>Y</v>
      </c>
      <c r="N1042" t="str">
        <f>VLOOKUP(A1042,[1]Holidays!A:C,3,FALSE)</f>
        <v>N</v>
      </c>
      <c r="O1042">
        <f t="shared" si="81"/>
        <v>104632.79</v>
      </c>
      <c r="P1042" t="e">
        <f t="shared" si="82"/>
        <v>#N/A</v>
      </c>
      <c r="Q1042" t="e">
        <f t="shared" si="83"/>
        <v>#N/A</v>
      </c>
      <c r="R1042">
        <f t="shared" si="84"/>
        <v>104632.79</v>
      </c>
    </row>
    <row r="1043" spans="1:18" x14ac:dyDescent="0.25">
      <c r="A1043" s="6">
        <v>43046</v>
      </c>
      <c r="B1043" s="1" t="str">
        <f>TEXT([1]Holidays!A1043,"DDDD")</f>
        <v>Tuesday</v>
      </c>
      <c r="C1043" s="2">
        <f>WEEKNUM([1]Holidays!A1043)</f>
        <v>45</v>
      </c>
      <c r="D1043" s="1" t="str">
        <f>TEXT([1]Holidays!A1043,"MMMM")</f>
        <v>November</v>
      </c>
      <c r="E1043" s="1" t="str">
        <f>TEXT([1]Holidays!A1043,"yyyy")</f>
        <v>2017</v>
      </c>
      <c r="F1043" s="3">
        <v>10</v>
      </c>
      <c r="G1043" s="3">
        <v>15.8</v>
      </c>
      <c r="H1043" s="3">
        <v>18.8</v>
      </c>
      <c r="I1043" s="3">
        <v>3.4</v>
      </c>
      <c r="J1043" s="4">
        <v>100592.295</v>
      </c>
      <c r="K1043" s="5">
        <v>78.317766300000002</v>
      </c>
      <c r="L1043" s="5">
        <f t="shared" si="80"/>
        <v>7878163.8513906589</v>
      </c>
      <c r="M1043" t="str">
        <f>VLOOKUP(A1043,[1]Holidays!A:C,2,)</f>
        <v>Y</v>
      </c>
      <c r="N1043" t="str">
        <f>VLOOKUP(A1043,[1]Holidays!A:C,3,FALSE)</f>
        <v>Y</v>
      </c>
      <c r="O1043">
        <f t="shared" si="81"/>
        <v>100592.295</v>
      </c>
      <c r="P1043" t="e">
        <f t="shared" si="82"/>
        <v>#N/A</v>
      </c>
      <c r="Q1043">
        <f t="shared" si="83"/>
        <v>100592.295</v>
      </c>
      <c r="R1043" t="e">
        <f t="shared" si="84"/>
        <v>#N/A</v>
      </c>
    </row>
    <row r="1044" spans="1:18" x14ac:dyDescent="0.25">
      <c r="A1044" s="6">
        <v>43047</v>
      </c>
      <c r="B1044" s="1" t="str">
        <f>TEXT([1]Holidays!A1044,"DDDD")</f>
        <v>Wednesday</v>
      </c>
      <c r="C1044" s="2">
        <f>WEEKNUM([1]Holidays!A1044)</f>
        <v>45</v>
      </c>
      <c r="D1044" s="1" t="str">
        <f>TEXT([1]Holidays!A1044,"MMMM")</f>
        <v>November</v>
      </c>
      <c r="E1044" s="1" t="str">
        <f>TEXT([1]Holidays!A1044,"yyyy")</f>
        <v>2017</v>
      </c>
      <c r="F1044" s="3">
        <v>12.1</v>
      </c>
      <c r="G1044" s="3">
        <v>16.899999999999999</v>
      </c>
      <c r="H1044" s="3">
        <v>25.4</v>
      </c>
      <c r="I1044" s="3">
        <v>0</v>
      </c>
      <c r="J1044" s="4">
        <v>111738.485</v>
      </c>
      <c r="K1044" s="5">
        <v>90.995755090000003</v>
      </c>
      <c r="L1044" s="5">
        <f t="shared" si="80"/>
        <v>10167727.815187639</v>
      </c>
      <c r="M1044" t="str">
        <f>VLOOKUP(A1044,[1]Holidays!A:C,2,)</f>
        <v>Y</v>
      </c>
      <c r="N1044" t="str">
        <f>VLOOKUP(A1044,[1]Holidays!A:C,3,FALSE)</f>
        <v>N</v>
      </c>
      <c r="O1044">
        <f t="shared" si="81"/>
        <v>111738.485</v>
      </c>
      <c r="P1044" t="e">
        <f t="shared" si="82"/>
        <v>#N/A</v>
      </c>
      <c r="Q1044" t="e">
        <f t="shared" si="83"/>
        <v>#N/A</v>
      </c>
      <c r="R1044">
        <f t="shared" si="84"/>
        <v>111738.485</v>
      </c>
    </row>
    <row r="1045" spans="1:18" x14ac:dyDescent="0.25">
      <c r="A1045" s="6">
        <v>43048</v>
      </c>
      <c r="B1045" s="1" t="str">
        <f>TEXT([1]Holidays!A1045,"DDDD")</f>
        <v>Thursday</v>
      </c>
      <c r="C1045" s="2">
        <f>WEEKNUM([1]Holidays!A1045)</f>
        <v>45</v>
      </c>
      <c r="D1045" s="1" t="str">
        <f>TEXT([1]Holidays!A1045,"MMMM")</f>
        <v>November</v>
      </c>
      <c r="E1045" s="1" t="str">
        <f>TEXT([1]Holidays!A1045,"yyyy")</f>
        <v>2017</v>
      </c>
      <c r="F1045" s="3">
        <v>8.6999999999999993</v>
      </c>
      <c r="G1045" s="3">
        <v>21.8</v>
      </c>
      <c r="H1045" s="3">
        <v>28.8</v>
      </c>
      <c r="I1045" s="3">
        <v>0</v>
      </c>
      <c r="J1045" s="4">
        <v>113539.935</v>
      </c>
      <c r="K1045" s="5">
        <v>85.582594670000006</v>
      </c>
      <c r="L1045" s="5">
        <f t="shared" si="80"/>
        <v>9717042.2359631471</v>
      </c>
      <c r="M1045" t="str">
        <f>VLOOKUP(A1045,[1]Holidays!A:C,2,)</f>
        <v>Y</v>
      </c>
      <c r="N1045" t="str">
        <f>VLOOKUP(A1045,[1]Holidays!A:C,3,FALSE)</f>
        <v>N</v>
      </c>
      <c r="O1045">
        <f t="shared" si="81"/>
        <v>113539.935</v>
      </c>
      <c r="P1045" t="e">
        <f t="shared" si="82"/>
        <v>#N/A</v>
      </c>
      <c r="Q1045" t="e">
        <f t="shared" si="83"/>
        <v>#N/A</v>
      </c>
      <c r="R1045">
        <f t="shared" si="84"/>
        <v>113539.935</v>
      </c>
    </row>
    <row r="1046" spans="1:18" x14ac:dyDescent="0.25">
      <c r="A1046" s="6">
        <v>43049</v>
      </c>
      <c r="B1046" s="1" t="str">
        <f>TEXT([1]Holidays!A1046,"DDDD")</f>
        <v>Friday</v>
      </c>
      <c r="C1046" s="2">
        <f>WEEKNUM([1]Holidays!A1046)</f>
        <v>45</v>
      </c>
      <c r="D1046" s="1" t="str">
        <f>TEXT([1]Holidays!A1046,"MMMM")</f>
        <v>November</v>
      </c>
      <c r="E1046" s="1" t="str">
        <f>TEXT([1]Holidays!A1046,"yyyy")</f>
        <v>2017</v>
      </c>
      <c r="F1046" s="3">
        <v>12.1</v>
      </c>
      <c r="G1046" s="3">
        <v>27.2</v>
      </c>
      <c r="H1046" s="3">
        <v>23.7</v>
      </c>
      <c r="I1046" s="3">
        <v>0</v>
      </c>
      <c r="J1046" s="4">
        <v>115156.44500000001</v>
      </c>
      <c r="K1046" s="5">
        <v>92.615536950000006</v>
      </c>
      <c r="L1046" s="5">
        <f t="shared" si="80"/>
        <v>10665275.986928144</v>
      </c>
      <c r="M1046" t="str">
        <f>VLOOKUP(A1046,[1]Holidays!A:C,2,)</f>
        <v>Y</v>
      </c>
      <c r="N1046" t="str">
        <f>VLOOKUP(A1046,[1]Holidays!A:C,3,FALSE)</f>
        <v>N</v>
      </c>
      <c r="O1046">
        <f t="shared" si="81"/>
        <v>115156.44500000001</v>
      </c>
      <c r="P1046" t="e">
        <f t="shared" si="82"/>
        <v>#N/A</v>
      </c>
      <c r="Q1046" t="e">
        <f t="shared" si="83"/>
        <v>#N/A</v>
      </c>
      <c r="R1046">
        <f t="shared" si="84"/>
        <v>115156.44500000001</v>
      </c>
    </row>
    <row r="1047" spans="1:18" x14ac:dyDescent="0.25">
      <c r="A1047" s="6">
        <v>43050</v>
      </c>
      <c r="B1047" s="1" t="str">
        <f>TEXT([1]Holidays!A1047,"DDDD")</f>
        <v>Saturday</v>
      </c>
      <c r="C1047" s="2">
        <f>WEEKNUM([1]Holidays!A1047)</f>
        <v>45</v>
      </c>
      <c r="D1047" s="1" t="str">
        <f>TEXT([1]Holidays!A1047,"MMMM")</f>
        <v>November</v>
      </c>
      <c r="E1047" s="1" t="str">
        <f>TEXT([1]Holidays!A1047,"yyyy")</f>
        <v>2017</v>
      </c>
      <c r="F1047" s="3">
        <v>14.8</v>
      </c>
      <c r="G1047" s="3">
        <v>24.7</v>
      </c>
      <c r="H1047" s="3">
        <v>28.8</v>
      </c>
      <c r="I1047" s="3">
        <v>0</v>
      </c>
      <c r="J1047" s="4">
        <v>104194.345</v>
      </c>
      <c r="K1047" s="5">
        <v>83.494939239999994</v>
      </c>
      <c r="L1047" s="5">
        <f t="shared" si="80"/>
        <v>8699700.5049265977</v>
      </c>
      <c r="M1047" t="str">
        <f>VLOOKUP(A1047,[1]Holidays!A:C,2,)</f>
        <v>Y</v>
      </c>
      <c r="N1047" t="str">
        <f>VLOOKUP(A1047,[1]Holidays!A:C,3,FALSE)</f>
        <v>N</v>
      </c>
      <c r="O1047">
        <f t="shared" si="81"/>
        <v>104194.345</v>
      </c>
      <c r="P1047" t="e">
        <f t="shared" si="82"/>
        <v>#N/A</v>
      </c>
      <c r="Q1047" t="e">
        <f t="shared" si="83"/>
        <v>#N/A</v>
      </c>
      <c r="R1047">
        <f t="shared" si="84"/>
        <v>104194.345</v>
      </c>
    </row>
    <row r="1048" spans="1:18" x14ac:dyDescent="0.25">
      <c r="A1048" s="6">
        <v>43051</v>
      </c>
      <c r="B1048" s="1" t="str">
        <f>TEXT([1]Holidays!A1048,"DDDD")</f>
        <v>Sunday</v>
      </c>
      <c r="C1048" s="2">
        <f>WEEKNUM([1]Holidays!A1048)</f>
        <v>46</v>
      </c>
      <c r="D1048" s="1" t="str">
        <f>TEXT([1]Holidays!A1048,"MMMM")</f>
        <v>November</v>
      </c>
      <c r="E1048" s="1" t="str">
        <f>TEXT([1]Holidays!A1048,"yyyy")</f>
        <v>2017</v>
      </c>
      <c r="F1048" s="3">
        <v>13.2</v>
      </c>
      <c r="G1048" s="3">
        <v>23.3</v>
      </c>
      <c r="H1048" s="3">
        <v>25</v>
      </c>
      <c r="I1048" s="3">
        <v>0</v>
      </c>
      <c r="J1048" s="4">
        <v>98774.235000000001</v>
      </c>
      <c r="K1048" s="5">
        <v>73.950064819999994</v>
      </c>
      <c r="L1048" s="5">
        <f t="shared" si="80"/>
        <v>7304361.0807959121</v>
      </c>
      <c r="M1048" t="str">
        <f>VLOOKUP(A1048,[1]Holidays!A:C,2,)</f>
        <v>Y</v>
      </c>
      <c r="N1048" t="str">
        <f>VLOOKUP(A1048,[1]Holidays!A:C,3,FALSE)</f>
        <v>N</v>
      </c>
      <c r="O1048">
        <f t="shared" si="81"/>
        <v>98774.235000000001</v>
      </c>
      <c r="P1048" t="e">
        <f t="shared" si="82"/>
        <v>#N/A</v>
      </c>
      <c r="Q1048" t="e">
        <f t="shared" si="83"/>
        <v>#N/A</v>
      </c>
      <c r="R1048">
        <f t="shared" si="84"/>
        <v>98774.235000000001</v>
      </c>
    </row>
    <row r="1049" spans="1:18" x14ac:dyDescent="0.25">
      <c r="A1049" s="6">
        <v>43052</v>
      </c>
      <c r="B1049" s="1" t="str">
        <f>TEXT([1]Holidays!A1049,"DDDD")</f>
        <v>Monday</v>
      </c>
      <c r="C1049" s="2">
        <f>WEEKNUM([1]Holidays!A1049)</f>
        <v>46</v>
      </c>
      <c r="D1049" s="1" t="str">
        <f>TEXT([1]Holidays!A1049,"MMMM")</f>
        <v>November</v>
      </c>
      <c r="E1049" s="1" t="str">
        <f>TEXT([1]Holidays!A1049,"yyyy")</f>
        <v>2017</v>
      </c>
      <c r="F1049" s="3">
        <v>13.7</v>
      </c>
      <c r="G1049" s="3">
        <v>33</v>
      </c>
      <c r="H1049" s="3">
        <v>29.5</v>
      </c>
      <c r="I1049" s="3">
        <v>0</v>
      </c>
      <c r="J1049" s="4">
        <v>125795.84</v>
      </c>
      <c r="K1049" s="5">
        <v>102.5536814</v>
      </c>
      <c r="L1049" s="5">
        <f t="shared" si="80"/>
        <v>12900826.496805375</v>
      </c>
      <c r="M1049" t="str">
        <f>VLOOKUP(A1049,[1]Holidays!A:C,2,)</f>
        <v>Y</v>
      </c>
      <c r="N1049" t="str">
        <f>VLOOKUP(A1049,[1]Holidays!A:C,3,FALSE)</f>
        <v>N</v>
      </c>
      <c r="O1049">
        <f t="shared" si="81"/>
        <v>125795.84</v>
      </c>
      <c r="P1049" t="e">
        <f t="shared" si="82"/>
        <v>#N/A</v>
      </c>
      <c r="Q1049" t="e">
        <f t="shared" si="83"/>
        <v>#N/A</v>
      </c>
      <c r="R1049">
        <f t="shared" si="84"/>
        <v>125795.84</v>
      </c>
    </row>
    <row r="1050" spans="1:18" x14ac:dyDescent="0.25">
      <c r="A1050" s="6">
        <v>43053</v>
      </c>
      <c r="B1050" s="1" t="str">
        <f>TEXT([1]Holidays!A1050,"DDDD")</f>
        <v>Tuesday</v>
      </c>
      <c r="C1050" s="2">
        <f>WEEKNUM([1]Holidays!A1050)</f>
        <v>46</v>
      </c>
      <c r="D1050" s="1" t="str">
        <f>TEXT([1]Holidays!A1050,"MMMM")</f>
        <v>November</v>
      </c>
      <c r="E1050" s="1" t="str">
        <f>TEXT([1]Holidays!A1050,"yyyy")</f>
        <v>2017</v>
      </c>
      <c r="F1050" s="3">
        <v>18.2</v>
      </c>
      <c r="G1050" s="3">
        <v>33.9</v>
      </c>
      <c r="H1050" s="3">
        <v>29.5</v>
      </c>
      <c r="I1050" s="3">
        <v>0</v>
      </c>
      <c r="J1050" s="4">
        <v>135420.82</v>
      </c>
      <c r="K1050" s="5">
        <v>94.731684869999995</v>
      </c>
      <c r="L1050" s="5">
        <f t="shared" si="80"/>
        <v>12828642.445076993</v>
      </c>
      <c r="M1050" t="str">
        <f>VLOOKUP(A1050,[1]Holidays!A:C,2,)</f>
        <v>Y</v>
      </c>
      <c r="N1050" t="str">
        <f>VLOOKUP(A1050,[1]Holidays!A:C,3,FALSE)</f>
        <v>N</v>
      </c>
      <c r="O1050">
        <f t="shared" si="81"/>
        <v>135420.82</v>
      </c>
      <c r="P1050" t="e">
        <f t="shared" si="82"/>
        <v>#N/A</v>
      </c>
      <c r="Q1050" t="e">
        <f t="shared" si="83"/>
        <v>#N/A</v>
      </c>
      <c r="R1050">
        <f t="shared" si="84"/>
        <v>135420.82</v>
      </c>
    </row>
    <row r="1051" spans="1:18" x14ac:dyDescent="0.25">
      <c r="A1051" s="6">
        <v>43054</v>
      </c>
      <c r="B1051" s="1" t="str">
        <f>TEXT([1]Holidays!A1051,"DDDD")</f>
        <v>Wednesday</v>
      </c>
      <c r="C1051" s="2">
        <f>WEEKNUM([1]Holidays!A1051)</f>
        <v>46</v>
      </c>
      <c r="D1051" s="1" t="str">
        <f>TEXT([1]Holidays!A1051,"MMMM")</f>
        <v>November</v>
      </c>
      <c r="E1051" s="1" t="str">
        <f>TEXT([1]Holidays!A1051,"yyyy")</f>
        <v>2017</v>
      </c>
      <c r="F1051" s="3">
        <v>21.5</v>
      </c>
      <c r="G1051" s="3">
        <v>31.4</v>
      </c>
      <c r="H1051" s="3">
        <v>16.899999999999999</v>
      </c>
      <c r="I1051" s="3">
        <v>0</v>
      </c>
      <c r="J1051" s="4">
        <v>130385.05</v>
      </c>
      <c r="K1051" s="5">
        <v>90.97415977</v>
      </c>
      <c r="L1051" s="5">
        <f t="shared" si="80"/>
        <v>11861670.370319439</v>
      </c>
      <c r="M1051" t="str">
        <f>VLOOKUP(A1051,[1]Holidays!A:C,2,)</f>
        <v>Y</v>
      </c>
      <c r="N1051" t="str">
        <f>VLOOKUP(A1051,[1]Holidays!A:C,3,FALSE)</f>
        <v>N</v>
      </c>
      <c r="O1051">
        <f t="shared" si="81"/>
        <v>130385.05</v>
      </c>
      <c r="P1051" t="e">
        <f t="shared" si="82"/>
        <v>#N/A</v>
      </c>
      <c r="Q1051" t="e">
        <f t="shared" si="83"/>
        <v>#N/A</v>
      </c>
      <c r="R1051">
        <f t="shared" si="84"/>
        <v>130385.05</v>
      </c>
    </row>
    <row r="1052" spans="1:18" x14ac:dyDescent="0.25">
      <c r="A1052" s="6">
        <v>43055</v>
      </c>
      <c r="B1052" s="1" t="str">
        <f>TEXT([1]Holidays!A1052,"DDDD")</f>
        <v>Thursday</v>
      </c>
      <c r="C1052" s="2">
        <f>WEEKNUM([1]Holidays!A1052)</f>
        <v>46</v>
      </c>
      <c r="D1052" s="1" t="str">
        <f>TEXT([1]Holidays!A1052,"MMMM")</f>
        <v>November</v>
      </c>
      <c r="E1052" s="1" t="str">
        <f>TEXT([1]Holidays!A1052,"yyyy")</f>
        <v>2017</v>
      </c>
      <c r="F1052" s="3">
        <v>18.100000000000001</v>
      </c>
      <c r="G1052" s="3">
        <v>21.3</v>
      </c>
      <c r="H1052" s="3">
        <v>4.8</v>
      </c>
      <c r="I1052" s="3">
        <v>3.6</v>
      </c>
      <c r="J1052" s="4">
        <v>116715.965</v>
      </c>
      <c r="K1052" s="5">
        <v>88.816107369999997</v>
      </c>
      <c r="L1052" s="5">
        <f t="shared" si="80"/>
        <v>10366257.679233162</v>
      </c>
      <c r="M1052" t="str">
        <f>VLOOKUP(A1052,[1]Holidays!A:C,2,)</f>
        <v>Y</v>
      </c>
      <c r="N1052" t="str">
        <f>VLOOKUP(A1052,[1]Holidays!A:C,3,FALSE)</f>
        <v>N</v>
      </c>
      <c r="O1052">
        <f t="shared" si="81"/>
        <v>116715.965</v>
      </c>
      <c r="P1052" t="e">
        <f t="shared" si="82"/>
        <v>#N/A</v>
      </c>
      <c r="Q1052" t="e">
        <f t="shared" si="83"/>
        <v>#N/A</v>
      </c>
      <c r="R1052">
        <f t="shared" si="84"/>
        <v>116715.965</v>
      </c>
    </row>
    <row r="1053" spans="1:18" x14ac:dyDescent="0.25">
      <c r="A1053" s="6">
        <v>43056</v>
      </c>
      <c r="B1053" s="1" t="str">
        <f>TEXT([1]Holidays!A1053,"DDDD")</f>
        <v>Friday</v>
      </c>
      <c r="C1053" s="2">
        <f>WEEKNUM([1]Holidays!A1053)</f>
        <v>46</v>
      </c>
      <c r="D1053" s="1" t="str">
        <f>TEXT([1]Holidays!A1053,"MMMM")</f>
        <v>November</v>
      </c>
      <c r="E1053" s="1" t="str">
        <f>TEXT([1]Holidays!A1053,"yyyy")</f>
        <v>2017</v>
      </c>
      <c r="F1053" s="3">
        <v>16.399999999999999</v>
      </c>
      <c r="G1053" s="3">
        <v>26.8</v>
      </c>
      <c r="H1053" s="3">
        <v>22.9</v>
      </c>
      <c r="I1053" s="3">
        <v>4.2</v>
      </c>
      <c r="J1053" s="4">
        <v>117797.62</v>
      </c>
      <c r="K1053" s="5">
        <v>99.446276760000003</v>
      </c>
      <c r="L1053" s="5">
        <f t="shared" si="80"/>
        <v>11714534.720189311</v>
      </c>
      <c r="M1053" t="str">
        <f>VLOOKUP(A1053,[1]Holidays!A:C,2,)</f>
        <v>Y</v>
      </c>
      <c r="N1053" t="str">
        <f>VLOOKUP(A1053,[1]Holidays!A:C,3,FALSE)</f>
        <v>N</v>
      </c>
      <c r="O1053">
        <f t="shared" si="81"/>
        <v>117797.62</v>
      </c>
      <c r="P1053" t="e">
        <f t="shared" si="82"/>
        <v>#N/A</v>
      </c>
      <c r="Q1053" t="e">
        <f t="shared" si="83"/>
        <v>#N/A</v>
      </c>
      <c r="R1053">
        <f t="shared" si="84"/>
        <v>117797.62</v>
      </c>
    </row>
    <row r="1054" spans="1:18" x14ac:dyDescent="0.25">
      <c r="A1054" s="6">
        <v>43057</v>
      </c>
      <c r="B1054" s="1" t="str">
        <f>TEXT([1]Holidays!A1054,"DDDD")</f>
        <v>Saturday</v>
      </c>
      <c r="C1054" s="2">
        <f>WEEKNUM([1]Holidays!A1054)</f>
        <v>46</v>
      </c>
      <c r="D1054" s="1" t="str">
        <f>TEXT([1]Holidays!A1054,"MMMM")</f>
        <v>November</v>
      </c>
      <c r="E1054" s="1" t="str">
        <f>TEXT([1]Holidays!A1054,"yyyy")</f>
        <v>2017</v>
      </c>
      <c r="F1054" s="3">
        <v>16.100000000000001</v>
      </c>
      <c r="G1054" s="3">
        <v>28.1</v>
      </c>
      <c r="H1054" s="3">
        <v>20.100000000000001</v>
      </c>
      <c r="I1054" s="3">
        <v>0</v>
      </c>
      <c r="J1054" s="4">
        <v>106730.21</v>
      </c>
      <c r="K1054" s="5">
        <v>89.770277660000005</v>
      </c>
      <c r="L1054" s="5">
        <f t="shared" si="80"/>
        <v>9581200.586410109</v>
      </c>
      <c r="M1054" t="str">
        <f>VLOOKUP(A1054,[1]Holidays!A:C,2,)</f>
        <v>Y</v>
      </c>
      <c r="N1054" t="str">
        <f>VLOOKUP(A1054,[1]Holidays!A:C,3,FALSE)</f>
        <v>N</v>
      </c>
      <c r="O1054">
        <f t="shared" si="81"/>
        <v>106730.21</v>
      </c>
      <c r="P1054" t="e">
        <f t="shared" si="82"/>
        <v>#N/A</v>
      </c>
      <c r="Q1054" t="e">
        <f t="shared" si="83"/>
        <v>#N/A</v>
      </c>
      <c r="R1054">
        <f t="shared" si="84"/>
        <v>106730.21</v>
      </c>
    </row>
    <row r="1055" spans="1:18" x14ac:dyDescent="0.25">
      <c r="A1055" s="6">
        <v>43058</v>
      </c>
      <c r="B1055" s="1" t="str">
        <f>TEXT([1]Holidays!A1055,"DDDD")</f>
        <v>Sunday</v>
      </c>
      <c r="C1055" s="2">
        <f>WEEKNUM([1]Holidays!A1055)</f>
        <v>47</v>
      </c>
      <c r="D1055" s="1" t="str">
        <f>TEXT([1]Holidays!A1055,"MMMM")</f>
        <v>November</v>
      </c>
      <c r="E1055" s="1" t="str">
        <f>TEXT([1]Holidays!A1055,"yyyy")</f>
        <v>2017</v>
      </c>
      <c r="F1055" s="3">
        <v>15.1</v>
      </c>
      <c r="G1055" s="3">
        <v>29.3</v>
      </c>
      <c r="H1055" s="3">
        <v>27.5</v>
      </c>
      <c r="I1055" s="3">
        <v>24.8</v>
      </c>
      <c r="J1055" s="4">
        <v>101256.78</v>
      </c>
      <c r="K1055" s="5">
        <v>81.881314270000004</v>
      </c>
      <c r="L1055" s="5">
        <f t="shared" si="80"/>
        <v>8291038.2251482513</v>
      </c>
      <c r="M1055" t="str">
        <f>VLOOKUP(A1055,[1]Holidays!A:C,2,)</f>
        <v>Y</v>
      </c>
      <c r="N1055" t="str">
        <f>VLOOKUP(A1055,[1]Holidays!A:C,3,FALSE)</f>
        <v>N</v>
      </c>
      <c r="O1055">
        <f t="shared" si="81"/>
        <v>101256.78</v>
      </c>
      <c r="P1055" t="e">
        <f t="shared" si="82"/>
        <v>#N/A</v>
      </c>
      <c r="Q1055" t="e">
        <f t="shared" si="83"/>
        <v>#N/A</v>
      </c>
      <c r="R1055">
        <f t="shared" si="84"/>
        <v>101256.78</v>
      </c>
    </row>
    <row r="1056" spans="1:18" x14ac:dyDescent="0.25">
      <c r="A1056" s="6">
        <v>43059</v>
      </c>
      <c r="B1056" s="1" t="str">
        <f>TEXT([1]Holidays!A1056,"DDDD")</f>
        <v>Monday</v>
      </c>
      <c r="C1056" s="2">
        <f>WEEKNUM([1]Holidays!A1056)</f>
        <v>47</v>
      </c>
      <c r="D1056" s="1" t="str">
        <f>TEXT([1]Holidays!A1056,"MMMM")</f>
        <v>November</v>
      </c>
      <c r="E1056" s="1" t="str">
        <f>TEXT([1]Holidays!A1056,"yyyy")</f>
        <v>2017</v>
      </c>
      <c r="F1056" s="3">
        <v>16.600000000000001</v>
      </c>
      <c r="G1056" s="3">
        <v>30.8</v>
      </c>
      <c r="H1056" s="3">
        <v>28.6</v>
      </c>
      <c r="I1056" s="3">
        <v>0</v>
      </c>
      <c r="J1056" s="4">
        <v>128658.27</v>
      </c>
      <c r="K1056" s="5">
        <v>131.30094130000001</v>
      </c>
      <c r="L1056" s="5">
        <f t="shared" si="80"/>
        <v>16892951.957029551</v>
      </c>
      <c r="M1056" t="str">
        <f>VLOOKUP(A1056,[1]Holidays!A:C,2,)</f>
        <v>Y</v>
      </c>
      <c r="N1056" t="str">
        <f>VLOOKUP(A1056,[1]Holidays!A:C,3,FALSE)</f>
        <v>N</v>
      </c>
      <c r="O1056">
        <f t="shared" si="81"/>
        <v>128658.27</v>
      </c>
      <c r="P1056" t="e">
        <f t="shared" si="82"/>
        <v>#N/A</v>
      </c>
      <c r="Q1056" t="e">
        <f t="shared" si="83"/>
        <v>#N/A</v>
      </c>
      <c r="R1056">
        <f t="shared" si="84"/>
        <v>128658.27</v>
      </c>
    </row>
    <row r="1057" spans="1:18" x14ac:dyDescent="0.25">
      <c r="A1057" s="6">
        <v>43060</v>
      </c>
      <c r="B1057" s="1" t="str">
        <f>TEXT([1]Holidays!A1057,"DDDD")</f>
        <v>Tuesday</v>
      </c>
      <c r="C1057" s="2">
        <f>WEEKNUM([1]Holidays!A1057)</f>
        <v>47</v>
      </c>
      <c r="D1057" s="1" t="str">
        <f>TEXT([1]Holidays!A1057,"MMMM")</f>
        <v>November</v>
      </c>
      <c r="E1057" s="1" t="str">
        <f>TEXT([1]Holidays!A1057,"yyyy")</f>
        <v>2017</v>
      </c>
      <c r="F1057" s="3">
        <v>17.8</v>
      </c>
      <c r="G1057" s="3">
        <v>32.9</v>
      </c>
      <c r="H1057" s="3">
        <v>29.5</v>
      </c>
      <c r="I1057" s="3">
        <v>0</v>
      </c>
      <c r="J1057" s="4">
        <v>137151.495</v>
      </c>
      <c r="K1057" s="5">
        <v>152.7547663</v>
      </c>
      <c r="L1057" s="5">
        <f t="shared" si="80"/>
        <v>20950544.566420618</v>
      </c>
      <c r="M1057" t="str">
        <f>VLOOKUP(A1057,[1]Holidays!A:C,2,)</f>
        <v>Y</v>
      </c>
      <c r="N1057" t="str">
        <f>VLOOKUP(A1057,[1]Holidays!A:C,3,FALSE)</f>
        <v>N</v>
      </c>
      <c r="O1057">
        <f t="shared" si="81"/>
        <v>137151.495</v>
      </c>
      <c r="P1057" t="e">
        <f t="shared" si="82"/>
        <v>#N/A</v>
      </c>
      <c r="Q1057" t="e">
        <f t="shared" si="83"/>
        <v>#N/A</v>
      </c>
      <c r="R1057">
        <f t="shared" si="84"/>
        <v>137151.495</v>
      </c>
    </row>
    <row r="1058" spans="1:18" x14ac:dyDescent="0.25">
      <c r="A1058" s="6">
        <v>43061</v>
      </c>
      <c r="B1058" s="1" t="str">
        <f>TEXT([1]Holidays!A1058,"DDDD")</f>
        <v>Wednesday</v>
      </c>
      <c r="C1058" s="2">
        <f>WEEKNUM([1]Holidays!A1058)</f>
        <v>47</v>
      </c>
      <c r="D1058" s="1" t="str">
        <f>TEXT([1]Holidays!A1058,"MMMM")</f>
        <v>November</v>
      </c>
      <c r="E1058" s="1" t="str">
        <f>TEXT([1]Holidays!A1058,"yyyy")</f>
        <v>2017</v>
      </c>
      <c r="F1058" s="3">
        <v>18.7</v>
      </c>
      <c r="G1058" s="3">
        <v>32.6</v>
      </c>
      <c r="H1058" s="3">
        <v>30.6</v>
      </c>
      <c r="I1058" s="3">
        <v>0</v>
      </c>
      <c r="J1058" s="4">
        <v>138882.25</v>
      </c>
      <c r="K1058" s="5">
        <v>116.8798367</v>
      </c>
      <c r="L1058" s="5">
        <f t="shared" si="80"/>
        <v>16232534.700528575</v>
      </c>
      <c r="M1058" t="str">
        <f>VLOOKUP(A1058,[1]Holidays!A:C,2,)</f>
        <v>Y</v>
      </c>
      <c r="N1058" t="str">
        <f>VLOOKUP(A1058,[1]Holidays!A:C,3,FALSE)</f>
        <v>N</v>
      </c>
      <c r="O1058">
        <f t="shared" si="81"/>
        <v>138882.25</v>
      </c>
      <c r="P1058" t="e">
        <f t="shared" si="82"/>
        <v>#N/A</v>
      </c>
      <c r="Q1058" t="e">
        <f t="shared" si="83"/>
        <v>#N/A</v>
      </c>
      <c r="R1058">
        <f t="shared" si="84"/>
        <v>138882.25</v>
      </c>
    </row>
    <row r="1059" spans="1:18" x14ac:dyDescent="0.25">
      <c r="A1059" s="6">
        <v>43062</v>
      </c>
      <c r="B1059" s="1" t="str">
        <f>TEXT([1]Holidays!A1059,"DDDD")</f>
        <v>Thursday</v>
      </c>
      <c r="C1059" s="2">
        <f>WEEKNUM([1]Holidays!A1059)</f>
        <v>47</v>
      </c>
      <c r="D1059" s="1" t="str">
        <f>TEXT([1]Holidays!A1059,"MMMM")</f>
        <v>November</v>
      </c>
      <c r="E1059" s="1" t="str">
        <f>TEXT([1]Holidays!A1059,"yyyy")</f>
        <v>2017</v>
      </c>
      <c r="F1059" s="3">
        <v>16.2</v>
      </c>
      <c r="G1059" s="3">
        <v>31.9</v>
      </c>
      <c r="H1059" s="3">
        <v>18.899999999999999</v>
      </c>
      <c r="I1059" s="3">
        <v>0</v>
      </c>
      <c r="J1059" s="4">
        <v>135162.11499999999</v>
      </c>
      <c r="K1059" s="5">
        <v>105.2716657</v>
      </c>
      <c r="L1059" s="5">
        <f t="shared" si="80"/>
        <v>14228740.985584954</v>
      </c>
      <c r="M1059" t="str">
        <f>VLOOKUP(A1059,[1]Holidays!A:C,2,)</f>
        <v>Y</v>
      </c>
      <c r="N1059" t="str">
        <f>VLOOKUP(A1059,[1]Holidays!A:C,3,FALSE)</f>
        <v>N</v>
      </c>
      <c r="O1059">
        <f t="shared" si="81"/>
        <v>135162.11499999999</v>
      </c>
      <c r="P1059" t="e">
        <f t="shared" si="82"/>
        <v>#N/A</v>
      </c>
      <c r="Q1059" t="e">
        <f t="shared" si="83"/>
        <v>#N/A</v>
      </c>
      <c r="R1059">
        <f t="shared" si="84"/>
        <v>135162.11499999999</v>
      </c>
    </row>
    <row r="1060" spans="1:18" x14ac:dyDescent="0.25">
      <c r="A1060" s="6">
        <v>43063</v>
      </c>
      <c r="B1060" s="1" t="str">
        <f>TEXT([1]Holidays!A1060,"DDDD")</f>
        <v>Friday</v>
      </c>
      <c r="C1060" s="2">
        <f>WEEKNUM([1]Holidays!A1060)</f>
        <v>47</v>
      </c>
      <c r="D1060" s="1" t="str">
        <f>TEXT([1]Holidays!A1060,"MMMM")</f>
        <v>November</v>
      </c>
      <c r="E1060" s="1" t="str">
        <f>TEXT([1]Holidays!A1060,"yyyy")</f>
        <v>2017</v>
      </c>
      <c r="F1060" s="3">
        <v>18.600000000000001</v>
      </c>
      <c r="G1060" s="3">
        <v>30.7</v>
      </c>
      <c r="H1060" s="3">
        <v>13.8</v>
      </c>
      <c r="I1060" s="3">
        <v>1</v>
      </c>
      <c r="J1060" s="4">
        <v>133951.29</v>
      </c>
      <c r="K1060" s="5">
        <v>116.56179090000001</v>
      </c>
      <c r="L1060" s="5">
        <f t="shared" si="80"/>
        <v>15613602.255765263</v>
      </c>
      <c r="M1060" t="str">
        <f>VLOOKUP(A1060,[1]Holidays!A:C,2,)</f>
        <v>Y</v>
      </c>
      <c r="N1060" t="str">
        <f>VLOOKUP(A1060,[1]Holidays!A:C,3,FALSE)</f>
        <v>N</v>
      </c>
      <c r="O1060">
        <f t="shared" si="81"/>
        <v>133951.29</v>
      </c>
      <c r="P1060" t="e">
        <f t="shared" si="82"/>
        <v>#N/A</v>
      </c>
      <c r="Q1060" t="e">
        <f t="shared" si="83"/>
        <v>#N/A</v>
      </c>
      <c r="R1060">
        <f t="shared" si="84"/>
        <v>133951.29</v>
      </c>
    </row>
    <row r="1061" spans="1:18" x14ac:dyDescent="0.25">
      <c r="A1061" s="6">
        <v>43064</v>
      </c>
      <c r="B1061" s="1" t="str">
        <f>TEXT([1]Holidays!A1061,"DDDD")</f>
        <v>Saturday</v>
      </c>
      <c r="C1061" s="2">
        <f>WEEKNUM([1]Holidays!A1061)</f>
        <v>47</v>
      </c>
      <c r="D1061" s="1" t="str">
        <f>TEXT([1]Holidays!A1061,"MMMM")</f>
        <v>November</v>
      </c>
      <c r="E1061" s="1" t="str">
        <f>TEXT([1]Holidays!A1061,"yyyy")</f>
        <v>2017</v>
      </c>
      <c r="F1061" s="3">
        <v>19.3</v>
      </c>
      <c r="G1061" s="3">
        <v>32.5</v>
      </c>
      <c r="H1061" s="3">
        <v>17</v>
      </c>
      <c r="I1061" s="3">
        <v>0.4</v>
      </c>
      <c r="J1061" s="4">
        <v>121219.595</v>
      </c>
      <c r="K1061" s="5">
        <v>99.010420740000001</v>
      </c>
      <c r="L1061" s="5">
        <f t="shared" si="80"/>
        <v>12002003.1028824</v>
      </c>
      <c r="M1061" t="str">
        <f>VLOOKUP(A1061,[1]Holidays!A:C,2,)</f>
        <v>Y</v>
      </c>
      <c r="N1061" t="str">
        <f>VLOOKUP(A1061,[1]Holidays!A:C,3,FALSE)</f>
        <v>N</v>
      </c>
      <c r="O1061">
        <f t="shared" si="81"/>
        <v>121219.595</v>
      </c>
      <c r="P1061" t="e">
        <f t="shared" si="82"/>
        <v>#N/A</v>
      </c>
      <c r="Q1061" t="e">
        <f t="shared" si="83"/>
        <v>#N/A</v>
      </c>
      <c r="R1061">
        <f t="shared" si="84"/>
        <v>121219.595</v>
      </c>
    </row>
    <row r="1062" spans="1:18" x14ac:dyDescent="0.25">
      <c r="A1062" s="6">
        <v>43065</v>
      </c>
      <c r="B1062" s="1" t="str">
        <f>TEXT([1]Holidays!A1062,"DDDD")</f>
        <v>Sunday</v>
      </c>
      <c r="C1062" s="2">
        <f>WEEKNUM([1]Holidays!A1062)</f>
        <v>48</v>
      </c>
      <c r="D1062" s="1" t="str">
        <f>TEXT([1]Holidays!A1062,"MMMM")</f>
        <v>November</v>
      </c>
      <c r="E1062" s="1" t="str">
        <f>TEXT([1]Holidays!A1062,"yyyy")</f>
        <v>2017</v>
      </c>
      <c r="F1062" s="3">
        <v>19.399999999999999</v>
      </c>
      <c r="G1062" s="3">
        <v>28.3</v>
      </c>
      <c r="H1062" s="3"/>
      <c r="I1062" s="3">
        <v>3.4</v>
      </c>
      <c r="J1062" s="4">
        <v>108717.875</v>
      </c>
      <c r="K1062" s="5">
        <v>83.114514119999996</v>
      </c>
      <c r="L1062" s="5">
        <f t="shared" si="80"/>
        <v>9036033.3567838948</v>
      </c>
      <c r="M1062" t="str">
        <f>VLOOKUP(A1062,[1]Holidays!A:C,2,)</f>
        <v>Y</v>
      </c>
      <c r="N1062" t="str">
        <f>VLOOKUP(A1062,[1]Holidays!A:C,3,FALSE)</f>
        <v>N</v>
      </c>
      <c r="O1062">
        <f t="shared" si="81"/>
        <v>108717.875</v>
      </c>
      <c r="P1062" t="e">
        <f t="shared" si="82"/>
        <v>#N/A</v>
      </c>
      <c r="Q1062" t="e">
        <f t="shared" si="83"/>
        <v>#N/A</v>
      </c>
      <c r="R1062">
        <f t="shared" si="84"/>
        <v>108717.875</v>
      </c>
    </row>
    <row r="1063" spans="1:18" x14ac:dyDescent="0.25">
      <c r="A1063" s="6">
        <v>43066</v>
      </c>
      <c r="B1063" s="1" t="str">
        <f>TEXT([1]Holidays!A1063,"DDDD")</f>
        <v>Monday</v>
      </c>
      <c r="C1063" s="2">
        <f>WEEKNUM([1]Holidays!A1063)</f>
        <v>48</v>
      </c>
      <c r="D1063" s="1" t="str">
        <f>TEXT([1]Holidays!A1063,"MMMM")</f>
        <v>November</v>
      </c>
      <c r="E1063" s="1" t="str">
        <f>TEXT([1]Holidays!A1063,"yyyy")</f>
        <v>2017</v>
      </c>
      <c r="F1063" s="3">
        <v>16.5</v>
      </c>
      <c r="G1063" s="3">
        <v>21.2</v>
      </c>
      <c r="H1063" s="3">
        <v>20.5</v>
      </c>
      <c r="I1063" s="3">
        <v>1.4</v>
      </c>
      <c r="J1063" s="4">
        <v>115429.005</v>
      </c>
      <c r="K1063" s="5">
        <v>84.608923149999995</v>
      </c>
      <c r="L1063" s="5">
        <f t="shared" si="80"/>
        <v>9766323.8133259658</v>
      </c>
      <c r="M1063" t="str">
        <f>VLOOKUP(A1063,[1]Holidays!A:C,2,)</f>
        <v>Y</v>
      </c>
      <c r="N1063" t="str">
        <f>VLOOKUP(A1063,[1]Holidays!A:C,3,FALSE)</f>
        <v>N</v>
      </c>
      <c r="O1063">
        <f t="shared" si="81"/>
        <v>115429.005</v>
      </c>
      <c r="P1063" t="e">
        <f t="shared" si="82"/>
        <v>#N/A</v>
      </c>
      <c r="Q1063" t="e">
        <f t="shared" si="83"/>
        <v>#N/A</v>
      </c>
      <c r="R1063">
        <f t="shared" si="84"/>
        <v>115429.005</v>
      </c>
    </row>
    <row r="1064" spans="1:18" x14ac:dyDescent="0.25">
      <c r="A1064" s="6">
        <v>43067</v>
      </c>
      <c r="B1064" s="1" t="str">
        <f>TEXT([1]Holidays!A1064,"DDDD")</f>
        <v>Tuesday</v>
      </c>
      <c r="C1064" s="2">
        <f>WEEKNUM([1]Holidays!A1064)</f>
        <v>48</v>
      </c>
      <c r="D1064" s="1" t="str">
        <f>TEXT([1]Holidays!A1064,"MMMM")</f>
        <v>November</v>
      </c>
      <c r="E1064" s="1" t="str">
        <f>TEXT([1]Holidays!A1064,"yyyy")</f>
        <v>2017</v>
      </c>
      <c r="F1064" s="3">
        <v>13.7</v>
      </c>
      <c r="G1064" s="3">
        <v>31</v>
      </c>
      <c r="H1064" s="3">
        <v>31.1</v>
      </c>
      <c r="I1064" s="3">
        <v>0.2</v>
      </c>
      <c r="J1064" s="4">
        <v>129798.47</v>
      </c>
      <c r="K1064" s="5">
        <v>130.50196869999999</v>
      </c>
      <c r="L1064" s="5">
        <f t="shared" si="80"/>
        <v>16938955.869247887</v>
      </c>
      <c r="M1064" t="str">
        <f>VLOOKUP(A1064,[1]Holidays!A:C,2,)</f>
        <v>Y</v>
      </c>
      <c r="N1064" t="str">
        <f>VLOOKUP(A1064,[1]Holidays!A:C,3,FALSE)</f>
        <v>N</v>
      </c>
      <c r="O1064">
        <f t="shared" si="81"/>
        <v>129798.47</v>
      </c>
      <c r="P1064" t="e">
        <f t="shared" si="82"/>
        <v>#N/A</v>
      </c>
      <c r="Q1064" t="e">
        <f t="shared" si="83"/>
        <v>#N/A</v>
      </c>
      <c r="R1064">
        <f t="shared" si="84"/>
        <v>129798.47</v>
      </c>
    </row>
    <row r="1065" spans="1:18" x14ac:dyDescent="0.25">
      <c r="A1065" s="6">
        <v>43068</v>
      </c>
      <c r="B1065" s="1" t="str">
        <f>TEXT([1]Holidays!A1065,"DDDD")</f>
        <v>Wednesday</v>
      </c>
      <c r="C1065" s="2">
        <f>WEEKNUM([1]Holidays!A1065)</f>
        <v>48</v>
      </c>
      <c r="D1065" s="1" t="str">
        <f>TEXT([1]Holidays!A1065,"MMMM")</f>
        <v>November</v>
      </c>
      <c r="E1065" s="1" t="str">
        <f>TEXT([1]Holidays!A1065,"yyyy")</f>
        <v>2017</v>
      </c>
      <c r="F1065" s="3">
        <v>18.5</v>
      </c>
      <c r="G1065" s="3">
        <v>35.799999999999997</v>
      </c>
      <c r="H1065" s="3">
        <v>28.3</v>
      </c>
      <c r="I1065" s="3">
        <v>0</v>
      </c>
      <c r="J1065" s="4">
        <v>151730.95000000001</v>
      </c>
      <c r="K1065" s="5">
        <v>166.55264679999999</v>
      </c>
      <c r="L1065" s="5">
        <f t="shared" si="80"/>
        <v>25271191.323978461</v>
      </c>
      <c r="M1065" t="str">
        <f>VLOOKUP(A1065,[1]Holidays!A:C,2,)</f>
        <v>Y</v>
      </c>
      <c r="N1065" t="str">
        <f>VLOOKUP(A1065,[1]Holidays!A:C,3,FALSE)</f>
        <v>N</v>
      </c>
      <c r="O1065">
        <f t="shared" si="81"/>
        <v>151730.95000000001</v>
      </c>
      <c r="P1065" t="e">
        <f t="shared" si="82"/>
        <v>#N/A</v>
      </c>
      <c r="Q1065" t="e">
        <f t="shared" si="83"/>
        <v>#N/A</v>
      </c>
      <c r="R1065">
        <f t="shared" si="84"/>
        <v>151730.95000000001</v>
      </c>
    </row>
    <row r="1066" spans="1:18" x14ac:dyDescent="0.25">
      <c r="A1066" s="6">
        <v>43069</v>
      </c>
      <c r="B1066" s="1" t="str">
        <f>TEXT([1]Holidays!A1066,"DDDD")</f>
        <v>Thursday</v>
      </c>
      <c r="C1066" s="2">
        <f>WEEKNUM([1]Holidays!A1066)</f>
        <v>48</v>
      </c>
      <c r="D1066" s="1" t="str">
        <f>TEXT([1]Holidays!A1066,"MMMM")</f>
        <v>November</v>
      </c>
      <c r="E1066" s="1" t="str">
        <f>TEXT([1]Holidays!A1066,"yyyy")</f>
        <v>2017</v>
      </c>
      <c r="F1066" s="3">
        <v>22.5</v>
      </c>
      <c r="G1066" s="3">
        <v>34.9</v>
      </c>
      <c r="H1066" s="3">
        <v>23.1</v>
      </c>
      <c r="I1066" s="3">
        <v>0</v>
      </c>
      <c r="J1066" s="4">
        <v>154632.33499999999</v>
      </c>
      <c r="K1066" s="5">
        <v>131.4914339</v>
      </c>
      <c r="L1066" s="5">
        <f t="shared" si="80"/>
        <v>20332827.456455156</v>
      </c>
      <c r="M1066" t="str">
        <f>VLOOKUP(A1066,[1]Holidays!A:C,2,)</f>
        <v>Y</v>
      </c>
      <c r="N1066" t="str">
        <f>VLOOKUP(A1066,[1]Holidays!A:C,3,FALSE)</f>
        <v>N</v>
      </c>
      <c r="O1066">
        <f t="shared" si="81"/>
        <v>154632.33499999999</v>
      </c>
      <c r="P1066" t="e">
        <f t="shared" si="82"/>
        <v>#N/A</v>
      </c>
      <c r="Q1066" t="e">
        <f t="shared" si="83"/>
        <v>#N/A</v>
      </c>
      <c r="R1066">
        <f t="shared" si="84"/>
        <v>154632.33499999999</v>
      </c>
    </row>
    <row r="1067" spans="1:18" x14ac:dyDescent="0.25">
      <c r="A1067" s="6">
        <v>43070</v>
      </c>
      <c r="B1067" s="1" t="str">
        <f>TEXT([1]Holidays!A1067,"DDDD")</f>
        <v>Friday</v>
      </c>
      <c r="C1067" s="2">
        <f>WEEKNUM([1]Holidays!A1067)</f>
        <v>48</v>
      </c>
      <c r="D1067" s="1" t="str">
        <f>TEXT([1]Holidays!A1067,"MMMM")</f>
        <v>December</v>
      </c>
      <c r="E1067" s="1" t="str">
        <f>TEXT([1]Holidays!A1067,"yyyy")</f>
        <v>2017</v>
      </c>
      <c r="F1067" s="3">
        <v>21.5</v>
      </c>
      <c r="G1067" s="3">
        <v>23.5</v>
      </c>
      <c r="H1067" s="3">
        <v>1.6</v>
      </c>
      <c r="I1067" s="3">
        <v>1.8</v>
      </c>
      <c r="J1067" s="4">
        <v>125141.9</v>
      </c>
      <c r="K1067" s="5">
        <v>87.152295949999996</v>
      </c>
      <c r="L1067" s="5">
        <f t="shared" si="80"/>
        <v>10906403.904545303</v>
      </c>
      <c r="M1067" t="str">
        <f>VLOOKUP(A1067,[1]Holidays!A:C,2,)</f>
        <v>Y</v>
      </c>
      <c r="N1067" t="str">
        <f>VLOOKUP(A1067,[1]Holidays!A:C,3,FALSE)</f>
        <v>N</v>
      </c>
      <c r="O1067">
        <f t="shared" si="81"/>
        <v>125141.9</v>
      </c>
      <c r="P1067" t="e">
        <f t="shared" si="82"/>
        <v>#N/A</v>
      </c>
      <c r="Q1067" t="e">
        <f t="shared" si="83"/>
        <v>#N/A</v>
      </c>
      <c r="R1067">
        <f t="shared" si="84"/>
        <v>125141.9</v>
      </c>
    </row>
    <row r="1068" spans="1:18" x14ac:dyDescent="0.25">
      <c r="A1068" s="6">
        <v>43071</v>
      </c>
      <c r="B1068" s="1" t="str">
        <f>TEXT([1]Holidays!A1068,"DDDD")</f>
        <v>Saturday</v>
      </c>
      <c r="C1068" s="2">
        <f>WEEKNUM([1]Holidays!A1068)</f>
        <v>48</v>
      </c>
      <c r="D1068" s="1" t="str">
        <f>TEXT([1]Holidays!A1068,"MMMM")</f>
        <v>December</v>
      </c>
      <c r="E1068" s="1" t="str">
        <f>TEXT([1]Holidays!A1068,"yyyy")</f>
        <v>2017</v>
      </c>
      <c r="F1068" s="3">
        <v>14.7</v>
      </c>
      <c r="G1068" s="3">
        <v>16.399999999999999</v>
      </c>
      <c r="H1068" s="3">
        <v>0.7</v>
      </c>
      <c r="I1068" s="3">
        <v>20.6</v>
      </c>
      <c r="J1068" s="4">
        <v>99234.22</v>
      </c>
      <c r="K1068" s="5">
        <v>66.255858649999993</v>
      </c>
      <c r="L1068" s="5">
        <f t="shared" si="80"/>
        <v>6574848.4535630029</v>
      </c>
      <c r="M1068" t="str">
        <f>VLOOKUP(A1068,[1]Holidays!A:C,2,)</f>
        <v>Y</v>
      </c>
      <c r="N1068" t="str">
        <f>VLOOKUP(A1068,[1]Holidays!A:C,3,FALSE)</f>
        <v>N</v>
      </c>
      <c r="O1068">
        <f t="shared" si="81"/>
        <v>99234.22</v>
      </c>
      <c r="P1068" t="e">
        <f t="shared" si="82"/>
        <v>#N/A</v>
      </c>
      <c r="Q1068" t="e">
        <f t="shared" si="83"/>
        <v>#N/A</v>
      </c>
      <c r="R1068">
        <f t="shared" si="84"/>
        <v>99234.22</v>
      </c>
    </row>
    <row r="1069" spans="1:18" x14ac:dyDescent="0.25">
      <c r="A1069" s="6">
        <v>43072</v>
      </c>
      <c r="B1069" s="1" t="str">
        <f>TEXT([1]Holidays!A1069,"DDDD")</f>
        <v>Sunday</v>
      </c>
      <c r="C1069" s="2">
        <f>WEEKNUM([1]Holidays!A1069)</f>
        <v>49</v>
      </c>
      <c r="D1069" s="1" t="str">
        <f>TEXT([1]Holidays!A1069,"MMMM")</f>
        <v>December</v>
      </c>
      <c r="E1069" s="1" t="str">
        <f>TEXT([1]Holidays!A1069,"yyyy")</f>
        <v>2017</v>
      </c>
      <c r="F1069" s="3">
        <v>11.5</v>
      </c>
      <c r="G1069" s="3">
        <v>17.100000000000001</v>
      </c>
      <c r="H1069" s="3">
        <v>14.4</v>
      </c>
      <c r="I1069" s="3">
        <v>43.8</v>
      </c>
      <c r="J1069" s="4">
        <v>92487.705000000002</v>
      </c>
      <c r="K1069" s="5">
        <v>67.758066369999995</v>
      </c>
      <c r="L1069" s="5">
        <f t="shared" si="80"/>
        <v>6266788.0537989801</v>
      </c>
      <c r="M1069" t="str">
        <f>VLOOKUP(A1069,[1]Holidays!A:C,2,)</f>
        <v>Y</v>
      </c>
      <c r="N1069" t="str">
        <f>VLOOKUP(A1069,[1]Holidays!A:C,3,FALSE)</f>
        <v>N</v>
      </c>
      <c r="O1069">
        <f t="shared" si="81"/>
        <v>92487.705000000002</v>
      </c>
      <c r="P1069" t="e">
        <f t="shared" si="82"/>
        <v>#N/A</v>
      </c>
      <c r="Q1069" t="e">
        <f t="shared" si="83"/>
        <v>#N/A</v>
      </c>
      <c r="R1069">
        <f t="shared" si="84"/>
        <v>92487.705000000002</v>
      </c>
    </row>
    <row r="1070" spans="1:18" x14ac:dyDescent="0.25">
      <c r="A1070" s="6">
        <v>43073</v>
      </c>
      <c r="B1070" s="1" t="str">
        <f>TEXT([1]Holidays!A1070,"DDDD")</f>
        <v>Monday</v>
      </c>
      <c r="C1070" s="2">
        <f>WEEKNUM([1]Holidays!A1070)</f>
        <v>49</v>
      </c>
      <c r="D1070" s="1" t="str">
        <f>TEXT([1]Holidays!A1070,"MMMM")</f>
        <v>December</v>
      </c>
      <c r="E1070" s="1" t="str">
        <f>TEXT([1]Holidays!A1070,"yyyy")</f>
        <v>2017</v>
      </c>
      <c r="F1070" s="3">
        <v>12.4</v>
      </c>
      <c r="G1070" s="3">
        <v>17.5</v>
      </c>
      <c r="H1070" s="3">
        <v>7.9</v>
      </c>
      <c r="I1070" s="3">
        <v>5.4</v>
      </c>
      <c r="J1070" s="4">
        <v>111625.98</v>
      </c>
      <c r="K1070" s="5">
        <v>84.041757820000001</v>
      </c>
      <c r="L1070" s="5">
        <f t="shared" si="80"/>
        <v>9381243.5775801633</v>
      </c>
      <c r="M1070" t="str">
        <f>VLOOKUP(A1070,[1]Holidays!A:C,2,)</f>
        <v>Y</v>
      </c>
      <c r="N1070" t="str">
        <f>VLOOKUP(A1070,[1]Holidays!A:C,3,FALSE)</f>
        <v>N</v>
      </c>
      <c r="O1070">
        <f t="shared" si="81"/>
        <v>111625.98</v>
      </c>
      <c r="P1070" t="e">
        <f t="shared" si="82"/>
        <v>#N/A</v>
      </c>
      <c r="Q1070" t="e">
        <f t="shared" si="83"/>
        <v>#N/A</v>
      </c>
      <c r="R1070">
        <f t="shared" si="84"/>
        <v>111625.98</v>
      </c>
    </row>
    <row r="1071" spans="1:18" x14ac:dyDescent="0.25">
      <c r="A1071" s="6">
        <v>43074</v>
      </c>
      <c r="B1071" s="1" t="str">
        <f>TEXT([1]Holidays!A1071,"DDDD")</f>
        <v>Tuesday</v>
      </c>
      <c r="C1071" s="2">
        <f>WEEKNUM([1]Holidays!A1071)</f>
        <v>49</v>
      </c>
      <c r="D1071" s="1" t="str">
        <f>TEXT([1]Holidays!A1071,"MMMM")</f>
        <v>December</v>
      </c>
      <c r="E1071" s="1" t="str">
        <f>TEXT([1]Holidays!A1071,"yyyy")</f>
        <v>2017</v>
      </c>
      <c r="F1071" s="3">
        <v>10.8</v>
      </c>
      <c r="G1071" s="3">
        <v>22.8</v>
      </c>
      <c r="H1071" s="3">
        <v>22.9</v>
      </c>
      <c r="I1071" s="3">
        <v>1.8</v>
      </c>
      <c r="J1071" s="4">
        <v>113063.675</v>
      </c>
      <c r="K1071" s="5">
        <v>82.842057909999994</v>
      </c>
      <c r="L1071" s="5">
        <f t="shared" si="80"/>
        <v>9366427.5118674189</v>
      </c>
      <c r="M1071" t="str">
        <f>VLOOKUP(A1071,[1]Holidays!A:C,2,)</f>
        <v>Y</v>
      </c>
      <c r="N1071" t="str">
        <f>VLOOKUP(A1071,[1]Holidays!A:C,3,FALSE)</f>
        <v>N</v>
      </c>
      <c r="O1071">
        <f t="shared" si="81"/>
        <v>113063.675</v>
      </c>
      <c r="P1071" t="e">
        <f t="shared" si="82"/>
        <v>#N/A</v>
      </c>
      <c r="Q1071" t="e">
        <f t="shared" si="83"/>
        <v>#N/A</v>
      </c>
      <c r="R1071">
        <f t="shared" si="84"/>
        <v>113063.675</v>
      </c>
    </row>
    <row r="1072" spans="1:18" x14ac:dyDescent="0.25">
      <c r="A1072" s="6">
        <v>43075</v>
      </c>
      <c r="B1072" s="1" t="str">
        <f>TEXT([1]Holidays!A1072,"DDDD")</f>
        <v>Wednesday</v>
      </c>
      <c r="C1072" s="2">
        <f>WEEKNUM([1]Holidays!A1072)</f>
        <v>49</v>
      </c>
      <c r="D1072" s="1" t="str">
        <f>TEXT([1]Holidays!A1072,"MMMM")</f>
        <v>December</v>
      </c>
      <c r="E1072" s="1" t="str">
        <f>TEXT([1]Holidays!A1072,"yyyy")</f>
        <v>2017</v>
      </c>
      <c r="F1072" s="3">
        <v>13.6</v>
      </c>
      <c r="G1072" s="3">
        <v>21.3</v>
      </c>
      <c r="H1072" s="3">
        <v>23.6</v>
      </c>
      <c r="I1072" s="3">
        <v>0</v>
      </c>
      <c r="J1072" s="4">
        <v>115383.13</v>
      </c>
      <c r="K1072" s="5">
        <v>89.564050550000005</v>
      </c>
      <c r="L1072" s="5">
        <f t="shared" si="80"/>
        <v>10334180.487937223</v>
      </c>
      <c r="M1072" t="str">
        <f>VLOOKUP(A1072,[1]Holidays!A:C,2,)</f>
        <v>Y</v>
      </c>
      <c r="N1072" t="str">
        <f>VLOOKUP(A1072,[1]Holidays!A:C,3,FALSE)</f>
        <v>N</v>
      </c>
      <c r="O1072">
        <f t="shared" si="81"/>
        <v>115383.13</v>
      </c>
      <c r="P1072" t="e">
        <f t="shared" si="82"/>
        <v>#N/A</v>
      </c>
      <c r="Q1072" t="e">
        <f t="shared" si="83"/>
        <v>#N/A</v>
      </c>
      <c r="R1072">
        <f t="shared" si="84"/>
        <v>115383.13</v>
      </c>
    </row>
    <row r="1073" spans="1:18" x14ac:dyDescent="0.25">
      <c r="A1073" s="6">
        <v>43076</v>
      </c>
      <c r="B1073" s="1" t="str">
        <f>TEXT([1]Holidays!A1073,"DDDD")</f>
        <v>Thursday</v>
      </c>
      <c r="C1073" s="2">
        <f>WEEKNUM([1]Holidays!A1073)</f>
        <v>49</v>
      </c>
      <c r="D1073" s="1" t="str">
        <f>TEXT([1]Holidays!A1073,"MMMM")</f>
        <v>December</v>
      </c>
      <c r="E1073" s="1" t="str">
        <f>TEXT([1]Holidays!A1073,"yyyy")</f>
        <v>2017</v>
      </c>
      <c r="F1073" s="3">
        <v>11.6</v>
      </c>
      <c r="G1073" s="3">
        <v>21.9</v>
      </c>
      <c r="H1073" s="3">
        <v>19.8</v>
      </c>
      <c r="I1073" s="3">
        <v>0</v>
      </c>
      <c r="J1073" s="4">
        <v>115736.97</v>
      </c>
      <c r="K1073" s="5">
        <v>102.5919318</v>
      </c>
      <c r="L1073" s="5">
        <f t="shared" si="80"/>
        <v>11873679.332978645</v>
      </c>
      <c r="M1073" t="str">
        <f>VLOOKUP(A1073,[1]Holidays!A:C,2,)</f>
        <v>Y</v>
      </c>
      <c r="N1073" t="str">
        <f>VLOOKUP(A1073,[1]Holidays!A:C,3,FALSE)</f>
        <v>N</v>
      </c>
      <c r="O1073">
        <f t="shared" si="81"/>
        <v>115736.97</v>
      </c>
      <c r="P1073" t="e">
        <f t="shared" si="82"/>
        <v>#N/A</v>
      </c>
      <c r="Q1073" t="e">
        <f t="shared" si="83"/>
        <v>#N/A</v>
      </c>
      <c r="R1073">
        <f t="shared" si="84"/>
        <v>115736.97</v>
      </c>
    </row>
    <row r="1074" spans="1:18" x14ac:dyDescent="0.25">
      <c r="A1074" s="6">
        <v>43077</v>
      </c>
      <c r="B1074" s="1" t="str">
        <f>TEXT([1]Holidays!A1074,"DDDD")</f>
        <v>Friday</v>
      </c>
      <c r="C1074" s="2">
        <f>WEEKNUM([1]Holidays!A1074)</f>
        <v>49</v>
      </c>
      <c r="D1074" s="1" t="str">
        <f>TEXT([1]Holidays!A1074,"MMMM")</f>
        <v>December</v>
      </c>
      <c r="E1074" s="1" t="str">
        <f>TEXT([1]Holidays!A1074,"yyyy")</f>
        <v>2017</v>
      </c>
      <c r="F1074" s="3">
        <v>11.4</v>
      </c>
      <c r="G1074" s="3">
        <v>18.7</v>
      </c>
      <c r="H1074" s="3">
        <v>28.5</v>
      </c>
      <c r="I1074" s="3">
        <v>25.2</v>
      </c>
      <c r="J1074" s="4">
        <v>109568.47</v>
      </c>
      <c r="K1074" s="5">
        <v>87.467721979999993</v>
      </c>
      <c r="L1074" s="5">
        <f t="shared" si="80"/>
        <v>9583704.4717339706</v>
      </c>
      <c r="M1074" t="str">
        <f>VLOOKUP(A1074,[1]Holidays!A:C,2,)</f>
        <v>Y</v>
      </c>
      <c r="N1074" t="str">
        <f>VLOOKUP(A1074,[1]Holidays!A:C,3,FALSE)</f>
        <v>N</v>
      </c>
      <c r="O1074">
        <f t="shared" si="81"/>
        <v>109568.47</v>
      </c>
      <c r="P1074" t="e">
        <f t="shared" si="82"/>
        <v>#N/A</v>
      </c>
      <c r="Q1074" t="e">
        <f t="shared" si="83"/>
        <v>#N/A</v>
      </c>
      <c r="R1074">
        <f t="shared" si="84"/>
        <v>109568.47</v>
      </c>
    </row>
    <row r="1075" spans="1:18" x14ac:dyDescent="0.25">
      <c r="A1075" s="6">
        <v>43078</v>
      </c>
      <c r="B1075" s="1" t="str">
        <f>TEXT([1]Holidays!A1075,"DDDD")</f>
        <v>Saturday</v>
      </c>
      <c r="C1075" s="2">
        <f>WEEKNUM([1]Holidays!A1075)</f>
        <v>49</v>
      </c>
      <c r="D1075" s="1" t="str">
        <f>TEXT([1]Holidays!A1075,"MMMM")</f>
        <v>December</v>
      </c>
      <c r="E1075" s="1" t="str">
        <f>TEXT([1]Holidays!A1075,"yyyy")</f>
        <v>2017</v>
      </c>
      <c r="F1075" s="3">
        <v>12.7</v>
      </c>
      <c r="G1075" s="3">
        <v>23</v>
      </c>
      <c r="H1075" s="3">
        <v>19.2</v>
      </c>
      <c r="I1075" s="3">
        <v>0</v>
      </c>
      <c r="J1075" s="4">
        <v>99334.8</v>
      </c>
      <c r="K1075" s="5">
        <v>82.980837530000002</v>
      </c>
      <c r="L1075" s="5">
        <f t="shared" si="80"/>
        <v>8242884.8998750448</v>
      </c>
      <c r="M1075" t="str">
        <f>VLOOKUP(A1075,[1]Holidays!A:C,2,)</f>
        <v>Y</v>
      </c>
      <c r="N1075" t="str">
        <f>VLOOKUP(A1075,[1]Holidays!A:C,3,FALSE)</f>
        <v>N</v>
      </c>
      <c r="O1075">
        <f t="shared" si="81"/>
        <v>99334.8</v>
      </c>
      <c r="P1075" t="e">
        <f t="shared" si="82"/>
        <v>#N/A</v>
      </c>
      <c r="Q1075" t="e">
        <f t="shared" si="83"/>
        <v>#N/A</v>
      </c>
      <c r="R1075">
        <f t="shared" si="84"/>
        <v>99334.8</v>
      </c>
    </row>
    <row r="1076" spans="1:18" x14ac:dyDescent="0.25">
      <c r="A1076" s="6">
        <v>43079</v>
      </c>
      <c r="B1076" s="1" t="str">
        <f>TEXT([1]Holidays!A1076,"DDDD")</f>
        <v>Sunday</v>
      </c>
      <c r="C1076" s="2">
        <f>WEEKNUM([1]Holidays!A1076)</f>
        <v>50</v>
      </c>
      <c r="D1076" s="1" t="str">
        <f>TEXT([1]Holidays!A1076,"MMMM")</f>
        <v>December</v>
      </c>
      <c r="E1076" s="1" t="str">
        <f>TEXT([1]Holidays!A1076,"yyyy")</f>
        <v>2017</v>
      </c>
      <c r="F1076" s="3">
        <v>14.5</v>
      </c>
      <c r="G1076" s="3">
        <v>22.2</v>
      </c>
      <c r="H1076" s="3">
        <v>31.4</v>
      </c>
      <c r="I1076" s="3">
        <v>0</v>
      </c>
      <c r="J1076" s="4">
        <v>97715.01</v>
      </c>
      <c r="K1076" s="5">
        <v>81.089163600000006</v>
      </c>
      <c r="L1076" s="5">
        <f t="shared" si="80"/>
        <v>7923628.4320656359</v>
      </c>
      <c r="M1076" t="str">
        <f>VLOOKUP(A1076,[1]Holidays!A:C,2,)</f>
        <v>Y</v>
      </c>
      <c r="N1076" t="str">
        <f>VLOOKUP(A1076,[1]Holidays!A:C,3,FALSE)</f>
        <v>N</v>
      </c>
      <c r="O1076">
        <f t="shared" si="81"/>
        <v>97715.01</v>
      </c>
      <c r="P1076" t="e">
        <f t="shared" si="82"/>
        <v>#N/A</v>
      </c>
      <c r="Q1076" t="e">
        <f t="shared" si="83"/>
        <v>#N/A</v>
      </c>
      <c r="R1076">
        <f t="shared" si="84"/>
        <v>97715.01</v>
      </c>
    </row>
    <row r="1077" spans="1:18" x14ac:dyDescent="0.25">
      <c r="A1077" s="6">
        <v>43080</v>
      </c>
      <c r="B1077" s="1" t="str">
        <f>TEXT([1]Holidays!A1077,"DDDD")</f>
        <v>Monday</v>
      </c>
      <c r="C1077" s="2">
        <f>WEEKNUM([1]Holidays!A1077)</f>
        <v>50</v>
      </c>
      <c r="D1077" s="1" t="str">
        <f>TEXT([1]Holidays!A1077,"MMMM")</f>
        <v>December</v>
      </c>
      <c r="E1077" s="1" t="str">
        <f>TEXT([1]Holidays!A1077,"yyyy")</f>
        <v>2017</v>
      </c>
      <c r="F1077" s="3">
        <v>16.399999999999999</v>
      </c>
      <c r="G1077" s="3">
        <v>20.7</v>
      </c>
      <c r="H1077" s="3">
        <v>26.3</v>
      </c>
      <c r="I1077" s="3">
        <v>0</v>
      </c>
      <c r="J1077" s="4">
        <v>114680.185</v>
      </c>
      <c r="K1077" s="5">
        <v>97.605395759999993</v>
      </c>
      <c r="L1077" s="5">
        <f t="shared" si="80"/>
        <v>11193404.842755014</v>
      </c>
      <c r="M1077" t="str">
        <f>VLOOKUP(A1077,[1]Holidays!A:C,2,)</f>
        <v>Y</v>
      </c>
      <c r="N1077" t="str">
        <f>VLOOKUP(A1077,[1]Holidays!A:C,3,FALSE)</f>
        <v>N</v>
      </c>
      <c r="O1077">
        <f t="shared" si="81"/>
        <v>114680.185</v>
      </c>
      <c r="P1077" t="e">
        <f t="shared" si="82"/>
        <v>#N/A</v>
      </c>
      <c r="Q1077" t="e">
        <f t="shared" si="83"/>
        <v>#N/A</v>
      </c>
      <c r="R1077">
        <f t="shared" si="84"/>
        <v>114680.185</v>
      </c>
    </row>
    <row r="1078" spans="1:18" x14ac:dyDescent="0.25">
      <c r="A1078" s="6">
        <v>43081</v>
      </c>
      <c r="B1078" s="1" t="str">
        <f>TEXT([1]Holidays!A1078,"DDDD")</f>
        <v>Tuesday</v>
      </c>
      <c r="C1078" s="2">
        <f>WEEKNUM([1]Holidays!A1078)</f>
        <v>50</v>
      </c>
      <c r="D1078" s="1" t="str">
        <f>TEXT([1]Holidays!A1078,"MMMM")</f>
        <v>December</v>
      </c>
      <c r="E1078" s="1" t="str">
        <f>TEXT([1]Holidays!A1078,"yyyy")</f>
        <v>2017</v>
      </c>
      <c r="F1078" s="3">
        <v>15.8</v>
      </c>
      <c r="G1078" s="3">
        <v>26.4</v>
      </c>
      <c r="H1078" s="3">
        <v>31.3</v>
      </c>
      <c r="I1078" s="3">
        <v>0</v>
      </c>
      <c r="J1078" s="4">
        <v>121945.175</v>
      </c>
      <c r="K1078" s="5">
        <v>104.9958379</v>
      </c>
      <c r="L1078" s="5">
        <f t="shared" si="80"/>
        <v>12803735.826987132</v>
      </c>
      <c r="M1078" t="str">
        <f>VLOOKUP(A1078,[1]Holidays!A:C,2,)</f>
        <v>Y</v>
      </c>
      <c r="N1078" t="str">
        <f>VLOOKUP(A1078,[1]Holidays!A:C,3,FALSE)</f>
        <v>N</v>
      </c>
      <c r="O1078">
        <f t="shared" si="81"/>
        <v>121945.175</v>
      </c>
      <c r="P1078" t="e">
        <f t="shared" si="82"/>
        <v>#N/A</v>
      </c>
      <c r="Q1078" t="e">
        <f t="shared" si="83"/>
        <v>#N/A</v>
      </c>
      <c r="R1078">
        <f t="shared" si="84"/>
        <v>121945.175</v>
      </c>
    </row>
    <row r="1079" spans="1:18" x14ac:dyDescent="0.25">
      <c r="A1079" s="6">
        <v>43082</v>
      </c>
      <c r="B1079" s="1" t="str">
        <f>TEXT([1]Holidays!A1079,"DDDD")</f>
        <v>Wednesday</v>
      </c>
      <c r="C1079" s="2">
        <f>WEEKNUM([1]Holidays!A1079)</f>
        <v>50</v>
      </c>
      <c r="D1079" s="1" t="str">
        <f>TEXT([1]Holidays!A1079,"MMMM")</f>
        <v>December</v>
      </c>
      <c r="E1079" s="1" t="str">
        <f>TEXT([1]Holidays!A1079,"yyyy")</f>
        <v>2017</v>
      </c>
      <c r="F1079" s="3">
        <v>15.8</v>
      </c>
      <c r="G1079" s="3">
        <v>37.6</v>
      </c>
      <c r="H1079" s="3">
        <v>32</v>
      </c>
      <c r="I1079" s="3">
        <v>0</v>
      </c>
      <c r="J1079" s="4">
        <v>146933.095</v>
      </c>
      <c r="K1079" s="5">
        <v>94.498151980000003</v>
      </c>
      <c r="L1079" s="5">
        <f t="shared" si="80"/>
        <v>13884905.942201778</v>
      </c>
      <c r="M1079" t="str">
        <f>VLOOKUP(A1079,[1]Holidays!A:C,2,)</f>
        <v>Y</v>
      </c>
      <c r="N1079" t="str">
        <f>VLOOKUP(A1079,[1]Holidays!A:C,3,FALSE)</f>
        <v>N</v>
      </c>
      <c r="O1079">
        <f t="shared" si="81"/>
        <v>146933.095</v>
      </c>
      <c r="P1079" t="e">
        <f t="shared" si="82"/>
        <v>#N/A</v>
      </c>
      <c r="Q1079" t="e">
        <f t="shared" si="83"/>
        <v>#N/A</v>
      </c>
      <c r="R1079">
        <f t="shared" si="84"/>
        <v>146933.095</v>
      </c>
    </row>
    <row r="1080" spans="1:18" x14ac:dyDescent="0.25">
      <c r="A1080" s="6">
        <v>43083</v>
      </c>
      <c r="B1080" s="1" t="str">
        <f>TEXT([1]Holidays!A1080,"DDDD")</f>
        <v>Thursday</v>
      </c>
      <c r="C1080" s="2">
        <f>WEEKNUM([1]Holidays!A1080)</f>
        <v>50</v>
      </c>
      <c r="D1080" s="1" t="str">
        <f>TEXT([1]Holidays!A1080,"MMMM")</f>
        <v>December</v>
      </c>
      <c r="E1080" s="1" t="str">
        <f>TEXT([1]Holidays!A1080,"yyyy")</f>
        <v>2017</v>
      </c>
      <c r="F1080" s="3">
        <v>20.5</v>
      </c>
      <c r="G1080" s="3">
        <v>23.1</v>
      </c>
      <c r="H1080" s="3">
        <v>21.7</v>
      </c>
      <c r="I1080" s="3">
        <v>0</v>
      </c>
      <c r="J1080" s="4">
        <v>129280.81</v>
      </c>
      <c r="K1080" s="5">
        <v>101.8652498</v>
      </c>
      <c r="L1080" s="5">
        <f t="shared" si="80"/>
        <v>13169222.004996337</v>
      </c>
      <c r="M1080" t="str">
        <f>VLOOKUP(A1080,[1]Holidays!A:C,2,)</f>
        <v>Y</v>
      </c>
      <c r="N1080" t="str">
        <f>VLOOKUP(A1080,[1]Holidays!A:C,3,FALSE)</f>
        <v>N</v>
      </c>
      <c r="O1080">
        <f t="shared" si="81"/>
        <v>129280.81</v>
      </c>
      <c r="P1080" t="e">
        <f t="shared" si="82"/>
        <v>#N/A</v>
      </c>
      <c r="Q1080" t="e">
        <f t="shared" si="83"/>
        <v>#N/A</v>
      </c>
      <c r="R1080">
        <f t="shared" si="84"/>
        <v>129280.81</v>
      </c>
    </row>
    <row r="1081" spans="1:18" x14ac:dyDescent="0.25">
      <c r="A1081" s="6">
        <v>43084</v>
      </c>
      <c r="B1081" s="1" t="str">
        <f>TEXT([1]Holidays!A1081,"DDDD")</f>
        <v>Friday</v>
      </c>
      <c r="C1081" s="2">
        <f>WEEKNUM([1]Holidays!A1081)</f>
        <v>50</v>
      </c>
      <c r="D1081" s="1" t="str">
        <f>TEXT([1]Holidays!A1081,"MMMM")</f>
        <v>December</v>
      </c>
      <c r="E1081" s="1" t="str">
        <f>TEXT([1]Holidays!A1081,"yyyy")</f>
        <v>2017</v>
      </c>
      <c r="F1081" s="3">
        <v>14.1</v>
      </c>
      <c r="G1081" s="3">
        <v>26.4</v>
      </c>
      <c r="H1081" s="3">
        <v>32.1</v>
      </c>
      <c r="I1081" s="3">
        <v>0</v>
      </c>
      <c r="J1081" s="4">
        <v>120821.05499999999</v>
      </c>
      <c r="K1081" s="5">
        <v>105.4358596</v>
      </c>
      <c r="L1081" s="5">
        <f t="shared" si="80"/>
        <v>12738871.791703878</v>
      </c>
      <c r="M1081" t="str">
        <f>VLOOKUP(A1081,[1]Holidays!A:C,2,)</f>
        <v>Y</v>
      </c>
      <c r="N1081" t="str">
        <f>VLOOKUP(A1081,[1]Holidays!A:C,3,FALSE)</f>
        <v>N</v>
      </c>
      <c r="O1081">
        <f t="shared" si="81"/>
        <v>120821.05499999999</v>
      </c>
      <c r="P1081" t="e">
        <f t="shared" si="82"/>
        <v>#N/A</v>
      </c>
      <c r="Q1081" t="e">
        <f t="shared" si="83"/>
        <v>#N/A</v>
      </c>
      <c r="R1081">
        <f t="shared" si="84"/>
        <v>120821.05499999999</v>
      </c>
    </row>
    <row r="1082" spans="1:18" x14ac:dyDescent="0.25">
      <c r="A1082" s="6">
        <v>43085</v>
      </c>
      <c r="B1082" s="1" t="str">
        <f>TEXT([1]Holidays!A1082,"DDDD")</f>
        <v>Saturday</v>
      </c>
      <c r="C1082" s="2">
        <f>WEEKNUM([1]Holidays!A1082)</f>
        <v>50</v>
      </c>
      <c r="D1082" s="1" t="str">
        <f>TEXT([1]Holidays!A1082,"MMMM")</f>
        <v>December</v>
      </c>
      <c r="E1082" s="1" t="str">
        <f>TEXT([1]Holidays!A1082,"yyyy")</f>
        <v>2017</v>
      </c>
      <c r="F1082" s="3">
        <v>13.8</v>
      </c>
      <c r="G1082" s="3">
        <v>24.6</v>
      </c>
      <c r="H1082" s="3">
        <v>31</v>
      </c>
      <c r="I1082" s="3">
        <v>0</v>
      </c>
      <c r="J1082" s="4">
        <v>110154.36</v>
      </c>
      <c r="K1082" s="5">
        <v>99.475416330000002</v>
      </c>
      <c r="L1082" s="5">
        <f t="shared" si="80"/>
        <v>10957650.821564699</v>
      </c>
      <c r="M1082" t="str">
        <f>VLOOKUP(A1082,[1]Holidays!A:C,2,)</f>
        <v>Y</v>
      </c>
      <c r="N1082" t="str">
        <f>VLOOKUP(A1082,[1]Holidays!A:C,3,FALSE)</f>
        <v>N</v>
      </c>
      <c r="O1082">
        <f t="shared" si="81"/>
        <v>110154.36</v>
      </c>
      <c r="P1082" t="e">
        <f t="shared" si="82"/>
        <v>#N/A</v>
      </c>
      <c r="Q1082" t="e">
        <f t="shared" si="83"/>
        <v>#N/A</v>
      </c>
      <c r="R1082">
        <f t="shared" si="84"/>
        <v>110154.36</v>
      </c>
    </row>
    <row r="1083" spans="1:18" x14ac:dyDescent="0.25">
      <c r="A1083" s="6">
        <v>43086</v>
      </c>
      <c r="B1083" s="1" t="str">
        <f>TEXT([1]Holidays!A1083,"DDDD")</f>
        <v>Sunday</v>
      </c>
      <c r="C1083" s="2">
        <f>WEEKNUM([1]Holidays!A1083)</f>
        <v>51</v>
      </c>
      <c r="D1083" s="1" t="str">
        <f>TEXT([1]Holidays!A1083,"MMMM")</f>
        <v>December</v>
      </c>
      <c r="E1083" s="1" t="str">
        <f>TEXT([1]Holidays!A1083,"yyyy")</f>
        <v>2017</v>
      </c>
      <c r="F1083" s="3">
        <v>15.7</v>
      </c>
      <c r="G1083" s="3">
        <v>24.5</v>
      </c>
      <c r="H1083" s="3">
        <v>30.5</v>
      </c>
      <c r="I1083" s="3">
        <v>0</v>
      </c>
      <c r="J1083" s="4">
        <v>107212.84</v>
      </c>
      <c r="K1083" s="5">
        <v>82.049323279999996</v>
      </c>
      <c r="L1083" s="5">
        <f t="shared" si="80"/>
        <v>8796740.968926914</v>
      </c>
      <c r="M1083" t="str">
        <f>VLOOKUP(A1083,[1]Holidays!A:C,2,)</f>
        <v>Y</v>
      </c>
      <c r="N1083" t="str">
        <f>VLOOKUP(A1083,[1]Holidays!A:C,3,FALSE)</f>
        <v>N</v>
      </c>
      <c r="O1083">
        <f t="shared" si="81"/>
        <v>107212.84</v>
      </c>
      <c r="P1083" t="e">
        <f t="shared" si="82"/>
        <v>#N/A</v>
      </c>
      <c r="Q1083" t="e">
        <f t="shared" si="83"/>
        <v>#N/A</v>
      </c>
      <c r="R1083">
        <f t="shared" si="84"/>
        <v>107212.84</v>
      </c>
    </row>
    <row r="1084" spans="1:18" x14ac:dyDescent="0.25">
      <c r="A1084" s="6">
        <v>43087</v>
      </c>
      <c r="B1084" s="1" t="str">
        <f>TEXT([1]Holidays!A1084,"DDDD")</f>
        <v>Monday</v>
      </c>
      <c r="C1084" s="2">
        <f>WEEKNUM([1]Holidays!A1084)</f>
        <v>51</v>
      </c>
      <c r="D1084" s="1" t="str">
        <f>TEXT([1]Holidays!A1084,"MMMM")</f>
        <v>December</v>
      </c>
      <c r="E1084" s="1" t="str">
        <f>TEXT([1]Holidays!A1084,"yyyy")</f>
        <v>2017</v>
      </c>
      <c r="F1084" s="3">
        <v>17.100000000000001</v>
      </c>
      <c r="G1084" s="3">
        <v>33</v>
      </c>
      <c r="H1084" s="3">
        <v>22.1</v>
      </c>
      <c r="I1084" s="3">
        <v>0</v>
      </c>
      <c r="J1084" s="4">
        <v>138949.67499999999</v>
      </c>
      <c r="K1084" s="5">
        <v>117.26538429999999</v>
      </c>
      <c r="L1084" s="5">
        <f t="shared" si="80"/>
        <v>16293987.0372351</v>
      </c>
      <c r="M1084" t="str">
        <f>VLOOKUP(A1084,[1]Holidays!A:C,2,)</f>
        <v>Y</v>
      </c>
      <c r="N1084" t="str">
        <f>VLOOKUP(A1084,[1]Holidays!A:C,3,FALSE)</f>
        <v>N</v>
      </c>
      <c r="O1084">
        <f t="shared" si="81"/>
        <v>138949.67499999999</v>
      </c>
      <c r="P1084" t="e">
        <f t="shared" si="82"/>
        <v>#N/A</v>
      </c>
      <c r="Q1084" t="e">
        <f t="shared" si="83"/>
        <v>#N/A</v>
      </c>
      <c r="R1084">
        <f t="shared" si="84"/>
        <v>138949.67499999999</v>
      </c>
    </row>
    <row r="1085" spans="1:18" x14ac:dyDescent="0.25">
      <c r="A1085" s="6">
        <v>43088</v>
      </c>
      <c r="B1085" s="1" t="str">
        <f>TEXT([1]Holidays!A1085,"DDDD")</f>
        <v>Tuesday</v>
      </c>
      <c r="C1085" s="2">
        <f>WEEKNUM([1]Holidays!A1085)</f>
        <v>51</v>
      </c>
      <c r="D1085" s="1" t="str">
        <f>TEXT([1]Holidays!A1085,"MMMM")</f>
        <v>December</v>
      </c>
      <c r="E1085" s="1" t="str">
        <f>TEXT([1]Holidays!A1085,"yyyy")</f>
        <v>2017</v>
      </c>
      <c r="F1085" s="3">
        <v>19.7</v>
      </c>
      <c r="G1085" s="3">
        <v>37.4</v>
      </c>
      <c r="H1085" s="3">
        <v>12.1</v>
      </c>
      <c r="I1085" s="3">
        <v>0</v>
      </c>
      <c r="J1085" s="4">
        <v>142870.39499999999</v>
      </c>
      <c r="K1085" s="5">
        <v>106.4977263</v>
      </c>
      <c r="L1085" s="5">
        <f t="shared" si="80"/>
        <v>15215372.223082887</v>
      </c>
      <c r="M1085" t="str">
        <f>VLOOKUP(A1085,[1]Holidays!A:C,2,)</f>
        <v>Y</v>
      </c>
      <c r="N1085" t="str">
        <f>VLOOKUP(A1085,[1]Holidays!A:C,3,FALSE)</f>
        <v>N</v>
      </c>
      <c r="O1085">
        <f t="shared" si="81"/>
        <v>142870.39499999999</v>
      </c>
      <c r="P1085" t="e">
        <f t="shared" si="82"/>
        <v>#N/A</v>
      </c>
      <c r="Q1085" t="e">
        <f t="shared" si="83"/>
        <v>#N/A</v>
      </c>
      <c r="R1085">
        <f t="shared" si="84"/>
        <v>142870.39499999999</v>
      </c>
    </row>
    <row r="1086" spans="1:18" x14ac:dyDescent="0.25">
      <c r="A1086" s="6">
        <v>43089</v>
      </c>
      <c r="B1086" s="1" t="str">
        <f>TEXT([1]Holidays!A1086,"DDDD")</f>
        <v>Wednesday</v>
      </c>
      <c r="C1086" s="2">
        <f>WEEKNUM([1]Holidays!A1086)</f>
        <v>51</v>
      </c>
      <c r="D1086" s="1" t="str">
        <f>TEXT([1]Holidays!A1086,"MMMM")</f>
        <v>December</v>
      </c>
      <c r="E1086" s="1" t="str">
        <f>TEXT([1]Holidays!A1086,"yyyy")</f>
        <v>2017</v>
      </c>
      <c r="F1086" s="3">
        <v>15.8</v>
      </c>
      <c r="G1086" s="3">
        <v>24.5</v>
      </c>
      <c r="H1086" s="3">
        <v>19</v>
      </c>
      <c r="I1086" s="3">
        <v>20.6</v>
      </c>
      <c r="J1086" s="4">
        <v>114916.99</v>
      </c>
      <c r="K1086" s="5">
        <v>78.737600779999994</v>
      </c>
      <c r="L1086" s="5">
        <f t="shared" si="80"/>
        <v>9048288.0814592522</v>
      </c>
      <c r="M1086" t="str">
        <f>VLOOKUP(A1086,[1]Holidays!A:C,2,)</f>
        <v>Y</v>
      </c>
      <c r="N1086" t="str">
        <f>VLOOKUP(A1086,[1]Holidays!A:C,3,FALSE)</f>
        <v>N</v>
      </c>
      <c r="O1086">
        <f t="shared" si="81"/>
        <v>114916.99</v>
      </c>
      <c r="P1086" t="e">
        <f t="shared" si="82"/>
        <v>#N/A</v>
      </c>
      <c r="Q1086" t="e">
        <f t="shared" si="83"/>
        <v>#N/A</v>
      </c>
      <c r="R1086">
        <f t="shared" si="84"/>
        <v>114916.99</v>
      </c>
    </row>
    <row r="1087" spans="1:18" x14ac:dyDescent="0.25">
      <c r="A1087" s="6">
        <v>43090</v>
      </c>
      <c r="B1087" s="1" t="str">
        <f>TEXT([1]Holidays!A1087,"DDDD")</f>
        <v>Thursday</v>
      </c>
      <c r="C1087" s="2">
        <f>WEEKNUM([1]Holidays!A1087)</f>
        <v>51</v>
      </c>
      <c r="D1087" s="1" t="str">
        <f>TEXT([1]Holidays!A1087,"MMMM")</f>
        <v>December</v>
      </c>
      <c r="E1087" s="1" t="str">
        <f>TEXT([1]Holidays!A1087,"yyyy")</f>
        <v>2017</v>
      </c>
      <c r="F1087" s="3">
        <v>12.3</v>
      </c>
      <c r="G1087" s="3">
        <v>23.7</v>
      </c>
      <c r="H1087" s="3">
        <v>31.9</v>
      </c>
      <c r="I1087" s="3">
        <v>0</v>
      </c>
      <c r="J1087" s="4">
        <v>114462.53</v>
      </c>
      <c r="K1087" s="5">
        <v>85.775431650000002</v>
      </c>
      <c r="L1087" s="5">
        <f t="shared" si="80"/>
        <v>9818072.9185010754</v>
      </c>
      <c r="M1087" t="str">
        <f>VLOOKUP(A1087,[1]Holidays!A:C,2,)</f>
        <v>Y</v>
      </c>
      <c r="N1087" t="str">
        <f>VLOOKUP(A1087,[1]Holidays!A:C,3,FALSE)</f>
        <v>N</v>
      </c>
      <c r="O1087">
        <f t="shared" si="81"/>
        <v>114462.53</v>
      </c>
      <c r="P1087" t="e">
        <f t="shared" si="82"/>
        <v>#N/A</v>
      </c>
      <c r="Q1087" t="e">
        <f t="shared" si="83"/>
        <v>#N/A</v>
      </c>
      <c r="R1087">
        <f t="shared" si="84"/>
        <v>114462.53</v>
      </c>
    </row>
    <row r="1088" spans="1:18" x14ac:dyDescent="0.25">
      <c r="A1088" s="6">
        <v>43091</v>
      </c>
      <c r="B1088" s="1" t="str">
        <f>TEXT([1]Holidays!A1088,"DDDD")</f>
        <v>Friday</v>
      </c>
      <c r="C1088" s="2">
        <f>WEEKNUM([1]Holidays!A1088)</f>
        <v>51</v>
      </c>
      <c r="D1088" s="1" t="str">
        <f>TEXT([1]Holidays!A1088,"MMMM")</f>
        <v>December</v>
      </c>
      <c r="E1088" s="1" t="str">
        <f>TEXT([1]Holidays!A1088,"yyyy")</f>
        <v>2017</v>
      </c>
      <c r="F1088" s="3">
        <v>13.6</v>
      </c>
      <c r="G1088" s="3">
        <v>27.7</v>
      </c>
      <c r="H1088" s="3">
        <v>26.6</v>
      </c>
      <c r="I1088" s="3">
        <v>0</v>
      </c>
      <c r="J1088" s="4">
        <v>116428.79</v>
      </c>
      <c r="K1088" s="5">
        <v>81.598862999999994</v>
      </c>
      <c r="L1088" s="5">
        <f t="shared" si="80"/>
        <v>9500456.8844657689</v>
      </c>
      <c r="M1088" t="str">
        <f>VLOOKUP(A1088,[1]Holidays!A:C,2,)</f>
        <v>N</v>
      </c>
      <c r="N1088" t="str">
        <f>VLOOKUP(A1088,[1]Holidays!A:C,3,FALSE)</f>
        <v>N</v>
      </c>
      <c r="O1088" t="e">
        <f t="shared" si="81"/>
        <v>#N/A</v>
      </c>
      <c r="P1088">
        <f t="shared" si="82"/>
        <v>116428.79</v>
      </c>
      <c r="Q1088" t="e">
        <f t="shared" si="83"/>
        <v>#N/A</v>
      </c>
      <c r="R1088">
        <f t="shared" si="84"/>
        <v>116428.79</v>
      </c>
    </row>
    <row r="1089" spans="1:18" x14ac:dyDescent="0.25">
      <c r="A1089" s="6">
        <v>43092</v>
      </c>
      <c r="B1089" s="1" t="str">
        <f>TEXT([1]Holidays!A1089,"DDDD")</f>
        <v>Saturday</v>
      </c>
      <c r="C1089" s="2">
        <f>WEEKNUM([1]Holidays!A1089)</f>
        <v>51</v>
      </c>
      <c r="D1089" s="1" t="str">
        <f>TEXT([1]Holidays!A1089,"MMMM")</f>
        <v>December</v>
      </c>
      <c r="E1089" s="1" t="str">
        <f>TEXT([1]Holidays!A1089,"yyyy")</f>
        <v>2017</v>
      </c>
      <c r="F1089" s="3">
        <v>14.7</v>
      </c>
      <c r="G1089" s="3">
        <v>30.2</v>
      </c>
      <c r="H1089" s="3">
        <v>21.2</v>
      </c>
      <c r="I1089" s="3">
        <v>0</v>
      </c>
      <c r="J1089" s="4">
        <v>109364.01</v>
      </c>
      <c r="K1089" s="5">
        <v>79.898848340000001</v>
      </c>
      <c r="L1089" s="5">
        <f t="shared" si="80"/>
        <v>8738058.4488442428</v>
      </c>
      <c r="M1089" t="str">
        <f>VLOOKUP(A1089,[1]Holidays!A:C,2,)</f>
        <v>N</v>
      </c>
      <c r="N1089" t="str">
        <f>VLOOKUP(A1089,[1]Holidays!A:C,3,FALSE)</f>
        <v>N</v>
      </c>
      <c r="O1089" t="e">
        <f t="shared" si="81"/>
        <v>#N/A</v>
      </c>
      <c r="P1089">
        <f t="shared" si="82"/>
        <v>109364.01</v>
      </c>
      <c r="Q1089" t="e">
        <f t="shared" si="83"/>
        <v>#N/A</v>
      </c>
      <c r="R1089">
        <f t="shared" si="84"/>
        <v>109364.01</v>
      </c>
    </row>
    <row r="1090" spans="1:18" x14ac:dyDescent="0.25">
      <c r="A1090" s="6">
        <v>43093</v>
      </c>
      <c r="B1090" s="1" t="str">
        <f>TEXT([1]Holidays!A1090,"DDDD")</f>
        <v>Sunday</v>
      </c>
      <c r="C1090" s="2">
        <f>WEEKNUM([1]Holidays!A1090)</f>
        <v>52</v>
      </c>
      <c r="D1090" s="1" t="str">
        <f>TEXT([1]Holidays!A1090,"MMMM")</f>
        <v>December</v>
      </c>
      <c r="E1090" s="1" t="str">
        <f>TEXT([1]Holidays!A1090,"yyyy")</f>
        <v>2017</v>
      </c>
      <c r="F1090" s="3">
        <v>15.8</v>
      </c>
      <c r="G1090" s="3">
        <v>19.399999999999999</v>
      </c>
      <c r="H1090" s="3">
        <v>25.7</v>
      </c>
      <c r="I1090" s="3">
        <v>0.4</v>
      </c>
      <c r="J1090" s="4">
        <v>92856.23</v>
      </c>
      <c r="K1090" s="5">
        <v>58.939113859999999</v>
      </c>
      <c r="L1090" s="5">
        <f t="shared" ref="L1090:L1153" si="85">J1090*K1090</f>
        <v>5472863.9125803476</v>
      </c>
      <c r="M1090" t="str">
        <f>VLOOKUP(A1090,[1]Holidays!A:C,2,)</f>
        <v>N</v>
      </c>
      <c r="N1090" t="str">
        <f>VLOOKUP(A1090,[1]Holidays!A:C,3,FALSE)</f>
        <v>N</v>
      </c>
      <c r="O1090" t="e">
        <f t="shared" si="81"/>
        <v>#N/A</v>
      </c>
      <c r="P1090">
        <f t="shared" si="82"/>
        <v>92856.23</v>
      </c>
      <c r="Q1090" t="e">
        <f t="shared" si="83"/>
        <v>#N/A</v>
      </c>
      <c r="R1090">
        <f t="shared" si="84"/>
        <v>92856.23</v>
      </c>
    </row>
    <row r="1091" spans="1:18" x14ac:dyDescent="0.25">
      <c r="A1091" s="6">
        <v>43094</v>
      </c>
      <c r="B1091" s="1" t="str">
        <f>TEXT([1]Holidays!A1091,"DDDD")</f>
        <v>Monday</v>
      </c>
      <c r="C1091" s="2">
        <f>WEEKNUM([1]Holidays!A1091)</f>
        <v>52</v>
      </c>
      <c r="D1091" s="1" t="str">
        <f>TEXT([1]Holidays!A1091,"MMMM")</f>
        <v>December</v>
      </c>
      <c r="E1091" s="1" t="str">
        <f>TEXT([1]Holidays!A1091,"yyyy")</f>
        <v>2017</v>
      </c>
      <c r="F1091" s="3">
        <v>15.1</v>
      </c>
      <c r="G1091" s="3">
        <v>21.4</v>
      </c>
      <c r="H1091" s="3">
        <v>29</v>
      </c>
      <c r="I1091" s="3">
        <v>0</v>
      </c>
      <c r="J1091" s="4">
        <v>85094.375</v>
      </c>
      <c r="K1091" s="5">
        <v>44.900300629999997</v>
      </c>
      <c r="L1091" s="5">
        <f t="shared" si="85"/>
        <v>3820763.019421956</v>
      </c>
      <c r="M1091" t="str">
        <f>VLOOKUP(A1091,[1]Holidays!A:C,2,)</f>
        <v>N</v>
      </c>
      <c r="N1091" t="str">
        <f>VLOOKUP(A1091,[1]Holidays!A:C,3,FALSE)</f>
        <v>Y</v>
      </c>
      <c r="O1091" t="e">
        <f t="shared" ref="O1091:O1154" si="86">IF(M1091="n",NA(),J1091)</f>
        <v>#N/A</v>
      </c>
      <c r="P1091">
        <f t="shared" ref="P1091:P1154" si="87">IF(M1091="n",J1091,NA())</f>
        <v>85094.375</v>
      </c>
      <c r="Q1091">
        <f t="shared" ref="Q1091:Q1154" si="88">IF(N1091="y",J1091,NA())</f>
        <v>85094.375</v>
      </c>
      <c r="R1091" t="e">
        <f t="shared" ref="R1091:R1154" si="89">IF(N1091="N",J1091,NA())</f>
        <v>#N/A</v>
      </c>
    </row>
    <row r="1092" spans="1:18" x14ac:dyDescent="0.25">
      <c r="A1092" s="6">
        <v>43095</v>
      </c>
      <c r="B1092" s="1" t="str">
        <f>TEXT([1]Holidays!A1092,"DDDD")</f>
        <v>Tuesday</v>
      </c>
      <c r="C1092" s="2">
        <f>WEEKNUM([1]Holidays!A1092)</f>
        <v>52</v>
      </c>
      <c r="D1092" s="1" t="str">
        <f>TEXT([1]Holidays!A1092,"MMMM")</f>
        <v>December</v>
      </c>
      <c r="E1092" s="1" t="str">
        <f>TEXT([1]Holidays!A1092,"yyyy")</f>
        <v>2017</v>
      </c>
      <c r="F1092" s="3">
        <v>12.5</v>
      </c>
      <c r="G1092" s="3">
        <v>30.5</v>
      </c>
      <c r="H1092" s="3">
        <v>31.9</v>
      </c>
      <c r="I1092" s="3">
        <v>0</v>
      </c>
      <c r="J1092" s="4">
        <v>98638.854999999996</v>
      </c>
      <c r="K1092" s="5">
        <v>72.845242119999995</v>
      </c>
      <c r="L1092" s="5">
        <f t="shared" si="85"/>
        <v>7185371.274914572</v>
      </c>
      <c r="M1092" t="str">
        <f>VLOOKUP(A1092,[1]Holidays!A:C,2,)</f>
        <v>N</v>
      </c>
      <c r="N1092" t="str">
        <f>VLOOKUP(A1092,[1]Holidays!A:C,3,FALSE)</f>
        <v>Y</v>
      </c>
      <c r="O1092" t="e">
        <f t="shared" si="86"/>
        <v>#N/A</v>
      </c>
      <c r="P1092">
        <f t="shared" si="87"/>
        <v>98638.854999999996</v>
      </c>
      <c r="Q1092">
        <f t="shared" si="88"/>
        <v>98638.854999999996</v>
      </c>
      <c r="R1092" t="e">
        <f t="shared" si="89"/>
        <v>#N/A</v>
      </c>
    </row>
    <row r="1093" spans="1:18" x14ac:dyDescent="0.25">
      <c r="A1093" s="6">
        <v>43096</v>
      </c>
      <c r="B1093" s="1" t="str">
        <f>TEXT([1]Holidays!A1093,"DDDD")</f>
        <v>Wednesday</v>
      </c>
      <c r="C1093" s="2">
        <f>WEEKNUM([1]Holidays!A1093)</f>
        <v>52</v>
      </c>
      <c r="D1093" s="1" t="str">
        <f>TEXT([1]Holidays!A1093,"MMMM")</f>
        <v>December</v>
      </c>
      <c r="E1093" s="1" t="str">
        <f>TEXT([1]Holidays!A1093,"yyyy")</f>
        <v>2017</v>
      </c>
      <c r="F1093" s="3">
        <v>17.3</v>
      </c>
      <c r="G1093" s="3">
        <v>34.5</v>
      </c>
      <c r="H1093" s="3">
        <v>30.6</v>
      </c>
      <c r="I1093" s="3">
        <v>0</v>
      </c>
      <c r="J1093" s="4">
        <v>128753.755</v>
      </c>
      <c r="K1093" s="5">
        <v>113.6548037</v>
      </c>
      <c r="L1093" s="5">
        <f t="shared" si="85"/>
        <v>14633482.750162894</v>
      </c>
      <c r="M1093" t="str">
        <f>VLOOKUP(A1093,[1]Holidays!A:C,2,)</f>
        <v>N</v>
      </c>
      <c r="N1093" t="str">
        <f>VLOOKUP(A1093,[1]Holidays!A:C,3,FALSE)</f>
        <v>N</v>
      </c>
      <c r="O1093" t="e">
        <f t="shared" si="86"/>
        <v>#N/A</v>
      </c>
      <c r="P1093">
        <f t="shared" si="87"/>
        <v>128753.755</v>
      </c>
      <c r="Q1093" t="e">
        <f t="shared" si="88"/>
        <v>#N/A</v>
      </c>
      <c r="R1093">
        <f t="shared" si="89"/>
        <v>128753.755</v>
      </c>
    </row>
    <row r="1094" spans="1:18" x14ac:dyDescent="0.25">
      <c r="A1094" s="6">
        <v>43097</v>
      </c>
      <c r="B1094" s="1" t="str">
        <f>TEXT([1]Holidays!A1094,"DDDD")</f>
        <v>Thursday</v>
      </c>
      <c r="C1094" s="2">
        <f>WEEKNUM([1]Holidays!A1094)</f>
        <v>52</v>
      </c>
      <c r="D1094" s="1" t="str">
        <f>TEXT([1]Holidays!A1094,"MMMM")</f>
        <v>December</v>
      </c>
      <c r="E1094" s="1" t="str">
        <f>TEXT([1]Holidays!A1094,"yyyy")</f>
        <v>2017</v>
      </c>
      <c r="F1094" s="3">
        <v>24</v>
      </c>
      <c r="G1094" s="3">
        <v>32.799999999999997</v>
      </c>
      <c r="H1094" s="3">
        <v>13.5</v>
      </c>
      <c r="I1094" s="3">
        <v>0</v>
      </c>
      <c r="J1094" s="4">
        <v>130699.155</v>
      </c>
      <c r="K1094" s="5">
        <v>109.4926892</v>
      </c>
      <c r="L1094" s="5">
        <f t="shared" si="85"/>
        <v>14310601.957117626</v>
      </c>
      <c r="M1094" t="str">
        <f>VLOOKUP(A1094,[1]Holidays!A:C,2,)</f>
        <v>N</v>
      </c>
      <c r="N1094" t="str">
        <f>VLOOKUP(A1094,[1]Holidays!A:C,3,FALSE)</f>
        <v>N</v>
      </c>
      <c r="O1094" t="e">
        <f t="shared" si="86"/>
        <v>#N/A</v>
      </c>
      <c r="P1094">
        <f t="shared" si="87"/>
        <v>130699.155</v>
      </c>
      <c r="Q1094" t="e">
        <f t="shared" si="88"/>
        <v>#N/A</v>
      </c>
      <c r="R1094">
        <f t="shared" si="89"/>
        <v>130699.155</v>
      </c>
    </row>
    <row r="1095" spans="1:18" x14ac:dyDescent="0.25">
      <c r="A1095" s="6">
        <v>43098</v>
      </c>
      <c r="B1095" s="1" t="str">
        <f>TEXT([1]Holidays!A1095,"DDDD")</f>
        <v>Friday</v>
      </c>
      <c r="C1095" s="2">
        <f>WEEKNUM([1]Holidays!A1095)</f>
        <v>52</v>
      </c>
      <c r="D1095" s="1" t="str">
        <f>TEXT([1]Holidays!A1095,"MMMM")</f>
        <v>December</v>
      </c>
      <c r="E1095" s="1" t="str">
        <f>TEXT([1]Holidays!A1095,"yyyy")</f>
        <v>2017</v>
      </c>
      <c r="F1095" s="3">
        <v>18.600000000000001</v>
      </c>
      <c r="G1095" s="3">
        <v>24.4</v>
      </c>
      <c r="H1095" s="3">
        <v>9.3000000000000007</v>
      </c>
      <c r="I1095" s="3">
        <v>0.2</v>
      </c>
      <c r="J1095" s="4">
        <v>115572.045</v>
      </c>
      <c r="K1095" s="5">
        <v>93.834088929999993</v>
      </c>
      <c r="L1095" s="5">
        <f t="shared" si="85"/>
        <v>10844597.54835196</v>
      </c>
      <c r="M1095" t="str">
        <f>VLOOKUP(A1095,[1]Holidays!A:C,2,)</f>
        <v>N</v>
      </c>
      <c r="N1095" t="str">
        <f>VLOOKUP(A1095,[1]Holidays!A:C,3,FALSE)</f>
        <v>N</v>
      </c>
      <c r="O1095" t="e">
        <f t="shared" si="86"/>
        <v>#N/A</v>
      </c>
      <c r="P1095">
        <f t="shared" si="87"/>
        <v>115572.045</v>
      </c>
      <c r="Q1095" t="e">
        <f t="shared" si="88"/>
        <v>#N/A</v>
      </c>
      <c r="R1095">
        <f t="shared" si="89"/>
        <v>115572.045</v>
      </c>
    </row>
    <row r="1096" spans="1:18" x14ac:dyDescent="0.25">
      <c r="A1096" s="6">
        <v>43099</v>
      </c>
      <c r="B1096" s="1" t="str">
        <f>TEXT([1]Holidays!A1096,"DDDD")</f>
        <v>Saturday</v>
      </c>
      <c r="C1096" s="2">
        <f>WEEKNUM([1]Holidays!A1096)</f>
        <v>52</v>
      </c>
      <c r="D1096" s="1" t="str">
        <f>TEXT([1]Holidays!A1096,"MMMM")</f>
        <v>December</v>
      </c>
      <c r="E1096" s="1" t="str">
        <f>TEXT([1]Holidays!A1096,"yyyy")</f>
        <v>2017</v>
      </c>
      <c r="F1096" s="3">
        <v>15.6</v>
      </c>
      <c r="G1096" s="3">
        <v>21.3</v>
      </c>
      <c r="H1096" s="3">
        <v>13.6</v>
      </c>
      <c r="I1096" s="3">
        <v>8.4</v>
      </c>
      <c r="J1096" s="4">
        <v>96358.975000000006</v>
      </c>
      <c r="K1096" s="5">
        <v>59.475169020000003</v>
      </c>
      <c r="L1096" s="5">
        <f t="shared" si="85"/>
        <v>5730966.324718955</v>
      </c>
      <c r="M1096" t="str">
        <f>VLOOKUP(A1096,[1]Holidays!A:C,2,)</f>
        <v>N</v>
      </c>
      <c r="N1096" t="str">
        <f>VLOOKUP(A1096,[1]Holidays!A:C,3,FALSE)</f>
        <v>N</v>
      </c>
      <c r="O1096" t="e">
        <f t="shared" si="86"/>
        <v>#N/A</v>
      </c>
      <c r="P1096">
        <f t="shared" si="87"/>
        <v>96358.975000000006</v>
      </c>
      <c r="Q1096" t="e">
        <f t="shared" si="88"/>
        <v>#N/A</v>
      </c>
      <c r="R1096">
        <f t="shared" si="89"/>
        <v>96358.975000000006</v>
      </c>
    </row>
    <row r="1097" spans="1:18" x14ac:dyDescent="0.25">
      <c r="A1097" s="6">
        <v>43100</v>
      </c>
      <c r="B1097" s="1" t="str">
        <f>TEXT([1]Holidays!A1097,"DDDD")</f>
        <v>Sunday</v>
      </c>
      <c r="C1097" s="2">
        <f>WEEKNUM([1]Holidays!A1097)</f>
        <v>53</v>
      </c>
      <c r="D1097" s="1" t="str">
        <f>TEXT([1]Holidays!A1097,"MMMM")</f>
        <v>December</v>
      </c>
      <c r="E1097" s="1" t="str">
        <f>TEXT([1]Holidays!A1097,"yyyy")</f>
        <v>2017</v>
      </c>
      <c r="F1097" s="3">
        <v>12</v>
      </c>
      <c r="G1097" s="3">
        <v>25.7</v>
      </c>
      <c r="H1097" s="3">
        <v>31.7</v>
      </c>
      <c r="I1097" s="3">
        <v>0.2</v>
      </c>
      <c r="J1097" s="4">
        <v>95700.479999999996</v>
      </c>
      <c r="K1097" s="5">
        <v>61.49347092</v>
      </c>
      <c r="L1097" s="5">
        <f t="shared" si="85"/>
        <v>5884954.6839100411</v>
      </c>
      <c r="M1097" t="str">
        <f>VLOOKUP(A1097,[1]Holidays!A:C,2,)</f>
        <v>N</v>
      </c>
      <c r="N1097" t="str">
        <f>VLOOKUP(A1097,[1]Holidays!A:C,3,FALSE)</f>
        <v>N</v>
      </c>
      <c r="O1097" t="e">
        <f t="shared" si="86"/>
        <v>#N/A</v>
      </c>
      <c r="P1097">
        <f t="shared" si="87"/>
        <v>95700.479999999996</v>
      </c>
      <c r="Q1097" t="e">
        <f t="shared" si="88"/>
        <v>#N/A</v>
      </c>
      <c r="R1097">
        <f t="shared" si="89"/>
        <v>95700.479999999996</v>
      </c>
    </row>
    <row r="1098" spans="1:18" x14ac:dyDescent="0.25">
      <c r="A1098" s="6">
        <v>43101</v>
      </c>
      <c r="B1098" s="1" t="str">
        <f>TEXT([1]Holidays!A1098,"DDDD")</f>
        <v>Monday</v>
      </c>
      <c r="C1098" s="2">
        <f>WEEKNUM([1]Holidays!A1098)</f>
        <v>1</v>
      </c>
      <c r="D1098" s="1" t="str">
        <f>TEXT([1]Holidays!A1098,"MMMM")</f>
        <v>January</v>
      </c>
      <c r="E1098" s="1" t="str">
        <f>TEXT([1]Holidays!A1098,"yyyy")</f>
        <v>2018</v>
      </c>
      <c r="F1098" s="3">
        <v>16.600000000000001</v>
      </c>
      <c r="G1098" s="3">
        <v>25.3</v>
      </c>
      <c r="H1098" s="3">
        <v>31.4</v>
      </c>
      <c r="I1098" s="3">
        <v>0</v>
      </c>
      <c r="J1098" s="4">
        <v>95959.684999999998</v>
      </c>
      <c r="K1098" s="5">
        <v>71.817747299999994</v>
      </c>
      <c r="L1098" s="5">
        <f t="shared" si="85"/>
        <v>6891608.4083175994</v>
      </c>
      <c r="M1098" t="str">
        <f>VLOOKUP(A1098,[1]Holidays!A:C,2,)</f>
        <v>N</v>
      </c>
      <c r="N1098" t="str">
        <f>VLOOKUP(A1098,[1]Holidays!A:C,3,FALSE)</f>
        <v>Y</v>
      </c>
      <c r="O1098" t="e">
        <f t="shared" si="86"/>
        <v>#N/A</v>
      </c>
      <c r="P1098">
        <f t="shared" si="87"/>
        <v>95959.684999999998</v>
      </c>
      <c r="Q1098">
        <f t="shared" si="88"/>
        <v>95959.684999999998</v>
      </c>
      <c r="R1098" t="e">
        <f t="shared" si="89"/>
        <v>#N/A</v>
      </c>
    </row>
    <row r="1099" spans="1:18" x14ac:dyDescent="0.25">
      <c r="A1099" s="6">
        <v>43102</v>
      </c>
      <c r="B1099" s="1" t="str">
        <f>TEXT([1]Holidays!A1099,"DDDD")</f>
        <v>Tuesday</v>
      </c>
      <c r="C1099" s="2">
        <f>WEEKNUM([1]Holidays!A1099)</f>
        <v>1</v>
      </c>
      <c r="D1099" s="1" t="str">
        <f>TEXT([1]Holidays!A1099,"MMMM")</f>
        <v>January</v>
      </c>
      <c r="E1099" s="1" t="str">
        <f>TEXT([1]Holidays!A1099,"yyyy")</f>
        <v>2018</v>
      </c>
      <c r="F1099" s="3">
        <v>16.399999999999999</v>
      </c>
      <c r="G1099" s="3">
        <v>21.8</v>
      </c>
      <c r="H1099" s="3">
        <v>29.7</v>
      </c>
      <c r="I1099" s="3">
        <v>0</v>
      </c>
      <c r="J1099" s="4">
        <v>105277.85</v>
      </c>
      <c r="K1099" s="5">
        <v>69.387729629999995</v>
      </c>
      <c r="L1099" s="5">
        <f t="shared" si="85"/>
        <v>7304990.9918276956</v>
      </c>
      <c r="M1099" t="str">
        <f>VLOOKUP(A1099,[1]Holidays!A:C,2,)</f>
        <v>N</v>
      </c>
      <c r="N1099" t="str">
        <f>VLOOKUP(A1099,[1]Holidays!A:C,3,FALSE)</f>
        <v>N</v>
      </c>
      <c r="O1099" t="e">
        <f t="shared" si="86"/>
        <v>#N/A</v>
      </c>
      <c r="P1099">
        <f t="shared" si="87"/>
        <v>105277.85</v>
      </c>
      <c r="Q1099" t="e">
        <f t="shared" si="88"/>
        <v>#N/A</v>
      </c>
      <c r="R1099">
        <f t="shared" si="89"/>
        <v>105277.85</v>
      </c>
    </row>
    <row r="1100" spans="1:18" x14ac:dyDescent="0.25">
      <c r="A1100" s="6">
        <v>43103</v>
      </c>
      <c r="B1100" s="1" t="str">
        <f>TEXT([1]Holidays!A1100,"DDDD")</f>
        <v>Wednesday</v>
      </c>
      <c r="C1100" s="2">
        <f>WEEKNUM([1]Holidays!A1100)</f>
        <v>1</v>
      </c>
      <c r="D1100" s="1" t="str">
        <f>TEXT([1]Holidays!A1100,"MMMM")</f>
        <v>January</v>
      </c>
      <c r="E1100" s="1" t="str">
        <f>TEXT([1]Holidays!A1100,"yyyy")</f>
        <v>2018</v>
      </c>
      <c r="F1100" s="3">
        <v>14.6</v>
      </c>
      <c r="G1100" s="3">
        <v>21</v>
      </c>
      <c r="H1100" s="3">
        <v>27.2</v>
      </c>
      <c r="I1100" s="3">
        <v>0</v>
      </c>
      <c r="J1100" s="4">
        <v>106373.825</v>
      </c>
      <c r="K1100" s="5">
        <v>67.238116770000005</v>
      </c>
      <c r="L1100" s="5">
        <f t="shared" si="85"/>
        <v>7152375.6666215453</v>
      </c>
      <c r="M1100" t="str">
        <f>VLOOKUP(A1100,[1]Holidays!A:C,2,)</f>
        <v>N</v>
      </c>
      <c r="N1100" t="str">
        <f>VLOOKUP(A1100,[1]Holidays!A:C,3,FALSE)</f>
        <v>N</v>
      </c>
      <c r="O1100" t="e">
        <f t="shared" si="86"/>
        <v>#N/A</v>
      </c>
      <c r="P1100">
        <f t="shared" si="87"/>
        <v>106373.825</v>
      </c>
      <c r="Q1100" t="e">
        <f t="shared" si="88"/>
        <v>#N/A</v>
      </c>
      <c r="R1100">
        <f t="shared" si="89"/>
        <v>106373.825</v>
      </c>
    </row>
    <row r="1101" spans="1:18" x14ac:dyDescent="0.25">
      <c r="A1101" s="6">
        <v>43104</v>
      </c>
      <c r="B1101" s="1" t="str">
        <f>TEXT([1]Holidays!A1101,"DDDD")</f>
        <v>Thursday</v>
      </c>
      <c r="C1101" s="2">
        <f>WEEKNUM([1]Holidays!A1101)</f>
        <v>1</v>
      </c>
      <c r="D1101" s="1" t="str">
        <f>TEXT([1]Holidays!A1101,"MMMM")</f>
        <v>January</v>
      </c>
      <c r="E1101" s="1" t="str">
        <f>TEXT([1]Holidays!A1101,"yyyy")</f>
        <v>2018</v>
      </c>
      <c r="F1101" s="3">
        <v>14.1</v>
      </c>
      <c r="G1101" s="3">
        <v>23.6</v>
      </c>
      <c r="H1101" s="3">
        <v>31.8</v>
      </c>
      <c r="I1101" s="3">
        <v>0.2</v>
      </c>
      <c r="J1101" s="4">
        <v>113337.685</v>
      </c>
      <c r="K1101" s="5">
        <v>78.738187400000001</v>
      </c>
      <c r="L1101" s="5">
        <f t="shared" si="85"/>
        <v>8924003.8810121696</v>
      </c>
      <c r="M1101" t="str">
        <f>VLOOKUP(A1101,[1]Holidays!A:C,2,)</f>
        <v>N</v>
      </c>
      <c r="N1101" t="str">
        <f>VLOOKUP(A1101,[1]Holidays!A:C,3,FALSE)</f>
        <v>N</v>
      </c>
      <c r="O1101" t="e">
        <f t="shared" si="86"/>
        <v>#N/A</v>
      </c>
      <c r="P1101">
        <f t="shared" si="87"/>
        <v>113337.685</v>
      </c>
      <c r="Q1101" t="e">
        <f t="shared" si="88"/>
        <v>#N/A</v>
      </c>
      <c r="R1101">
        <f t="shared" si="89"/>
        <v>113337.685</v>
      </c>
    </row>
    <row r="1102" spans="1:18" x14ac:dyDescent="0.25">
      <c r="A1102" s="6">
        <v>43105</v>
      </c>
      <c r="B1102" s="1" t="str">
        <f>TEXT([1]Holidays!A1102,"DDDD")</f>
        <v>Friday</v>
      </c>
      <c r="C1102" s="2">
        <f>WEEKNUM([1]Holidays!A1102)</f>
        <v>1</v>
      </c>
      <c r="D1102" s="1" t="str">
        <f>TEXT([1]Holidays!A1102,"MMMM")</f>
        <v>January</v>
      </c>
      <c r="E1102" s="1" t="str">
        <f>TEXT([1]Holidays!A1102,"yyyy")</f>
        <v>2018</v>
      </c>
      <c r="F1102" s="3">
        <v>14.7</v>
      </c>
      <c r="G1102" s="3">
        <v>30.7</v>
      </c>
      <c r="H1102" s="3">
        <v>31.7</v>
      </c>
      <c r="I1102" s="3">
        <v>0</v>
      </c>
      <c r="J1102" s="4">
        <v>123247.735</v>
      </c>
      <c r="K1102" s="5">
        <v>90.82817034</v>
      </c>
      <c r="L1102" s="5">
        <f t="shared" si="85"/>
        <v>11194366.268599181</v>
      </c>
      <c r="M1102" t="str">
        <f>VLOOKUP(A1102,[1]Holidays!A:C,2,)</f>
        <v>N</v>
      </c>
      <c r="N1102" t="str">
        <f>VLOOKUP(A1102,[1]Holidays!A:C,3,FALSE)</f>
        <v>N</v>
      </c>
      <c r="O1102" t="e">
        <f t="shared" si="86"/>
        <v>#N/A</v>
      </c>
      <c r="P1102">
        <f t="shared" si="87"/>
        <v>123247.735</v>
      </c>
      <c r="Q1102" t="e">
        <f t="shared" si="88"/>
        <v>#N/A</v>
      </c>
      <c r="R1102">
        <f t="shared" si="89"/>
        <v>123247.735</v>
      </c>
    </row>
    <row r="1103" spans="1:18" x14ac:dyDescent="0.25">
      <c r="A1103" s="6">
        <v>43106</v>
      </c>
      <c r="B1103" s="1" t="str">
        <f>TEXT([1]Holidays!A1103,"DDDD")</f>
        <v>Saturday</v>
      </c>
      <c r="C1103" s="2">
        <f>WEEKNUM([1]Holidays!A1103)</f>
        <v>1</v>
      </c>
      <c r="D1103" s="1" t="str">
        <f>TEXT([1]Holidays!A1103,"MMMM")</f>
        <v>January</v>
      </c>
      <c r="E1103" s="1" t="str">
        <f>TEXT([1]Holidays!A1103,"yyyy")</f>
        <v>2018</v>
      </c>
      <c r="F1103" s="3">
        <v>18.8</v>
      </c>
      <c r="G1103" s="3">
        <v>41.7</v>
      </c>
      <c r="H1103" s="3">
        <v>31.5</v>
      </c>
      <c r="I1103" s="3">
        <v>0</v>
      </c>
      <c r="J1103" s="4">
        <v>133705.845</v>
      </c>
      <c r="K1103" s="5">
        <v>75.591386209999996</v>
      </c>
      <c r="L1103" s="5">
        <f t="shared" si="85"/>
        <v>10107010.167929398</v>
      </c>
      <c r="M1103" t="str">
        <f>VLOOKUP(A1103,[1]Holidays!A:C,2,)</f>
        <v>N</v>
      </c>
      <c r="N1103" t="str">
        <f>VLOOKUP(A1103,[1]Holidays!A:C,3,FALSE)</f>
        <v>N</v>
      </c>
      <c r="O1103" t="e">
        <f t="shared" si="86"/>
        <v>#N/A</v>
      </c>
      <c r="P1103">
        <f t="shared" si="87"/>
        <v>133705.845</v>
      </c>
      <c r="Q1103" t="e">
        <f t="shared" si="88"/>
        <v>#N/A</v>
      </c>
      <c r="R1103">
        <f t="shared" si="89"/>
        <v>133705.845</v>
      </c>
    </row>
    <row r="1104" spans="1:18" x14ac:dyDescent="0.25">
      <c r="A1104" s="6">
        <v>43107</v>
      </c>
      <c r="B1104" s="1" t="str">
        <f>TEXT([1]Holidays!A1104,"DDDD")</f>
        <v>Sunday</v>
      </c>
      <c r="C1104" s="2">
        <f>WEEKNUM([1]Holidays!A1104)</f>
        <v>2</v>
      </c>
      <c r="D1104" s="1" t="str">
        <f>TEXT([1]Holidays!A1104,"MMMM")</f>
        <v>January</v>
      </c>
      <c r="E1104" s="1" t="str">
        <f>TEXT([1]Holidays!A1104,"yyyy")</f>
        <v>2018</v>
      </c>
      <c r="F1104" s="3">
        <v>18.7</v>
      </c>
      <c r="G1104" s="3">
        <v>21.8</v>
      </c>
      <c r="H1104" s="3">
        <v>11</v>
      </c>
      <c r="I1104" s="3">
        <v>0</v>
      </c>
      <c r="J1104" s="4">
        <v>107142.815</v>
      </c>
      <c r="K1104" s="5">
        <v>80.976046170000004</v>
      </c>
      <c r="L1104" s="5">
        <f t="shared" si="85"/>
        <v>8676001.5342237689</v>
      </c>
      <c r="M1104" t="str">
        <f>VLOOKUP(A1104,[1]Holidays!A:C,2,)</f>
        <v>N</v>
      </c>
      <c r="N1104" t="str">
        <f>VLOOKUP(A1104,[1]Holidays!A:C,3,FALSE)</f>
        <v>N</v>
      </c>
      <c r="O1104" t="e">
        <f t="shared" si="86"/>
        <v>#N/A</v>
      </c>
      <c r="P1104">
        <f t="shared" si="87"/>
        <v>107142.815</v>
      </c>
      <c r="Q1104" t="e">
        <f t="shared" si="88"/>
        <v>#N/A</v>
      </c>
      <c r="R1104">
        <f t="shared" si="89"/>
        <v>107142.815</v>
      </c>
    </row>
    <row r="1105" spans="1:18" x14ac:dyDescent="0.25">
      <c r="A1105" s="6">
        <v>43108</v>
      </c>
      <c r="B1105" s="1" t="str">
        <f>TEXT([1]Holidays!A1105,"DDDD")</f>
        <v>Monday</v>
      </c>
      <c r="C1105" s="2">
        <f>WEEKNUM([1]Holidays!A1105)</f>
        <v>2</v>
      </c>
      <c r="D1105" s="1" t="str">
        <f>TEXT([1]Holidays!A1105,"MMMM")</f>
        <v>January</v>
      </c>
      <c r="E1105" s="1" t="str">
        <f>TEXT([1]Holidays!A1105,"yyyy")</f>
        <v>2018</v>
      </c>
      <c r="F1105" s="3">
        <v>17.3</v>
      </c>
      <c r="G1105" s="3">
        <v>21.9</v>
      </c>
      <c r="H1105" s="3">
        <v>17.5</v>
      </c>
      <c r="I1105" s="3">
        <v>0</v>
      </c>
      <c r="J1105" s="4">
        <v>118832.07</v>
      </c>
      <c r="K1105" s="5">
        <v>87.931578639999998</v>
      </c>
      <c r="L1105" s="5">
        <f t="shared" si="85"/>
        <v>10449091.508158986</v>
      </c>
      <c r="M1105" t="str">
        <f>VLOOKUP(A1105,[1]Holidays!A:C,2,)</f>
        <v>N</v>
      </c>
      <c r="N1105" t="str">
        <f>VLOOKUP(A1105,[1]Holidays!A:C,3,FALSE)</f>
        <v>N</v>
      </c>
      <c r="O1105" t="e">
        <f t="shared" si="86"/>
        <v>#N/A</v>
      </c>
      <c r="P1105">
        <f t="shared" si="87"/>
        <v>118832.07</v>
      </c>
      <c r="Q1105" t="e">
        <f t="shared" si="88"/>
        <v>#N/A</v>
      </c>
      <c r="R1105">
        <f t="shared" si="89"/>
        <v>118832.07</v>
      </c>
    </row>
    <row r="1106" spans="1:18" x14ac:dyDescent="0.25">
      <c r="A1106" s="6">
        <v>43109</v>
      </c>
      <c r="B1106" s="1" t="str">
        <f>TEXT([1]Holidays!A1106,"DDDD")</f>
        <v>Tuesday</v>
      </c>
      <c r="C1106" s="2">
        <f>WEEKNUM([1]Holidays!A1106)</f>
        <v>2</v>
      </c>
      <c r="D1106" s="1" t="str">
        <f>TEXT([1]Holidays!A1106,"MMMM")</f>
        <v>January</v>
      </c>
      <c r="E1106" s="1" t="str">
        <f>TEXT([1]Holidays!A1106,"yyyy")</f>
        <v>2018</v>
      </c>
      <c r="F1106" s="3">
        <v>15.7</v>
      </c>
      <c r="G1106" s="3">
        <v>22.5</v>
      </c>
      <c r="H1106" s="3">
        <v>30</v>
      </c>
      <c r="I1106" s="3">
        <v>0</v>
      </c>
      <c r="J1106" s="4">
        <v>111361.05</v>
      </c>
      <c r="K1106" s="5">
        <v>76.717394519999999</v>
      </c>
      <c r="L1106" s="5">
        <f t="shared" si="85"/>
        <v>8543329.6070114467</v>
      </c>
      <c r="M1106" t="str">
        <f>VLOOKUP(A1106,[1]Holidays!A:C,2,)</f>
        <v>N</v>
      </c>
      <c r="N1106" t="str">
        <f>VLOOKUP(A1106,[1]Holidays!A:C,3,FALSE)</f>
        <v>N</v>
      </c>
      <c r="O1106" t="e">
        <f t="shared" si="86"/>
        <v>#N/A</v>
      </c>
      <c r="P1106">
        <f t="shared" si="87"/>
        <v>111361.05</v>
      </c>
      <c r="Q1106" t="e">
        <f t="shared" si="88"/>
        <v>#N/A</v>
      </c>
      <c r="R1106">
        <f t="shared" si="89"/>
        <v>111361.05</v>
      </c>
    </row>
    <row r="1107" spans="1:18" x14ac:dyDescent="0.25">
      <c r="A1107" s="6">
        <v>43110</v>
      </c>
      <c r="B1107" s="1" t="str">
        <f>TEXT([1]Holidays!A1107,"DDDD")</f>
        <v>Wednesday</v>
      </c>
      <c r="C1107" s="2">
        <f>WEEKNUM([1]Holidays!A1107)</f>
        <v>2</v>
      </c>
      <c r="D1107" s="1" t="str">
        <f>TEXT([1]Holidays!A1107,"MMMM")</f>
        <v>January</v>
      </c>
      <c r="E1107" s="1" t="str">
        <f>TEXT([1]Holidays!A1107,"yyyy")</f>
        <v>2018</v>
      </c>
      <c r="F1107" s="3">
        <v>13.6</v>
      </c>
      <c r="G1107" s="3">
        <v>25.6</v>
      </c>
      <c r="H1107" s="3">
        <v>23.5</v>
      </c>
      <c r="I1107" s="3">
        <v>0</v>
      </c>
      <c r="J1107" s="4">
        <v>116530.04</v>
      </c>
      <c r="K1107" s="5">
        <v>80.212274440000002</v>
      </c>
      <c r="L1107" s="5">
        <f t="shared" si="85"/>
        <v>9347139.5489841774</v>
      </c>
      <c r="M1107" t="str">
        <f>VLOOKUP(A1107,[1]Holidays!A:C,2,)</f>
        <v>N</v>
      </c>
      <c r="N1107" t="str">
        <f>VLOOKUP(A1107,[1]Holidays!A:C,3,FALSE)</f>
        <v>N</v>
      </c>
      <c r="O1107" t="e">
        <f t="shared" si="86"/>
        <v>#N/A</v>
      </c>
      <c r="P1107">
        <f t="shared" si="87"/>
        <v>116530.04</v>
      </c>
      <c r="Q1107" t="e">
        <f t="shared" si="88"/>
        <v>#N/A</v>
      </c>
      <c r="R1107">
        <f t="shared" si="89"/>
        <v>116530.04</v>
      </c>
    </row>
    <row r="1108" spans="1:18" x14ac:dyDescent="0.25">
      <c r="A1108" s="6">
        <v>43111</v>
      </c>
      <c r="B1108" s="1" t="str">
        <f>TEXT([1]Holidays!A1108,"DDDD")</f>
        <v>Thursday</v>
      </c>
      <c r="C1108" s="2">
        <f>WEEKNUM([1]Holidays!A1108)</f>
        <v>2</v>
      </c>
      <c r="D1108" s="1" t="str">
        <f>TEXT([1]Holidays!A1108,"MMMM")</f>
        <v>January</v>
      </c>
      <c r="E1108" s="1" t="str">
        <f>TEXT([1]Holidays!A1108,"yyyy")</f>
        <v>2018</v>
      </c>
      <c r="F1108" s="3">
        <v>15.5</v>
      </c>
      <c r="G1108" s="3">
        <v>34.5</v>
      </c>
      <c r="H1108" s="3">
        <v>28.6</v>
      </c>
      <c r="I1108" s="3">
        <v>0</v>
      </c>
      <c r="J1108" s="4">
        <v>139607.905</v>
      </c>
      <c r="K1108" s="5">
        <v>87.802658050000005</v>
      </c>
      <c r="L1108" s="5">
        <f t="shared" si="85"/>
        <v>12257945.143791886</v>
      </c>
      <c r="M1108" t="str">
        <f>VLOOKUP(A1108,[1]Holidays!A:C,2,)</f>
        <v>N</v>
      </c>
      <c r="N1108" t="str">
        <f>VLOOKUP(A1108,[1]Holidays!A:C,3,FALSE)</f>
        <v>N</v>
      </c>
      <c r="O1108" t="e">
        <f t="shared" si="86"/>
        <v>#N/A</v>
      </c>
      <c r="P1108">
        <f t="shared" si="87"/>
        <v>139607.905</v>
      </c>
      <c r="Q1108" t="e">
        <f t="shared" si="88"/>
        <v>#N/A</v>
      </c>
      <c r="R1108">
        <f t="shared" si="89"/>
        <v>139607.905</v>
      </c>
    </row>
    <row r="1109" spans="1:18" x14ac:dyDescent="0.25">
      <c r="A1109" s="6">
        <v>43112</v>
      </c>
      <c r="B1109" s="1" t="str">
        <f>TEXT([1]Holidays!A1109,"DDDD")</f>
        <v>Friday</v>
      </c>
      <c r="C1109" s="2">
        <f>WEEKNUM([1]Holidays!A1109)</f>
        <v>2</v>
      </c>
      <c r="D1109" s="1" t="str">
        <f>TEXT([1]Holidays!A1109,"MMMM")</f>
        <v>January</v>
      </c>
      <c r="E1109" s="1" t="str">
        <f>TEXT([1]Holidays!A1109,"yyyy")</f>
        <v>2018</v>
      </c>
      <c r="F1109" s="3">
        <v>20.399999999999999</v>
      </c>
      <c r="G1109" s="3">
        <v>30</v>
      </c>
      <c r="H1109" s="3">
        <v>1.7</v>
      </c>
      <c r="I1109" s="3">
        <v>1</v>
      </c>
      <c r="J1109" s="4">
        <v>132022.87</v>
      </c>
      <c r="K1109" s="5">
        <v>94.000719250000003</v>
      </c>
      <c r="L1109" s="5">
        <f t="shared" si="85"/>
        <v>12410244.737449247</v>
      </c>
      <c r="M1109" t="str">
        <f>VLOOKUP(A1109,[1]Holidays!A:C,2,)</f>
        <v>N</v>
      </c>
      <c r="N1109" t="str">
        <f>VLOOKUP(A1109,[1]Holidays!A:C,3,FALSE)</f>
        <v>N</v>
      </c>
      <c r="O1109" t="e">
        <f t="shared" si="86"/>
        <v>#N/A</v>
      </c>
      <c r="P1109">
        <f t="shared" si="87"/>
        <v>132022.87</v>
      </c>
      <c r="Q1109" t="e">
        <f t="shared" si="88"/>
        <v>#N/A</v>
      </c>
      <c r="R1109">
        <f t="shared" si="89"/>
        <v>132022.87</v>
      </c>
    </row>
    <row r="1110" spans="1:18" x14ac:dyDescent="0.25">
      <c r="A1110" s="6">
        <v>43113</v>
      </c>
      <c r="B1110" s="1" t="str">
        <f>TEXT([1]Holidays!A1110,"DDDD")</f>
        <v>Saturday</v>
      </c>
      <c r="C1110" s="2">
        <f>WEEKNUM([1]Holidays!A1110)</f>
        <v>2</v>
      </c>
      <c r="D1110" s="1" t="str">
        <f>TEXT([1]Holidays!A1110,"MMMM")</f>
        <v>January</v>
      </c>
      <c r="E1110" s="1" t="str">
        <f>TEXT([1]Holidays!A1110,"yyyy")</f>
        <v>2018</v>
      </c>
      <c r="F1110" s="3">
        <v>16</v>
      </c>
      <c r="G1110" s="3">
        <v>20.9</v>
      </c>
      <c r="H1110" s="3">
        <v>10.7</v>
      </c>
      <c r="I1110" s="3">
        <v>7</v>
      </c>
      <c r="J1110" s="4">
        <v>98977.05</v>
      </c>
      <c r="K1110" s="5">
        <v>73.276545920000004</v>
      </c>
      <c r="L1110" s="5">
        <f t="shared" si="85"/>
        <v>7252696.3493511369</v>
      </c>
      <c r="M1110" t="str">
        <f>VLOOKUP(A1110,[1]Holidays!A:C,2,)</f>
        <v>N</v>
      </c>
      <c r="N1110" t="str">
        <f>VLOOKUP(A1110,[1]Holidays!A:C,3,FALSE)</f>
        <v>N</v>
      </c>
      <c r="O1110" t="e">
        <f t="shared" si="86"/>
        <v>#N/A</v>
      </c>
      <c r="P1110">
        <f t="shared" si="87"/>
        <v>98977.05</v>
      </c>
      <c r="Q1110" t="e">
        <f t="shared" si="88"/>
        <v>#N/A</v>
      </c>
      <c r="R1110">
        <f t="shared" si="89"/>
        <v>98977.05</v>
      </c>
    </row>
    <row r="1111" spans="1:18" x14ac:dyDescent="0.25">
      <c r="A1111" s="6">
        <v>43114</v>
      </c>
      <c r="B1111" s="1" t="str">
        <f>TEXT([1]Holidays!A1111,"DDDD")</f>
        <v>Sunday</v>
      </c>
      <c r="C1111" s="2">
        <f>WEEKNUM([1]Holidays!A1111)</f>
        <v>3</v>
      </c>
      <c r="D1111" s="1" t="str">
        <f>TEXT([1]Holidays!A1111,"MMMM")</f>
        <v>January</v>
      </c>
      <c r="E1111" s="1" t="str">
        <f>TEXT([1]Holidays!A1111,"yyyy")</f>
        <v>2018</v>
      </c>
      <c r="F1111" s="3">
        <v>12.7</v>
      </c>
      <c r="G1111" s="3">
        <v>19.5</v>
      </c>
      <c r="H1111" s="3">
        <v>27.5</v>
      </c>
      <c r="I1111" s="3">
        <v>15</v>
      </c>
      <c r="J1111" s="4">
        <v>92021.68</v>
      </c>
      <c r="K1111" s="5">
        <v>66.65958191</v>
      </c>
      <c r="L1111" s="5">
        <f t="shared" si="85"/>
        <v>6134126.7154558087</v>
      </c>
      <c r="M1111" t="str">
        <f>VLOOKUP(A1111,[1]Holidays!A:C,2,)</f>
        <v>N</v>
      </c>
      <c r="N1111" t="str">
        <f>VLOOKUP(A1111,[1]Holidays!A:C,3,FALSE)</f>
        <v>N</v>
      </c>
      <c r="O1111" t="e">
        <f t="shared" si="86"/>
        <v>#N/A</v>
      </c>
      <c r="P1111">
        <f t="shared" si="87"/>
        <v>92021.68</v>
      </c>
      <c r="Q1111" t="e">
        <f t="shared" si="88"/>
        <v>#N/A</v>
      </c>
      <c r="R1111">
        <f t="shared" si="89"/>
        <v>92021.68</v>
      </c>
    </row>
    <row r="1112" spans="1:18" x14ac:dyDescent="0.25">
      <c r="A1112" s="6">
        <v>43115</v>
      </c>
      <c r="B1112" s="1" t="str">
        <f>TEXT([1]Holidays!A1112,"DDDD")</f>
        <v>Monday</v>
      </c>
      <c r="C1112" s="2">
        <f>WEEKNUM([1]Holidays!A1112)</f>
        <v>3</v>
      </c>
      <c r="D1112" s="1" t="str">
        <f>TEXT([1]Holidays!A1112,"MMMM")</f>
        <v>January</v>
      </c>
      <c r="E1112" s="1" t="str">
        <f>TEXT([1]Holidays!A1112,"yyyy")</f>
        <v>2018</v>
      </c>
      <c r="F1112" s="3">
        <v>14.6</v>
      </c>
      <c r="G1112" s="3">
        <v>20.9</v>
      </c>
      <c r="H1112" s="3">
        <v>21.1</v>
      </c>
      <c r="I1112" s="3">
        <v>0</v>
      </c>
      <c r="J1112" s="4">
        <v>109389.095</v>
      </c>
      <c r="K1112" s="5">
        <v>86.378514550000006</v>
      </c>
      <c r="L1112" s="5">
        <f t="shared" si="85"/>
        <v>9448867.5340688322</v>
      </c>
      <c r="M1112" t="str">
        <f>VLOOKUP(A1112,[1]Holidays!A:C,2,)</f>
        <v>N</v>
      </c>
      <c r="N1112" t="str">
        <f>VLOOKUP(A1112,[1]Holidays!A:C,3,FALSE)</f>
        <v>N</v>
      </c>
      <c r="O1112" t="e">
        <f t="shared" si="86"/>
        <v>#N/A</v>
      </c>
      <c r="P1112">
        <f t="shared" si="87"/>
        <v>109389.095</v>
      </c>
      <c r="Q1112" t="e">
        <f t="shared" si="88"/>
        <v>#N/A</v>
      </c>
      <c r="R1112">
        <f t="shared" si="89"/>
        <v>109389.095</v>
      </c>
    </row>
    <row r="1113" spans="1:18" x14ac:dyDescent="0.25">
      <c r="A1113" s="6">
        <v>43116</v>
      </c>
      <c r="B1113" s="1" t="str">
        <f>TEXT([1]Holidays!A1113,"DDDD")</f>
        <v>Tuesday</v>
      </c>
      <c r="C1113" s="2">
        <f>WEEKNUM([1]Holidays!A1113)</f>
        <v>3</v>
      </c>
      <c r="D1113" s="1" t="str">
        <f>TEXT([1]Holidays!A1113,"MMMM")</f>
        <v>January</v>
      </c>
      <c r="E1113" s="1" t="str">
        <f>TEXT([1]Holidays!A1113,"yyyy")</f>
        <v>2018</v>
      </c>
      <c r="F1113" s="3">
        <v>12.9</v>
      </c>
      <c r="G1113" s="3">
        <v>26.9</v>
      </c>
      <c r="H1113" s="3">
        <v>31.1</v>
      </c>
      <c r="I1113" s="3">
        <v>0</v>
      </c>
      <c r="J1113" s="4">
        <v>116074.03</v>
      </c>
      <c r="K1113" s="5">
        <v>92.836877680000001</v>
      </c>
      <c r="L1113" s="5">
        <f t="shared" si="85"/>
        <v>10775950.524934649</v>
      </c>
      <c r="M1113" t="str">
        <f>VLOOKUP(A1113,[1]Holidays!A:C,2,)</f>
        <v>N</v>
      </c>
      <c r="N1113" t="str">
        <f>VLOOKUP(A1113,[1]Holidays!A:C,3,FALSE)</f>
        <v>N</v>
      </c>
      <c r="O1113" t="e">
        <f t="shared" si="86"/>
        <v>#N/A</v>
      </c>
      <c r="P1113">
        <f t="shared" si="87"/>
        <v>116074.03</v>
      </c>
      <c r="Q1113" t="e">
        <f t="shared" si="88"/>
        <v>#N/A</v>
      </c>
      <c r="R1113">
        <f t="shared" si="89"/>
        <v>116074.03</v>
      </c>
    </row>
    <row r="1114" spans="1:18" x14ac:dyDescent="0.25">
      <c r="A1114" s="6">
        <v>43117</v>
      </c>
      <c r="B1114" s="1" t="str">
        <f>TEXT([1]Holidays!A1114,"DDDD")</f>
        <v>Wednesday</v>
      </c>
      <c r="C1114" s="2">
        <f>WEEKNUM([1]Holidays!A1114)</f>
        <v>3</v>
      </c>
      <c r="D1114" s="1" t="str">
        <f>TEXT([1]Holidays!A1114,"MMMM")</f>
        <v>January</v>
      </c>
      <c r="E1114" s="1" t="str">
        <f>TEXT([1]Holidays!A1114,"yyyy")</f>
        <v>2018</v>
      </c>
      <c r="F1114" s="3">
        <v>12.4</v>
      </c>
      <c r="G1114" s="3">
        <v>30.3</v>
      </c>
      <c r="H1114" s="3">
        <v>30.9</v>
      </c>
      <c r="I1114" s="3">
        <v>0</v>
      </c>
      <c r="J1114" s="4">
        <v>129286.36500000001</v>
      </c>
      <c r="K1114" s="5">
        <v>100.2774263</v>
      </c>
      <c r="L1114" s="5">
        <f t="shared" si="85"/>
        <v>12964503.937882401</v>
      </c>
      <c r="M1114" t="str">
        <f>VLOOKUP(A1114,[1]Holidays!A:C,2,)</f>
        <v>N</v>
      </c>
      <c r="N1114" t="str">
        <f>VLOOKUP(A1114,[1]Holidays!A:C,3,FALSE)</f>
        <v>N</v>
      </c>
      <c r="O1114" t="e">
        <f t="shared" si="86"/>
        <v>#N/A</v>
      </c>
      <c r="P1114">
        <f t="shared" si="87"/>
        <v>129286.36500000001</v>
      </c>
      <c r="Q1114" t="e">
        <f t="shared" si="88"/>
        <v>#N/A</v>
      </c>
      <c r="R1114">
        <f t="shared" si="89"/>
        <v>129286.36500000001</v>
      </c>
    </row>
    <row r="1115" spans="1:18" x14ac:dyDescent="0.25">
      <c r="A1115" s="6">
        <v>43118</v>
      </c>
      <c r="B1115" s="1" t="str">
        <f>TEXT([1]Holidays!A1115,"DDDD")</f>
        <v>Thursday</v>
      </c>
      <c r="C1115" s="2">
        <f>WEEKNUM([1]Holidays!A1115)</f>
        <v>3</v>
      </c>
      <c r="D1115" s="1" t="str">
        <f>TEXT([1]Holidays!A1115,"MMMM")</f>
        <v>January</v>
      </c>
      <c r="E1115" s="1" t="str">
        <f>TEXT([1]Holidays!A1115,"yyyy")</f>
        <v>2018</v>
      </c>
      <c r="F1115" s="3">
        <v>16.600000000000001</v>
      </c>
      <c r="G1115" s="3">
        <v>40</v>
      </c>
      <c r="H1115" s="3">
        <v>30.8</v>
      </c>
      <c r="I1115" s="3">
        <v>0</v>
      </c>
      <c r="J1115" s="4">
        <v>154648.065</v>
      </c>
      <c r="K1115" s="5">
        <v>1210.1379199999999</v>
      </c>
      <c r="L1115" s="5">
        <f t="shared" si="85"/>
        <v>187145487.71112478</v>
      </c>
      <c r="M1115" t="str">
        <f>VLOOKUP(A1115,[1]Holidays!A:C,2,)</f>
        <v>N</v>
      </c>
      <c r="N1115" t="str">
        <f>VLOOKUP(A1115,[1]Holidays!A:C,3,FALSE)</f>
        <v>N</v>
      </c>
      <c r="O1115" t="e">
        <f t="shared" si="86"/>
        <v>#N/A</v>
      </c>
      <c r="P1115">
        <f t="shared" si="87"/>
        <v>154648.065</v>
      </c>
      <c r="Q1115" t="e">
        <f t="shared" si="88"/>
        <v>#N/A</v>
      </c>
      <c r="R1115">
        <f t="shared" si="89"/>
        <v>154648.065</v>
      </c>
    </row>
    <row r="1116" spans="1:18" x14ac:dyDescent="0.25">
      <c r="A1116" s="6">
        <v>43119</v>
      </c>
      <c r="B1116" s="1" t="str">
        <f>TEXT([1]Holidays!A1116,"DDDD")</f>
        <v>Friday</v>
      </c>
      <c r="C1116" s="2">
        <f>WEEKNUM([1]Holidays!A1116)</f>
        <v>3</v>
      </c>
      <c r="D1116" s="1" t="str">
        <f>TEXT([1]Holidays!A1116,"MMMM")</f>
        <v>January</v>
      </c>
      <c r="E1116" s="1" t="str">
        <f>TEXT([1]Holidays!A1116,"yyyy")</f>
        <v>2018</v>
      </c>
      <c r="F1116" s="3">
        <v>22.5</v>
      </c>
      <c r="G1116" s="3">
        <v>40.299999999999997</v>
      </c>
      <c r="H1116" s="3">
        <v>30.6</v>
      </c>
      <c r="I1116" s="3">
        <v>0</v>
      </c>
      <c r="J1116" s="4">
        <v>165070.595</v>
      </c>
      <c r="K1116" s="5">
        <v>647.57416339999997</v>
      </c>
      <c r="L1116" s="5">
        <f t="shared" si="85"/>
        <v>106895452.45906521</v>
      </c>
      <c r="M1116" t="str">
        <f>VLOOKUP(A1116,[1]Holidays!A:C,2,)</f>
        <v>N</v>
      </c>
      <c r="N1116" t="str">
        <f>VLOOKUP(A1116,[1]Holidays!A:C,3,FALSE)</f>
        <v>N</v>
      </c>
      <c r="O1116" t="e">
        <f t="shared" si="86"/>
        <v>#N/A</v>
      </c>
      <c r="P1116">
        <f t="shared" si="87"/>
        <v>165070.595</v>
      </c>
      <c r="Q1116" t="e">
        <f t="shared" si="88"/>
        <v>#N/A</v>
      </c>
      <c r="R1116">
        <f t="shared" si="89"/>
        <v>165070.595</v>
      </c>
    </row>
    <row r="1117" spans="1:18" x14ac:dyDescent="0.25">
      <c r="A1117" s="6">
        <v>43120</v>
      </c>
      <c r="B1117" s="1" t="str">
        <f>TEXT([1]Holidays!A1117,"DDDD")</f>
        <v>Saturday</v>
      </c>
      <c r="C1117" s="2">
        <f>WEEKNUM([1]Holidays!A1117)</f>
        <v>3</v>
      </c>
      <c r="D1117" s="1" t="str">
        <f>TEXT([1]Holidays!A1117,"MMMM")</f>
        <v>January</v>
      </c>
      <c r="E1117" s="1" t="str">
        <f>TEXT([1]Holidays!A1117,"yyyy")</f>
        <v>2018</v>
      </c>
      <c r="F1117" s="3">
        <v>20.3</v>
      </c>
      <c r="G1117" s="3">
        <v>24.6</v>
      </c>
      <c r="H1117" s="3">
        <v>20.2</v>
      </c>
      <c r="I1117" s="3">
        <v>0</v>
      </c>
      <c r="J1117" s="4">
        <v>124825.02499999999</v>
      </c>
      <c r="K1117" s="5">
        <v>94.104814860000005</v>
      </c>
      <c r="L1117" s="5">
        <f t="shared" si="85"/>
        <v>11746635.867519872</v>
      </c>
      <c r="M1117" t="str">
        <f>VLOOKUP(A1117,[1]Holidays!A:C,2,)</f>
        <v>N</v>
      </c>
      <c r="N1117" t="str">
        <f>VLOOKUP(A1117,[1]Holidays!A:C,3,FALSE)</f>
        <v>N</v>
      </c>
      <c r="O1117" t="e">
        <f t="shared" si="86"/>
        <v>#N/A</v>
      </c>
      <c r="P1117">
        <f t="shared" si="87"/>
        <v>124825.02499999999</v>
      </c>
      <c r="Q1117" t="e">
        <f t="shared" si="88"/>
        <v>#N/A</v>
      </c>
      <c r="R1117">
        <f t="shared" si="89"/>
        <v>124825.02499999999</v>
      </c>
    </row>
    <row r="1118" spans="1:18" x14ac:dyDescent="0.25">
      <c r="A1118" s="6">
        <v>43121</v>
      </c>
      <c r="B1118" s="1" t="str">
        <f>TEXT([1]Holidays!A1118,"DDDD")</f>
        <v>Sunday</v>
      </c>
      <c r="C1118" s="2">
        <f>WEEKNUM([1]Holidays!A1118)</f>
        <v>4</v>
      </c>
      <c r="D1118" s="1" t="str">
        <f>TEXT([1]Holidays!A1118,"MMMM")</f>
        <v>January</v>
      </c>
      <c r="E1118" s="1" t="str">
        <f>TEXT([1]Holidays!A1118,"yyyy")</f>
        <v>2018</v>
      </c>
      <c r="F1118" s="3">
        <v>21</v>
      </c>
      <c r="G1118" s="3">
        <v>28.2</v>
      </c>
      <c r="H1118" s="3">
        <v>14.9</v>
      </c>
      <c r="I1118" s="3">
        <v>0</v>
      </c>
      <c r="J1118" s="4">
        <v>127305.2</v>
      </c>
      <c r="K1118" s="5">
        <v>121.7119723</v>
      </c>
      <c r="L1118" s="5">
        <f t="shared" si="85"/>
        <v>15494566.976045959</v>
      </c>
      <c r="M1118" t="str">
        <f>VLOOKUP(A1118,[1]Holidays!A:C,2,)</f>
        <v>N</v>
      </c>
      <c r="N1118" t="str">
        <f>VLOOKUP(A1118,[1]Holidays!A:C,3,FALSE)</f>
        <v>N</v>
      </c>
      <c r="O1118" t="e">
        <f t="shared" si="86"/>
        <v>#N/A</v>
      </c>
      <c r="P1118">
        <f t="shared" si="87"/>
        <v>127305.2</v>
      </c>
      <c r="Q1118" t="e">
        <f t="shared" si="88"/>
        <v>#N/A</v>
      </c>
      <c r="R1118">
        <f t="shared" si="89"/>
        <v>127305.2</v>
      </c>
    </row>
    <row r="1119" spans="1:18" x14ac:dyDescent="0.25">
      <c r="A1119" s="6">
        <v>43122</v>
      </c>
      <c r="B1119" s="1" t="str">
        <f>TEXT([1]Holidays!A1119,"DDDD")</f>
        <v>Monday</v>
      </c>
      <c r="C1119" s="2">
        <f>WEEKNUM([1]Holidays!A1119)</f>
        <v>4</v>
      </c>
      <c r="D1119" s="1" t="str">
        <f>TEXT([1]Holidays!A1119,"MMMM")</f>
        <v>January</v>
      </c>
      <c r="E1119" s="1" t="str">
        <f>TEXT([1]Holidays!A1119,"yyyy")</f>
        <v>2018</v>
      </c>
      <c r="F1119" s="3">
        <v>20.5</v>
      </c>
      <c r="G1119" s="3">
        <v>23.9</v>
      </c>
      <c r="H1119" s="3">
        <v>27.3</v>
      </c>
      <c r="I1119" s="3">
        <v>0</v>
      </c>
      <c r="J1119" s="4">
        <v>137955.42499999999</v>
      </c>
      <c r="K1119" s="5">
        <v>115.1294838</v>
      </c>
      <c r="L1119" s="5">
        <f t="shared" si="85"/>
        <v>15882736.867659613</v>
      </c>
      <c r="M1119" t="str">
        <f>VLOOKUP(A1119,[1]Holidays!A:C,2,)</f>
        <v>N</v>
      </c>
      <c r="N1119" t="str">
        <f>VLOOKUP(A1119,[1]Holidays!A:C,3,FALSE)</f>
        <v>N</v>
      </c>
      <c r="O1119" t="e">
        <f t="shared" si="86"/>
        <v>#N/A</v>
      </c>
      <c r="P1119">
        <f t="shared" si="87"/>
        <v>137955.42499999999</v>
      </c>
      <c r="Q1119" t="e">
        <f t="shared" si="88"/>
        <v>#N/A</v>
      </c>
      <c r="R1119">
        <f t="shared" si="89"/>
        <v>137955.42499999999</v>
      </c>
    </row>
    <row r="1120" spans="1:18" x14ac:dyDescent="0.25">
      <c r="A1120" s="6">
        <v>43123</v>
      </c>
      <c r="B1120" s="1" t="str">
        <f>TEXT([1]Holidays!A1120,"DDDD")</f>
        <v>Tuesday</v>
      </c>
      <c r="C1120" s="2">
        <f>WEEKNUM([1]Holidays!A1120)</f>
        <v>4</v>
      </c>
      <c r="D1120" s="1" t="str">
        <f>TEXT([1]Holidays!A1120,"MMMM")</f>
        <v>January</v>
      </c>
      <c r="E1120" s="1" t="str">
        <f>TEXT([1]Holidays!A1120,"yyyy")</f>
        <v>2018</v>
      </c>
      <c r="F1120" s="3">
        <v>18</v>
      </c>
      <c r="G1120" s="3">
        <v>23.6</v>
      </c>
      <c r="H1120" s="3">
        <v>28.3</v>
      </c>
      <c r="I1120" s="3">
        <v>0</v>
      </c>
      <c r="J1120" s="4">
        <v>128314.47</v>
      </c>
      <c r="K1120" s="5">
        <v>102.3741093</v>
      </c>
      <c r="L1120" s="5">
        <f t="shared" si="85"/>
        <v>13136079.576551571</v>
      </c>
      <c r="M1120" t="str">
        <f>VLOOKUP(A1120,[1]Holidays!A:C,2,)</f>
        <v>N</v>
      </c>
      <c r="N1120" t="str">
        <f>VLOOKUP(A1120,[1]Holidays!A:C,3,FALSE)</f>
        <v>N</v>
      </c>
      <c r="O1120" t="e">
        <f t="shared" si="86"/>
        <v>#N/A</v>
      </c>
      <c r="P1120">
        <f t="shared" si="87"/>
        <v>128314.47</v>
      </c>
      <c r="Q1120" t="e">
        <f t="shared" si="88"/>
        <v>#N/A</v>
      </c>
      <c r="R1120">
        <f t="shared" si="89"/>
        <v>128314.47</v>
      </c>
    </row>
    <row r="1121" spans="1:18" x14ac:dyDescent="0.25">
      <c r="A1121" s="6">
        <v>43124</v>
      </c>
      <c r="B1121" s="1" t="str">
        <f>TEXT([1]Holidays!A1121,"DDDD")</f>
        <v>Wednesday</v>
      </c>
      <c r="C1121" s="2">
        <f>WEEKNUM([1]Holidays!A1121)</f>
        <v>4</v>
      </c>
      <c r="D1121" s="1" t="str">
        <f>TEXT([1]Holidays!A1121,"MMMM")</f>
        <v>January</v>
      </c>
      <c r="E1121" s="1" t="str">
        <f>TEXT([1]Holidays!A1121,"yyyy")</f>
        <v>2018</v>
      </c>
      <c r="F1121" s="3">
        <v>14.8</v>
      </c>
      <c r="G1121" s="3">
        <v>23.3</v>
      </c>
      <c r="H1121" s="3">
        <v>27.5</v>
      </c>
      <c r="I1121" s="3">
        <v>0</v>
      </c>
      <c r="J1121" s="4">
        <v>128899.765</v>
      </c>
      <c r="K1121" s="5">
        <v>103.427874</v>
      </c>
      <c r="L1121" s="5">
        <f t="shared" si="85"/>
        <v>13331828.653049611</v>
      </c>
      <c r="M1121" t="str">
        <f>VLOOKUP(A1121,[1]Holidays!A:C,2,)</f>
        <v>N</v>
      </c>
      <c r="N1121" t="str">
        <f>VLOOKUP(A1121,[1]Holidays!A:C,3,FALSE)</f>
        <v>N</v>
      </c>
      <c r="O1121" t="e">
        <f t="shared" si="86"/>
        <v>#N/A</v>
      </c>
      <c r="P1121">
        <f t="shared" si="87"/>
        <v>128899.765</v>
      </c>
      <c r="Q1121" t="e">
        <f t="shared" si="88"/>
        <v>#N/A</v>
      </c>
      <c r="R1121">
        <f t="shared" si="89"/>
        <v>128899.765</v>
      </c>
    </row>
    <row r="1122" spans="1:18" x14ac:dyDescent="0.25">
      <c r="A1122" s="6">
        <v>43125</v>
      </c>
      <c r="B1122" s="1" t="str">
        <f>TEXT([1]Holidays!A1122,"DDDD")</f>
        <v>Thursday</v>
      </c>
      <c r="C1122" s="2">
        <f>WEEKNUM([1]Holidays!A1122)</f>
        <v>4</v>
      </c>
      <c r="D1122" s="1" t="str">
        <f>TEXT([1]Holidays!A1122,"MMMM")</f>
        <v>January</v>
      </c>
      <c r="E1122" s="1" t="str">
        <f>TEXT([1]Holidays!A1122,"yyyy")</f>
        <v>2018</v>
      </c>
      <c r="F1122" s="3">
        <v>17.100000000000001</v>
      </c>
      <c r="G1122" s="3">
        <v>26.6</v>
      </c>
      <c r="H1122" s="3">
        <v>28.1</v>
      </c>
      <c r="I1122" s="3">
        <v>0</v>
      </c>
      <c r="J1122" s="4">
        <v>139245.21</v>
      </c>
      <c r="K1122" s="5">
        <v>155.5028059</v>
      </c>
      <c r="L1122" s="5">
        <f t="shared" si="85"/>
        <v>21653020.863134738</v>
      </c>
      <c r="M1122" t="str">
        <f>VLOOKUP(A1122,[1]Holidays!A:C,2,)</f>
        <v>N</v>
      </c>
      <c r="N1122" t="str">
        <f>VLOOKUP(A1122,[1]Holidays!A:C,3,FALSE)</f>
        <v>N</v>
      </c>
      <c r="O1122" t="e">
        <f t="shared" si="86"/>
        <v>#N/A</v>
      </c>
      <c r="P1122">
        <f t="shared" si="87"/>
        <v>139245.21</v>
      </c>
      <c r="Q1122" t="e">
        <f t="shared" si="88"/>
        <v>#N/A</v>
      </c>
      <c r="R1122">
        <f t="shared" si="89"/>
        <v>139245.21</v>
      </c>
    </row>
    <row r="1123" spans="1:18" x14ac:dyDescent="0.25">
      <c r="A1123" s="6">
        <v>43126</v>
      </c>
      <c r="B1123" s="1" t="str">
        <f>TEXT([1]Holidays!A1123,"DDDD")</f>
        <v>Friday</v>
      </c>
      <c r="C1123" s="2">
        <f>WEEKNUM([1]Holidays!A1123)</f>
        <v>4</v>
      </c>
      <c r="D1123" s="1" t="str">
        <f>TEXT([1]Holidays!A1123,"MMMM")</f>
        <v>January</v>
      </c>
      <c r="E1123" s="1" t="str">
        <f>TEXT([1]Holidays!A1123,"yyyy")</f>
        <v>2018</v>
      </c>
      <c r="F1123" s="3">
        <v>19.399999999999999</v>
      </c>
      <c r="G1123" s="3">
        <v>28.4</v>
      </c>
      <c r="H1123" s="3">
        <v>19.899999999999999</v>
      </c>
      <c r="I1123" s="3">
        <v>0</v>
      </c>
      <c r="J1123" s="4">
        <v>128599.46</v>
      </c>
      <c r="K1123" s="5">
        <v>91.434892809999994</v>
      </c>
      <c r="L1123" s="5">
        <f t="shared" si="85"/>
        <v>11758477.840523882</v>
      </c>
      <c r="M1123" t="str">
        <f>VLOOKUP(A1123,[1]Holidays!A:C,2,)</f>
        <v>N</v>
      </c>
      <c r="N1123" t="str">
        <f>VLOOKUP(A1123,[1]Holidays!A:C,3,FALSE)</f>
        <v>Y</v>
      </c>
      <c r="O1123" t="e">
        <f t="shared" si="86"/>
        <v>#N/A</v>
      </c>
      <c r="P1123">
        <f t="shared" si="87"/>
        <v>128599.46</v>
      </c>
      <c r="Q1123">
        <f t="shared" si="88"/>
        <v>128599.46</v>
      </c>
      <c r="R1123" t="e">
        <f t="shared" si="89"/>
        <v>#N/A</v>
      </c>
    </row>
    <row r="1124" spans="1:18" x14ac:dyDescent="0.25">
      <c r="A1124" s="6">
        <v>43127</v>
      </c>
      <c r="B1124" s="1" t="str">
        <f>TEXT([1]Holidays!A1124,"DDDD")</f>
        <v>Saturday</v>
      </c>
      <c r="C1124" s="2">
        <f>WEEKNUM([1]Holidays!A1124)</f>
        <v>4</v>
      </c>
      <c r="D1124" s="1" t="str">
        <f>TEXT([1]Holidays!A1124,"MMMM")</f>
        <v>January</v>
      </c>
      <c r="E1124" s="1" t="str">
        <f>TEXT([1]Holidays!A1124,"yyyy")</f>
        <v>2018</v>
      </c>
      <c r="F1124" s="3">
        <v>21.2</v>
      </c>
      <c r="G1124" s="3">
        <v>33.200000000000003</v>
      </c>
      <c r="H1124" s="3">
        <v>27.5</v>
      </c>
      <c r="I1124" s="3">
        <v>3.4</v>
      </c>
      <c r="J1124" s="4">
        <v>139114.58499999999</v>
      </c>
      <c r="K1124" s="5">
        <v>104.878878</v>
      </c>
      <c r="L1124" s="5">
        <f t="shared" si="85"/>
        <v>14590181.58823563</v>
      </c>
      <c r="M1124" t="str">
        <f>VLOOKUP(A1124,[1]Holidays!A:C,2,)</f>
        <v>N</v>
      </c>
      <c r="N1124" t="str">
        <f>VLOOKUP(A1124,[1]Holidays!A:C,3,FALSE)</f>
        <v>N</v>
      </c>
      <c r="O1124" t="e">
        <f t="shared" si="86"/>
        <v>#N/A</v>
      </c>
      <c r="P1124">
        <f t="shared" si="87"/>
        <v>139114.58499999999</v>
      </c>
      <c r="Q1124" t="e">
        <f t="shared" si="88"/>
        <v>#N/A</v>
      </c>
      <c r="R1124">
        <f t="shared" si="89"/>
        <v>139114.58499999999</v>
      </c>
    </row>
    <row r="1125" spans="1:18" x14ac:dyDescent="0.25">
      <c r="A1125" s="6">
        <v>43128</v>
      </c>
      <c r="B1125" s="1" t="str">
        <f>TEXT([1]Holidays!A1125,"DDDD")</f>
        <v>Sunday</v>
      </c>
      <c r="C1125" s="2">
        <f>WEEKNUM([1]Holidays!A1125)</f>
        <v>5</v>
      </c>
      <c r="D1125" s="1" t="str">
        <f>TEXT([1]Holidays!A1125,"MMMM")</f>
        <v>January</v>
      </c>
      <c r="E1125" s="1" t="str">
        <f>TEXT([1]Holidays!A1125,"yyyy")</f>
        <v>2018</v>
      </c>
      <c r="F1125" s="3">
        <v>22.7</v>
      </c>
      <c r="G1125" s="3">
        <v>38.1</v>
      </c>
      <c r="H1125" s="3">
        <v>28.5</v>
      </c>
      <c r="I1125" s="3">
        <v>0</v>
      </c>
      <c r="J1125" s="4">
        <v>159436.69</v>
      </c>
      <c r="K1125" s="5">
        <v>290.41964400000001</v>
      </c>
      <c r="L1125" s="5">
        <f t="shared" si="85"/>
        <v>46303546.750338361</v>
      </c>
      <c r="M1125" t="str">
        <f>VLOOKUP(A1125,[1]Holidays!A:C,2,)</f>
        <v>N</v>
      </c>
      <c r="N1125" t="str">
        <f>VLOOKUP(A1125,[1]Holidays!A:C,3,FALSE)</f>
        <v>N</v>
      </c>
      <c r="O1125" t="e">
        <f t="shared" si="86"/>
        <v>#N/A</v>
      </c>
      <c r="P1125">
        <f t="shared" si="87"/>
        <v>159436.69</v>
      </c>
      <c r="Q1125" t="e">
        <f t="shared" si="88"/>
        <v>#N/A</v>
      </c>
      <c r="R1125">
        <f t="shared" si="89"/>
        <v>159436.69</v>
      </c>
    </row>
    <row r="1126" spans="1:18" x14ac:dyDescent="0.25">
      <c r="A1126" s="6">
        <v>43129</v>
      </c>
      <c r="B1126" s="1" t="str">
        <f>TEXT([1]Holidays!A1126,"DDDD")</f>
        <v>Monday</v>
      </c>
      <c r="C1126" s="2">
        <f>WEEKNUM([1]Holidays!A1126)</f>
        <v>5</v>
      </c>
      <c r="D1126" s="1" t="str">
        <f>TEXT([1]Holidays!A1126,"MMMM")</f>
        <v>January</v>
      </c>
      <c r="E1126" s="1" t="str">
        <f>TEXT([1]Holidays!A1126,"yyyy")</f>
        <v>2018</v>
      </c>
      <c r="F1126" s="3">
        <v>27.8</v>
      </c>
      <c r="G1126" s="3">
        <v>33.5</v>
      </c>
      <c r="H1126" s="3">
        <v>7.3</v>
      </c>
      <c r="I1126" s="3">
        <v>0</v>
      </c>
      <c r="J1126" s="4">
        <v>160437.565</v>
      </c>
      <c r="K1126" s="5">
        <v>107.6574249</v>
      </c>
      <c r="L1126" s="5">
        <f t="shared" si="85"/>
        <v>17272295.10512637</v>
      </c>
      <c r="M1126" t="str">
        <f>VLOOKUP(A1126,[1]Holidays!A:C,2,)</f>
        <v>N</v>
      </c>
      <c r="N1126" t="str">
        <f>VLOOKUP(A1126,[1]Holidays!A:C,3,FALSE)</f>
        <v>N</v>
      </c>
      <c r="O1126" t="e">
        <f t="shared" si="86"/>
        <v>#N/A</v>
      </c>
      <c r="P1126">
        <f t="shared" si="87"/>
        <v>160437.565</v>
      </c>
      <c r="Q1126" t="e">
        <f t="shared" si="88"/>
        <v>#N/A</v>
      </c>
      <c r="R1126">
        <f t="shared" si="89"/>
        <v>160437.565</v>
      </c>
    </row>
    <row r="1127" spans="1:18" x14ac:dyDescent="0.25">
      <c r="A1127" s="6">
        <v>43130</v>
      </c>
      <c r="B1127" s="1" t="str">
        <f>TEXT([1]Holidays!A1127,"DDDD")</f>
        <v>Tuesday</v>
      </c>
      <c r="C1127" s="2">
        <f>WEEKNUM([1]Holidays!A1127)</f>
        <v>5</v>
      </c>
      <c r="D1127" s="1" t="str">
        <f>TEXT([1]Holidays!A1127,"MMMM")</f>
        <v>January</v>
      </c>
      <c r="E1127" s="1" t="str">
        <f>TEXT([1]Holidays!A1127,"yyyy")</f>
        <v>2018</v>
      </c>
      <c r="F1127" s="3">
        <v>15.6</v>
      </c>
      <c r="G1127" s="3">
        <v>21</v>
      </c>
      <c r="H1127" s="3">
        <v>14.1</v>
      </c>
      <c r="I1127" s="3">
        <v>38.799999999999997</v>
      </c>
      <c r="J1127" s="4">
        <v>115239.57</v>
      </c>
      <c r="K1127" s="5">
        <v>78.574438810000004</v>
      </c>
      <c r="L1127" s="5">
        <f t="shared" si="85"/>
        <v>9054884.5414557122</v>
      </c>
      <c r="M1127" t="str">
        <f>VLOOKUP(A1127,[1]Holidays!A:C,2,)</f>
        <v>N</v>
      </c>
      <c r="N1127" t="str">
        <f>VLOOKUP(A1127,[1]Holidays!A:C,3,FALSE)</f>
        <v>N</v>
      </c>
      <c r="O1127" t="e">
        <f t="shared" si="86"/>
        <v>#N/A</v>
      </c>
      <c r="P1127">
        <f t="shared" si="87"/>
        <v>115239.57</v>
      </c>
      <c r="Q1127" t="e">
        <f t="shared" si="88"/>
        <v>#N/A</v>
      </c>
      <c r="R1127">
        <f t="shared" si="89"/>
        <v>115239.57</v>
      </c>
    </row>
    <row r="1128" spans="1:18" x14ac:dyDescent="0.25">
      <c r="A1128" s="6">
        <v>43131</v>
      </c>
      <c r="B1128" s="1" t="str">
        <f>TEXT([1]Holidays!A1128,"DDDD")</f>
        <v>Wednesday</v>
      </c>
      <c r="C1128" s="2">
        <f>WEEKNUM([1]Holidays!A1128)</f>
        <v>5</v>
      </c>
      <c r="D1128" s="1" t="str">
        <f>TEXT([1]Holidays!A1128,"MMMM")</f>
        <v>January</v>
      </c>
      <c r="E1128" s="1" t="str">
        <f>TEXT([1]Holidays!A1128,"yyyy")</f>
        <v>2018</v>
      </c>
      <c r="F1128" s="3">
        <v>14.6</v>
      </c>
      <c r="G1128" s="3">
        <v>19.100000000000001</v>
      </c>
      <c r="H1128" s="3">
        <v>19.600000000000001</v>
      </c>
      <c r="I1128" s="3">
        <v>0</v>
      </c>
      <c r="J1128" s="4">
        <v>108524.18</v>
      </c>
      <c r="K1128" s="5">
        <v>65.217558049999994</v>
      </c>
      <c r="L1128" s="5">
        <f t="shared" si="85"/>
        <v>7077682.0089786481</v>
      </c>
      <c r="M1128" t="str">
        <f>VLOOKUP(A1128,[1]Holidays!A:C,2,)</f>
        <v>Y</v>
      </c>
      <c r="N1128" t="str">
        <f>VLOOKUP(A1128,[1]Holidays!A:C,3,FALSE)</f>
        <v>N</v>
      </c>
      <c r="O1128">
        <f t="shared" si="86"/>
        <v>108524.18</v>
      </c>
      <c r="P1128" t="e">
        <f t="shared" si="87"/>
        <v>#N/A</v>
      </c>
      <c r="Q1128" t="e">
        <f t="shared" si="88"/>
        <v>#N/A</v>
      </c>
      <c r="R1128">
        <f t="shared" si="89"/>
        <v>108524.18</v>
      </c>
    </row>
    <row r="1129" spans="1:18" x14ac:dyDescent="0.25">
      <c r="A1129" s="6">
        <v>43132</v>
      </c>
      <c r="B1129" s="1" t="str">
        <f>TEXT([1]Holidays!A1129,"DDDD")</f>
        <v>Thursday</v>
      </c>
      <c r="C1129" s="2">
        <f>WEEKNUM([1]Holidays!A1129)</f>
        <v>5</v>
      </c>
      <c r="D1129" s="1" t="str">
        <f>TEXT([1]Holidays!A1129,"MMMM")</f>
        <v>February</v>
      </c>
      <c r="E1129" s="1" t="str">
        <f>TEXT([1]Holidays!A1129,"yyyy")</f>
        <v>2018</v>
      </c>
      <c r="F1129" s="3">
        <v>12.1</v>
      </c>
      <c r="G1129" s="3">
        <v>22.5</v>
      </c>
      <c r="H1129" s="3">
        <v>28.9</v>
      </c>
      <c r="I1129" s="3">
        <v>0.2</v>
      </c>
      <c r="J1129" s="4">
        <v>109949.21</v>
      </c>
      <c r="K1129" s="5">
        <v>72.412229809999999</v>
      </c>
      <c r="L1129" s="5">
        <f t="shared" si="85"/>
        <v>7961667.4619479505</v>
      </c>
      <c r="M1129" t="str">
        <f>VLOOKUP(A1129,[1]Holidays!A:C,2,)</f>
        <v>Y</v>
      </c>
      <c r="N1129" t="str">
        <f>VLOOKUP(A1129,[1]Holidays!A:C,3,FALSE)</f>
        <v>N</v>
      </c>
      <c r="O1129">
        <f t="shared" si="86"/>
        <v>109949.21</v>
      </c>
      <c r="P1129" t="e">
        <f t="shared" si="87"/>
        <v>#N/A</v>
      </c>
      <c r="Q1129" t="e">
        <f t="shared" si="88"/>
        <v>#N/A</v>
      </c>
      <c r="R1129">
        <f t="shared" si="89"/>
        <v>109949.21</v>
      </c>
    </row>
    <row r="1130" spans="1:18" x14ac:dyDescent="0.25">
      <c r="A1130" s="6">
        <v>43133</v>
      </c>
      <c r="B1130" s="1" t="str">
        <f>TEXT([1]Holidays!A1130,"DDDD")</f>
        <v>Friday</v>
      </c>
      <c r="C1130" s="2">
        <f>WEEKNUM([1]Holidays!A1130)</f>
        <v>5</v>
      </c>
      <c r="D1130" s="1" t="str">
        <f>TEXT([1]Holidays!A1130,"MMMM")</f>
        <v>February</v>
      </c>
      <c r="E1130" s="1" t="str">
        <f>TEXT([1]Holidays!A1130,"yyyy")</f>
        <v>2018</v>
      </c>
      <c r="F1130" s="3">
        <v>13.4</v>
      </c>
      <c r="G1130" s="3">
        <v>22.1</v>
      </c>
      <c r="H1130" s="3">
        <v>28.4</v>
      </c>
      <c r="I1130" s="3">
        <v>0</v>
      </c>
      <c r="J1130" s="4">
        <v>112946.34</v>
      </c>
      <c r="K1130" s="5">
        <v>80.454353729999994</v>
      </c>
      <c r="L1130" s="5">
        <f t="shared" si="85"/>
        <v>9087024.7908688467</v>
      </c>
      <c r="M1130" t="str">
        <f>VLOOKUP(A1130,[1]Holidays!A:C,2,)</f>
        <v>Y</v>
      </c>
      <c r="N1130" t="str">
        <f>VLOOKUP(A1130,[1]Holidays!A:C,3,FALSE)</f>
        <v>N</v>
      </c>
      <c r="O1130">
        <f t="shared" si="86"/>
        <v>112946.34</v>
      </c>
      <c r="P1130" t="e">
        <f t="shared" si="87"/>
        <v>#N/A</v>
      </c>
      <c r="Q1130" t="e">
        <f t="shared" si="88"/>
        <v>#N/A</v>
      </c>
      <c r="R1130">
        <f t="shared" si="89"/>
        <v>112946.34</v>
      </c>
    </row>
    <row r="1131" spans="1:18" x14ac:dyDescent="0.25">
      <c r="A1131" s="6">
        <v>43134</v>
      </c>
      <c r="B1131" s="1" t="str">
        <f>TEXT([1]Holidays!A1131,"DDDD")</f>
        <v>Saturday</v>
      </c>
      <c r="C1131" s="2">
        <f>WEEKNUM([1]Holidays!A1131)</f>
        <v>5</v>
      </c>
      <c r="D1131" s="1" t="str">
        <f>TEXT([1]Holidays!A1131,"MMMM")</f>
        <v>February</v>
      </c>
      <c r="E1131" s="1" t="str">
        <f>TEXT([1]Holidays!A1131,"yyyy")</f>
        <v>2018</v>
      </c>
      <c r="F1131" s="3">
        <v>15.8</v>
      </c>
      <c r="G1131" s="3">
        <v>28.1</v>
      </c>
      <c r="H1131" s="3">
        <v>26.7</v>
      </c>
      <c r="I1131" s="3">
        <v>0</v>
      </c>
      <c r="J1131" s="4">
        <v>104947.325</v>
      </c>
      <c r="K1131" s="5">
        <v>86.517007910000004</v>
      </c>
      <c r="L1131" s="5">
        <f t="shared" si="85"/>
        <v>9079728.54715834</v>
      </c>
      <c r="M1131" t="str">
        <f>VLOOKUP(A1131,[1]Holidays!A:C,2,)</f>
        <v>Y</v>
      </c>
      <c r="N1131" t="str">
        <f>VLOOKUP(A1131,[1]Holidays!A:C,3,FALSE)</f>
        <v>N</v>
      </c>
      <c r="O1131">
        <f t="shared" si="86"/>
        <v>104947.325</v>
      </c>
      <c r="P1131" t="e">
        <f t="shared" si="87"/>
        <v>#N/A</v>
      </c>
      <c r="Q1131" t="e">
        <f t="shared" si="88"/>
        <v>#N/A</v>
      </c>
      <c r="R1131">
        <f t="shared" si="89"/>
        <v>104947.325</v>
      </c>
    </row>
    <row r="1132" spans="1:18" x14ac:dyDescent="0.25">
      <c r="A1132" s="6">
        <v>43135</v>
      </c>
      <c r="B1132" s="1" t="str">
        <f>TEXT([1]Holidays!A1132,"DDDD")</f>
        <v>Sunday</v>
      </c>
      <c r="C1132" s="2">
        <f>WEEKNUM([1]Holidays!A1132)</f>
        <v>6</v>
      </c>
      <c r="D1132" s="1" t="str">
        <f>TEXT([1]Holidays!A1132,"MMMM")</f>
        <v>February</v>
      </c>
      <c r="E1132" s="1" t="str">
        <f>TEXT([1]Holidays!A1132,"yyyy")</f>
        <v>2018</v>
      </c>
      <c r="F1132" s="3">
        <v>14.7</v>
      </c>
      <c r="G1132" s="3">
        <v>25.7</v>
      </c>
      <c r="H1132" s="3">
        <v>28.5</v>
      </c>
      <c r="I1132" s="3">
        <v>0</v>
      </c>
      <c r="J1132" s="4">
        <v>106065.935</v>
      </c>
      <c r="K1132" s="5">
        <v>98.921846560000006</v>
      </c>
      <c r="L1132" s="5">
        <f t="shared" si="85"/>
        <v>10492238.147312934</v>
      </c>
      <c r="M1132" t="str">
        <f>VLOOKUP(A1132,[1]Holidays!A:C,2,)</f>
        <v>Y</v>
      </c>
      <c r="N1132" t="str">
        <f>VLOOKUP(A1132,[1]Holidays!A:C,3,FALSE)</f>
        <v>N</v>
      </c>
      <c r="O1132">
        <f t="shared" si="86"/>
        <v>106065.935</v>
      </c>
      <c r="P1132" t="e">
        <f t="shared" si="87"/>
        <v>#N/A</v>
      </c>
      <c r="Q1132" t="e">
        <f t="shared" si="88"/>
        <v>#N/A</v>
      </c>
      <c r="R1132">
        <f t="shared" si="89"/>
        <v>106065.935</v>
      </c>
    </row>
    <row r="1133" spans="1:18" x14ac:dyDescent="0.25">
      <c r="A1133" s="6">
        <v>43136</v>
      </c>
      <c r="B1133" s="1" t="str">
        <f>TEXT([1]Holidays!A1133,"DDDD")</f>
        <v>Monday</v>
      </c>
      <c r="C1133" s="2">
        <f>WEEKNUM([1]Holidays!A1133)</f>
        <v>6</v>
      </c>
      <c r="D1133" s="1" t="str">
        <f>TEXT([1]Holidays!A1133,"MMMM")</f>
        <v>February</v>
      </c>
      <c r="E1133" s="1" t="str">
        <f>TEXT([1]Holidays!A1133,"yyyy")</f>
        <v>2018</v>
      </c>
      <c r="F1133" s="3">
        <v>17</v>
      </c>
      <c r="G1133" s="3">
        <v>25.7</v>
      </c>
      <c r="H1133" s="3">
        <v>24</v>
      </c>
      <c r="I1133" s="3">
        <v>0</v>
      </c>
      <c r="J1133" s="4">
        <v>126465.96</v>
      </c>
      <c r="K1133" s="5">
        <v>103.83019280000001</v>
      </c>
      <c r="L1133" s="5">
        <f t="shared" si="85"/>
        <v>13130985.00943709</v>
      </c>
      <c r="M1133" t="str">
        <f>VLOOKUP(A1133,[1]Holidays!A:C,2,)</f>
        <v>Y</v>
      </c>
      <c r="N1133" t="str">
        <f>VLOOKUP(A1133,[1]Holidays!A:C,3,FALSE)</f>
        <v>N</v>
      </c>
      <c r="O1133">
        <f t="shared" si="86"/>
        <v>126465.96</v>
      </c>
      <c r="P1133" t="e">
        <f t="shared" si="87"/>
        <v>#N/A</v>
      </c>
      <c r="Q1133" t="e">
        <f t="shared" si="88"/>
        <v>#N/A</v>
      </c>
      <c r="R1133">
        <f t="shared" si="89"/>
        <v>126465.96</v>
      </c>
    </row>
    <row r="1134" spans="1:18" x14ac:dyDescent="0.25">
      <c r="A1134" s="6">
        <v>43137</v>
      </c>
      <c r="B1134" s="1" t="str">
        <f>TEXT([1]Holidays!A1134,"DDDD")</f>
        <v>Tuesday</v>
      </c>
      <c r="C1134" s="2">
        <f>WEEKNUM([1]Holidays!A1134)</f>
        <v>6</v>
      </c>
      <c r="D1134" s="1" t="str">
        <f>TEXT([1]Holidays!A1134,"MMMM")</f>
        <v>February</v>
      </c>
      <c r="E1134" s="1" t="str">
        <f>TEXT([1]Holidays!A1134,"yyyy")</f>
        <v>2018</v>
      </c>
      <c r="F1134" s="3">
        <v>17.7</v>
      </c>
      <c r="G1134" s="3">
        <v>29.9</v>
      </c>
      <c r="H1134" s="3">
        <v>27.6</v>
      </c>
      <c r="I1134" s="3">
        <v>0</v>
      </c>
      <c r="J1134" s="4">
        <v>137539.72500000001</v>
      </c>
      <c r="K1134" s="5">
        <v>104.2296312</v>
      </c>
      <c r="L1134" s="5">
        <f t="shared" si="85"/>
        <v>14335714.812099421</v>
      </c>
      <c r="M1134" t="str">
        <f>VLOOKUP(A1134,[1]Holidays!A:C,2,)</f>
        <v>Y</v>
      </c>
      <c r="N1134" t="str">
        <f>VLOOKUP(A1134,[1]Holidays!A:C,3,FALSE)</f>
        <v>N</v>
      </c>
      <c r="O1134">
        <f t="shared" si="86"/>
        <v>137539.72500000001</v>
      </c>
      <c r="P1134" t="e">
        <f t="shared" si="87"/>
        <v>#N/A</v>
      </c>
      <c r="Q1134" t="e">
        <f t="shared" si="88"/>
        <v>#N/A</v>
      </c>
      <c r="R1134">
        <f t="shared" si="89"/>
        <v>137539.72500000001</v>
      </c>
    </row>
    <row r="1135" spans="1:18" x14ac:dyDescent="0.25">
      <c r="A1135" s="6">
        <v>43138</v>
      </c>
      <c r="B1135" s="1" t="str">
        <f>TEXT([1]Holidays!A1135,"DDDD")</f>
        <v>Wednesday</v>
      </c>
      <c r="C1135" s="2">
        <f>WEEKNUM([1]Holidays!A1135)</f>
        <v>6</v>
      </c>
      <c r="D1135" s="1" t="str">
        <f>TEXT([1]Holidays!A1135,"MMMM")</f>
        <v>February</v>
      </c>
      <c r="E1135" s="1" t="str">
        <f>TEXT([1]Holidays!A1135,"yyyy")</f>
        <v>2018</v>
      </c>
      <c r="F1135" s="3">
        <v>18.7</v>
      </c>
      <c r="G1135" s="3">
        <v>37.4</v>
      </c>
      <c r="H1135" s="3">
        <v>27.1</v>
      </c>
      <c r="I1135" s="3">
        <v>0</v>
      </c>
      <c r="J1135" s="4">
        <v>159307.315</v>
      </c>
      <c r="K1135" s="5">
        <v>624.26093430000003</v>
      </c>
      <c r="L1135" s="5">
        <f t="shared" si="85"/>
        <v>99449333.302724406</v>
      </c>
      <c r="M1135" t="str">
        <f>VLOOKUP(A1135,[1]Holidays!A:C,2,)</f>
        <v>Y</v>
      </c>
      <c r="N1135" t="str">
        <f>VLOOKUP(A1135,[1]Holidays!A:C,3,FALSE)</f>
        <v>N</v>
      </c>
      <c r="O1135">
        <f t="shared" si="86"/>
        <v>159307.315</v>
      </c>
      <c r="P1135" t="e">
        <f t="shared" si="87"/>
        <v>#N/A</v>
      </c>
      <c r="Q1135" t="e">
        <f t="shared" si="88"/>
        <v>#N/A</v>
      </c>
      <c r="R1135">
        <f t="shared" si="89"/>
        <v>159307.315</v>
      </c>
    </row>
    <row r="1136" spans="1:18" x14ac:dyDescent="0.25">
      <c r="A1136" s="6">
        <v>43139</v>
      </c>
      <c r="B1136" s="1" t="str">
        <f>TEXT([1]Holidays!A1136,"DDDD")</f>
        <v>Thursday</v>
      </c>
      <c r="C1136" s="2">
        <f>WEEKNUM([1]Holidays!A1136)</f>
        <v>6</v>
      </c>
      <c r="D1136" s="1" t="str">
        <f>TEXT([1]Holidays!A1136,"MMMM")</f>
        <v>February</v>
      </c>
      <c r="E1136" s="1" t="str">
        <f>TEXT([1]Holidays!A1136,"yyyy")</f>
        <v>2018</v>
      </c>
      <c r="F1136" s="3">
        <v>20.6</v>
      </c>
      <c r="G1136" s="3">
        <v>27.5</v>
      </c>
      <c r="H1136" s="3">
        <v>15.8</v>
      </c>
      <c r="I1136" s="3">
        <v>0</v>
      </c>
      <c r="J1136" s="4">
        <v>149473.01</v>
      </c>
      <c r="K1136" s="5">
        <v>106.6526349</v>
      </c>
      <c r="L1136" s="5">
        <f t="shared" si="85"/>
        <v>15941690.362934049</v>
      </c>
      <c r="M1136" t="str">
        <f>VLOOKUP(A1136,[1]Holidays!A:C,2,)</f>
        <v>Y</v>
      </c>
      <c r="N1136" t="str">
        <f>VLOOKUP(A1136,[1]Holidays!A:C,3,FALSE)</f>
        <v>N</v>
      </c>
      <c r="O1136">
        <f t="shared" si="86"/>
        <v>149473.01</v>
      </c>
      <c r="P1136" t="e">
        <f t="shared" si="87"/>
        <v>#N/A</v>
      </c>
      <c r="Q1136" t="e">
        <f t="shared" si="88"/>
        <v>#N/A</v>
      </c>
      <c r="R1136">
        <f t="shared" si="89"/>
        <v>149473.01</v>
      </c>
    </row>
    <row r="1137" spans="1:18" x14ac:dyDescent="0.25">
      <c r="A1137" s="6">
        <v>43140</v>
      </c>
      <c r="B1137" s="1" t="str">
        <f>TEXT([1]Holidays!A1137,"DDDD")</f>
        <v>Friday</v>
      </c>
      <c r="C1137" s="2">
        <f>WEEKNUM([1]Holidays!A1137)</f>
        <v>6</v>
      </c>
      <c r="D1137" s="1" t="str">
        <f>TEXT([1]Holidays!A1137,"MMMM")</f>
        <v>February</v>
      </c>
      <c r="E1137" s="1" t="str">
        <f>TEXT([1]Holidays!A1137,"yyyy")</f>
        <v>2018</v>
      </c>
      <c r="F1137" s="3">
        <v>20.399999999999999</v>
      </c>
      <c r="G1137" s="3">
        <v>24.9</v>
      </c>
      <c r="H1137" s="3">
        <v>17.2</v>
      </c>
      <c r="I1137" s="3">
        <v>0</v>
      </c>
      <c r="J1137" s="4">
        <v>137101.87</v>
      </c>
      <c r="K1137" s="5">
        <v>113.7060807</v>
      </c>
      <c r="L1137" s="5">
        <f t="shared" si="85"/>
        <v>15589316.294340909</v>
      </c>
      <c r="M1137" t="str">
        <f>VLOOKUP(A1137,[1]Holidays!A:C,2,)</f>
        <v>Y</v>
      </c>
      <c r="N1137" t="str">
        <f>VLOOKUP(A1137,[1]Holidays!A:C,3,FALSE)</f>
        <v>N</v>
      </c>
      <c r="O1137">
        <f t="shared" si="86"/>
        <v>137101.87</v>
      </c>
      <c r="P1137" t="e">
        <f t="shared" si="87"/>
        <v>#N/A</v>
      </c>
      <c r="Q1137" t="e">
        <f t="shared" si="88"/>
        <v>#N/A</v>
      </c>
      <c r="R1137">
        <f t="shared" si="89"/>
        <v>137101.87</v>
      </c>
    </row>
    <row r="1138" spans="1:18" x14ac:dyDescent="0.25">
      <c r="A1138" s="6">
        <v>43141</v>
      </c>
      <c r="B1138" s="1" t="str">
        <f>TEXT([1]Holidays!A1138,"DDDD")</f>
        <v>Saturday</v>
      </c>
      <c r="C1138" s="2">
        <f>WEEKNUM([1]Holidays!A1138)</f>
        <v>6</v>
      </c>
      <c r="D1138" s="1" t="str">
        <f>TEXT([1]Holidays!A1138,"MMMM")</f>
        <v>February</v>
      </c>
      <c r="E1138" s="1" t="str">
        <f>TEXT([1]Holidays!A1138,"yyyy")</f>
        <v>2018</v>
      </c>
      <c r="F1138" s="3">
        <v>18.7</v>
      </c>
      <c r="G1138" s="3">
        <v>30.3</v>
      </c>
      <c r="H1138" s="3">
        <v>6.6</v>
      </c>
      <c r="I1138" s="3">
        <v>0</v>
      </c>
      <c r="J1138" s="4">
        <v>118113.8</v>
      </c>
      <c r="K1138" s="5">
        <v>83.521526919999999</v>
      </c>
      <c r="L1138" s="5">
        <f t="shared" si="85"/>
        <v>9865044.9263234958</v>
      </c>
      <c r="M1138" t="str">
        <f>VLOOKUP(A1138,[1]Holidays!A:C,2,)</f>
        <v>Y</v>
      </c>
      <c r="N1138" t="str">
        <f>VLOOKUP(A1138,[1]Holidays!A:C,3,FALSE)</f>
        <v>N</v>
      </c>
      <c r="O1138">
        <f t="shared" si="86"/>
        <v>118113.8</v>
      </c>
      <c r="P1138" t="e">
        <f t="shared" si="87"/>
        <v>#N/A</v>
      </c>
      <c r="Q1138" t="e">
        <f t="shared" si="88"/>
        <v>#N/A</v>
      </c>
      <c r="R1138">
        <f t="shared" si="89"/>
        <v>118113.8</v>
      </c>
    </row>
    <row r="1139" spans="1:18" x14ac:dyDescent="0.25">
      <c r="A1139" s="6">
        <v>43142</v>
      </c>
      <c r="B1139" s="1" t="str">
        <f>TEXT([1]Holidays!A1139,"DDDD")</f>
        <v>Sunday</v>
      </c>
      <c r="C1139" s="2">
        <f>WEEKNUM([1]Holidays!A1139)</f>
        <v>7</v>
      </c>
      <c r="D1139" s="1" t="str">
        <f>TEXT([1]Holidays!A1139,"MMMM")</f>
        <v>February</v>
      </c>
      <c r="E1139" s="1" t="str">
        <f>TEXT([1]Holidays!A1139,"yyyy")</f>
        <v>2018</v>
      </c>
      <c r="F1139" s="3">
        <v>15.5</v>
      </c>
      <c r="G1139" s="3">
        <v>21.2</v>
      </c>
      <c r="H1139" s="3">
        <v>18.5</v>
      </c>
      <c r="I1139" s="3">
        <v>0</v>
      </c>
      <c r="J1139" s="4">
        <v>100440.29</v>
      </c>
      <c r="K1139" s="5">
        <v>66.272357439999993</v>
      </c>
      <c r="L1139" s="5">
        <f t="shared" si="85"/>
        <v>6656414.8002572563</v>
      </c>
      <c r="M1139" t="str">
        <f>VLOOKUP(A1139,[1]Holidays!A:C,2,)</f>
        <v>Y</v>
      </c>
      <c r="N1139" t="str">
        <f>VLOOKUP(A1139,[1]Holidays!A:C,3,FALSE)</f>
        <v>N</v>
      </c>
      <c r="O1139">
        <f t="shared" si="86"/>
        <v>100440.29</v>
      </c>
      <c r="P1139" t="e">
        <f t="shared" si="87"/>
        <v>#N/A</v>
      </c>
      <c r="Q1139" t="e">
        <f t="shared" si="88"/>
        <v>#N/A</v>
      </c>
      <c r="R1139">
        <f t="shared" si="89"/>
        <v>100440.29</v>
      </c>
    </row>
    <row r="1140" spans="1:18" x14ac:dyDescent="0.25">
      <c r="A1140" s="6">
        <v>43143</v>
      </c>
      <c r="B1140" s="1" t="str">
        <f>TEXT([1]Holidays!A1140,"DDDD")</f>
        <v>Monday</v>
      </c>
      <c r="C1140" s="2">
        <f>WEEKNUM([1]Holidays!A1140)</f>
        <v>7</v>
      </c>
      <c r="D1140" s="1" t="str">
        <f>TEXT([1]Holidays!A1140,"MMMM")</f>
        <v>February</v>
      </c>
      <c r="E1140" s="1" t="str">
        <f>TEXT([1]Holidays!A1140,"yyyy")</f>
        <v>2018</v>
      </c>
      <c r="F1140" s="3">
        <v>16.3</v>
      </c>
      <c r="G1140" s="3">
        <v>23.6</v>
      </c>
      <c r="H1140" s="3">
        <v>22.2</v>
      </c>
      <c r="I1140" s="3">
        <v>0</v>
      </c>
      <c r="J1140" s="4">
        <v>116209.13</v>
      </c>
      <c r="K1140" s="5">
        <v>93.173935740000005</v>
      </c>
      <c r="L1140" s="5">
        <f t="shared" si="85"/>
        <v>10827662.011021307</v>
      </c>
      <c r="M1140" t="str">
        <f>VLOOKUP(A1140,[1]Holidays!A:C,2,)</f>
        <v>Y</v>
      </c>
      <c r="N1140" t="str">
        <f>VLOOKUP(A1140,[1]Holidays!A:C,3,FALSE)</f>
        <v>N</v>
      </c>
      <c r="O1140">
        <f t="shared" si="86"/>
        <v>116209.13</v>
      </c>
      <c r="P1140" t="e">
        <f t="shared" si="87"/>
        <v>#N/A</v>
      </c>
      <c r="Q1140" t="e">
        <f t="shared" si="88"/>
        <v>#N/A</v>
      </c>
      <c r="R1140">
        <f t="shared" si="89"/>
        <v>116209.13</v>
      </c>
    </row>
    <row r="1141" spans="1:18" x14ac:dyDescent="0.25">
      <c r="A1141" s="6">
        <v>43144</v>
      </c>
      <c r="B1141" s="1" t="str">
        <f>TEXT([1]Holidays!A1141,"DDDD")</f>
        <v>Tuesday</v>
      </c>
      <c r="C1141" s="2">
        <f>WEEKNUM([1]Holidays!A1141)</f>
        <v>7</v>
      </c>
      <c r="D1141" s="1" t="str">
        <f>TEXT([1]Holidays!A1141,"MMMM")</f>
        <v>February</v>
      </c>
      <c r="E1141" s="1" t="str">
        <f>TEXT([1]Holidays!A1141,"yyyy")</f>
        <v>2018</v>
      </c>
      <c r="F1141" s="3">
        <v>13.6</v>
      </c>
      <c r="G1141" s="3">
        <v>29</v>
      </c>
      <c r="H1141" s="3">
        <v>26</v>
      </c>
      <c r="I1141" s="3">
        <v>0</v>
      </c>
      <c r="J1141" s="4">
        <v>124882.715</v>
      </c>
      <c r="K1141" s="5">
        <v>99.609433350000003</v>
      </c>
      <c r="L1141" s="5">
        <f t="shared" si="85"/>
        <v>12439496.476359546</v>
      </c>
      <c r="M1141" t="str">
        <f>VLOOKUP(A1141,[1]Holidays!A:C,2,)</f>
        <v>Y</v>
      </c>
      <c r="N1141" t="str">
        <f>VLOOKUP(A1141,[1]Holidays!A:C,3,FALSE)</f>
        <v>N</v>
      </c>
      <c r="O1141">
        <f t="shared" si="86"/>
        <v>124882.715</v>
      </c>
      <c r="P1141" t="e">
        <f t="shared" si="87"/>
        <v>#N/A</v>
      </c>
      <c r="Q1141" t="e">
        <f t="shared" si="88"/>
        <v>#N/A</v>
      </c>
      <c r="R1141">
        <f t="shared" si="89"/>
        <v>124882.715</v>
      </c>
    </row>
    <row r="1142" spans="1:18" x14ac:dyDescent="0.25">
      <c r="A1142" s="6">
        <v>43145</v>
      </c>
      <c r="B1142" s="1" t="str">
        <f>TEXT([1]Holidays!A1142,"DDDD")</f>
        <v>Wednesday</v>
      </c>
      <c r="C1142" s="2">
        <f>WEEKNUM([1]Holidays!A1142)</f>
        <v>7</v>
      </c>
      <c r="D1142" s="1" t="str">
        <f>TEXT([1]Holidays!A1142,"MMMM")</f>
        <v>February</v>
      </c>
      <c r="E1142" s="1" t="str">
        <f>TEXT([1]Holidays!A1142,"yyyy")</f>
        <v>2018</v>
      </c>
      <c r="F1142" s="3">
        <v>17.5</v>
      </c>
      <c r="G1142" s="3">
        <v>23.3</v>
      </c>
      <c r="H1142" s="3">
        <v>22.8</v>
      </c>
      <c r="I1142" s="3">
        <v>0</v>
      </c>
      <c r="J1142" s="4">
        <v>115269.5</v>
      </c>
      <c r="K1142" s="5">
        <v>72.046428359999993</v>
      </c>
      <c r="L1142" s="5">
        <f t="shared" si="85"/>
        <v>8304755.7738430193</v>
      </c>
      <c r="M1142" t="str">
        <f>VLOOKUP(A1142,[1]Holidays!A:C,2,)</f>
        <v>Y</v>
      </c>
      <c r="N1142" t="str">
        <f>VLOOKUP(A1142,[1]Holidays!A:C,3,FALSE)</f>
        <v>N</v>
      </c>
      <c r="O1142">
        <f t="shared" si="86"/>
        <v>115269.5</v>
      </c>
      <c r="P1142" t="e">
        <f t="shared" si="87"/>
        <v>#N/A</v>
      </c>
      <c r="Q1142" t="e">
        <f t="shared" si="88"/>
        <v>#N/A</v>
      </c>
      <c r="R1142">
        <f t="shared" si="89"/>
        <v>115269.5</v>
      </c>
    </row>
    <row r="1143" spans="1:18" x14ac:dyDescent="0.25">
      <c r="A1143" s="6">
        <v>43146</v>
      </c>
      <c r="B1143" s="1" t="str">
        <f>TEXT([1]Holidays!A1143,"DDDD")</f>
        <v>Thursday</v>
      </c>
      <c r="C1143" s="2">
        <f>WEEKNUM([1]Holidays!A1143)</f>
        <v>7</v>
      </c>
      <c r="D1143" s="1" t="str">
        <f>TEXT([1]Holidays!A1143,"MMMM")</f>
        <v>February</v>
      </c>
      <c r="E1143" s="1" t="str">
        <f>TEXT([1]Holidays!A1143,"yyyy")</f>
        <v>2018</v>
      </c>
      <c r="F1143" s="3">
        <v>13.5</v>
      </c>
      <c r="G1143" s="3">
        <v>24.2</v>
      </c>
      <c r="H1143" s="3">
        <v>18.399999999999999</v>
      </c>
      <c r="I1143" s="3">
        <v>0</v>
      </c>
      <c r="J1143" s="4">
        <v>117260.245</v>
      </c>
      <c r="K1143" s="5">
        <v>83.187740950000006</v>
      </c>
      <c r="L1143" s="5">
        <f t="shared" si="85"/>
        <v>9754614.884793533</v>
      </c>
      <c r="M1143" t="str">
        <f>VLOOKUP(A1143,[1]Holidays!A:C,2,)</f>
        <v>Y</v>
      </c>
      <c r="N1143" t="str">
        <f>VLOOKUP(A1143,[1]Holidays!A:C,3,FALSE)</f>
        <v>N</v>
      </c>
      <c r="O1143">
        <f t="shared" si="86"/>
        <v>117260.245</v>
      </c>
      <c r="P1143" t="e">
        <f t="shared" si="87"/>
        <v>#N/A</v>
      </c>
      <c r="Q1143" t="e">
        <f t="shared" si="88"/>
        <v>#N/A</v>
      </c>
      <c r="R1143">
        <f t="shared" si="89"/>
        <v>117260.245</v>
      </c>
    </row>
    <row r="1144" spans="1:18" x14ac:dyDescent="0.25">
      <c r="A1144" s="6">
        <v>43147</v>
      </c>
      <c r="B1144" s="1" t="str">
        <f>TEXT([1]Holidays!A1144,"DDDD")</f>
        <v>Friday</v>
      </c>
      <c r="C1144" s="2">
        <f>WEEKNUM([1]Holidays!A1144)</f>
        <v>7</v>
      </c>
      <c r="D1144" s="1" t="str">
        <f>TEXT([1]Holidays!A1144,"MMMM")</f>
        <v>February</v>
      </c>
      <c r="E1144" s="1" t="str">
        <f>TEXT([1]Holidays!A1144,"yyyy")</f>
        <v>2018</v>
      </c>
      <c r="F1144" s="3">
        <v>15.7</v>
      </c>
      <c r="G1144" s="3">
        <v>22.2</v>
      </c>
      <c r="H1144" s="3">
        <v>24.8</v>
      </c>
      <c r="I1144" s="3">
        <v>0</v>
      </c>
      <c r="J1144" s="4">
        <v>114736.355</v>
      </c>
      <c r="K1144" s="5">
        <v>86.835346319999999</v>
      </c>
      <c r="L1144" s="5">
        <f t="shared" si="85"/>
        <v>9963171.1219194625</v>
      </c>
      <c r="M1144" t="str">
        <f>VLOOKUP(A1144,[1]Holidays!A:C,2,)</f>
        <v>Y</v>
      </c>
      <c r="N1144" t="str">
        <f>VLOOKUP(A1144,[1]Holidays!A:C,3,FALSE)</f>
        <v>N</v>
      </c>
      <c r="O1144">
        <f t="shared" si="86"/>
        <v>114736.355</v>
      </c>
      <c r="P1144" t="e">
        <f t="shared" si="87"/>
        <v>#N/A</v>
      </c>
      <c r="Q1144" t="e">
        <f t="shared" si="88"/>
        <v>#N/A</v>
      </c>
      <c r="R1144">
        <f t="shared" si="89"/>
        <v>114736.355</v>
      </c>
    </row>
    <row r="1145" spans="1:18" x14ac:dyDescent="0.25">
      <c r="A1145" s="6">
        <v>43148</v>
      </c>
      <c r="B1145" s="1" t="str">
        <f>TEXT([1]Holidays!A1145,"DDDD")</f>
        <v>Saturday</v>
      </c>
      <c r="C1145" s="2">
        <f>WEEKNUM([1]Holidays!A1145)</f>
        <v>7</v>
      </c>
      <c r="D1145" s="1" t="str">
        <f>TEXT([1]Holidays!A1145,"MMMM")</f>
        <v>February</v>
      </c>
      <c r="E1145" s="1" t="str">
        <f>TEXT([1]Holidays!A1145,"yyyy")</f>
        <v>2018</v>
      </c>
      <c r="F1145" s="3">
        <v>12.4</v>
      </c>
      <c r="G1145" s="3">
        <v>25.3</v>
      </c>
      <c r="H1145" s="3">
        <v>24.1</v>
      </c>
      <c r="I1145" s="3">
        <v>0</v>
      </c>
      <c r="J1145" s="4">
        <v>105799.935</v>
      </c>
      <c r="K1145" s="5">
        <v>82.758307090000002</v>
      </c>
      <c r="L1145" s="5">
        <f t="shared" si="85"/>
        <v>8755823.5108320396</v>
      </c>
      <c r="M1145" t="str">
        <f>VLOOKUP(A1145,[1]Holidays!A:C,2,)</f>
        <v>Y</v>
      </c>
      <c r="N1145" t="str">
        <f>VLOOKUP(A1145,[1]Holidays!A:C,3,FALSE)</f>
        <v>N</v>
      </c>
      <c r="O1145">
        <f t="shared" si="86"/>
        <v>105799.935</v>
      </c>
      <c r="P1145" t="e">
        <f t="shared" si="87"/>
        <v>#N/A</v>
      </c>
      <c r="Q1145" t="e">
        <f t="shared" si="88"/>
        <v>#N/A</v>
      </c>
      <c r="R1145">
        <f t="shared" si="89"/>
        <v>105799.935</v>
      </c>
    </row>
    <row r="1146" spans="1:18" x14ac:dyDescent="0.25">
      <c r="A1146" s="6">
        <v>43149</v>
      </c>
      <c r="B1146" s="1" t="str">
        <f>TEXT([1]Holidays!A1146,"DDDD")</f>
        <v>Sunday</v>
      </c>
      <c r="C1146" s="2">
        <f>WEEKNUM([1]Holidays!A1146)</f>
        <v>8</v>
      </c>
      <c r="D1146" s="1" t="str">
        <f>TEXT([1]Holidays!A1146,"MMMM")</f>
        <v>February</v>
      </c>
      <c r="E1146" s="1" t="str">
        <f>TEXT([1]Holidays!A1146,"yyyy")</f>
        <v>2018</v>
      </c>
      <c r="F1146" s="3">
        <v>13.6</v>
      </c>
      <c r="G1146" s="3">
        <v>24</v>
      </c>
      <c r="H1146" s="3">
        <v>20.5</v>
      </c>
      <c r="I1146" s="3">
        <v>0</v>
      </c>
      <c r="J1146" s="4">
        <v>105085.515</v>
      </c>
      <c r="K1146" s="5">
        <v>77.337616229999995</v>
      </c>
      <c r="L1146" s="5">
        <f t="shared" si="85"/>
        <v>8127063.230401908</v>
      </c>
      <c r="M1146" t="str">
        <f>VLOOKUP(A1146,[1]Holidays!A:C,2,)</f>
        <v>Y</v>
      </c>
      <c r="N1146" t="str">
        <f>VLOOKUP(A1146,[1]Holidays!A:C,3,FALSE)</f>
        <v>N</v>
      </c>
      <c r="O1146">
        <f t="shared" si="86"/>
        <v>105085.515</v>
      </c>
      <c r="P1146" t="e">
        <f t="shared" si="87"/>
        <v>#N/A</v>
      </c>
      <c r="Q1146" t="e">
        <f t="shared" si="88"/>
        <v>#N/A</v>
      </c>
      <c r="R1146">
        <f t="shared" si="89"/>
        <v>105085.515</v>
      </c>
    </row>
    <row r="1147" spans="1:18" x14ac:dyDescent="0.25">
      <c r="A1147" s="6">
        <v>43150</v>
      </c>
      <c r="B1147" s="1" t="str">
        <f>TEXT([1]Holidays!A1147,"DDDD")</f>
        <v>Monday</v>
      </c>
      <c r="C1147" s="2">
        <f>WEEKNUM([1]Holidays!A1147)</f>
        <v>8</v>
      </c>
      <c r="D1147" s="1" t="str">
        <f>TEXT([1]Holidays!A1147,"MMMM")</f>
        <v>February</v>
      </c>
      <c r="E1147" s="1" t="str">
        <f>TEXT([1]Holidays!A1147,"yyyy")</f>
        <v>2018</v>
      </c>
      <c r="F1147" s="3">
        <v>17.600000000000001</v>
      </c>
      <c r="G1147" s="3">
        <v>25.4</v>
      </c>
      <c r="H1147" s="3">
        <v>20.9</v>
      </c>
      <c r="I1147" s="3">
        <v>0.8</v>
      </c>
      <c r="J1147" s="4">
        <v>113116.425</v>
      </c>
      <c r="K1147" s="5">
        <v>74.677828180000006</v>
      </c>
      <c r="L1147" s="5">
        <f t="shared" si="85"/>
        <v>8447288.9504858572</v>
      </c>
      <c r="M1147" t="str">
        <f>VLOOKUP(A1147,[1]Holidays!A:C,2,)</f>
        <v>Y</v>
      </c>
      <c r="N1147" t="str">
        <f>VLOOKUP(A1147,[1]Holidays!A:C,3,FALSE)</f>
        <v>N</v>
      </c>
      <c r="O1147">
        <f t="shared" si="86"/>
        <v>113116.425</v>
      </c>
      <c r="P1147" t="e">
        <f t="shared" si="87"/>
        <v>#N/A</v>
      </c>
      <c r="Q1147" t="e">
        <f t="shared" si="88"/>
        <v>#N/A</v>
      </c>
      <c r="R1147">
        <f t="shared" si="89"/>
        <v>113116.425</v>
      </c>
    </row>
    <row r="1148" spans="1:18" x14ac:dyDescent="0.25">
      <c r="A1148" s="6">
        <v>43151</v>
      </c>
      <c r="B1148" s="1" t="str">
        <f>TEXT([1]Holidays!A1148,"DDDD")</f>
        <v>Tuesday</v>
      </c>
      <c r="C1148" s="2">
        <f>WEEKNUM([1]Holidays!A1148)</f>
        <v>8</v>
      </c>
      <c r="D1148" s="1" t="str">
        <f>TEXT([1]Holidays!A1148,"MMMM")</f>
        <v>February</v>
      </c>
      <c r="E1148" s="1" t="str">
        <f>TEXT([1]Holidays!A1148,"yyyy")</f>
        <v>2018</v>
      </c>
      <c r="F1148" s="3">
        <v>14.1</v>
      </c>
      <c r="G1148" s="3">
        <v>29.5</v>
      </c>
      <c r="H1148" s="3">
        <v>25.5</v>
      </c>
      <c r="I1148" s="3">
        <v>0</v>
      </c>
      <c r="J1148" s="4">
        <v>120035.38499999999</v>
      </c>
      <c r="K1148" s="5">
        <v>78.800517830000004</v>
      </c>
      <c r="L1148" s="5">
        <f t="shared" si="85"/>
        <v>9458850.4959234148</v>
      </c>
      <c r="M1148" t="str">
        <f>VLOOKUP(A1148,[1]Holidays!A:C,2,)</f>
        <v>Y</v>
      </c>
      <c r="N1148" t="str">
        <f>VLOOKUP(A1148,[1]Holidays!A:C,3,FALSE)</f>
        <v>N</v>
      </c>
      <c r="O1148">
        <f t="shared" si="86"/>
        <v>120035.38499999999</v>
      </c>
      <c r="P1148" t="e">
        <f t="shared" si="87"/>
        <v>#N/A</v>
      </c>
      <c r="Q1148" t="e">
        <f t="shared" si="88"/>
        <v>#N/A</v>
      </c>
      <c r="R1148">
        <f t="shared" si="89"/>
        <v>120035.38499999999</v>
      </c>
    </row>
    <row r="1149" spans="1:18" x14ac:dyDescent="0.25">
      <c r="A1149" s="6">
        <v>43152</v>
      </c>
      <c r="B1149" s="1" t="str">
        <f>TEXT([1]Holidays!A1149,"DDDD")</f>
        <v>Wednesday</v>
      </c>
      <c r="C1149" s="2">
        <f>WEEKNUM([1]Holidays!A1149)</f>
        <v>8</v>
      </c>
      <c r="D1149" s="1" t="str">
        <f>TEXT([1]Holidays!A1149,"MMMM")</f>
        <v>February</v>
      </c>
      <c r="E1149" s="1" t="str">
        <f>TEXT([1]Holidays!A1149,"yyyy")</f>
        <v>2018</v>
      </c>
      <c r="F1149" s="3">
        <v>16</v>
      </c>
      <c r="G1149" s="3">
        <v>29.3</v>
      </c>
      <c r="H1149" s="3">
        <v>16</v>
      </c>
      <c r="I1149" s="3">
        <v>0</v>
      </c>
      <c r="J1149" s="4">
        <v>124481.41499999999</v>
      </c>
      <c r="K1149" s="5">
        <v>84.555739439999996</v>
      </c>
      <c r="L1149" s="5">
        <f t="shared" si="85"/>
        <v>10525618.091862507</v>
      </c>
      <c r="M1149" t="str">
        <f>VLOOKUP(A1149,[1]Holidays!A:C,2,)</f>
        <v>Y</v>
      </c>
      <c r="N1149" t="str">
        <f>VLOOKUP(A1149,[1]Holidays!A:C,3,FALSE)</f>
        <v>N</v>
      </c>
      <c r="O1149">
        <f t="shared" si="86"/>
        <v>124481.41499999999</v>
      </c>
      <c r="P1149" t="e">
        <f t="shared" si="87"/>
        <v>#N/A</v>
      </c>
      <c r="Q1149" t="e">
        <f t="shared" si="88"/>
        <v>#N/A</v>
      </c>
      <c r="R1149">
        <f t="shared" si="89"/>
        <v>124481.41499999999</v>
      </c>
    </row>
    <row r="1150" spans="1:18" x14ac:dyDescent="0.25">
      <c r="A1150" s="6">
        <v>43153</v>
      </c>
      <c r="B1150" s="1" t="str">
        <f>TEXT([1]Holidays!A1150,"DDDD")</f>
        <v>Thursday</v>
      </c>
      <c r="C1150" s="2">
        <f>WEEKNUM([1]Holidays!A1150)</f>
        <v>8</v>
      </c>
      <c r="D1150" s="1" t="str">
        <f>TEXT([1]Holidays!A1150,"MMMM")</f>
        <v>February</v>
      </c>
      <c r="E1150" s="1" t="str">
        <f>TEXT([1]Holidays!A1150,"yyyy")</f>
        <v>2018</v>
      </c>
      <c r="F1150" s="3">
        <v>20.3</v>
      </c>
      <c r="G1150" s="3">
        <v>31</v>
      </c>
      <c r="H1150" s="3">
        <v>16.8</v>
      </c>
      <c r="I1150" s="3">
        <v>0</v>
      </c>
      <c r="J1150" s="4">
        <v>133607.065</v>
      </c>
      <c r="K1150" s="5">
        <v>88.847838789999997</v>
      </c>
      <c r="L1150" s="5">
        <f t="shared" si="85"/>
        <v>11870698.972325051</v>
      </c>
      <c r="M1150" t="str">
        <f>VLOOKUP(A1150,[1]Holidays!A:C,2,)</f>
        <v>Y</v>
      </c>
      <c r="N1150" t="str">
        <f>VLOOKUP(A1150,[1]Holidays!A:C,3,FALSE)</f>
        <v>N</v>
      </c>
      <c r="O1150">
        <f t="shared" si="86"/>
        <v>133607.065</v>
      </c>
      <c r="P1150" t="e">
        <f t="shared" si="87"/>
        <v>#N/A</v>
      </c>
      <c r="Q1150" t="e">
        <f t="shared" si="88"/>
        <v>#N/A</v>
      </c>
      <c r="R1150">
        <f t="shared" si="89"/>
        <v>133607.065</v>
      </c>
    </row>
    <row r="1151" spans="1:18" x14ac:dyDescent="0.25">
      <c r="A1151" s="6">
        <v>43154</v>
      </c>
      <c r="B1151" s="1" t="str">
        <f>TEXT([1]Holidays!A1151,"DDDD")</f>
        <v>Friday</v>
      </c>
      <c r="C1151" s="2">
        <f>WEEKNUM([1]Holidays!A1151)</f>
        <v>8</v>
      </c>
      <c r="D1151" s="1" t="str">
        <f>TEXT([1]Holidays!A1151,"MMMM")</f>
        <v>February</v>
      </c>
      <c r="E1151" s="1" t="str">
        <f>TEXT([1]Holidays!A1151,"yyyy")</f>
        <v>2018</v>
      </c>
      <c r="F1151" s="3">
        <v>21.2</v>
      </c>
      <c r="G1151" s="3">
        <v>33.5</v>
      </c>
      <c r="H1151" s="3">
        <v>13.4</v>
      </c>
      <c r="I1151" s="3">
        <v>0.2</v>
      </c>
      <c r="J1151" s="4">
        <v>136328.345</v>
      </c>
      <c r="K1151" s="5">
        <v>85.713196379999999</v>
      </c>
      <c r="L1151" s="5">
        <f t="shared" si="85"/>
        <v>11685138.207145391</v>
      </c>
      <c r="M1151" t="str">
        <f>VLOOKUP(A1151,[1]Holidays!A:C,2,)</f>
        <v>Y</v>
      </c>
      <c r="N1151" t="str">
        <f>VLOOKUP(A1151,[1]Holidays!A:C,3,FALSE)</f>
        <v>N</v>
      </c>
      <c r="O1151">
        <f t="shared" si="86"/>
        <v>136328.345</v>
      </c>
      <c r="P1151" t="e">
        <f t="shared" si="87"/>
        <v>#N/A</v>
      </c>
      <c r="Q1151" t="e">
        <f t="shared" si="88"/>
        <v>#N/A</v>
      </c>
      <c r="R1151">
        <f t="shared" si="89"/>
        <v>136328.345</v>
      </c>
    </row>
    <row r="1152" spans="1:18" x14ac:dyDescent="0.25">
      <c r="A1152" s="6">
        <v>43155</v>
      </c>
      <c r="B1152" s="1" t="str">
        <f>TEXT([1]Holidays!A1152,"DDDD")</f>
        <v>Saturday</v>
      </c>
      <c r="C1152" s="2">
        <f>WEEKNUM([1]Holidays!A1152)</f>
        <v>8</v>
      </c>
      <c r="D1152" s="1" t="str">
        <f>TEXT([1]Holidays!A1152,"MMMM")</f>
        <v>February</v>
      </c>
      <c r="E1152" s="1" t="str">
        <f>TEXT([1]Holidays!A1152,"yyyy")</f>
        <v>2018</v>
      </c>
      <c r="F1152" s="3">
        <v>22.7</v>
      </c>
      <c r="G1152" s="3">
        <v>31.6</v>
      </c>
      <c r="H1152" s="3">
        <v>4.8</v>
      </c>
      <c r="I1152" s="3">
        <v>0.4</v>
      </c>
      <c r="J1152" s="4">
        <v>119226.435</v>
      </c>
      <c r="K1152" s="5">
        <v>75.07065351</v>
      </c>
      <c r="L1152" s="5">
        <f t="shared" si="85"/>
        <v>8950406.3911175374</v>
      </c>
      <c r="M1152" t="str">
        <f>VLOOKUP(A1152,[1]Holidays!A:C,2,)</f>
        <v>Y</v>
      </c>
      <c r="N1152" t="str">
        <f>VLOOKUP(A1152,[1]Holidays!A:C,3,FALSE)</f>
        <v>N</v>
      </c>
      <c r="O1152">
        <f t="shared" si="86"/>
        <v>119226.435</v>
      </c>
      <c r="P1152" t="e">
        <f t="shared" si="87"/>
        <v>#N/A</v>
      </c>
      <c r="Q1152" t="e">
        <f t="shared" si="88"/>
        <v>#N/A</v>
      </c>
      <c r="R1152">
        <f t="shared" si="89"/>
        <v>119226.435</v>
      </c>
    </row>
    <row r="1153" spans="1:18" x14ac:dyDescent="0.25">
      <c r="A1153" s="6">
        <v>43156</v>
      </c>
      <c r="B1153" s="1" t="str">
        <f>TEXT([1]Holidays!A1153,"DDDD")</f>
        <v>Sunday</v>
      </c>
      <c r="C1153" s="2">
        <f>WEEKNUM([1]Holidays!A1153)</f>
        <v>9</v>
      </c>
      <c r="D1153" s="1" t="str">
        <f>TEXT([1]Holidays!A1153,"MMMM")</f>
        <v>February</v>
      </c>
      <c r="E1153" s="1" t="str">
        <f>TEXT([1]Holidays!A1153,"yyyy")</f>
        <v>2018</v>
      </c>
      <c r="F1153" s="3">
        <v>16.2</v>
      </c>
      <c r="G1153" s="3">
        <v>19.8</v>
      </c>
      <c r="H1153" s="3">
        <v>10</v>
      </c>
      <c r="I1153" s="3">
        <v>0</v>
      </c>
      <c r="J1153" s="4">
        <v>96305.07</v>
      </c>
      <c r="K1153" s="5">
        <v>55.999394809999998</v>
      </c>
      <c r="L1153" s="5">
        <f t="shared" si="85"/>
        <v>5393025.637134687</v>
      </c>
      <c r="M1153" t="str">
        <f>VLOOKUP(A1153,[1]Holidays!A:C,2,)</f>
        <v>Y</v>
      </c>
      <c r="N1153" t="str">
        <f>VLOOKUP(A1153,[1]Holidays!A:C,3,FALSE)</f>
        <v>N</v>
      </c>
      <c r="O1153">
        <f t="shared" si="86"/>
        <v>96305.07</v>
      </c>
      <c r="P1153" t="e">
        <f t="shared" si="87"/>
        <v>#N/A</v>
      </c>
      <c r="Q1153" t="e">
        <f t="shared" si="88"/>
        <v>#N/A</v>
      </c>
      <c r="R1153">
        <f t="shared" si="89"/>
        <v>96305.07</v>
      </c>
    </row>
    <row r="1154" spans="1:18" x14ac:dyDescent="0.25">
      <c r="A1154" s="6">
        <v>43157</v>
      </c>
      <c r="B1154" s="1" t="str">
        <f>TEXT([1]Holidays!A1154,"DDDD")</f>
        <v>Monday</v>
      </c>
      <c r="C1154" s="2">
        <f>WEEKNUM([1]Holidays!A1154)</f>
        <v>9</v>
      </c>
      <c r="D1154" s="1" t="str">
        <f>TEXT([1]Holidays!A1154,"MMMM")</f>
        <v>February</v>
      </c>
      <c r="E1154" s="1" t="str">
        <f>TEXT([1]Holidays!A1154,"yyyy")</f>
        <v>2018</v>
      </c>
      <c r="F1154" s="3">
        <v>14.3</v>
      </c>
      <c r="G1154" s="3">
        <v>26.5</v>
      </c>
      <c r="H1154" s="3">
        <v>24.3</v>
      </c>
      <c r="I1154" s="3">
        <v>0</v>
      </c>
      <c r="J1154" s="4">
        <v>117952.36500000001</v>
      </c>
      <c r="K1154" s="5">
        <v>76.805514340000002</v>
      </c>
      <c r="L1154" s="5">
        <f t="shared" ref="L1154:L1217" si="90">J1154*K1154</f>
        <v>9059392.0614444148</v>
      </c>
      <c r="M1154" t="str">
        <f>VLOOKUP(A1154,[1]Holidays!A:C,2,)</f>
        <v>Y</v>
      </c>
      <c r="N1154" t="str">
        <f>VLOOKUP(A1154,[1]Holidays!A:C,3,FALSE)</f>
        <v>N</v>
      </c>
      <c r="O1154">
        <f t="shared" si="86"/>
        <v>117952.36500000001</v>
      </c>
      <c r="P1154" t="e">
        <f t="shared" si="87"/>
        <v>#N/A</v>
      </c>
      <c r="Q1154" t="e">
        <f t="shared" si="88"/>
        <v>#N/A</v>
      </c>
      <c r="R1154">
        <f t="shared" si="89"/>
        <v>117952.36500000001</v>
      </c>
    </row>
    <row r="1155" spans="1:18" x14ac:dyDescent="0.25">
      <c r="A1155" s="6">
        <v>43158</v>
      </c>
      <c r="B1155" s="1" t="str">
        <f>TEXT([1]Holidays!A1155,"DDDD")</f>
        <v>Tuesday</v>
      </c>
      <c r="C1155" s="2">
        <f>WEEKNUM([1]Holidays!A1155)</f>
        <v>9</v>
      </c>
      <c r="D1155" s="1" t="str">
        <f>TEXT([1]Holidays!A1155,"MMMM")</f>
        <v>February</v>
      </c>
      <c r="E1155" s="1" t="str">
        <f>TEXT([1]Holidays!A1155,"yyyy")</f>
        <v>2018</v>
      </c>
      <c r="F1155" s="3">
        <v>14.9</v>
      </c>
      <c r="G1155" s="3">
        <v>31.3</v>
      </c>
      <c r="H1155" s="3">
        <v>24</v>
      </c>
      <c r="I1155" s="3">
        <v>0</v>
      </c>
      <c r="J1155" s="4">
        <v>127894.285</v>
      </c>
      <c r="K1155" s="5">
        <v>73.635400590000003</v>
      </c>
      <c r="L1155" s="5">
        <f t="shared" si="90"/>
        <v>9417546.9091466293</v>
      </c>
      <c r="M1155" t="str">
        <f>VLOOKUP(A1155,[1]Holidays!A:C,2,)</f>
        <v>Y</v>
      </c>
      <c r="N1155" t="str">
        <f>VLOOKUP(A1155,[1]Holidays!A:C,3,FALSE)</f>
        <v>N</v>
      </c>
      <c r="O1155">
        <f t="shared" ref="O1155:O1218" si="91">IF(M1155="n",NA(),J1155)</f>
        <v>127894.285</v>
      </c>
      <c r="P1155" t="e">
        <f t="shared" ref="P1155:P1218" si="92">IF(M1155="n",J1155,NA())</f>
        <v>#N/A</v>
      </c>
      <c r="Q1155" t="e">
        <f t="shared" ref="Q1155:Q1218" si="93">IF(N1155="y",J1155,NA())</f>
        <v>#N/A</v>
      </c>
      <c r="R1155">
        <f t="shared" ref="R1155:R1218" si="94">IF(N1155="N",J1155,NA())</f>
        <v>127894.285</v>
      </c>
    </row>
    <row r="1156" spans="1:18" x14ac:dyDescent="0.25">
      <c r="A1156" s="6">
        <v>43159</v>
      </c>
      <c r="B1156" s="1" t="str">
        <f>TEXT([1]Holidays!A1156,"DDDD")</f>
        <v>Wednesday</v>
      </c>
      <c r="C1156" s="2">
        <f>WEEKNUM([1]Holidays!A1156)</f>
        <v>9</v>
      </c>
      <c r="D1156" s="1" t="str">
        <f>TEXT([1]Holidays!A1156,"MMMM")</f>
        <v>February</v>
      </c>
      <c r="E1156" s="1" t="str">
        <f>TEXT([1]Holidays!A1156,"yyyy")</f>
        <v>2018</v>
      </c>
      <c r="F1156" s="3">
        <v>20</v>
      </c>
      <c r="G1156" s="3">
        <v>30.9</v>
      </c>
      <c r="H1156" s="3">
        <v>19.600000000000001</v>
      </c>
      <c r="I1156" s="3">
        <v>0</v>
      </c>
      <c r="J1156" s="4">
        <v>123400.17</v>
      </c>
      <c r="K1156" s="5">
        <v>69.092841730000004</v>
      </c>
      <c r="L1156" s="5">
        <f t="shared" si="90"/>
        <v>8526068.4152650945</v>
      </c>
      <c r="M1156" t="str">
        <f>VLOOKUP(A1156,[1]Holidays!A:C,2,)</f>
        <v>Y</v>
      </c>
      <c r="N1156" t="str">
        <f>VLOOKUP(A1156,[1]Holidays!A:C,3,FALSE)</f>
        <v>N</v>
      </c>
      <c r="O1156">
        <f t="shared" si="91"/>
        <v>123400.17</v>
      </c>
      <c r="P1156" t="e">
        <f t="shared" si="92"/>
        <v>#N/A</v>
      </c>
      <c r="Q1156" t="e">
        <f t="shared" si="93"/>
        <v>#N/A</v>
      </c>
      <c r="R1156">
        <f t="shared" si="94"/>
        <v>123400.17</v>
      </c>
    </row>
    <row r="1157" spans="1:18" x14ac:dyDescent="0.25">
      <c r="A1157" s="6">
        <v>43160</v>
      </c>
      <c r="B1157" s="1" t="str">
        <f>TEXT([1]Holidays!A1157,"DDDD")</f>
        <v>Thursday</v>
      </c>
      <c r="C1157" s="2">
        <f>WEEKNUM([1]Holidays!A1157)</f>
        <v>9</v>
      </c>
      <c r="D1157" s="1" t="str">
        <f>TEXT([1]Holidays!A1157,"MMMM")</f>
        <v>March</v>
      </c>
      <c r="E1157" s="1" t="str">
        <f>TEXT([1]Holidays!A1157,"yyyy")</f>
        <v>2018</v>
      </c>
      <c r="F1157" s="3">
        <v>16.2</v>
      </c>
      <c r="G1157" s="3">
        <v>20.5</v>
      </c>
      <c r="H1157" s="3">
        <v>17.7</v>
      </c>
      <c r="I1157" s="3">
        <v>0.8</v>
      </c>
      <c r="J1157" s="4">
        <v>117346.26</v>
      </c>
      <c r="K1157" s="5">
        <v>78.60161635</v>
      </c>
      <c r="L1157" s="5">
        <f t="shared" si="90"/>
        <v>9223605.7086273506</v>
      </c>
      <c r="M1157" t="str">
        <f>VLOOKUP(A1157,[1]Holidays!A:C,2,)</f>
        <v>Y</v>
      </c>
      <c r="N1157" t="str">
        <f>VLOOKUP(A1157,[1]Holidays!A:C,3,FALSE)</f>
        <v>N</v>
      </c>
      <c r="O1157">
        <f t="shared" si="91"/>
        <v>117346.26</v>
      </c>
      <c r="P1157" t="e">
        <f t="shared" si="92"/>
        <v>#N/A</v>
      </c>
      <c r="Q1157" t="e">
        <f t="shared" si="93"/>
        <v>#N/A</v>
      </c>
      <c r="R1157">
        <f t="shared" si="94"/>
        <v>117346.26</v>
      </c>
    </row>
    <row r="1158" spans="1:18" x14ac:dyDescent="0.25">
      <c r="A1158" s="6">
        <v>43161</v>
      </c>
      <c r="B1158" s="1" t="str">
        <f>TEXT([1]Holidays!A1158,"DDDD")</f>
        <v>Friday</v>
      </c>
      <c r="C1158" s="2">
        <f>WEEKNUM([1]Holidays!A1158)</f>
        <v>9</v>
      </c>
      <c r="D1158" s="1" t="str">
        <f>TEXT([1]Holidays!A1158,"MMMM")</f>
        <v>March</v>
      </c>
      <c r="E1158" s="1" t="str">
        <f>TEXT([1]Holidays!A1158,"yyyy")</f>
        <v>2018</v>
      </c>
      <c r="F1158" s="3">
        <v>14.5</v>
      </c>
      <c r="G1158" s="3">
        <v>22.8</v>
      </c>
      <c r="H1158" s="3">
        <v>19.600000000000001</v>
      </c>
      <c r="I1158" s="3">
        <v>0.4</v>
      </c>
      <c r="J1158" s="4">
        <v>119960.33</v>
      </c>
      <c r="K1158" s="5">
        <v>91.866531140000006</v>
      </c>
      <c r="L1158" s="5">
        <f t="shared" si="90"/>
        <v>11020339.391509676</v>
      </c>
      <c r="M1158" t="str">
        <f>VLOOKUP(A1158,[1]Holidays!A:C,2,)</f>
        <v>Y</v>
      </c>
      <c r="N1158" t="str">
        <f>VLOOKUP(A1158,[1]Holidays!A:C,3,FALSE)</f>
        <v>N</v>
      </c>
      <c r="O1158">
        <f t="shared" si="91"/>
        <v>119960.33</v>
      </c>
      <c r="P1158" t="e">
        <f t="shared" si="92"/>
        <v>#N/A</v>
      </c>
      <c r="Q1158" t="e">
        <f t="shared" si="93"/>
        <v>#N/A</v>
      </c>
      <c r="R1158">
        <f t="shared" si="94"/>
        <v>119960.33</v>
      </c>
    </row>
    <row r="1159" spans="1:18" x14ac:dyDescent="0.25">
      <c r="A1159" s="6">
        <v>43162</v>
      </c>
      <c r="B1159" s="1" t="str">
        <f>TEXT([1]Holidays!A1159,"DDDD")</f>
        <v>Saturday</v>
      </c>
      <c r="C1159" s="2">
        <f>WEEKNUM([1]Holidays!A1159)</f>
        <v>9</v>
      </c>
      <c r="D1159" s="1" t="str">
        <f>TEXT([1]Holidays!A1159,"MMMM")</f>
        <v>March</v>
      </c>
      <c r="E1159" s="1" t="str">
        <f>TEXT([1]Holidays!A1159,"yyyy")</f>
        <v>2018</v>
      </c>
      <c r="F1159" s="3">
        <v>13.9</v>
      </c>
      <c r="G1159" s="3">
        <v>32.700000000000003</v>
      </c>
      <c r="H1159" s="3">
        <v>21.8</v>
      </c>
      <c r="I1159" s="3">
        <v>0</v>
      </c>
      <c r="J1159" s="4">
        <v>111096.30499999999</v>
      </c>
      <c r="K1159" s="5">
        <v>80.624052259999999</v>
      </c>
      <c r="L1159" s="5">
        <f t="shared" si="90"/>
        <v>8957034.3002128992</v>
      </c>
      <c r="M1159" t="str">
        <f>VLOOKUP(A1159,[1]Holidays!A:C,2,)</f>
        <v>Y</v>
      </c>
      <c r="N1159" t="str">
        <f>VLOOKUP(A1159,[1]Holidays!A:C,3,FALSE)</f>
        <v>N</v>
      </c>
      <c r="O1159">
        <f t="shared" si="91"/>
        <v>111096.30499999999</v>
      </c>
      <c r="P1159" t="e">
        <f t="shared" si="92"/>
        <v>#N/A</v>
      </c>
      <c r="Q1159" t="e">
        <f t="shared" si="93"/>
        <v>#N/A</v>
      </c>
      <c r="R1159">
        <f t="shared" si="94"/>
        <v>111096.30499999999</v>
      </c>
    </row>
    <row r="1160" spans="1:18" x14ac:dyDescent="0.25">
      <c r="A1160" s="6">
        <v>43163</v>
      </c>
      <c r="B1160" s="1" t="str">
        <f>TEXT([1]Holidays!A1160,"DDDD")</f>
        <v>Sunday</v>
      </c>
      <c r="C1160" s="2">
        <f>WEEKNUM([1]Holidays!A1160)</f>
        <v>10</v>
      </c>
      <c r="D1160" s="1" t="str">
        <f>TEXT([1]Holidays!A1160,"MMMM")</f>
        <v>March</v>
      </c>
      <c r="E1160" s="1" t="str">
        <f>TEXT([1]Holidays!A1160,"yyyy")</f>
        <v>2018</v>
      </c>
      <c r="F1160" s="3">
        <v>15.8</v>
      </c>
      <c r="G1160" s="3">
        <v>21</v>
      </c>
      <c r="H1160" s="3">
        <v>22.2</v>
      </c>
      <c r="I1160" s="3">
        <v>0</v>
      </c>
      <c r="J1160" s="4">
        <v>101334.2</v>
      </c>
      <c r="K1160" s="5">
        <v>72.599066879999995</v>
      </c>
      <c r="L1160" s="5">
        <f t="shared" si="90"/>
        <v>7356768.3630312951</v>
      </c>
      <c r="M1160" t="str">
        <f>VLOOKUP(A1160,[1]Holidays!A:C,2,)</f>
        <v>Y</v>
      </c>
      <c r="N1160" t="str">
        <f>VLOOKUP(A1160,[1]Holidays!A:C,3,FALSE)</f>
        <v>N</v>
      </c>
      <c r="O1160">
        <f t="shared" si="91"/>
        <v>101334.2</v>
      </c>
      <c r="P1160" t="e">
        <f t="shared" si="92"/>
        <v>#N/A</v>
      </c>
      <c r="Q1160" t="e">
        <f t="shared" si="93"/>
        <v>#N/A</v>
      </c>
      <c r="R1160">
        <f t="shared" si="94"/>
        <v>101334.2</v>
      </c>
    </row>
    <row r="1161" spans="1:18" x14ac:dyDescent="0.25">
      <c r="A1161" s="6">
        <v>43164</v>
      </c>
      <c r="B1161" s="1" t="str">
        <f>TEXT([1]Holidays!A1161,"DDDD")</f>
        <v>Monday</v>
      </c>
      <c r="C1161" s="2">
        <f>WEEKNUM([1]Holidays!A1161)</f>
        <v>10</v>
      </c>
      <c r="D1161" s="1" t="str">
        <f>TEXT([1]Holidays!A1161,"MMMM")</f>
        <v>March</v>
      </c>
      <c r="E1161" s="1" t="str">
        <f>TEXT([1]Holidays!A1161,"yyyy")</f>
        <v>2018</v>
      </c>
      <c r="F1161" s="3">
        <v>14.9</v>
      </c>
      <c r="G1161" s="3">
        <v>21.1</v>
      </c>
      <c r="H1161" s="3">
        <v>16.600000000000001</v>
      </c>
      <c r="I1161" s="3">
        <v>0</v>
      </c>
      <c r="J1161" s="4">
        <v>112527.285</v>
      </c>
      <c r="K1161" s="5">
        <v>70.615557719999998</v>
      </c>
      <c r="L1161" s="5">
        <f t="shared" si="90"/>
        <v>7946176.9889923902</v>
      </c>
      <c r="M1161" t="str">
        <f>VLOOKUP(A1161,[1]Holidays!A:C,2,)</f>
        <v>Y</v>
      </c>
      <c r="N1161" t="str">
        <f>VLOOKUP(A1161,[1]Holidays!A:C,3,FALSE)</f>
        <v>N</v>
      </c>
      <c r="O1161">
        <f t="shared" si="91"/>
        <v>112527.285</v>
      </c>
      <c r="P1161" t="e">
        <f t="shared" si="92"/>
        <v>#N/A</v>
      </c>
      <c r="Q1161" t="e">
        <f t="shared" si="93"/>
        <v>#N/A</v>
      </c>
      <c r="R1161">
        <f t="shared" si="94"/>
        <v>112527.285</v>
      </c>
    </row>
    <row r="1162" spans="1:18" x14ac:dyDescent="0.25">
      <c r="A1162" s="6">
        <v>43165</v>
      </c>
      <c r="B1162" s="1" t="str">
        <f>TEXT([1]Holidays!A1162,"DDDD")</f>
        <v>Tuesday</v>
      </c>
      <c r="C1162" s="2">
        <f>WEEKNUM([1]Holidays!A1162)</f>
        <v>10</v>
      </c>
      <c r="D1162" s="1" t="str">
        <f>TEXT([1]Holidays!A1162,"MMMM")</f>
        <v>March</v>
      </c>
      <c r="E1162" s="1" t="str">
        <f>TEXT([1]Holidays!A1162,"yyyy")</f>
        <v>2018</v>
      </c>
      <c r="F1162" s="3">
        <v>12.5</v>
      </c>
      <c r="G1162" s="3">
        <v>27.6</v>
      </c>
      <c r="H1162" s="3">
        <v>22.6</v>
      </c>
      <c r="I1162" s="3">
        <v>0</v>
      </c>
      <c r="J1162" s="4">
        <v>113850.81</v>
      </c>
      <c r="K1162" s="5">
        <v>61.354685359999998</v>
      </c>
      <c r="L1162" s="5">
        <f t="shared" si="90"/>
        <v>6985280.6255311416</v>
      </c>
      <c r="M1162" t="str">
        <f>VLOOKUP(A1162,[1]Holidays!A:C,2,)</f>
        <v>Y</v>
      </c>
      <c r="N1162" t="str">
        <f>VLOOKUP(A1162,[1]Holidays!A:C,3,FALSE)</f>
        <v>N</v>
      </c>
      <c r="O1162">
        <f t="shared" si="91"/>
        <v>113850.81</v>
      </c>
      <c r="P1162" t="e">
        <f t="shared" si="92"/>
        <v>#N/A</v>
      </c>
      <c r="Q1162" t="e">
        <f t="shared" si="93"/>
        <v>#N/A</v>
      </c>
      <c r="R1162">
        <f t="shared" si="94"/>
        <v>113850.81</v>
      </c>
    </row>
    <row r="1163" spans="1:18" x14ac:dyDescent="0.25">
      <c r="A1163" s="6">
        <v>43166</v>
      </c>
      <c r="B1163" s="1" t="str">
        <f>TEXT([1]Holidays!A1163,"DDDD")</f>
        <v>Wednesday</v>
      </c>
      <c r="C1163" s="2">
        <f>WEEKNUM([1]Holidays!A1163)</f>
        <v>10</v>
      </c>
      <c r="D1163" s="1" t="str">
        <f>TEXT([1]Holidays!A1163,"MMMM")</f>
        <v>March</v>
      </c>
      <c r="E1163" s="1" t="str">
        <f>TEXT([1]Holidays!A1163,"yyyy")</f>
        <v>2018</v>
      </c>
      <c r="F1163" s="3">
        <v>14.4</v>
      </c>
      <c r="G1163" s="3">
        <v>28.5</v>
      </c>
      <c r="H1163" s="3">
        <v>22.4</v>
      </c>
      <c r="I1163" s="3">
        <v>0</v>
      </c>
      <c r="J1163" s="4">
        <v>122717.5</v>
      </c>
      <c r="K1163" s="5">
        <v>73.26754588</v>
      </c>
      <c r="L1163" s="5">
        <f t="shared" si="90"/>
        <v>8991210.0615289006</v>
      </c>
      <c r="M1163" t="str">
        <f>VLOOKUP(A1163,[1]Holidays!A:C,2,)</f>
        <v>Y</v>
      </c>
      <c r="N1163" t="str">
        <f>VLOOKUP(A1163,[1]Holidays!A:C,3,FALSE)</f>
        <v>N</v>
      </c>
      <c r="O1163">
        <f t="shared" si="91"/>
        <v>122717.5</v>
      </c>
      <c r="P1163" t="e">
        <f t="shared" si="92"/>
        <v>#N/A</v>
      </c>
      <c r="Q1163" t="e">
        <f t="shared" si="93"/>
        <v>#N/A</v>
      </c>
      <c r="R1163">
        <f t="shared" si="94"/>
        <v>122717.5</v>
      </c>
    </row>
    <row r="1164" spans="1:18" x14ac:dyDescent="0.25">
      <c r="A1164" s="6">
        <v>43167</v>
      </c>
      <c r="B1164" s="1" t="str">
        <f>TEXT([1]Holidays!A1164,"DDDD")</f>
        <v>Thursday</v>
      </c>
      <c r="C1164" s="2">
        <f>WEEKNUM([1]Holidays!A1164)</f>
        <v>10</v>
      </c>
      <c r="D1164" s="1" t="str">
        <f>TEXT([1]Holidays!A1164,"MMMM")</f>
        <v>March</v>
      </c>
      <c r="E1164" s="1" t="str">
        <f>TEXT([1]Holidays!A1164,"yyyy")</f>
        <v>2018</v>
      </c>
      <c r="F1164" s="3">
        <v>14.9</v>
      </c>
      <c r="G1164" s="3">
        <v>30.5</v>
      </c>
      <c r="H1164" s="3">
        <v>22.1</v>
      </c>
      <c r="I1164" s="3">
        <v>0</v>
      </c>
      <c r="J1164" s="4">
        <v>128732.59</v>
      </c>
      <c r="K1164" s="5">
        <v>94.574270459999994</v>
      </c>
      <c r="L1164" s="5">
        <f t="shared" si="90"/>
        <v>12174790.783676291</v>
      </c>
      <c r="M1164" t="str">
        <f>VLOOKUP(A1164,[1]Holidays!A:C,2,)</f>
        <v>Y</v>
      </c>
      <c r="N1164" t="str">
        <f>VLOOKUP(A1164,[1]Holidays!A:C,3,FALSE)</f>
        <v>N</v>
      </c>
      <c r="O1164">
        <f t="shared" si="91"/>
        <v>128732.59</v>
      </c>
      <c r="P1164" t="e">
        <f t="shared" si="92"/>
        <v>#N/A</v>
      </c>
      <c r="Q1164" t="e">
        <f t="shared" si="93"/>
        <v>#N/A</v>
      </c>
      <c r="R1164">
        <f t="shared" si="94"/>
        <v>128732.59</v>
      </c>
    </row>
    <row r="1165" spans="1:18" x14ac:dyDescent="0.25">
      <c r="A1165" s="6">
        <v>43168</v>
      </c>
      <c r="B1165" s="1" t="str">
        <f>TEXT([1]Holidays!A1165,"DDDD")</f>
        <v>Friday</v>
      </c>
      <c r="C1165" s="2">
        <f>WEEKNUM([1]Holidays!A1165)</f>
        <v>10</v>
      </c>
      <c r="D1165" s="1" t="str">
        <f>TEXT([1]Holidays!A1165,"MMMM")</f>
        <v>March</v>
      </c>
      <c r="E1165" s="1" t="str">
        <f>TEXT([1]Holidays!A1165,"yyyy")</f>
        <v>2018</v>
      </c>
      <c r="F1165" s="3">
        <v>14.6</v>
      </c>
      <c r="G1165" s="3">
        <v>28.8</v>
      </c>
      <c r="H1165" s="3">
        <v>21.9</v>
      </c>
      <c r="I1165" s="3">
        <v>0</v>
      </c>
      <c r="J1165" s="4">
        <v>127805.485</v>
      </c>
      <c r="K1165" s="5">
        <v>99.170499149999998</v>
      </c>
      <c r="L1165" s="5">
        <f t="shared" si="90"/>
        <v>12674533.741557838</v>
      </c>
      <c r="M1165" t="str">
        <f>VLOOKUP(A1165,[1]Holidays!A:C,2,)</f>
        <v>Y</v>
      </c>
      <c r="N1165" t="str">
        <f>VLOOKUP(A1165,[1]Holidays!A:C,3,FALSE)</f>
        <v>N</v>
      </c>
      <c r="O1165">
        <f t="shared" si="91"/>
        <v>127805.485</v>
      </c>
      <c r="P1165" t="e">
        <f t="shared" si="92"/>
        <v>#N/A</v>
      </c>
      <c r="Q1165" t="e">
        <f t="shared" si="93"/>
        <v>#N/A</v>
      </c>
      <c r="R1165">
        <f t="shared" si="94"/>
        <v>127805.485</v>
      </c>
    </row>
    <row r="1166" spans="1:18" x14ac:dyDescent="0.25">
      <c r="A1166" s="6">
        <v>43169</v>
      </c>
      <c r="B1166" s="1" t="str">
        <f>TEXT([1]Holidays!A1166,"DDDD")</f>
        <v>Saturday</v>
      </c>
      <c r="C1166" s="2">
        <f>WEEKNUM([1]Holidays!A1166)</f>
        <v>10</v>
      </c>
      <c r="D1166" s="1" t="str">
        <f>TEXT([1]Holidays!A1166,"MMMM")</f>
        <v>March</v>
      </c>
      <c r="E1166" s="1" t="str">
        <f>TEXT([1]Holidays!A1166,"yyyy")</f>
        <v>2018</v>
      </c>
      <c r="F1166" s="3">
        <v>14.3</v>
      </c>
      <c r="G1166" s="3">
        <v>35.1</v>
      </c>
      <c r="H1166" s="3">
        <v>21.6</v>
      </c>
      <c r="I1166" s="3">
        <v>0</v>
      </c>
      <c r="J1166" s="4">
        <v>120398.88499999999</v>
      </c>
      <c r="K1166" s="5">
        <v>91.988443200000006</v>
      </c>
      <c r="L1166" s="5">
        <f t="shared" si="90"/>
        <v>11075305.994165832</v>
      </c>
      <c r="M1166" t="str">
        <f>VLOOKUP(A1166,[1]Holidays!A:C,2,)</f>
        <v>Y</v>
      </c>
      <c r="N1166" t="str">
        <f>VLOOKUP(A1166,[1]Holidays!A:C,3,FALSE)</f>
        <v>N</v>
      </c>
      <c r="O1166">
        <f t="shared" si="91"/>
        <v>120398.88499999999</v>
      </c>
      <c r="P1166" t="e">
        <f t="shared" si="92"/>
        <v>#N/A</v>
      </c>
      <c r="Q1166" t="e">
        <f t="shared" si="93"/>
        <v>#N/A</v>
      </c>
      <c r="R1166">
        <f t="shared" si="94"/>
        <v>120398.88499999999</v>
      </c>
    </row>
    <row r="1167" spans="1:18" x14ac:dyDescent="0.25">
      <c r="A1167" s="6">
        <v>43170</v>
      </c>
      <c r="B1167" s="1" t="str">
        <f>TEXT([1]Holidays!A1167,"DDDD")</f>
        <v>Sunday</v>
      </c>
      <c r="C1167" s="2">
        <f>WEEKNUM([1]Holidays!A1167)</f>
        <v>11</v>
      </c>
      <c r="D1167" s="1" t="str">
        <f>TEXT([1]Holidays!A1167,"MMMM")</f>
        <v>March</v>
      </c>
      <c r="E1167" s="1" t="str">
        <f>TEXT([1]Holidays!A1167,"yyyy")</f>
        <v>2018</v>
      </c>
      <c r="F1167" s="3">
        <v>17</v>
      </c>
      <c r="G1167" s="3">
        <v>22.8</v>
      </c>
      <c r="H1167" s="3">
        <v>14.3</v>
      </c>
      <c r="I1167" s="3">
        <v>0</v>
      </c>
      <c r="J1167" s="4">
        <v>104486.18</v>
      </c>
      <c r="K1167" s="5">
        <v>74.152652579999994</v>
      </c>
      <c r="L1167" s="5">
        <f t="shared" si="90"/>
        <v>7747927.4049513433</v>
      </c>
      <c r="M1167" t="str">
        <f>VLOOKUP(A1167,[1]Holidays!A:C,2,)</f>
        <v>Y</v>
      </c>
      <c r="N1167" t="str">
        <f>VLOOKUP(A1167,[1]Holidays!A:C,3,FALSE)</f>
        <v>N</v>
      </c>
      <c r="O1167">
        <f t="shared" si="91"/>
        <v>104486.18</v>
      </c>
      <c r="P1167" t="e">
        <f t="shared" si="92"/>
        <v>#N/A</v>
      </c>
      <c r="Q1167" t="e">
        <f t="shared" si="93"/>
        <v>#N/A</v>
      </c>
      <c r="R1167">
        <f t="shared" si="94"/>
        <v>104486.18</v>
      </c>
    </row>
    <row r="1168" spans="1:18" x14ac:dyDescent="0.25">
      <c r="A1168" s="6">
        <v>43171</v>
      </c>
      <c r="B1168" s="1" t="str">
        <f>TEXT([1]Holidays!A1168,"DDDD")</f>
        <v>Monday</v>
      </c>
      <c r="C1168" s="2">
        <f>WEEKNUM([1]Holidays!A1168)</f>
        <v>11</v>
      </c>
      <c r="D1168" s="1" t="str">
        <f>TEXT([1]Holidays!A1168,"MMMM")</f>
        <v>March</v>
      </c>
      <c r="E1168" s="1" t="str">
        <f>TEXT([1]Holidays!A1168,"yyyy")</f>
        <v>2018</v>
      </c>
      <c r="F1168" s="3">
        <v>16.7</v>
      </c>
      <c r="G1168" s="3">
        <v>20.9</v>
      </c>
      <c r="H1168" s="3">
        <v>10.199999999999999</v>
      </c>
      <c r="I1168" s="3">
        <v>0</v>
      </c>
      <c r="J1168" s="4">
        <v>97542.31</v>
      </c>
      <c r="K1168" s="5">
        <v>63.452204719999997</v>
      </c>
      <c r="L1168" s="5">
        <f t="shared" si="90"/>
        <v>6189274.6229817029</v>
      </c>
      <c r="M1168" t="str">
        <f>VLOOKUP(A1168,[1]Holidays!A:C,2,)</f>
        <v>Y</v>
      </c>
      <c r="N1168" t="str">
        <f>VLOOKUP(A1168,[1]Holidays!A:C,3,FALSE)</f>
        <v>Y</v>
      </c>
      <c r="O1168">
        <f t="shared" si="91"/>
        <v>97542.31</v>
      </c>
      <c r="P1168" t="e">
        <f t="shared" si="92"/>
        <v>#N/A</v>
      </c>
      <c r="Q1168">
        <f t="shared" si="93"/>
        <v>97542.31</v>
      </c>
      <c r="R1168" t="e">
        <f t="shared" si="94"/>
        <v>#N/A</v>
      </c>
    </row>
    <row r="1169" spans="1:18" x14ac:dyDescent="0.25">
      <c r="A1169" s="6">
        <v>43172</v>
      </c>
      <c r="B1169" s="1" t="str">
        <f>TEXT([1]Holidays!A1169,"DDDD")</f>
        <v>Tuesday</v>
      </c>
      <c r="C1169" s="2">
        <f>WEEKNUM([1]Holidays!A1169)</f>
        <v>11</v>
      </c>
      <c r="D1169" s="1" t="str">
        <f>TEXT([1]Holidays!A1169,"MMMM")</f>
        <v>March</v>
      </c>
      <c r="E1169" s="1" t="str">
        <f>TEXT([1]Holidays!A1169,"yyyy")</f>
        <v>2018</v>
      </c>
      <c r="F1169" s="3">
        <v>14.6</v>
      </c>
      <c r="G1169" s="3">
        <v>20.5</v>
      </c>
      <c r="H1169" s="3">
        <v>18.8</v>
      </c>
      <c r="I1169" s="3">
        <v>2.2000000000000002</v>
      </c>
      <c r="J1169" s="4">
        <v>112663.625</v>
      </c>
      <c r="K1169" s="5">
        <v>77.094966779999993</v>
      </c>
      <c r="L1169" s="5">
        <f t="shared" si="90"/>
        <v>8685798.4266893771</v>
      </c>
      <c r="M1169" t="str">
        <f>VLOOKUP(A1169,[1]Holidays!A:C,2,)</f>
        <v>Y</v>
      </c>
      <c r="N1169" t="str">
        <f>VLOOKUP(A1169,[1]Holidays!A:C,3,FALSE)</f>
        <v>N</v>
      </c>
      <c r="O1169">
        <f t="shared" si="91"/>
        <v>112663.625</v>
      </c>
      <c r="P1169" t="e">
        <f t="shared" si="92"/>
        <v>#N/A</v>
      </c>
      <c r="Q1169" t="e">
        <f t="shared" si="93"/>
        <v>#N/A</v>
      </c>
      <c r="R1169">
        <f t="shared" si="94"/>
        <v>112663.625</v>
      </c>
    </row>
    <row r="1170" spans="1:18" x14ac:dyDescent="0.25">
      <c r="A1170" s="6">
        <v>43173</v>
      </c>
      <c r="B1170" s="1" t="str">
        <f>TEXT([1]Holidays!A1170,"DDDD")</f>
        <v>Wednesday</v>
      </c>
      <c r="C1170" s="2">
        <f>WEEKNUM([1]Holidays!A1170)</f>
        <v>11</v>
      </c>
      <c r="D1170" s="1" t="str">
        <f>TEXT([1]Holidays!A1170,"MMMM")</f>
        <v>March</v>
      </c>
      <c r="E1170" s="1" t="str">
        <f>TEXT([1]Holidays!A1170,"yyyy")</f>
        <v>2018</v>
      </c>
      <c r="F1170" s="3">
        <v>12.8</v>
      </c>
      <c r="G1170" s="3">
        <v>21.3</v>
      </c>
      <c r="H1170" s="3">
        <v>17.7</v>
      </c>
      <c r="I1170" s="3">
        <v>0</v>
      </c>
      <c r="J1170" s="4">
        <v>114195.35</v>
      </c>
      <c r="K1170" s="5">
        <v>97.281748919999998</v>
      </c>
      <c r="L1170" s="5">
        <f t="shared" si="90"/>
        <v>11109123.366531523</v>
      </c>
      <c r="M1170" t="str">
        <f>VLOOKUP(A1170,[1]Holidays!A:C,2,)</f>
        <v>Y</v>
      </c>
      <c r="N1170" t="str">
        <f>VLOOKUP(A1170,[1]Holidays!A:C,3,FALSE)</f>
        <v>N</v>
      </c>
      <c r="O1170">
        <f t="shared" si="91"/>
        <v>114195.35</v>
      </c>
      <c r="P1170" t="e">
        <f t="shared" si="92"/>
        <v>#N/A</v>
      </c>
      <c r="Q1170" t="e">
        <f t="shared" si="93"/>
        <v>#N/A</v>
      </c>
      <c r="R1170">
        <f t="shared" si="94"/>
        <v>114195.35</v>
      </c>
    </row>
    <row r="1171" spans="1:18" x14ac:dyDescent="0.25">
      <c r="A1171" s="6">
        <v>43174</v>
      </c>
      <c r="B1171" s="1" t="str">
        <f>TEXT([1]Holidays!A1171,"DDDD")</f>
        <v>Thursday</v>
      </c>
      <c r="C1171" s="2">
        <f>WEEKNUM([1]Holidays!A1171)</f>
        <v>11</v>
      </c>
      <c r="D1171" s="1" t="str">
        <f>TEXT([1]Holidays!A1171,"MMMM")</f>
        <v>March</v>
      </c>
      <c r="E1171" s="1" t="str">
        <f>TEXT([1]Holidays!A1171,"yyyy")</f>
        <v>2018</v>
      </c>
      <c r="F1171" s="3">
        <v>15.3</v>
      </c>
      <c r="G1171" s="3">
        <v>20.8</v>
      </c>
      <c r="H1171" s="3">
        <v>13.9</v>
      </c>
      <c r="I1171" s="3">
        <v>0</v>
      </c>
      <c r="J1171" s="4">
        <v>116045.27</v>
      </c>
      <c r="K1171" s="5">
        <v>101.6909409</v>
      </c>
      <c r="L1171" s="5">
        <f t="shared" si="90"/>
        <v>11800752.693294544</v>
      </c>
      <c r="M1171" t="str">
        <f>VLOOKUP(A1171,[1]Holidays!A:C,2,)</f>
        <v>Y</v>
      </c>
      <c r="N1171" t="str">
        <f>VLOOKUP(A1171,[1]Holidays!A:C,3,FALSE)</f>
        <v>N</v>
      </c>
      <c r="O1171">
        <f t="shared" si="91"/>
        <v>116045.27</v>
      </c>
      <c r="P1171" t="e">
        <f t="shared" si="92"/>
        <v>#N/A</v>
      </c>
      <c r="Q1171" t="e">
        <f t="shared" si="93"/>
        <v>#N/A</v>
      </c>
      <c r="R1171">
        <f t="shared" si="94"/>
        <v>116045.27</v>
      </c>
    </row>
    <row r="1172" spans="1:18" x14ac:dyDescent="0.25">
      <c r="A1172" s="6">
        <v>43175</v>
      </c>
      <c r="B1172" s="1" t="str">
        <f>TEXT([1]Holidays!A1172,"DDDD")</f>
        <v>Friday</v>
      </c>
      <c r="C1172" s="2">
        <f>WEEKNUM([1]Holidays!A1172)</f>
        <v>11</v>
      </c>
      <c r="D1172" s="1" t="str">
        <f>TEXT([1]Holidays!A1172,"MMMM")</f>
        <v>March</v>
      </c>
      <c r="E1172" s="1" t="str">
        <f>TEXT([1]Holidays!A1172,"yyyy")</f>
        <v>2018</v>
      </c>
      <c r="F1172" s="3">
        <v>12.5</v>
      </c>
      <c r="G1172" s="3">
        <v>24.4</v>
      </c>
      <c r="H1172" s="3">
        <v>15</v>
      </c>
      <c r="I1172" s="3">
        <v>0</v>
      </c>
      <c r="J1172" s="4">
        <v>116284.345</v>
      </c>
      <c r="K1172" s="5">
        <v>92.594232239999997</v>
      </c>
      <c r="L1172" s="5">
        <f t="shared" si="90"/>
        <v>10767259.646806283</v>
      </c>
      <c r="M1172" t="str">
        <f>VLOOKUP(A1172,[1]Holidays!A:C,2,)</f>
        <v>Y</v>
      </c>
      <c r="N1172" t="str">
        <f>VLOOKUP(A1172,[1]Holidays!A:C,3,FALSE)</f>
        <v>N</v>
      </c>
      <c r="O1172">
        <f t="shared" si="91"/>
        <v>116284.345</v>
      </c>
      <c r="P1172" t="e">
        <f t="shared" si="92"/>
        <v>#N/A</v>
      </c>
      <c r="Q1172" t="e">
        <f t="shared" si="93"/>
        <v>#N/A</v>
      </c>
      <c r="R1172">
        <f t="shared" si="94"/>
        <v>116284.345</v>
      </c>
    </row>
    <row r="1173" spans="1:18" x14ac:dyDescent="0.25">
      <c r="A1173" s="6">
        <v>43176</v>
      </c>
      <c r="B1173" s="1" t="str">
        <f>TEXT([1]Holidays!A1173,"DDDD")</f>
        <v>Saturday</v>
      </c>
      <c r="C1173" s="2">
        <f>WEEKNUM([1]Holidays!A1173)</f>
        <v>11</v>
      </c>
      <c r="D1173" s="1" t="str">
        <f>TEXT([1]Holidays!A1173,"MMMM")</f>
        <v>March</v>
      </c>
      <c r="E1173" s="1" t="str">
        <f>TEXT([1]Holidays!A1173,"yyyy")</f>
        <v>2018</v>
      </c>
      <c r="F1173" s="3">
        <v>15.4</v>
      </c>
      <c r="G1173" s="3">
        <v>32</v>
      </c>
      <c r="H1173" s="3">
        <v>15.1</v>
      </c>
      <c r="I1173" s="3">
        <v>0</v>
      </c>
      <c r="J1173" s="4">
        <v>110715.12</v>
      </c>
      <c r="K1173" s="5">
        <v>75.229994289999993</v>
      </c>
      <c r="L1173" s="5">
        <f t="shared" si="90"/>
        <v>8329097.8454166641</v>
      </c>
      <c r="M1173" t="str">
        <f>VLOOKUP(A1173,[1]Holidays!A:C,2,)</f>
        <v>Y</v>
      </c>
      <c r="N1173" t="str">
        <f>VLOOKUP(A1173,[1]Holidays!A:C,3,FALSE)</f>
        <v>N</v>
      </c>
      <c r="O1173">
        <f t="shared" si="91"/>
        <v>110715.12</v>
      </c>
      <c r="P1173" t="e">
        <f t="shared" si="92"/>
        <v>#N/A</v>
      </c>
      <c r="Q1173" t="e">
        <f t="shared" si="93"/>
        <v>#N/A</v>
      </c>
      <c r="R1173">
        <f t="shared" si="94"/>
        <v>110715.12</v>
      </c>
    </row>
    <row r="1174" spans="1:18" x14ac:dyDescent="0.25">
      <c r="A1174" s="6">
        <v>43177</v>
      </c>
      <c r="B1174" s="1" t="str">
        <f>TEXT([1]Holidays!A1174,"DDDD")</f>
        <v>Sunday</v>
      </c>
      <c r="C1174" s="2">
        <f>WEEKNUM([1]Holidays!A1174)</f>
        <v>12</v>
      </c>
      <c r="D1174" s="1" t="str">
        <f>TEXT([1]Holidays!A1174,"MMMM")</f>
        <v>March</v>
      </c>
      <c r="E1174" s="1" t="str">
        <f>TEXT([1]Holidays!A1174,"yyyy")</f>
        <v>2018</v>
      </c>
      <c r="F1174" s="3">
        <v>22.6</v>
      </c>
      <c r="G1174" s="3">
        <v>23.1</v>
      </c>
      <c r="H1174" s="3">
        <v>13.4</v>
      </c>
      <c r="I1174" s="3">
        <v>0</v>
      </c>
      <c r="J1174" s="4">
        <v>97262.705000000002</v>
      </c>
      <c r="K1174" s="5">
        <v>62.872760649999996</v>
      </c>
      <c r="L1174" s="5">
        <f t="shared" si="90"/>
        <v>6115174.7716365578</v>
      </c>
      <c r="M1174" t="str">
        <f>VLOOKUP(A1174,[1]Holidays!A:C,2,)</f>
        <v>Y</v>
      </c>
      <c r="N1174" t="str">
        <f>VLOOKUP(A1174,[1]Holidays!A:C,3,FALSE)</f>
        <v>N</v>
      </c>
      <c r="O1174">
        <f t="shared" si="91"/>
        <v>97262.705000000002</v>
      </c>
      <c r="P1174" t="e">
        <f t="shared" si="92"/>
        <v>#N/A</v>
      </c>
      <c r="Q1174" t="e">
        <f t="shared" si="93"/>
        <v>#N/A</v>
      </c>
      <c r="R1174">
        <f t="shared" si="94"/>
        <v>97262.705000000002</v>
      </c>
    </row>
    <row r="1175" spans="1:18" x14ac:dyDescent="0.25">
      <c r="A1175" s="6">
        <v>43178</v>
      </c>
      <c r="B1175" s="1" t="str">
        <f>TEXT([1]Holidays!A1175,"DDDD")</f>
        <v>Monday</v>
      </c>
      <c r="C1175" s="2">
        <f>WEEKNUM([1]Holidays!A1175)</f>
        <v>12</v>
      </c>
      <c r="D1175" s="1" t="str">
        <f>TEXT([1]Holidays!A1175,"MMMM")</f>
        <v>March</v>
      </c>
      <c r="E1175" s="1" t="str">
        <f>TEXT([1]Holidays!A1175,"yyyy")</f>
        <v>2018</v>
      </c>
      <c r="F1175" s="3">
        <v>13.2</v>
      </c>
      <c r="G1175" s="3">
        <v>28</v>
      </c>
      <c r="H1175" s="3">
        <v>17.8</v>
      </c>
      <c r="I1175" s="3">
        <v>0</v>
      </c>
      <c r="J1175" s="4">
        <v>111617.94500000001</v>
      </c>
      <c r="K1175" s="5">
        <v>77.170165359999999</v>
      </c>
      <c r="L1175" s="5">
        <f t="shared" si="90"/>
        <v>8613575.2727933861</v>
      </c>
      <c r="M1175" t="str">
        <f>VLOOKUP(A1175,[1]Holidays!A:C,2,)</f>
        <v>Y</v>
      </c>
      <c r="N1175" t="str">
        <f>VLOOKUP(A1175,[1]Holidays!A:C,3,FALSE)</f>
        <v>N</v>
      </c>
      <c r="O1175">
        <f t="shared" si="91"/>
        <v>111617.94500000001</v>
      </c>
      <c r="P1175" t="e">
        <f t="shared" si="92"/>
        <v>#N/A</v>
      </c>
      <c r="Q1175" t="e">
        <f t="shared" si="93"/>
        <v>#N/A</v>
      </c>
      <c r="R1175">
        <f t="shared" si="94"/>
        <v>111617.94500000001</v>
      </c>
    </row>
    <row r="1176" spans="1:18" x14ac:dyDescent="0.25">
      <c r="A1176" s="6">
        <v>43179</v>
      </c>
      <c r="B1176" s="1" t="str">
        <f>TEXT([1]Holidays!A1176,"DDDD")</f>
        <v>Tuesday</v>
      </c>
      <c r="C1176" s="2">
        <f>WEEKNUM([1]Holidays!A1176)</f>
        <v>12</v>
      </c>
      <c r="D1176" s="1" t="str">
        <f>TEXT([1]Holidays!A1176,"MMMM")</f>
        <v>March</v>
      </c>
      <c r="E1176" s="1" t="str">
        <f>TEXT([1]Holidays!A1176,"yyyy")</f>
        <v>2018</v>
      </c>
      <c r="F1176" s="3">
        <v>15.4</v>
      </c>
      <c r="G1176" s="3">
        <v>19.2</v>
      </c>
      <c r="H1176" s="3">
        <v>9.5</v>
      </c>
      <c r="I1176" s="3">
        <v>0.2</v>
      </c>
      <c r="J1176" s="4">
        <v>110794.26</v>
      </c>
      <c r="K1176" s="5">
        <v>72.75516331</v>
      </c>
      <c r="L1176" s="5">
        <f t="shared" si="90"/>
        <v>8060854.4801106006</v>
      </c>
      <c r="M1176" t="str">
        <f>VLOOKUP(A1176,[1]Holidays!A:C,2,)</f>
        <v>Y</v>
      </c>
      <c r="N1176" t="str">
        <f>VLOOKUP(A1176,[1]Holidays!A:C,3,FALSE)</f>
        <v>N</v>
      </c>
      <c r="O1176">
        <f t="shared" si="91"/>
        <v>110794.26</v>
      </c>
      <c r="P1176" t="e">
        <f t="shared" si="92"/>
        <v>#N/A</v>
      </c>
      <c r="Q1176" t="e">
        <f t="shared" si="93"/>
        <v>#N/A</v>
      </c>
      <c r="R1176">
        <f t="shared" si="94"/>
        <v>110794.26</v>
      </c>
    </row>
    <row r="1177" spans="1:18" x14ac:dyDescent="0.25">
      <c r="A1177" s="6">
        <v>43180</v>
      </c>
      <c r="B1177" s="1" t="str">
        <f>TEXT([1]Holidays!A1177,"DDDD")</f>
        <v>Wednesday</v>
      </c>
      <c r="C1177" s="2">
        <f>WEEKNUM([1]Holidays!A1177)</f>
        <v>12</v>
      </c>
      <c r="D1177" s="1" t="str">
        <f>TEXT([1]Holidays!A1177,"MMMM")</f>
        <v>March</v>
      </c>
      <c r="E1177" s="1" t="str">
        <f>TEXT([1]Holidays!A1177,"yyyy")</f>
        <v>2018</v>
      </c>
      <c r="F1177" s="3">
        <v>11.2</v>
      </c>
      <c r="G1177" s="3">
        <v>25.1</v>
      </c>
      <c r="H1177" s="3">
        <v>18.3</v>
      </c>
      <c r="I1177" s="3">
        <v>0</v>
      </c>
      <c r="J1177" s="4">
        <v>111254.315</v>
      </c>
      <c r="K1177" s="5">
        <v>71.198345349999997</v>
      </c>
      <c r="L1177" s="5">
        <f t="shared" si="90"/>
        <v>7921123.1410476854</v>
      </c>
      <c r="M1177" t="str">
        <f>VLOOKUP(A1177,[1]Holidays!A:C,2,)</f>
        <v>Y</v>
      </c>
      <c r="N1177" t="str">
        <f>VLOOKUP(A1177,[1]Holidays!A:C,3,FALSE)</f>
        <v>N</v>
      </c>
      <c r="O1177">
        <f t="shared" si="91"/>
        <v>111254.315</v>
      </c>
      <c r="P1177" t="e">
        <f t="shared" si="92"/>
        <v>#N/A</v>
      </c>
      <c r="Q1177" t="e">
        <f t="shared" si="93"/>
        <v>#N/A</v>
      </c>
      <c r="R1177">
        <f t="shared" si="94"/>
        <v>111254.315</v>
      </c>
    </row>
    <row r="1178" spans="1:18" x14ac:dyDescent="0.25">
      <c r="A1178" s="6">
        <v>43181</v>
      </c>
      <c r="B1178" s="1" t="str">
        <f>TEXT([1]Holidays!A1178,"DDDD")</f>
        <v>Thursday</v>
      </c>
      <c r="C1178" s="2">
        <f>WEEKNUM([1]Holidays!A1178)</f>
        <v>12</v>
      </c>
      <c r="D1178" s="1" t="str">
        <f>TEXT([1]Holidays!A1178,"MMMM")</f>
        <v>March</v>
      </c>
      <c r="E1178" s="1" t="str">
        <f>TEXT([1]Holidays!A1178,"yyyy")</f>
        <v>2018</v>
      </c>
      <c r="F1178" s="3">
        <v>12.3</v>
      </c>
      <c r="G1178" s="3">
        <v>28.1</v>
      </c>
      <c r="H1178" s="3">
        <v>19</v>
      </c>
      <c r="I1178" s="3">
        <v>0</v>
      </c>
      <c r="J1178" s="4">
        <v>115020.505</v>
      </c>
      <c r="K1178" s="5">
        <v>77.280427599999996</v>
      </c>
      <c r="L1178" s="5">
        <f t="shared" si="90"/>
        <v>8888833.8091679383</v>
      </c>
      <c r="M1178" t="str">
        <f>VLOOKUP(A1178,[1]Holidays!A:C,2,)</f>
        <v>Y</v>
      </c>
      <c r="N1178" t="str">
        <f>VLOOKUP(A1178,[1]Holidays!A:C,3,FALSE)</f>
        <v>N</v>
      </c>
      <c r="O1178">
        <f t="shared" si="91"/>
        <v>115020.505</v>
      </c>
      <c r="P1178" t="e">
        <f t="shared" si="92"/>
        <v>#N/A</v>
      </c>
      <c r="Q1178" t="e">
        <f t="shared" si="93"/>
        <v>#N/A</v>
      </c>
      <c r="R1178">
        <f t="shared" si="94"/>
        <v>115020.505</v>
      </c>
    </row>
    <row r="1179" spans="1:18" x14ac:dyDescent="0.25">
      <c r="A1179" s="6">
        <v>43182</v>
      </c>
      <c r="B1179" s="1" t="str">
        <f>TEXT([1]Holidays!A1179,"DDDD")</f>
        <v>Friday</v>
      </c>
      <c r="C1179" s="2">
        <f>WEEKNUM([1]Holidays!A1179)</f>
        <v>12</v>
      </c>
      <c r="D1179" s="1" t="str">
        <f>TEXT([1]Holidays!A1179,"MMMM")</f>
        <v>March</v>
      </c>
      <c r="E1179" s="1" t="str">
        <f>TEXT([1]Holidays!A1179,"yyyy")</f>
        <v>2018</v>
      </c>
      <c r="F1179" s="3">
        <v>15.2</v>
      </c>
      <c r="G1179" s="3">
        <v>29.4</v>
      </c>
      <c r="H1179" s="3">
        <v>18.8</v>
      </c>
      <c r="I1179" s="3">
        <v>0</v>
      </c>
      <c r="J1179" s="4">
        <v>119298.325</v>
      </c>
      <c r="K1179" s="5">
        <v>78.640442410000006</v>
      </c>
      <c r="L1179" s="5">
        <f t="shared" si="90"/>
        <v>9381673.0567719638</v>
      </c>
      <c r="M1179" t="str">
        <f>VLOOKUP(A1179,[1]Holidays!A:C,2,)</f>
        <v>Y</v>
      </c>
      <c r="N1179" t="str">
        <f>VLOOKUP(A1179,[1]Holidays!A:C,3,FALSE)</f>
        <v>N</v>
      </c>
      <c r="O1179">
        <f t="shared" si="91"/>
        <v>119298.325</v>
      </c>
      <c r="P1179" t="e">
        <f t="shared" si="92"/>
        <v>#N/A</v>
      </c>
      <c r="Q1179" t="e">
        <f t="shared" si="93"/>
        <v>#N/A</v>
      </c>
      <c r="R1179">
        <f t="shared" si="94"/>
        <v>119298.325</v>
      </c>
    </row>
    <row r="1180" spans="1:18" x14ac:dyDescent="0.25">
      <c r="A1180" s="6">
        <v>43183</v>
      </c>
      <c r="B1180" s="1" t="str">
        <f>TEXT([1]Holidays!A1180,"DDDD")</f>
        <v>Saturday</v>
      </c>
      <c r="C1180" s="2">
        <f>WEEKNUM([1]Holidays!A1180)</f>
        <v>12</v>
      </c>
      <c r="D1180" s="1" t="str">
        <f>TEXT([1]Holidays!A1180,"MMMM")</f>
        <v>March</v>
      </c>
      <c r="E1180" s="1" t="str">
        <f>TEXT([1]Holidays!A1180,"yyyy")</f>
        <v>2018</v>
      </c>
      <c r="F1180" s="3">
        <v>20.2</v>
      </c>
      <c r="G1180" s="3">
        <v>24.2</v>
      </c>
      <c r="H1180" s="3">
        <v>5.4</v>
      </c>
      <c r="I1180" s="3">
        <v>0</v>
      </c>
      <c r="J1180" s="4">
        <v>112312.69500000001</v>
      </c>
      <c r="K1180" s="5">
        <v>71.966619069999993</v>
      </c>
      <c r="L1180" s="5">
        <f t="shared" si="90"/>
        <v>8082764.937790093</v>
      </c>
      <c r="M1180" t="str">
        <f>VLOOKUP(A1180,[1]Holidays!A:C,2,)</f>
        <v>Y</v>
      </c>
      <c r="N1180" t="str">
        <f>VLOOKUP(A1180,[1]Holidays!A:C,3,FALSE)</f>
        <v>N</v>
      </c>
      <c r="O1180">
        <f t="shared" si="91"/>
        <v>112312.69500000001</v>
      </c>
      <c r="P1180" t="e">
        <f t="shared" si="92"/>
        <v>#N/A</v>
      </c>
      <c r="Q1180" t="e">
        <f t="shared" si="93"/>
        <v>#N/A</v>
      </c>
      <c r="R1180">
        <f t="shared" si="94"/>
        <v>112312.69500000001</v>
      </c>
    </row>
    <row r="1181" spans="1:18" x14ac:dyDescent="0.25">
      <c r="A1181" s="6">
        <v>43184</v>
      </c>
      <c r="B1181" s="1" t="str">
        <f>TEXT([1]Holidays!A1181,"DDDD")</f>
        <v>Sunday</v>
      </c>
      <c r="C1181" s="2">
        <f>WEEKNUM([1]Holidays!A1181)</f>
        <v>13</v>
      </c>
      <c r="D1181" s="1" t="str">
        <f>TEXT([1]Holidays!A1181,"MMMM")</f>
        <v>March</v>
      </c>
      <c r="E1181" s="1" t="str">
        <f>TEXT([1]Holidays!A1181,"yyyy")</f>
        <v>2018</v>
      </c>
      <c r="F1181" s="3">
        <v>17.8</v>
      </c>
      <c r="G1181" s="3">
        <v>25.4</v>
      </c>
      <c r="H1181" s="3">
        <v>11.6</v>
      </c>
      <c r="I1181" s="3">
        <v>13</v>
      </c>
      <c r="J1181" s="4">
        <v>98918.514999999999</v>
      </c>
      <c r="K1181" s="5">
        <v>40.2567047</v>
      </c>
      <c r="L1181" s="5">
        <f t="shared" si="90"/>
        <v>3982133.4477175204</v>
      </c>
      <c r="M1181" t="str">
        <f>VLOOKUP(A1181,[1]Holidays!A:C,2,)</f>
        <v>Y</v>
      </c>
      <c r="N1181" t="str">
        <f>VLOOKUP(A1181,[1]Holidays!A:C,3,FALSE)</f>
        <v>N</v>
      </c>
      <c r="O1181">
        <f t="shared" si="91"/>
        <v>98918.514999999999</v>
      </c>
      <c r="P1181" t="e">
        <f t="shared" si="92"/>
        <v>#N/A</v>
      </c>
      <c r="Q1181" t="e">
        <f t="shared" si="93"/>
        <v>#N/A</v>
      </c>
      <c r="R1181">
        <f t="shared" si="94"/>
        <v>98918.514999999999</v>
      </c>
    </row>
    <row r="1182" spans="1:18" x14ac:dyDescent="0.25">
      <c r="A1182" s="6">
        <v>43185</v>
      </c>
      <c r="B1182" s="1" t="str">
        <f>TEXT([1]Holidays!A1182,"DDDD")</f>
        <v>Monday</v>
      </c>
      <c r="C1182" s="2">
        <f>WEEKNUM([1]Holidays!A1182)</f>
        <v>13</v>
      </c>
      <c r="D1182" s="1" t="str">
        <f>TEXT([1]Holidays!A1182,"MMMM")</f>
        <v>March</v>
      </c>
      <c r="E1182" s="1" t="str">
        <f>TEXT([1]Holidays!A1182,"yyyy")</f>
        <v>2018</v>
      </c>
      <c r="F1182" s="3">
        <v>10.7</v>
      </c>
      <c r="G1182" s="3">
        <v>18.5</v>
      </c>
      <c r="H1182" s="3">
        <v>11.9</v>
      </c>
      <c r="I1182" s="3">
        <v>5.2</v>
      </c>
      <c r="J1182" s="4">
        <v>112488.215</v>
      </c>
      <c r="K1182" s="5">
        <v>70.830680319999999</v>
      </c>
      <c r="L1182" s="5">
        <f t="shared" si="90"/>
        <v>7967616.7964324281</v>
      </c>
      <c r="M1182" t="str">
        <f>VLOOKUP(A1182,[1]Holidays!A:C,2,)</f>
        <v>Y</v>
      </c>
      <c r="N1182" t="str">
        <f>VLOOKUP(A1182,[1]Holidays!A:C,3,FALSE)</f>
        <v>N</v>
      </c>
      <c r="O1182">
        <f t="shared" si="91"/>
        <v>112488.215</v>
      </c>
      <c r="P1182" t="e">
        <f t="shared" si="92"/>
        <v>#N/A</v>
      </c>
      <c r="Q1182" t="e">
        <f t="shared" si="93"/>
        <v>#N/A</v>
      </c>
      <c r="R1182">
        <f t="shared" si="94"/>
        <v>112488.215</v>
      </c>
    </row>
    <row r="1183" spans="1:18" x14ac:dyDescent="0.25">
      <c r="A1183" s="6">
        <v>43186</v>
      </c>
      <c r="B1183" s="1" t="str">
        <f>TEXT([1]Holidays!A1183,"DDDD")</f>
        <v>Tuesday</v>
      </c>
      <c r="C1183" s="2">
        <f>WEEKNUM([1]Holidays!A1183)</f>
        <v>13</v>
      </c>
      <c r="D1183" s="1" t="str">
        <f>TEXT([1]Holidays!A1183,"MMMM")</f>
        <v>March</v>
      </c>
      <c r="E1183" s="1" t="str">
        <f>TEXT([1]Holidays!A1183,"yyyy")</f>
        <v>2018</v>
      </c>
      <c r="F1183" s="3">
        <v>9.6</v>
      </c>
      <c r="G1183" s="3">
        <v>22.6</v>
      </c>
      <c r="H1183" s="3">
        <v>14</v>
      </c>
      <c r="I1183" s="3">
        <v>1.2</v>
      </c>
      <c r="J1183" s="4">
        <v>116809.36500000001</v>
      </c>
      <c r="K1183" s="5">
        <v>64.569195899999997</v>
      </c>
      <c r="L1183" s="5">
        <f t="shared" si="90"/>
        <v>7542286.7716396032</v>
      </c>
      <c r="M1183" t="str">
        <f>VLOOKUP(A1183,[1]Holidays!A:C,2,)</f>
        <v>Y</v>
      </c>
      <c r="N1183" t="str">
        <f>VLOOKUP(A1183,[1]Holidays!A:C,3,FALSE)</f>
        <v>N</v>
      </c>
      <c r="O1183">
        <f t="shared" si="91"/>
        <v>116809.36500000001</v>
      </c>
      <c r="P1183" t="e">
        <f t="shared" si="92"/>
        <v>#N/A</v>
      </c>
      <c r="Q1183" t="e">
        <f t="shared" si="93"/>
        <v>#N/A</v>
      </c>
      <c r="R1183">
        <f t="shared" si="94"/>
        <v>116809.36500000001</v>
      </c>
    </row>
    <row r="1184" spans="1:18" x14ac:dyDescent="0.25">
      <c r="A1184" s="6">
        <v>43187</v>
      </c>
      <c r="B1184" s="1" t="str">
        <f>TEXT([1]Holidays!A1184,"DDDD")</f>
        <v>Wednesday</v>
      </c>
      <c r="C1184" s="2">
        <f>WEEKNUM([1]Holidays!A1184)</f>
        <v>13</v>
      </c>
      <c r="D1184" s="1" t="str">
        <f>TEXT([1]Holidays!A1184,"MMMM")</f>
        <v>March</v>
      </c>
      <c r="E1184" s="1" t="str">
        <f>TEXT([1]Holidays!A1184,"yyyy")</f>
        <v>2018</v>
      </c>
      <c r="F1184" s="3">
        <v>11.3</v>
      </c>
      <c r="G1184" s="3">
        <v>30.3</v>
      </c>
      <c r="H1184" s="3">
        <v>17.8</v>
      </c>
      <c r="I1184" s="3">
        <v>0</v>
      </c>
      <c r="J1184" s="4">
        <v>117744.005</v>
      </c>
      <c r="K1184" s="5">
        <v>72.111955769999994</v>
      </c>
      <c r="L1184" s="5">
        <f t="shared" si="90"/>
        <v>8490750.4807426594</v>
      </c>
      <c r="M1184" t="str">
        <f>VLOOKUP(A1184,[1]Holidays!A:C,2,)</f>
        <v>Y</v>
      </c>
      <c r="N1184" t="str">
        <f>VLOOKUP(A1184,[1]Holidays!A:C,3,FALSE)</f>
        <v>N</v>
      </c>
      <c r="O1184">
        <f t="shared" si="91"/>
        <v>117744.005</v>
      </c>
      <c r="P1184" t="e">
        <f t="shared" si="92"/>
        <v>#N/A</v>
      </c>
      <c r="Q1184" t="e">
        <f t="shared" si="93"/>
        <v>#N/A</v>
      </c>
      <c r="R1184">
        <f t="shared" si="94"/>
        <v>117744.005</v>
      </c>
    </row>
    <row r="1185" spans="1:18" x14ac:dyDescent="0.25">
      <c r="A1185" s="6">
        <v>43188</v>
      </c>
      <c r="B1185" s="1" t="str">
        <f>TEXT([1]Holidays!A1185,"DDDD")</f>
        <v>Thursday</v>
      </c>
      <c r="C1185" s="2">
        <f>WEEKNUM([1]Holidays!A1185)</f>
        <v>13</v>
      </c>
      <c r="D1185" s="1" t="str">
        <f>TEXT([1]Holidays!A1185,"MMMM")</f>
        <v>March</v>
      </c>
      <c r="E1185" s="1" t="str">
        <f>TEXT([1]Holidays!A1185,"yyyy")</f>
        <v>2018</v>
      </c>
      <c r="F1185" s="3">
        <v>16.5</v>
      </c>
      <c r="G1185" s="3">
        <v>21.8</v>
      </c>
      <c r="H1185" s="3">
        <v>14.2</v>
      </c>
      <c r="I1185" s="3">
        <v>0</v>
      </c>
      <c r="J1185" s="4">
        <v>116457.26</v>
      </c>
      <c r="K1185" s="5">
        <v>79.365081939999996</v>
      </c>
      <c r="L1185" s="5">
        <f t="shared" si="90"/>
        <v>9242639.9824078828</v>
      </c>
      <c r="M1185" t="str">
        <f>VLOOKUP(A1185,[1]Holidays!A:C,2,)</f>
        <v>N</v>
      </c>
      <c r="N1185" t="str">
        <f>VLOOKUP(A1185,[1]Holidays!A:C,3,FALSE)</f>
        <v>N</v>
      </c>
      <c r="O1185" t="e">
        <f t="shared" si="91"/>
        <v>#N/A</v>
      </c>
      <c r="P1185">
        <f t="shared" si="92"/>
        <v>116457.26</v>
      </c>
      <c r="Q1185" t="e">
        <f t="shared" si="93"/>
        <v>#N/A</v>
      </c>
      <c r="R1185">
        <f t="shared" si="94"/>
        <v>116457.26</v>
      </c>
    </row>
    <row r="1186" spans="1:18" x14ac:dyDescent="0.25">
      <c r="A1186" s="6">
        <v>43189</v>
      </c>
      <c r="B1186" s="1" t="str">
        <f>TEXT([1]Holidays!A1186,"DDDD")</f>
        <v>Friday</v>
      </c>
      <c r="C1186" s="2">
        <f>WEEKNUM([1]Holidays!A1186)</f>
        <v>13</v>
      </c>
      <c r="D1186" s="1" t="str">
        <f>TEXT([1]Holidays!A1186,"MMMM")</f>
        <v>March</v>
      </c>
      <c r="E1186" s="1" t="str">
        <f>TEXT([1]Holidays!A1186,"yyyy")</f>
        <v>2018</v>
      </c>
      <c r="F1186" s="3">
        <v>12.2</v>
      </c>
      <c r="G1186" s="3">
        <v>23.3</v>
      </c>
      <c r="H1186" s="3">
        <v>14.3</v>
      </c>
      <c r="I1186" s="3">
        <v>0</v>
      </c>
      <c r="J1186" s="4">
        <v>97070.345000000001</v>
      </c>
      <c r="K1186" s="5">
        <v>69.452869660000005</v>
      </c>
      <c r="L1186" s="5">
        <f t="shared" si="90"/>
        <v>6741814.0191362333</v>
      </c>
      <c r="M1186" t="str">
        <f>VLOOKUP(A1186,[1]Holidays!A:C,2,)</f>
        <v>N</v>
      </c>
      <c r="N1186" t="str">
        <f>VLOOKUP(A1186,[1]Holidays!A:C,3,FALSE)</f>
        <v>Y</v>
      </c>
      <c r="O1186" t="e">
        <f t="shared" si="91"/>
        <v>#N/A</v>
      </c>
      <c r="P1186">
        <f t="shared" si="92"/>
        <v>97070.345000000001</v>
      </c>
      <c r="Q1186">
        <f t="shared" si="93"/>
        <v>97070.345000000001</v>
      </c>
      <c r="R1186" t="e">
        <f t="shared" si="94"/>
        <v>#N/A</v>
      </c>
    </row>
    <row r="1187" spans="1:18" x14ac:dyDescent="0.25">
      <c r="A1187" s="6">
        <v>43190</v>
      </c>
      <c r="B1187" s="1" t="str">
        <f>TEXT([1]Holidays!A1187,"DDDD")</f>
        <v>Saturday</v>
      </c>
      <c r="C1187" s="2">
        <f>WEEKNUM([1]Holidays!A1187)</f>
        <v>13</v>
      </c>
      <c r="D1187" s="1" t="str">
        <f>TEXT([1]Holidays!A1187,"MMMM")</f>
        <v>March</v>
      </c>
      <c r="E1187" s="1" t="str">
        <f>TEXT([1]Holidays!A1187,"yyyy")</f>
        <v>2018</v>
      </c>
      <c r="F1187" s="3">
        <v>13.2</v>
      </c>
      <c r="G1187" s="3">
        <v>22.4</v>
      </c>
      <c r="H1187" s="3">
        <v>16.7</v>
      </c>
      <c r="I1187" s="3">
        <v>0</v>
      </c>
      <c r="J1187" s="4">
        <v>99687.64</v>
      </c>
      <c r="K1187" s="5">
        <v>81.406771699999993</v>
      </c>
      <c r="L1187" s="5">
        <f t="shared" si="90"/>
        <v>8115248.9507917874</v>
      </c>
      <c r="M1187" t="str">
        <f>VLOOKUP(A1187,[1]Holidays!A:C,2,)</f>
        <v>N</v>
      </c>
      <c r="N1187" t="str">
        <f>VLOOKUP(A1187,[1]Holidays!A:C,3,FALSE)</f>
        <v>Y</v>
      </c>
      <c r="O1187" t="e">
        <f t="shared" si="91"/>
        <v>#N/A</v>
      </c>
      <c r="P1187">
        <f t="shared" si="92"/>
        <v>99687.64</v>
      </c>
      <c r="Q1187">
        <f t="shared" si="93"/>
        <v>99687.64</v>
      </c>
      <c r="R1187" t="e">
        <f t="shared" si="94"/>
        <v>#N/A</v>
      </c>
    </row>
    <row r="1188" spans="1:18" x14ac:dyDescent="0.25">
      <c r="A1188" s="6">
        <v>43191</v>
      </c>
      <c r="B1188" s="1" t="str">
        <f>TEXT([1]Holidays!A1188,"DDDD")</f>
        <v>Sunday</v>
      </c>
      <c r="C1188" s="2">
        <f>WEEKNUM([1]Holidays!A1188)</f>
        <v>14</v>
      </c>
      <c r="D1188" s="1" t="str">
        <f>TEXT([1]Holidays!A1188,"MMMM")</f>
        <v>April</v>
      </c>
      <c r="E1188" s="1" t="str">
        <f>TEXT([1]Holidays!A1188,"yyyy")</f>
        <v>2018</v>
      </c>
      <c r="F1188" s="3">
        <v>13</v>
      </c>
      <c r="G1188" s="3">
        <v>27.7</v>
      </c>
      <c r="H1188" s="3">
        <v>11</v>
      </c>
      <c r="I1188" s="3">
        <v>0</v>
      </c>
      <c r="J1188" s="4">
        <v>98817.03</v>
      </c>
      <c r="K1188" s="5">
        <v>73.967841899999996</v>
      </c>
      <c r="L1188" s="5">
        <f t="shared" si="90"/>
        <v>7309282.4520675568</v>
      </c>
      <c r="M1188" t="str">
        <f>VLOOKUP(A1188,[1]Holidays!A:C,2,)</f>
        <v>N</v>
      </c>
      <c r="N1188" t="str">
        <f>VLOOKUP(A1188,[1]Holidays!A:C,3,FALSE)</f>
        <v>Y</v>
      </c>
      <c r="O1188" t="e">
        <f t="shared" si="91"/>
        <v>#N/A</v>
      </c>
      <c r="P1188">
        <f t="shared" si="92"/>
        <v>98817.03</v>
      </c>
      <c r="Q1188">
        <f t="shared" si="93"/>
        <v>98817.03</v>
      </c>
      <c r="R1188" t="e">
        <f t="shared" si="94"/>
        <v>#N/A</v>
      </c>
    </row>
    <row r="1189" spans="1:18" x14ac:dyDescent="0.25">
      <c r="A1189" s="6">
        <v>43192</v>
      </c>
      <c r="B1189" s="1" t="str">
        <f>TEXT([1]Holidays!A1189,"DDDD")</f>
        <v>Monday</v>
      </c>
      <c r="C1189" s="2">
        <f>WEEKNUM([1]Holidays!A1189)</f>
        <v>14</v>
      </c>
      <c r="D1189" s="1" t="str">
        <f>TEXT([1]Holidays!A1189,"MMMM")</f>
        <v>April</v>
      </c>
      <c r="E1189" s="1" t="str">
        <f>TEXT([1]Holidays!A1189,"yyyy")</f>
        <v>2018</v>
      </c>
      <c r="F1189" s="3">
        <v>14.9</v>
      </c>
      <c r="G1189" s="3">
        <v>20.9</v>
      </c>
      <c r="H1189" s="3">
        <v>14.4</v>
      </c>
      <c r="I1189" s="3">
        <v>0</v>
      </c>
      <c r="J1189" s="4">
        <v>98258.25</v>
      </c>
      <c r="K1189" s="5">
        <v>62.410101240000003</v>
      </c>
      <c r="L1189" s="5">
        <f t="shared" si="90"/>
        <v>6132307.3301652307</v>
      </c>
      <c r="M1189" t="str">
        <f>VLOOKUP(A1189,[1]Holidays!A:C,2,)</f>
        <v>N</v>
      </c>
      <c r="N1189" t="str">
        <f>VLOOKUP(A1189,[1]Holidays!A:C,3,FALSE)</f>
        <v>Y</v>
      </c>
      <c r="O1189" t="e">
        <f t="shared" si="91"/>
        <v>#N/A</v>
      </c>
      <c r="P1189">
        <f t="shared" si="92"/>
        <v>98258.25</v>
      </c>
      <c r="Q1189">
        <f t="shared" si="93"/>
        <v>98258.25</v>
      </c>
      <c r="R1189" t="e">
        <f t="shared" si="94"/>
        <v>#N/A</v>
      </c>
    </row>
    <row r="1190" spans="1:18" x14ac:dyDescent="0.25">
      <c r="A1190" s="6">
        <v>43193</v>
      </c>
      <c r="B1190" s="1" t="str">
        <f>TEXT([1]Holidays!A1190,"DDDD")</f>
        <v>Tuesday</v>
      </c>
      <c r="C1190" s="2">
        <f>WEEKNUM([1]Holidays!A1190)</f>
        <v>14</v>
      </c>
      <c r="D1190" s="1" t="str">
        <f>TEXT([1]Holidays!A1190,"MMMM")</f>
        <v>April</v>
      </c>
      <c r="E1190" s="1" t="str">
        <f>TEXT([1]Holidays!A1190,"yyyy")</f>
        <v>2018</v>
      </c>
      <c r="F1190" s="3">
        <v>13.4</v>
      </c>
      <c r="G1190" s="3">
        <v>19.8</v>
      </c>
      <c r="H1190" s="3">
        <v>13.9</v>
      </c>
      <c r="I1190" s="3">
        <v>0</v>
      </c>
      <c r="J1190" s="4">
        <v>113381.53</v>
      </c>
      <c r="K1190" s="5">
        <v>80.110737060000005</v>
      </c>
      <c r="L1190" s="5">
        <f t="shared" si="90"/>
        <v>9083077.9372905027</v>
      </c>
      <c r="M1190" t="str">
        <f>VLOOKUP(A1190,[1]Holidays!A:C,2,)</f>
        <v>N</v>
      </c>
      <c r="N1190" t="str">
        <f>VLOOKUP(A1190,[1]Holidays!A:C,3,FALSE)</f>
        <v>N</v>
      </c>
      <c r="O1190" t="e">
        <f t="shared" si="91"/>
        <v>#N/A</v>
      </c>
      <c r="P1190">
        <f t="shared" si="92"/>
        <v>113381.53</v>
      </c>
      <c r="Q1190" t="e">
        <f t="shared" si="93"/>
        <v>#N/A</v>
      </c>
      <c r="R1190">
        <f t="shared" si="94"/>
        <v>113381.53</v>
      </c>
    </row>
    <row r="1191" spans="1:18" x14ac:dyDescent="0.25">
      <c r="A1191" s="6">
        <v>43194</v>
      </c>
      <c r="B1191" s="1" t="str">
        <f>TEXT([1]Holidays!A1191,"DDDD")</f>
        <v>Wednesday</v>
      </c>
      <c r="C1191" s="2">
        <f>WEEKNUM([1]Holidays!A1191)</f>
        <v>14</v>
      </c>
      <c r="D1191" s="1" t="str">
        <f>TEXT([1]Holidays!A1191,"MMMM")</f>
        <v>April</v>
      </c>
      <c r="E1191" s="1" t="str">
        <f>TEXT([1]Holidays!A1191,"yyyy")</f>
        <v>2018</v>
      </c>
      <c r="F1191" s="3">
        <v>13.3</v>
      </c>
      <c r="G1191" s="3">
        <v>20.6</v>
      </c>
      <c r="H1191" s="3">
        <v>16.600000000000001</v>
      </c>
      <c r="I1191" s="3">
        <v>0</v>
      </c>
      <c r="J1191" s="4">
        <v>115974.61</v>
      </c>
      <c r="K1191" s="5">
        <v>90.073740799999996</v>
      </c>
      <c r="L1191" s="5">
        <f t="shared" si="90"/>
        <v>10446266.960521087</v>
      </c>
      <c r="M1191" t="str">
        <f>VLOOKUP(A1191,[1]Holidays!A:C,2,)</f>
        <v>N</v>
      </c>
      <c r="N1191" t="str">
        <f>VLOOKUP(A1191,[1]Holidays!A:C,3,FALSE)</f>
        <v>N</v>
      </c>
      <c r="O1191" t="e">
        <f t="shared" si="91"/>
        <v>#N/A</v>
      </c>
      <c r="P1191">
        <f t="shared" si="92"/>
        <v>115974.61</v>
      </c>
      <c r="Q1191" t="e">
        <f t="shared" si="93"/>
        <v>#N/A</v>
      </c>
      <c r="R1191">
        <f t="shared" si="94"/>
        <v>115974.61</v>
      </c>
    </row>
    <row r="1192" spans="1:18" x14ac:dyDescent="0.25">
      <c r="A1192" s="6">
        <v>43195</v>
      </c>
      <c r="B1192" s="1" t="str">
        <f>TEXT([1]Holidays!A1192,"DDDD")</f>
        <v>Thursday</v>
      </c>
      <c r="C1192" s="2">
        <f>WEEKNUM([1]Holidays!A1192)</f>
        <v>14</v>
      </c>
      <c r="D1192" s="1" t="str">
        <f>TEXT([1]Holidays!A1192,"MMMM")</f>
        <v>April</v>
      </c>
      <c r="E1192" s="1" t="str">
        <f>TEXT([1]Holidays!A1192,"yyyy")</f>
        <v>2018</v>
      </c>
      <c r="F1192" s="3">
        <v>13.3</v>
      </c>
      <c r="G1192" s="3">
        <v>18.7</v>
      </c>
      <c r="H1192" s="3">
        <v>9</v>
      </c>
      <c r="I1192" s="3">
        <v>0</v>
      </c>
      <c r="J1192" s="4">
        <v>117551.69500000001</v>
      </c>
      <c r="K1192" s="5">
        <v>86.891929590000004</v>
      </c>
      <c r="L1192" s="5">
        <f t="shared" si="90"/>
        <v>10214293.605125155</v>
      </c>
      <c r="M1192" t="str">
        <f>VLOOKUP(A1192,[1]Holidays!A:C,2,)</f>
        <v>N</v>
      </c>
      <c r="N1192" t="str">
        <f>VLOOKUP(A1192,[1]Holidays!A:C,3,FALSE)</f>
        <v>N</v>
      </c>
      <c r="O1192" t="e">
        <f t="shared" si="91"/>
        <v>#N/A</v>
      </c>
      <c r="P1192">
        <f t="shared" si="92"/>
        <v>117551.69500000001</v>
      </c>
      <c r="Q1192" t="e">
        <f t="shared" si="93"/>
        <v>#N/A</v>
      </c>
      <c r="R1192">
        <f t="shared" si="94"/>
        <v>117551.69500000001</v>
      </c>
    </row>
    <row r="1193" spans="1:18" x14ac:dyDescent="0.25">
      <c r="A1193" s="6">
        <v>43196</v>
      </c>
      <c r="B1193" s="1" t="str">
        <f>TEXT([1]Holidays!A1193,"DDDD")</f>
        <v>Friday</v>
      </c>
      <c r="C1193" s="2">
        <f>WEEKNUM([1]Holidays!A1193)</f>
        <v>14</v>
      </c>
      <c r="D1193" s="1" t="str">
        <f>TEXT([1]Holidays!A1193,"MMMM")</f>
        <v>April</v>
      </c>
      <c r="E1193" s="1" t="str">
        <f>TEXT([1]Holidays!A1193,"yyyy")</f>
        <v>2018</v>
      </c>
      <c r="F1193" s="3">
        <v>13.8</v>
      </c>
      <c r="G1193" s="3">
        <v>21.2</v>
      </c>
      <c r="H1193" s="3">
        <v>14.8</v>
      </c>
      <c r="I1193" s="3">
        <v>0</v>
      </c>
      <c r="J1193" s="4">
        <v>115979.07</v>
      </c>
      <c r="K1193" s="5">
        <v>85.687904610000004</v>
      </c>
      <c r="L1193" s="5">
        <f t="shared" si="90"/>
        <v>9938003.4869165141</v>
      </c>
      <c r="M1193" t="str">
        <f>VLOOKUP(A1193,[1]Holidays!A:C,2,)</f>
        <v>N</v>
      </c>
      <c r="N1193" t="str">
        <f>VLOOKUP(A1193,[1]Holidays!A:C,3,FALSE)</f>
        <v>N</v>
      </c>
      <c r="O1193" t="e">
        <f t="shared" si="91"/>
        <v>#N/A</v>
      </c>
      <c r="P1193">
        <f t="shared" si="92"/>
        <v>115979.07</v>
      </c>
      <c r="Q1193" t="e">
        <f t="shared" si="93"/>
        <v>#N/A</v>
      </c>
      <c r="R1193">
        <f t="shared" si="94"/>
        <v>115979.07</v>
      </c>
    </row>
    <row r="1194" spans="1:18" x14ac:dyDescent="0.25">
      <c r="A1194" s="6">
        <v>43197</v>
      </c>
      <c r="B1194" s="1" t="str">
        <f>TEXT([1]Holidays!A1194,"DDDD")</f>
        <v>Saturday</v>
      </c>
      <c r="C1194" s="2">
        <f>WEEKNUM([1]Holidays!A1194)</f>
        <v>14</v>
      </c>
      <c r="D1194" s="1" t="str">
        <f>TEXT([1]Holidays!A1194,"MMMM")</f>
        <v>April</v>
      </c>
      <c r="E1194" s="1" t="str">
        <f>TEXT([1]Holidays!A1194,"yyyy")</f>
        <v>2018</v>
      </c>
      <c r="F1194" s="3">
        <v>9.8000000000000007</v>
      </c>
      <c r="G1194" s="3">
        <v>21.6</v>
      </c>
      <c r="H1194" s="3">
        <v>16</v>
      </c>
      <c r="I1194" s="3">
        <v>0</v>
      </c>
      <c r="J1194" s="4">
        <v>105938.47500000001</v>
      </c>
      <c r="K1194" s="5">
        <v>84.8974312</v>
      </c>
      <c r="L1194" s="5">
        <f t="shared" si="90"/>
        <v>8993904.3927454203</v>
      </c>
      <c r="M1194" t="str">
        <f>VLOOKUP(A1194,[1]Holidays!A:C,2,)</f>
        <v>N</v>
      </c>
      <c r="N1194" t="str">
        <f>VLOOKUP(A1194,[1]Holidays!A:C,3,FALSE)</f>
        <v>N</v>
      </c>
      <c r="O1194" t="e">
        <f t="shared" si="91"/>
        <v>#N/A</v>
      </c>
      <c r="P1194">
        <f t="shared" si="92"/>
        <v>105938.47500000001</v>
      </c>
      <c r="Q1194" t="e">
        <f t="shared" si="93"/>
        <v>#N/A</v>
      </c>
      <c r="R1194">
        <f t="shared" si="94"/>
        <v>105938.47500000001</v>
      </c>
    </row>
    <row r="1195" spans="1:18" x14ac:dyDescent="0.25">
      <c r="A1195" s="6">
        <v>43198</v>
      </c>
      <c r="B1195" s="1" t="str">
        <f>TEXT([1]Holidays!A1195,"DDDD")</f>
        <v>Sunday</v>
      </c>
      <c r="C1195" s="2">
        <f>WEEKNUM([1]Holidays!A1195)</f>
        <v>15</v>
      </c>
      <c r="D1195" s="1" t="str">
        <f>TEXT([1]Holidays!A1195,"MMMM")</f>
        <v>April</v>
      </c>
      <c r="E1195" s="1" t="str">
        <f>TEXT([1]Holidays!A1195,"yyyy")</f>
        <v>2018</v>
      </c>
      <c r="F1195" s="3">
        <v>11.8</v>
      </c>
      <c r="G1195" s="3">
        <v>29.9</v>
      </c>
      <c r="H1195" s="3">
        <v>14.7</v>
      </c>
      <c r="I1195" s="3">
        <v>0</v>
      </c>
      <c r="J1195" s="4">
        <v>100571.16499999999</v>
      </c>
      <c r="K1195" s="5">
        <v>58.238721519999999</v>
      </c>
      <c r="L1195" s="5">
        <f t="shared" si="90"/>
        <v>5857136.07137697</v>
      </c>
      <c r="M1195" t="str">
        <f>VLOOKUP(A1195,[1]Holidays!A:C,2,)</f>
        <v>N</v>
      </c>
      <c r="N1195" t="str">
        <f>VLOOKUP(A1195,[1]Holidays!A:C,3,FALSE)</f>
        <v>N</v>
      </c>
      <c r="O1195" t="e">
        <f t="shared" si="91"/>
        <v>#N/A</v>
      </c>
      <c r="P1195">
        <f t="shared" si="92"/>
        <v>100571.16499999999</v>
      </c>
      <c r="Q1195" t="e">
        <f t="shared" si="93"/>
        <v>#N/A</v>
      </c>
      <c r="R1195">
        <f t="shared" si="94"/>
        <v>100571.16499999999</v>
      </c>
    </row>
    <row r="1196" spans="1:18" x14ac:dyDescent="0.25">
      <c r="A1196" s="6">
        <v>43199</v>
      </c>
      <c r="B1196" s="1" t="str">
        <f>TEXT([1]Holidays!A1196,"DDDD")</f>
        <v>Monday</v>
      </c>
      <c r="C1196" s="2">
        <f>WEEKNUM([1]Holidays!A1196)</f>
        <v>15</v>
      </c>
      <c r="D1196" s="1" t="str">
        <f>TEXT([1]Holidays!A1196,"MMMM")</f>
        <v>April</v>
      </c>
      <c r="E1196" s="1" t="str">
        <f>TEXT([1]Holidays!A1196,"yyyy")</f>
        <v>2018</v>
      </c>
      <c r="F1196" s="3">
        <v>15.9</v>
      </c>
      <c r="G1196" s="3">
        <v>25.7</v>
      </c>
      <c r="H1196" s="3">
        <v>13.6</v>
      </c>
      <c r="I1196" s="3">
        <v>0</v>
      </c>
      <c r="J1196" s="4">
        <v>118702.925</v>
      </c>
      <c r="K1196" s="5">
        <v>91.693644509999999</v>
      </c>
      <c r="L1196" s="5">
        <f t="shared" si="90"/>
        <v>10884303.807247192</v>
      </c>
      <c r="M1196" t="str">
        <f>VLOOKUP(A1196,[1]Holidays!A:C,2,)</f>
        <v>N</v>
      </c>
      <c r="N1196" t="str">
        <f>VLOOKUP(A1196,[1]Holidays!A:C,3,FALSE)</f>
        <v>N</v>
      </c>
      <c r="O1196" t="e">
        <f t="shared" si="91"/>
        <v>#N/A</v>
      </c>
      <c r="P1196">
        <f t="shared" si="92"/>
        <v>118702.925</v>
      </c>
      <c r="Q1196" t="e">
        <f t="shared" si="93"/>
        <v>#N/A</v>
      </c>
      <c r="R1196">
        <f t="shared" si="94"/>
        <v>118702.925</v>
      </c>
    </row>
    <row r="1197" spans="1:18" x14ac:dyDescent="0.25">
      <c r="A1197" s="6">
        <v>43200</v>
      </c>
      <c r="B1197" s="1" t="str">
        <f>TEXT([1]Holidays!A1197,"DDDD")</f>
        <v>Tuesday</v>
      </c>
      <c r="C1197" s="2">
        <f>WEEKNUM([1]Holidays!A1197)</f>
        <v>15</v>
      </c>
      <c r="D1197" s="1" t="str">
        <f>TEXT([1]Holidays!A1197,"MMMM")</f>
        <v>April</v>
      </c>
      <c r="E1197" s="1" t="str">
        <f>TEXT([1]Holidays!A1197,"yyyy")</f>
        <v>2018</v>
      </c>
      <c r="F1197" s="3">
        <v>14.8</v>
      </c>
      <c r="G1197" s="3">
        <v>28.8</v>
      </c>
      <c r="H1197" s="3">
        <v>5.9</v>
      </c>
      <c r="I1197" s="3">
        <v>0</v>
      </c>
      <c r="J1197" s="4">
        <v>122423.01</v>
      </c>
      <c r="K1197" s="5">
        <v>76.333648019999998</v>
      </c>
      <c r="L1197" s="5">
        <f t="shared" si="90"/>
        <v>9344994.9548889399</v>
      </c>
      <c r="M1197" t="str">
        <f>VLOOKUP(A1197,[1]Holidays!A:C,2,)</f>
        <v>N</v>
      </c>
      <c r="N1197" t="str">
        <f>VLOOKUP(A1197,[1]Holidays!A:C,3,FALSE)</f>
        <v>N</v>
      </c>
      <c r="O1197" t="e">
        <f t="shared" si="91"/>
        <v>#N/A</v>
      </c>
      <c r="P1197">
        <f t="shared" si="92"/>
        <v>122423.01</v>
      </c>
      <c r="Q1197" t="e">
        <f t="shared" si="93"/>
        <v>#N/A</v>
      </c>
      <c r="R1197">
        <f t="shared" si="94"/>
        <v>122423.01</v>
      </c>
    </row>
    <row r="1198" spans="1:18" x14ac:dyDescent="0.25">
      <c r="A1198" s="6">
        <v>43201</v>
      </c>
      <c r="B1198" s="1" t="str">
        <f>TEXT([1]Holidays!A1198,"DDDD")</f>
        <v>Wednesday</v>
      </c>
      <c r="C1198" s="2">
        <f>WEEKNUM([1]Holidays!A1198)</f>
        <v>15</v>
      </c>
      <c r="D1198" s="1" t="str">
        <f>TEXT([1]Holidays!A1198,"MMMM")</f>
        <v>April</v>
      </c>
      <c r="E1198" s="1" t="str">
        <f>TEXT([1]Holidays!A1198,"yyyy")</f>
        <v>2018</v>
      </c>
      <c r="F1198" s="3">
        <v>18.100000000000001</v>
      </c>
      <c r="G1198" s="3">
        <v>27.3</v>
      </c>
      <c r="H1198" s="3">
        <v>10.9</v>
      </c>
      <c r="I1198" s="3">
        <v>0</v>
      </c>
      <c r="J1198" s="4">
        <v>121944.995</v>
      </c>
      <c r="K1198" s="5">
        <v>75.040945059999999</v>
      </c>
      <c r="L1198" s="5">
        <f t="shared" si="90"/>
        <v>9150867.6701369733</v>
      </c>
      <c r="M1198" t="str">
        <f>VLOOKUP(A1198,[1]Holidays!A:C,2,)</f>
        <v>N</v>
      </c>
      <c r="N1198" t="str">
        <f>VLOOKUP(A1198,[1]Holidays!A:C,3,FALSE)</f>
        <v>N</v>
      </c>
      <c r="O1198" t="e">
        <f t="shared" si="91"/>
        <v>#N/A</v>
      </c>
      <c r="P1198">
        <f t="shared" si="92"/>
        <v>121944.995</v>
      </c>
      <c r="Q1198" t="e">
        <f t="shared" si="93"/>
        <v>#N/A</v>
      </c>
      <c r="R1198">
        <f t="shared" si="94"/>
        <v>121944.995</v>
      </c>
    </row>
    <row r="1199" spans="1:18" x14ac:dyDescent="0.25">
      <c r="A1199" s="6">
        <v>43202</v>
      </c>
      <c r="B1199" s="1" t="str">
        <f>TEXT([1]Holidays!A1199,"DDDD")</f>
        <v>Thursday</v>
      </c>
      <c r="C1199" s="2">
        <f>WEEKNUM([1]Holidays!A1199)</f>
        <v>15</v>
      </c>
      <c r="D1199" s="1" t="str">
        <f>TEXT([1]Holidays!A1199,"MMMM")</f>
        <v>April</v>
      </c>
      <c r="E1199" s="1" t="str">
        <f>TEXT([1]Holidays!A1199,"yyyy")</f>
        <v>2018</v>
      </c>
      <c r="F1199" s="3">
        <v>15.9</v>
      </c>
      <c r="G1199" s="3">
        <v>26.5</v>
      </c>
      <c r="H1199" s="3">
        <v>7.4</v>
      </c>
      <c r="I1199" s="3">
        <v>0</v>
      </c>
      <c r="J1199" s="4">
        <v>119876.63</v>
      </c>
      <c r="K1199" s="5">
        <v>77.714523709999995</v>
      </c>
      <c r="L1199" s="5">
        <f t="shared" si="90"/>
        <v>9316155.2044098973</v>
      </c>
      <c r="M1199" t="str">
        <f>VLOOKUP(A1199,[1]Holidays!A:C,2,)</f>
        <v>N</v>
      </c>
      <c r="N1199" t="str">
        <f>VLOOKUP(A1199,[1]Holidays!A:C,3,FALSE)</f>
        <v>N</v>
      </c>
      <c r="O1199" t="e">
        <f t="shared" si="91"/>
        <v>#N/A</v>
      </c>
      <c r="P1199">
        <f t="shared" si="92"/>
        <v>119876.63</v>
      </c>
      <c r="Q1199" t="e">
        <f t="shared" si="93"/>
        <v>#N/A</v>
      </c>
      <c r="R1199">
        <f t="shared" si="94"/>
        <v>119876.63</v>
      </c>
    </row>
    <row r="1200" spans="1:18" x14ac:dyDescent="0.25">
      <c r="A1200" s="6">
        <v>43203</v>
      </c>
      <c r="B1200" s="1" t="str">
        <f>TEXT([1]Holidays!A1200,"DDDD")</f>
        <v>Friday</v>
      </c>
      <c r="C1200" s="2">
        <f>WEEKNUM([1]Holidays!A1200)</f>
        <v>15</v>
      </c>
      <c r="D1200" s="1" t="str">
        <f>TEXT([1]Holidays!A1200,"MMMM")</f>
        <v>April</v>
      </c>
      <c r="E1200" s="1" t="str">
        <f>TEXT([1]Holidays!A1200,"yyyy")</f>
        <v>2018</v>
      </c>
      <c r="F1200" s="3">
        <v>11.9</v>
      </c>
      <c r="G1200" s="3">
        <v>25.9</v>
      </c>
      <c r="H1200" s="3">
        <v>14.4</v>
      </c>
      <c r="I1200" s="3">
        <v>0</v>
      </c>
      <c r="J1200" s="4">
        <v>113609.76</v>
      </c>
      <c r="K1200" s="5">
        <v>69.763201089999995</v>
      </c>
      <c r="L1200" s="5">
        <f t="shared" si="90"/>
        <v>7925780.5326666376</v>
      </c>
      <c r="M1200" t="str">
        <f>VLOOKUP(A1200,[1]Holidays!A:C,2,)</f>
        <v>N</v>
      </c>
      <c r="N1200" t="str">
        <f>VLOOKUP(A1200,[1]Holidays!A:C,3,FALSE)</f>
        <v>N</v>
      </c>
      <c r="O1200" t="e">
        <f t="shared" si="91"/>
        <v>#N/A</v>
      </c>
      <c r="P1200">
        <f t="shared" si="92"/>
        <v>113609.76</v>
      </c>
      <c r="Q1200" t="e">
        <f t="shared" si="93"/>
        <v>#N/A</v>
      </c>
      <c r="R1200">
        <f t="shared" si="94"/>
        <v>113609.76</v>
      </c>
    </row>
    <row r="1201" spans="1:18" x14ac:dyDescent="0.25">
      <c r="A1201" s="6">
        <v>43204</v>
      </c>
      <c r="B1201" s="1" t="str">
        <f>TEXT([1]Holidays!A1201,"DDDD")</f>
        <v>Saturday</v>
      </c>
      <c r="C1201" s="2">
        <f>WEEKNUM([1]Holidays!A1201)</f>
        <v>15</v>
      </c>
      <c r="D1201" s="1" t="str">
        <f>TEXT([1]Holidays!A1201,"MMMM")</f>
        <v>April</v>
      </c>
      <c r="E1201" s="1" t="str">
        <f>TEXT([1]Holidays!A1201,"yyyy")</f>
        <v>2018</v>
      </c>
      <c r="F1201" s="3">
        <v>13.5</v>
      </c>
      <c r="G1201" s="3">
        <v>16.100000000000001</v>
      </c>
      <c r="H1201" s="3">
        <v>3.1</v>
      </c>
      <c r="I1201" s="3">
        <v>0</v>
      </c>
      <c r="J1201" s="4">
        <v>105135.30499999999</v>
      </c>
      <c r="K1201" s="5">
        <v>37.741398410000002</v>
      </c>
      <c r="L1201" s="5">
        <f t="shared" si="90"/>
        <v>3967953.4329618649</v>
      </c>
      <c r="M1201" t="str">
        <f>VLOOKUP(A1201,[1]Holidays!A:C,2,)</f>
        <v>N</v>
      </c>
      <c r="N1201" t="str">
        <f>VLOOKUP(A1201,[1]Holidays!A:C,3,FALSE)</f>
        <v>N</v>
      </c>
      <c r="O1201" t="e">
        <f t="shared" si="91"/>
        <v>#N/A</v>
      </c>
      <c r="P1201">
        <f t="shared" si="92"/>
        <v>105135.30499999999</v>
      </c>
      <c r="Q1201" t="e">
        <f t="shared" si="93"/>
        <v>#N/A</v>
      </c>
      <c r="R1201">
        <f t="shared" si="94"/>
        <v>105135.30499999999</v>
      </c>
    </row>
    <row r="1202" spans="1:18" x14ac:dyDescent="0.25">
      <c r="A1202" s="6">
        <v>43205</v>
      </c>
      <c r="B1202" s="1" t="str">
        <f>TEXT([1]Holidays!A1202,"DDDD")</f>
        <v>Sunday</v>
      </c>
      <c r="C1202" s="2">
        <f>WEEKNUM([1]Holidays!A1202)</f>
        <v>16</v>
      </c>
      <c r="D1202" s="1" t="str">
        <f>TEXT([1]Holidays!A1202,"MMMM")</f>
        <v>April</v>
      </c>
      <c r="E1202" s="1" t="str">
        <f>TEXT([1]Holidays!A1202,"yyyy")</f>
        <v>2018</v>
      </c>
      <c r="F1202" s="3">
        <v>9.6999999999999993</v>
      </c>
      <c r="G1202" s="3">
        <v>19.100000000000001</v>
      </c>
      <c r="H1202" s="3">
        <v>4.9000000000000004</v>
      </c>
      <c r="I1202" s="3">
        <v>12.2</v>
      </c>
      <c r="J1202" s="4">
        <v>104123.39</v>
      </c>
      <c r="K1202" s="5">
        <v>31.682325389999999</v>
      </c>
      <c r="L1202" s="5">
        <f t="shared" si="90"/>
        <v>3298871.122689872</v>
      </c>
      <c r="M1202" t="str">
        <f>VLOOKUP(A1202,[1]Holidays!A:C,2,)</f>
        <v>N</v>
      </c>
      <c r="N1202" t="str">
        <f>VLOOKUP(A1202,[1]Holidays!A:C,3,FALSE)</f>
        <v>N</v>
      </c>
      <c r="O1202" t="e">
        <f t="shared" si="91"/>
        <v>#N/A</v>
      </c>
      <c r="P1202">
        <f t="shared" si="92"/>
        <v>104123.39</v>
      </c>
      <c r="Q1202" t="e">
        <f t="shared" si="93"/>
        <v>#N/A</v>
      </c>
      <c r="R1202">
        <f t="shared" si="94"/>
        <v>104123.39</v>
      </c>
    </row>
    <row r="1203" spans="1:18" x14ac:dyDescent="0.25">
      <c r="A1203" s="6">
        <v>43206</v>
      </c>
      <c r="B1203" s="1" t="str">
        <f>TEXT([1]Holidays!A1203,"DDDD")</f>
        <v>Monday</v>
      </c>
      <c r="C1203" s="2">
        <f>WEEKNUM([1]Holidays!A1203)</f>
        <v>16</v>
      </c>
      <c r="D1203" s="1" t="str">
        <f>TEXT([1]Holidays!A1203,"MMMM")</f>
        <v>April</v>
      </c>
      <c r="E1203" s="1" t="str">
        <f>TEXT([1]Holidays!A1203,"yyyy")</f>
        <v>2018</v>
      </c>
      <c r="F1203" s="3">
        <v>13.1</v>
      </c>
      <c r="G1203" s="3">
        <v>21</v>
      </c>
      <c r="H1203" s="3">
        <v>7.1</v>
      </c>
      <c r="I1203" s="3">
        <v>3</v>
      </c>
      <c r="J1203" s="4">
        <v>115694.64</v>
      </c>
      <c r="K1203" s="5">
        <v>69.360932570000003</v>
      </c>
      <c r="L1203" s="5">
        <f t="shared" si="90"/>
        <v>8024688.1237504249</v>
      </c>
      <c r="M1203" t="str">
        <f>VLOOKUP(A1203,[1]Holidays!A:C,2,)</f>
        <v>N</v>
      </c>
      <c r="N1203" t="str">
        <f>VLOOKUP(A1203,[1]Holidays!A:C,3,FALSE)</f>
        <v>N</v>
      </c>
      <c r="O1203" t="e">
        <f t="shared" si="91"/>
        <v>#N/A</v>
      </c>
      <c r="P1203">
        <f t="shared" si="92"/>
        <v>115694.64</v>
      </c>
      <c r="Q1203" t="e">
        <f t="shared" si="93"/>
        <v>#N/A</v>
      </c>
      <c r="R1203">
        <f t="shared" si="94"/>
        <v>115694.64</v>
      </c>
    </row>
    <row r="1204" spans="1:18" x14ac:dyDescent="0.25">
      <c r="A1204" s="6">
        <v>43207</v>
      </c>
      <c r="B1204" s="1" t="str">
        <f>TEXT([1]Holidays!A1204,"DDDD")</f>
        <v>Tuesday</v>
      </c>
      <c r="C1204" s="2">
        <f>WEEKNUM([1]Holidays!A1204)</f>
        <v>16</v>
      </c>
      <c r="D1204" s="1" t="str">
        <f>TEXT([1]Holidays!A1204,"MMMM")</f>
        <v>April</v>
      </c>
      <c r="E1204" s="1" t="str">
        <f>TEXT([1]Holidays!A1204,"yyyy")</f>
        <v>2018</v>
      </c>
      <c r="F1204" s="3">
        <v>13.2</v>
      </c>
      <c r="G1204" s="3">
        <v>16.600000000000001</v>
      </c>
      <c r="H1204" s="3">
        <v>8.9</v>
      </c>
      <c r="I1204" s="3">
        <v>0.6</v>
      </c>
      <c r="J1204" s="4">
        <v>121092.855</v>
      </c>
      <c r="K1204" s="5">
        <v>86.534392859999997</v>
      </c>
      <c r="L1204" s="5">
        <f t="shared" si="90"/>
        <v>10478696.687109014</v>
      </c>
      <c r="M1204" t="str">
        <f>VLOOKUP(A1204,[1]Holidays!A:C,2,)</f>
        <v>Y</v>
      </c>
      <c r="N1204" t="str">
        <f>VLOOKUP(A1204,[1]Holidays!A:C,3,FALSE)</f>
        <v>N</v>
      </c>
      <c r="O1204">
        <f t="shared" si="91"/>
        <v>121092.855</v>
      </c>
      <c r="P1204" t="e">
        <f t="shared" si="92"/>
        <v>#N/A</v>
      </c>
      <c r="Q1204" t="e">
        <f t="shared" si="93"/>
        <v>#N/A</v>
      </c>
      <c r="R1204">
        <f t="shared" si="94"/>
        <v>121092.855</v>
      </c>
    </row>
    <row r="1205" spans="1:18" x14ac:dyDescent="0.25">
      <c r="A1205" s="6">
        <v>43208</v>
      </c>
      <c r="B1205" s="1" t="str">
        <f>TEXT([1]Holidays!A1205,"DDDD")</f>
        <v>Wednesday</v>
      </c>
      <c r="C1205" s="2">
        <f>WEEKNUM([1]Holidays!A1205)</f>
        <v>16</v>
      </c>
      <c r="D1205" s="1" t="str">
        <f>TEXT([1]Holidays!A1205,"MMMM")</f>
        <v>April</v>
      </c>
      <c r="E1205" s="1" t="str">
        <f>TEXT([1]Holidays!A1205,"yyyy")</f>
        <v>2018</v>
      </c>
      <c r="F1205" s="3">
        <v>6.2</v>
      </c>
      <c r="G1205" s="3">
        <v>19.399999999999999</v>
      </c>
      <c r="H1205" s="3">
        <v>14.2</v>
      </c>
      <c r="I1205" s="3">
        <v>0</v>
      </c>
      <c r="J1205" s="4">
        <v>120784.875</v>
      </c>
      <c r="K1205" s="5">
        <v>82.879097999999999</v>
      </c>
      <c r="L1205" s="5">
        <f t="shared" si="90"/>
        <v>10010541.49204275</v>
      </c>
      <c r="M1205" t="str">
        <f>VLOOKUP(A1205,[1]Holidays!A:C,2,)</f>
        <v>Y</v>
      </c>
      <c r="N1205" t="str">
        <f>VLOOKUP(A1205,[1]Holidays!A:C,3,FALSE)</f>
        <v>N</v>
      </c>
      <c r="O1205">
        <f t="shared" si="91"/>
        <v>120784.875</v>
      </c>
      <c r="P1205" t="e">
        <f t="shared" si="92"/>
        <v>#N/A</v>
      </c>
      <c r="Q1205" t="e">
        <f t="shared" si="93"/>
        <v>#N/A</v>
      </c>
      <c r="R1205">
        <f t="shared" si="94"/>
        <v>120784.875</v>
      </c>
    </row>
    <row r="1206" spans="1:18" x14ac:dyDescent="0.25">
      <c r="A1206" s="6">
        <v>43209</v>
      </c>
      <c r="B1206" s="1" t="str">
        <f>TEXT([1]Holidays!A1206,"DDDD")</f>
        <v>Thursday</v>
      </c>
      <c r="C1206" s="2">
        <f>WEEKNUM([1]Holidays!A1206)</f>
        <v>16</v>
      </c>
      <c r="D1206" s="1" t="str">
        <f>TEXT([1]Holidays!A1206,"MMMM")</f>
        <v>April</v>
      </c>
      <c r="E1206" s="1" t="str">
        <f>TEXT([1]Holidays!A1206,"yyyy")</f>
        <v>2018</v>
      </c>
      <c r="F1206" s="3">
        <v>11</v>
      </c>
      <c r="G1206" s="3">
        <v>22.3</v>
      </c>
      <c r="H1206" s="3">
        <v>13</v>
      </c>
      <c r="I1206" s="3">
        <v>0</v>
      </c>
      <c r="J1206" s="4">
        <v>120448.935</v>
      </c>
      <c r="K1206" s="5">
        <v>93.533142819999995</v>
      </c>
      <c r="L1206" s="5">
        <f t="shared" si="90"/>
        <v>11265967.439871896</v>
      </c>
      <c r="M1206" t="str">
        <f>VLOOKUP(A1206,[1]Holidays!A:C,2,)</f>
        <v>Y</v>
      </c>
      <c r="N1206" t="str">
        <f>VLOOKUP(A1206,[1]Holidays!A:C,3,FALSE)</f>
        <v>N</v>
      </c>
      <c r="O1206">
        <f t="shared" si="91"/>
        <v>120448.935</v>
      </c>
      <c r="P1206" t="e">
        <f t="shared" si="92"/>
        <v>#N/A</v>
      </c>
      <c r="Q1206" t="e">
        <f t="shared" si="93"/>
        <v>#N/A</v>
      </c>
      <c r="R1206">
        <f t="shared" si="94"/>
        <v>120448.935</v>
      </c>
    </row>
    <row r="1207" spans="1:18" x14ac:dyDescent="0.25">
      <c r="A1207" s="6">
        <v>43210</v>
      </c>
      <c r="B1207" s="1" t="str">
        <f>TEXT([1]Holidays!A1207,"DDDD")</f>
        <v>Friday</v>
      </c>
      <c r="C1207" s="2">
        <f>WEEKNUM([1]Holidays!A1207)</f>
        <v>16</v>
      </c>
      <c r="D1207" s="1" t="str">
        <f>TEXT([1]Holidays!A1207,"MMMM")</f>
        <v>April</v>
      </c>
      <c r="E1207" s="1" t="str">
        <f>TEXT([1]Holidays!A1207,"yyyy")</f>
        <v>2018</v>
      </c>
      <c r="F1207" s="3">
        <v>8.9</v>
      </c>
      <c r="G1207" s="3">
        <v>20.2</v>
      </c>
      <c r="H1207" s="3">
        <v>13.7</v>
      </c>
      <c r="I1207" s="3">
        <v>0</v>
      </c>
      <c r="J1207" s="4">
        <v>118324.09</v>
      </c>
      <c r="K1207" s="5">
        <v>95.73201718</v>
      </c>
      <c r="L1207" s="5">
        <f t="shared" si="90"/>
        <v>11327403.816687865</v>
      </c>
      <c r="M1207" t="str">
        <f>VLOOKUP(A1207,[1]Holidays!A:C,2,)</f>
        <v>Y</v>
      </c>
      <c r="N1207" t="str">
        <f>VLOOKUP(A1207,[1]Holidays!A:C,3,FALSE)</f>
        <v>N</v>
      </c>
      <c r="O1207">
        <f t="shared" si="91"/>
        <v>118324.09</v>
      </c>
      <c r="P1207" t="e">
        <f t="shared" si="92"/>
        <v>#N/A</v>
      </c>
      <c r="Q1207" t="e">
        <f t="shared" si="93"/>
        <v>#N/A</v>
      </c>
      <c r="R1207">
        <f t="shared" si="94"/>
        <v>118324.09</v>
      </c>
    </row>
    <row r="1208" spans="1:18" x14ac:dyDescent="0.25">
      <c r="A1208" s="6">
        <v>43211</v>
      </c>
      <c r="B1208" s="1" t="str">
        <f>TEXT([1]Holidays!A1208,"DDDD")</f>
        <v>Saturday</v>
      </c>
      <c r="C1208" s="2">
        <f>WEEKNUM([1]Holidays!A1208)</f>
        <v>16</v>
      </c>
      <c r="D1208" s="1" t="str">
        <f>TEXT([1]Holidays!A1208,"MMMM")</f>
        <v>April</v>
      </c>
      <c r="E1208" s="1" t="str">
        <f>TEXT([1]Holidays!A1208,"yyyy")</f>
        <v>2018</v>
      </c>
      <c r="F1208" s="3">
        <v>11.9</v>
      </c>
      <c r="G1208" s="3">
        <v>22.8</v>
      </c>
      <c r="H1208" s="3">
        <v>11.3</v>
      </c>
      <c r="I1208" s="3">
        <v>0</v>
      </c>
      <c r="J1208" s="4">
        <v>107479.26</v>
      </c>
      <c r="K1208" s="5">
        <v>74.439689259999994</v>
      </c>
      <c r="L1208" s="5">
        <f t="shared" si="90"/>
        <v>8000722.7162947468</v>
      </c>
      <c r="M1208" t="str">
        <f>VLOOKUP(A1208,[1]Holidays!A:C,2,)</f>
        <v>Y</v>
      </c>
      <c r="N1208" t="str">
        <f>VLOOKUP(A1208,[1]Holidays!A:C,3,FALSE)</f>
        <v>N</v>
      </c>
      <c r="O1208">
        <f t="shared" si="91"/>
        <v>107479.26</v>
      </c>
      <c r="P1208" t="e">
        <f t="shared" si="92"/>
        <v>#N/A</v>
      </c>
      <c r="Q1208" t="e">
        <f t="shared" si="93"/>
        <v>#N/A</v>
      </c>
      <c r="R1208">
        <f t="shared" si="94"/>
        <v>107479.26</v>
      </c>
    </row>
    <row r="1209" spans="1:18" x14ac:dyDescent="0.25">
      <c r="A1209" s="6">
        <v>43212</v>
      </c>
      <c r="B1209" s="1" t="str">
        <f>TEXT([1]Holidays!A1209,"DDDD")</f>
        <v>Sunday</v>
      </c>
      <c r="C1209" s="2">
        <f>WEEKNUM([1]Holidays!A1209)</f>
        <v>17</v>
      </c>
      <c r="D1209" s="1" t="str">
        <f>TEXT([1]Holidays!A1209,"MMMM")</f>
        <v>April</v>
      </c>
      <c r="E1209" s="1" t="str">
        <f>TEXT([1]Holidays!A1209,"yyyy")</f>
        <v>2018</v>
      </c>
      <c r="F1209" s="3">
        <v>11.2</v>
      </c>
      <c r="G1209" s="3">
        <v>20.399999999999999</v>
      </c>
      <c r="H1209" s="3">
        <v>12.6</v>
      </c>
      <c r="I1209" s="3">
        <v>0</v>
      </c>
      <c r="J1209" s="4">
        <v>103662.05</v>
      </c>
      <c r="K1209" s="5">
        <v>76.318245149999996</v>
      </c>
      <c r="L1209" s="5">
        <f t="shared" si="90"/>
        <v>7911305.7446515569</v>
      </c>
      <c r="M1209" t="str">
        <f>VLOOKUP(A1209,[1]Holidays!A:C,2,)</f>
        <v>Y</v>
      </c>
      <c r="N1209" t="str">
        <f>VLOOKUP(A1209,[1]Holidays!A:C,3,FALSE)</f>
        <v>N</v>
      </c>
      <c r="O1209">
        <f t="shared" si="91"/>
        <v>103662.05</v>
      </c>
      <c r="P1209" t="e">
        <f t="shared" si="92"/>
        <v>#N/A</v>
      </c>
      <c r="Q1209" t="e">
        <f t="shared" si="93"/>
        <v>#N/A</v>
      </c>
      <c r="R1209">
        <f t="shared" si="94"/>
        <v>103662.05</v>
      </c>
    </row>
    <row r="1210" spans="1:18" x14ac:dyDescent="0.25">
      <c r="A1210" s="6">
        <v>43213</v>
      </c>
      <c r="B1210" s="1" t="str">
        <f>TEXT([1]Holidays!A1210,"DDDD")</f>
        <v>Monday</v>
      </c>
      <c r="C1210" s="2">
        <f>WEEKNUM([1]Holidays!A1210)</f>
        <v>17</v>
      </c>
      <c r="D1210" s="1" t="str">
        <f>TEXT([1]Holidays!A1210,"MMMM")</f>
        <v>April</v>
      </c>
      <c r="E1210" s="1" t="str">
        <f>TEXT([1]Holidays!A1210,"yyyy")</f>
        <v>2018</v>
      </c>
      <c r="F1210" s="3">
        <v>11.9</v>
      </c>
      <c r="G1210" s="3">
        <v>26.9</v>
      </c>
      <c r="H1210" s="3">
        <v>13</v>
      </c>
      <c r="I1210" s="3">
        <v>0</v>
      </c>
      <c r="J1210" s="4">
        <v>117799.97</v>
      </c>
      <c r="K1210" s="5">
        <v>72.740947320000004</v>
      </c>
      <c r="L1210" s="5">
        <f t="shared" si="90"/>
        <v>8568881.412067581</v>
      </c>
      <c r="M1210" t="str">
        <f>VLOOKUP(A1210,[1]Holidays!A:C,2,)</f>
        <v>Y</v>
      </c>
      <c r="N1210" t="str">
        <f>VLOOKUP(A1210,[1]Holidays!A:C,3,FALSE)</f>
        <v>N</v>
      </c>
      <c r="O1210">
        <f t="shared" si="91"/>
        <v>117799.97</v>
      </c>
      <c r="P1210" t="e">
        <f t="shared" si="92"/>
        <v>#N/A</v>
      </c>
      <c r="Q1210" t="e">
        <f t="shared" si="93"/>
        <v>#N/A</v>
      </c>
      <c r="R1210">
        <f t="shared" si="94"/>
        <v>117799.97</v>
      </c>
    </row>
    <row r="1211" spans="1:18" x14ac:dyDescent="0.25">
      <c r="A1211" s="6">
        <v>43214</v>
      </c>
      <c r="B1211" s="1" t="str">
        <f>TEXT([1]Holidays!A1211,"DDDD")</f>
        <v>Tuesday</v>
      </c>
      <c r="C1211" s="2">
        <f>WEEKNUM([1]Holidays!A1211)</f>
        <v>17</v>
      </c>
      <c r="D1211" s="1" t="str">
        <f>TEXT([1]Holidays!A1211,"MMMM")</f>
        <v>April</v>
      </c>
      <c r="E1211" s="1" t="str">
        <f>TEXT([1]Holidays!A1211,"yyyy")</f>
        <v>2018</v>
      </c>
      <c r="F1211" s="3">
        <v>13.7</v>
      </c>
      <c r="G1211" s="3">
        <v>24.6</v>
      </c>
      <c r="H1211" s="3">
        <v>5.2</v>
      </c>
      <c r="I1211" s="3">
        <v>0</v>
      </c>
      <c r="J1211" s="4">
        <v>117642.645</v>
      </c>
      <c r="K1211" s="5">
        <v>88.090941540000003</v>
      </c>
      <c r="L1211" s="5">
        <f t="shared" si="90"/>
        <v>10363251.363305975</v>
      </c>
      <c r="M1211" t="str">
        <f>VLOOKUP(A1211,[1]Holidays!A:C,2,)</f>
        <v>Y</v>
      </c>
      <c r="N1211" t="str">
        <f>VLOOKUP(A1211,[1]Holidays!A:C,3,FALSE)</f>
        <v>N</v>
      </c>
      <c r="O1211">
        <f t="shared" si="91"/>
        <v>117642.645</v>
      </c>
      <c r="P1211" t="e">
        <f t="shared" si="92"/>
        <v>#N/A</v>
      </c>
      <c r="Q1211" t="e">
        <f t="shared" si="93"/>
        <v>#N/A</v>
      </c>
      <c r="R1211">
        <f t="shared" si="94"/>
        <v>117642.645</v>
      </c>
    </row>
    <row r="1212" spans="1:18" x14ac:dyDescent="0.25">
      <c r="A1212" s="6">
        <v>43215</v>
      </c>
      <c r="B1212" s="1" t="str">
        <f>TEXT([1]Holidays!A1212,"DDDD")</f>
        <v>Wednesday</v>
      </c>
      <c r="C1212" s="2">
        <f>WEEKNUM([1]Holidays!A1212)</f>
        <v>17</v>
      </c>
      <c r="D1212" s="1" t="str">
        <f>TEXT([1]Holidays!A1212,"MMMM")</f>
        <v>April</v>
      </c>
      <c r="E1212" s="1" t="str">
        <f>TEXT([1]Holidays!A1212,"yyyy")</f>
        <v>2018</v>
      </c>
      <c r="F1212" s="3">
        <v>15.7</v>
      </c>
      <c r="G1212" s="3">
        <v>20.100000000000001</v>
      </c>
      <c r="H1212" s="3">
        <v>7.7</v>
      </c>
      <c r="I1212" s="3">
        <v>0.6</v>
      </c>
      <c r="J1212" s="4">
        <v>106654.955</v>
      </c>
      <c r="K1212" s="5">
        <v>77.461866439999994</v>
      </c>
      <c r="L1212" s="5">
        <f t="shared" si="90"/>
        <v>8261691.8793742098</v>
      </c>
      <c r="M1212" t="str">
        <f>VLOOKUP(A1212,[1]Holidays!A:C,2,)</f>
        <v>Y</v>
      </c>
      <c r="N1212" t="str">
        <f>VLOOKUP(A1212,[1]Holidays!A:C,3,FALSE)</f>
        <v>Y</v>
      </c>
      <c r="O1212">
        <f t="shared" si="91"/>
        <v>106654.955</v>
      </c>
      <c r="P1212" t="e">
        <f t="shared" si="92"/>
        <v>#N/A</v>
      </c>
      <c r="Q1212">
        <f t="shared" si="93"/>
        <v>106654.955</v>
      </c>
      <c r="R1212" t="e">
        <f t="shared" si="94"/>
        <v>#N/A</v>
      </c>
    </row>
    <row r="1213" spans="1:18" x14ac:dyDescent="0.25">
      <c r="A1213" s="6">
        <v>43216</v>
      </c>
      <c r="B1213" s="1" t="str">
        <f>TEXT([1]Holidays!A1213,"DDDD")</f>
        <v>Thursday</v>
      </c>
      <c r="C1213" s="2">
        <f>WEEKNUM([1]Holidays!A1213)</f>
        <v>17</v>
      </c>
      <c r="D1213" s="1" t="str">
        <f>TEXT([1]Holidays!A1213,"MMMM")</f>
        <v>April</v>
      </c>
      <c r="E1213" s="1" t="str">
        <f>TEXT([1]Holidays!A1213,"yyyy")</f>
        <v>2018</v>
      </c>
      <c r="F1213" s="3">
        <v>11.9</v>
      </c>
      <c r="G1213" s="3">
        <v>17.5</v>
      </c>
      <c r="H1213" s="3">
        <v>7.9</v>
      </c>
      <c r="I1213" s="3">
        <v>0</v>
      </c>
      <c r="J1213" s="4">
        <v>117617.51</v>
      </c>
      <c r="K1213" s="5">
        <v>82.433491849999996</v>
      </c>
      <c r="L1213" s="5">
        <f t="shared" si="90"/>
        <v>9695622.0520022921</v>
      </c>
      <c r="M1213" t="str">
        <f>VLOOKUP(A1213,[1]Holidays!A:C,2,)</f>
        <v>Y</v>
      </c>
      <c r="N1213" t="str">
        <f>VLOOKUP(A1213,[1]Holidays!A:C,3,FALSE)</f>
        <v>N</v>
      </c>
      <c r="O1213">
        <f t="shared" si="91"/>
        <v>117617.51</v>
      </c>
      <c r="P1213" t="e">
        <f t="shared" si="92"/>
        <v>#N/A</v>
      </c>
      <c r="Q1213" t="e">
        <f t="shared" si="93"/>
        <v>#N/A</v>
      </c>
      <c r="R1213">
        <f t="shared" si="94"/>
        <v>117617.51</v>
      </c>
    </row>
    <row r="1214" spans="1:18" x14ac:dyDescent="0.25">
      <c r="A1214" s="6">
        <v>43217</v>
      </c>
      <c r="B1214" s="1" t="str">
        <f>TEXT([1]Holidays!A1214,"DDDD")</f>
        <v>Friday</v>
      </c>
      <c r="C1214" s="2">
        <f>WEEKNUM([1]Holidays!A1214)</f>
        <v>17</v>
      </c>
      <c r="D1214" s="1" t="str">
        <f>TEXT([1]Holidays!A1214,"MMMM")</f>
        <v>April</v>
      </c>
      <c r="E1214" s="1" t="str">
        <f>TEXT([1]Holidays!A1214,"yyyy")</f>
        <v>2018</v>
      </c>
      <c r="F1214" s="3">
        <v>11.6</v>
      </c>
      <c r="G1214" s="3">
        <v>17.8</v>
      </c>
      <c r="H1214" s="3">
        <v>8.8000000000000007</v>
      </c>
      <c r="I1214" s="3">
        <v>0</v>
      </c>
      <c r="J1214" s="4">
        <v>119079.465</v>
      </c>
      <c r="K1214" s="5">
        <v>78.214854180000003</v>
      </c>
      <c r="L1214" s="5">
        <f t="shared" si="90"/>
        <v>9313782.9908074141</v>
      </c>
      <c r="M1214" t="str">
        <f>VLOOKUP(A1214,[1]Holidays!A:C,2,)</f>
        <v>Y</v>
      </c>
      <c r="N1214" t="str">
        <f>VLOOKUP(A1214,[1]Holidays!A:C,3,FALSE)</f>
        <v>N</v>
      </c>
      <c r="O1214">
        <f t="shared" si="91"/>
        <v>119079.465</v>
      </c>
      <c r="P1214" t="e">
        <f t="shared" si="92"/>
        <v>#N/A</v>
      </c>
      <c r="Q1214" t="e">
        <f t="shared" si="93"/>
        <v>#N/A</v>
      </c>
      <c r="R1214">
        <f t="shared" si="94"/>
        <v>119079.465</v>
      </c>
    </row>
    <row r="1215" spans="1:18" x14ac:dyDescent="0.25">
      <c r="A1215" s="6">
        <v>43218</v>
      </c>
      <c r="B1215" s="1" t="str">
        <f>TEXT([1]Holidays!A1215,"DDDD")</f>
        <v>Saturday</v>
      </c>
      <c r="C1215" s="2">
        <f>WEEKNUM([1]Holidays!A1215)</f>
        <v>17</v>
      </c>
      <c r="D1215" s="1" t="str">
        <f>TEXT([1]Holidays!A1215,"MMMM")</f>
        <v>April</v>
      </c>
      <c r="E1215" s="1" t="str">
        <f>TEXT([1]Holidays!A1215,"yyyy")</f>
        <v>2018</v>
      </c>
      <c r="F1215" s="3">
        <v>7.7</v>
      </c>
      <c r="G1215" s="3">
        <v>18.3</v>
      </c>
      <c r="H1215" s="3">
        <v>11.7</v>
      </c>
      <c r="I1215" s="3">
        <v>0</v>
      </c>
      <c r="J1215" s="4">
        <v>108613.38</v>
      </c>
      <c r="K1215" s="5">
        <v>70.000391410000006</v>
      </c>
      <c r="L1215" s="5">
        <f t="shared" si="90"/>
        <v>7602979.1123630665</v>
      </c>
      <c r="M1215" t="str">
        <f>VLOOKUP(A1215,[1]Holidays!A:C,2,)</f>
        <v>Y</v>
      </c>
      <c r="N1215" t="str">
        <f>VLOOKUP(A1215,[1]Holidays!A:C,3,FALSE)</f>
        <v>N</v>
      </c>
      <c r="O1215">
        <f t="shared" si="91"/>
        <v>108613.38</v>
      </c>
      <c r="P1215" t="e">
        <f t="shared" si="92"/>
        <v>#N/A</v>
      </c>
      <c r="Q1215" t="e">
        <f t="shared" si="93"/>
        <v>#N/A</v>
      </c>
      <c r="R1215">
        <f t="shared" si="94"/>
        <v>108613.38</v>
      </c>
    </row>
    <row r="1216" spans="1:18" x14ac:dyDescent="0.25">
      <c r="A1216" s="6">
        <v>43219</v>
      </c>
      <c r="B1216" s="1" t="str">
        <f>TEXT([1]Holidays!A1216,"DDDD")</f>
        <v>Sunday</v>
      </c>
      <c r="C1216" s="2">
        <f>WEEKNUM([1]Holidays!A1216)</f>
        <v>18</v>
      </c>
      <c r="D1216" s="1" t="str">
        <f>TEXT([1]Holidays!A1216,"MMMM")</f>
        <v>April</v>
      </c>
      <c r="E1216" s="1" t="str">
        <f>TEXT([1]Holidays!A1216,"yyyy")</f>
        <v>2018</v>
      </c>
      <c r="F1216" s="3">
        <v>10.5</v>
      </c>
      <c r="G1216" s="3">
        <v>18</v>
      </c>
      <c r="H1216" s="3">
        <v>9.6</v>
      </c>
      <c r="I1216" s="3">
        <v>0</v>
      </c>
      <c r="J1216" s="4">
        <v>105277.715</v>
      </c>
      <c r="K1216" s="5">
        <v>64.158974720000003</v>
      </c>
      <c r="L1216" s="5">
        <f t="shared" si="90"/>
        <v>6754510.2552643651</v>
      </c>
      <c r="M1216" t="str">
        <f>VLOOKUP(A1216,[1]Holidays!A:C,2,)</f>
        <v>Y</v>
      </c>
      <c r="N1216" t="str">
        <f>VLOOKUP(A1216,[1]Holidays!A:C,3,FALSE)</f>
        <v>N</v>
      </c>
      <c r="O1216">
        <f t="shared" si="91"/>
        <v>105277.715</v>
      </c>
      <c r="P1216" t="e">
        <f t="shared" si="92"/>
        <v>#N/A</v>
      </c>
      <c r="Q1216" t="e">
        <f t="shared" si="93"/>
        <v>#N/A</v>
      </c>
      <c r="R1216">
        <f t="shared" si="94"/>
        <v>105277.715</v>
      </c>
    </row>
    <row r="1217" spans="1:18" x14ac:dyDescent="0.25">
      <c r="A1217" s="6">
        <v>43220</v>
      </c>
      <c r="B1217" s="1" t="str">
        <f>TEXT([1]Holidays!A1217,"DDDD")</f>
        <v>Monday</v>
      </c>
      <c r="C1217" s="2">
        <f>WEEKNUM([1]Holidays!A1217)</f>
        <v>18</v>
      </c>
      <c r="D1217" s="1" t="str">
        <f>TEXT([1]Holidays!A1217,"MMMM")</f>
        <v>April</v>
      </c>
      <c r="E1217" s="1" t="str">
        <f>TEXT([1]Holidays!A1217,"yyyy")</f>
        <v>2018</v>
      </c>
      <c r="F1217" s="3">
        <v>8.8000000000000007</v>
      </c>
      <c r="G1217" s="3">
        <v>19.600000000000001</v>
      </c>
      <c r="H1217" s="3">
        <v>12.3</v>
      </c>
      <c r="I1217" s="3">
        <v>0</v>
      </c>
      <c r="J1217" s="4">
        <v>121551.685</v>
      </c>
      <c r="K1217" s="5">
        <v>77.969150560000003</v>
      </c>
      <c r="L1217" s="5">
        <f t="shared" si="90"/>
        <v>9477281.6285866946</v>
      </c>
      <c r="M1217" t="str">
        <f>VLOOKUP(A1217,[1]Holidays!A:C,2,)</f>
        <v>Y</v>
      </c>
      <c r="N1217" t="str">
        <f>VLOOKUP(A1217,[1]Holidays!A:C,3,FALSE)</f>
        <v>N</v>
      </c>
      <c r="O1217">
        <f t="shared" si="91"/>
        <v>121551.685</v>
      </c>
      <c r="P1217" t="e">
        <f t="shared" si="92"/>
        <v>#N/A</v>
      </c>
      <c r="Q1217" t="e">
        <f t="shared" si="93"/>
        <v>#N/A</v>
      </c>
      <c r="R1217">
        <f t="shared" si="94"/>
        <v>121551.685</v>
      </c>
    </row>
    <row r="1218" spans="1:18" x14ac:dyDescent="0.25">
      <c r="A1218" s="6">
        <v>43221</v>
      </c>
      <c r="B1218" s="1" t="str">
        <f>TEXT([1]Holidays!A1218,"DDDD")</f>
        <v>Tuesday</v>
      </c>
      <c r="C1218" s="2">
        <f>WEEKNUM([1]Holidays!A1218)</f>
        <v>18</v>
      </c>
      <c r="D1218" s="1" t="str">
        <f>TEXT([1]Holidays!A1218,"MMMM")</f>
        <v>May</v>
      </c>
      <c r="E1218" s="1" t="str">
        <f>TEXT([1]Holidays!A1218,"yyyy")</f>
        <v>2018</v>
      </c>
      <c r="F1218" s="3">
        <v>7.2</v>
      </c>
      <c r="G1218" s="3">
        <v>23.4</v>
      </c>
      <c r="H1218" s="3">
        <v>12.3</v>
      </c>
      <c r="I1218" s="3">
        <v>0</v>
      </c>
      <c r="J1218" s="4">
        <v>122642.235</v>
      </c>
      <c r="K1218" s="5">
        <v>73.974820219999998</v>
      </c>
      <c r="L1218" s="5">
        <f t="shared" ref="L1218:L1281" si="95">J1218*K1218</f>
        <v>9072437.2855039909</v>
      </c>
      <c r="M1218" t="str">
        <f>VLOOKUP(A1218,[1]Holidays!A:C,2,)</f>
        <v>Y</v>
      </c>
      <c r="N1218" t="str">
        <f>VLOOKUP(A1218,[1]Holidays!A:C,3,FALSE)</f>
        <v>N</v>
      </c>
      <c r="O1218">
        <f t="shared" si="91"/>
        <v>122642.235</v>
      </c>
      <c r="P1218" t="e">
        <f t="shared" si="92"/>
        <v>#N/A</v>
      </c>
      <c r="Q1218" t="e">
        <f t="shared" si="93"/>
        <v>#N/A</v>
      </c>
      <c r="R1218">
        <f t="shared" si="94"/>
        <v>122642.235</v>
      </c>
    </row>
    <row r="1219" spans="1:18" x14ac:dyDescent="0.25">
      <c r="A1219" s="6">
        <v>43222</v>
      </c>
      <c r="B1219" s="1" t="str">
        <f>TEXT([1]Holidays!A1219,"DDDD")</f>
        <v>Wednesday</v>
      </c>
      <c r="C1219" s="2">
        <f>WEEKNUM([1]Holidays!A1219)</f>
        <v>18</v>
      </c>
      <c r="D1219" s="1" t="str">
        <f>TEXT([1]Holidays!A1219,"MMMM")</f>
        <v>May</v>
      </c>
      <c r="E1219" s="1" t="str">
        <f>TEXT([1]Holidays!A1219,"yyyy")</f>
        <v>2018</v>
      </c>
      <c r="F1219" s="3">
        <v>10.199999999999999</v>
      </c>
      <c r="G1219" s="3">
        <v>23.2</v>
      </c>
      <c r="H1219" s="3">
        <v>7.2</v>
      </c>
      <c r="I1219" s="3">
        <v>0</v>
      </c>
      <c r="J1219" s="4">
        <v>118716.595</v>
      </c>
      <c r="K1219" s="5">
        <v>67.274902339999997</v>
      </c>
      <c r="L1219" s="5">
        <f t="shared" si="95"/>
        <v>7986647.334762332</v>
      </c>
      <c r="M1219" t="str">
        <f>VLOOKUP(A1219,[1]Holidays!A:C,2,)</f>
        <v>Y</v>
      </c>
      <c r="N1219" t="str">
        <f>VLOOKUP(A1219,[1]Holidays!A:C,3,FALSE)</f>
        <v>N</v>
      </c>
      <c r="O1219">
        <f t="shared" ref="O1219:O1282" si="96">IF(M1219="n",NA(),J1219)</f>
        <v>118716.595</v>
      </c>
      <c r="P1219" t="e">
        <f t="shared" ref="P1219:P1282" si="97">IF(M1219="n",J1219,NA())</f>
        <v>#N/A</v>
      </c>
      <c r="Q1219" t="e">
        <f t="shared" ref="Q1219:Q1282" si="98">IF(N1219="y",J1219,NA())</f>
        <v>#N/A</v>
      </c>
      <c r="R1219">
        <f t="shared" ref="R1219:R1282" si="99">IF(N1219="N",J1219,NA())</f>
        <v>118716.595</v>
      </c>
    </row>
    <row r="1220" spans="1:18" x14ac:dyDescent="0.25">
      <c r="A1220" s="6">
        <v>43223</v>
      </c>
      <c r="B1220" s="1" t="str">
        <f>TEXT([1]Holidays!A1220,"DDDD")</f>
        <v>Thursday</v>
      </c>
      <c r="C1220" s="2">
        <f>WEEKNUM([1]Holidays!A1220)</f>
        <v>18</v>
      </c>
      <c r="D1220" s="1" t="str">
        <f>TEXT([1]Holidays!A1220,"MMMM")</f>
        <v>May</v>
      </c>
      <c r="E1220" s="1" t="str">
        <f>TEXT([1]Holidays!A1220,"yyyy")</f>
        <v>2018</v>
      </c>
      <c r="F1220" s="3">
        <v>14.5</v>
      </c>
      <c r="G1220" s="3">
        <v>24.4</v>
      </c>
      <c r="H1220" s="3">
        <v>4.4000000000000004</v>
      </c>
      <c r="I1220" s="3">
        <v>0</v>
      </c>
      <c r="J1220" s="4">
        <v>117357.83500000001</v>
      </c>
      <c r="K1220" s="5">
        <v>52.768311670000003</v>
      </c>
      <c r="L1220" s="5">
        <f t="shared" si="95"/>
        <v>6192774.8141964348</v>
      </c>
      <c r="M1220" t="str">
        <f>VLOOKUP(A1220,[1]Holidays!A:C,2,)</f>
        <v>Y</v>
      </c>
      <c r="N1220" t="str">
        <f>VLOOKUP(A1220,[1]Holidays!A:C,3,FALSE)</f>
        <v>N</v>
      </c>
      <c r="O1220">
        <f t="shared" si="96"/>
        <v>117357.83500000001</v>
      </c>
      <c r="P1220" t="e">
        <f t="shared" si="97"/>
        <v>#N/A</v>
      </c>
      <c r="Q1220" t="e">
        <f t="shared" si="98"/>
        <v>#N/A</v>
      </c>
      <c r="R1220">
        <f t="shared" si="99"/>
        <v>117357.83500000001</v>
      </c>
    </row>
    <row r="1221" spans="1:18" x14ac:dyDescent="0.25">
      <c r="A1221" s="6">
        <v>43224</v>
      </c>
      <c r="B1221" s="1" t="str">
        <f>TEXT([1]Holidays!A1221,"DDDD")</f>
        <v>Friday</v>
      </c>
      <c r="C1221" s="2">
        <f>WEEKNUM([1]Holidays!A1221)</f>
        <v>18</v>
      </c>
      <c r="D1221" s="1" t="str">
        <f>TEXT([1]Holidays!A1221,"MMMM")</f>
        <v>May</v>
      </c>
      <c r="E1221" s="1" t="str">
        <f>TEXT([1]Holidays!A1221,"yyyy")</f>
        <v>2018</v>
      </c>
      <c r="F1221" s="3">
        <v>11.5</v>
      </c>
      <c r="G1221" s="3">
        <v>17.2</v>
      </c>
      <c r="H1221" s="3">
        <v>7.8</v>
      </c>
      <c r="I1221" s="3">
        <v>6.2</v>
      </c>
      <c r="J1221" s="4">
        <v>116870.46</v>
      </c>
      <c r="K1221" s="5">
        <v>54.639355999999999</v>
      </c>
      <c r="L1221" s="5">
        <f t="shared" si="95"/>
        <v>6385726.6698237602</v>
      </c>
      <c r="M1221" t="str">
        <f>VLOOKUP(A1221,[1]Holidays!A:C,2,)</f>
        <v>Y</v>
      </c>
      <c r="N1221" t="str">
        <f>VLOOKUP(A1221,[1]Holidays!A:C,3,FALSE)</f>
        <v>N</v>
      </c>
      <c r="O1221">
        <f t="shared" si="96"/>
        <v>116870.46</v>
      </c>
      <c r="P1221" t="e">
        <f t="shared" si="97"/>
        <v>#N/A</v>
      </c>
      <c r="Q1221" t="e">
        <f t="shared" si="98"/>
        <v>#N/A</v>
      </c>
      <c r="R1221">
        <f t="shared" si="99"/>
        <v>116870.46</v>
      </c>
    </row>
    <row r="1222" spans="1:18" x14ac:dyDescent="0.25">
      <c r="A1222" s="6">
        <v>43225</v>
      </c>
      <c r="B1222" s="1" t="str">
        <f>TEXT([1]Holidays!A1222,"DDDD")</f>
        <v>Saturday</v>
      </c>
      <c r="C1222" s="2">
        <f>WEEKNUM([1]Holidays!A1222)</f>
        <v>18</v>
      </c>
      <c r="D1222" s="1" t="str">
        <f>TEXT([1]Holidays!A1222,"MMMM")</f>
        <v>May</v>
      </c>
      <c r="E1222" s="1" t="str">
        <f>TEXT([1]Holidays!A1222,"yyyy")</f>
        <v>2018</v>
      </c>
      <c r="F1222" s="3">
        <v>12.1</v>
      </c>
      <c r="G1222" s="3">
        <v>21.6</v>
      </c>
      <c r="H1222" s="3">
        <v>6.5</v>
      </c>
      <c r="I1222" s="3">
        <v>2.6</v>
      </c>
      <c r="J1222" s="4">
        <v>106892.995</v>
      </c>
      <c r="K1222" s="5">
        <v>58.574885250000001</v>
      </c>
      <c r="L1222" s="5">
        <f t="shared" si="95"/>
        <v>6261244.916153824</v>
      </c>
      <c r="M1222" t="str">
        <f>VLOOKUP(A1222,[1]Holidays!A:C,2,)</f>
        <v>Y</v>
      </c>
      <c r="N1222" t="str">
        <f>VLOOKUP(A1222,[1]Holidays!A:C,3,FALSE)</f>
        <v>N</v>
      </c>
      <c r="O1222">
        <f t="shared" si="96"/>
        <v>106892.995</v>
      </c>
      <c r="P1222" t="e">
        <f t="shared" si="97"/>
        <v>#N/A</v>
      </c>
      <c r="Q1222" t="e">
        <f t="shared" si="98"/>
        <v>#N/A</v>
      </c>
      <c r="R1222">
        <f t="shared" si="99"/>
        <v>106892.995</v>
      </c>
    </row>
    <row r="1223" spans="1:18" x14ac:dyDescent="0.25">
      <c r="A1223" s="6">
        <v>43226</v>
      </c>
      <c r="B1223" s="1" t="str">
        <f>TEXT([1]Holidays!A1223,"DDDD")</f>
        <v>Sunday</v>
      </c>
      <c r="C1223" s="2">
        <f>WEEKNUM([1]Holidays!A1223)</f>
        <v>19</v>
      </c>
      <c r="D1223" s="1" t="str">
        <f>TEXT([1]Holidays!A1223,"MMMM")</f>
        <v>May</v>
      </c>
      <c r="E1223" s="1" t="str">
        <f>TEXT([1]Holidays!A1223,"yyyy")</f>
        <v>2018</v>
      </c>
      <c r="F1223" s="3">
        <v>9.9</v>
      </c>
      <c r="G1223" s="3">
        <v>21.7</v>
      </c>
      <c r="H1223" s="3">
        <v>11</v>
      </c>
      <c r="I1223" s="3">
        <v>0</v>
      </c>
      <c r="J1223" s="4">
        <v>105840.39</v>
      </c>
      <c r="K1223" s="5">
        <v>61.89517764</v>
      </c>
      <c r="L1223" s="5">
        <f t="shared" si="95"/>
        <v>6551009.7405368797</v>
      </c>
      <c r="M1223" t="str">
        <f>VLOOKUP(A1223,[1]Holidays!A:C,2,)</f>
        <v>Y</v>
      </c>
      <c r="N1223" t="str">
        <f>VLOOKUP(A1223,[1]Holidays!A:C,3,FALSE)</f>
        <v>N</v>
      </c>
      <c r="O1223">
        <f t="shared" si="96"/>
        <v>105840.39</v>
      </c>
      <c r="P1223" t="e">
        <f t="shared" si="97"/>
        <v>#N/A</v>
      </c>
      <c r="Q1223" t="e">
        <f t="shared" si="98"/>
        <v>#N/A</v>
      </c>
      <c r="R1223">
        <f t="shared" si="99"/>
        <v>105840.39</v>
      </c>
    </row>
    <row r="1224" spans="1:18" x14ac:dyDescent="0.25">
      <c r="A1224" s="6">
        <v>43227</v>
      </c>
      <c r="B1224" s="1" t="str">
        <f>TEXT([1]Holidays!A1224,"DDDD")</f>
        <v>Monday</v>
      </c>
      <c r="C1224" s="2">
        <f>WEEKNUM([1]Holidays!A1224)</f>
        <v>19</v>
      </c>
      <c r="D1224" s="1" t="str">
        <f>TEXT([1]Holidays!A1224,"MMMM")</f>
        <v>May</v>
      </c>
      <c r="E1224" s="1" t="str">
        <f>TEXT([1]Holidays!A1224,"yyyy")</f>
        <v>2018</v>
      </c>
      <c r="F1224" s="3">
        <v>12</v>
      </c>
      <c r="G1224" s="3">
        <v>19.5</v>
      </c>
      <c r="H1224" s="3">
        <v>6.2</v>
      </c>
      <c r="I1224" s="3">
        <v>0</v>
      </c>
      <c r="J1224" s="4">
        <v>118254.55499999999</v>
      </c>
      <c r="K1224" s="5">
        <v>49.41762224</v>
      </c>
      <c r="L1224" s="5">
        <f t="shared" si="95"/>
        <v>5843858.9271493033</v>
      </c>
      <c r="M1224" t="str">
        <f>VLOOKUP(A1224,[1]Holidays!A:C,2,)</f>
        <v>Y</v>
      </c>
      <c r="N1224" t="str">
        <f>VLOOKUP(A1224,[1]Holidays!A:C,3,FALSE)</f>
        <v>N</v>
      </c>
      <c r="O1224">
        <f t="shared" si="96"/>
        <v>118254.55499999999</v>
      </c>
      <c r="P1224" t="e">
        <f t="shared" si="97"/>
        <v>#N/A</v>
      </c>
      <c r="Q1224" t="e">
        <f t="shared" si="98"/>
        <v>#N/A</v>
      </c>
      <c r="R1224">
        <f t="shared" si="99"/>
        <v>118254.55499999999</v>
      </c>
    </row>
    <row r="1225" spans="1:18" x14ac:dyDescent="0.25">
      <c r="A1225" s="6">
        <v>43228</v>
      </c>
      <c r="B1225" s="1" t="str">
        <f>TEXT([1]Holidays!A1225,"DDDD")</f>
        <v>Tuesday</v>
      </c>
      <c r="C1225" s="2">
        <f>WEEKNUM([1]Holidays!A1225)</f>
        <v>19</v>
      </c>
      <c r="D1225" s="1" t="str">
        <f>TEXT([1]Holidays!A1225,"MMMM")</f>
        <v>May</v>
      </c>
      <c r="E1225" s="1" t="str">
        <f>TEXT([1]Holidays!A1225,"yyyy")</f>
        <v>2018</v>
      </c>
      <c r="F1225" s="3">
        <v>13.4</v>
      </c>
      <c r="G1225" s="3">
        <v>17.899999999999999</v>
      </c>
      <c r="H1225" s="3">
        <v>10.6</v>
      </c>
      <c r="I1225" s="3">
        <v>0.2</v>
      </c>
      <c r="J1225" s="4">
        <v>122876.86500000001</v>
      </c>
      <c r="K1225" s="5">
        <v>101.2917412</v>
      </c>
      <c r="L1225" s="5">
        <f t="shared" si="95"/>
        <v>12446411.609047338</v>
      </c>
      <c r="M1225" t="str">
        <f>VLOOKUP(A1225,[1]Holidays!A:C,2,)</f>
        <v>Y</v>
      </c>
      <c r="N1225" t="str">
        <f>VLOOKUP(A1225,[1]Holidays!A:C,3,FALSE)</f>
        <v>N</v>
      </c>
      <c r="O1225">
        <f t="shared" si="96"/>
        <v>122876.86500000001</v>
      </c>
      <c r="P1225" t="e">
        <f t="shared" si="97"/>
        <v>#N/A</v>
      </c>
      <c r="Q1225" t="e">
        <f t="shared" si="98"/>
        <v>#N/A</v>
      </c>
      <c r="R1225">
        <f t="shared" si="99"/>
        <v>122876.86500000001</v>
      </c>
    </row>
    <row r="1226" spans="1:18" x14ac:dyDescent="0.25">
      <c r="A1226" s="6">
        <v>43229</v>
      </c>
      <c r="B1226" s="1" t="str">
        <f>TEXT([1]Holidays!A1226,"DDDD")</f>
        <v>Wednesday</v>
      </c>
      <c r="C1226" s="2">
        <f>WEEKNUM([1]Holidays!A1226)</f>
        <v>19</v>
      </c>
      <c r="D1226" s="1" t="str">
        <f>TEXT([1]Holidays!A1226,"MMMM")</f>
        <v>May</v>
      </c>
      <c r="E1226" s="1" t="str">
        <f>TEXT([1]Holidays!A1226,"yyyy")</f>
        <v>2018</v>
      </c>
      <c r="F1226" s="3">
        <v>8</v>
      </c>
      <c r="G1226" s="3">
        <v>18.399999999999999</v>
      </c>
      <c r="H1226" s="3">
        <v>7.5</v>
      </c>
      <c r="I1226" s="3">
        <v>0</v>
      </c>
      <c r="J1226" s="4">
        <v>122721.46</v>
      </c>
      <c r="K1226" s="5">
        <v>127.59078030000001</v>
      </c>
      <c r="L1226" s="5">
        <f t="shared" si="95"/>
        <v>15658126.840955239</v>
      </c>
      <c r="M1226" t="str">
        <f>VLOOKUP(A1226,[1]Holidays!A:C,2,)</f>
        <v>Y</v>
      </c>
      <c r="N1226" t="str">
        <f>VLOOKUP(A1226,[1]Holidays!A:C,3,FALSE)</f>
        <v>N</v>
      </c>
      <c r="O1226">
        <f t="shared" si="96"/>
        <v>122721.46</v>
      </c>
      <c r="P1226" t="e">
        <f t="shared" si="97"/>
        <v>#N/A</v>
      </c>
      <c r="Q1226" t="e">
        <f t="shared" si="98"/>
        <v>#N/A</v>
      </c>
      <c r="R1226">
        <f t="shared" si="99"/>
        <v>122721.46</v>
      </c>
    </row>
    <row r="1227" spans="1:18" x14ac:dyDescent="0.25">
      <c r="A1227" s="6">
        <v>43230</v>
      </c>
      <c r="B1227" s="1" t="str">
        <f>TEXT([1]Holidays!A1227,"DDDD")</f>
        <v>Thursday</v>
      </c>
      <c r="C1227" s="2">
        <f>WEEKNUM([1]Holidays!A1227)</f>
        <v>19</v>
      </c>
      <c r="D1227" s="1" t="str">
        <f>TEXT([1]Holidays!A1227,"MMMM")</f>
        <v>May</v>
      </c>
      <c r="E1227" s="1" t="str">
        <f>TEXT([1]Holidays!A1227,"yyyy")</f>
        <v>2018</v>
      </c>
      <c r="F1227" s="3">
        <v>9</v>
      </c>
      <c r="G1227" s="3">
        <v>12.8</v>
      </c>
      <c r="H1227" s="3">
        <v>8.5</v>
      </c>
      <c r="I1227" s="3">
        <v>8</v>
      </c>
      <c r="J1227" s="4">
        <v>128518.505</v>
      </c>
      <c r="K1227" s="5">
        <v>62.881023409999997</v>
      </c>
      <c r="L1227" s="5">
        <f t="shared" si="95"/>
        <v>8081375.1215232024</v>
      </c>
      <c r="M1227" t="str">
        <f>VLOOKUP(A1227,[1]Holidays!A:C,2,)</f>
        <v>Y</v>
      </c>
      <c r="N1227" t="str">
        <f>VLOOKUP(A1227,[1]Holidays!A:C,3,FALSE)</f>
        <v>N</v>
      </c>
      <c r="O1227">
        <f t="shared" si="96"/>
        <v>128518.505</v>
      </c>
      <c r="P1227" t="e">
        <f t="shared" si="97"/>
        <v>#N/A</v>
      </c>
      <c r="Q1227" t="e">
        <f t="shared" si="98"/>
        <v>#N/A</v>
      </c>
      <c r="R1227">
        <f t="shared" si="99"/>
        <v>128518.505</v>
      </c>
    </row>
    <row r="1228" spans="1:18" x14ac:dyDescent="0.25">
      <c r="A1228" s="6">
        <v>43231</v>
      </c>
      <c r="B1228" s="1" t="str">
        <f>TEXT([1]Holidays!A1228,"DDDD")</f>
        <v>Friday</v>
      </c>
      <c r="C1228" s="2">
        <f>WEEKNUM([1]Holidays!A1228)</f>
        <v>19</v>
      </c>
      <c r="D1228" s="1" t="str">
        <f>TEXT([1]Holidays!A1228,"MMMM")</f>
        <v>May</v>
      </c>
      <c r="E1228" s="1" t="str">
        <f>TEXT([1]Holidays!A1228,"yyyy")</f>
        <v>2018</v>
      </c>
      <c r="F1228" s="3">
        <v>7.4</v>
      </c>
      <c r="G1228" s="3">
        <v>15.1</v>
      </c>
      <c r="H1228" s="3">
        <v>3.7</v>
      </c>
      <c r="I1228" s="3">
        <v>18.600000000000001</v>
      </c>
      <c r="J1228" s="4">
        <v>133467.37</v>
      </c>
      <c r="K1228" s="5">
        <v>63.673069720000001</v>
      </c>
      <c r="L1228" s="5">
        <f t="shared" si="95"/>
        <v>8498277.1553550363</v>
      </c>
      <c r="M1228" t="str">
        <f>VLOOKUP(A1228,[1]Holidays!A:C,2,)</f>
        <v>Y</v>
      </c>
      <c r="N1228" t="str">
        <f>VLOOKUP(A1228,[1]Holidays!A:C,3,FALSE)</f>
        <v>N</v>
      </c>
      <c r="O1228">
        <f t="shared" si="96"/>
        <v>133467.37</v>
      </c>
      <c r="P1228" t="e">
        <f t="shared" si="97"/>
        <v>#N/A</v>
      </c>
      <c r="Q1228" t="e">
        <f t="shared" si="98"/>
        <v>#N/A</v>
      </c>
      <c r="R1228">
        <f t="shared" si="99"/>
        <v>133467.37</v>
      </c>
    </row>
    <row r="1229" spans="1:18" x14ac:dyDescent="0.25">
      <c r="A1229" s="6">
        <v>43232</v>
      </c>
      <c r="B1229" s="1" t="str">
        <f>TEXT([1]Holidays!A1229,"DDDD")</f>
        <v>Saturday</v>
      </c>
      <c r="C1229" s="2">
        <f>WEEKNUM([1]Holidays!A1229)</f>
        <v>19</v>
      </c>
      <c r="D1229" s="1" t="str">
        <f>TEXT([1]Holidays!A1229,"MMMM")</f>
        <v>May</v>
      </c>
      <c r="E1229" s="1" t="str">
        <f>TEXT([1]Holidays!A1229,"yyyy")</f>
        <v>2018</v>
      </c>
      <c r="F1229" s="3">
        <v>11</v>
      </c>
      <c r="G1229" s="3">
        <v>16.899999999999999</v>
      </c>
      <c r="H1229" s="3">
        <v>9</v>
      </c>
      <c r="I1229" s="3">
        <v>8.4</v>
      </c>
      <c r="J1229" s="4">
        <v>111273.755</v>
      </c>
      <c r="K1229" s="5">
        <v>62.662214910000003</v>
      </c>
      <c r="L1229" s="5">
        <f t="shared" si="95"/>
        <v>6972659.9496526876</v>
      </c>
      <c r="M1229" t="str">
        <f>VLOOKUP(A1229,[1]Holidays!A:C,2,)</f>
        <v>Y</v>
      </c>
      <c r="N1229" t="str">
        <f>VLOOKUP(A1229,[1]Holidays!A:C,3,FALSE)</f>
        <v>N</v>
      </c>
      <c r="O1229">
        <f t="shared" si="96"/>
        <v>111273.755</v>
      </c>
      <c r="P1229" t="e">
        <f t="shared" si="97"/>
        <v>#N/A</v>
      </c>
      <c r="Q1229" t="e">
        <f t="shared" si="98"/>
        <v>#N/A</v>
      </c>
      <c r="R1229">
        <f t="shared" si="99"/>
        <v>111273.755</v>
      </c>
    </row>
    <row r="1230" spans="1:18" x14ac:dyDescent="0.25">
      <c r="A1230" s="6">
        <v>43233</v>
      </c>
      <c r="B1230" s="1" t="str">
        <f>TEXT([1]Holidays!A1230,"DDDD")</f>
        <v>Sunday</v>
      </c>
      <c r="C1230" s="2">
        <f>WEEKNUM([1]Holidays!A1230)</f>
        <v>20</v>
      </c>
      <c r="D1230" s="1" t="str">
        <f>TEXT([1]Holidays!A1230,"MMMM")</f>
        <v>May</v>
      </c>
      <c r="E1230" s="1" t="str">
        <f>TEXT([1]Holidays!A1230,"yyyy")</f>
        <v>2018</v>
      </c>
      <c r="F1230" s="3">
        <v>13</v>
      </c>
      <c r="G1230" s="3">
        <v>16.2</v>
      </c>
      <c r="H1230" s="3">
        <v>10.8</v>
      </c>
      <c r="I1230" s="3">
        <v>4</v>
      </c>
      <c r="J1230" s="4">
        <v>108729.71</v>
      </c>
      <c r="K1230" s="5">
        <v>65.510003979999993</v>
      </c>
      <c r="L1230" s="5">
        <f t="shared" si="95"/>
        <v>7122883.7348442459</v>
      </c>
      <c r="M1230" t="str">
        <f>VLOOKUP(A1230,[1]Holidays!A:C,2,)</f>
        <v>Y</v>
      </c>
      <c r="N1230" t="str">
        <f>VLOOKUP(A1230,[1]Holidays!A:C,3,FALSE)</f>
        <v>N</v>
      </c>
      <c r="O1230">
        <f t="shared" si="96"/>
        <v>108729.71</v>
      </c>
      <c r="P1230" t="e">
        <f t="shared" si="97"/>
        <v>#N/A</v>
      </c>
      <c r="Q1230" t="e">
        <f t="shared" si="98"/>
        <v>#N/A</v>
      </c>
      <c r="R1230">
        <f t="shared" si="99"/>
        <v>108729.71</v>
      </c>
    </row>
    <row r="1231" spans="1:18" x14ac:dyDescent="0.25">
      <c r="A1231" s="6">
        <v>43234</v>
      </c>
      <c r="B1231" s="1" t="str">
        <f>TEXT([1]Holidays!A1231,"DDDD")</f>
        <v>Monday</v>
      </c>
      <c r="C1231" s="2">
        <f>WEEKNUM([1]Holidays!A1231)</f>
        <v>20</v>
      </c>
      <c r="D1231" s="1" t="str">
        <f>TEXT([1]Holidays!A1231,"MMMM")</f>
        <v>May</v>
      </c>
      <c r="E1231" s="1" t="str">
        <f>TEXT([1]Holidays!A1231,"yyyy")</f>
        <v>2018</v>
      </c>
      <c r="F1231" s="3">
        <v>6.8</v>
      </c>
      <c r="G1231" s="3">
        <v>15.9</v>
      </c>
      <c r="H1231" s="3">
        <v>8.1999999999999993</v>
      </c>
      <c r="I1231" s="3">
        <v>0</v>
      </c>
      <c r="J1231" s="4">
        <v>129885.955</v>
      </c>
      <c r="K1231" s="5">
        <v>111.6666324</v>
      </c>
      <c r="L1231" s="5">
        <f t="shared" si="95"/>
        <v>14503927.190907942</v>
      </c>
      <c r="M1231" t="str">
        <f>VLOOKUP(A1231,[1]Holidays!A:C,2,)</f>
        <v>Y</v>
      </c>
      <c r="N1231" t="str">
        <f>VLOOKUP(A1231,[1]Holidays!A:C,3,FALSE)</f>
        <v>N</v>
      </c>
      <c r="O1231">
        <f t="shared" si="96"/>
        <v>129885.955</v>
      </c>
      <c r="P1231" t="e">
        <f t="shared" si="97"/>
        <v>#N/A</v>
      </c>
      <c r="Q1231" t="e">
        <f t="shared" si="98"/>
        <v>#N/A</v>
      </c>
      <c r="R1231">
        <f t="shared" si="99"/>
        <v>129885.955</v>
      </c>
    </row>
    <row r="1232" spans="1:18" x14ac:dyDescent="0.25">
      <c r="A1232" s="6">
        <v>43235</v>
      </c>
      <c r="B1232" s="1" t="str">
        <f>TEXT([1]Holidays!A1232,"DDDD")</f>
        <v>Tuesday</v>
      </c>
      <c r="C1232" s="2">
        <f>WEEKNUM([1]Holidays!A1232)</f>
        <v>20</v>
      </c>
      <c r="D1232" s="1" t="str">
        <f>TEXT([1]Holidays!A1232,"MMMM")</f>
        <v>May</v>
      </c>
      <c r="E1232" s="1" t="str">
        <f>TEXT([1]Holidays!A1232,"yyyy")</f>
        <v>2018</v>
      </c>
      <c r="F1232" s="3">
        <v>8.9</v>
      </c>
      <c r="G1232" s="3">
        <v>14.6</v>
      </c>
      <c r="H1232" s="3">
        <v>4.5999999999999996</v>
      </c>
      <c r="I1232" s="3">
        <v>0</v>
      </c>
      <c r="J1232" s="4">
        <v>131900.51999999999</v>
      </c>
      <c r="K1232" s="5">
        <v>97.880329009999997</v>
      </c>
      <c r="L1232" s="5">
        <f t="shared" si="95"/>
        <v>12910466.294190085</v>
      </c>
      <c r="M1232" t="str">
        <f>VLOOKUP(A1232,[1]Holidays!A:C,2,)</f>
        <v>Y</v>
      </c>
      <c r="N1232" t="str">
        <f>VLOOKUP(A1232,[1]Holidays!A:C,3,FALSE)</f>
        <v>N</v>
      </c>
      <c r="O1232">
        <f t="shared" si="96"/>
        <v>131900.51999999999</v>
      </c>
      <c r="P1232" t="e">
        <f t="shared" si="97"/>
        <v>#N/A</v>
      </c>
      <c r="Q1232" t="e">
        <f t="shared" si="98"/>
        <v>#N/A</v>
      </c>
      <c r="R1232">
        <f t="shared" si="99"/>
        <v>131900.51999999999</v>
      </c>
    </row>
    <row r="1233" spans="1:18" x14ac:dyDescent="0.25">
      <c r="A1233" s="6">
        <v>43236</v>
      </c>
      <c r="B1233" s="1" t="str">
        <f>TEXT([1]Holidays!A1233,"DDDD")</f>
        <v>Wednesday</v>
      </c>
      <c r="C1233" s="2">
        <f>WEEKNUM([1]Holidays!A1233)</f>
        <v>20</v>
      </c>
      <c r="D1233" s="1" t="str">
        <f>TEXT([1]Holidays!A1233,"MMMM")</f>
        <v>May</v>
      </c>
      <c r="E1233" s="1" t="str">
        <f>TEXT([1]Holidays!A1233,"yyyy")</f>
        <v>2018</v>
      </c>
      <c r="F1233" s="3">
        <v>9.4</v>
      </c>
      <c r="G1233" s="3">
        <v>14.3</v>
      </c>
      <c r="H1233" s="3">
        <v>7.6</v>
      </c>
      <c r="I1233" s="3">
        <v>2</v>
      </c>
      <c r="J1233" s="4">
        <v>133399.23000000001</v>
      </c>
      <c r="K1233" s="5">
        <v>124.0856314</v>
      </c>
      <c r="L1233" s="5">
        <f t="shared" si="95"/>
        <v>16552927.682823824</v>
      </c>
      <c r="M1233" t="str">
        <f>VLOOKUP(A1233,[1]Holidays!A:C,2,)</f>
        <v>Y</v>
      </c>
      <c r="N1233" t="str">
        <f>VLOOKUP(A1233,[1]Holidays!A:C,3,FALSE)</f>
        <v>N</v>
      </c>
      <c r="O1233">
        <f t="shared" si="96"/>
        <v>133399.23000000001</v>
      </c>
      <c r="P1233" t="e">
        <f t="shared" si="97"/>
        <v>#N/A</v>
      </c>
      <c r="Q1233" t="e">
        <f t="shared" si="98"/>
        <v>#N/A</v>
      </c>
      <c r="R1233">
        <f t="shared" si="99"/>
        <v>133399.23000000001</v>
      </c>
    </row>
    <row r="1234" spans="1:18" x14ac:dyDescent="0.25">
      <c r="A1234" s="6">
        <v>43237</v>
      </c>
      <c r="B1234" s="1" t="str">
        <f>TEXT([1]Holidays!A1234,"DDDD")</f>
        <v>Thursday</v>
      </c>
      <c r="C1234" s="2">
        <f>WEEKNUM([1]Holidays!A1234)</f>
        <v>20</v>
      </c>
      <c r="D1234" s="1" t="str">
        <f>TEXT([1]Holidays!A1234,"MMMM")</f>
        <v>May</v>
      </c>
      <c r="E1234" s="1" t="str">
        <f>TEXT([1]Holidays!A1234,"yyyy")</f>
        <v>2018</v>
      </c>
      <c r="F1234" s="3">
        <v>11.7</v>
      </c>
      <c r="G1234" s="3">
        <v>15</v>
      </c>
      <c r="H1234" s="3">
        <v>6.9</v>
      </c>
      <c r="I1234" s="3">
        <v>0</v>
      </c>
      <c r="J1234" s="4">
        <v>131757.155</v>
      </c>
      <c r="K1234" s="5">
        <v>108.95155010000001</v>
      </c>
      <c r="L1234" s="5">
        <f t="shared" si="95"/>
        <v>14355146.274015967</v>
      </c>
      <c r="M1234" t="str">
        <f>VLOOKUP(A1234,[1]Holidays!A:C,2,)</f>
        <v>Y</v>
      </c>
      <c r="N1234" t="str">
        <f>VLOOKUP(A1234,[1]Holidays!A:C,3,FALSE)</f>
        <v>N</v>
      </c>
      <c r="O1234">
        <f t="shared" si="96"/>
        <v>131757.155</v>
      </c>
      <c r="P1234" t="e">
        <f t="shared" si="97"/>
        <v>#N/A</v>
      </c>
      <c r="Q1234" t="e">
        <f t="shared" si="98"/>
        <v>#N/A</v>
      </c>
      <c r="R1234">
        <f t="shared" si="99"/>
        <v>131757.155</v>
      </c>
    </row>
    <row r="1235" spans="1:18" x14ac:dyDescent="0.25">
      <c r="A1235" s="6">
        <v>43238</v>
      </c>
      <c r="B1235" s="1" t="str">
        <f>TEXT([1]Holidays!A1235,"DDDD")</f>
        <v>Friday</v>
      </c>
      <c r="C1235" s="2">
        <f>WEEKNUM([1]Holidays!A1235)</f>
        <v>20</v>
      </c>
      <c r="D1235" s="1" t="str">
        <f>TEXT([1]Holidays!A1235,"MMMM")</f>
        <v>May</v>
      </c>
      <c r="E1235" s="1" t="str">
        <f>TEXT([1]Holidays!A1235,"yyyy")</f>
        <v>2018</v>
      </c>
      <c r="F1235" s="3">
        <v>12.3</v>
      </c>
      <c r="G1235" s="3">
        <v>17.7</v>
      </c>
      <c r="H1235" s="3">
        <v>8</v>
      </c>
      <c r="I1235" s="3">
        <v>0.2</v>
      </c>
      <c r="J1235" s="4">
        <v>127353.575</v>
      </c>
      <c r="K1235" s="5">
        <v>96.161656390000005</v>
      </c>
      <c r="L1235" s="5">
        <f t="shared" si="95"/>
        <v>12246530.719188094</v>
      </c>
      <c r="M1235" t="str">
        <f>VLOOKUP(A1235,[1]Holidays!A:C,2,)</f>
        <v>Y</v>
      </c>
      <c r="N1235" t="str">
        <f>VLOOKUP(A1235,[1]Holidays!A:C,3,FALSE)</f>
        <v>N</v>
      </c>
      <c r="O1235">
        <f t="shared" si="96"/>
        <v>127353.575</v>
      </c>
      <c r="P1235" t="e">
        <f t="shared" si="97"/>
        <v>#N/A</v>
      </c>
      <c r="Q1235" t="e">
        <f t="shared" si="98"/>
        <v>#N/A</v>
      </c>
      <c r="R1235">
        <f t="shared" si="99"/>
        <v>127353.575</v>
      </c>
    </row>
    <row r="1236" spans="1:18" x14ac:dyDescent="0.25">
      <c r="A1236" s="6">
        <v>43239</v>
      </c>
      <c r="B1236" s="1" t="str">
        <f>TEXT([1]Holidays!A1236,"DDDD")</f>
        <v>Saturday</v>
      </c>
      <c r="C1236" s="2">
        <f>WEEKNUM([1]Holidays!A1236)</f>
        <v>20</v>
      </c>
      <c r="D1236" s="1" t="str">
        <f>TEXT([1]Holidays!A1236,"MMMM")</f>
        <v>May</v>
      </c>
      <c r="E1236" s="1" t="str">
        <f>TEXT([1]Holidays!A1236,"yyyy")</f>
        <v>2018</v>
      </c>
      <c r="F1236" s="3">
        <v>10.6</v>
      </c>
      <c r="G1236" s="3">
        <v>15.5</v>
      </c>
      <c r="H1236" s="3">
        <v>6.5</v>
      </c>
      <c r="I1236" s="3">
        <v>2.6</v>
      </c>
      <c r="J1236" s="4">
        <v>119262.145</v>
      </c>
      <c r="K1236" s="5">
        <v>93.623434770000003</v>
      </c>
      <c r="L1236" s="5">
        <f t="shared" si="95"/>
        <v>11165731.652937783</v>
      </c>
      <c r="M1236" t="str">
        <f>VLOOKUP(A1236,[1]Holidays!A:C,2,)</f>
        <v>Y</v>
      </c>
      <c r="N1236" t="str">
        <f>VLOOKUP(A1236,[1]Holidays!A:C,3,FALSE)</f>
        <v>N</v>
      </c>
      <c r="O1236">
        <f t="shared" si="96"/>
        <v>119262.145</v>
      </c>
      <c r="P1236" t="e">
        <f t="shared" si="97"/>
        <v>#N/A</v>
      </c>
      <c r="Q1236" t="e">
        <f t="shared" si="98"/>
        <v>#N/A</v>
      </c>
      <c r="R1236">
        <f t="shared" si="99"/>
        <v>119262.145</v>
      </c>
    </row>
    <row r="1237" spans="1:18" x14ac:dyDescent="0.25">
      <c r="A1237" s="6">
        <v>43240</v>
      </c>
      <c r="B1237" s="1" t="str">
        <f>TEXT([1]Holidays!A1237,"DDDD")</f>
        <v>Sunday</v>
      </c>
      <c r="C1237" s="2">
        <f>WEEKNUM([1]Holidays!A1237)</f>
        <v>21</v>
      </c>
      <c r="D1237" s="1" t="str">
        <f>TEXT([1]Holidays!A1237,"MMMM")</f>
        <v>May</v>
      </c>
      <c r="E1237" s="1" t="str">
        <f>TEXT([1]Holidays!A1237,"yyyy")</f>
        <v>2018</v>
      </c>
      <c r="F1237" s="3">
        <v>11.8</v>
      </c>
      <c r="G1237" s="3">
        <v>16.2</v>
      </c>
      <c r="H1237" s="3">
        <v>1.7</v>
      </c>
      <c r="I1237" s="3">
        <v>0</v>
      </c>
      <c r="J1237" s="4">
        <v>112349.26</v>
      </c>
      <c r="K1237" s="5">
        <v>78.280735460000002</v>
      </c>
      <c r="L1237" s="5">
        <f t="shared" si="95"/>
        <v>8794782.7011867594</v>
      </c>
      <c r="M1237" t="str">
        <f>VLOOKUP(A1237,[1]Holidays!A:C,2,)</f>
        <v>Y</v>
      </c>
      <c r="N1237" t="str">
        <f>VLOOKUP(A1237,[1]Holidays!A:C,3,FALSE)</f>
        <v>N</v>
      </c>
      <c r="O1237">
        <f t="shared" si="96"/>
        <v>112349.26</v>
      </c>
      <c r="P1237" t="e">
        <f t="shared" si="97"/>
        <v>#N/A</v>
      </c>
      <c r="Q1237" t="e">
        <f t="shared" si="98"/>
        <v>#N/A</v>
      </c>
      <c r="R1237">
        <f t="shared" si="99"/>
        <v>112349.26</v>
      </c>
    </row>
    <row r="1238" spans="1:18" x14ac:dyDescent="0.25">
      <c r="A1238" s="6">
        <v>43241</v>
      </c>
      <c r="B1238" s="1" t="str">
        <f>TEXT([1]Holidays!A1238,"DDDD")</f>
        <v>Monday</v>
      </c>
      <c r="C1238" s="2">
        <f>WEEKNUM([1]Holidays!A1238)</f>
        <v>21</v>
      </c>
      <c r="D1238" s="1" t="str">
        <f>TEXT([1]Holidays!A1238,"MMMM")</f>
        <v>May</v>
      </c>
      <c r="E1238" s="1" t="str">
        <f>TEXT([1]Holidays!A1238,"yyyy")</f>
        <v>2018</v>
      </c>
      <c r="F1238" s="3">
        <v>12.6</v>
      </c>
      <c r="G1238" s="3">
        <v>16.7</v>
      </c>
      <c r="H1238" s="3">
        <v>5</v>
      </c>
      <c r="I1238" s="3">
        <v>2.4</v>
      </c>
      <c r="J1238" s="4">
        <v>124046.80499999999</v>
      </c>
      <c r="K1238" s="5">
        <v>82.722971250000001</v>
      </c>
      <c r="L1238" s="5">
        <f t="shared" si="95"/>
        <v>10261520.283669356</v>
      </c>
      <c r="M1238" t="str">
        <f>VLOOKUP(A1238,[1]Holidays!A:C,2,)</f>
        <v>Y</v>
      </c>
      <c r="N1238" t="str">
        <f>VLOOKUP(A1238,[1]Holidays!A:C,3,FALSE)</f>
        <v>N</v>
      </c>
      <c r="O1238">
        <f t="shared" si="96"/>
        <v>124046.80499999999</v>
      </c>
      <c r="P1238" t="e">
        <f t="shared" si="97"/>
        <v>#N/A</v>
      </c>
      <c r="Q1238" t="e">
        <f t="shared" si="98"/>
        <v>#N/A</v>
      </c>
      <c r="R1238">
        <f t="shared" si="99"/>
        <v>124046.80499999999</v>
      </c>
    </row>
    <row r="1239" spans="1:18" x14ac:dyDescent="0.25">
      <c r="A1239" s="6">
        <v>43242</v>
      </c>
      <c r="B1239" s="1" t="str">
        <f>TEXT([1]Holidays!A1239,"DDDD")</f>
        <v>Tuesday</v>
      </c>
      <c r="C1239" s="2">
        <f>WEEKNUM([1]Holidays!A1239)</f>
        <v>21</v>
      </c>
      <c r="D1239" s="1" t="str">
        <f>TEXT([1]Holidays!A1239,"MMMM")</f>
        <v>May</v>
      </c>
      <c r="E1239" s="1" t="str">
        <f>TEXT([1]Holidays!A1239,"yyyy")</f>
        <v>2018</v>
      </c>
      <c r="F1239" s="3">
        <v>13</v>
      </c>
      <c r="G1239" s="3">
        <v>17</v>
      </c>
      <c r="H1239" s="3">
        <v>3.6</v>
      </c>
      <c r="I1239" s="3">
        <v>0</v>
      </c>
      <c r="J1239" s="4">
        <v>126922.995</v>
      </c>
      <c r="K1239" s="5">
        <v>91.621182129999994</v>
      </c>
      <c r="L1239" s="5">
        <f t="shared" si="95"/>
        <v>11628834.841380078</v>
      </c>
      <c r="M1239" t="str">
        <f>VLOOKUP(A1239,[1]Holidays!A:C,2,)</f>
        <v>Y</v>
      </c>
      <c r="N1239" t="str">
        <f>VLOOKUP(A1239,[1]Holidays!A:C,3,FALSE)</f>
        <v>N</v>
      </c>
      <c r="O1239">
        <f t="shared" si="96"/>
        <v>126922.995</v>
      </c>
      <c r="P1239" t="e">
        <f t="shared" si="97"/>
        <v>#N/A</v>
      </c>
      <c r="Q1239" t="e">
        <f t="shared" si="98"/>
        <v>#N/A</v>
      </c>
      <c r="R1239">
        <f t="shared" si="99"/>
        <v>126922.995</v>
      </c>
    </row>
    <row r="1240" spans="1:18" x14ac:dyDescent="0.25">
      <c r="A1240" s="6">
        <v>43243</v>
      </c>
      <c r="B1240" s="1" t="str">
        <f>TEXT([1]Holidays!A1240,"DDDD")</f>
        <v>Wednesday</v>
      </c>
      <c r="C1240" s="2">
        <f>WEEKNUM([1]Holidays!A1240)</f>
        <v>21</v>
      </c>
      <c r="D1240" s="1" t="str">
        <f>TEXT([1]Holidays!A1240,"MMMM")</f>
        <v>May</v>
      </c>
      <c r="E1240" s="1" t="str">
        <f>TEXT([1]Holidays!A1240,"yyyy")</f>
        <v>2018</v>
      </c>
      <c r="F1240" s="3">
        <v>11.8</v>
      </c>
      <c r="G1240" s="3">
        <v>15.3</v>
      </c>
      <c r="H1240" s="3">
        <v>6.5</v>
      </c>
      <c r="I1240" s="3">
        <v>4.5999999999999996</v>
      </c>
      <c r="J1240" s="4">
        <v>129352.83</v>
      </c>
      <c r="K1240" s="5">
        <v>118.6907459</v>
      </c>
      <c r="L1240" s="5">
        <f t="shared" si="95"/>
        <v>15352983.876975896</v>
      </c>
      <c r="M1240" t="str">
        <f>VLOOKUP(A1240,[1]Holidays!A:C,2,)</f>
        <v>Y</v>
      </c>
      <c r="N1240" t="str">
        <f>VLOOKUP(A1240,[1]Holidays!A:C,3,FALSE)</f>
        <v>N</v>
      </c>
      <c r="O1240">
        <f t="shared" si="96"/>
        <v>129352.83</v>
      </c>
      <c r="P1240" t="e">
        <f t="shared" si="97"/>
        <v>#N/A</v>
      </c>
      <c r="Q1240" t="e">
        <f t="shared" si="98"/>
        <v>#N/A</v>
      </c>
      <c r="R1240">
        <f t="shared" si="99"/>
        <v>129352.83</v>
      </c>
    </row>
    <row r="1241" spans="1:18" x14ac:dyDescent="0.25">
      <c r="A1241" s="6">
        <v>43244</v>
      </c>
      <c r="B1241" s="1" t="str">
        <f>TEXT([1]Holidays!A1241,"DDDD")</f>
        <v>Thursday</v>
      </c>
      <c r="C1241" s="2">
        <f>WEEKNUM([1]Holidays!A1241)</f>
        <v>21</v>
      </c>
      <c r="D1241" s="1" t="str">
        <f>TEXT([1]Holidays!A1241,"MMMM")</f>
        <v>May</v>
      </c>
      <c r="E1241" s="1" t="str">
        <f>TEXT([1]Holidays!A1241,"yyyy")</f>
        <v>2018</v>
      </c>
      <c r="F1241" s="3">
        <v>12.9</v>
      </c>
      <c r="G1241" s="3">
        <v>16.100000000000001</v>
      </c>
      <c r="H1241" s="3">
        <v>5.0999999999999996</v>
      </c>
      <c r="I1241" s="3">
        <v>0</v>
      </c>
      <c r="J1241" s="4">
        <v>129553.94</v>
      </c>
      <c r="K1241" s="5">
        <v>99.488060959999999</v>
      </c>
      <c r="L1241" s="5">
        <f t="shared" si="95"/>
        <v>12889070.280328183</v>
      </c>
      <c r="M1241" t="str">
        <f>VLOOKUP(A1241,[1]Holidays!A:C,2,)</f>
        <v>Y</v>
      </c>
      <c r="N1241" t="str">
        <f>VLOOKUP(A1241,[1]Holidays!A:C,3,FALSE)</f>
        <v>N</v>
      </c>
      <c r="O1241">
        <f t="shared" si="96"/>
        <v>129553.94</v>
      </c>
      <c r="P1241" t="e">
        <f t="shared" si="97"/>
        <v>#N/A</v>
      </c>
      <c r="Q1241" t="e">
        <f t="shared" si="98"/>
        <v>#N/A</v>
      </c>
      <c r="R1241">
        <f t="shared" si="99"/>
        <v>129553.94</v>
      </c>
    </row>
    <row r="1242" spans="1:18" x14ac:dyDescent="0.25">
      <c r="A1242" s="6">
        <v>43245</v>
      </c>
      <c r="B1242" s="1" t="str">
        <f>TEXT([1]Holidays!A1242,"DDDD")</f>
        <v>Friday</v>
      </c>
      <c r="C1242" s="2">
        <f>WEEKNUM([1]Holidays!A1242)</f>
        <v>21</v>
      </c>
      <c r="D1242" s="1" t="str">
        <f>TEXT([1]Holidays!A1242,"MMMM")</f>
        <v>May</v>
      </c>
      <c r="E1242" s="1" t="str">
        <f>TEXT([1]Holidays!A1242,"yyyy")</f>
        <v>2018</v>
      </c>
      <c r="F1242" s="3">
        <v>9.4</v>
      </c>
      <c r="G1242" s="3">
        <v>14.9</v>
      </c>
      <c r="H1242" s="3">
        <v>9.5</v>
      </c>
      <c r="I1242" s="3">
        <v>0</v>
      </c>
      <c r="J1242" s="4">
        <v>127957.57</v>
      </c>
      <c r="K1242" s="5">
        <v>92.989529200000007</v>
      </c>
      <c r="L1242" s="5">
        <f t="shared" si="95"/>
        <v>11898714.191876046</v>
      </c>
      <c r="M1242" t="str">
        <f>VLOOKUP(A1242,[1]Holidays!A:C,2,)</f>
        <v>Y</v>
      </c>
      <c r="N1242" t="str">
        <f>VLOOKUP(A1242,[1]Holidays!A:C,3,FALSE)</f>
        <v>N</v>
      </c>
      <c r="O1242">
        <f t="shared" si="96"/>
        <v>127957.57</v>
      </c>
      <c r="P1242" t="e">
        <f t="shared" si="97"/>
        <v>#N/A</v>
      </c>
      <c r="Q1242" t="e">
        <f t="shared" si="98"/>
        <v>#N/A</v>
      </c>
      <c r="R1242">
        <f t="shared" si="99"/>
        <v>127957.57</v>
      </c>
    </row>
    <row r="1243" spans="1:18" x14ac:dyDescent="0.25">
      <c r="A1243" s="6">
        <v>43246</v>
      </c>
      <c r="B1243" s="1" t="str">
        <f>TEXT([1]Holidays!A1243,"DDDD")</f>
        <v>Saturday</v>
      </c>
      <c r="C1243" s="2">
        <f>WEEKNUM([1]Holidays!A1243)</f>
        <v>21</v>
      </c>
      <c r="D1243" s="1" t="str">
        <f>TEXT([1]Holidays!A1243,"MMMM")</f>
        <v>May</v>
      </c>
      <c r="E1243" s="1" t="str">
        <f>TEXT([1]Holidays!A1243,"yyyy")</f>
        <v>2018</v>
      </c>
      <c r="F1243" s="3">
        <v>5.2</v>
      </c>
      <c r="G1243" s="3">
        <v>20.5</v>
      </c>
      <c r="H1243" s="3">
        <v>9.9</v>
      </c>
      <c r="I1243" s="3">
        <v>0</v>
      </c>
      <c r="J1243" s="4">
        <v>115384.08500000001</v>
      </c>
      <c r="K1243" s="5">
        <v>74.746741069999999</v>
      </c>
      <c r="L1243" s="5">
        <f t="shared" si="95"/>
        <v>8624584.325093871</v>
      </c>
      <c r="M1243" t="str">
        <f>VLOOKUP(A1243,[1]Holidays!A:C,2,)</f>
        <v>Y</v>
      </c>
      <c r="N1243" t="str">
        <f>VLOOKUP(A1243,[1]Holidays!A:C,3,FALSE)</f>
        <v>N</v>
      </c>
      <c r="O1243">
        <f t="shared" si="96"/>
        <v>115384.08500000001</v>
      </c>
      <c r="P1243" t="e">
        <f t="shared" si="97"/>
        <v>#N/A</v>
      </c>
      <c r="Q1243" t="e">
        <f t="shared" si="98"/>
        <v>#N/A</v>
      </c>
      <c r="R1243">
        <f t="shared" si="99"/>
        <v>115384.08500000001</v>
      </c>
    </row>
    <row r="1244" spans="1:18" x14ac:dyDescent="0.25">
      <c r="A1244" s="6">
        <v>43247</v>
      </c>
      <c r="B1244" s="1" t="str">
        <f>TEXT([1]Holidays!A1244,"DDDD")</f>
        <v>Sunday</v>
      </c>
      <c r="C1244" s="2">
        <f>WEEKNUM([1]Holidays!A1244)</f>
        <v>22</v>
      </c>
      <c r="D1244" s="1" t="str">
        <f>TEXT([1]Holidays!A1244,"MMMM")</f>
        <v>May</v>
      </c>
      <c r="E1244" s="1" t="str">
        <f>TEXT([1]Holidays!A1244,"yyyy")</f>
        <v>2018</v>
      </c>
      <c r="F1244" s="3">
        <v>7.3</v>
      </c>
      <c r="G1244" s="3">
        <v>20.7</v>
      </c>
      <c r="H1244" s="3">
        <v>8</v>
      </c>
      <c r="I1244" s="3">
        <v>0</v>
      </c>
      <c r="J1244" s="4">
        <v>106044.51</v>
      </c>
      <c r="K1244" s="5">
        <v>54.187031419999997</v>
      </c>
      <c r="L1244" s="5">
        <f t="shared" si="95"/>
        <v>5746237.1952885035</v>
      </c>
      <c r="M1244" t="str">
        <f>VLOOKUP(A1244,[1]Holidays!A:C,2,)</f>
        <v>Y</v>
      </c>
      <c r="N1244" t="str">
        <f>VLOOKUP(A1244,[1]Holidays!A:C,3,FALSE)</f>
        <v>N</v>
      </c>
      <c r="O1244">
        <f t="shared" si="96"/>
        <v>106044.51</v>
      </c>
      <c r="P1244" t="e">
        <f t="shared" si="97"/>
        <v>#N/A</v>
      </c>
      <c r="Q1244" t="e">
        <f t="shared" si="98"/>
        <v>#N/A</v>
      </c>
      <c r="R1244">
        <f t="shared" si="99"/>
        <v>106044.51</v>
      </c>
    </row>
    <row r="1245" spans="1:18" x14ac:dyDescent="0.25">
      <c r="A1245" s="6">
        <v>43248</v>
      </c>
      <c r="B1245" s="1" t="str">
        <f>TEXT([1]Holidays!A1245,"DDDD")</f>
        <v>Monday</v>
      </c>
      <c r="C1245" s="2">
        <f>WEEKNUM([1]Holidays!A1245)</f>
        <v>22</v>
      </c>
      <c r="D1245" s="1" t="str">
        <f>TEXT([1]Holidays!A1245,"MMMM")</f>
        <v>May</v>
      </c>
      <c r="E1245" s="1" t="str">
        <f>TEXT([1]Holidays!A1245,"yyyy")</f>
        <v>2018</v>
      </c>
      <c r="F1245" s="3">
        <v>12.9</v>
      </c>
      <c r="G1245" s="3">
        <v>20.5</v>
      </c>
      <c r="H1245" s="3">
        <v>6</v>
      </c>
      <c r="I1245" s="3">
        <v>0</v>
      </c>
      <c r="J1245" s="4">
        <v>119360.265</v>
      </c>
      <c r="K1245" s="5">
        <v>70.171557399999998</v>
      </c>
      <c r="L1245" s="5">
        <f t="shared" si="95"/>
        <v>8375695.6867267108</v>
      </c>
      <c r="M1245" t="str">
        <f>VLOOKUP(A1245,[1]Holidays!A:C,2,)</f>
        <v>Y</v>
      </c>
      <c r="N1245" t="str">
        <f>VLOOKUP(A1245,[1]Holidays!A:C,3,FALSE)</f>
        <v>N</v>
      </c>
      <c r="O1245">
        <f t="shared" si="96"/>
        <v>119360.265</v>
      </c>
      <c r="P1245" t="e">
        <f t="shared" si="97"/>
        <v>#N/A</v>
      </c>
      <c r="Q1245" t="e">
        <f t="shared" si="98"/>
        <v>#N/A</v>
      </c>
      <c r="R1245">
        <f t="shared" si="99"/>
        <v>119360.265</v>
      </c>
    </row>
    <row r="1246" spans="1:18" x14ac:dyDescent="0.25">
      <c r="A1246" s="6">
        <v>43249</v>
      </c>
      <c r="B1246" s="1" t="str">
        <f>TEXT([1]Holidays!A1246,"DDDD")</f>
        <v>Tuesday</v>
      </c>
      <c r="C1246" s="2">
        <f>WEEKNUM([1]Holidays!A1246)</f>
        <v>22</v>
      </c>
      <c r="D1246" s="1" t="str">
        <f>TEXT([1]Holidays!A1246,"MMMM")</f>
        <v>May</v>
      </c>
      <c r="E1246" s="1" t="str">
        <f>TEXT([1]Holidays!A1246,"yyyy")</f>
        <v>2018</v>
      </c>
      <c r="F1246" s="3">
        <v>13.7</v>
      </c>
      <c r="G1246" s="3">
        <v>17.899999999999999</v>
      </c>
      <c r="H1246" s="3">
        <v>8.1</v>
      </c>
      <c r="I1246" s="3">
        <v>0.8</v>
      </c>
      <c r="J1246" s="4">
        <v>123142.76</v>
      </c>
      <c r="K1246" s="5">
        <v>81.978399519999996</v>
      </c>
      <c r="L1246" s="5">
        <f t="shared" si="95"/>
        <v>10095046.377275474</v>
      </c>
      <c r="M1246" t="str">
        <f>VLOOKUP(A1246,[1]Holidays!A:C,2,)</f>
        <v>Y</v>
      </c>
      <c r="N1246" t="str">
        <f>VLOOKUP(A1246,[1]Holidays!A:C,3,FALSE)</f>
        <v>N</v>
      </c>
      <c r="O1246">
        <f t="shared" si="96"/>
        <v>123142.76</v>
      </c>
      <c r="P1246" t="e">
        <f t="shared" si="97"/>
        <v>#N/A</v>
      </c>
      <c r="Q1246" t="e">
        <f t="shared" si="98"/>
        <v>#N/A</v>
      </c>
      <c r="R1246">
        <f t="shared" si="99"/>
        <v>123142.76</v>
      </c>
    </row>
    <row r="1247" spans="1:18" x14ac:dyDescent="0.25">
      <c r="A1247" s="6">
        <v>43250</v>
      </c>
      <c r="B1247" s="1" t="str">
        <f>TEXT([1]Holidays!A1247,"DDDD")</f>
        <v>Wednesday</v>
      </c>
      <c r="C1247" s="2">
        <f>WEEKNUM([1]Holidays!A1247)</f>
        <v>22</v>
      </c>
      <c r="D1247" s="1" t="str">
        <f>TEXT([1]Holidays!A1247,"MMMM")</f>
        <v>May</v>
      </c>
      <c r="E1247" s="1" t="str">
        <f>TEXT([1]Holidays!A1247,"yyyy")</f>
        <v>2018</v>
      </c>
      <c r="F1247" s="3">
        <v>7.7</v>
      </c>
      <c r="G1247" s="3">
        <v>15.1</v>
      </c>
      <c r="H1247" s="3">
        <v>7.9</v>
      </c>
      <c r="I1247" s="3">
        <v>0</v>
      </c>
      <c r="J1247" s="4">
        <v>127830.62</v>
      </c>
      <c r="K1247" s="5">
        <v>82.535944020000002</v>
      </c>
      <c r="L1247" s="5">
        <f t="shared" si="95"/>
        <v>10550620.896361893</v>
      </c>
      <c r="M1247" t="str">
        <f>VLOOKUP(A1247,[1]Holidays!A:C,2,)</f>
        <v>Y</v>
      </c>
      <c r="N1247" t="str">
        <f>VLOOKUP(A1247,[1]Holidays!A:C,3,FALSE)</f>
        <v>N</v>
      </c>
      <c r="O1247">
        <f t="shared" si="96"/>
        <v>127830.62</v>
      </c>
      <c r="P1247" t="e">
        <f t="shared" si="97"/>
        <v>#N/A</v>
      </c>
      <c r="Q1247" t="e">
        <f t="shared" si="98"/>
        <v>#N/A</v>
      </c>
      <c r="R1247">
        <f t="shared" si="99"/>
        <v>127830.62</v>
      </c>
    </row>
    <row r="1248" spans="1:18" x14ac:dyDescent="0.25">
      <c r="A1248" s="6">
        <v>43251</v>
      </c>
      <c r="B1248" s="1" t="str">
        <f>TEXT([1]Holidays!A1248,"DDDD")</f>
        <v>Thursday</v>
      </c>
      <c r="C1248" s="2">
        <f>WEEKNUM([1]Holidays!A1248)</f>
        <v>22</v>
      </c>
      <c r="D1248" s="1" t="str">
        <f>TEXT([1]Holidays!A1248,"MMMM")</f>
        <v>May</v>
      </c>
      <c r="E1248" s="1" t="str">
        <f>TEXT([1]Holidays!A1248,"yyyy")</f>
        <v>2018</v>
      </c>
      <c r="F1248" s="3">
        <v>9.6</v>
      </c>
      <c r="G1248" s="3">
        <v>14.8</v>
      </c>
      <c r="H1248" s="3">
        <v>7.6</v>
      </c>
      <c r="I1248" s="3">
        <v>5</v>
      </c>
      <c r="J1248" s="4">
        <v>131159.94500000001</v>
      </c>
      <c r="K1248" s="5">
        <v>90.357837750000002</v>
      </c>
      <c r="L1248" s="5">
        <f t="shared" si="95"/>
        <v>11851329.029608924</v>
      </c>
      <c r="M1248" t="str">
        <f>VLOOKUP(A1248,[1]Holidays!A:C,2,)</f>
        <v>Y</v>
      </c>
      <c r="N1248" t="str">
        <f>VLOOKUP(A1248,[1]Holidays!A:C,3,FALSE)</f>
        <v>N</v>
      </c>
      <c r="O1248">
        <f t="shared" si="96"/>
        <v>131159.94500000001</v>
      </c>
      <c r="P1248" t="e">
        <f t="shared" si="97"/>
        <v>#N/A</v>
      </c>
      <c r="Q1248" t="e">
        <f t="shared" si="98"/>
        <v>#N/A</v>
      </c>
      <c r="R1248">
        <f t="shared" si="99"/>
        <v>131159.94500000001</v>
      </c>
    </row>
    <row r="1249" spans="1:18" x14ac:dyDescent="0.25">
      <c r="A1249" s="6">
        <v>43252</v>
      </c>
      <c r="B1249" s="1" t="str">
        <f>TEXT([1]Holidays!A1249,"DDDD")</f>
        <v>Friday</v>
      </c>
      <c r="C1249" s="2">
        <f>WEEKNUM([1]Holidays!A1249)</f>
        <v>22</v>
      </c>
      <c r="D1249" s="1" t="str">
        <f>TEXT([1]Holidays!A1249,"MMMM")</f>
        <v>June</v>
      </c>
      <c r="E1249" s="1" t="str">
        <f>TEXT([1]Holidays!A1249,"yyyy")</f>
        <v>2018</v>
      </c>
      <c r="F1249" s="3">
        <v>4.0999999999999996</v>
      </c>
      <c r="G1249" s="3">
        <v>13.3</v>
      </c>
      <c r="H1249" s="3">
        <v>9.6</v>
      </c>
      <c r="I1249" s="3">
        <v>0</v>
      </c>
      <c r="J1249" s="4">
        <v>135864.065</v>
      </c>
      <c r="K1249" s="5">
        <v>101.4128802</v>
      </c>
      <c r="L1249" s="5">
        <f t="shared" si="95"/>
        <v>13778366.147330014</v>
      </c>
      <c r="M1249" t="str">
        <f>VLOOKUP(A1249,[1]Holidays!A:C,2,)</f>
        <v>Y</v>
      </c>
      <c r="N1249" t="str">
        <f>VLOOKUP(A1249,[1]Holidays!A:C,3,FALSE)</f>
        <v>N</v>
      </c>
      <c r="O1249">
        <f t="shared" si="96"/>
        <v>135864.065</v>
      </c>
      <c r="P1249" t="e">
        <f t="shared" si="97"/>
        <v>#N/A</v>
      </c>
      <c r="Q1249" t="e">
        <f t="shared" si="98"/>
        <v>#N/A</v>
      </c>
      <c r="R1249">
        <f t="shared" si="99"/>
        <v>135864.065</v>
      </c>
    </row>
    <row r="1250" spans="1:18" x14ac:dyDescent="0.25">
      <c r="A1250" s="6">
        <v>43253</v>
      </c>
      <c r="B1250" s="1" t="str">
        <f>TEXT([1]Holidays!A1250,"DDDD")</f>
        <v>Saturday</v>
      </c>
      <c r="C1250" s="2">
        <f>WEEKNUM([1]Holidays!A1250)</f>
        <v>22</v>
      </c>
      <c r="D1250" s="1" t="str">
        <f>TEXT([1]Holidays!A1250,"MMMM")</f>
        <v>June</v>
      </c>
      <c r="E1250" s="1" t="str">
        <f>TEXT([1]Holidays!A1250,"yyyy")</f>
        <v>2018</v>
      </c>
      <c r="F1250" s="3">
        <v>3.5</v>
      </c>
      <c r="G1250" s="3">
        <v>13.6</v>
      </c>
      <c r="H1250" s="3">
        <v>9.6</v>
      </c>
      <c r="I1250" s="3">
        <v>0.2</v>
      </c>
      <c r="J1250" s="4">
        <v>123226.075</v>
      </c>
      <c r="K1250" s="5">
        <v>99.853479250000007</v>
      </c>
      <c r="L1250" s="5">
        <f t="shared" si="95"/>
        <v>12304552.323071444</v>
      </c>
      <c r="M1250" t="str">
        <f>VLOOKUP(A1250,[1]Holidays!A:C,2,)</f>
        <v>Y</v>
      </c>
      <c r="N1250" t="str">
        <f>VLOOKUP(A1250,[1]Holidays!A:C,3,FALSE)</f>
        <v>N</v>
      </c>
      <c r="O1250">
        <f t="shared" si="96"/>
        <v>123226.075</v>
      </c>
      <c r="P1250" t="e">
        <f t="shared" si="97"/>
        <v>#N/A</v>
      </c>
      <c r="Q1250" t="e">
        <f t="shared" si="98"/>
        <v>#N/A</v>
      </c>
      <c r="R1250">
        <f t="shared" si="99"/>
        <v>123226.075</v>
      </c>
    </row>
    <row r="1251" spans="1:18" x14ac:dyDescent="0.25">
      <c r="A1251" s="6">
        <v>43254</v>
      </c>
      <c r="B1251" s="1" t="str">
        <f>TEXT([1]Holidays!A1251,"DDDD")</f>
        <v>Sunday</v>
      </c>
      <c r="C1251" s="2">
        <f>WEEKNUM([1]Holidays!A1251)</f>
        <v>23</v>
      </c>
      <c r="D1251" s="1" t="str">
        <f>TEXT([1]Holidays!A1251,"MMMM")</f>
        <v>June</v>
      </c>
      <c r="E1251" s="1" t="str">
        <f>TEXT([1]Holidays!A1251,"yyyy")</f>
        <v>2018</v>
      </c>
      <c r="F1251" s="3">
        <v>4.3</v>
      </c>
      <c r="G1251" s="3">
        <v>13.8</v>
      </c>
      <c r="H1251" s="3">
        <v>8.5</v>
      </c>
      <c r="I1251" s="3">
        <v>0</v>
      </c>
      <c r="J1251" s="4">
        <v>121177.58500000001</v>
      </c>
      <c r="K1251" s="5">
        <v>91.043729630000001</v>
      </c>
      <c r="L1251" s="5">
        <f t="shared" si="95"/>
        <v>11032459.285956344</v>
      </c>
      <c r="M1251" t="str">
        <f>VLOOKUP(A1251,[1]Holidays!A:C,2,)</f>
        <v>Y</v>
      </c>
      <c r="N1251" t="str">
        <f>VLOOKUP(A1251,[1]Holidays!A:C,3,FALSE)</f>
        <v>N</v>
      </c>
      <c r="O1251">
        <f t="shared" si="96"/>
        <v>121177.58500000001</v>
      </c>
      <c r="P1251" t="e">
        <f t="shared" si="97"/>
        <v>#N/A</v>
      </c>
      <c r="Q1251" t="e">
        <f t="shared" si="98"/>
        <v>#N/A</v>
      </c>
      <c r="R1251">
        <f t="shared" si="99"/>
        <v>121177.58500000001</v>
      </c>
    </row>
    <row r="1252" spans="1:18" x14ac:dyDescent="0.25">
      <c r="A1252" s="6">
        <v>43255</v>
      </c>
      <c r="B1252" s="1" t="str">
        <f>TEXT([1]Holidays!A1252,"DDDD")</f>
        <v>Monday</v>
      </c>
      <c r="C1252" s="2">
        <f>WEEKNUM([1]Holidays!A1252)</f>
        <v>23</v>
      </c>
      <c r="D1252" s="1" t="str">
        <f>TEXT([1]Holidays!A1252,"MMMM")</f>
        <v>June</v>
      </c>
      <c r="E1252" s="1" t="str">
        <f>TEXT([1]Holidays!A1252,"yyyy")</f>
        <v>2018</v>
      </c>
      <c r="F1252" s="3">
        <v>4.5</v>
      </c>
      <c r="G1252" s="3">
        <v>14.4</v>
      </c>
      <c r="H1252" s="3">
        <v>9.3000000000000007</v>
      </c>
      <c r="I1252" s="3">
        <v>0</v>
      </c>
      <c r="J1252" s="4">
        <v>135385.41</v>
      </c>
      <c r="K1252" s="5">
        <v>120.25203740000001</v>
      </c>
      <c r="L1252" s="5">
        <f t="shared" si="95"/>
        <v>16280371.386734335</v>
      </c>
      <c r="M1252" t="str">
        <f>VLOOKUP(A1252,[1]Holidays!A:C,2,)</f>
        <v>Y</v>
      </c>
      <c r="N1252" t="str">
        <f>VLOOKUP(A1252,[1]Holidays!A:C,3,FALSE)</f>
        <v>N</v>
      </c>
      <c r="O1252">
        <f t="shared" si="96"/>
        <v>135385.41</v>
      </c>
      <c r="P1252" t="e">
        <f t="shared" si="97"/>
        <v>#N/A</v>
      </c>
      <c r="Q1252" t="e">
        <f t="shared" si="98"/>
        <v>#N/A</v>
      </c>
      <c r="R1252">
        <f t="shared" si="99"/>
        <v>135385.41</v>
      </c>
    </row>
    <row r="1253" spans="1:18" x14ac:dyDescent="0.25">
      <c r="A1253" s="6">
        <v>43256</v>
      </c>
      <c r="B1253" s="1" t="str">
        <f>TEXT([1]Holidays!A1253,"DDDD")</f>
        <v>Tuesday</v>
      </c>
      <c r="C1253" s="2">
        <f>WEEKNUM([1]Holidays!A1253)</f>
        <v>23</v>
      </c>
      <c r="D1253" s="1" t="str">
        <f>TEXT([1]Holidays!A1253,"MMMM")</f>
        <v>June</v>
      </c>
      <c r="E1253" s="1" t="str">
        <f>TEXT([1]Holidays!A1253,"yyyy")</f>
        <v>2018</v>
      </c>
      <c r="F1253" s="3">
        <v>7.5</v>
      </c>
      <c r="G1253" s="3">
        <v>15</v>
      </c>
      <c r="H1253" s="3">
        <v>8.8000000000000007</v>
      </c>
      <c r="I1253" s="3">
        <v>1.6</v>
      </c>
      <c r="J1253" s="4">
        <v>132975.13</v>
      </c>
      <c r="K1253" s="5">
        <v>105.8039052</v>
      </c>
      <c r="L1253" s="5">
        <f t="shared" si="95"/>
        <v>14069288.048477678</v>
      </c>
      <c r="M1253" t="str">
        <f>VLOOKUP(A1253,[1]Holidays!A:C,2,)</f>
        <v>Y</v>
      </c>
      <c r="N1253" t="str">
        <f>VLOOKUP(A1253,[1]Holidays!A:C,3,FALSE)</f>
        <v>N</v>
      </c>
      <c r="O1253">
        <f t="shared" si="96"/>
        <v>132975.13</v>
      </c>
      <c r="P1253" t="e">
        <f t="shared" si="97"/>
        <v>#N/A</v>
      </c>
      <c r="Q1253" t="e">
        <f t="shared" si="98"/>
        <v>#N/A</v>
      </c>
      <c r="R1253">
        <f t="shared" si="99"/>
        <v>132975.13</v>
      </c>
    </row>
    <row r="1254" spans="1:18" x14ac:dyDescent="0.25">
      <c r="A1254" s="6">
        <v>43257</v>
      </c>
      <c r="B1254" s="1" t="str">
        <f>TEXT([1]Holidays!A1254,"DDDD")</f>
        <v>Wednesday</v>
      </c>
      <c r="C1254" s="2">
        <f>WEEKNUM([1]Holidays!A1254)</f>
        <v>23</v>
      </c>
      <c r="D1254" s="1" t="str">
        <f>TEXT([1]Holidays!A1254,"MMMM")</f>
        <v>June</v>
      </c>
      <c r="E1254" s="1" t="str">
        <f>TEXT([1]Holidays!A1254,"yyyy")</f>
        <v>2018</v>
      </c>
      <c r="F1254" s="3">
        <v>5.6</v>
      </c>
      <c r="G1254" s="3">
        <v>19.100000000000001</v>
      </c>
      <c r="H1254" s="3">
        <v>9.4</v>
      </c>
      <c r="I1254" s="3">
        <v>0.4</v>
      </c>
      <c r="J1254" s="4">
        <v>132038.42499999999</v>
      </c>
      <c r="K1254" s="5">
        <v>106.2306746</v>
      </c>
      <c r="L1254" s="5">
        <f t="shared" si="95"/>
        <v>14026530.960871505</v>
      </c>
      <c r="M1254" t="str">
        <f>VLOOKUP(A1254,[1]Holidays!A:C,2,)</f>
        <v>Y</v>
      </c>
      <c r="N1254" t="str">
        <f>VLOOKUP(A1254,[1]Holidays!A:C,3,FALSE)</f>
        <v>N</v>
      </c>
      <c r="O1254">
        <f t="shared" si="96"/>
        <v>132038.42499999999</v>
      </c>
      <c r="P1254" t="e">
        <f t="shared" si="97"/>
        <v>#N/A</v>
      </c>
      <c r="Q1254" t="e">
        <f t="shared" si="98"/>
        <v>#N/A</v>
      </c>
      <c r="R1254">
        <f t="shared" si="99"/>
        <v>132038.42499999999</v>
      </c>
    </row>
    <row r="1255" spans="1:18" x14ac:dyDescent="0.25">
      <c r="A1255" s="6">
        <v>43258</v>
      </c>
      <c r="B1255" s="1" t="str">
        <f>TEXT([1]Holidays!A1255,"DDDD")</f>
        <v>Thursday</v>
      </c>
      <c r="C1255" s="2">
        <f>WEEKNUM([1]Holidays!A1255)</f>
        <v>23</v>
      </c>
      <c r="D1255" s="1" t="str">
        <f>TEXT([1]Holidays!A1255,"MMMM")</f>
        <v>June</v>
      </c>
      <c r="E1255" s="1" t="str">
        <f>TEXT([1]Holidays!A1255,"yyyy")</f>
        <v>2018</v>
      </c>
      <c r="F1255" s="3">
        <v>7.7</v>
      </c>
      <c r="G1255" s="3">
        <v>17.8</v>
      </c>
      <c r="H1255" s="3">
        <v>5.7</v>
      </c>
      <c r="I1255" s="3">
        <v>0.2</v>
      </c>
      <c r="J1255" s="4">
        <v>128577.63</v>
      </c>
      <c r="K1255" s="5">
        <v>87.710791130000004</v>
      </c>
      <c r="L1255" s="5">
        <f t="shared" si="95"/>
        <v>11277645.648920422</v>
      </c>
      <c r="M1255" t="str">
        <f>VLOOKUP(A1255,[1]Holidays!A:C,2,)</f>
        <v>Y</v>
      </c>
      <c r="N1255" t="str">
        <f>VLOOKUP(A1255,[1]Holidays!A:C,3,FALSE)</f>
        <v>N</v>
      </c>
      <c r="O1255">
        <f t="shared" si="96"/>
        <v>128577.63</v>
      </c>
      <c r="P1255" t="e">
        <f t="shared" si="97"/>
        <v>#N/A</v>
      </c>
      <c r="Q1255" t="e">
        <f t="shared" si="98"/>
        <v>#N/A</v>
      </c>
      <c r="R1255">
        <f t="shared" si="99"/>
        <v>128577.63</v>
      </c>
    </row>
    <row r="1256" spans="1:18" x14ac:dyDescent="0.25">
      <c r="A1256" s="6">
        <v>43259</v>
      </c>
      <c r="B1256" s="1" t="str">
        <f>TEXT([1]Holidays!A1256,"DDDD")</f>
        <v>Friday</v>
      </c>
      <c r="C1256" s="2">
        <f>WEEKNUM([1]Holidays!A1256)</f>
        <v>23</v>
      </c>
      <c r="D1256" s="1" t="str">
        <f>TEXT([1]Holidays!A1256,"MMMM")</f>
        <v>June</v>
      </c>
      <c r="E1256" s="1" t="str">
        <f>TEXT([1]Holidays!A1256,"yyyy")</f>
        <v>2018</v>
      </c>
      <c r="F1256" s="3">
        <v>12.4</v>
      </c>
      <c r="G1256" s="3">
        <v>13.6</v>
      </c>
      <c r="H1256" s="3">
        <v>3.3</v>
      </c>
      <c r="I1256" s="3">
        <v>0.6</v>
      </c>
      <c r="J1256" s="4">
        <v>129910.015</v>
      </c>
      <c r="K1256" s="5">
        <v>130.0827333</v>
      </c>
      <c r="L1256" s="5">
        <f t="shared" si="95"/>
        <v>16899049.834243998</v>
      </c>
      <c r="M1256" t="str">
        <f>VLOOKUP(A1256,[1]Holidays!A:C,2,)</f>
        <v>Y</v>
      </c>
      <c r="N1256" t="str">
        <f>VLOOKUP(A1256,[1]Holidays!A:C,3,FALSE)</f>
        <v>N</v>
      </c>
      <c r="O1256">
        <f t="shared" si="96"/>
        <v>129910.015</v>
      </c>
      <c r="P1256" t="e">
        <f t="shared" si="97"/>
        <v>#N/A</v>
      </c>
      <c r="Q1256" t="e">
        <f t="shared" si="98"/>
        <v>#N/A</v>
      </c>
      <c r="R1256">
        <f t="shared" si="99"/>
        <v>129910.015</v>
      </c>
    </row>
    <row r="1257" spans="1:18" x14ac:dyDescent="0.25">
      <c r="A1257" s="6">
        <v>43260</v>
      </c>
      <c r="B1257" s="1" t="str">
        <f>TEXT([1]Holidays!A1257,"DDDD")</f>
        <v>Saturday</v>
      </c>
      <c r="C1257" s="2">
        <f>WEEKNUM([1]Holidays!A1257)</f>
        <v>23</v>
      </c>
      <c r="D1257" s="1" t="str">
        <f>TEXT([1]Holidays!A1257,"MMMM")</f>
        <v>June</v>
      </c>
      <c r="E1257" s="1" t="str">
        <f>TEXT([1]Holidays!A1257,"yyyy")</f>
        <v>2018</v>
      </c>
      <c r="F1257" s="3">
        <v>11.3</v>
      </c>
      <c r="G1257" s="3">
        <v>15.6</v>
      </c>
      <c r="H1257" s="3">
        <v>8</v>
      </c>
      <c r="I1257" s="3">
        <v>3</v>
      </c>
      <c r="J1257" s="4">
        <v>120232.19500000001</v>
      </c>
      <c r="K1257" s="5">
        <v>110.6732404</v>
      </c>
      <c r="L1257" s="5">
        <f t="shared" si="95"/>
        <v>13306486.621054679</v>
      </c>
      <c r="M1257" t="str">
        <f>VLOOKUP(A1257,[1]Holidays!A:C,2,)</f>
        <v>Y</v>
      </c>
      <c r="N1257" t="str">
        <f>VLOOKUP(A1257,[1]Holidays!A:C,3,FALSE)</f>
        <v>N</v>
      </c>
      <c r="O1257">
        <f t="shared" si="96"/>
        <v>120232.19500000001</v>
      </c>
      <c r="P1257" t="e">
        <f t="shared" si="97"/>
        <v>#N/A</v>
      </c>
      <c r="Q1257" t="e">
        <f t="shared" si="98"/>
        <v>#N/A</v>
      </c>
      <c r="R1257">
        <f t="shared" si="99"/>
        <v>120232.19500000001</v>
      </c>
    </row>
    <row r="1258" spans="1:18" x14ac:dyDescent="0.25">
      <c r="A1258" s="6">
        <v>43261</v>
      </c>
      <c r="B1258" s="1" t="str">
        <f>TEXT([1]Holidays!A1258,"DDDD")</f>
        <v>Sunday</v>
      </c>
      <c r="C1258" s="2">
        <f>WEEKNUM([1]Holidays!A1258)</f>
        <v>24</v>
      </c>
      <c r="D1258" s="1" t="str">
        <f>TEXT([1]Holidays!A1258,"MMMM")</f>
        <v>June</v>
      </c>
      <c r="E1258" s="1" t="str">
        <f>TEXT([1]Holidays!A1258,"yyyy")</f>
        <v>2018</v>
      </c>
      <c r="F1258" s="3">
        <v>4.0999999999999996</v>
      </c>
      <c r="G1258" s="3">
        <v>15.3</v>
      </c>
      <c r="H1258" s="3">
        <v>9.3000000000000007</v>
      </c>
      <c r="I1258" s="3">
        <v>0</v>
      </c>
      <c r="J1258" s="4">
        <v>117037.86500000001</v>
      </c>
      <c r="K1258" s="5">
        <v>75.51946753</v>
      </c>
      <c r="L1258" s="5">
        <f t="shared" si="95"/>
        <v>8838637.2456480246</v>
      </c>
      <c r="M1258" t="str">
        <f>VLOOKUP(A1258,[1]Holidays!A:C,2,)</f>
        <v>Y</v>
      </c>
      <c r="N1258" t="str">
        <f>VLOOKUP(A1258,[1]Holidays!A:C,3,FALSE)</f>
        <v>N</v>
      </c>
      <c r="O1258">
        <f t="shared" si="96"/>
        <v>117037.86500000001</v>
      </c>
      <c r="P1258" t="e">
        <f t="shared" si="97"/>
        <v>#N/A</v>
      </c>
      <c r="Q1258" t="e">
        <f t="shared" si="98"/>
        <v>#N/A</v>
      </c>
      <c r="R1258">
        <f t="shared" si="99"/>
        <v>117037.86500000001</v>
      </c>
    </row>
    <row r="1259" spans="1:18" x14ac:dyDescent="0.25">
      <c r="A1259" s="6">
        <v>43262</v>
      </c>
      <c r="B1259" s="1" t="str">
        <f>TEXT([1]Holidays!A1259,"DDDD")</f>
        <v>Monday</v>
      </c>
      <c r="C1259" s="2">
        <f>WEEKNUM([1]Holidays!A1259)</f>
        <v>24</v>
      </c>
      <c r="D1259" s="1" t="str">
        <f>TEXT([1]Holidays!A1259,"MMMM")</f>
        <v>June</v>
      </c>
      <c r="E1259" s="1" t="str">
        <f>TEXT([1]Holidays!A1259,"yyyy")</f>
        <v>2018</v>
      </c>
      <c r="F1259" s="3">
        <v>5.3</v>
      </c>
      <c r="G1259" s="3">
        <v>17.600000000000001</v>
      </c>
      <c r="H1259" s="3">
        <v>8.9</v>
      </c>
      <c r="I1259" s="3">
        <v>0.2</v>
      </c>
      <c r="J1259" s="4">
        <v>113420.985</v>
      </c>
      <c r="K1259" s="5">
        <v>56.39994652</v>
      </c>
      <c r="L1259" s="5">
        <f t="shared" si="95"/>
        <v>6396937.4882457219</v>
      </c>
      <c r="M1259" t="str">
        <f>VLOOKUP(A1259,[1]Holidays!A:C,2,)</f>
        <v>Y</v>
      </c>
      <c r="N1259" t="str">
        <f>VLOOKUP(A1259,[1]Holidays!A:C,3,FALSE)</f>
        <v>Y</v>
      </c>
      <c r="O1259">
        <f t="shared" si="96"/>
        <v>113420.985</v>
      </c>
      <c r="P1259" t="e">
        <f t="shared" si="97"/>
        <v>#N/A</v>
      </c>
      <c r="Q1259">
        <f t="shared" si="98"/>
        <v>113420.985</v>
      </c>
      <c r="R1259" t="e">
        <f t="shared" si="99"/>
        <v>#N/A</v>
      </c>
    </row>
    <row r="1260" spans="1:18" x14ac:dyDescent="0.25">
      <c r="A1260" s="6">
        <v>43263</v>
      </c>
      <c r="B1260" s="1" t="str">
        <f>TEXT([1]Holidays!A1260,"DDDD")</f>
        <v>Tuesday</v>
      </c>
      <c r="C1260" s="2">
        <f>WEEKNUM([1]Holidays!A1260)</f>
        <v>24</v>
      </c>
      <c r="D1260" s="1" t="str">
        <f>TEXT([1]Holidays!A1260,"MMMM")</f>
        <v>June</v>
      </c>
      <c r="E1260" s="1" t="str">
        <f>TEXT([1]Holidays!A1260,"yyyy")</f>
        <v>2018</v>
      </c>
      <c r="F1260" s="3">
        <v>7.9</v>
      </c>
      <c r="G1260" s="3">
        <v>16.600000000000001</v>
      </c>
      <c r="H1260" s="3">
        <v>6.7</v>
      </c>
      <c r="I1260" s="3">
        <v>0.4</v>
      </c>
      <c r="J1260" s="4">
        <v>127261.295</v>
      </c>
      <c r="K1260" s="5">
        <v>78.294416310000003</v>
      </c>
      <c r="L1260" s="5">
        <f t="shared" si="95"/>
        <v>9963848.8108797222</v>
      </c>
      <c r="M1260" t="str">
        <f>VLOOKUP(A1260,[1]Holidays!A:C,2,)</f>
        <v>Y</v>
      </c>
      <c r="N1260" t="str">
        <f>VLOOKUP(A1260,[1]Holidays!A:C,3,FALSE)</f>
        <v>N</v>
      </c>
      <c r="O1260">
        <f t="shared" si="96"/>
        <v>127261.295</v>
      </c>
      <c r="P1260" t="e">
        <f t="shared" si="97"/>
        <v>#N/A</v>
      </c>
      <c r="Q1260" t="e">
        <f t="shared" si="98"/>
        <v>#N/A</v>
      </c>
      <c r="R1260">
        <f t="shared" si="99"/>
        <v>127261.295</v>
      </c>
    </row>
    <row r="1261" spans="1:18" x14ac:dyDescent="0.25">
      <c r="A1261" s="6">
        <v>43264</v>
      </c>
      <c r="B1261" s="1" t="str">
        <f>TEXT([1]Holidays!A1261,"DDDD")</f>
        <v>Wednesday</v>
      </c>
      <c r="C1261" s="2">
        <f>WEEKNUM([1]Holidays!A1261)</f>
        <v>24</v>
      </c>
      <c r="D1261" s="1" t="str">
        <f>TEXT([1]Holidays!A1261,"MMMM")</f>
        <v>June</v>
      </c>
      <c r="E1261" s="1" t="str">
        <f>TEXT([1]Holidays!A1261,"yyyy")</f>
        <v>2018</v>
      </c>
      <c r="F1261" s="3">
        <v>9.5</v>
      </c>
      <c r="G1261" s="3">
        <v>14.1</v>
      </c>
      <c r="H1261" s="3">
        <v>7.1</v>
      </c>
      <c r="I1261" s="3">
        <v>0</v>
      </c>
      <c r="J1261" s="4">
        <v>131574.60500000001</v>
      </c>
      <c r="K1261" s="5">
        <v>84.579532720000003</v>
      </c>
      <c r="L1261" s="5">
        <f t="shared" si="95"/>
        <v>11128518.608718578</v>
      </c>
      <c r="M1261" t="str">
        <f>VLOOKUP(A1261,[1]Holidays!A:C,2,)</f>
        <v>Y</v>
      </c>
      <c r="N1261" t="str">
        <f>VLOOKUP(A1261,[1]Holidays!A:C,3,FALSE)</f>
        <v>N</v>
      </c>
      <c r="O1261">
        <f t="shared" si="96"/>
        <v>131574.60500000001</v>
      </c>
      <c r="P1261" t="e">
        <f t="shared" si="97"/>
        <v>#N/A</v>
      </c>
      <c r="Q1261" t="e">
        <f t="shared" si="98"/>
        <v>#N/A</v>
      </c>
      <c r="R1261">
        <f t="shared" si="99"/>
        <v>131574.60500000001</v>
      </c>
    </row>
    <row r="1262" spans="1:18" x14ac:dyDescent="0.25">
      <c r="A1262" s="6">
        <v>43265</v>
      </c>
      <c r="B1262" s="1" t="str">
        <f>TEXT([1]Holidays!A1262,"DDDD")</f>
        <v>Thursday</v>
      </c>
      <c r="C1262" s="2">
        <f>WEEKNUM([1]Holidays!A1262)</f>
        <v>24</v>
      </c>
      <c r="D1262" s="1" t="str">
        <f>TEXT([1]Holidays!A1262,"MMMM")</f>
        <v>June</v>
      </c>
      <c r="E1262" s="1" t="str">
        <f>TEXT([1]Holidays!A1262,"yyyy")</f>
        <v>2018</v>
      </c>
      <c r="F1262" s="3">
        <v>8.6</v>
      </c>
      <c r="G1262" s="3">
        <v>14.5</v>
      </c>
      <c r="H1262" s="3">
        <v>7.8</v>
      </c>
      <c r="I1262" s="3">
        <v>5.6</v>
      </c>
      <c r="J1262" s="4">
        <v>130544.485</v>
      </c>
      <c r="K1262" s="5">
        <v>72.49179642</v>
      </c>
      <c r="L1262" s="5">
        <f t="shared" si="95"/>
        <v>9463404.2303737439</v>
      </c>
      <c r="M1262" t="str">
        <f>VLOOKUP(A1262,[1]Holidays!A:C,2,)</f>
        <v>Y</v>
      </c>
      <c r="N1262" t="str">
        <f>VLOOKUP(A1262,[1]Holidays!A:C,3,FALSE)</f>
        <v>N</v>
      </c>
      <c r="O1262">
        <f t="shared" si="96"/>
        <v>130544.485</v>
      </c>
      <c r="P1262" t="e">
        <f t="shared" si="97"/>
        <v>#N/A</v>
      </c>
      <c r="Q1262" t="e">
        <f t="shared" si="98"/>
        <v>#N/A</v>
      </c>
      <c r="R1262">
        <f t="shared" si="99"/>
        <v>130544.485</v>
      </c>
    </row>
    <row r="1263" spans="1:18" x14ac:dyDescent="0.25">
      <c r="A1263" s="6">
        <v>43266</v>
      </c>
      <c r="B1263" s="1" t="str">
        <f>TEXT([1]Holidays!A1263,"DDDD")</f>
        <v>Friday</v>
      </c>
      <c r="C1263" s="2">
        <f>WEEKNUM([1]Holidays!A1263)</f>
        <v>24</v>
      </c>
      <c r="D1263" s="1" t="str">
        <f>TEXT([1]Holidays!A1263,"MMMM")</f>
        <v>June</v>
      </c>
      <c r="E1263" s="1" t="str">
        <f>TEXT([1]Holidays!A1263,"yyyy")</f>
        <v>2018</v>
      </c>
      <c r="F1263" s="3">
        <v>9.6</v>
      </c>
      <c r="G1263" s="3">
        <v>14</v>
      </c>
      <c r="H1263" s="3">
        <v>4.4000000000000004</v>
      </c>
      <c r="I1263" s="3">
        <v>4.5999999999999996</v>
      </c>
      <c r="J1263" s="4">
        <v>133009.01</v>
      </c>
      <c r="K1263" s="5">
        <v>74.905585810000005</v>
      </c>
      <c r="L1263" s="5">
        <f t="shared" si="95"/>
        <v>9963117.8120581489</v>
      </c>
      <c r="M1263" t="str">
        <f>VLOOKUP(A1263,[1]Holidays!A:C,2,)</f>
        <v>Y</v>
      </c>
      <c r="N1263" t="str">
        <f>VLOOKUP(A1263,[1]Holidays!A:C,3,FALSE)</f>
        <v>N</v>
      </c>
      <c r="O1263">
        <f t="shared" si="96"/>
        <v>133009.01</v>
      </c>
      <c r="P1263" t="e">
        <f t="shared" si="97"/>
        <v>#N/A</v>
      </c>
      <c r="Q1263" t="e">
        <f t="shared" si="98"/>
        <v>#N/A</v>
      </c>
      <c r="R1263">
        <f t="shared" si="99"/>
        <v>133009.01</v>
      </c>
    </row>
    <row r="1264" spans="1:18" x14ac:dyDescent="0.25">
      <c r="A1264" s="6">
        <v>43267</v>
      </c>
      <c r="B1264" s="1" t="str">
        <f>TEXT([1]Holidays!A1264,"DDDD")</f>
        <v>Saturday</v>
      </c>
      <c r="C1264" s="2">
        <f>WEEKNUM([1]Holidays!A1264)</f>
        <v>24</v>
      </c>
      <c r="D1264" s="1" t="str">
        <f>TEXT([1]Holidays!A1264,"MMMM")</f>
        <v>June</v>
      </c>
      <c r="E1264" s="1" t="str">
        <f>TEXT([1]Holidays!A1264,"yyyy")</f>
        <v>2018</v>
      </c>
      <c r="F1264" s="3">
        <v>6.9</v>
      </c>
      <c r="G1264" s="3">
        <v>13.1</v>
      </c>
      <c r="H1264" s="3">
        <v>7.1</v>
      </c>
      <c r="I1264" s="3">
        <v>2.2000000000000002</v>
      </c>
      <c r="J1264" s="4">
        <v>124351.235</v>
      </c>
      <c r="K1264" s="5">
        <v>81.800766879999998</v>
      </c>
      <c r="L1264" s="5">
        <f t="shared" si="95"/>
        <v>10172026.385475097</v>
      </c>
      <c r="M1264" t="str">
        <f>VLOOKUP(A1264,[1]Holidays!A:C,2,)</f>
        <v>Y</v>
      </c>
      <c r="N1264" t="str">
        <f>VLOOKUP(A1264,[1]Holidays!A:C,3,FALSE)</f>
        <v>N</v>
      </c>
      <c r="O1264">
        <f t="shared" si="96"/>
        <v>124351.235</v>
      </c>
      <c r="P1264" t="e">
        <f t="shared" si="97"/>
        <v>#N/A</v>
      </c>
      <c r="Q1264" t="e">
        <f t="shared" si="98"/>
        <v>#N/A</v>
      </c>
      <c r="R1264">
        <f t="shared" si="99"/>
        <v>124351.235</v>
      </c>
    </row>
    <row r="1265" spans="1:18" x14ac:dyDescent="0.25">
      <c r="A1265" s="6">
        <v>43268</v>
      </c>
      <c r="B1265" s="1" t="str">
        <f>TEXT([1]Holidays!A1265,"DDDD")</f>
        <v>Sunday</v>
      </c>
      <c r="C1265" s="2">
        <f>WEEKNUM([1]Holidays!A1265)</f>
        <v>25</v>
      </c>
      <c r="D1265" s="1" t="str">
        <f>TEXT([1]Holidays!A1265,"MMMM")</f>
        <v>June</v>
      </c>
      <c r="E1265" s="1" t="str">
        <f>TEXT([1]Holidays!A1265,"yyyy")</f>
        <v>2018</v>
      </c>
      <c r="F1265" s="3">
        <v>8</v>
      </c>
      <c r="G1265" s="3">
        <v>13.1</v>
      </c>
      <c r="H1265" s="3">
        <v>5.0999999999999996</v>
      </c>
      <c r="I1265" s="3">
        <v>15.6</v>
      </c>
      <c r="J1265" s="4">
        <v>120785.595</v>
      </c>
      <c r="K1265" s="5">
        <v>62.272671549999998</v>
      </c>
      <c r="L1265" s="5">
        <f t="shared" si="95"/>
        <v>7521641.6854063217</v>
      </c>
      <c r="M1265" t="str">
        <f>VLOOKUP(A1265,[1]Holidays!A:C,2,)</f>
        <v>Y</v>
      </c>
      <c r="N1265" t="str">
        <f>VLOOKUP(A1265,[1]Holidays!A:C,3,FALSE)</f>
        <v>N</v>
      </c>
      <c r="O1265">
        <f t="shared" si="96"/>
        <v>120785.595</v>
      </c>
      <c r="P1265" t="e">
        <f t="shared" si="97"/>
        <v>#N/A</v>
      </c>
      <c r="Q1265" t="e">
        <f t="shared" si="98"/>
        <v>#N/A</v>
      </c>
      <c r="R1265">
        <f t="shared" si="99"/>
        <v>120785.595</v>
      </c>
    </row>
    <row r="1266" spans="1:18" x14ac:dyDescent="0.25">
      <c r="A1266" s="6">
        <v>43269</v>
      </c>
      <c r="B1266" s="1" t="str">
        <f>TEXT([1]Holidays!A1266,"DDDD")</f>
        <v>Monday</v>
      </c>
      <c r="C1266" s="2">
        <f>WEEKNUM([1]Holidays!A1266)</f>
        <v>25</v>
      </c>
      <c r="D1266" s="1" t="str">
        <f>TEXT([1]Holidays!A1266,"MMMM")</f>
        <v>June</v>
      </c>
      <c r="E1266" s="1" t="str">
        <f>TEXT([1]Holidays!A1266,"yyyy")</f>
        <v>2018</v>
      </c>
      <c r="F1266" s="3">
        <v>9.5</v>
      </c>
      <c r="G1266" s="3">
        <v>12</v>
      </c>
      <c r="H1266" s="3">
        <v>5.9</v>
      </c>
      <c r="I1266" s="3">
        <v>7.2</v>
      </c>
      <c r="J1266" s="4">
        <v>138518.73499999999</v>
      </c>
      <c r="K1266" s="5">
        <v>112.5014975</v>
      </c>
      <c r="L1266" s="5">
        <f t="shared" si="95"/>
        <v>15583565.119305661</v>
      </c>
      <c r="M1266" t="str">
        <f>VLOOKUP(A1266,[1]Holidays!A:C,2,)</f>
        <v>Y</v>
      </c>
      <c r="N1266" t="str">
        <f>VLOOKUP(A1266,[1]Holidays!A:C,3,FALSE)</f>
        <v>N</v>
      </c>
      <c r="O1266">
        <f t="shared" si="96"/>
        <v>138518.73499999999</v>
      </c>
      <c r="P1266" t="e">
        <f t="shared" si="97"/>
        <v>#N/A</v>
      </c>
      <c r="Q1266" t="e">
        <f t="shared" si="98"/>
        <v>#N/A</v>
      </c>
      <c r="R1266">
        <f t="shared" si="99"/>
        <v>138518.73499999999</v>
      </c>
    </row>
    <row r="1267" spans="1:18" x14ac:dyDescent="0.25">
      <c r="A1267" s="6">
        <v>43270</v>
      </c>
      <c r="B1267" s="1" t="str">
        <f>TEXT([1]Holidays!A1267,"DDDD")</f>
        <v>Tuesday</v>
      </c>
      <c r="C1267" s="2">
        <f>WEEKNUM([1]Holidays!A1267)</f>
        <v>25</v>
      </c>
      <c r="D1267" s="1" t="str">
        <f>TEXT([1]Holidays!A1267,"MMMM")</f>
        <v>June</v>
      </c>
      <c r="E1267" s="1" t="str">
        <f>TEXT([1]Holidays!A1267,"yyyy")</f>
        <v>2018</v>
      </c>
      <c r="F1267" s="3">
        <v>3</v>
      </c>
      <c r="G1267" s="3">
        <v>14.5</v>
      </c>
      <c r="H1267" s="3">
        <v>9</v>
      </c>
      <c r="I1267" s="3">
        <v>0.4</v>
      </c>
      <c r="J1267" s="4">
        <v>143830.12</v>
      </c>
      <c r="K1267" s="5">
        <v>110.05619040000001</v>
      </c>
      <c r="L1267" s="5">
        <f t="shared" si="95"/>
        <v>15829395.071974847</v>
      </c>
      <c r="M1267" t="str">
        <f>VLOOKUP(A1267,[1]Holidays!A:C,2,)</f>
        <v>Y</v>
      </c>
      <c r="N1267" t="str">
        <f>VLOOKUP(A1267,[1]Holidays!A:C,3,FALSE)</f>
        <v>N</v>
      </c>
      <c r="O1267">
        <f t="shared" si="96"/>
        <v>143830.12</v>
      </c>
      <c r="P1267" t="e">
        <f t="shared" si="97"/>
        <v>#N/A</v>
      </c>
      <c r="Q1267" t="e">
        <f t="shared" si="98"/>
        <v>#N/A</v>
      </c>
      <c r="R1267">
        <f t="shared" si="99"/>
        <v>143830.12</v>
      </c>
    </row>
    <row r="1268" spans="1:18" x14ac:dyDescent="0.25">
      <c r="A1268" s="6">
        <v>43271</v>
      </c>
      <c r="B1268" s="1" t="str">
        <f>TEXT([1]Holidays!A1268,"DDDD")</f>
        <v>Wednesday</v>
      </c>
      <c r="C1268" s="2">
        <f>WEEKNUM([1]Holidays!A1268)</f>
        <v>25</v>
      </c>
      <c r="D1268" s="1" t="str">
        <f>TEXT([1]Holidays!A1268,"MMMM")</f>
        <v>June</v>
      </c>
      <c r="E1268" s="1" t="str">
        <f>TEXT([1]Holidays!A1268,"yyyy")</f>
        <v>2018</v>
      </c>
      <c r="F1268" s="3">
        <v>4.3</v>
      </c>
      <c r="G1268" s="3">
        <v>15.3</v>
      </c>
      <c r="H1268" s="3">
        <v>8</v>
      </c>
      <c r="I1268" s="3">
        <v>0.2</v>
      </c>
      <c r="J1268" s="4">
        <v>141305.88</v>
      </c>
      <c r="K1268" s="5">
        <v>91.289341919999998</v>
      </c>
      <c r="L1268" s="5">
        <f t="shared" si="95"/>
        <v>12899720.794626489</v>
      </c>
      <c r="M1268" t="str">
        <f>VLOOKUP(A1268,[1]Holidays!A:C,2,)</f>
        <v>Y</v>
      </c>
      <c r="N1268" t="str">
        <f>VLOOKUP(A1268,[1]Holidays!A:C,3,FALSE)</f>
        <v>N</v>
      </c>
      <c r="O1268">
        <f t="shared" si="96"/>
        <v>141305.88</v>
      </c>
      <c r="P1268" t="e">
        <f t="shared" si="97"/>
        <v>#N/A</v>
      </c>
      <c r="Q1268" t="e">
        <f t="shared" si="98"/>
        <v>#N/A</v>
      </c>
      <c r="R1268">
        <f t="shared" si="99"/>
        <v>141305.88</v>
      </c>
    </row>
    <row r="1269" spans="1:18" x14ac:dyDescent="0.25">
      <c r="A1269" s="6">
        <v>43272</v>
      </c>
      <c r="B1269" s="1" t="str">
        <f>TEXT([1]Holidays!A1269,"DDDD")</f>
        <v>Thursday</v>
      </c>
      <c r="C1269" s="2">
        <f>WEEKNUM([1]Holidays!A1269)</f>
        <v>25</v>
      </c>
      <c r="D1269" s="1" t="str">
        <f>TEXT([1]Holidays!A1269,"MMMM")</f>
        <v>June</v>
      </c>
      <c r="E1269" s="1" t="str">
        <f>TEXT([1]Holidays!A1269,"yyyy")</f>
        <v>2018</v>
      </c>
      <c r="F1269" s="3">
        <v>4</v>
      </c>
      <c r="G1269" s="3">
        <v>15.1</v>
      </c>
      <c r="H1269" s="3">
        <v>9.1</v>
      </c>
      <c r="I1269" s="3">
        <v>0</v>
      </c>
      <c r="J1269" s="4">
        <v>143542.01999999999</v>
      </c>
      <c r="K1269" s="5">
        <v>141.55697810000001</v>
      </c>
      <c r="L1269" s="5">
        <f t="shared" si="95"/>
        <v>20319374.581569761</v>
      </c>
      <c r="M1269" t="str">
        <f>VLOOKUP(A1269,[1]Holidays!A:C,2,)</f>
        <v>Y</v>
      </c>
      <c r="N1269" t="str">
        <f>VLOOKUP(A1269,[1]Holidays!A:C,3,FALSE)</f>
        <v>N</v>
      </c>
      <c r="O1269">
        <f t="shared" si="96"/>
        <v>143542.01999999999</v>
      </c>
      <c r="P1269" t="e">
        <f t="shared" si="97"/>
        <v>#N/A</v>
      </c>
      <c r="Q1269" t="e">
        <f t="shared" si="98"/>
        <v>#N/A</v>
      </c>
      <c r="R1269">
        <f t="shared" si="99"/>
        <v>143542.01999999999</v>
      </c>
    </row>
    <row r="1270" spans="1:18" x14ac:dyDescent="0.25">
      <c r="A1270" s="6">
        <v>43273</v>
      </c>
      <c r="B1270" s="1" t="str">
        <f>TEXT([1]Holidays!A1270,"DDDD")</f>
        <v>Friday</v>
      </c>
      <c r="C1270" s="2">
        <f>WEEKNUM([1]Holidays!A1270)</f>
        <v>25</v>
      </c>
      <c r="D1270" s="1" t="str">
        <f>TEXT([1]Holidays!A1270,"MMMM")</f>
        <v>June</v>
      </c>
      <c r="E1270" s="1" t="str">
        <f>TEXT([1]Holidays!A1270,"yyyy")</f>
        <v>2018</v>
      </c>
      <c r="F1270" s="3">
        <v>4.3</v>
      </c>
      <c r="G1270" s="3">
        <v>15</v>
      </c>
      <c r="H1270" s="3">
        <v>8.5</v>
      </c>
      <c r="I1270" s="3">
        <v>0</v>
      </c>
      <c r="J1270" s="4">
        <v>140296.4</v>
      </c>
      <c r="K1270" s="5">
        <v>131.5621328</v>
      </c>
      <c r="L1270" s="5">
        <f t="shared" si="95"/>
        <v>18457693.608161919</v>
      </c>
      <c r="M1270" t="str">
        <f>VLOOKUP(A1270,[1]Holidays!A:C,2,)</f>
        <v>Y</v>
      </c>
      <c r="N1270" t="str">
        <f>VLOOKUP(A1270,[1]Holidays!A:C,3,FALSE)</f>
        <v>N</v>
      </c>
      <c r="O1270">
        <f t="shared" si="96"/>
        <v>140296.4</v>
      </c>
      <c r="P1270" t="e">
        <f t="shared" si="97"/>
        <v>#N/A</v>
      </c>
      <c r="Q1270" t="e">
        <f t="shared" si="98"/>
        <v>#N/A</v>
      </c>
      <c r="R1270">
        <f t="shared" si="99"/>
        <v>140296.4</v>
      </c>
    </row>
    <row r="1271" spans="1:18" x14ac:dyDescent="0.25">
      <c r="A1271" s="6">
        <v>43274</v>
      </c>
      <c r="B1271" s="1" t="str">
        <f>TEXT([1]Holidays!A1271,"DDDD")</f>
        <v>Saturday</v>
      </c>
      <c r="C1271" s="2">
        <f>WEEKNUM([1]Holidays!A1271)</f>
        <v>25</v>
      </c>
      <c r="D1271" s="1" t="str">
        <f>TEXT([1]Holidays!A1271,"MMMM")</f>
        <v>June</v>
      </c>
      <c r="E1271" s="1" t="str">
        <f>TEXT([1]Holidays!A1271,"yyyy")</f>
        <v>2018</v>
      </c>
      <c r="F1271" s="3">
        <v>6</v>
      </c>
      <c r="G1271" s="3">
        <v>12.8</v>
      </c>
      <c r="H1271" s="3">
        <v>3.9</v>
      </c>
      <c r="I1271" s="3">
        <v>0</v>
      </c>
      <c r="J1271" s="4">
        <v>132165.42499999999</v>
      </c>
      <c r="K1271" s="5">
        <v>98.836365509999993</v>
      </c>
      <c r="L1271" s="5">
        <f t="shared" si="95"/>
        <v>13062750.25308449</v>
      </c>
      <c r="M1271" t="str">
        <f>VLOOKUP(A1271,[1]Holidays!A:C,2,)</f>
        <v>Y</v>
      </c>
      <c r="N1271" t="str">
        <f>VLOOKUP(A1271,[1]Holidays!A:C,3,FALSE)</f>
        <v>N</v>
      </c>
      <c r="O1271">
        <f t="shared" si="96"/>
        <v>132165.42499999999</v>
      </c>
      <c r="P1271" t="e">
        <f t="shared" si="97"/>
        <v>#N/A</v>
      </c>
      <c r="Q1271" t="e">
        <f t="shared" si="98"/>
        <v>#N/A</v>
      </c>
      <c r="R1271">
        <f t="shared" si="99"/>
        <v>132165.42499999999</v>
      </c>
    </row>
    <row r="1272" spans="1:18" x14ac:dyDescent="0.25">
      <c r="A1272" s="6">
        <v>43275</v>
      </c>
      <c r="B1272" s="1" t="str">
        <f>TEXT([1]Holidays!A1272,"DDDD")</f>
        <v>Sunday</v>
      </c>
      <c r="C1272" s="2">
        <f>WEEKNUM([1]Holidays!A1272)</f>
        <v>26</v>
      </c>
      <c r="D1272" s="1" t="str">
        <f>TEXT([1]Holidays!A1272,"MMMM")</f>
        <v>June</v>
      </c>
      <c r="E1272" s="1" t="str">
        <f>TEXT([1]Holidays!A1272,"yyyy")</f>
        <v>2018</v>
      </c>
      <c r="F1272" s="3">
        <v>9</v>
      </c>
      <c r="G1272" s="3">
        <v>13.1</v>
      </c>
      <c r="H1272" s="3">
        <v>5.7</v>
      </c>
      <c r="I1272" s="3">
        <v>0</v>
      </c>
      <c r="J1272" s="4">
        <v>125850.58</v>
      </c>
      <c r="K1272" s="5">
        <v>95.155970719999999</v>
      </c>
      <c r="L1272" s="5">
        <f t="shared" si="95"/>
        <v>11975434.105575018</v>
      </c>
      <c r="M1272" t="str">
        <f>VLOOKUP(A1272,[1]Holidays!A:C,2,)</f>
        <v>Y</v>
      </c>
      <c r="N1272" t="str">
        <f>VLOOKUP(A1272,[1]Holidays!A:C,3,FALSE)</f>
        <v>N</v>
      </c>
      <c r="O1272">
        <f t="shared" si="96"/>
        <v>125850.58</v>
      </c>
      <c r="P1272" t="e">
        <f t="shared" si="97"/>
        <v>#N/A</v>
      </c>
      <c r="Q1272" t="e">
        <f t="shared" si="98"/>
        <v>#N/A</v>
      </c>
      <c r="R1272">
        <f t="shared" si="99"/>
        <v>125850.58</v>
      </c>
    </row>
    <row r="1273" spans="1:18" x14ac:dyDescent="0.25">
      <c r="A1273" s="6">
        <v>43276</v>
      </c>
      <c r="B1273" s="1" t="str">
        <f>TEXT([1]Holidays!A1273,"DDDD")</f>
        <v>Monday</v>
      </c>
      <c r="C1273" s="2">
        <f>WEEKNUM([1]Holidays!A1273)</f>
        <v>26</v>
      </c>
      <c r="D1273" s="1" t="str">
        <f>TEXT([1]Holidays!A1273,"MMMM")</f>
        <v>June</v>
      </c>
      <c r="E1273" s="1" t="str">
        <f>TEXT([1]Holidays!A1273,"yyyy")</f>
        <v>2018</v>
      </c>
      <c r="F1273" s="3">
        <v>8.4</v>
      </c>
      <c r="G1273" s="3">
        <v>12.6</v>
      </c>
      <c r="H1273" s="3">
        <v>7.8</v>
      </c>
      <c r="I1273" s="3">
        <v>0</v>
      </c>
      <c r="J1273" s="4">
        <v>141972.715</v>
      </c>
      <c r="K1273" s="5">
        <v>120.2781698</v>
      </c>
      <c r="L1273" s="5">
        <f t="shared" si="95"/>
        <v>17076218.321737006</v>
      </c>
      <c r="M1273" t="str">
        <f>VLOOKUP(A1273,[1]Holidays!A:C,2,)</f>
        <v>Y</v>
      </c>
      <c r="N1273" t="str">
        <f>VLOOKUP(A1273,[1]Holidays!A:C,3,FALSE)</f>
        <v>N</v>
      </c>
      <c r="O1273">
        <f t="shared" si="96"/>
        <v>141972.715</v>
      </c>
      <c r="P1273" t="e">
        <f t="shared" si="97"/>
        <v>#N/A</v>
      </c>
      <c r="Q1273" t="e">
        <f t="shared" si="98"/>
        <v>#N/A</v>
      </c>
      <c r="R1273">
        <f t="shared" si="99"/>
        <v>141972.715</v>
      </c>
    </row>
    <row r="1274" spans="1:18" x14ac:dyDescent="0.25">
      <c r="A1274" s="6">
        <v>43277</v>
      </c>
      <c r="B1274" s="1" t="str">
        <f>TEXT([1]Holidays!A1274,"DDDD")</f>
        <v>Tuesday</v>
      </c>
      <c r="C1274" s="2">
        <f>WEEKNUM([1]Holidays!A1274)</f>
        <v>26</v>
      </c>
      <c r="D1274" s="1" t="str">
        <f>TEXT([1]Holidays!A1274,"MMMM")</f>
        <v>June</v>
      </c>
      <c r="E1274" s="1" t="str">
        <f>TEXT([1]Holidays!A1274,"yyyy")</f>
        <v>2018</v>
      </c>
      <c r="F1274" s="3">
        <v>8.4</v>
      </c>
      <c r="G1274" s="3">
        <v>14.1</v>
      </c>
      <c r="H1274" s="3">
        <v>6.6</v>
      </c>
      <c r="I1274" s="3">
        <v>0</v>
      </c>
      <c r="J1274" s="4">
        <v>142842.4</v>
      </c>
      <c r="K1274" s="5">
        <v>102.3492036</v>
      </c>
      <c r="L1274" s="5">
        <f t="shared" si="95"/>
        <v>14619805.880312638</v>
      </c>
      <c r="M1274" t="str">
        <f>VLOOKUP(A1274,[1]Holidays!A:C,2,)</f>
        <v>Y</v>
      </c>
      <c r="N1274" t="str">
        <f>VLOOKUP(A1274,[1]Holidays!A:C,3,FALSE)</f>
        <v>N</v>
      </c>
      <c r="O1274">
        <f t="shared" si="96"/>
        <v>142842.4</v>
      </c>
      <c r="P1274" t="e">
        <f t="shared" si="97"/>
        <v>#N/A</v>
      </c>
      <c r="Q1274" t="e">
        <f t="shared" si="98"/>
        <v>#N/A</v>
      </c>
      <c r="R1274">
        <f t="shared" si="99"/>
        <v>142842.4</v>
      </c>
    </row>
    <row r="1275" spans="1:18" x14ac:dyDescent="0.25">
      <c r="A1275" s="6">
        <v>43278</v>
      </c>
      <c r="B1275" s="1" t="str">
        <f>TEXT([1]Holidays!A1275,"DDDD")</f>
        <v>Wednesday</v>
      </c>
      <c r="C1275" s="2">
        <f>WEEKNUM([1]Holidays!A1275)</f>
        <v>26</v>
      </c>
      <c r="D1275" s="1" t="str">
        <f>TEXT([1]Holidays!A1275,"MMMM")</f>
        <v>June</v>
      </c>
      <c r="E1275" s="1" t="str">
        <f>TEXT([1]Holidays!A1275,"yyyy")</f>
        <v>2018</v>
      </c>
      <c r="F1275" s="3">
        <v>4.8</v>
      </c>
      <c r="G1275" s="3">
        <v>11.2</v>
      </c>
      <c r="H1275" s="3">
        <v>6</v>
      </c>
      <c r="I1275" s="3">
        <v>0.2</v>
      </c>
      <c r="J1275" s="4">
        <v>148100.13</v>
      </c>
      <c r="K1275" s="5">
        <v>102.4178146</v>
      </c>
      <c r="L1275" s="5">
        <f t="shared" si="95"/>
        <v>15168091.656575898</v>
      </c>
      <c r="M1275" t="str">
        <f>VLOOKUP(A1275,[1]Holidays!A:C,2,)</f>
        <v>Y</v>
      </c>
      <c r="N1275" t="str">
        <f>VLOOKUP(A1275,[1]Holidays!A:C,3,FALSE)</f>
        <v>N</v>
      </c>
      <c r="O1275">
        <f t="shared" si="96"/>
        <v>148100.13</v>
      </c>
      <c r="P1275" t="e">
        <f t="shared" si="97"/>
        <v>#N/A</v>
      </c>
      <c r="Q1275" t="e">
        <f t="shared" si="98"/>
        <v>#N/A</v>
      </c>
      <c r="R1275">
        <f t="shared" si="99"/>
        <v>148100.13</v>
      </c>
    </row>
    <row r="1276" spans="1:18" x14ac:dyDescent="0.25">
      <c r="A1276" s="6">
        <v>43279</v>
      </c>
      <c r="B1276" s="1" t="str">
        <f>TEXT([1]Holidays!A1276,"DDDD")</f>
        <v>Thursday</v>
      </c>
      <c r="C1276" s="2">
        <f>WEEKNUM([1]Holidays!A1276)</f>
        <v>26</v>
      </c>
      <c r="D1276" s="1" t="str">
        <f>TEXT([1]Holidays!A1276,"MMMM")</f>
        <v>June</v>
      </c>
      <c r="E1276" s="1" t="str">
        <f>TEXT([1]Holidays!A1276,"yyyy")</f>
        <v>2018</v>
      </c>
      <c r="F1276" s="3">
        <v>5.3</v>
      </c>
      <c r="G1276" s="3">
        <v>10.6</v>
      </c>
      <c r="H1276" s="3">
        <v>5.2</v>
      </c>
      <c r="I1276" s="3">
        <v>0</v>
      </c>
      <c r="J1276" s="4">
        <v>150445.47</v>
      </c>
      <c r="K1276" s="5">
        <v>112.8005434</v>
      </c>
      <c r="L1276" s="5">
        <f t="shared" si="95"/>
        <v>16970330.768068396</v>
      </c>
      <c r="M1276" t="str">
        <f>VLOOKUP(A1276,[1]Holidays!A:C,2,)</f>
        <v>Y</v>
      </c>
      <c r="N1276" t="str">
        <f>VLOOKUP(A1276,[1]Holidays!A:C,3,FALSE)</f>
        <v>N</v>
      </c>
      <c r="O1276">
        <f t="shared" si="96"/>
        <v>150445.47</v>
      </c>
      <c r="P1276" t="e">
        <f t="shared" si="97"/>
        <v>#N/A</v>
      </c>
      <c r="Q1276" t="e">
        <f t="shared" si="98"/>
        <v>#N/A</v>
      </c>
      <c r="R1276">
        <f t="shared" si="99"/>
        <v>150445.47</v>
      </c>
    </row>
    <row r="1277" spans="1:18" x14ac:dyDescent="0.25">
      <c r="A1277" s="6">
        <v>43280</v>
      </c>
      <c r="B1277" s="1" t="str">
        <f>TEXT([1]Holidays!A1277,"DDDD")</f>
        <v>Friday</v>
      </c>
      <c r="C1277" s="2">
        <f>WEEKNUM([1]Holidays!A1277)</f>
        <v>26</v>
      </c>
      <c r="D1277" s="1" t="str">
        <f>TEXT([1]Holidays!A1277,"MMMM")</f>
        <v>June</v>
      </c>
      <c r="E1277" s="1" t="str">
        <f>TEXT([1]Holidays!A1277,"yyyy")</f>
        <v>2018</v>
      </c>
      <c r="F1277" s="3">
        <v>6.1</v>
      </c>
      <c r="G1277" s="3">
        <v>12.5</v>
      </c>
      <c r="H1277" s="3">
        <v>6.1</v>
      </c>
      <c r="I1277" s="3">
        <v>0.2</v>
      </c>
      <c r="J1277" s="4">
        <v>139188.48000000001</v>
      </c>
      <c r="K1277" s="5">
        <v>78.806642740000001</v>
      </c>
      <c r="L1277" s="5">
        <f t="shared" si="95"/>
        <v>10968976.816883637</v>
      </c>
      <c r="M1277" t="str">
        <f>VLOOKUP(A1277,[1]Holidays!A:C,2,)</f>
        <v>N</v>
      </c>
      <c r="N1277" t="str">
        <f>VLOOKUP(A1277,[1]Holidays!A:C,3,FALSE)</f>
        <v>N</v>
      </c>
      <c r="O1277" t="e">
        <f t="shared" si="96"/>
        <v>#N/A</v>
      </c>
      <c r="P1277">
        <f t="shared" si="97"/>
        <v>139188.48000000001</v>
      </c>
      <c r="Q1277" t="e">
        <f t="shared" si="98"/>
        <v>#N/A</v>
      </c>
      <c r="R1277">
        <f t="shared" si="99"/>
        <v>139188.48000000001</v>
      </c>
    </row>
    <row r="1278" spans="1:18" x14ac:dyDescent="0.25">
      <c r="A1278" s="6">
        <v>43281</v>
      </c>
      <c r="B1278" s="1" t="str">
        <f>TEXT([1]Holidays!A1278,"DDDD")</f>
        <v>Saturday</v>
      </c>
      <c r="C1278" s="2">
        <f>WEEKNUM([1]Holidays!A1278)</f>
        <v>26</v>
      </c>
      <c r="D1278" s="1" t="str">
        <f>TEXT([1]Holidays!A1278,"MMMM")</f>
        <v>June</v>
      </c>
      <c r="E1278" s="1" t="str">
        <f>TEXT([1]Holidays!A1278,"yyyy")</f>
        <v>2018</v>
      </c>
      <c r="F1278" s="3">
        <v>9.4</v>
      </c>
      <c r="G1278" s="3">
        <v>14.2</v>
      </c>
      <c r="H1278" s="3">
        <v>4.9000000000000004</v>
      </c>
      <c r="I1278" s="3">
        <v>0.4</v>
      </c>
      <c r="J1278" s="4">
        <v>125394.425</v>
      </c>
      <c r="K1278" s="5">
        <v>72.963672560000006</v>
      </c>
      <c r="L1278" s="5">
        <f t="shared" si="95"/>
        <v>9149237.7665494792</v>
      </c>
      <c r="M1278" t="str">
        <f>VLOOKUP(A1278,[1]Holidays!A:C,2,)</f>
        <v>N</v>
      </c>
      <c r="N1278" t="str">
        <f>VLOOKUP(A1278,[1]Holidays!A:C,3,FALSE)</f>
        <v>N</v>
      </c>
      <c r="O1278" t="e">
        <f t="shared" si="96"/>
        <v>#N/A</v>
      </c>
      <c r="P1278">
        <f t="shared" si="97"/>
        <v>125394.425</v>
      </c>
      <c r="Q1278" t="e">
        <f t="shared" si="98"/>
        <v>#N/A</v>
      </c>
      <c r="R1278">
        <f t="shared" si="99"/>
        <v>125394.425</v>
      </c>
    </row>
    <row r="1279" spans="1:18" x14ac:dyDescent="0.25">
      <c r="A1279" s="6">
        <v>43282</v>
      </c>
      <c r="B1279" s="1" t="str">
        <f>TEXT([1]Holidays!A1279,"DDDD")</f>
        <v>Sunday</v>
      </c>
      <c r="C1279" s="2">
        <f>WEEKNUM([1]Holidays!A1279)</f>
        <v>27</v>
      </c>
      <c r="D1279" s="1" t="str">
        <f>TEXT([1]Holidays!A1279,"MMMM")</f>
        <v>July</v>
      </c>
      <c r="E1279" s="1" t="str">
        <f>TEXT([1]Holidays!A1279,"yyyy")</f>
        <v>2018</v>
      </c>
      <c r="F1279" s="3">
        <v>3.5</v>
      </c>
      <c r="G1279" s="3">
        <v>14.7</v>
      </c>
      <c r="H1279" s="3">
        <v>8.8000000000000007</v>
      </c>
      <c r="I1279" s="3">
        <v>0.4</v>
      </c>
      <c r="J1279" s="4">
        <v>124313.07</v>
      </c>
      <c r="K1279" s="5">
        <v>83.374992370000001</v>
      </c>
      <c r="L1279" s="5">
        <f t="shared" si="95"/>
        <v>10364601.262741277</v>
      </c>
      <c r="M1279" t="str">
        <f>VLOOKUP(A1279,[1]Holidays!A:C,2,)</f>
        <v>N</v>
      </c>
      <c r="N1279" t="str">
        <f>VLOOKUP(A1279,[1]Holidays!A:C,3,FALSE)</f>
        <v>N</v>
      </c>
      <c r="O1279" t="e">
        <f t="shared" si="96"/>
        <v>#N/A</v>
      </c>
      <c r="P1279">
        <f t="shared" si="97"/>
        <v>124313.07</v>
      </c>
      <c r="Q1279" t="e">
        <f t="shared" si="98"/>
        <v>#N/A</v>
      </c>
      <c r="R1279">
        <f t="shared" si="99"/>
        <v>124313.07</v>
      </c>
    </row>
    <row r="1280" spans="1:18" x14ac:dyDescent="0.25">
      <c r="A1280" s="6">
        <v>43283</v>
      </c>
      <c r="B1280" s="1" t="str">
        <f>TEXT([1]Holidays!A1280,"DDDD")</f>
        <v>Monday</v>
      </c>
      <c r="C1280" s="2">
        <f>WEEKNUM([1]Holidays!A1280)</f>
        <v>27</v>
      </c>
      <c r="D1280" s="1" t="str">
        <f>TEXT([1]Holidays!A1280,"MMMM")</f>
        <v>July</v>
      </c>
      <c r="E1280" s="1" t="str">
        <f>TEXT([1]Holidays!A1280,"yyyy")</f>
        <v>2018</v>
      </c>
      <c r="F1280" s="3">
        <v>2.4</v>
      </c>
      <c r="G1280" s="3">
        <v>14.6</v>
      </c>
      <c r="H1280" s="3">
        <v>9.4</v>
      </c>
      <c r="I1280" s="3">
        <v>0</v>
      </c>
      <c r="J1280" s="4">
        <v>140713.255</v>
      </c>
      <c r="K1280" s="5">
        <v>87.324295090000007</v>
      </c>
      <c r="L1280" s="5">
        <f t="shared" si="95"/>
        <v>12287685.802694419</v>
      </c>
      <c r="M1280" t="str">
        <f>VLOOKUP(A1280,[1]Holidays!A:C,2,)</f>
        <v>N</v>
      </c>
      <c r="N1280" t="str">
        <f>VLOOKUP(A1280,[1]Holidays!A:C,3,FALSE)</f>
        <v>N</v>
      </c>
      <c r="O1280" t="e">
        <f t="shared" si="96"/>
        <v>#N/A</v>
      </c>
      <c r="P1280">
        <f t="shared" si="97"/>
        <v>140713.255</v>
      </c>
      <c r="Q1280" t="e">
        <f t="shared" si="98"/>
        <v>#N/A</v>
      </c>
      <c r="R1280">
        <f t="shared" si="99"/>
        <v>140713.255</v>
      </c>
    </row>
    <row r="1281" spans="1:18" x14ac:dyDescent="0.25">
      <c r="A1281" s="6">
        <v>43284</v>
      </c>
      <c r="B1281" s="1" t="str">
        <f>TEXT([1]Holidays!A1281,"DDDD")</f>
        <v>Tuesday</v>
      </c>
      <c r="C1281" s="2">
        <f>WEEKNUM([1]Holidays!A1281)</f>
        <v>27</v>
      </c>
      <c r="D1281" s="1" t="str">
        <f>TEXT([1]Holidays!A1281,"MMMM")</f>
        <v>July</v>
      </c>
      <c r="E1281" s="1" t="str">
        <f>TEXT([1]Holidays!A1281,"yyyy")</f>
        <v>2018</v>
      </c>
      <c r="F1281" s="3">
        <v>4.0999999999999996</v>
      </c>
      <c r="G1281" s="3">
        <v>14.3</v>
      </c>
      <c r="H1281" s="3">
        <v>6.7</v>
      </c>
      <c r="I1281" s="3">
        <v>0</v>
      </c>
      <c r="J1281" s="4">
        <v>135759.27499999999</v>
      </c>
      <c r="K1281" s="5">
        <v>64.592088889999999</v>
      </c>
      <c r="L1281" s="5">
        <f t="shared" si="95"/>
        <v>8768975.1584419552</v>
      </c>
      <c r="M1281" t="str">
        <f>VLOOKUP(A1281,[1]Holidays!A:C,2,)</f>
        <v>N</v>
      </c>
      <c r="N1281" t="str">
        <f>VLOOKUP(A1281,[1]Holidays!A:C,3,FALSE)</f>
        <v>N</v>
      </c>
      <c r="O1281" t="e">
        <f t="shared" si="96"/>
        <v>#N/A</v>
      </c>
      <c r="P1281">
        <f t="shared" si="97"/>
        <v>135759.27499999999</v>
      </c>
      <c r="Q1281" t="e">
        <f t="shared" si="98"/>
        <v>#N/A</v>
      </c>
      <c r="R1281">
        <f t="shared" si="99"/>
        <v>135759.27499999999</v>
      </c>
    </row>
    <row r="1282" spans="1:18" x14ac:dyDescent="0.25">
      <c r="A1282" s="6">
        <v>43285</v>
      </c>
      <c r="B1282" s="1" t="str">
        <f>TEXT([1]Holidays!A1282,"DDDD")</f>
        <v>Wednesday</v>
      </c>
      <c r="C1282" s="2">
        <f>WEEKNUM([1]Holidays!A1282)</f>
        <v>27</v>
      </c>
      <c r="D1282" s="1" t="str">
        <f>TEXT([1]Holidays!A1282,"MMMM")</f>
        <v>July</v>
      </c>
      <c r="E1282" s="1" t="str">
        <f>TEXT([1]Holidays!A1282,"yyyy")</f>
        <v>2018</v>
      </c>
      <c r="F1282" s="3">
        <v>10.4</v>
      </c>
      <c r="G1282" s="3">
        <v>17.100000000000001</v>
      </c>
      <c r="H1282" s="3">
        <v>6</v>
      </c>
      <c r="I1282" s="3">
        <v>0</v>
      </c>
      <c r="J1282" s="4">
        <v>128580.97500000001</v>
      </c>
      <c r="K1282" s="5">
        <v>57.008099029999997</v>
      </c>
      <c r="L1282" s="5">
        <f t="shared" ref="L1282:L1345" si="100">J1282*K1282</f>
        <v>7330156.9561739545</v>
      </c>
      <c r="M1282" t="str">
        <f>VLOOKUP(A1282,[1]Holidays!A:C,2,)</f>
        <v>N</v>
      </c>
      <c r="N1282" t="str">
        <f>VLOOKUP(A1282,[1]Holidays!A:C,3,FALSE)</f>
        <v>N</v>
      </c>
      <c r="O1282" t="e">
        <f t="shared" si="96"/>
        <v>#N/A</v>
      </c>
      <c r="P1282">
        <f t="shared" si="97"/>
        <v>128580.97500000001</v>
      </c>
      <c r="Q1282" t="e">
        <f t="shared" si="98"/>
        <v>#N/A</v>
      </c>
      <c r="R1282">
        <f t="shared" si="99"/>
        <v>128580.97500000001</v>
      </c>
    </row>
    <row r="1283" spans="1:18" x14ac:dyDescent="0.25">
      <c r="A1283" s="6">
        <v>43286</v>
      </c>
      <c r="B1283" s="1" t="str">
        <f>TEXT([1]Holidays!A1283,"DDDD")</f>
        <v>Thursday</v>
      </c>
      <c r="C1283" s="2">
        <f>WEEKNUM([1]Holidays!A1283)</f>
        <v>27</v>
      </c>
      <c r="D1283" s="1" t="str">
        <f>TEXT([1]Holidays!A1283,"MMMM")</f>
        <v>July</v>
      </c>
      <c r="E1283" s="1" t="str">
        <f>TEXT([1]Holidays!A1283,"yyyy")</f>
        <v>2018</v>
      </c>
      <c r="F1283" s="3">
        <v>12.7</v>
      </c>
      <c r="G1283" s="3">
        <v>18.7</v>
      </c>
      <c r="H1283" s="3">
        <v>2.8</v>
      </c>
      <c r="I1283" s="3">
        <v>0.4</v>
      </c>
      <c r="J1283" s="4">
        <v>125861.6</v>
      </c>
      <c r="K1283" s="5">
        <v>52.743567519999999</v>
      </c>
      <c r="L1283" s="5">
        <f t="shared" si="100"/>
        <v>6638389.7977752322</v>
      </c>
      <c r="M1283" t="str">
        <f>VLOOKUP(A1283,[1]Holidays!A:C,2,)</f>
        <v>N</v>
      </c>
      <c r="N1283" t="str">
        <f>VLOOKUP(A1283,[1]Holidays!A:C,3,FALSE)</f>
        <v>N</v>
      </c>
      <c r="O1283" t="e">
        <f t="shared" ref="O1283:O1346" si="101">IF(M1283="n",NA(),J1283)</f>
        <v>#N/A</v>
      </c>
      <c r="P1283">
        <f t="shared" ref="P1283:P1346" si="102">IF(M1283="n",J1283,NA())</f>
        <v>125861.6</v>
      </c>
      <c r="Q1283" t="e">
        <f t="shared" ref="Q1283:Q1346" si="103">IF(N1283="y",J1283,NA())</f>
        <v>#N/A</v>
      </c>
      <c r="R1283">
        <f t="shared" ref="R1283:R1346" si="104">IF(N1283="N",J1283,NA())</f>
        <v>125861.6</v>
      </c>
    </row>
    <row r="1284" spans="1:18" x14ac:dyDescent="0.25">
      <c r="A1284" s="6">
        <v>43287</v>
      </c>
      <c r="B1284" s="1" t="str">
        <f>TEXT([1]Holidays!A1284,"DDDD")</f>
        <v>Friday</v>
      </c>
      <c r="C1284" s="2">
        <f>WEEKNUM([1]Holidays!A1284)</f>
        <v>27</v>
      </c>
      <c r="D1284" s="1" t="str">
        <f>TEXT([1]Holidays!A1284,"MMMM")</f>
        <v>July</v>
      </c>
      <c r="E1284" s="1" t="str">
        <f>TEXT([1]Holidays!A1284,"yyyy")</f>
        <v>2018</v>
      </c>
      <c r="F1284" s="3">
        <v>12.5</v>
      </c>
      <c r="G1284" s="3">
        <v>15.2</v>
      </c>
      <c r="H1284" s="3">
        <v>8.3000000000000007</v>
      </c>
      <c r="I1284" s="3">
        <v>0</v>
      </c>
      <c r="J1284" s="4">
        <v>124242.52</v>
      </c>
      <c r="K1284" s="5">
        <v>52.97184575</v>
      </c>
      <c r="L1284" s="5">
        <f t="shared" si="100"/>
        <v>6581355.6050312901</v>
      </c>
      <c r="M1284" t="str">
        <f>VLOOKUP(A1284,[1]Holidays!A:C,2,)</f>
        <v>N</v>
      </c>
      <c r="N1284" t="str">
        <f>VLOOKUP(A1284,[1]Holidays!A:C,3,FALSE)</f>
        <v>N</v>
      </c>
      <c r="O1284" t="e">
        <f t="shared" si="101"/>
        <v>#N/A</v>
      </c>
      <c r="P1284">
        <f t="shared" si="102"/>
        <v>124242.52</v>
      </c>
      <c r="Q1284" t="e">
        <f t="shared" si="103"/>
        <v>#N/A</v>
      </c>
      <c r="R1284">
        <f t="shared" si="104"/>
        <v>124242.52</v>
      </c>
    </row>
    <row r="1285" spans="1:18" x14ac:dyDescent="0.25">
      <c r="A1285" s="6">
        <v>43288</v>
      </c>
      <c r="B1285" s="1" t="str">
        <f>TEXT([1]Holidays!A1285,"DDDD")</f>
        <v>Saturday</v>
      </c>
      <c r="C1285" s="2">
        <f>WEEKNUM([1]Holidays!A1285)</f>
        <v>27</v>
      </c>
      <c r="D1285" s="1" t="str">
        <f>TEXT([1]Holidays!A1285,"MMMM")</f>
        <v>July</v>
      </c>
      <c r="E1285" s="1" t="str">
        <f>TEXT([1]Holidays!A1285,"yyyy")</f>
        <v>2018</v>
      </c>
      <c r="F1285" s="3">
        <v>9.6</v>
      </c>
      <c r="G1285" s="3">
        <v>12.9</v>
      </c>
      <c r="H1285" s="3">
        <v>6.5</v>
      </c>
      <c r="I1285" s="3">
        <v>1.2</v>
      </c>
      <c r="J1285" s="4">
        <v>119717.435</v>
      </c>
      <c r="K1285" s="5">
        <v>45.21171494</v>
      </c>
      <c r="L1285" s="5">
        <f t="shared" si="100"/>
        <v>5412630.5445679789</v>
      </c>
      <c r="M1285" t="str">
        <f>VLOOKUP(A1285,[1]Holidays!A:C,2,)</f>
        <v>N</v>
      </c>
      <c r="N1285" t="str">
        <f>VLOOKUP(A1285,[1]Holidays!A:C,3,FALSE)</f>
        <v>N</v>
      </c>
      <c r="O1285" t="e">
        <f t="shared" si="101"/>
        <v>#N/A</v>
      </c>
      <c r="P1285">
        <f t="shared" si="102"/>
        <v>119717.435</v>
      </c>
      <c r="Q1285" t="e">
        <f t="shared" si="103"/>
        <v>#N/A</v>
      </c>
      <c r="R1285">
        <f t="shared" si="104"/>
        <v>119717.435</v>
      </c>
    </row>
    <row r="1286" spans="1:18" x14ac:dyDescent="0.25">
      <c r="A1286" s="6">
        <v>43289</v>
      </c>
      <c r="B1286" s="1" t="str">
        <f>TEXT([1]Holidays!A1286,"DDDD")</f>
        <v>Sunday</v>
      </c>
      <c r="C1286" s="2">
        <f>WEEKNUM([1]Holidays!A1286)</f>
        <v>28</v>
      </c>
      <c r="D1286" s="1" t="str">
        <f>TEXT([1]Holidays!A1286,"MMMM")</f>
        <v>July</v>
      </c>
      <c r="E1286" s="1" t="str">
        <f>TEXT([1]Holidays!A1286,"yyyy")</f>
        <v>2018</v>
      </c>
      <c r="F1286" s="3">
        <v>9.3000000000000007</v>
      </c>
      <c r="G1286" s="3">
        <v>13.9</v>
      </c>
      <c r="H1286" s="3">
        <v>6.2</v>
      </c>
      <c r="I1286" s="3">
        <v>0.8</v>
      </c>
      <c r="J1286" s="4">
        <v>114562.215</v>
      </c>
      <c r="K1286" s="5">
        <v>47.891623060000001</v>
      </c>
      <c r="L1286" s="5">
        <f t="shared" si="100"/>
        <v>5486570.4176986776</v>
      </c>
      <c r="M1286" t="str">
        <f>VLOOKUP(A1286,[1]Holidays!A:C,2,)</f>
        <v>N</v>
      </c>
      <c r="N1286" t="str">
        <f>VLOOKUP(A1286,[1]Holidays!A:C,3,FALSE)</f>
        <v>N</v>
      </c>
      <c r="O1286" t="e">
        <f t="shared" si="101"/>
        <v>#N/A</v>
      </c>
      <c r="P1286">
        <f t="shared" si="102"/>
        <v>114562.215</v>
      </c>
      <c r="Q1286" t="e">
        <f t="shared" si="103"/>
        <v>#N/A</v>
      </c>
      <c r="R1286">
        <f t="shared" si="104"/>
        <v>114562.215</v>
      </c>
    </row>
    <row r="1287" spans="1:18" x14ac:dyDescent="0.25">
      <c r="A1287" s="6">
        <v>43290</v>
      </c>
      <c r="B1287" s="1" t="str">
        <f>TEXT([1]Holidays!A1287,"DDDD")</f>
        <v>Monday</v>
      </c>
      <c r="C1287" s="2">
        <f>WEEKNUM([1]Holidays!A1287)</f>
        <v>28</v>
      </c>
      <c r="D1287" s="1" t="str">
        <f>TEXT([1]Holidays!A1287,"MMMM")</f>
        <v>July</v>
      </c>
      <c r="E1287" s="1" t="str">
        <f>TEXT([1]Holidays!A1287,"yyyy")</f>
        <v>2018</v>
      </c>
      <c r="F1287" s="3">
        <v>10.1</v>
      </c>
      <c r="G1287" s="3">
        <v>13.8</v>
      </c>
      <c r="H1287" s="3">
        <v>8.1</v>
      </c>
      <c r="I1287" s="3">
        <v>1.2</v>
      </c>
      <c r="J1287" s="4">
        <v>133874.47500000001</v>
      </c>
      <c r="K1287" s="5">
        <v>80.825556750000004</v>
      </c>
      <c r="L1287" s="5">
        <f t="shared" si="100"/>
        <v>10820478.976488957</v>
      </c>
      <c r="M1287" t="str">
        <f>VLOOKUP(A1287,[1]Holidays!A:C,2,)</f>
        <v>N</v>
      </c>
      <c r="N1287" t="str">
        <f>VLOOKUP(A1287,[1]Holidays!A:C,3,FALSE)</f>
        <v>N</v>
      </c>
      <c r="O1287" t="e">
        <f t="shared" si="101"/>
        <v>#N/A</v>
      </c>
      <c r="P1287">
        <f t="shared" si="102"/>
        <v>133874.47500000001</v>
      </c>
      <c r="Q1287" t="e">
        <f t="shared" si="103"/>
        <v>#N/A</v>
      </c>
      <c r="R1287">
        <f t="shared" si="104"/>
        <v>133874.47500000001</v>
      </c>
    </row>
    <row r="1288" spans="1:18" x14ac:dyDescent="0.25">
      <c r="A1288" s="6">
        <v>43291</v>
      </c>
      <c r="B1288" s="1" t="str">
        <f>TEXT([1]Holidays!A1288,"DDDD")</f>
        <v>Tuesday</v>
      </c>
      <c r="C1288" s="2">
        <f>WEEKNUM([1]Holidays!A1288)</f>
        <v>28</v>
      </c>
      <c r="D1288" s="1" t="str">
        <f>TEXT([1]Holidays!A1288,"MMMM")</f>
        <v>July</v>
      </c>
      <c r="E1288" s="1" t="str">
        <f>TEXT([1]Holidays!A1288,"yyyy")</f>
        <v>2018</v>
      </c>
      <c r="F1288" s="3">
        <v>9.3000000000000007</v>
      </c>
      <c r="G1288" s="3">
        <v>11.5</v>
      </c>
      <c r="H1288" s="3">
        <v>5.4</v>
      </c>
      <c r="I1288" s="3">
        <v>0</v>
      </c>
      <c r="J1288" s="4">
        <v>140342.995</v>
      </c>
      <c r="K1288" s="5">
        <v>94.623885849999994</v>
      </c>
      <c r="L1288" s="5">
        <f t="shared" si="100"/>
        <v>13279799.53872712</v>
      </c>
      <c r="M1288" t="str">
        <f>VLOOKUP(A1288,[1]Holidays!A:C,2,)</f>
        <v>N</v>
      </c>
      <c r="N1288" t="str">
        <f>VLOOKUP(A1288,[1]Holidays!A:C,3,FALSE)</f>
        <v>N</v>
      </c>
      <c r="O1288" t="e">
        <f t="shared" si="101"/>
        <v>#N/A</v>
      </c>
      <c r="P1288">
        <f t="shared" si="102"/>
        <v>140342.995</v>
      </c>
      <c r="Q1288" t="e">
        <f t="shared" si="103"/>
        <v>#N/A</v>
      </c>
      <c r="R1288">
        <f t="shared" si="104"/>
        <v>140342.995</v>
      </c>
    </row>
    <row r="1289" spans="1:18" x14ac:dyDescent="0.25">
      <c r="A1289" s="6">
        <v>43292</v>
      </c>
      <c r="B1289" s="1" t="str">
        <f>TEXT([1]Holidays!A1289,"DDDD")</f>
        <v>Wednesday</v>
      </c>
      <c r="C1289" s="2">
        <f>WEEKNUM([1]Holidays!A1289)</f>
        <v>28</v>
      </c>
      <c r="D1289" s="1" t="str">
        <f>TEXT([1]Holidays!A1289,"MMMM")</f>
        <v>July</v>
      </c>
      <c r="E1289" s="1" t="str">
        <f>TEXT([1]Holidays!A1289,"yyyy")</f>
        <v>2018</v>
      </c>
      <c r="F1289" s="3">
        <v>6.6</v>
      </c>
      <c r="G1289" s="3">
        <v>11.6</v>
      </c>
      <c r="H1289" s="3">
        <v>6</v>
      </c>
      <c r="I1289" s="3">
        <v>0</v>
      </c>
      <c r="J1289" s="4">
        <v>143461.125</v>
      </c>
      <c r="K1289" s="5">
        <v>81.952519140000007</v>
      </c>
      <c r="L1289" s="5">
        <f t="shared" si="100"/>
        <v>11757000.592408434</v>
      </c>
      <c r="M1289" t="str">
        <f>VLOOKUP(A1289,[1]Holidays!A:C,2,)</f>
        <v>N</v>
      </c>
      <c r="N1289" t="str">
        <f>VLOOKUP(A1289,[1]Holidays!A:C,3,FALSE)</f>
        <v>N</v>
      </c>
      <c r="O1289" t="e">
        <f t="shared" si="101"/>
        <v>#N/A</v>
      </c>
      <c r="P1289">
        <f t="shared" si="102"/>
        <v>143461.125</v>
      </c>
      <c r="Q1289" t="e">
        <f t="shared" si="103"/>
        <v>#N/A</v>
      </c>
      <c r="R1289">
        <f t="shared" si="104"/>
        <v>143461.125</v>
      </c>
    </row>
    <row r="1290" spans="1:18" x14ac:dyDescent="0.25">
      <c r="A1290" s="6">
        <v>43293</v>
      </c>
      <c r="B1290" s="1" t="str">
        <f>TEXT([1]Holidays!A1290,"DDDD")</f>
        <v>Thursday</v>
      </c>
      <c r="C1290" s="2">
        <f>WEEKNUM([1]Holidays!A1290)</f>
        <v>28</v>
      </c>
      <c r="D1290" s="1" t="str">
        <f>TEXT([1]Holidays!A1290,"MMMM")</f>
        <v>July</v>
      </c>
      <c r="E1290" s="1" t="str">
        <f>TEXT([1]Holidays!A1290,"yyyy")</f>
        <v>2018</v>
      </c>
      <c r="F1290" s="3">
        <v>4.3</v>
      </c>
      <c r="G1290" s="3">
        <v>11.3</v>
      </c>
      <c r="H1290" s="3">
        <v>7.5</v>
      </c>
      <c r="I1290" s="3">
        <v>0</v>
      </c>
      <c r="J1290" s="4">
        <v>145767.1</v>
      </c>
      <c r="K1290" s="5">
        <v>111.82051679999999</v>
      </c>
      <c r="L1290" s="5">
        <f t="shared" si="100"/>
        <v>16299752.45443728</v>
      </c>
      <c r="M1290" t="str">
        <f>VLOOKUP(A1290,[1]Holidays!A:C,2,)</f>
        <v>N</v>
      </c>
      <c r="N1290" t="str">
        <f>VLOOKUP(A1290,[1]Holidays!A:C,3,FALSE)</f>
        <v>N</v>
      </c>
      <c r="O1290" t="e">
        <f t="shared" si="101"/>
        <v>#N/A</v>
      </c>
      <c r="P1290">
        <f t="shared" si="102"/>
        <v>145767.1</v>
      </c>
      <c r="Q1290" t="e">
        <f t="shared" si="103"/>
        <v>#N/A</v>
      </c>
      <c r="R1290">
        <f t="shared" si="104"/>
        <v>145767.1</v>
      </c>
    </row>
    <row r="1291" spans="1:18" x14ac:dyDescent="0.25">
      <c r="A1291" s="6">
        <v>43294</v>
      </c>
      <c r="B1291" s="1" t="str">
        <f>TEXT([1]Holidays!A1291,"DDDD")</f>
        <v>Friday</v>
      </c>
      <c r="C1291" s="2">
        <f>WEEKNUM([1]Holidays!A1291)</f>
        <v>28</v>
      </c>
      <c r="D1291" s="1" t="str">
        <f>TEXT([1]Holidays!A1291,"MMMM")</f>
        <v>July</v>
      </c>
      <c r="E1291" s="1" t="str">
        <f>TEXT([1]Holidays!A1291,"yyyy")</f>
        <v>2018</v>
      </c>
      <c r="F1291" s="3">
        <v>5.8</v>
      </c>
      <c r="G1291" s="3">
        <v>13.9</v>
      </c>
      <c r="H1291" s="3">
        <v>9.3000000000000007</v>
      </c>
      <c r="I1291" s="3">
        <v>0.2</v>
      </c>
      <c r="J1291" s="4">
        <v>140542.95000000001</v>
      </c>
      <c r="K1291" s="5">
        <v>104.6546578</v>
      </c>
      <c r="L1291" s="5">
        <f t="shared" si="100"/>
        <v>14708474.338452511</v>
      </c>
      <c r="M1291" t="str">
        <f>VLOOKUP(A1291,[1]Holidays!A:C,2,)</f>
        <v>N</v>
      </c>
      <c r="N1291" t="str">
        <f>VLOOKUP(A1291,[1]Holidays!A:C,3,FALSE)</f>
        <v>N</v>
      </c>
      <c r="O1291" t="e">
        <f t="shared" si="101"/>
        <v>#N/A</v>
      </c>
      <c r="P1291">
        <f t="shared" si="102"/>
        <v>140542.95000000001</v>
      </c>
      <c r="Q1291" t="e">
        <f t="shared" si="103"/>
        <v>#N/A</v>
      </c>
      <c r="R1291">
        <f t="shared" si="104"/>
        <v>140542.95000000001</v>
      </c>
    </row>
    <row r="1292" spans="1:18" x14ac:dyDescent="0.25">
      <c r="A1292" s="6">
        <v>43295</v>
      </c>
      <c r="B1292" s="1" t="str">
        <f>TEXT([1]Holidays!A1292,"DDDD")</f>
        <v>Saturday</v>
      </c>
      <c r="C1292" s="2">
        <f>WEEKNUM([1]Holidays!A1292)</f>
        <v>28</v>
      </c>
      <c r="D1292" s="1" t="str">
        <f>TEXT([1]Holidays!A1292,"MMMM")</f>
        <v>July</v>
      </c>
      <c r="E1292" s="1" t="str">
        <f>TEXT([1]Holidays!A1292,"yyyy")</f>
        <v>2018</v>
      </c>
      <c r="F1292" s="3">
        <v>4.4000000000000004</v>
      </c>
      <c r="G1292" s="3">
        <v>15.5</v>
      </c>
      <c r="H1292" s="3">
        <v>10</v>
      </c>
      <c r="I1292" s="3">
        <v>0</v>
      </c>
      <c r="J1292" s="4">
        <v>124491.53</v>
      </c>
      <c r="K1292" s="5">
        <v>85.800950819999997</v>
      </c>
      <c r="L1292" s="5">
        <f t="shared" si="100"/>
        <v>10681491.643036554</v>
      </c>
      <c r="M1292" t="str">
        <f>VLOOKUP(A1292,[1]Holidays!A:C,2,)</f>
        <v>N</v>
      </c>
      <c r="N1292" t="str">
        <f>VLOOKUP(A1292,[1]Holidays!A:C,3,FALSE)</f>
        <v>N</v>
      </c>
      <c r="O1292" t="e">
        <f t="shared" si="101"/>
        <v>#N/A</v>
      </c>
      <c r="P1292">
        <f t="shared" si="102"/>
        <v>124491.53</v>
      </c>
      <c r="Q1292" t="e">
        <f t="shared" si="103"/>
        <v>#N/A</v>
      </c>
      <c r="R1292">
        <f t="shared" si="104"/>
        <v>124491.53</v>
      </c>
    </row>
    <row r="1293" spans="1:18" x14ac:dyDescent="0.25">
      <c r="A1293" s="6">
        <v>43296</v>
      </c>
      <c r="B1293" s="1" t="str">
        <f>TEXT([1]Holidays!A1293,"DDDD")</f>
        <v>Sunday</v>
      </c>
      <c r="C1293" s="2">
        <f>WEEKNUM([1]Holidays!A1293)</f>
        <v>29</v>
      </c>
      <c r="D1293" s="1" t="str">
        <f>TEXT([1]Holidays!A1293,"MMMM")</f>
        <v>July</v>
      </c>
      <c r="E1293" s="1" t="str">
        <f>TEXT([1]Holidays!A1293,"yyyy")</f>
        <v>2018</v>
      </c>
      <c r="F1293" s="3">
        <v>6</v>
      </c>
      <c r="G1293" s="3">
        <v>13.8</v>
      </c>
      <c r="H1293" s="3">
        <v>9.8000000000000007</v>
      </c>
      <c r="I1293" s="3">
        <v>0</v>
      </c>
      <c r="J1293" s="4">
        <v>119464.315</v>
      </c>
      <c r="K1293" s="5">
        <v>67.790909940000006</v>
      </c>
      <c r="L1293" s="5">
        <f t="shared" si="100"/>
        <v>8098594.6192087922</v>
      </c>
      <c r="M1293" t="str">
        <f>VLOOKUP(A1293,[1]Holidays!A:C,2,)</f>
        <v>N</v>
      </c>
      <c r="N1293" t="str">
        <f>VLOOKUP(A1293,[1]Holidays!A:C,3,FALSE)</f>
        <v>N</v>
      </c>
      <c r="O1293" t="e">
        <f t="shared" si="101"/>
        <v>#N/A</v>
      </c>
      <c r="P1293">
        <f t="shared" si="102"/>
        <v>119464.315</v>
      </c>
      <c r="Q1293" t="e">
        <f t="shared" si="103"/>
        <v>#N/A</v>
      </c>
      <c r="R1293">
        <f t="shared" si="104"/>
        <v>119464.315</v>
      </c>
    </row>
    <row r="1294" spans="1:18" x14ac:dyDescent="0.25">
      <c r="A1294" s="6">
        <v>43297</v>
      </c>
      <c r="B1294" s="1" t="str">
        <f>TEXT([1]Holidays!A1294,"DDDD")</f>
        <v>Monday</v>
      </c>
      <c r="C1294" s="2">
        <f>WEEKNUM([1]Holidays!A1294)</f>
        <v>29</v>
      </c>
      <c r="D1294" s="1" t="str">
        <f>TEXT([1]Holidays!A1294,"MMMM")</f>
        <v>July</v>
      </c>
      <c r="E1294" s="1" t="str">
        <f>TEXT([1]Holidays!A1294,"yyyy")</f>
        <v>2018</v>
      </c>
      <c r="F1294" s="3">
        <v>7.9</v>
      </c>
      <c r="G1294" s="3">
        <v>12.6</v>
      </c>
      <c r="H1294" s="3">
        <v>4.5</v>
      </c>
      <c r="I1294" s="3">
        <v>0</v>
      </c>
      <c r="J1294" s="4">
        <v>137446.75</v>
      </c>
      <c r="K1294" s="5">
        <v>87.634657079999997</v>
      </c>
      <c r="L1294" s="5">
        <f t="shared" si="100"/>
        <v>12045098.80301049</v>
      </c>
      <c r="M1294" t="str">
        <f>VLOOKUP(A1294,[1]Holidays!A:C,2,)</f>
        <v>N</v>
      </c>
      <c r="N1294" t="str">
        <f>VLOOKUP(A1294,[1]Holidays!A:C,3,FALSE)</f>
        <v>N</v>
      </c>
      <c r="O1294" t="e">
        <f t="shared" si="101"/>
        <v>#N/A</v>
      </c>
      <c r="P1294">
        <f t="shared" si="102"/>
        <v>137446.75</v>
      </c>
      <c r="Q1294" t="e">
        <f t="shared" si="103"/>
        <v>#N/A</v>
      </c>
      <c r="R1294">
        <f t="shared" si="104"/>
        <v>137446.75</v>
      </c>
    </row>
    <row r="1295" spans="1:18" x14ac:dyDescent="0.25">
      <c r="A1295" s="6">
        <v>43298</v>
      </c>
      <c r="B1295" s="1" t="str">
        <f>TEXT([1]Holidays!A1295,"DDDD")</f>
        <v>Tuesday</v>
      </c>
      <c r="C1295" s="2">
        <f>WEEKNUM([1]Holidays!A1295)</f>
        <v>29</v>
      </c>
      <c r="D1295" s="1" t="str">
        <f>TEXT([1]Holidays!A1295,"MMMM")</f>
        <v>July</v>
      </c>
      <c r="E1295" s="1" t="str">
        <f>TEXT([1]Holidays!A1295,"yyyy")</f>
        <v>2018</v>
      </c>
      <c r="F1295" s="3">
        <v>9.1</v>
      </c>
      <c r="G1295" s="3">
        <v>17.5</v>
      </c>
      <c r="H1295" s="3">
        <v>9.1999999999999993</v>
      </c>
      <c r="I1295" s="3">
        <v>0</v>
      </c>
      <c r="J1295" s="4">
        <v>131367.09</v>
      </c>
      <c r="K1295" s="5">
        <v>71.116373879999998</v>
      </c>
      <c r="L1295" s="5">
        <f t="shared" si="100"/>
        <v>9342351.0879676081</v>
      </c>
      <c r="M1295" t="str">
        <f>VLOOKUP(A1295,[1]Holidays!A:C,2,)</f>
        <v>Y</v>
      </c>
      <c r="N1295" t="str">
        <f>VLOOKUP(A1295,[1]Holidays!A:C,3,FALSE)</f>
        <v>N</v>
      </c>
      <c r="O1295">
        <f t="shared" si="101"/>
        <v>131367.09</v>
      </c>
      <c r="P1295" t="e">
        <f t="shared" si="102"/>
        <v>#N/A</v>
      </c>
      <c r="Q1295" t="e">
        <f t="shared" si="103"/>
        <v>#N/A</v>
      </c>
      <c r="R1295">
        <f t="shared" si="104"/>
        <v>131367.09</v>
      </c>
    </row>
    <row r="1296" spans="1:18" x14ac:dyDescent="0.25">
      <c r="A1296" s="6">
        <v>43299</v>
      </c>
      <c r="B1296" s="1" t="str">
        <f>TEXT([1]Holidays!A1296,"DDDD")</f>
        <v>Wednesday</v>
      </c>
      <c r="C1296" s="2">
        <f>WEEKNUM([1]Holidays!A1296)</f>
        <v>29</v>
      </c>
      <c r="D1296" s="1" t="str">
        <f>TEXT([1]Holidays!A1296,"MMMM")</f>
        <v>July</v>
      </c>
      <c r="E1296" s="1" t="str">
        <f>TEXT([1]Holidays!A1296,"yyyy")</f>
        <v>2018</v>
      </c>
      <c r="F1296" s="3">
        <v>6.2</v>
      </c>
      <c r="G1296" s="3">
        <v>15.2</v>
      </c>
      <c r="H1296" s="3">
        <v>10.3</v>
      </c>
      <c r="I1296" s="3">
        <v>1.2</v>
      </c>
      <c r="J1296" s="4">
        <v>132856.72</v>
      </c>
      <c r="K1296" s="5">
        <v>72.337153369999996</v>
      </c>
      <c r="L1296" s="5">
        <f t="shared" si="100"/>
        <v>9610476.9308751468</v>
      </c>
      <c r="M1296" t="str">
        <f>VLOOKUP(A1296,[1]Holidays!A:C,2,)</f>
        <v>Y</v>
      </c>
      <c r="N1296" t="str">
        <f>VLOOKUP(A1296,[1]Holidays!A:C,3,FALSE)</f>
        <v>N</v>
      </c>
      <c r="O1296">
        <f t="shared" si="101"/>
        <v>132856.72</v>
      </c>
      <c r="P1296" t="e">
        <f t="shared" si="102"/>
        <v>#N/A</v>
      </c>
      <c r="Q1296" t="e">
        <f t="shared" si="103"/>
        <v>#N/A</v>
      </c>
      <c r="R1296">
        <f t="shared" si="104"/>
        <v>132856.72</v>
      </c>
    </row>
    <row r="1297" spans="1:18" x14ac:dyDescent="0.25">
      <c r="A1297" s="6">
        <v>43300</v>
      </c>
      <c r="B1297" s="1" t="str">
        <f>TEXT([1]Holidays!A1297,"DDDD")</f>
        <v>Thursday</v>
      </c>
      <c r="C1297" s="2">
        <f>WEEKNUM([1]Holidays!A1297)</f>
        <v>29</v>
      </c>
      <c r="D1297" s="1" t="str">
        <f>TEXT([1]Holidays!A1297,"MMMM")</f>
        <v>July</v>
      </c>
      <c r="E1297" s="1" t="str">
        <f>TEXT([1]Holidays!A1297,"yyyy")</f>
        <v>2018</v>
      </c>
      <c r="F1297" s="3">
        <v>8.6999999999999993</v>
      </c>
      <c r="G1297" s="3">
        <v>17.600000000000001</v>
      </c>
      <c r="H1297" s="3">
        <v>8.5</v>
      </c>
      <c r="I1297" s="3">
        <v>0</v>
      </c>
      <c r="J1297" s="4">
        <v>133778.44500000001</v>
      </c>
      <c r="K1297" s="5">
        <v>83.930959619999996</v>
      </c>
      <c r="L1297" s="5">
        <f t="shared" si="100"/>
        <v>11228153.265321391</v>
      </c>
      <c r="M1297" t="str">
        <f>VLOOKUP(A1297,[1]Holidays!A:C,2,)</f>
        <v>Y</v>
      </c>
      <c r="N1297" t="str">
        <f>VLOOKUP(A1297,[1]Holidays!A:C,3,FALSE)</f>
        <v>N</v>
      </c>
      <c r="O1297">
        <f t="shared" si="101"/>
        <v>133778.44500000001</v>
      </c>
      <c r="P1297" t="e">
        <f t="shared" si="102"/>
        <v>#N/A</v>
      </c>
      <c r="Q1297" t="e">
        <f t="shared" si="103"/>
        <v>#N/A</v>
      </c>
      <c r="R1297">
        <f t="shared" si="104"/>
        <v>133778.44500000001</v>
      </c>
    </row>
    <row r="1298" spans="1:18" x14ac:dyDescent="0.25">
      <c r="A1298" s="6">
        <v>43301</v>
      </c>
      <c r="B1298" s="1" t="str">
        <f>TEXT([1]Holidays!A1298,"DDDD")</f>
        <v>Friday</v>
      </c>
      <c r="C1298" s="2">
        <f>WEEKNUM([1]Holidays!A1298)</f>
        <v>29</v>
      </c>
      <c r="D1298" s="1" t="str">
        <f>TEXT([1]Holidays!A1298,"MMMM")</f>
        <v>July</v>
      </c>
      <c r="E1298" s="1" t="str">
        <f>TEXT([1]Holidays!A1298,"yyyy")</f>
        <v>2018</v>
      </c>
      <c r="F1298" s="3">
        <v>7.2</v>
      </c>
      <c r="G1298" s="3">
        <v>12.1</v>
      </c>
      <c r="H1298" s="3">
        <v>7.2</v>
      </c>
      <c r="I1298" s="3">
        <v>4.4000000000000004</v>
      </c>
      <c r="J1298" s="4">
        <v>135728.405</v>
      </c>
      <c r="K1298" s="5">
        <v>88.908711729999993</v>
      </c>
      <c r="L1298" s="5">
        <f t="shared" si="100"/>
        <v>12067437.63371769</v>
      </c>
      <c r="M1298" t="str">
        <f>VLOOKUP(A1298,[1]Holidays!A:C,2,)</f>
        <v>Y</v>
      </c>
      <c r="N1298" t="str">
        <f>VLOOKUP(A1298,[1]Holidays!A:C,3,FALSE)</f>
        <v>N</v>
      </c>
      <c r="O1298">
        <f t="shared" si="101"/>
        <v>135728.405</v>
      </c>
      <c r="P1298" t="e">
        <f t="shared" si="102"/>
        <v>#N/A</v>
      </c>
      <c r="Q1298" t="e">
        <f t="shared" si="103"/>
        <v>#N/A</v>
      </c>
      <c r="R1298">
        <f t="shared" si="104"/>
        <v>135728.405</v>
      </c>
    </row>
    <row r="1299" spans="1:18" x14ac:dyDescent="0.25">
      <c r="A1299" s="6">
        <v>43302</v>
      </c>
      <c r="B1299" s="1" t="str">
        <f>TEXT([1]Holidays!A1299,"DDDD")</f>
        <v>Saturday</v>
      </c>
      <c r="C1299" s="2">
        <f>WEEKNUM([1]Holidays!A1299)</f>
        <v>29</v>
      </c>
      <c r="D1299" s="1" t="str">
        <f>TEXT([1]Holidays!A1299,"MMMM")</f>
        <v>July</v>
      </c>
      <c r="E1299" s="1" t="str">
        <f>TEXT([1]Holidays!A1299,"yyyy")</f>
        <v>2018</v>
      </c>
      <c r="F1299" s="3">
        <v>6.7</v>
      </c>
      <c r="G1299" s="3">
        <v>14</v>
      </c>
      <c r="H1299" s="3">
        <v>7.2</v>
      </c>
      <c r="I1299" s="3">
        <v>0.2</v>
      </c>
      <c r="J1299" s="4">
        <v>125928.62</v>
      </c>
      <c r="K1299" s="5">
        <v>91.699455979999996</v>
      </c>
      <c r="L1299" s="5">
        <f t="shared" si="100"/>
        <v>11547585.946312146</v>
      </c>
      <c r="M1299" t="str">
        <f>VLOOKUP(A1299,[1]Holidays!A:C,2,)</f>
        <v>Y</v>
      </c>
      <c r="N1299" t="str">
        <f>VLOOKUP(A1299,[1]Holidays!A:C,3,FALSE)</f>
        <v>N</v>
      </c>
      <c r="O1299">
        <f t="shared" si="101"/>
        <v>125928.62</v>
      </c>
      <c r="P1299" t="e">
        <f t="shared" si="102"/>
        <v>#N/A</v>
      </c>
      <c r="Q1299" t="e">
        <f t="shared" si="103"/>
        <v>#N/A</v>
      </c>
      <c r="R1299">
        <f t="shared" si="104"/>
        <v>125928.62</v>
      </c>
    </row>
    <row r="1300" spans="1:18" x14ac:dyDescent="0.25">
      <c r="A1300" s="6">
        <v>43303</v>
      </c>
      <c r="B1300" s="1" t="str">
        <f>TEXT([1]Holidays!A1300,"DDDD")</f>
        <v>Sunday</v>
      </c>
      <c r="C1300" s="2">
        <f>WEEKNUM([1]Holidays!A1300)</f>
        <v>30</v>
      </c>
      <c r="D1300" s="1" t="str">
        <f>TEXT([1]Holidays!A1300,"MMMM")</f>
        <v>July</v>
      </c>
      <c r="E1300" s="1" t="str">
        <f>TEXT([1]Holidays!A1300,"yyyy")</f>
        <v>2018</v>
      </c>
      <c r="F1300" s="3">
        <v>8</v>
      </c>
      <c r="G1300" s="3">
        <v>14.8</v>
      </c>
      <c r="H1300" s="3">
        <v>10.5</v>
      </c>
      <c r="I1300" s="3">
        <v>0</v>
      </c>
      <c r="J1300" s="4">
        <v>114186.8</v>
      </c>
      <c r="K1300" s="5">
        <v>73.13566324</v>
      </c>
      <c r="L1300" s="5">
        <f t="shared" si="100"/>
        <v>8351127.351253232</v>
      </c>
      <c r="M1300" t="str">
        <f>VLOOKUP(A1300,[1]Holidays!A:C,2,)</f>
        <v>Y</v>
      </c>
      <c r="N1300" t="str">
        <f>VLOOKUP(A1300,[1]Holidays!A:C,3,FALSE)</f>
        <v>N</v>
      </c>
      <c r="O1300">
        <f t="shared" si="101"/>
        <v>114186.8</v>
      </c>
      <c r="P1300" t="e">
        <f t="shared" si="102"/>
        <v>#N/A</v>
      </c>
      <c r="Q1300" t="e">
        <f t="shared" si="103"/>
        <v>#N/A</v>
      </c>
      <c r="R1300">
        <f t="shared" si="104"/>
        <v>114186.8</v>
      </c>
    </row>
    <row r="1301" spans="1:18" x14ac:dyDescent="0.25">
      <c r="A1301" s="6">
        <v>43304</v>
      </c>
      <c r="B1301" s="1" t="str">
        <f>TEXT([1]Holidays!A1301,"DDDD")</f>
        <v>Monday</v>
      </c>
      <c r="C1301" s="2">
        <f>WEEKNUM([1]Holidays!A1301)</f>
        <v>30</v>
      </c>
      <c r="D1301" s="1" t="str">
        <f>TEXT([1]Holidays!A1301,"MMMM")</f>
        <v>July</v>
      </c>
      <c r="E1301" s="1" t="str">
        <f>TEXT([1]Holidays!A1301,"yyyy")</f>
        <v>2018</v>
      </c>
      <c r="F1301" s="3">
        <v>8.4</v>
      </c>
      <c r="G1301" s="3">
        <v>15.4</v>
      </c>
      <c r="H1301" s="3">
        <v>6.9</v>
      </c>
      <c r="I1301" s="3">
        <v>0.2</v>
      </c>
      <c r="J1301" s="4">
        <v>134664.655</v>
      </c>
      <c r="K1301" s="5">
        <v>80.355436100000006</v>
      </c>
      <c r="L1301" s="5">
        <f t="shared" si="100"/>
        <v>10821037.079781046</v>
      </c>
      <c r="M1301" t="str">
        <f>VLOOKUP(A1301,[1]Holidays!A:C,2,)</f>
        <v>Y</v>
      </c>
      <c r="N1301" t="str">
        <f>VLOOKUP(A1301,[1]Holidays!A:C,3,FALSE)</f>
        <v>N</v>
      </c>
      <c r="O1301">
        <f t="shared" si="101"/>
        <v>134664.655</v>
      </c>
      <c r="P1301" t="e">
        <f t="shared" si="102"/>
        <v>#N/A</v>
      </c>
      <c r="Q1301" t="e">
        <f t="shared" si="103"/>
        <v>#N/A</v>
      </c>
      <c r="R1301">
        <f t="shared" si="104"/>
        <v>134664.655</v>
      </c>
    </row>
    <row r="1302" spans="1:18" x14ac:dyDescent="0.25">
      <c r="A1302" s="6">
        <v>43305</v>
      </c>
      <c r="B1302" s="1" t="str">
        <f>TEXT([1]Holidays!A1302,"DDDD")</f>
        <v>Tuesday</v>
      </c>
      <c r="C1302" s="2">
        <f>WEEKNUM([1]Holidays!A1302)</f>
        <v>30</v>
      </c>
      <c r="D1302" s="1" t="str">
        <f>TEXT([1]Holidays!A1302,"MMMM")</f>
        <v>July</v>
      </c>
      <c r="E1302" s="1" t="str">
        <f>TEXT([1]Holidays!A1302,"yyyy")</f>
        <v>2018</v>
      </c>
      <c r="F1302" s="3">
        <v>8.6</v>
      </c>
      <c r="G1302" s="3">
        <v>15.6</v>
      </c>
      <c r="H1302" s="3">
        <v>7.1</v>
      </c>
      <c r="I1302" s="3">
        <v>0.6</v>
      </c>
      <c r="J1302" s="4">
        <v>132967.19</v>
      </c>
      <c r="K1302" s="5">
        <v>71.115294320000004</v>
      </c>
      <c r="L1302" s="5">
        <f t="shared" si="100"/>
        <v>9456000.8517533615</v>
      </c>
      <c r="M1302" t="str">
        <f>VLOOKUP(A1302,[1]Holidays!A:C,2,)</f>
        <v>Y</v>
      </c>
      <c r="N1302" t="str">
        <f>VLOOKUP(A1302,[1]Holidays!A:C,3,FALSE)</f>
        <v>N</v>
      </c>
      <c r="O1302">
        <f t="shared" si="101"/>
        <v>132967.19</v>
      </c>
      <c r="P1302" t="e">
        <f t="shared" si="102"/>
        <v>#N/A</v>
      </c>
      <c r="Q1302" t="e">
        <f t="shared" si="103"/>
        <v>#N/A</v>
      </c>
      <c r="R1302">
        <f t="shared" si="104"/>
        <v>132967.19</v>
      </c>
    </row>
    <row r="1303" spans="1:18" x14ac:dyDescent="0.25">
      <c r="A1303" s="6">
        <v>43306</v>
      </c>
      <c r="B1303" s="1" t="str">
        <f>TEXT([1]Holidays!A1303,"DDDD")</f>
        <v>Wednesday</v>
      </c>
      <c r="C1303" s="2">
        <f>WEEKNUM([1]Holidays!A1303)</f>
        <v>30</v>
      </c>
      <c r="D1303" s="1" t="str">
        <f>TEXT([1]Holidays!A1303,"MMMM")</f>
        <v>July</v>
      </c>
      <c r="E1303" s="1" t="str">
        <f>TEXT([1]Holidays!A1303,"yyyy")</f>
        <v>2018</v>
      </c>
      <c r="F1303" s="3">
        <v>8.3000000000000007</v>
      </c>
      <c r="G1303" s="3">
        <v>15.7</v>
      </c>
      <c r="H1303" s="3">
        <v>9.3000000000000007</v>
      </c>
      <c r="I1303" s="3">
        <v>6.2</v>
      </c>
      <c r="J1303" s="4">
        <v>135308.29500000001</v>
      </c>
      <c r="K1303" s="5">
        <v>76.472503250000003</v>
      </c>
      <c r="L1303" s="5">
        <f t="shared" si="100"/>
        <v>10347364.029139461</v>
      </c>
      <c r="M1303" t="str">
        <f>VLOOKUP(A1303,[1]Holidays!A:C,2,)</f>
        <v>Y</v>
      </c>
      <c r="N1303" t="str">
        <f>VLOOKUP(A1303,[1]Holidays!A:C,3,FALSE)</f>
        <v>N</v>
      </c>
      <c r="O1303">
        <f t="shared" si="101"/>
        <v>135308.29500000001</v>
      </c>
      <c r="P1303" t="e">
        <f t="shared" si="102"/>
        <v>#N/A</v>
      </c>
      <c r="Q1303" t="e">
        <f t="shared" si="103"/>
        <v>#N/A</v>
      </c>
      <c r="R1303">
        <f t="shared" si="104"/>
        <v>135308.29500000001</v>
      </c>
    </row>
    <row r="1304" spans="1:18" x14ac:dyDescent="0.25">
      <c r="A1304" s="6">
        <v>43307</v>
      </c>
      <c r="B1304" s="1" t="str">
        <f>TEXT([1]Holidays!A1304,"DDDD")</f>
        <v>Thursday</v>
      </c>
      <c r="C1304" s="2">
        <f>WEEKNUM([1]Holidays!A1304)</f>
        <v>30</v>
      </c>
      <c r="D1304" s="1" t="str">
        <f>TEXT([1]Holidays!A1304,"MMMM")</f>
        <v>July</v>
      </c>
      <c r="E1304" s="1" t="str">
        <f>TEXT([1]Holidays!A1304,"yyyy")</f>
        <v>2018</v>
      </c>
      <c r="F1304" s="3">
        <v>7.7</v>
      </c>
      <c r="G1304" s="3">
        <v>15.1</v>
      </c>
      <c r="H1304" s="3">
        <v>8.9</v>
      </c>
      <c r="I1304" s="3">
        <v>0</v>
      </c>
      <c r="J1304" s="4">
        <v>137634.125</v>
      </c>
      <c r="K1304" s="5">
        <v>86.406594089999999</v>
      </c>
      <c r="L1304" s="5">
        <f t="shared" si="100"/>
        <v>11892495.971807322</v>
      </c>
      <c r="M1304" t="str">
        <f>VLOOKUP(A1304,[1]Holidays!A:C,2,)</f>
        <v>Y</v>
      </c>
      <c r="N1304" t="str">
        <f>VLOOKUP(A1304,[1]Holidays!A:C,3,FALSE)</f>
        <v>N</v>
      </c>
      <c r="O1304">
        <f t="shared" si="101"/>
        <v>137634.125</v>
      </c>
      <c r="P1304" t="e">
        <f t="shared" si="102"/>
        <v>#N/A</v>
      </c>
      <c r="Q1304" t="e">
        <f t="shared" si="103"/>
        <v>#N/A</v>
      </c>
      <c r="R1304">
        <f t="shared" si="104"/>
        <v>137634.125</v>
      </c>
    </row>
    <row r="1305" spans="1:18" x14ac:dyDescent="0.25">
      <c r="A1305" s="6">
        <v>43308</v>
      </c>
      <c r="B1305" s="1" t="str">
        <f>TEXT([1]Holidays!A1305,"DDDD")</f>
        <v>Friday</v>
      </c>
      <c r="C1305" s="2">
        <f>WEEKNUM([1]Holidays!A1305)</f>
        <v>30</v>
      </c>
      <c r="D1305" s="1" t="str">
        <f>TEXT([1]Holidays!A1305,"MMMM")</f>
        <v>July</v>
      </c>
      <c r="E1305" s="1" t="str">
        <f>TEXT([1]Holidays!A1305,"yyyy")</f>
        <v>2018</v>
      </c>
      <c r="F1305" s="3">
        <v>9.1999999999999993</v>
      </c>
      <c r="G1305" s="3">
        <v>19.5</v>
      </c>
      <c r="H1305" s="3">
        <v>10.3</v>
      </c>
      <c r="I1305" s="3">
        <v>0</v>
      </c>
      <c r="J1305" s="4">
        <v>130119.5</v>
      </c>
      <c r="K1305" s="5">
        <v>71.869816619999995</v>
      </c>
      <c r="L1305" s="5">
        <f t="shared" si="100"/>
        <v>9351664.6036860887</v>
      </c>
      <c r="M1305" t="str">
        <f>VLOOKUP(A1305,[1]Holidays!A:C,2,)</f>
        <v>Y</v>
      </c>
      <c r="N1305" t="str">
        <f>VLOOKUP(A1305,[1]Holidays!A:C,3,FALSE)</f>
        <v>N</v>
      </c>
      <c r="O1305">
        <f t="shared" si="101"/>
        <v>130119.5</v>
      </c>
      <c r="P1305" t="e">
        <f t="shared" si="102"/>
        <v>#N/A</v>
      </c>
      <c r="Q1305" t="e">
        <f t="shared" si="103"/>
        <v>#N/A</v>
      </c>
      <c r="R1305">
        <f t="shared" si="104"/>
        <v>130119.5</v>
      </c>
    </row>
    <row r="1306" spans="1:18" x14ac:dyDescent="0.25">
      <c r="A1306" s="6">
        <v>43309</v>
      </c>
      <c r="B1306" s="1" t="str">
        <f>TEXT([1]Holidays!A1306,"DDDD")</f>
        <v>Saturday</v>
      </c>
      <c r="C1306" s="2">
        <f>WEEKNUM([1]Holidays!A1306)</f>
        <v>30</v>
      </c>
      <c r="D1306" s="1" t="str">
        <f>TEXT([1]Holidays!A1306,"MMMM")</f>
        <v>July</v>
      </c>
      <c r="E1306" s="1" t="str">
        <f>TEXT([1]Holidays!A1306,"yyyy")</f>
        <v>2018</v>
      </c>
      <c r="F1306" s="3">
        <v>8.4</v>
      </c>
      <c r="G1306" s="3">
        <v>18.600000000000001</v>
      </c>
      <c r="H1306" s="3">
        <v>9.3000000000000007</v>
      </c>
      <c r="I1306" s="3">
        <v>0</v>
      </c>
      <c r="J1306" s="4">
        <v>116942.94</v>
      </c>
      <c r="K1306" s="5">
        <v>57.98204775</v>
      </c>
      <c r="L1306" s="5">
        <f t="shared" si="100"/>
        <v>6780591.1311053848</v>
      </c>
      <c r="M1306" t="str">
        <f>VLOOKUP(A1306,[1]Holidays!A:C,2,)</f>
        <v>Y</v>
      </c>
      <c r="N1306" t="str">
        <f>VLOOKUP(A1306,[1]Holidays!A:C,3,FALSE)</f>
        <v>N</v>
      </c>
      <c r="O1306">
        <f t="shared" si="101"/>
        <v>116942.94</v>
      </c>
      <c r="P1306" t="e">
        <f t="shared" si="102"/>
        <v>#N/A</v>
      </c>
      <c r="Q1306" t="e">
        <f t="shared" si="103"/>
        <v>#N/A</v>
      </c>
      <c r="R1306">
        <f t="shared" si="104"/>
        <v>116942.94</v>
      </c>
    </row>
    <row r="1307" spans="1:18" x14ac:dyDescent="0.25">
      <c r="A1307" s="6">
        <v>43310</v>
      </c>
      <c r="B1307" s="1" t="str">
        <f>TEXT([1]Holidays!A1307,"DDDD")</f>
        <v>Sunday</v>
      </c>
      <c r="C1307" s="2">
        <f>WEEKNUM([1]Holidays!A1307)</f>
        <v>31</v>
      </c>
      <c r="D1307" s="1" t="str">
        <f>TEXT([1]Holidays!A1307,"MMMM")</f>
        <v>July</v>
      </c>
      <c r="E1307" s="1" t="str">
        <f>TEXT([1]Holidays!A1307,"yyyy")</f>
        <v>2018</v>
      </c>
      <c r="F1307" s="3">
        <v>10.8</v>
      </c>
      <c r="G1307" s="3">
        <v>14.6</v>
      </c>
      <c r="H1307" s="3">
        <v>10</v>
      </c>
      <c r="I1307" s="3">
        <v>2</v>
      </c>
      <c r="J1307" s="4">
        <v>111555</v>
      </c>
      <c r="K1307" s="5">
        <v>29.414282669999999</v>
      </c>
      <c r="L1307" s="5">
        <f t="shared" si="100"/>
        <v>3281310.30325185</v>
      </c>
      <c r="M1307" t="str">
        <f>VLOOKUP(A1307,[1]Holidays!A:C,2,)</f>
        <v>Y</v>
      </c>
      <c r="N1307" t="str">
        <f>VLOOKUP(A1307,[1]Holidays!A:C,3,FALSE)</f>
        <v>N</v>
      </c>
      <c r="O1307">
        <f t="shared" si="101"/>
        <v>111555</v>
      </c>
      <c r="P1307" t="e">
        <f t="shared" si="102"/>
        <v>#N/A</v>
      </c>
      <c r="Q1307" t="e">
        <f t="shared" si="103"/>
        <v>#N/A</v>
      </c>
      <c r="R1307">
        <f t="shared" si="104"/>
        <v>111555</v>
      </c>
    </row>
    <row r="1308" spans="1:18" x14ac:dyDescent="0.25">
      <c r="A1308" s="6">
        <v>43311</v>
      </c>
      <c r="B1308" s="1" t="str">
        <f>TEXT([1]Holidays!A1308,"DDDD")</f>
        <v>Monday</v>
      </c>
      <c r="C1308" s="2">
        <f>WEEKNUM([1]Holidays!A1308)</f>
        <v>31</v>
      </c>
      <c r="D1308" s="1" t="str">
        <f>TEXT([1]Holidays!A1308,"MMMM")</f>
        <v>July</v>
      </c>
      <c r="E1308" s="1" t="str">
        <f>TEXT([1]Holidays!A1308,"yyyy")</f>
        <v>2018</v>
      </c>
      <c r="F1308" s="3">
        <v>8.1999999999999993</v>
      </c>
      <c r="G1308" s="3">
        <v>12.6</v>
      </c>
      <c r="H1308" s="3">
        <v>7.3</v>
      </c>
      <c r="I1308" s="3">
        <v>0.4</v>
      </c>
      <c r="J1308" s="4">
        <v>135422.13500000001</v>
      </c>
      <c r="K1308" s="5">
        <v>60.040308160000002</v>
      </c>
      <c r="L1308" s="5">
        <f t="shared" si="100"/>
        <v>8130786.7170851221</v>
      </c>
      <c r="M1308" t="str">
        <f>VLOOKUP(A1308,[1]Holidays!A:C,2,)</f>
        <v>Y</v>
      </c>
      <c r="N1308" t="str">
        <f>VLOOKUP(A1308,[1]Holidays!A:C,3,FALSE)</f>
        <v>N</v>
      </c>
      <c r="O1308">
        <f t="shared" si="101"/>
        <v>135422.13500000001</v>
      </c>
      <c r="P1308" t="e">
        <f t="shared" si="102"/>
        <v>#N/A</v>
      </c>
      <c r="Q1308" t="e">
        <f t="shared" si="103"/>
        <v>#N/A</v>
      </c>
      <c r="R1308">
        <f t="shared" si="104"/>
        <v>135422.13500000001</v>
      </c>
    </row>
    <row r="1309" spans="1:18" x14ac:dyDescent="0.25">
      <c r="A1309" s="6">
        <v>43312</v>
      </c>
      <c r="B1309" s="1" t="str">
        <f>TEXT([1]Holidays!A1309,"DDDD")</f>
        <v>Tuesday</v>
      </c>
      <c r="C1309" s="2">
        <f>WEEKNUM([1]Holidays!A1309)</f>
        <v>31</v>
      </c>
      <c r="D1309" s="1" t="str">
        <f>TEXT([1]Holidays!A1309,"MMMM")</f>
        <v>July</v>
      </c>
      <c r="E1309" s="1" t="str">
        <f>TEXT([1]Holidays!A1309,"yyyy")</f>
        <v>2018</v>
      </c>
      <c r="F1309" s="3">
        <v>8.3000000000000007</v>
      </c>
      <c r="G1309" s="3">
        <v>16.2</v>
      </c>
      <c r="H1309" s="3">
        <v>10.199999999999999</v>
      </c>
      <c r="I1309" s="3">
        <v>0</v>
      </c>
      <c r="J1309" s="4">
        <v>129519.995</v>
      </c>
      <c r="K1309" s="5">
        <v>60.905552239999999</v>
      </c>
      <c r="L1309" s="5">
        <f t="shared" si="100"/>
        <v>7888486.8215970388</v>
      </c>
      <c r="M1309" t="str">
        <f>VLOOKUP(A1309,[1]Holidays!A:C,2,)</f>
        <v>Y</v>
      </c>
      <c r="N1309" t="str">
        <f>VLOOKUP(A1309,[1]Holidays!A:C,3,FALSE)</f>
        <v>N</v>
      </c>
      <c r="O1309">
        <f t="shared" si="101"/>
        <v>129519.995</v>
      </c>
      <c r="P1309" t="e">
        <f t="shared" si="102"/>
        <v>#N/A</v>
      </c>
      <c r="Q1309" t="e">
        <f t="shared" si="103"/>
        <v>#N/A</v>
      </c>
      <c r="R1309">
        <f t="shared" si="104"/>
        <v>129519.995</v>
      </c>
    </row>
    <row r="1310" spans="1:18" x14ac:dyDescent="0.25">
      <c r="A1310" s="6">
        <v>43313</v>
      </c>
      <c r="B1310" s="1" t="str">
        <f>TEXT([1]Holidays!A1310,"DDDD")</f>
        <v>Wednesday</v>
      </c>
      <c r="C1310" s="2">
        <f>WEEKNUM([1]Holidays!A1310)</f>
        <v>31</v>
      </c>
      <c r="D1310" s="1" t="str">
        <f>TEXT([1]Holidays!A1310,"MMMM")</f>
        <v>August</v>
      </c>
      <c r="E1310" s="1" t="str">
        <f>TEXT([1]Holidays!A1310,"yyyy")</f>
        <v>2018</v>
      </c>
      <c r="F1310" s="3">
        <v>9.9</v>
      </c>
      <c r="G1310" s="3">
        <v>14.8</v>
      </c>
      <c r="H1310" s="3">
        <v>11.4</v>
      </c>
      <c r="I1310" s="3">
        <v>1.6</v>
      </c>
      <c r="J1310" s="4">
        <v>134004.96</v>
      </c>
      <c r="K1310" s="5">
        <v>78.761641850000004</v>
      </c>
      <c r="L1310" s="5">
        <f t="shared" si="100"/>
        <v>10554450.665643577</v>
      </c>
      <c r="M1310" t="str">
        <f>VLOOKUP(A1310,[1]Holidays!A:C,2,)</f>
        <v>Y</v>
      </c>
      <c r="N1310" t="str">
        <f>VLOOKUP(A1310,[1]Holidays!A:C,3,FALSE)</f>
        <v>N</v>
      </c>
      <c r="O1310">
        <f t="shared" si="101"/>
        <v>134004.96</v>
      </c>
      <c r="P1310" t="e">
        <f t="shared" si="102"/>
        <v>#N/A</v>
      </c>
      <c r="Q1310" t="e">
        <f t="shared" si="103"/>
        <v>#N/A</v>
      </c>
      <c r="R1310">
        <f t="shared" si="104"/>
        <v>134004.96</v>
      </c>
    </row>
    <row r="1311" spans="1:18" x14ac:dyDescent="0.25">
      <c r="A1311" s="6">
        <v>43314</v>
      </c>
      <c r="B1311" s="1" t="str">
        <f>TEXT([1]Holidays!A1311,"DDDD")</f>
        <v>Thursday</v>
      </c>
      <c r="C1311" s="2">
        <f>WEEKNUM([1]Holidays!A1311)</f>
        <v>31</v>
      </c>
      <c r="D1311" s="1" t="str">
        <f>TEXT([1]Holidays!A1311,"MMMM")</f>
        <v>August</v>
      </c>
      <c r="E1311" s="1" t="str">
        <f>TEXT([1]Holidays!A1311,"yyyy")</f>
        <v>2018</v>
      </c>
      <c r="F1311" s="3">
        <v>4.9000000000000004</v>
      </c>
      <c r="G1311" s="3">
        <v>16.100000000000001</v>
      </c>
      <c r="H1311" s="3">
        <v>11.7</v>
      </c>
      <c r="I1311" s="3">
        <v>0</v>
      </c>
      <c r="J1311" s="4">
        <v>129025</v>
      </c>
      <c r="K1311" s="5">
        <v>68.077372269999998</v>
      </c>
      <c r="L1311" s="5">
        <f t="shared" si="100"/>
        <v>8783682.9571367502</v>
      </c>
      <c r="M1311" t="str">
        <f>VLOOKUP(A1311,[1]Holidays!A:C,2,)</f>
        <v>Y</v>
      </c>
      <c r="N1311" t="str">
        <f>VLOOKUP(A1311,[1]Holidays!A:C,3,FALSE)</f>
        <v>N</v>
      </c>
      <c r="O1311">
        <f t="shared" si="101"/>
        <v>129025</v>
      </c>
      <c r="P1311" t="e">
        <f t="shared" si="102"/>
        <v>#N/A</v>
      </c>
      <c r="Q1311" t="e">
        <f t="shared" si="103"/>
        <v>#N/A</v>
      </c>
      <c r="R1311">
        <f t="shared" si="104"/>
        <v>129025</v>
      </c>
    </row>
    <row r="1312" spans="1:18" x14ac:dyDescent="0.25">
      <c r="A1312" s="6">
        <v>43315</v>
      </c>
      <c r="B1312" s="1" t="str">
        <f>TEXT([1]Holidays!A1312,"DDDD")</f>
        <v>Friday</v>
      </c>
      <c r="C1312" s="2">
        <f>WEEKNUM([1]Holidays!A1312)</f>
        <v>31</v>
      </c>
      <c r="D1312" s="1" t="str">
        <f>TEXT([1]Holidays!A1312,"MMMM")</f>
        <v>August</v>
      </c>
      <c r="E1312" s="1" t="str">
        <f>TEXT([1]Holidays!A1312,"yyyy")</f>
        <v>2018</v>
      </c>
      <c r="F1312" s="3">
        <v>7.8</v>
      </c>
      <c r="G1312" s="3">
        <v>18.399999999999999</v>
      </c>
      <c r="H1312" s="3">
        <v>6.3</v>
      </c>
      <c r="I1312" s="3">
        <v>0</v>
      </c>
      <c r="J1312" s="4">
        <v>129740.315</v>
      </c>
      <c r="K1312" s="5">
        <v>79.407081439999999</v>
      </c>
      <c r="L1312" s="5">
        <f t="shared" si="100"/>
        <v>10302299.759256253</v>
      </c>
      <c r="M1312" t="str">
        <f>VLOOKUP(A1312,[1]Holidays!A:C,2,)</f>
        <v>Y</v>
      </c>
      <c r="N1312" t="str">
        <f>VLOOKUP(A1312,[1]Holidays!A:C,3,FALSE)</f>
        <v>N</v>
      </c>
      <c r="O1312">
        <f t="shared" si="101"/>
        <v>129740.315</v>
      </c>
      <c r="P1312" t="e">
        <f t="shared" si="102"/>
        <v>#N/A</v>
      </c>
      <c r="Q1312" t="e">
        <f t="shared" si="103"/>
        <v>#N/A</v>
      </c>
      <c r="R1312">
        <f t="shared" si="104"/>
        <v>129740.315</v>
      </c>
    </row>
    <row r="1313" spans="1:18" x14ac:dyDescent="0.25">
      <c r="A1313" s="6">
        <v>43316</v>
      </c>
      <c r="B1313" s="1" t="str">
        <f>TEXT([1]Holidays!A1313,"DDDD")</f>
        <v>Saturday</v>
      </c>
      <c r="C1313" s="2">
        <f>WEEKNUM([1]Holidays!A1313)</f>
        <v>31</v>
      </c>
      <c r="D1313" s="1" t="str">
        <f>TEXT([1]Holidays!A1313,"MMMM")</f>
        <v>August</v>
      </c>
      <c r="E1313" s="1" t="str">
        <f>TEXT([1]Holidays!A1313,"yyyy")</f>
        <v>2018</v>
      </c>
      <c r="F1313" s="3">
        <v>8</v>
      </c>
      <c r="G1313" s="3">
        <v>15.3</v>
      </c>
      <c r="H1313" s="3">
        <v>8.6999999999999993</v>
      </c>
      <c r="I1313" s="3">
        <v>1.6</v>
      </c>
      <c r="J1313" s="4">
        <v>116238.175</v>
      </c>
      <c r="K1313" s="5">
        <v>44.889044869999999</v>
      </c>
      <c r="L1313" s="5">
        <f t="shared" si="100"/>
        <v>5217820.6531819124</v>
      </c>
      <c r="M1313" t="str">
        <f>VLOOKUP(A1313,[1]Holidays!A:C,2,)</f>
        <v>Y</v>
      </c>
      <c r="N1313" t="str">
        <f>VLOOKUP(A1313,[1]Holidays!A:C,3,FALSE)</f>
        <v>N</v>
      </c>
      <c r="O1313">
        <f t="shared" si="101"/>
        <v>116238.175</v>
      </c>
      <c r="P1313" t="e">
        <f t="shared" si="102"/>
        <v>#N/A</v>
      </c>
      <c r="Q1313" t="e">
        <f t="shared" si="103"/>
        <v>#N/A</v>
      </c>
      <c r="R1313">
        <f t="shared" si="104"/>
        <v>116238.175</v>
      </c>
    </row>
    <row r="1314" spans="1:18" x14ac:dyDescent="0.25">
      <c r="A1314" s="6">
        <v>43317</v>
      </c>
      <c r="B1314" s="1" t="str">
        <f>TEXT([1]Holidays!A1314,"DDDD")</f>
        <v>Sunday</v>
      </c>
      <c r="C1314" s="2">
        <f>WEEKNUM([1]Holidays!A1314)</f>
        <v>32</v>
      </c>
      <c r="D1314" s="1" t="str">
        <f>TEXT([1]Holidays!A1314,"MMMM")</f>
        <v>August</v>
      </c>
      <c r="E1314" s="1" t="str">
        <f>TEXT([1]Holidays!A1314,"yyyy")</f>
        <v>2018</v>
      </c>
      <c r="F1314" s="3">
        <v>10.6</v>
      </c>
      <c r="G1314" s="3">
        <v>17.600000000000001</v>
      </c>
      <c r="H1314" s="3">
        <v>11.2</v>
      </c>
      <c r="I1314" s="3">
        <v>0</v>
      </c>
      <c r="J1314" s="4">
        <v>104912.38</v>
      </c>
      <c r="K1314" s="5">
        <v>37.44398417</v>
      </c>
      <c r="L1314" s="5">
        <f t="shared" si="100"/>
        <v>3928337.4959570249</v>
      </c>
      <c r="M1314" t="str">
        <f>VLOOKUP(A1314,[1]Holidays!A:C,2,)</f>
        <v>Y</v>
      </c>
      <c r="N1314" t="str">
        <f>VLOOKUP(A1314,[1]Holidays!A:C,3,FALSE)</f>
        <v>N</v>
      </c>
      <c r="O1314">
        <f t="shared" si="101"/>
        <v>104912.38</v>
      </c>
      <c r="P1314" t="e">
        <f t="shared" si="102"/>
        <v>#N/A</v>
      </c>
      <c r="Q1314" t="e">
        <f t="shared" si="103"/>
        <v>#N/A</v>
      </c>
      <c r="R1314">
        <f t="shared" si="104"/>
        <v>104912.38</v>
      </c>
    </row>
    <row r="1315" spans="1:18" x14ac:dyDescent="0.25">
      <c r="A1315" s="6">
        <v>43318</v>
      </c>
      <c r="B1315" s="1" t="str">
        <f>TEXT([1]Holidays!A1315,"DDDD")</f>
        <v>Monday</v>
      </c>
      <c r="C1315" s="2">
        <f>WEEKNUM([1]Holidays!A1315)</f>
        <v>32</v>
      </c>
      <c r="D1315" s="1" t="str">
        <f>TEXT([1]Holidays!A1315,"MMMM")</f>
        <v>August</v>
      </c>
      <c r="E1315" s="1" t="str">
        <f>TEXT([1]Holidays!A1315,"yyyy")</f>
        <v>2018</v>
      </c>
      <c r="F1315" s="3">
        <v>9.4</v>
      </c>
      <c r="G1315" s="3">
        <v>13.8</v>
      </c>
      <c r="H1315" s="3">
        <v>8.5</v>
      </c>
      <c r="I1315" s="3">
        <v>0</v>
      </c>
      <c r="J1315" s="4">
        <v>127198.78</v>
      </c>
      <c r="K1315" s="5">
        <v>83.712090750000002</v>
      </c>
      <c r="L1315" s="5">
        <f t="shared" si="100"/>
        <v>10648075.814649286</v>
      </c>
      <c r="M1315" t="str">
        <f>VLOOKUP(A1315,[1]Holidays!A:C,2,)</f>
        <v>Y</v>
      </c>
      <c r="N1315" t="str">
        <f>VLOOKUP(A1315,[1]Holidays!A:C,3,FALSE)</f>
        <v>N</v>
      </c>
      <c r="O1315">
        <f t="shared" si="101"/>
        <v>127198.78</v>
      </c>
      <c r="P1315" t="e">
        <f t="shared" si="102"/>
        <v>#N/A</v>
      </c>
      <c r="Q1315" t="e">
        <f t="shared" si="103"/>
        <v>#N/A</v>
      </c>
      <c r="R1315">
        <f t="shared" si="104"/>
        <v>127198.78</v>
      </c>
    </row>
    <row r="1316" spans="1:18" x14ac:dyDescent="0.25">
      <c r="A1316" s="6">
        <v>43319</v>
      </c>
      <c r="B1316" s="1" t="str">
        <f>TEXT([1]Holidays!A1316,"DDDD")</f>
        <v>Tuesday</v>
      </c>
      <c r="C1316" s="2">
        <f>WEEKNUM([1]Holidays!A1316)</f>
        <v>32</v>
      </c>
      <c r="D1316" s="1" t="str">
        <f>TEXT([1]Holidays!A1316,"MMMM")</f>
        <v>August</v>
      </c>
      <c r="E1316" s="1" t="str">
        <f>TEXT([1]Holidays!A1316,"yyyy")</f>
        <v>2018</v>
      </c>
      <c r="F1316" s="3">
        <v>7.3</v>
      </c>
      <c r="G1316" s="3">
        <v>14.8</v>
      </c>
      <c r="H1316" s="3">
        <v>9.6</v>
      </c>
      <c r="I1316" s="3">
        <v>0</v>
      </c>
      <c r="J1316" s="4">
        <v>131851.01500000001</v>
      </c>
      <c r="K1316" s="5">
        <v>75.541241439999993</v>
      </c>
      <c r="L1316" s="5">
        <f t="shared" si="100"/>
        <v>9960189.3582240622</v>
      </c>
      <c r="M1316" t="str">
        <f>VLOOKUP(A1316,[1]Holidays!A:C,2,)</f>
        <v>Y</v>
      </c>
      <c r="N1316" t="str">
        <f>VLOOKUP(A1316,[1]Holidays!A:C,3,FALSE)</f>
        <v>N</v>
      </c>
      <c r="O1316">
        <f t="shared" si="101"/>
        <v>131851.01500000001</v>
      </c>
      <c r="P1316" t="e">
        <f t="shared" si="102"/>
        <v>#N/A</v>
      </c>
      <c r="Q1316" t="e">
        <f t="shared" si="103"/>
        <v>#N/A</v>
      </c>
      <c r="R1316">
        <f t="shared" si="104"/>
        <v>131851.01500000001</v>
      </c>
    </row>
    <row r="1317" spans="1:18" x14ac:dyDescent="0.25">
      <c r="A1317" s="6">
        <v>43320</v>
      </c>
      <c r="B1317" s="1" t="str">
        <f>TEXT([1]Holidays!A1317,"DDDD")</f>
        <v>Wednesday</v>
      </c>
      <c r="C1317" s="2">
        <f>WEEKNUM([1]Holidays!A1317)</f>
        <v>32</v>
      </c>
      <c r="D1317" s="1" t="str">
        <f>TEXT([1]Holidays!A1317,"MMMM")</f>
        <v>August</v>
      </c>
      <c r="E1317" s="1" t="str">
        <f>TEXT([1]Holidays!A1317,"yyyy")</f>
        <v>2018</v>
      </c>
      <c r="F1317" s="3">
        <v>9.6</v>
      </c>
      <c r="G1317" s="3">
        <v>16</v>
      </c>
      <c r="H1317" s="3">
        <v>7.2</v>
      </c>
      <c r="I1317" s="3">
        <v>1</v>
      </c>
      <c r="J1317" s="4">
        <v>131939.5</v>
      </c>
      <c r="K1317" s="5">
        <v>89.686836400000004</v>
      </c>
      <c r="L1317" s="5">
        <f t="shared" si="100"/>
        <v>11833236.3511978</v>
      </c>
      <c r="M1317" t="str">
        <f>VLOOKUP(A1317,[1]Holidays!A:C,2,)</f>
        <v>Y</v>
      </c>
      <c r="N1317" t="str">
        <f>VLOOKUP(A1317,[1]Holidays!A:C,3,FALSE)</f>
        <v>N</v>
      </c>
      <c r="O1317">
        <f t="shared" si="101"/>
        <v>131939.5</v>
      </c>
      <c r="P1317" t="e">
        <f t="shared" si="102"/>
        <v>#N/A</v>
      </c>
      <c r="Q1317" t="e">
        <f t="shared" si="103"/>
        <v>#N/A</v>
      </c>
      <c r="R1317">
        <f t="shared" si="104"/>
        <v>131939.5</v>
      </c>
    </row>
    <row r="1318" spans="1:18" x14ac:dyDescent="0.25">
      <c r="A1318" s="6">
        <v>43321</v>
      </c>
      <c r="B1318" s="1" t="str">
        <f>TEXT([1]Holidays!A1318,"DDDD")</f>
        <v>Thursday</v>
      </c>
      <c r="C1318" s="2">
        <f>WEEKNUM([1]Holidays!A1318)</f>
        <v>32</v>
      </c>
      <c r="D1318" s="1" t="str">
        <f>TEXT([1]Holidays!A1318,"MMMM")</f>
        <v>August</v>
      </c>
      <c r="E1318" s="1" t="str">
        <f>TEXT([1]Holidays!A1318,"yyyy")</f>
        <v>2018</v>
      </c>
      <c r="F1318" s="3">
        <v>5.6</v>
      </c>
      <c r="G1318" s="3">
        <v>15.4</v>
      </c>
      <c r="H1318" s="3">
        <v>8.6</v>
      </c>
      <c r="I1318" s="3">
        <v>2.2000000000000002</v>
      </c>
      <c r="J1318" s="4">
        <v>135670.99</v>
      </c>
      <c r="K1318" s="5">
        <v>82.760846979999997</v>
      </c>
      <c r="L1318" s="5">
        <f t="shared" si="100"/>
        <v>11228246.043015109</v>
      </c>
      <c r="M1318" t="str">
        <f>VLOOKUP(A1318,[1]Holidays!A:C,2,)</f>
        <v>Y</v>
      </c>
      <c r="N1318" t="str">
        <f>VLOOKUP(A1318,[1]Holidays!A:C,3,FALSE)</f>
        <v>N</v>
      </c>
      <c r="O1318">
        <f t="shared" si="101"/>
        <v>135670.99</v>
      </c>
      <c r="P1318" t="e">
        <f t="shared" si="102"/>
        <v>#N/A</v>
      </c>
      <c r="Q1318" t="e">
        <f t="shared" si="103"/>
        <v>#N/A</v>
      </c>
      <c r="R1318">
        <f t="shared" si="104"/>
        <v>135670.99</v>
      </c>
    </row>
    <row r="1319" spans="1:18" x14ac:dyDescent="0.25">
      <c r="A1319" s="6">
        <v>43322</v>
      </c>
      <c r="B1319" s="1" t="str">
        <f>TEXT([1]Holidays!A1319,"DDDD")</f>
        <v>Friday</v>
      </c>
      <c r="C1319" s="2">
        <f>WEEKNUM([1]Holidays!A1319)</f>
        <v>32</v>
      </c>
      <c r="D1319" s="1" t="str">
        <f>TEXT([1]Holidays!A1319,"MMMM")</f>
        <v>August</v>
      </c>
      <c r="E1319" s="1" t="str">
        <f>TEXT([1]Holidays!A1319,"yyyy")</f>
        <v>2018</v>
      </c>
      <c r="F1319" s="3">
        <v>9.4</v>
      </c>
      <c r="G1319" s="3">
        <v>20</v>
      </c>
      <c r="H1319" s="3">
        <v>11.8</v>
      </c>
      <c r="I1319" s="3">
        <v>0</v>
      </c>
      <c r="J1319" s="4">
        <v>121875.355</v>
      </c>
      <c r="K1319" s="5">
        <v>58.050358019999997</v>
      </c>
      <c r="L1319" s="5">
        <f t="shared" si="100"/>
        <v>7074907.991564597</v>
      </c>
      <c r="M1319" t="str">
        <f>VLOOKUP(A1319,[1]Holidays!A:C,2,)</f>
        <v>Y</v>
      </c>
      <c r="N1319" t="str">
        <f>VLOOKUP(A1319,[1]Holidays!A:C,3,FALSE)</f>
        <v>N</v>
      </c>
      <c r="O1319">
        <f t="shared" si="101"/>
        <v>121875.355</v>
      </c>
      <c r="P1319" t="e">
        <f t="shared" si="102"/>
        <v>#N/A</v>
      </c>
      <c r="Q1319" t="e">
        <f t="shared" si="103"/>
        <v>#N/A</v>
      </c>
      <c r="R1319">
        <f t="shared" si="104"/>
        <v>121875.355</v>
      </c>
    </row>
    <row r="1320" spans="1:18" x14ac:dyDescent="0.25">
      <c r="A1320" s="6">
        <v>43323</v>
      </c>
      <c r="B1320" s="1" t="str">
        <f>TEXT([1]Holidays!A1320,"DDDD")</f>
        <v>Saturday</v>
      </c>
      <c r="C1320" s="2">
        <f>WEEKNUM([1]Holidays!A1320)</f>
        <v>32</v>
      </c>
      <c r="D1320" s="1" t="str">
        <f>TEXT([1]Holidays!A1320,"MMMM")</f>
        <v>August</v>
      </c>
      <c r="E1320" s="1" t="str">
        <f>TEXT([1]Holidays!A1320,"yyyy")</f>
        <v>2018</v>
      </c>
      <c r="F1320" s="3">
        <v>8.1</v>
      </c>
      <c r="G1320" s="3">
        <v>14.7</v>
      </c>
      <c r="H1320" s="3">
        <v>7.4</v>
      </c>
      <c r="I1320" s="3">
        <v>10.4</v>
      </c>
      <c r="J1320" s="4">
        <v>119988.735</v>
      </c>
      <c r="K1320" s="5">
        <v>64.602342530000001</v>
      </c>
      <c r="L1320" s="5">
        <f t="shared" si="100"/>
        <v>7751553.3582114</v>
      </c>
      <c r="M1320" t="str">
        <f>VLOOKUP(A1320,[1]Holidays!A:C,2,)</f>
        <v>Y</v>
      </c>
      <c r="N1320" t="str">
        <f>VLOOKUP(A1320,[1]Holidays!A:C,3,FALSE)</f>
        <v>N</v>
      </c>
      <c r="O1320">
        <f t="shared" si="101"/>
        <v>119988.735</v>
      </c>
      <c r="P1320" t="e">
        <f t="shared" si="102"/>
        <v>#N/A</v>
      </c>
      <c r="Q1320" t="e">
        <f t="shared" si="103"/>
        <v>#N/A</v>
      </c>
      <c r="R1320">
        <f t="shared" si="104"/>
        <v>119988.735</v>
      </c>
    </row>
    <row r="1321" spans="1:18" x14ac:dyDescent="0.25">
      <c r="A1321" s="6">
        <v>43324</v>
      </c>
      <c r="B1321" s="1" t="str">
        <f>TEXT([1]Holidays!A1321,"DDDD")</f>
        <v>Sunday</v>
      </c>
      <c r="C1321" s="2">
        <f>WEEKNUM([1]Holidays!A1321)</f>
        <v>33</v>
      </c>
      <c r="D1321" s="1" t="str">
        <f>TEXT([1]Holidays!A1321,"MMMM")</f>
        <v>August</v>
      </c>
      <c r="E1321" s="1" t="str">
        <f>TEXT([1]Holidays!A1321,"yyyy")</f>
        <v>2018</v>
      </c>
      <c r="F1321" s="3">
        <v>5.4</v>
      </c>
      <c r="G1321" s="3">
        <v>14.8</v>
      </c>
      <c r="H1321" s="3">
        <v>10.4</v>
      </c>
      <c r="I1321" s="3">
        <v>4.5999999999999996</v>
      </c>
      <c r="J1321" s="4">
        <v>115231.85</v>
      </c>
      <c r="K1321" s="5">
        <v>48.788940629999999</v>
      </c>
      <c r="L1321" s="5">
        <f t="shared" si="100"/>
        <v>5622039.8883350659</v>
      </c>
      <c r="M1321" t="str">
        <f>VLOOKUP(A1321,[1]Holidays!A:C,2,)</f>
        <v>Y</v>
      </c>
      <c r="N1321" t="str">
        <f>VLOOKUP(A1321,[1]Holidays!A:C,3,FALSE)</f>
        <v>N</v>
      </c>
      <c r="O1321">
        <f t="shared" si="101"/>
        <v>115231.85</v>
      </c>
      <c r="P1321" t="e">
        <f t="shared" si="102"/>
        <v>#N/A</v>
      </c>
      <c r="Q1321" t="e">
        <f t="shared" si="103"/>
        <v>#N/A</v>
      </c>
      <c r="R1321">
        <f t="shared" si="104"/>
        <v>115231.85</v>
      </c>
    </row>
    <row r="1322" spans="1:18" x14ac:dyDescent="0.25">
      <c r="A1322" s="6">
        <v>43325</v>
      </c>
      <c r="B1322" s="1" t="str">
        <f>TEXT([1]Holidays!A1322,"DDDD")</f>
        <v>Monday</v>
      </c>
      <c r="C1322" s="2">
        <f>WEEKNUM([1]Holidays!A1322)</f>
        <v>33</v>
      </c>
      <c r="D1322" s="1" t="str">
        <f>TEXT([1]Holidays!A1322,"MMMM")</f>
        <v>August</v>
      </c>
      <c r="E1322" s="1" t="str">
        <f>TEXT([1]Holidays!A1322,"yyyy")</f>
        <v>2018</v>
      </c>
      <c r="F1322" s="3">
        <v>7.9</v>
      </c>
      <c r="G1322" s="3">
        <v>14.9</v>
      </c>
      <c r="H1322" s="3">
        <v>8.6</v>
      </c>
      <c r="I1322" s="3">
        <v>0</v>
      </c>
      <c r="J1322" s="4">
        <v>127541.57</v>
      </c>
      <c r="K1322" s="5">
        <v>79.759066959999998</v>
      </c>
      <c r="L1322" s="5">
        <f t="shared" si="100"/>
        <v>10172596.621813528</v>
      </c>
      <c r="M1322" t="str">
        <f>VLOOKUP(A1322,[1]Holidays!A:C,2,)</f>
        <v>Y</v>
      </c>
      <c r="N1322" t="str">
        <f>VLOOKUP(A1322,[1]Holidays!A:C,3,FALSE)</f>
        <v>N</v>
      </c>
      <c r="O1322">
        <f t="shared" si="101"/>
        <v>127541.57</v>
      </c>
      <c r="P1322" t="e">
        <f t="shared" si="102"/>
        <v>#N/A</v>
      </c>
      <c r="Q1322" t="e">
        <f t="shared" si="103"/>
        <v>#N/A</v>
      </c>
      <c r="R1322">
        <f t="shared" si="104"/>
        <v>127541.57</v>
      </c>
    </row>
    <row r="1323" spans="1:18" x14ac:dyDescent="0.25">
      <c r="A1323" s="6">
        <v>43326</v>
      </c>
      <c r="B1323" s="1" t="str">
        <f>TEXT([1]Holidays!A1323,"DDDD")</f>
        <v>Tuesday</v>
      </c>
      <c r="C1323" s="2">
        <f>WEEKNUM([1]Holidays!A1323)</f>
        <v>33</v>
      </c>
      <c r="D1323" s="1" t="str">
        <f>TEXT([1]Holidays!A1323,"MMMM")</f>
        <v>August</v>
      </c>
      <c r="E1323" s="1" t="str">
        <f>TEXT([1]Holidays!A1323,"yyyy")</f>
        <v>2018</v>
      </c>
      <c r="F1323" s="3">
        <v>9.4</v>
      </c>
      <c r="G1323" s="3">
        <v>16.7</v>
      </c>
      <c r="H1323" s="3">
        <v>13.2</v>
      </c>
      <c r="I1323" s="3">
        <v>0.2</v>
      </c>
      <c r="J1323" s="4">
        <v>121073.45</v>
      </c>
      <c r="K1323" s="5">
        <v>69.127751180000004</v>
      </c>
      <c r="L1323" s="5">
        <f t="shared" si="100"/>
        <v>8369535.3261041716</v>
      </c>
      <c r="M1323" t="str">
        <f>VLOOKUP(A1323,[1]Holidays!A:C,2,)</f>
        <v>Y</v>
      </c>
      <c r="N1323" t="str">
        <f>VLOOKUP(A1323,[1]Holidays!A:C,3,FALSE)</f>
        <v>N</v>
      </c>
      <c r="O1323">
        <f t="shared" si="101"/>
        <v>121073.45</v>
      </c>
      <c r="P1323" t="e">
        <f t="shared" si="102"/>
        <v>#N/A</v>
      </c>
      <c r="Q1323" t="e">
        <f t="shared" si="103"/>
        <v>#N/A</v>
      </c>
      <c r="R1323">
        <f t="shared" si="104"/>
        <v>121073.45</v>
      </c>
    </row>
    <row r="1324" spans="1:18" x14ac:dyDescent="0.25">
      <c r="A1324" s="6">
        <v>43327</v>
      </c>
      <c r="B1324" s="1" t="str">
        <f>TEXT([1]Holidays!A1324,"DDDD")</f>
        <v>Wednesday</v>
      </c>
      <c r="C1324" s="2">
        <f>WEEKNUM([1]Holidays!A1324)</f>
        <v>33</v>
      </c>
      <c r="D1324" s="1" t="str">
        <f>TEXT([1]Holidays!A1324,"MMMM")</f>
        <v>August</v>
      </c>
      <c r="E1324" s="1" t="str">
        <f>TEXT([1]Holidays!A1324,"yyyy")</f>
        <v>2018</v>
      </c>
      <c r="F1324" s="3">
        <v>11.5</v>
      </c>
      <c r="G1324" s="3">
        <v>18.399999999999999</v>
      </c>
      <c r="H1324" s="3">
        <v>10.1</v>
      </c>
      <c r="I1324" s="3">
        <v>0</v>
      </c>
      <c r="J1324" s="4">
        <v>122602.11500000001</v>
      </c>
      <c r="K1324" s="5">
        <v>67.796604759999994</v>
      </c>
      <c r="L1324" s="5">
        <f t="shared" si="100"/>
        <v>8312007.1333950674</v>
      </c>
      <c r="M1324" t="str">
        <f>VLOOKUP(A1324,[1]Holidays!A:C,2,)</f>
        <v>Y</v>
      </c>
      <c r="N1324" t="str">
        <f>VLOOKUP(A1324,[1]Holidays!A:C,3,FALSE)</f>
        <v>N</v>
      </c>
      <c r="O1324">
        <f t="shared" si="101"/>
        <v>122602.11500000001</v>
      </c>
      <c r="P1324" t="e">
        <f t="shared" si="102"/>
        <v>#N/A</v>
      </c>
      <c r="Q1324" t="e">
        <f t="shared" si="103"/>
        <v>#N/A</v>
      </c>
      <c r="R1324">
        <f t="shared" si="104"/>
        <v>122602.11500000001</v>
      </c>
    </row>
    <row r="1325" spans="1:18" x14ac:dyDescent="0.25">
      <c r="A1325" s="6">
        <v>43328</v>
      </c>
      <c r="B1325" s="1" t="str">
        <f>TEXT([1]Holidays!A1325,"DDDD")</f>
        <v>Thursday</v>
      </c>
      <c r="C1325" s="2">
        <f>WEEKNUM([1]Holidays!A1325)</f>
        <v>33</v>
      </c>
      <c r="D1325" s="1" t="str">
        <f>TEXT([1]Holidays!A1325,"MMMM")</f>
        <v>August</v>
      </c>
      <c r="E1325" s="1" t="str">
        <f>TEXT([1]Holidays!A1325,"yyyy")</f>
        <v>2018</v>
      </c>
      <c r="F1325" s="3">
        <v>8.6999999999999993</v>
      </c>
      <c r="G1325" s="3">
        <v>14.7</v>
      </c>
      <c r="H1325" s="3">
        <v>9.1999999999999993</v>
      </c>
      <c r="I1325" s="3">
        <v>0.2</v>
      </c>
      <c r="J1325" s="4">
        <v>131137.065</v>
      </c>
      <c r="K1325" s="5">
        <v>95.267104889999999</v>
      </c>
      <c r="L1325" s="5">
        <f t="shared" si="100"/>
        <v>12493048.526321748</v>
      </c>
      <c r="M1325" t="str">
        <f>VLOOKUP(A1325,[1]Holidays!A:C,2,)</f>
        <v>Y</v>
      </c>
      <c r="N1325" t="str">
        <f>VLOOKUP(A1325,[1]Holidays!A:C,3,FALSE)</f>
        <v>N</v>
      </c>
      <c r="O1325">
        <f t="shared" si="101"/>
        <v>131137.065</v>
      </c>
      <c r="P1325" t="e">
        <f t="shared" si="102"/>
        <v>#N/A</v>
      </c>
      <c r="Q1325" t="e">
        <f t="shared" si="103"/>
        <v>#N/A</v>
      </c>
      <c r="R1325">
        <f t="shared" si="104"/>
        <v>131137.065</v>
      </c>
    </row>
    <row r="1326" spans="1:18" x14ac:dyDescent="0.25">
      <c r="A1326" s="6">
        <v>43329</v>
      </c>
      <c r="B1326" s="1" t="str">
        <f>TEXT([1]Holidays!A1326,"DDDD")</f>
        <v>Friday</v>
      </c>
      <c r="C1326" s="2">
        <f>WEEKNUM([1]Holidays!A1326)</f>
        <v>33</v>
      </c>
      <c r="D1326" s="1" t="str">
        <f>TEXT([1]Holidays!A1326,"MMMM")</f>
        <v>August</v>
      </c>
      <c r="E1326" s="1" t="str">
        <f>TEXT([1]Holidays!A1326,"yyyy")</f>
        <v>2018</v>
      </c>
      <c r="F1326" s="3">
        <v>7.7</v>
      </c>
      <c r="G1326" s="3">
        <v>15.9</v>
      </c>
      <c r="H1326" s="3">
        <v>12.2</v>
      </c>
      <c r="I1326" s="3">
        <v>0</v>
      </c>
      <c r="J1326" s="4">
        <v>125189.54</v>
      </c>
      <c r="K1326" s="5">
        <v>77.617767220000005</v>
      </c>
      <c r="L1326" s="5">
        <f t="shared" si="100"/>
        <v>9716932.5740988795</v>
      </c>
      <c r="M1326" t="str">
        <f>VLOOKUP(A1326,[1]Holidays!A:C,2,)</f>
        <v>Y</v>
      </c>
      <c r="N1326" t="str">
        <f>VLOOKUP(A1326,[1]Holidays!A:C,3,FALSE)</f>
        <v>N</v>
      </c>
      <c r="O1326">
        <f t="shared" si="101"/>
        <v>125189.54</v>
      </c>
      <c r="P1326" t="e">
        <f t="shared" si="102"/>
        <v>#N/A</v>
      </c>
      <c r="Q1326" t="e">
        <f t="shared" si="103"/>
        <v>#N/A</v>
      </c>
      <c r="R1326">
        <f t="shared" si="104"/>
        <v>125189.54</v>
      </c>
    </row>
    <row r="1327" spans="1:18" x14ac:dyDescent="0.25">
      <c r="A1327" s="6">
        <v>43330</v>
      </c>
      <c r="B1327" s="1" t="str">
        <f>TEXT([1]Holidays!A1327,"DDDD")</f>
        <v>Saturday</v>
      </c>
      <c r="C1327" s="2">
        <f>WEEKNUM([1]Holidays!A1327)</f>
        <v>33</v>
      </c>
      <c r="D1327" s="1" t="str">
        <f>TEXT([1]Holidays!A1327,"MMMM")</f>
        <v>August</v>
      </c>
      <c r="E1327" s="1" t="str">
        <f>TEXT([1]Holidays!A1327,"yyyy")</f>
        <v>2018</v>
      </c>
      <c r="F1327" s="3">
        <v>8.9</v>
      </c>
      <c r="G1327" s="3">
        <v>13.8</v>
      </c>
      <c r="H1327" s="3">
        <v>10.4</v>
      </c>
      <c r="I1327" s="3">
        <v>2.2000000000000002</v>
      </c>
      <c r="J1327" s="4">
        <v>116571.26</v>
      </c>
      <c r="K1327" s="5">
        <v>38.301147139999998</v>
      </c>
      <c r="L1327" s="5">
        <f t="shared" si="100"/>
        <v>4464812.9815551955</v>
      </c>
      <c r="M1327" t="str">
        <f>VLOOKUP(A1327,[1]Holidays!A:C,2,)</f>
        <v>Y</v>
      </c>
      <c r="N1327" t="str">
        <f>VLOOKUP(A1327,[1]Holidays!A:C,3,FALSE)</f>
        <v>N</v>
      </c>
      <c r="O1327">
        <f t="shared" si="101"/>
        <v>116571.26</v>
      </c>
      <c r="P1327" t="e">
        <f t="shared" si="102"/>
        <v>#N/A</v>
      </c>
      <c r="Q1327" t="e">
        <f t="shared" si="103"/>
        <v>#N/A</v>
      </c>
      <c r="R1327">
        <f t="shared" si="104"/>
        <v>116571.26</v>
      </c>
    </row>
    <row r="1328" spans="1:18" x14ac:dyDescent="0.25">
      <c r="A1328" s="6">
        <v>43331</v>
      </c>
      <c r="B1328" s="1" t="str">
        <f>TEXT([1]Holidays!A1328,"DDDD")</f>
        <v>Sunday</v>
      </c>
      <c r="C1328" s="2">
        <f>WEEKNUM([1]Holidays!A1328)</f>
        <v>34</v>
      </c>
      <c r="D1328" s="1" t="str">
        <f>TEXT([1]Holidays!A1328,"MMMM")</f>
        <v>August</v>
      </c>
      <c r="E1328" s="1" t="str">
        <f>TEXT([1]Holidays!A1328,"yyyy")</f>
        <v>2018</v>
      </c>
      <c r="F1328" s="3">
        <v>6.7</v>
      </c>
      <c r="G1328" s="3">
        <v>11.9</v>
      </c>
      <c r="H1328" s="3">
        <v>9.3000000000000007</v>
      </c>
      <c r="I1328" s="3">
        <v>9.1999999999999993</v>
      </c>
      <c r="J1328" s="4">
        <v>119707.93</v>
      </c>
      <c r="K1328" s="5">
        <v>50.446948470000002</v>
      </c>
      <c r="L1328" s="5">
        <f t="shared" si="100"/>
        <v>6038899.7761603668</v>
      </c>
      <c r="M1328" t="str">
        <f>VLOOKUP(A1328,[1]Holidays!A:C,2,)</f>
        <v>Y</v>
      </c>
      <c r="N1328" t="str">
        <f>VLOOKUP(A1328,[1]Holidays!A:C,3,FALSE)</f>
        <v>N</v>
      </c>
      <c r="O1328">
        <f t="shared" si="101"/>
        <v>119707.93</v>
      </c>
      <c r="P1328" t="e">
        <f t="shared" si="102"/>
        <v>#N/A</v>
      </c>
      <c r="Q1328" t="e">
        <f t="shared" si="103"/>
        <v>#N/A</v>
      </c>
      <c r="R1328">
        <f t="shared" si="104"/>
        <v>119707.93</v>
      </c>
    </row>
    <row r="1329" spans="1:18" x14ac:dyDescent="0.25">
      <c r="A1329" s="6">
        <v>43332</v>
      </c>
      <c r="B1329" s="1" t="str">
        <f>TEXT([1]Holidays!A1329,"DDDD")</f>
        <v>Monday</v>
      </c>
      <c r="C1329" s="2">
        <f>WEEKNUM([1]Holidays!A1329)</f>
        <v>34</v>
      </c>
      <c r="D1329" s="1" t="str">
        <f>TEXT([1]Holidays!A1329,"MMMM")</f>
        <v>August</v>
      </c>
      <c r="E1329" s="1" t="str">
        <f>TEXT([1]Holidays!A1329,"yyyy")</f>
        <v>2018</v>
      </c>
      <c r="F1329" s="3">
        <v>5.5</v>
      </c>
      <c r="G1329" s="3">
        <v>12.4</v>
      </c>
      <c r="H1329" s="3">
        <v>6.5</v>
      </c>
      <c r="I1329" s="3">
        <v>2</v>
      </c>
      <c r="J1329" s="4">
        <v>138918.38500000001</v>
      </c>
      <c r="K1329" s="5">
        <v>102.3388107</v>
      </c>
      <c r="L1329" s="5">
        <f t="shared" si="100"/>
        <v>14216742.305264721</v>
      </c>
      <c r="M1329" t="str">
        <f>VLOOKUP(A1329,[1]Holidays!A:C,2,)</f>
        <v>Y</v>
      </c>
      <c r="N1329" t="str">
        <f>VLOOKUP(A1329,[1]Holidays!A:C,3,FALSE)</f>
        <v>N</v>
      </c>
      <c r="O1329">
        <f t="shared" si="101"/>
        <v>138918.38500000001</v>
      </c>
      <c r="P1329" t="e">
        <f t="shared" si="102"/>
        <v>#N/A</v>
      </c>
      <c r="Q1329" t="e">
        <f t="shared" si="103"/>
        <v>#N/A</v>
      </c>
      <c r="R1329">
        <f t="shared" si="104"/>
        <v>138918.38500000001</v>
      </c>
    </row>
    <row r="1330" spans="1:18" x14ac:dyDescent="0.25">
      <c r="A1330" s="6">
        <v>43333</v>
      </c>
      <c r="B1330" s="1" t="str">
        <f>TEXT([1]Holidays!A1330,"DDDD")</f>
        <v>Tuesday</v>
      </c>
      <c r="C1330" s="2">
        <f>WEEKNUM([1]Holidays!A1330)</f>
        <v>34</v>
      </c>
      <c r="D1330" s="1" t="str">
        <f>TEXT([1]Holidays!A1330,"MMMM")</f>
        <v>August</v>
      </c>
      <c r="E1330" s="1" t="str">
        <f>TEXT([1]Holidays!A1330,"yyyy")</f>
        <v>2018</v>
      </c>
      <c r="F1330" s="3">
        <v>8.6</v>
      </c>
      <c r="G1330" s="3">
        <v>12.4</v>
      </c>
      <c r="H1330" s="3">
        <v>7.7</v>
      </c>
      <c r="I1330" s="3">
        <v>1.2</v>
      </c>
      <c r="J1330" s="4">
        <v>138424.25</v>
      </c>
      <c r="K1330" s="5">
        <v>119.2284324</v>
      </c>
      <c r="L1330" s="5">
        <f t="shared" si="100"/>
        <v>16504106.3336457</v>
      </c>
      <c r="M1330" t="str">
        <f>VLOOKUP(A1330,[1]Holidays!A:C,2,)</f>
        <v>Y</v>
      </c>
      <c r="N1330" t="str">
        <f>VLOOKUP(A1330,[1]Holidays!A:C,3,FALSE)</f>
        <v>N</v>
      </c>
      <c r="O1330">
        <f t="shared" si="101"/>
        <v>138424.25</v>
      </c>
      <c r="P1330" t="e">
        <f t="shared" si="102"/>
        <v>#N/A</v>
      </c>
      <c r="Q1330" t="e">
        <f t="shared" si="103"/>
        <v>#N/A</v>
      </c>
      <c r="R1330">
        <f t="shared" si="104"/>
        <v>138424.25</v>
      </c>
    </row>
    <row r="1331" spans="1:18" x14ac:dyDescent="0.25">
      <c r="A1331" s="6">
        <v>43334</v>
      </c>
      <c r="B1331" s="1" t="str">
        <f>TEXT([1]Holidays!A1331,"DDDD")</f>
        <v>Wednesday</v>
      </c>
      <c r="C1331" s="2">
        <f>WEEKNUM([1]Holidays!A1331)</f>
        <v>34</v>
      </c>
      <c r="D1331" s="1" t="str">
        <f>TEXT([1]Holidays!A1331,"MMMM")</f>
        <v>August</v>
      </c>
      <c r="E1331" s="1" t="str">
        <f>TEXT([1]Holidays!A1331,"yyyy")</f>
        <v>2018</v>
      </c>
      <c r="F1331" s="3">
        <v>8.6999999999999993</v>
      </c>
      <c r="G1331" s="3">
        <v>14</v>
      </c>
      <c r="H1331" s="3">
        <v>8.5</v>
      </c>
      <c r="I1331" s="3">
        <v>1</v>
      </c>
      <c r="J1331" s="4">
        <v>136240.845</v>
      </c>
      <c r="K1331" s="5">
        <v>104.8161592</v>
      </c>
      <c r="L1331" s="5">
        <f t="shared" si="100"/>
        <v>14280242.099062525</v>
      </c>
      <c r="M1331" t="str">
        <f>VLOOKUP(A1331,[1]Holidays!A:C,2,)</f>
        <v>Y</v>
      </c>
      <c r="N1331" t="str">
        <f>VLOOKUP(A1331,[1]Holidays!A:C,3,FALSE)</f>
        <v>N</v>
      </c>
      <c r="O1331">
        <f t="shared" si="101"/>
        <v>136240.845</v>
      </c>
      <c r="P1331" t="e">
        <f t="shared" si="102"/>
        <v>#N/A</v>
      </c>
      <c r="Q1331" t="e">
        <f t="shared" si="103"/>
        <v>#N/A</v>
      </c>
      <c r="R1331">
        <f t="shared" si="104"/>
        <v>136240.845</v>
      </c>
    </row>
    <row r="1332" spans="1:18" x14ac:dyDescent="0.25">
      <c r="A1332" s="6">
        <v>43335</v>
      </c>
      <c r="B1332" s="1" t="str">
        <f>TEXT([1]Holidays!A1332,"DDDD")</f>
        <v>Thursday</v>
      </c>
      <c r="C1332" s="2">
        <f>WEEKNUM([1]Holidays!A1332)</f>
        <v>34</v>
      </c>
      <c r="D1332" s="1" t="str">
        <f>TEXT([1]Holidays!A1332,"MMMM")</f>
        <v>August</v>
      </c>
      <c r="E1332" s="1" t="str">
        <f>TEXT([1]Holidays!A1332,"yyyy")</f>
        <v>2018</v>
      </c>
      <c r="F1332" s="3">
        <v>5.6</v>
      </c>
      <c r="G1332" s="3">
        <v>16</v>
      </c>
      <c r="H1332" s="3">
        <v>11.1</v>
      </c>
      <c r="I1332" s="3">
        <v>0</v>
      </c>
      <c r="J1332" s="4">
        <v>131956.72500000001</v>
      </c>
      <c r="K1332" s="5">
        <v>89.579370560000001</v>
      </c>
      <c r="L1332" s="5">
        <f t="shared" si="100"/>
        <v>11820600.366659017</v>
      </c>
      <c r="M1332" t="str">
        <f>VLOOKUP(A1332,[1]Holidays!A:C,2,)</f>
        <v>Y</v>
      </c>
      <c r="N1332" t="str">
        <f>VLOOKUP(A1332,[1]Holidays!A:C,3,FALSE)</f>
        <v>N</v>
      </c>
      <c r="O1332">
        <f t="shared" si="101"/>
        <v>131956.72500000001</v>
      </c>
      <c r="P1332" t="e">
        <f t="shared" si="102"/>
        <v>#N/A</v>
      </c>
      <c r="Q1332" t="e">
        <f t="shared" si="103"/>
        <v>#N/A</v>
      </c>
      <c r="R1332">
        <f t="shared" si="104"/>
        <v>131956.72500000001</v>
      </c>
    </row>
    <row r="1333" spans="1:18" x14ac:dyDescent="0.25">
      <c r="A1333" s="6">
        <v>43336</v>
      </c>
      <c r="B1333" s="1" t="str">
        <f>TEXT([1]Holidays!A1333,"DDDD")</f>
        <v>Friday</v>
      </c>
      <c r="C1333" s="2">
        <f>WEEKNUM([1]Holidays!A1333)</f>
        <v>34</v>
      </c>
      <c r="D1333" s="1" t="str">
        <f>TEXT([1]Holidays!A1333,"MMMM")</f>
        <v>August</v>
      </c>
      <c r="E1333" s="1" t="str">
        <f>TEXT([1]Holidays!A1333,"yyyy")</f>
        <v>2018</v>
      </c>
      <c r="F1333" s="3">
        <v>4.8</v>
      </c>
      <c r="G1333" s="3">
        <v>15.4</v>
      </c>
      <c r="H1333" s="3">
        <v>14.7</v>
      </c>
      <c r="I1333" s="3">
        <v>0</v>
      </c>
      <c r="J1333" s="4">
        <v>130210.94</v>
      </c>
      <c r="K1333" s="5">
        <v>97.467844349999993</v>
      </c>
      <c r="L1333" s="5">
        <f t="shared" si="100"/>
        <v>12691379.632587189</v>
      </c>
      <c r="M1333" t="str">
        <f>VLOOKUP(A1333,[1]Holidays!A:C,2,)</f>
        <v>Y</v>
      </c>
      <c r="N1333" t="str">
        <f>VLOOKUP(A1333,[1]Holidays!A:C,3,FALSE)</f>
        <v>N</v>
      </c>
      <c r="O1333">
        <f t="shared" si="101"/>
        <v>130210.94</v>
      </c>
      <c r="P1333" t="e">
        <f t="shared" si="102"/>
        <v>#N/A</v>
      </c>
      <c r="Q1333" t="e">
        <f t="shared" si="103"/>
        <v>#N/A</v>
      </c>
      <c r="R1333">
        <f t="shared" si="104"/>
        <v>130210.94</v>
      </c>
    </row>
    <row r="1334" spans="1:18" x14ac:dyDescent="0.25">
      <c r="A1334" s="6">
        <v>43337</v>
      </c>
      <c r="B1334" s="1" t="str">
        <f>TEXT([1]Holidays!A1334,"DDDD")</f>
        <v>Saturday</v>
      </c>
      <c r="C1334" s="2">
        <f>WEEKNUM([1]Holidays!A1334)</f>
        <v>34</v>
      </c>
      <c r="D1334" s="1" t="str">
        <f>TEXT([1]Holidays!A1334,"MMMM")</f>
        <v>August</v>
      </c>
      <c r="E1334" s="1" t="str">
        <f>TEXT([1]Holidays!A1334,"yyyy")</f>
        <v>2018</v>
      </c>
      <c r="F1334" s="3">
        <v>3.9</v>
      </c>
      <c r="G1334" s="3">
        <v>15.2</v>
      </c>
      <c r="H1334" s="3">
        <v>14.9</v>
      </c>
      <c r="I1334" s="3">
        <v>0</v>
      </c>
      <c r="J1334" s="4">
        <v>116471.77499999999</v>
      </c>
      <c r="K1334" s="5">
        <v>118.4878363</v>
      </c>
      <c r="L1334" s="5">
        <f t="shared" si="100"/>
        <v>13800488.609770432</v>
      </c>
      <c r="M1334" t="str">
        <f>VLOOKUP(A1334,[1]Holidays!A:C,2,)</f>
        <v>Y</v>
      </c>
      <c r="N1334" t="str">
        <f>VLOOKUP(A1334,[1]Holidays!A:C,3,FALSE)</f>
        <v>N</v>
      </c>
      <c r="O1334">
        <f t="shared" si="101"/>
        <v>116471.77499999999</v>
      </c>
      <c r="P1334" t="e">
        <f t="shared" si="102"/>
        <v>#N/A</v>
      </c>
      <c r="Q1334" t="e">
        <f t="shared" si="103"/>
        <v>#N/A</v>
      </c>
      <c r="R1334">
        <f t="shared" si="104"/>
        <v>116471.77499999999</v>
      </c>
    </row>
    <row r="1335" spans="1:18" x14ac:dyDescent="0.25">
      <c r="A1335" s="6">
        <v>43338</v>
      </c>
      <c r="B1335" s="1" t="str">
        <f>TEXT([1]Holidays!A1335,"DDDD")</f>
        <v>Sunday</v>
      </c>
      <c r="C1335" s="2">
        <f>WEEKNUM([1]Holidays!A1335)</f>
        <v>35</v>
      </c>
      <c r="D1335" s="1" t="str">
        <f>TEXT([1]Holidays!A1335,"MMMM")</f>
        <v>August</v>
      </c>
      <c r="E1335" s="1" t="str">
        <f>TEXT([1]Holidays!A1335,"yyyy")</f>
        <v>2018</v>
      </c>
      <c r="F1335" s="3">
        <v>4.9000000000000004</v>
      </c>
      <c r="G1335" s="3">
        <v>14.7</v>
      </c>
      <c r="H1335" s="3">
        <v>12.3</v>
      </c>
      <c r="I1335" s="3">
        <v>0</v>
      </c>
      <c r="J1335" s="4">
        <v>111436.265</v>
      </c>
      <c r="K1335" s="5">
        <v>105.4622088</v>
      </c>
      <c r="L1335" s="5">
        <f t="shared" si="100"/>
        <v>11752314.647322131</v>
      </c>
      <c r="M1335" t="str">
        <f>VLOOKUP(A1335,[1]Holidays!A:C,2,)</f>
        <v>Y</v>
      </c>
      <c r="N1335" t="str">
        <f>VLOOKUP(A1335,[1]Holidays!A:C,3,FALSE)</f>
        <v>N</v>
      </c>
      <c r="O1335">
        <f t="shared" si="101"/>
        <v>111436.265</v>
      </c>
      <c r="P1335" t="e">
        <f t="shared" si="102"/>
        <v>#N/A</v>
      </c>
      <c r="Q1335" t="e">
        <f t="shared" si="103"/>
        <v>#N/A</v>
      </c>
      <c r="R1335">
        <f t="shared" si="104"/>
        <v>111436.265</v>
      </c>
    </row>
    <row r="1336" spans="1:18" x14ac:dyDescent="0.25">
      <c r="A1336" s="6">
        <v>43339</v>
      </c>
      <c r="B1336" s="1" t="str">
        <f>TEXT([1]Holidays!A1336,"DDDD")</f>
        <v>Monday</v>
      </c>
      <c r="C1336" s="2">
        <f>WEEKNUM([1]Holidays!A1336)</f>
        <v>35</v>
      </c>
      <c r="D1336" s="1" t="str">
        <f>TEXT([1]Holidays!A1336,"MMMM")</f>
        <v>August</v>
      </c>
      <c r="E1336" s="1" t="str">
        <f>TEXT([1]Holidays!A1336,"yyyy")</f>
        <v>2018</v>
      </c>
      <c r="F1336" s="3">
        <v>6.8</v>
      </c>
      <c r="G1336" s="3">
        <v>12.9</v>
      </c>
      <c r="H1336" s="3">
        <v>12.4</v>
      </c>
      <c r="I1336" s="3">
        <v>3.6</v>
      </c>
      <c r="J1336" s="4">
        <v>131280.85</v>
      </c>
      <c r="K1336" s="5">
        <v>105.01180309999999</v>
      </c>
      <c r="L1336" s="5">
        <f t="shared" si="100"/>
        <v>13786038.771000635</v>
      </c>
      <c r="M1336" t="str">
        <f>VLOOKUP(A1336,[1]Holidays!A:C,2,)</f>
        <v>Y</v>
      </c>
      <c r="N1336" t="str">
        <f>VLOOKUP(A1336,[1]Holidays!A:C,3,FALSE)</f>
        <v>N</v>
      </c>
      <c r="O1336">
        <f t="shared" si="101"/>
        <v>131280.85</v>
      </c>
      <c r="P1336" t="e">
        <f t="shared" si="102"/>
        <v>#N/A</v>
      </c>
      <c r="Q1336" t="e">
        <f t="shared" si="103"/>
        <v>#N/A</v>
      </c>
      <c r="R1336">
        <f t="shared" si="104"/>
        <v>131280.85</v>
      </c>
    </row>
    <row r="1337" spans="1:18" x14ac:dyDescent="0.25">
      <c r="A1337" s="6">
        <v>43340</v>
      </c>
      <c r="B1337" s="1" t="str">
        <f>TEXT([1]Holidays!A1337,"DDDD")</f>
        <v>Tuesday</v>
      </c>
      <c r="C1337" s="2">
        <f>WEEKNUM([1]Holidays!A1337)</f>
        <v>35</v>
      </c>
      <c r="D1337" s="1" t="str">
        <f>TEXT([1]Holidays!A1337,"MMMM")</f>
        <v>August</v>
      </c>
      <c r="E1337" s="1" t="str">
        <f>TEXT([1]Holidays!A1337,"yyyy")</f>
        <v>2018</v>
      </c>
      <c r="F1337" s="3">
        <v>1.9</v>
      </c>
      <c r="G1337" s="3">
        <v>11.2</v>
      </c>
      <c r="H1337" s="3">
        <v>11.7</v>
      </c>
      <c r="I1337" s="3">
        <v>0.2</v>
      </c>
      <c r="J1337" s="4">
        <v>139563.095</v>
      </c>
      <c r="K1337" s="5">
        <v>119.82307369999999</v>
      </c>
      <c r="L1337" s="5">
        <f t="shared" si="100"/>
        <v>16722879.017985102</v>
      </c>
      <c r="M1337" t="str">
        <f>VLOOKUP(A1337,[1]Holidays!A:C,2,)</f>
        <v>Y</v>
      </c>
      <c r="N1337" t="str">
        <f>VLOOKUP(A1337,[1]Holidays!A:C,3,FALSE)</f>
        <v>N</v>
      </c>
      <c r="O1337">
        <f t="shared" si="101"/>
        <v>139563.095</v>
      </c>
      <c r="P1337" t="e">
        <f t="shared" si="102"/>
        <v>#N/A</v>
      </c>
      <c r="Q1337" t="e">
        <f t="shared" si="103"/>
        <v>#N/A</v>
      </c>
      <c r="R1337">
        <f t="shared" si="104"/>
        <v>139563.095</v>
      </c>
    </row>
    <row r="1338" spans="1:18" x14ac:dyDescent="0.25">
      <c r="A1338" s="6">
        <v>43341</v>
      </c>
      <c r="B1338" s="1" t="str">
        <f>TEXT([1]Holidays!A1338,"DDDD")</f>
        <v>Wednesday</v>
      </c>
      <c r="C1338" s="2">
        <f>WEEKNUM([1]Holidays!A1338)</f>
        <v>35</v>
      </c>
      <c r="D1338" s="1" t="str">
        <f>TEXT([1]Holidays!A1338,"MMMM")</f>
        <v>August</v>
      </c>
      <c r="E1338" s="1" t="str">
        <f>TEXT([1]Holidays!A1338,"yyyy")</f>
        <v>2018</v>
      </c>
      <c r="F1338" s="3">
        <v>0.8</v>
      </c>
      <c r="G1338" s="3">
        <v>12.5</v>
      </c>
      <c r="H1338" s="3">
        <v>15.5</v>
      </c>
      <c r="I1338" s="3">
        <v>0</v>
      </c>
      <c r="J1338" s="4">
        <v>136032.16</v>
      </c>
      <c r="K1338" s="5">
        <v>118.3790102</v>
      </c>
      <c r="L1338" s="5">
        <f t="shared" si="100"/>
        <v>16103352.456168031</v>
      </c>
      <c r="M1338" t="str">
        <f>VLOOKUP(A1338,[1]Holidays!A:C,2,)</f>
        <v>Y</v>
      </c>
      <c r="N1338" t="str">
        <f>VLOOKUP(A1338,[1]Holidays!A:C,3,FALSE)</f>
        <v>N</v>
      </c>
      <c r="O1338">
        <f t="shared" si="101"/>
        <v>136032.16</v>
      </c>
      <c r="P1338" t="e">
        <f t="shared" si="102"/>
        <v>#N/A</v>
      </c>
      <c r="Q1338" t="e">
        <f t="shared" si="103"/>
        <v>#N/A</v>
      </c>
      <c r="R1338">
        <f t="shared" si="104"/>
        <v>136032.16</v>
      </c>
    </row>
    <row r="1339" spans="1:18" x14ac:dyDescent="0.25">
      <c r="A1339" s="6">
        <v>43342</v>
      </c>
      <c r="B1339" s="1" t="str">
        <f>TEXT([1]Holidays!A1339,"DDDD")</f>
        <v>Thursday</v>
      </c>
      <c r="C1339" s="2">
        <f>WEEKNUM([1]Holidays!A1339)</f>
        <v>35</v>
      </c>
      <c r="D1339" s="1" t="str">
        <f>TEXT([1]Holidays!A1339,"MMMM")</f>
        <v>August</v>
      </c>
      <c r="E1339" s="1" t="str">
        <f>TEXT([1]Holidays!A1339,"yyyy")</f>
        <v>2018</v>
      </c>
      <c r="F1339" s="3">
        <v>4.8</v>
      </c>
      <c r="G1339" s="3">
        <v>16.7</v>
      </c>
      <c r="H1339" s="3">
        <v>5.0999999999999996</v>
      </c>
      <c r="I1339" s="3">
        <v>0</v>
      </c>
      <c r="J1339" s="4">
        <v>139752.54500000001</v>
      </c>
      <c r="K1339" s="5">
        <v>97.166418829999998</v>
      </c>
      <c r="L1339" s="5">
        <f t="shared" si="100"/>
        <v>13579254.320028422</v>
      </c>
      <c r="M1339" t="str">
        <f>VLOOKUP(A1339,[1]Holidays!A:C,2,)</f>
        <v>Y</v>
      </c>
      <c r="N1339" t="str">
        <f>VLOOKUP(A1339,[1]Holidays!A:C,3,FALSE)</f>
        <v>N</v>
      </c>
      <c r="O1339">
        <f t="shared" si="101"/>
        <v>139752.54500000001</v>
      </c>
      <c r="P1339" t="e">
        <f t="shared" si="102"/>
        <v>#N/A</v>
      </c>
      <c r="Q1339" t="e">
        <f t="shared" si="103"/>
        <v>#N/A</v>
      </c>
      <c r="R1339">
        <f t="shared" si="104"/>
        <v>139752.54500000001</v>
      </c>
    </row>
    <row r="1340" spans="1:18" x14ac:dyDescent="0.25">
      <c r="A1340" s="6">
        <v>43343</v>
      </c>
      <c r="B1340" s="1" t="str">
        <f>TEXT([1]Holidays!A1340,"DDDD")</f>
        <v>Friday</v>
      </c>
      <c r="C1340" s="2">
        <f>WEEKNUM([1]Holidays!A1340)</f>
        <v>35</v>
      </c>
      <c r="D1340" s="1" t="str">
        <f>TEXT([1]Holidays!A1340,"MMMM")</f>
        <v>August</v>
      </c>
      <c r="E1340" s="1" t="str">
        <f>TEXT([1]Holidays!A1340,"yyyy")</f>
        <v>2018</v>
      </c>
      <c r="F1340" s="3">
        <v>8.9</v>
      </c>
      <c r="G1340" s="3">
        <v>16</v>
      </c>
      <c r="H1340" s="3">
        <v>6.8</v>
      </c>
      <c r="I1340" s="3">
        <v>1.6</v>
      </c>
      <c r="J1340" s="4">
        <v>130466.91499999999</v>
      </c>
      <c r="K1340" s="5">
        <v>122.4259917</v>
      </c>
      <c r="L1340" s="5">
        <f t="shared" si="100"/>
        <v>15972541.452914605</v>
      </c>
      <c r="M1340" t="str">
        <f>VLOOKUP(A1340,[1]Holidays!A:C,2,)</f>
        <v>Y</v>
      </c>
      <c r="N1340" t="str">
        <f>VLOOKUP(A1340,[1]Holidays!A:C,3,FALSE)</f>
        <v>N</v>
      </c>
      <c r="O1340">
        <f t="shared" si="101"/>
        <v>130466.91499999999</v>
      </c>
      <c r="P1340" t="e">
        <f t="shared" si="102"/>
        <v>#N/A</v>
      </c>
      <c r="Q1340" t="e">
        <f t="shared" si="103"/>
        <v>#N/A</v>
      </c>
      <c r="R1340">
        <f t="shared" si="104"/>
        <v>130466.91499999999</v>
      </c>
    </row>
    <row r="1341" spans="1:18" x14ac:dyDescent="0.25">
      <c r="A1341" s="6">
        <v>43344</v>
      </c>
      <c r="B1341" s="1" t="str">
        <f>TEXT([1]Holidays!A1341,"DDDD")</f>
        <v>Saturday</v>
      </c>
      <c r="C1341" s="2">
        <f>WEEKNUM([1]Holidays!A1341)</f>
        <v>35</v>
      </c>
      <c r="D1341" s="1" t="str">
        <f>TEXT([1]Holidays!A1341,"MMMM")</f>
        <v>September</v>
      </c>
      <c r="E1341" s="1" t="str">
        <f>TEXT([1]Holidays!A1341,"yyyy")</f>
        <v>2018</v>
      </c>
      <c r="F1341" s="3">
        <v>10.5</v>
      </c>
      <c r="G1341" s="3">
        <v>13.4</v>
      </c>
      <c r="H1341" s="3">
        <v>7.4</v>
      </c>
      <c r="I1341" s="3">
        <v>2.2000000000000002</v>
      </c>
      <c r="J1341" s="4">
        <v>116344.565</v>
      </c>
      <c r="K1341" s="5">
        <v>104.0260614</v>
      </c>
      <c r="L1341" s="5">
        <f t="shared" si="100"/>
        <v>12102866.862246292</v>
      </c>
      <c r="M1341" t="str">
        <f>VLOOKUP(A1341,[1]Holidays!A:C,2,)</f>
        <v>Y</v>
      </c>
      <c r="N1341" t="str">
        <f>VLOOKUP(A1341,[1]Holidays!A:C,3,FALSE)</f>
        <v>N</v>
      </c>
      <c r="O1341">
        <f t="shared" si="101"/>
        <v>116344.565</v>
      </c>
      <c r="P1341" t="e">
        <f t="shared" si="102"/>
        <v>#N/A</v>
      </c>
      <c r="Q1341" t="e">
        <f t="shared" si="103"/>
        <v>#N/A</v>
      </c>
      <c r="R1341">
        <f t="shared" si="104"/>
        <v>116344.565</v>
      </c>
    </row>
    <row r="1342" spans="1:18" x14ac:dyDescent="0.25">
      <c r="A1342" s="6">
        <v>43345</v>
      </c>
      <c r="B1342" s="1" t="str">
        <f>TEXT([1]Holidays!A1342,"DDDD")</f>
        <v>Sunday</v>
      </c>
      <c r="C1342" s="2">
        <f>WEEKNUM([1]Holidays!A1342)</f>
        <v>36</v>
      </c>
      <c r="D1342" s="1" t="str">
        <f>TEXT([1]Holidays!A1342,"MMMM")</f>
        <v>September</v>
      </c>
      <c r="E1342" s="1" t="str">
        <f>TEXT([1]Holidays!A1342,"yyyy")</f>
        <v>2018</v>
      </c>
      <c r="F1342" s="3">
        <v>5</v>
      </c>
      <c r="G1342" s="3">
        <v>12.3</v>
      </c>
      <c r="H1342" s="3">
        <v>11.2</v>
      </c>
      <c r="I1342" s="3">
        <v>3</v>
      </c>
      <c r="J1342" s="4">
        <v>118402.905</v>
      </c>
      <c r="K1342" s="5">
        <v>137.1315117</v>
      </c>
      <c r="L1342" s="5">
        <f t="shared" si="100"/>
        <v>16236769.352321489</v>
      </c>
      <c r="M1342" t="str">
        <f>VLOOKUP(A1342,[1]Holidays!A:C,2,)</f>
        <v>Y</v>
      </c>
      <c r="N1342" t="str">
        <f>VLOOKUP(A1342,[1]Holidays!A:C,3,FALSE)</f>
        <v>N</v>
      </c>
      <c r="O1342">
        <f t="shared" si="101"/>
        <v>118402.905</v>
      </c>
      <c r="P1342" t="e">
        <f t="shared" si="102"/>
        <v>#N/A</v>
      </c>
      <c r="Q1342" t="e">
        <f t="shared" si="103"/>
        <v>#N/A</v>
      </c>
      <c r="R1342">
        <f t="shared" si="104"/>
        <v>118402.905</v>
      </c>
    </row>
    <row r="1343" spans="1:18" x14ac:dyDescent="0.25">
      <c r="A1343" s="6">
        <v>43346</v>
      </c>
      <c r="B1343" s="1" t="str">
        <f>TEXT([1]Holidays!A1343,"DDDD")</f>
        <v>Monday</v>
      </c>
      <c r="C1343" s="2">
        <f>WEEKNUM([1]Holidays!A1343)</f>
        <v>36</v>
      </c>
      <c r="D1343" s="1" t="str">
        <f>TEXT([1]Holidays!A1343,"MMMM")</f>
        <v>September</v>
      </c>
      <c r="E1343" s="1" t="str">
        <f>TEXT([1]Holidays!A1343,"yyyy")</f>
        <v>2018</v>
      </c>
      <c r="F1343" s="3">
        <v>5</v>
      </c>
      <c r="G1343" s="3">
        <v>13.1</v>
      </c>
      <c r="H1343" s="3">
        <v>14.7</v>
      </c>
      <c r="I1343" s="3">
        <v>0</v>
      </c>
      <c r="J1343" s="4">
        <v>131448.995</v>
      </c>
      <c r="K1343" s="5">
        <v>139.51638489999999</v>
      </c>
      <c r="L1343" s="5">
        <f t="shared" si="100"/>
        <v>18339288.581138175</v>
      </c>
      <c r="M1343" t="str">
        <f>VLOOKUP(A1343,[1]Holidays!A:C,2,)</f>
        <v>Y</v>
      </c>
      <c r="N1343" t="str">
        <f>VLOOKUP(A1343,[1]Holidays!A:C,3,FALSE)</f>
        <v>N</v>
      </c>
      <c r="O1343">
        <f t="shared" si="101"/>
        <v>131448.995</v>
      </c>
      <c r="P1343" t="e">
        <f t="shared" si="102"/>
        <v>#N/A</v>
      </c>
      <c r="Q1343" t="e">
        <f t="shared" si="103"/>
        <v>#N/A</v>
      </c>
      <c r="R1343">
        <f t="shared" si="104"/>
        <v>131448.995</v>
      </c>
    </row>
    <row r="1344" spans="1:18" x14ac:dyDescent="0.25">
      <c r="A1344" s="6">
        <v>43347</v>
      </c>
      <c r="B1344" s="1" t="str">
        <f>TEXT([1]Holidays!A1344,"DDDD")</f>
        <v>Tuesday</v>
      </c>
      <c r="C1344" s="2">
        <f>WEEKNUM([1]Holidays!A1344)</f>
        <v>36</v>
      </c>
      <c r="D1344" s="1" t="str">
        <f>TEXT([1]Holidays!A1344,"MMMM")</f>
        <v>September</v>
      </c>
      <c r="E1344" s="1" t="str">
        <f>TEXT([1]Holidays!A1344,"yyyy")</f>
        <v>2018</v>
      </c>
      <c r="F1344" s="3">
        <v>3.4</v>
      </c>
      <c r="G1344" s="3">
        <v>19.5</v>
      </c>
      <c r="H1344" s="3">
        <v>14.7</v>
      </c>
      <c r="I1344" s="3">
        <v>0</v>
      </c>
      <c r="J1344" s="4">
        <v>128192.08500000001</v>
      </c>
      <c r="K1344" s="5">
        <v>119.57434360000001</v>
      </c>
      <c r="L1344" s="5">
        <f t="shared" si="100"/>
        <v>15328484.418590408</v>
      </c>
      <c r="M1344" t="str">
        <f>VLOOKUP(A1344,[1]Holidays!A:C,2,)</f>
        <v>Y</v>
      </c>
      <c r="N1344" t="str">
        <f>VLOOKUP(A1344,[1]Holidays!A:C,3,FALSE)</f>
        <v>N</v>
      </c>
      <c r="O1344">
        <f t="shared" si="101"/>
        <v>128192.08500000001</v>
      </c>
      <c r="P1344" t="e">
        <f t="shared" si="102"/>
        <v>#N/A</v>
      </c>
      <c r="Q1344" t="e">
        <f t="shared" si="103"/>
        <v>#N/A</v>
      </c>
      <c r="R1344">
        <f t="shared" si="104"/>
        <v>128192.08500000001</v>
      </c>
    </row>
    <row r="1345" spans="1:18" x14ac:dyDescent="0.25">
      <c r="A1345" s="6">
        <v>43348</v>
      </c>
      <c r="B1345" s="1" t="str">
        <f>TEXT([1]Holidays!A1345,"DDDD")</f>
        <v>Wednesday</v>
      </c>
      <c r="C1345" s="2">
        <f>WEEKNUM([1]Holidays!A1345)</f>
        <v>36</v>
      </c>
      <c r="D1345" s="1" t="str">
        <f>TEXT([1]Holidays!A1345,"MMMM")</f>
        <v>September</v>
      </c>
      <c r="E1345" s="1" t="str">
        <f>TEXT([1]Holidays!A1345,"yyyy")</f>
        <v>2018</v>
      </c>
      <c r="F1345" s="3">
        <v>8.1</v>
      </c>
      <c r="G1345" s="3">
        <v>20.2</v>
      </c>
      <c r="H1345" s="3">
        <v>14.5</v>
      </c>
      <c r="I1345" s="3">
        <v>0</v>
      </c>
      <c r="J1345" s="4">
        <v>118307.155</v>
      </c>
      <c r="K1345" s="5">
        <v>111.54075349999999</v>
      </c>
      <c r="L1345" s="5">
        <f t="shared" si="100"/>
        <v>13196069.213141292</v>
      </c>
      <c r="M1345" t="str">
        <f>VLOOKUP(A1345,[1]Holidays!A:C,2,)</f>
        <v>Y</v>
      </c>
      <c r="N1345" t="str">
        <f>VLOOKUP(A1345,[1]Holidays!A:C,3,FALSE)</f>
        <v>N</v>
      </c>
      <c r="O1345">
        <f t="shared" si="101"/>
        <v>118307.155</v>
      </c>
      <c r="P1345" t="e">
        <f t="shared" si="102"/>
        <v>#N/A</v>
      </c>
      <c r="Q1345" t="e">
        <f t="shared" si="103"/>
        <v>#N/A</v>
      </c>
      <c r="R1345">
        <f t="shared" si="104"/>
        <v>118307.155</v>
      </c>
    </row>
    <row r="1346" spans="1:18" x14ac:dyDescent="0.25">
      <c r="A1346" s="6">
        <v>43349</v>
      </c>
      <c r="B1346" s="1" t="str">
        <f>TEXT([1]Holidays!A1346,"DDDD")</f>
        <v>Thursday</v>
      </c>
      <c r="C1346" s="2">
        <f>WEEKNUM([1]Holidays!A1346)</f>
        <v>36</v>
      </c>
      <c r="D1346" s="1" t="str">
        <f>TEXT([1]Holidays!A1346,"MMMM")</f>
        <v>September</v>
      </c>
      <c r="E1346" s="1" t="str">
        <f>TEXT([1]Holidays!A1346,"yyyy")</f>
        <v>2018</v>
      </c>
      <c r="F1346" s="3">
        <v>13.8</v>
      </c>
      <c r="G1346" s="3">
        <v>20.6</v>
      </c>
      <c r="H1346" s="3">
        <v>9.5</v>
      </c>
      <c r="I1346" s="3">
        <v>0</v>
      </c>
      <c r="J1346" s="4">
        <v>116467.37</v>
      </c>
      <c r="K1346" s="5">
        <v>138.90753839999999</v>
      </c>
      <c r="L1346" s="5">
        <f t="shared" ref="L1346:L1409" si="105">J1346*K1346</f>
        <v>16178195.670622006</v>
      </c>
      <c r="M1346" t="str">
        <f>VLOOKUP(A1346,[1]Holidays!A:C,2,)</f>
        <v>Y</v>
      </c>
      <c r="N1346" t="str">
        <f>VLOOKUP(A1346,[1]Holidays!A:C,3,FALSE)</f>
        <v>N</v>
      </c>
      <c r="O1346">
        <f t="shared" si="101"/>
        <v>116467.37</v>
      </c>
      <c r="P1346" t="e">
        <f t="shared" si="102"/>
        <v>#N/A</v>
      </c>
      <c r="Q1346" t="e">
        <f t="shared" si="103"/>
        <v>#N/A</v>
      </c>
      <c r="R1346">
        <f t="shared" si="104"/>
        <v>116467.37</v>
      </c>
    </row>
    <row r="1347" spans="1:18" x14ac:dyDescent="0.25">
      <c r="A1347" s="6">
        <v>43350</v>
      </c>
      <c r="B1347" s="1" t="str">
        <f>TEXT([1]Holidays!A1347,"DDDD")</f>
        <v>Friday</v>
      </c>
      <c r="C1347" s="2">
        <f>WEEKNUM([1]Holidays!A1347)</f>
        <v>36</v>
      </c>
      <c r="D1347" s="1" t="str">
        <f>TEXT([1]Holidays!A1347,"MMMM")</f>
        <v>September</v>
      </c>
      <c r="E1347" s="1" t="str">
        <f>TEXT([1]Holidays!A1347,"yyyy")</f>
        <v>2018</v>
      </c>
      <c r="F1347" s="3">
        <v>8.6999999999999993</v>
      </c>
      <c r="G1347" s="3">
        <v>15.1</v>
      </c>
      <c r="H1347" s="3">
        <v>14.7</v>
      </c>
      <c r="I1347" s="3">
        <v>3.4</v>
      </c>
      <c r="J1347" s="4">
        <v>123583.52</v>
      </c>
      <c r="K1347" s="5">
        <v>161.5068282</v>
      </c>
      <c r="L1347" s="5">
        <f t="shared" si="105"/>
        <v>19959582.332991265</v>
      </c>
      <c r="M1347" t="str">
        <f>VLOOKUP(A1347,[1]Holidays!A:C,2,)</f>
        <v>Y</v>
      </c>
      <c r="N1347" t="str">
        <f>VLOOKUP(A1347,[1]Holidays!A:C,3,FALSE)</f>
        <v>N</v>
      </c>
      <c r="O1347">
        <f t="shared" ref="O1347:O1410" si="106">IF(M1347="n",NA(),J1347)</f>
        <v>123583.52</v>
      </c>
      <c r="P1347" t="e">
        <f t="shared" ref="P1347:P1410" si="107">IF(M1347="n",J1347,NA())</f>
        <v>#N/A</v>
      </c>
      <c r="Q1347" t="e">
        <f t="shared" ref="Q1347:Q1410" si="108">IF(N1347="y",J1347,NA())</f>
        <v>#N/A</v>
      </c>
      <c r="R1347">
        <f t="shared" ref="R1347:R1410" si="109">IF(N1347="N",J1347,NA())</f>
        <v>123583.52</v>
      </c>
    </row>
    <row r="1348" spans="1:18" x14ac:dyDescent="0.25">
      <c r="A1348" s="6">
        <v>43351</v>
      </c>
      <c r="B1348" s="1" t="str">
        <f>TEXT([1]Holidays!A1348,"DDDD")</f>
        <v>Saturday</v>
      </c>
      <c r="C1348" s="2">
        <f>WEEKNUM([1]Holidays!A1348)</f>
        <v>36</v>
      </c>
      <c r="D1348" s="1" t="str">
        <f>TEXT([1]Holidays!A1348,"MMMM")</f>
        <v>September</v>
      </c>
      <c r="E1348" s="1" t="str">
        <f>TEXT([1]Holidays!A1348,"yyyy")</f>
        <v>2018</v>
      </c>
      <c r="F1348" s="3">
        <v>4.2</v>
      </c>
      <c r="G1348" s="3">
        <v>17.5</v>
      </c>
      <c r="H1348" s="3">
        <v>16.2</v>
      </c>
      <c r="I1348" s="3">
        <v>0.2</v>
      </c>
      <c r="J1348" s="4">
        <v>109948.61500000001</v>
      </c>
      <c r="K1348" s="5">
        <v>109.29377119999999</v>
      </c>
      <c r="L1348" s="5">
        <f t="shared" si="105"/>
        <v>12016698.771566888</v>
      </c>
      <c r="M1348" t="str">
        <f>VLOOKUP(A1348,[1]Holidays!A:C,2,)</f>
        <v>Y</v>
      </c>
      <c r="N1348" t="str">
        <f>VLOOKUP(A1348,[1]Holidays!A:C,3,FALSE)</f>
        <v>N</v>
      </c>
      <c r="O1348">
        <f t="shared" si="106"/>
        <v>109948.61500000001</v>
      </c>
      <c r="P1348" t="e">
        <f t="shared" si="107"/>
        <v>#N/A</v>
      </c>
      <c r="Q1348" t="e">
        <f t="shared" si="108"/>
        <v>#N/A</v>
      </c>
      <c r="R1348">
        <f t="shared" si="109"/>
        <v>109948.61500000001</v>
      </c>
    </row>
    <row r="1349" spans="1:18" x14ac:dyDescent="0.25">
      <c r="A1349" s="6">
        <v>43352</v>
      </c>
      <c r="B1349" s="1" t="str">
        <f>TEXT([1]Holidays!A1349,"DDDD")</f>
        <v>Sunday</v>
      </c>
      <c r="C1349" s="2">
        <f>WEEKNUM([1]Holidays!A1349)</f>
        <v>37</v>
      </c>
      <c r="D1349" s="1" t="str">
        <f>TEXT([1]Holidays!A1349,"MMMM")</f>
        <v>September</v>
      </c>
      <c r="E1349" s="1" t="str">
        <f>TEXT([1]Holidays!A1349,"yyyy")</f>
        <v>2018</v>
      </c>
      <c r="F1349" s="3">
        <v>8.6</v>
      </c>
      <c r="G1349" s="3">
        <v>18.100000000000001</v>
      </c>
      <c r="H1349" s="3">
        <v>7.3</v>
      </c>
      <c r="I1349" s="3">
        <v>0</v>
      </c>
      <c r="J1349" s="4">
        <v>107838.95</v>
      </c>
      <c r="K1349" s="5">
        <v>67.615591249999994</v>
      </c>
      <c r="L1349" s="5">
        <f t="shared" si="105"/>
        <v>7291594.3640291868</v>
      </c>
      <c r="M1349" t="str">
        <f>VLOOKUP(A1349,[1]Holidays!A:C,2,)</f>
        <v>Y</v>
      </c>
      <c r="N1349" t="str">
        <f>VLOOKUP(A1349,[1]Holidays!A:C,3,FALSE)</f>
        <v>N</v>
      </c>
      <c r="O1349">
        <f t="shared" si="106"/>
        <v>107838.95</v>
      </c>
      <c r="P1349" t="e">
        <f t="shared" si="107"/>
        <v>#N/A</v>
      </c>
      <c r="Q1349" t="e">
        <f t="shared" si="108"/>
        <v>#N/A</v>
      </c>
      <c r="R1349">
        <f t="shared" si="109"/>
        <v>107838.95</v>
      </c>
    </row>
    <row r="1350" spans="1:18" x14ac:dyDescent="0.25">
      <c r="A1350" s="6">
        <v>43353</v>
      </c>
      <c r="B1350" s="1" t="str">
        <f>TEXT([1]Holidays!A1350,"DDDD")</f>
        <v>Monday</v>
      </c>
      <c r="C1350" s="2">
        <f>WEEKNUM([1]Holidays!A1350)</f>
        <v>37</v>
      </c>
      <c r="D1350" s="1" t="str">
        <f>TEXT([1]Holidays!A1350,"MMMM")</f>
        <v>September</v>
      </c>
      <c r="E1350" s="1" t="str">
        <f>TEXT([1]Holidays!A1350,"yyyy")</f>
        <v>2018</v>
      </c>
      <c r="F1350" s="3">
        <v>13.4</v>
      </c>
      <c r="G1350" s="3">
        <v>18</v>
      </c>
      <c r="H1350" s="3">
        <v>10.199999999999999</v>
      </c>
      <c r="I1350" s="3">
        <v>0</v>
      </c>
      <c r="J1350" s="4">
        <v>123132.625</v>
      </c>
      <c r="K1350" s="5">
        <v>92.615982560000006</v>
      </c>
      <c r="L1350" s="5">
        <f t="shared" si="105"/>
        <v>11404049.049567021</v>
      </c>
      <c r="M1350" t="str">
        <f>VLOOKUP(A1350,[1]Holidays!A:C,2,)</f>
        <v>Y</v>
      </c>
      <c r="N1350" t="str">
        <f>VLOOKUP(A1350,[1]Holidays!A:C,3,FALSE)</f>
        <v>N</v>
      </c>
      <c r="O1350">
        <f t="shared" si="106"/>
        <v>123132.625</v>
      </c>
      <c r="P1350" t="e">
        <f t="shared" si="107"/>
        <v>#N/A</v>
      </c>
      <c r="Q1350" t="e">
        <f t="shared" si="108"/>
        <v>#N/A</v>
      </c>
      <c r="R1350">
        <f t="shared" si="109"/>
        <v>123132.625</v>
      </c>
    </row>
    <row r="1351" spans="1:18" x14ac:dyDescent="0.25">
      <c r="A1351" s="6">
        <v>43354</v>
      </c>
      <c r="B1351" s="1" t="str">
        <f>TEXT([1]Holidays!A1351,"DDDD")</f>
        <v>Tuesday</v>
      </c>
      <c r="C1351" s="2">
        <f>WEEKNUM([1]Holidays!A1351)</f>
        <v>37</v>
      </c>
      <c r="D1351" s="1" t="str">
        <f>TEXT([1]Holidays!A1351,"MMMM")</f>
        <v>September</v>
      </c>
      <c r="E1351" s="1" t="str">
        <f>TEXT([1]Holidays!A1351,"yyyy")</f>
        <v>2018</v>
      </c>
      <c r="F1351" s="3">
        <v>9.1</v>
      </c>
      <c r="G1351" s="3">
        <v>24.2</v>
      </c>
      <c r="H1351" s="3">
        <v>17.7</v>
      </c>
      <c r="I1351" s="3">
        <v>0</v>
      </c>
      <c r="J1351" s="4">
        <v>111096.53</v>
      </c>
      <c r="K1351" s="5">
        <v>67.333252150000007</v>
      </c>
      <c r="L1351" s="5">
        <f t="shared" si="105"/>
        <v>7480490.6674800403</v>
      </c>
      <c r="M1351" t="str">
        <f>VLOOKUP(A1351,[1]Holidays!A:C,2,)</f>
        <v>Y</v>
      </c>
      <c r="N1351" t="str">
        <f>VLOOKUP(A1351,[1]Holidays!A:C,3,FALSE)</f>
        <v>N</v>
      </c>
      <c r="O1351">
        <f t="shared" si="106"/>
        <v>111096.53</v>
      </c>
      <c r="P1351" t="e">
        <f t="shared" si="107"/>
        <v>#N/A</v>
      </c>
      <c r="Q1351" t="e">
        <f t="shared" si="108"/>
        <v>#N/A</v>
      </c>
      <c r="R1351">
        <f t="shared" si="109"/>
        <v>111096.53</v>
      </c>
    </row>
    <row r="1352" spans="1:18" x14ac:dyDescent="0.25">
      <c r="A1352" s="6">
        <v>43355</v>
      </c>
      <c r="B1352" s="1" t="str">
        <f>TEXT([1]Holidays!A1352,"DDDD")</f>
        <v>Wednesday</v>
      </c>
      <c r="C1352" s="2">
        <f>WEEKNUM([1]Holidays!A1352)</f>
        <v>37</v>
      </c>
      <c r="D1352" s="1" t="str">
        <f>TEXT([1]Holidays!A1352,"MMMM")</f>
        <v>September</v>
      </c>
      <c r="E1352" s="1" t="str">
        <f>TEXT([1]Holidays!A1352,"yyyy")</f>
        <v>2018</v>
      </c>
      <c r="F1352" s="3">
        <v>11.7</v>
      </c>
      <c r="G1352" s="3">
        <v>18.5</v>
      </c>
      <c r="H1352" s="3">
        <v>15.8</v>
      </c>
      <c r="I1352" s="3">
        <v>0</v>
      </c>
      <c r="J1352" s="4">
        <v>112935.03999999999</v>
      </c>
      <c r="K1352" s="5">
        <v>83.694892069999995</v>
      </c>
      <c r="L1352" s="5">
        <f t="shared" si="105"/>
        <v>9452085.9837211315</v>
      </c>
      <c r="M1352" t="str">
        <f>VLOOKUP(A1352,[1]Holidays!A:C,2,)</f>
        <v>Y</v>
      </c>
      <c r="N1352" t="str">
        <f>VLOOKUP(A1352,[1]Holidays!A:C,3,FALSE)</f>
        <v>N</v>
      </c>
      <c r="O1352">
        <f t="shared" si="106"/>
        <v>112935.03999999999</v>
      </c>
      <c r="P1352" t="e">
        <f t="shared" si="107"/>
        <v>#N/A</v>
      </c>
      <c r="Q1352" t="e">
        <f t="shared" si="108"/>
        <v>#N/A</v>
      </c>
      <c r="R1352">
        <f t="shared" si="109"/>
        <v>112935.03999999999</v>
      </c>
    </row>
    <row r="1353" spans="1:18" x14ac:dyDescent="0.25">
      <c r="A1353" s="6">
        <v>43356</v>
      </c>
      <c r="B1353" s="1" t="str">
        <f>TEXT([1]Holidays!A1353,"DDDD")</f>
        <v>Thursday</v>
      </c>
      <c r="C1353" s="2">
        <f>WEEKNUM([1]Holidays!A1353)</f>
        <v>37</v>
      </c>
      <c r="D1353" s="1" t="str">
        <f>TEXT([1]Holidays!A1353,"MMMM")</f>
        <v>September</v>
      </c>
      <c r="E1353" s="1" t="str">
        <f>TEXT([1]Holidays!A1353,"yyyy")</f>
        <v>2018</v>
      </c>
      <c r="F1353" s="3">
        <v>7.1</v>
      </c>
      <c r="G1353" s="3">
        <v>19.7</v>
      </c>
      <c r="H1353" s="3">
        <v>18.2</v>
      </c>
      <c r="I1353" s="3">
        <v>0</v>
      </c>
      <c r="J1353" s="4">
        <v>117880.565</v>
      </c>
      <c r="K1353" s="5">
        <v>84.978278599999996</v>
      </c>
      <c r="L1353" s="5">
        <f t="shared" si="105"/>
        <v>10017287.494095409</v>
      </c>
      <c r="M1353" t="str">
        <f>VLOOKUP(A1353,[1]Holidays!A:C,2,)</f>
        <v>Y</v>
      </c>
      <c r="N1353" t="str">
        <f>VLOOKUP(A1353,[1]Holidays!A:C,3,FALSE)</f>
        <v>N</v>
      </c>
      <c r="O1353">
        <f t="shared" si="106"/>
        <v>117880.565</v>
      </c>
      <c r="P1353" t="e">
        <f t="shared" si="107"/>
        <v>#N/A</v>
      </c>
      <c r="Q1353" t="e">
        <f t="shared" si="108"/>
        <v>#N/A</v>
      </c>
      <c r="R1353">
        <f t="shared" si="109"/>
        <v>117880.565</v>
      </c>
    </row>
    <row r="1354" spans="1:18" x14ac:dyDescent="0.25">
      <c r="A1354" s="6">
        <v>43357</v>
      </c>
      <c r="B1354" s="1" t="str">
        <f>TEXT([1]Holidays!A1354,"DDDD")</f>
        <v>Friday</v>
      </c>
      <c r="C1354" s="2">
        <f>WEEKNUM([1]Holidays!A1354)</f>
        <v>37</v>
      </c>
      <c r="D1354" s="1" t="str">
        <f>TEXT([1]Holidays!A1354,"MMMM")</f>
        <v>September</v>
      </c>
      <c r="E1354" s="1" t="str">
        <f>TEXT([1]Holidays!A1354,"yyyy")</f>
        <v>2018</v>
      </c>
      <c r="F1354" s="3">
        <v>10.9</v>
      </c>
      <c r="G1354" s="3">
        <v>22.7</v>
      </c>
      <c r="H1354" s="3">
        <v>18.2</v>
      </c>
      <c r="I1354" s="3">
        <v>0</v>
      </c>
      <c r="J1354" s="4">
        <v>111213.15</v>
      </c>
      <c r="K1354" s="5">
        <v>35.224262940000003</v>
      </c>
      <c r="L1354" s="5">
        <f t="shared" si="105"/>
        <v>3917401.2379856613</v>
      </c>
      <c r="M1354" t="str">
        <f>VLOOKUP(A1354,[1]Holidays!A:C,2,)</f>
        <v>Y</v>
      </c>
      <c r="N1354" t="str">
        <f>VLOOKUP(A1354,[1]Holidays!A:C,3,FALSE)</f>
        <v>N</v>
      </c>
      <c r="O1354">
        <f t="shared" si="106"/>
        <v>111213.15</v>
      </c>
      <c r="P1354" t="e">
        <f t="shared" si="107"/>
        <v>#N/A</v>
      </c>
      <c r="Q1354" t="e">
        <f t="shared" si="108"/>
        <v>#N/A</v>
      </c>
      <c r="R1354">
        <f t="shared" si="109"/>
        <v>111213.15</v>
      </c>
    </row>
    <row r="1355" spans="1:18" x14ac:dyDescent="0.25">
      <c r="A1355" s="6">
        <v>43358</v>
      </c>
      <c r="B1355" s="1" t="str">
        <f>TEXT([1]Holidays!A1355,"DDDD")</f>
        <v>Saturday</v>
      </c>
      <c r="C1355" s="2">
        <f>WEEKNUM([1]Holidays!A1355)</f>
        <v>37</v>
      </c>
      <c r="D1355" s="1" t="str">
        <f>TEXT([1]Holidays!A1355,"MMMM")</f>
        <v>September</v>
      </c>
      <c r="E1355" s="1" t="str">
        <f>TEXT([1]Holidays!A1355,"yyyy")</f>
        <v>2018</v>
      </c>
      <c r="F1355" s="3">
        <v>10.199999999999999</v>
      </c>
      <c r="G1355" s="3">
        <v>13.7</v>
      </c>
      <c r="H1355" s="3">
        <v>6.3</v>
      </c>
      <c r="I1355" s="3">
        <v>0.2</v>
      </c>
      <c r="J1355" s="4">
        <v>108632.355</v>
      </c>
      <c r="K1355" s="5">
        <v>14.67358758</v>
      </c>
      <c r="L1355" s="5">
        <f t="shared" si="105"/>
        <v>1594026.3751141508</v>
      </c>
      <c r="M1355" t="str">
        <f>VLOOKUP(A1355,[1]Holidays!A:C,2,)</f>
        <v>Y</v>
      </c>
      <c r="N1355" t="str">
        <f>VLOOKUP(A1355,[1]Holidays!A:C,3,FALSE)</f>
        <v>N</v>
      </c>
      <c r="O1355">
        <f t="shared" si="106"/>
        <v>108632.355</v>
      </c>
      <c r="P1355" t="e">
        <f t="shared" si="107"/>
        <v>#N/A</v>
      </c>
      <c r="Q1355" t="e">
        <f t="shared" si="108"/>
        <v>#N/A</v>
      </c>
      <c r="R1355">
        <f t="shared" si="109"/>
        <v>108632.355</v>
      </c>
    </row>
    <row r="1356" spans="1:18" x14ac:dyDescent="0.25">
      <c r="A1356" s="6">
        <v>43359</v>
      </c>
      <c r="B1356" s="1" t="str">
        <f>TEXT([1]Holidays!A1356,"DDDD")</f>
        <v>Sunday</v>
      </c>
      <c r="C1356" s="2">
        <f>WEEKNUM([1]Holidays!A1356)</f>
        <v>38</v>
      </c>
      <c r="D1356" s="1" t="str">
        <f>TEXT([1]Holidays!A1356,"MMMM")</f>
        <v>September</v>
      </c>
      <c r="E1356" s="1" t="str">
        <f>TEXT([1]Holidays!A1356,"yyyy")</f>
        <v>2018</v>
      </c>
      <c r="F1356" s="3">
        <v>5.5</v>
      </c>
      <c r="G1356" s="3">
        <v>14</v>
      </c>
      <c r="H1356" s="3">
        <v>15.3</v>
      </c>
      <c r="I1356" s="3">
        <v>2</v>
      </c>
      <c r="J1356" s="4">
        <v>113030.005</v>
      </c>
      <c r="K1356" s="5">
        <v>81.637617719999994</v>
      </c>
      <c r="L1356" s="5">
        <f t="shared" si="105"/>
        <v>9227500.3390796892</v>
      </c>
      <c r="M1356" t="str">
        <f>VLOOKUP(A1356,[1]Holidays!A:C,2,)</f>
        <v>Y</v>
      </c>
      <c r="N1356" t="str">
        <f>VLOOKUP(A1356,[1]Holidays!A:C,3,FALSE)</f>
        <v>N</v>
      </c>
      <c r="O1356">
        <f t="shared" si="106"/>
        <v>113030.005</v>
      </c>
      <c r="P1356" t="e">
        <f t="shared" si="107"/>
        <v>#N/A</v>
      </c>
      <c r="Q1356" t="e">
        <f t="shared" si="108"/>
        <v>#N/A</v>
      </c>
      <c r="R1356">
        <f t="shared" si="109"/>
        <v>113030.005</v>
      </c>
    </row>
    <row r="1357" spans="1:18" x14ac:dyDescent="0.25">
      <c r="A1357" s="6">
        <v>43360</v>
      </c>
      <c r="B1357" s="1" t="str">
        <f>TEXT([1]Holidays!A1357,"DDDD")</f>
        <v>Monday</v>
      </c>
      <c r="C1357" s="2">
        <f>WEEKNUM([1]Holidays!A1357)</f>
        <v>38</v>
      </c>
      <c r="D1357" s="1" t="str">
        <f>TEXT([1]Holidays!A1357,"MMMM")</f>
        <v>September</v>
      </c>
      <c r="E1357" s="1" t="str">
        <f>TEXT([1]Holidays!A1357,"yyyy")</f>
        <v>2018</v>
      </c>
      <c r="F1357" s="3">
        <v>6.7</v>
      </c>
      <c r="G1357" s="3">
        <v>18.100000000000001</v>
      </c>
      <c r="H1357" s="3">
        <v>18.7</v>
      </c>
      <c r="I1357" s="3">
        <v>0</v>
      </c>
      <c r="J1357" s="4">
        <v>118208.24</v>
      </c>
      <c r="K1357" s="5">
        <v>70.685303939999997</v>
      </c>
      <c r="L1357" s="5">
        <f t="shared" si="105"/>
        <v>8355585.3726124652</v>
      </c>
      <c r="M1357" t="str">
        <f>VLOOKUP(A1357,[1]Holidays!A:C,2,)</f>
        <v>Y</v>
      </c>
      <c r="N1357" t="str">
        <f>VLOOKUP(A1357,[1]Holidays!A:C,3,FALSE)</f>
        <v>N</v>
      </c>
      <c r="O1357">
        <f t="shared" si="106"/>
        <v>118208.24</v>
      </c>
      <c r="P1357" t="e">
        <f t="shared" si="107"/>
        <v>#N/A</v>
      </c>
      <c r="Q1357" t="e">
        <f t="shared" si="108"/>
        <v>#N/A</v>
      </c>
      <c r="R1357">
        <f t="shared" si="109"/>
        <v>118208.24</v>
      </c>
    </row>
    <row r="1358" spans="1:18" x14ac:dyDescent="0.25">
      <c r="A1358" s="6">
        <v>43361</v>
      </c>
      <c r="B1358" s="1" t="str">
        <f>TEXT([1]Holidays!A1358,"DDDD")</f>
        <v>Tuesday</v>
      </c>
      <c r="C1358" s="2">
        <f>WEEKNUM([1]Holidays!A1358)</f>
        <v>38</v>
      </c>
      <c r="D1358" s="1" t="str">
        <f>TEXT([1]Holidays!A1358,"MMMM")</f>
        <v>September</v>
      </c>
      <c r="E1358" s="1" t="str">
        <f>TEXT([1]Holidays!A1358,"yyyy")</f>
        <v>2018</v>
      </c>
      <c r="F1358" s="3">
        <v>11</v>
      </c>
      <c r="G1358" s="3">
        <v>20.3</v>
      </c>
      <c r="H1358" s="3">
        <v>8</v>
      </c>
      <c r="I1358" s="3">
        <v>0</v>
      </c>
      <c r="J1358" s="4">
        <v>119622.285</v>
      </c>
      <c r="K1358" s="5">
        <v>85.452468640000006</v>
      </c>
      <c r="L1358" s="5">
        <f t="shared" si="105"/>
        <v>10222019.557607643</v>
      </c>
      <c r="M1358" t="str">
        <f>VLOOKUP(A1358,[1]Holidays!A:C,2,)</f>
        <v>Y</v>
      </c>
      <c r="N1358" t="str">
        <f>VLOOKUP(A1358,[1]Holidays!A:C,3,FALSE)</f>
        <v>N</v>
      </c>
      <c r="O1358">
        <f t="shared" si="106"/>
        <v>119622.285</v>
      </c>
      <c r="P1358" t="e">
        <f t="shared" si="107"/>
        <v>#N/A</v>
      </c>
      <c r="Q1358" t="e">
        <f t="shared" si="108"/>
        <v>#N/A</v>
      </c>
      <c r="R1358">
        <f t="shared" si="109"/>
        <v>119622.285</v>
      </c>
    </row>
    <row r="1359" spans="1:18" x14ac:dyDescent="0.25">
      <c r="A1359" s="6">
        <v>43362</v>
      </c>
      <c r="B1359" s="1" t="str">
        <f>TEXT([1]Holidays!A1359,"DDDD")</f>
        <v>Wednesday</v>
      </c>
      <c r="C1359" s="2">
        <f>WEEKNUM([1]Holidays!A1359)</f>
        <v>38</v>
      </c>
      <c r="D1359" s="1" t="str">
        <f>TEXT([1]Holidays!A1359,"MMMM")</f>
        <v>September</v>
      </c>
      <c r="E1359" s="1" t="str">
        <f>TEXT([1]Holidays!A1359,"yyyy")</f>
        <v>2018</v>
      </c>
      <c r="F1359" s="3">
        <v>8.5</v>
      </c>
      <c r="G1359" s="3">
        <v>14.7</v>
      </c>
      <c r="H1359" s="3">
        <v>16.100000000000001</v>
      </c>
      <c r="I1359" s="3">
        <v>3</v>
      </c>
      <c r="J1359" s="4">
        <v>123787.77</v>
      </c>
      <c r="K1359" s="5">
        <v>101.0040489</v>
      </c>
      <c r="L1359" s="5">
        <f t="shared" si="105"/>
        <v>12503065.974301953</v>
      </c>
      <c r="M1359" t="str">
        <f>VLOOKUP(A1359,[1]Holidays!A:C,2,)</f>
        <v>Y</v>
      </c>
      <c r="N1359" t="str">
        <f>VLOOKUP(A1359,[1]Holidays!A:C,3,FALSE)</f>
        <v>N</v>
      </c>
      <c r="O1359">
        <f t="shared" si="106"/>
        <v>123787.77</v>
      </c>
      <c r="P1359" t="e">
        <f t="shared" si="107"/>
        <v>#N/A</v>
      </c>
      <c r="Q1359" t="e">
        <f t="shared" si="108"/>
        <v>#N/A</v>
      </c>
      <c r="R1359">
        <f t="shared" si="109"/>
        <v>123787.77</v>
      </c>
    </row>
    <row r="1360" spans="1:18" x14ac:dyDescent="0.25">
      <c r="A1360" s="6">
        <v>43363</v>
      </c>
      <c r="B1360" s="1" t="str">
        <f>TEXT([1]Holidays!A1360,"DDDD")</f>
        <v>Thursday</v>
      </c>
      <c r="C1360" s="2">
        <f>WEEKNUM([1]Holidays!A1360)</f>
        <v>38</v>
      </c>
      <c r="D1360" s="1" t="str">
        <f>TEXT([1]Holidays!A1360,"MMMM")</f>
        <v>September</v>
      </c>
      <c r="E1360" s="1" t="str">
        <f>TEXT([1]Holidays!A1360,"yyyy")</f>
        <v>2018</v>
      </c>
      <c r="F1360" s="3">
        <v>3.8</v>
      </c>
      <c r="G1360" s="3">
        <v>17.399999999999999</v>
      </c>
      <c r="H1360" s="3">
        <v>18.5</v>
      </c>
      <c r="I1360" s="3">
        <v>0.8</v>
      </c>
      <c r="J1360" s="4">
        <v>125335.57</v>
      </c>
      <c r="K1360" s="5">
        <v>115.429534</v>
      </c>
      <c r="L1360" s="5">
        <f t="shared" si="105"/>
        <v>14467426.438724382</v>
      </c>
      <c r="M1360" t="str">
        <f>VLOOKUP(A1360,[1]Holidays!A:C,2,)</f>
        <v>Y</v>
      </c>
      <c r="N1360" t="str">
        <f>VLOOKUP(A1360,[1]Holidays!A:C,3,FALSE)</f>
        <v>N</v>
      </c>
      <c r="O1360">
        <f t="shared" si="106"/>
        <v>125335.57</v>
      </c>
      <c r="P1360" t="e">
        <f t="shared" si="107"/>
        <v>#N/A</v>
      </c>
      <c r="Q1360" t="e">
        <f t="shared" si="108"/>
        <v>#N/A</v>
      </c>
      <c r="R1360">
        <f t="shared" si="109"/>
        <v>125335.57</v>
      </c>
    </row>
    <row r="1361" spans="1:18" x14ac:dyDescent="0.25">
      <c r="A1361" s="6">
        <v>43364</v>
      </c>
      <c r="B1361" s="1" t="str">
        <f>TEXT([1]Holidays!A1361,"DDDD")</f>
        <v>Friday</v>
      </c>
      <c r="C1361" s="2">
        <f>WEEKNUM([1]Holidays!A1361)</f>
        <v>38</v>
      </c>
      <c r="D1361" s="1" t="str">
        <f>TEXT([1]Holidays!A1361,"MMMM")</f>
        <v>September</v>
      </c>
      <c r="E1361" s="1" t="str">
        <f>TEXT([1]Holidays!A1361,"yyyy")</f>
        <v>2018</v>
      </c>
      <c r="F1361" s="3">
        <v>8.3000000000000007</v>
      </c>
      <c r="G1361" s="3">
        <v>18.899999999999999</v>
      </c>
      <c r="H1361" s="3">
        <v>16.600000000000001</v>
      </c>
      <c r="I1361" s="3">
        <v>0</v>
      </c>
      <c r="J1361" s="4">
        <v>120372.48</v>
      </c>
      <c r="K1361" s="5">
        <v>110.8134668</v>
      </c>
      <c r="L1361" s="5">
        <f t="shared" si="105"/>
        <v>13338891.816113664</v>
      </c>
      <c r="M1361" t="str">
        <f>VLOOKUP(A1361,[1]Holidays!A:C,2,)</f>
        <v>N</v>
      </c>
      <c r="N1361" t="str">
        <f>VLOOKUP(A1361,[1]Holidays!A:C,3,FALSE)</f>
        <v>N</v>
      </c>
      <c r="O1361" t="e">
        <f t="shared" si="106"/>
        <v>#N/A</v>
      </c>
      <c r="P1361">
        <f t="shared" si="107"/>
        <v>120372.48</v>
      </c>
      <c r="Q1361" t="e">
        <f t="shared" si="108"/>
        <v>#N/A</v>
      </c>
      <c r="R1361">
        <f t="shared" si="109"/>
        <v>120372.48</v>
      </c>
    </row>
    <row r="1362" spans="1:18" x14ac:dyDescent="0.25">
      <c r="A1362" s="6">
        <v>43365</v>
      </c>
      <c r="B1362" s="1" t="str">
        <f>TEXT([1]Holidays!A1362,"DDDD")</f>
        <v>Saturday</v>
      </c>
      <c r="C1362" s="2">
        <f>WEEKNUM([1]Holidays!A1362)</f>
        <v>38</v>
      </c>
      <c r="D1362" s="1" t="str">
        <f>TEXT([1]Holidays!A1362,"MMMM")</f>
        <v>September</v>
      </c>
      <c r="E1362" s="1" t="str">
        <f>TEXT([1]Holidays!A1362,"yyyy")</f>
        <v>2018</v>
      </c>
      <c r="F1362" s="3">
        <v>6.8</v>
      </c>
      <c r="G1362" s="3">
        <v>17.3</v>
      </c>
      <c r="H1362" s="3">
        <v>19.7</v>
      </c>
      <c r="I1362" s="3">
        <v>0</v>
      </c>
      <c r="J1362" s="4">
        <v>107731.72</v>
      </c>
      <c r="K1362" s="5">
        <v>83.493593180000005</v>
      </c>
      <c r="L1362" s="5">
        <f t="shared" si="105"/>
        <v>8994908.4022616707</v>
      </c>
      <c r="M1362" t="str">
        <f>VLOOKUP(A1362,[1]Holidays!A:C,2,)</f>
        <v>N</v>
      </c>
      <c r="N1362" t="str">
        <f>VLOOKUP(A1362,[1]Holidays!A:C,3,FALSE)</f>
        <v>N</v>
      </c>
      <c r="O1362" t="e">
        <f t="shared" si="106"/>
        <v>#N/A</v>
      </c>
      <c r="P1362">
        <f t="shared" si="107"/>
        <v>107731.72</v>
      </c>
      <c r="Q1362" t="e">
        <f t="shared" si="108"/>
        <v>#N/A</v>
      </c>
      <c r="R1362">
        <f t="shared" si="109"/>
        <v>107731.72</v>
      </c>
    </row>
    <row r="1363" spans="1:18" x14ac:dyDescent="0.25">
      <c r="A1363" s="6">
        <v>43366</v>
      </c>
      <c r="B1363" s="1" t="str">
        <f>TEXT([1]Holidays!A1363,"DDDD")</f>
        <v>Sunday</v>
      </c>
      <c r="C1363" s="2">
        <f>WEEKNUM([1]Holidays!A1363)</f>
        <v>39</v>
      </c>
      <c r="D1363" s="1" t="str">
        <f>TEXT([1]Holidays!A1363,"MMMM")</f>
        <v>September</v>
      </c>
      <c r="E1363" s="1" t="str">
        <f>TEXT([1]Holidays!A1363,"yyyy")</f>
        <v>2018</v>
      </c>
      <c r="F1363" s="3">
        <v>10.4</v>
      </c>
      <c r="G1363" s="3">
        <v>13.7</v>
      </c>
      <c r="H1363" s="3">
        <v>11.6</v>
      </c>
      <c r="I1363" s="3">
        <v>0.2</v>
      </c>
      <c r="J1363" s="4">
        <v>107332.1</v>
      </c>
      <c r="K1363" s="5">
        <v>79.780017569999998</v>
      </c>
      <c r="L1363" s="5">
        <f t="shared" si="105"/>
        <v>8562956.823824998</v>
      </c>
      <c r="M1363" t="str">
        <f>VLOOKUP(A1363,[1]Holidays!A:C,2,)</f>
        <v>N</v>
      </c>
      <c r="N1363" t="str">
        <f>VLOOKUP(A1363,[1]Holidays!A:C,3,FALSE)</f>
        <v>N</v>
      </c>
      <c r="O1363" t="e">
        <f t="shared" si="106"/>
        <v>#N/A</v>
      </c>
      <c r="P1363">
        <f t="shared" si="107"/>
        <v>107332.1</v>
      </c>
      <c r="Q1363" t="e">
        <f t="shared" si="108"/>
        <v>#N/A</v>
      </c>
      <c r="R1363">
        <f t="shared" si="109"/>
        <v>107332.1</v>
      </c>
    </row>
    <row r="1364" spans="1:18" x14ac:dyDescent="0.25">
      <c r="A1364" s="6">
        <v>43367</v>
      </c>
      <c r="B1364" s="1" t="str">
        <f>TEXT([1]Holidays!A1364,"DDDD")</f>
        <v>Monday</v>
      </c>
      <c r="C1364" s="2">
        <f>WEEKNUM([1]Holidays!A1364)</f>
        <v>39</v>
      </c>
      <c r="D1364" s="1" t="str">
        <f>TEXT([1]Holidays!A1364,"MMMM")</f>
        <v>September</v>
      </c>
      <c r="E1364" s="1" t="str">
        <f>TEXT([1]Holidays!A1364,"yyyy")</f>
        <v>2018</v>
      </c>
      <c r="F1364" s="3">
        <v>4.5999999999999996</v>
      </c>
      <c r="G1364" s="3">
        <v>14.9</v>
      </c>
      <c r="H1364" s="3">
        <v>17.2</v>
      </c>
      <c r="I1364" s="3">
        <v>0</v>
      </c>
      <c r="J1364" s="4">
        <v>119535.715</v>
      </c>
      <c r="K1364" s="5">
        <v>93.755130829999999</v>
      </c>
      <c r="L1364" s="5">
        <f t="shared" si="105"/>
        <v>11207086.598682594</v>
      </c>
      <c r="M1364" t="str">
        <f>VLOOKUP(A1364,[1]Holidays!A:C,2,)</f>
        <v>N</v>
      </c>
      <c r="N1364" t="str">
        <f>VLOOKUP(A1364,[1]Holidays!A:C,3,FALSE)</f>
        <v>N</v>
      </c>
      <c r="O1364" t="e">
        <f t="shared" si="106"/>
        <v>#N/A</v>
      </c>
      <c r="P1364">
        <f t="shared" si="107"/>
        <v>119535.715</v>
      </c>
      <c r="Q1364" t="e">
        <f t="shared" si="108"/>
        <v>#N/A</v>
      </c>
      <c r="R1364">
        <f t="shared" si="109"/>
        <v>119535.715</v>
      </c>
    </row>
    <row r="1365" spans="1:18" x14ac:dyDescent="0.25">
      <c r="A1365" s="6">
        <v>43368</v>
      </c>
      <c r="B1365" s="1" t="str">
        <f>TEXT([1]Holidays!A1365,"DDDD")</f>
        <v>Tuesday</v>
      </c>
      <c r="C1365" s="2">
        <f>WEEKNUM([1]Holidays!A1365)</f>
        <v>39</v>
      </c>
      <c r="D1365" s="1" t="str">
        <f>TEXT([1]Holidays!A1365,"MMMM")</f>
        <v>September</v>
      </c>
      <c r="E1365" s="1" t="str">
        <f>TEXT([1]Holidays!A1365,"yyyy")</f>
        <v>2018</v>
      </c>
      <c r="F1365" s="3">
        <v>8.6</v>
      </c>
      <c r="G1365" s="3">
        <v>13.6</v>
      </c>
      <c r="H1365" s="3">
        <v>12.2</v>
      </c>
      <c r="I1365" s="3">
        <v>0</v>
      </c>
      <c r="J1365" s="4">
        <v>124797.08500000001</v>
      </c>
      <c r="K1365" s="5">
        <v>118.656356</v>
      </c>
      <c r="L1365" s="5">
        <f t="shared" si="105"/>
        <v>14807967.34552226</v>
      </c>
      <c r="M1365" t="str">
        <f>VLOOKUP(A1365,[1]Holidays!A:C,2,)</f>
        <v>N</v>
      </c>
      <c r="N1365" t="str">
        <f>VLOOKUP(A1365,[1]Holidays!A:C,3,FALSE)</f>
        <v>N</v>
      </c>
      <c r="O1365" t="e">
        <f t="shared" si="106"/>
        <v>#N/A</v>
      </c>
      <c r="P1365">
        <f t="shared" si="107"/>
        <v>124797.08500000001</v>
      </c>
      <c r="Q1365" t="e">
        <f t="shared" si="108"/>
        <v>#N/A</v>
      </c>
      <c r="R1365">
        <f t="shared" si="109"/>
        <v>124797.08500000001</v>
      </c>
    </row>
    <row r="1366" spans="1:18" x14ac:dyDescent="0.25">
      <c r="A1366" s="6">
        <v>43369</v>
      </c>
      <c r="B1366" s="1" t="str">
        <f>TEXT([1]Holidays!A1366,"DDDD")</f>
        <v>Wednesday</v>
      </c>
      <c r="C1366" s="2">
        <f>WEEKNUM([1]Holidays!A1366)</f>
        <v>39</v>
      </c>
      <c r="D1366" s="1" t="str">
        <f>TEXT([1]Holidays!A1366,"MMMM")</f>
        <v>September</v>
      </c>
      <c r="E1366" s="1" t="str">
        <f>TEXT([1]Holidays!A1366,"yyyy")</f>
        <v>2018</v>
      </c>
      <c r="F1366" s="3">
        <v>6.4</v>
      </c>
      <c r="G1366" s="3">
        <v>17.600000000000001</v>
      </c>
      <c r="H1366" s="3">
        <v>20.8</v>
      </c>
      <c r="I1366" s="3">
        <v>0</v>
      </c>
      <c r="J1366" s="4">
        <v>119238.345</v>
      </c>
      <c r="K1366" s="5">
        <v>120.8612104</v>
      </c>
      <c r="L1366" s="5">
        <f t="shared" si="105"/>
        <v>14411290.702792788</v>
      </c>
      <c r="M1366" t="str">
        <f>VLOOKUP(A1366,[1]Holidays!A:C,2,)</f>
        <v>N</v>
      </c>
      <c r="N1366" t="str">
        <f>VLOOKUP(A1366,[1]Holidays!A:C,3,FALSE)</f>
        <v>N</v>
      </c>
      <c r="O1366" t="e">
        <f t="shared" si="106"/>
        <v>#N/A</v>
      </c>
      <c r="P1366">
        <f t="shared" si="107"/>
        <v>119238.345</v>
      </c>
      <c r="Q1366" t="e">
        <f t="shared" si="108"/>
        <v>#N/A</v>
      </c>
      <c r="R1366">
        <f t="shared" si="109"/>
        <v>119238.345</v>
      </c>
    </row>
    <row r="1367" spans="1:18" x14ac:dyDescent="0.25">
      <c r="A1367" s="6">
        <v>43370</v>
      </c>
      <c r="B1367" s="1" t="str">
        <f>TEXT([1]Holidays!A1367,"DDDD")</f>
        <v>Thursday</v>
      </c>
      <c r="C1367" s="2">
        <f>WEEKNUM([1]Holidays!A1367)</f>
        <v>39</v>
      </c>
      <c r="D1367" s="1" t="str">
        <f>TEXT([1]Holidays!A1367,"MMMM")</f>
        <v>September</v>
      </c>
      <c r="E1367" s="1" t="str">
        <f>TEXT([1]Holidays!A1367,"yyyy")</f>
        <v>2018</v>
      </c>
      <c r="F1367" s="3">
        <v>9.1999999999999993</v>
      </c>
      <c r="G1367" s="3">
        <v>24.2</v>
      </c>
      <c r="H1367" s="3">
        <v>20.8</v>
      </c>
      <c r="I1367" s="3">
        <v>0</v>
      </c>
      <c r="J1367" s="4">
        <v>110878.67</v>
      </c>
      <c r="K1367" s="5">
        <v>99.286997249999999</v>
      </c>
      <c r="L1367" s="5">
        <f t="shared" si="105"/>
        <v>11008810.203373658</v>
      </c>
      <c r="M1367" t="str">
        <f>VLOOKUP(A1367,[1]Holidays!A:C,2,)</f>
        <v>N</v>
      </c>
      <c r="N1367" t="str">
        <f>VLOOKUP(A1367,[1]Holidays!A:C,3,FALSE)</f>
        <v>N</v>
      </c>
      <c r="O1367" t="e">
        <f t="shared" si="106"/>
        <v>#N/A</v>
      </c>
      <c r="P1367">
        <f t="shared" si="107"/>
        <v>110878.67</v>
      </c>
      <c r="Q1367" t="e">
        <f t="shared" si="108"/>
        <v>#N/A</v>
      </c>
      <c r="R1367">
        <f t="shared" si="109"/>
        <v>110878.67</v>
      </c>
    </row>
    <row r="1368" spans="1:18" x14ac:dyDescent="0.25">
      <c r="A1368" s="6">
        <v>43371</v>
      </c>
      <c r="B1368" s="1" t="str">
        <f>TEXT([1]Holidays!A1368,"DDDD")</f>
        <v>Friday</v>
      </c>
      <c r="C1368" s="2">
        <f>WEEKNUM([1]Holidays!A1368)</f>
        <v>39</v>
      </c>
      <c r="D1368" s="1" t="str">
        <f>TEXT([1]Holidays!A1368,"MMMM")</f>
        <v>September</v>
      </c>
      <c r="E1368" s="1" t="str">
        <f>TEXT([1]Holidays!A1368,"yyyy")</f>
        <v>2018</v>
      </c>
      <c r="F1368" s="3">
        <v>10.7</v>
      </c>
      <c r="G1368" s="3">
        <v>15.2</v>
      </c>
      <c r="H1368" s="3">
        <v>10.199999999999999</v>
      </c>
      <c r="I1368" s="3">
        <v>0</v>
      </c>
      <c r="J1368" s="4">
        <v>108622.42</v>
      </c>
      <c r="K1368" s="5">
        <v>90.212995460000002</v>
      </c>
      <c r="L1368" s="5">
        <f t="shared" si="105"/>
        <v>9799153.8823142126</v>
      </c>
      <c r="M1368" t="str">
        <f>VLOOKUP(A1368,[1]Holidays!A:C,2,)</f>
        <v>N</v>
      </c>
      <c r="N1368" t="str">
        <f>VLOOKUP(A1368,[1]Holidays!A:C,3,FALSE)</f>
        <v>Y</v>
      </c>
      <c r="O1368" t="e">
        <f t="shared" si="106"/>
        <v>#N/A</v>
      </c>
      <c r="P1368">
        <f t="shared" si="107"/>
        <v>108622.42</v>
      </c>
      <c r="Q1368">
        <f t="shared" si="108"/>
        <v>108622.42</v>
      </c>
      <c r="R1368" t="e">
        <f t="shared" si="109"/>
        <v>#N/A</v>
      </c>
    </row>
    <row r="1369" spans="1:18" x14ac:dyDescent="0.25">
      <c r="A1369" s="6">
        <v>43372</v>
      </c>
      <c r="B1369" s="1" t="str">
        <f>TEXT([1]Holidays!A1369,"DDDD")</f>
        <v>Saturday</v>
      </c>
      <c r="C1369" s="2">
        <f>WEEKNUM([1]Holidays!A1369)</f>
        <v>39</v>
      </c>
      <c r="D1369" s="1" t="str">
        <f>TEXT([1]Holidays!A1369,"MMMM")</f>
        <v>September</v>
      </c>
      <c r="E1369" s="1" t="str">
        <f>TEXT([1]Holidays!A1369,"yyyy")</f>
        <v>2018</v>
      </c>
      <c r="F1369" s="3">
        <v>5.5</v>
      </c>
      <c r="G1369" s="3">
        <v>14</v>
      </c>
      <c r="H1369" s="3">
        <v>17</v>
      </c>
      <c r="I1369" s="3">
        <v>1.2</v>
      </c>
      <c r="J1369" s="4">
        <v>109315.065</v>
      </c>
      <c r="K1369" s="5">
        <v>86.164086429999998</v>
      </c>
      <c r="L1369" s="5">
        <f t="shared" si="105"/>
        <v>9419032.7087610681</v>
      </c>
      <c r="M1369" t="str">
        <f>VLOOKUP(A1369,[1]Holidays!A:C,2,)</f>
        <v>N</v>
      </c>
      <c r="N1369" t="str">
        <f>VLOOKUP(A1369,[1]Holidays!A:C,3,FALSE)</f>
        <v>N</v>
      </c>
      <c r="O1369" t="e">
        <f t="shared" si="106"/>
        <v>#N/A</v>
      </c>
      <c r="P1369">
        <f t="shared" si="107"/>
        <v>109315.065</v>
      </c>
      <c r="Q1369" t="e">
        <f t="shared" si="108"/>
        <v>#N/A</v>
      </c>
      <c r="R1369">
        <f t="shared" si="109"/>
        <v>109315.065</v>
      </c>
    </row>
    <row r="1370" spans="1:18" x14ac:dyDescent="0.25">
      <c r="A1370" s="6">
        <v>43373</v>
      </c>
      <c r="B1370" s="1" t="str">
        <f>TEXT([1]Holidays!A1370,"DDDD")</f>
        <v>Sunday</v>
      </c>
      <c r="C1370" s="2">
        <f>WEEKNUM([1]Holidays!A1370)</f>
        <v>40</v>
      </c>
      <c r="D1370" s="1" t="str">
        <f>TEXT([1]Holidays!A1370,"MMMM")</f>
        <v>September</v>
      </c>
      <c r="E1370" s="1" t="str">
        <f>TEXT([1]Holidays!A1370,"yyyy")</f>
        <v>2018</v>
      </c>
      <c r="F1370" s="3">
        <v>6.8</v>
      </c>
      <c r="G1370" s="3">
        <v>16.5</v>
      </c>
      <c r="H1370" s="3">
        <v>19.8</v>
      </c>
      <c r="I1370" s="3">
        <v>0.2</v>
      </c>
      <c r="J1370" s="4">
        <v>106236.23</v>
      </c>
      <c r="K1370" s="5">
        <v>86.884516410000003</v>
      </c>
      <c r="L1370" s="5">
        <f t="shared" si="105"/>
        <v>9230283.468771534</v>
      </c>
      <c r="M1370" t="str">
        <f>VLOOKUP(A1370,[1]Holidays!A:C,2,)</f>
        <v>N</v>
      </c>
      <c r="N1370" t="str">
        <f>VLOOKUP(A1370,[1]Holidays!A:C,3,FALSE)</f>
        <v>N</v>
      </c>
      <c r="O1370" t="e">
        <f t="shared" si="106"/>
        <v>#N/A</v>
      </c>
      <c r="P1370">
        <f t="shared" si="107"/>
        <v>106236.23</v>
      </c>
      <c r="Q1370" t="e">
        <f t="shared" si="108"/>
        <v>#N/A</v>
      </c>
      <c r="R1370">
        <f t="shared" si="109"/>
        <v>106236.23</v>
      </c>
    </row>
    <row r="1371" spans="1:18" x14ac:dyDescent="0.25">
      <c r="A1371" s="6">
        <v>43374</v>
      </c>
      <c r="B1371" s="1" t="str">
        <f>TEXT([1]Holidays!A1371,"DDDD")</f>
        <v>Monday</v>
      </c>
      <c r="C1371" s="2">
        <f>WEEKNUM([1]Holidays!A1371)</f>
        <v>40</v>
      </c>
      <c r="D1371" s="1" t="str">
        <f>TEXT([1]Holidays!A1371,"MMMM")</f>
        <v>October</v>
      </c>
      <c r="E1371" s="1" t="str">
        <f>TEXT([1]Holidays!A1371,"yyyy")</f>
        <v>2018</v>
      </c>
      <c r="F1371" s="3">
        <v>4.7</v>
      </c>
      <c r="G1371" s="3">
        <v>23.3</v>
      </c>
      <c r="H1371" s="3">
        <v>21.4</v>
      </c>
      <c r="I1371" s="3">
        <v>0</v>
      </c>
      <c r="J1371" s="4">
        <v>114466.64</v>
      </c>
      <c r="K1371" s="5">
        <v>111.1212712</v>
      </c>
      <c r="L1371" s="5">
        <f t="shared" si="105"/>
        <v>12719678.546792768</v>
      </c>
      <c r="M1371" t="str">
        <f>VLOOKUP(A1371,[1]Holidays!A:C,2,)</f>
        <v>N</v>
      </c>
      <c r="N1371" t="str">
        <f>VLOOKUP(A1371,[1]Holidays!A:C,3,FALSE)</f>
        <v>N</v>
      </c>
      <c r="O1371" t="e">
        <f t="shared" si="106"/>
        <v>#N/A</v>
      </c>
      <c r="P1371">
        <f t="shared" si="107"/>
        <v>114466.64</v>
      </c>
      <c r="Q1371" t="e">
        <f t="shared" si="108"/>
        <v>#N/A</v>
      </c>
      <c r="R1371">
        <f t="shared" si="109"/>
        <v>114466.64</v>
      </c>
    </row>
    <row r="1372" spans="1:18" x14ac:dyDescent="0.25">
      <c r="A1372" s="6">
        <v>43375</v>
      </c>
      <c r="B1372" s="1" t="str">
        <f>TEXT([1]Holidays!A1372,"DDDD")</f>
        <v>Tuesday</v>
      </c>
      <c r="C1372" s="2">
        <f>WEEKNUM([1]Holidays!A1372)</f>
        <v>40</v>
      </c>
      <c r="D1372" s="1" t="str">
        <f>TEXT([1]Holidays!A1372,"MMMM")</f>
        <v>October</v>
      </c>
      <c r="E1372" s="1" t="str">
        <f>TEXT([1]Holidays!A1372,"yyyy")</f>
        <v>2018</v>
      </c>
      <c r="F1372" s="3">
        <v>11.4</v>
      </c>
      <c r="G1372" s="3">
        <v>25.8</v>
      </c>
      <c r="H1372" s="3">
        <v>13.4</v>
      </c>
      <c r="I1372" s="3">
        <v>0</v>
      </c>
      <c r="J1372" s="4">
        <v>114458.205</v>
      </c>
      <c r="K1372" s="5">
        <v>104.9424003</v>
      </c>
      <c r="L1372" s="5">
        <f t="shared" si="105"/>
        <v>12011518.766729463</v>
      </c>
      <c r="M1372" t="str">
        <f>VLOOKUP(A1372,[1]Holidays!A:C,2,)</f>
        <v>N</v>
      </c>
      <c r="N1372" t="str">
        <f>VLOOKUP(A1372,[1]Holidays!A:C,3,FALSE)</f>
        <v>N</v>
      </c>
      <c r="O1372" t="e">
        <f t="shared" si="106"/>
        <v>#N/A</v>
      </c>
      <c r="P1372">
        <f t="shared" si="107"/>
        <v>114458.205</v>
      </c>
      <c r="Q1372" t="e">
        <f t="shared" si="108"/>
        <v>#N/A</v>
      </c>
      <c r="R1372">
        <f t="shared" si="109"/>
        <v>114458.205</v>
      </c>
    </row>
    <row r="1373" spans="1:18" x14ac:dyDescent="0.25">
      <c r="A1373" s="6">
        <v>43376</v>
      </c>
      <c r="B1373" s="1" t="str">
        <f>TEXT([1]Holidays!A1373,"DDDD")</f>
        <v>Wednesday</v>
      </c>
      <c r="C1373" s="2">
        <f>WEEKNUM([1]Holidays!A1373)</f>
        <v>40</v>
      </c>
      <c r="D1373" s="1" t="str">
        <f>TEXT([1]Holidays!A1373,"MMMM")</f>
        <v>October</v>
      </c>
      <c r="E1373" s="1" t="str">
        <f>TEXT([1]Holidays!A1373,"yyyy")</f>
        <v>2018</v>
      </c>
      <c r="F1373" s="3">
        <v>14.7</v>
      </c>
      <c r="G1373" s="3">
        <v>18.100000000000001</v>
      </c>
      <c r="H1373" s="3">
        <v>10.9</v>
      </c>
      <c r="I1373" s="3">
        <v>0</v>
      </c>
      <c r="J1373" s="4">
        <v>115490.83500000001</v>
      </c>
      <c r="K1373" s="5">
        <v>122.0868375</v>
      </c>
      <c r="L1373" s="5">
        <f t="shared" si="105"/>
        <v>14099910.805384314</v>
      </c>
      <c r="M1373" t="str">
        <f>VLOOKUP(A1373,[1]Holidays!A:C,2,)</f>
        <v>N</v>
      </c>
      <c r="N1373" t="str">
        <f>VLOOKUP(A1373,[1]Holidays!A:C,3,FALSE)</f>
        <v>N</v>
      </c>
      <c r="O1373" t="e">
        <f t="shared" si="106"/>
        <v>#N/A</v>
      </c>
      <c r="P1373">
        <f t="shared" si="107"/>
        <v>115490.83500000001</v>
      </c>
      <c r="Q1373" t="e">
        <f t="shared" si="108"/>
        <v>#N/A</v>
      </c>
      <c r="R1373">
        <f t="shared" si="109"/>
        <v>115490.83500000001</v>
      </c>
    </row>
    <row r="1374" spans="1:18" x14ac:dyDescent="0.25">
      <c r="A1374" s="6">
        <v>43377</v>
      </c>
      <c r="B1374" s="1" t="str">
        <f>TEXT([1]Holidays!A1374,"DDDD")</f>
        <v>Thursday</v>
      </c>
      <c r="C1374" s="2">
        <f>WEEKNUM([1]Holidays!A1374)</f>
        <v>40</v>
      </c>
      <c r="D1374" s="1" t="str">
        <f>TEXT([1]Holidays!A1374,"MMMM")</f>
        <v>October</v>
      </c>
      <c r="E1374" s="1" t="str">
        <f>TEXT([1]Holidays!A1374,"yyyy")</f>
        <v>2018</v>
      </c>
      <c r="F1374" s="3">
        <v>10.9</v>
      </c>
      <c r="G1374" s="3">
        <v>14.6</v>
      </c>
      <c r="H1374" s="3">
        <v>12.5</v>
      </c>
      <c r="I1374" s="3">
        <v>0</v>
      </c>
      <c r="J1374" s="4">
        <v>115294.12</v>
      </c>
      <c r="K1374" s="5">
        <v>97.499455749999996</v>
      </c>
      <c r="L1374" s="5">
        <f t="shared" si="105"/>
        <v>11241113.951175189</v>
      </c>
      <c r="M1374" t="str">
        <f>VLOOKUP(A1374,[1]Holidays!A:C,2,)</f>
        <v>N</v>
      </c>
      <c r="N1374" t="str">
        <f>VLOOKUP(A1374,[1]Holidays!A:C,3,FALSE)</f>
        <v>N</v>
      </c>
      <c r="O1374" t="e">
        <f t="shared" si="106"/>
        <v>#N/A</v>
      </c>
      <c r="P1374">
        <f t="shared" si="107"/>
        <v>115294.12</v>
      </c>
      <c r="Q1374" t="e">
        <f t="shared" si="108"/>
        <v>#N/A</v>
      </c>
      <c r="R1374">
        <f t="shared" si="109"/>
        <v>115294.12</v>
      </c>
    </row>
    <row r="1375" spans="1:18" x14ac:dyDescent="0.25">
      <c r="A1375" s="6">
        <v>43378</v>
      </c>
      <c r="B1375" s="1" t="str">
        <f>TEXT([1]Holidays!A1375,"DDDD")</f>
        <v>Friday</v>
      </c>
      <c r="C1375" s="2">
        <f>WEEKNUM([1]Holidays!A1375)</f>
        <v>40</v>
      </c>
      <c r="D1375" s="1" t="str">
        <f>TEXT([1]Holidays!A1375,"MMMM")</f>
        <v>October</v>
      </c>
      <c r="E1375" s="1" t="str">
        <f>TEXT([1]Holidays!A1375,"yyyy")</f>
        <v>2018</v>
      </c>
      <c r="F1375" s="3">
        <v>9.1</v>
      </c>
      <c r="G1375" s="3">
        <v>20.5</v>
      </c>
      <c r="H1375" s="3">
        <v>22.5</v>
      </c>
      <c r="I1375" s="3">
        <v>0</v>
      </c>
      <c r="J1375" s="4">
        <v>112576.545</v>
      </c>
      <c r="K1375" s="5">
        <v>105.2909812</v>
      </c>
      <c r="L1375" s="5">
        <f t="shared" si="105"/>
        <v>11853294.883155955</v>
      </c>
      <c r="M1375" t="str">
        <f>VLOOKUP(A1375,[1]Holidays!A:C,2,)</f>
        <v>N</v>
      </c>
      <c r="N1375" t="str">
        <f>VLOOKUP(A1375,[1]Holidays!A:C,3,FALSE)</f>
        <v>N</v>
      </c>
      <c r="O1375" t="e">
        <f t="shared" si="106"/>
        <v>#N/A</v>
      </c>
      <c r="P1375">
        <f t="shared" si="107"/>
        <v>112576.545</v>
      </c>
      <c r="Q1375" t="e">
        <f t="shared" si="108"/>
        <v>#N/A</v>
      </c>
      <c r="R1375">
        <f t="shared" si="109"/>
        <v>112576.545</v>
      </c>
    </row>
    <row r="1376" spans="1:18" x14ac:dyDescent="0.25">
      <c r="A1376" s="6">
        <v>43379</v>
      </c>
      <c r="B1376" s="1" t="str">
        <f>TEXT([1]Holidays!A1376,"DDDD")</f>
        <v>Saturday</v>
      </c>
      <c r="C1376" s="2">
        <f>WEEKNUM([1]Holidays!A1376)</f>
        <v>40</v>
      </c>
      <c r="D1376" s="1" t="str">
        <f>TEXT([1]Holidays!A1376,"MMMM")</f>
        <v>October</v>
      </c>
      <c r="E1376" s="1" t="str">
        <f>TEXT([1]Holidays!A1376,"yyyy")</f>
        <v>2018</v>
      </c>
      <c r="F1376" s="3">
        <v>8.3000000000000007</v>
      </c>
      <c r="G1376" s="3">
        <v>23.8</v>
      </c>
      <c r="H1376" s="3">
        <v>22.7</v>
      </c>
      <c r="I1376" s="3">
        <v>0</v>
      </c>
      <c r="J1376" s="4">
        <v>102988.145</v>
      </c>
      <c r="K1376" s="5">
        <v>100.10292629999999</v>
      </c>
      <c r="L1376" s="5">
        <f t="shared" si="105"/>
        <v>10309414.688708713</v>
      </c>
      <c r="M1376" t="str">
        <f>VLOOKUP(A1376,[1]Holidays!A:C,2,)</f>
        <v>N</v>
      </c>
      <c r="N1376" t="str">
        <f>VLOOKUP(A1376,[1]Holidays!A:C,3,FALSE)</f>
        <v>N</v>
      </c>
      <c r="O1376" t="e">
        <f t="shared" si="106"/>
        <v>#N/A</v>
      </c>
      <c r="P1376">
        <f t="shared" si="107"/>
        <v>102988.145</v>
      </c>
      <c r="Q1376" t="e">
        <f t="shared" si="108"/>
        <v>#N/A</v>
      </c>
      <c r="R1376">
        <f t="shared" si="109"/>
        <v>102988.145</v>
      </c>
    </row>
    <row r="1377" spans="1:18" x14ac:dyDescent="0.25">
      <c r="A1377" s="6">
        <v>43380</v>
      </c>
      <c r="B1377" s="1" t="str">
        <f>TEXT([1]Holidays!A1377,"DDDD")</f>
        <v>Sunday</v>
      </c>
      <c r="C1377" s="2">
        <f>WEEKNUM([1]Holidays!A1377)</f>
        <v>41</v>
      </c>
      <c r="D1377" s="1" t="str">
        <f>TEXT([1]Holidays!A1377,"MMMM")</f>
        <v>October</v>
      </c>
      <c r="E1377" s="1" t="str">
        <f>TEXT([1]Holidays!A1377,"yyyy")</f>
        <v>2018</v>
      </c>
      <c r="F1377" s="3">
        <v>10.3</v>
      </c>
      <c r="G1377" s="3">
        <v>24.7</v>
      </c>
      <c r="H1377" s="3">
        <v>21.2</v>
      </c>
      <c r="I1377" s="3">
        <v>0</v>
      </c>
      <c r="J1377" s="4">
        <v>100476.705</v>
      </c>
      <c r="K1377" s="5">
        <v>87.871654219999996</v>
      </c>
      <c r="L1377" s="5">
        <f t="shared" si="105"/>
        <v>8829054.2789249457</v>
      </c>
      <c r="M1377" t="str">
        <f>VLOOKUP(A1377,[1]Holidays!A:C,2,)</f>
        <v>N</v>
      </c>
      <c r="N1377" t="str">
        <f>VLOOKUP(A1377,[1]Holidays!A:C,3,FALSE)</f>
        <v>N</v>
      </c>
      <c r="O1377" t="e">
        <f t="shared" si="106"/>
        <v>#N/A</v>
      </c>
      <c r="P1377">
        <f t="shared" si="107"/>
        <v>100476.705</v>
      </c>
      <c r="Q1377" t="e">
        <f t="shared" si="108"/>
        <v>#N/A</v>
      </c>
      <c r="R1377">
        <f t="shared" si="109"/>
        <v>100476.705</v>
      </c>
    </row>
    <row r="1378" spans="1:18" x14ac:dyDescent="0.25">
      <c r="A1378" s="6">
        <v>43381</v>
      </c>
      <c r="B1378" s="1" t="str">
        <f>TEXT([1]Holidays!A1378,"DDDD")</f>
        <v>Monday</v>
      </c>
      <c r="C1378" s="2">
        <f>WEEKNUM([1]Holidays!A1378)</f>
        <v>41</v>
      </c>
      <c r="D1378" s="1" t="str">
        <f>TEXT([1]Holidays!A1378,"MMMM")</f>
        <v>October</v>
      </c>
      <c r="E1378" s="1" t="str">
        <f>TEXT([1]Holidays!A1378,"yyyy")</f>
        <v>2018</v>
      </c>
      <c r="F1378" s="3">
        <v>13.5</v>
      </c>
      <c r="G1378" s="3">
        <v>28.2</v>
      </c>
      <c r="H1378" s="3">
        <v>22.7</v>
      </c>
      <c r="I1378" s="3">
        <v>0</v>
      </c>
      <c r="J1378" s="4">
        <v>113945.5</v>
      </c>
      <c r="K1378" s="5">
        <v>87.101261609999995</v>
      </c>
      <c r="L1378" s="5">
        <f t="shared" si="105"/>
        <v>9924796.8047822546</v>
      </c>
      <c r="M1378" t="str">
        <f>VLOOKUP(A1378,[1]Holidays!A:C,2,)</f>
        <v>N</v>
      </c>
      <c r="N1378" t="str">
        <f>VLOOKUP(A1378,[1]Holidays!A:C,3,FALSE)</f>
        <v>N</v>
      </c>
      <c r="O1378" t="e">
        <f t="shared" si="106"/>
        <v>#N/A</v>
      </c>
      <c r="P1378">
        <f t="shared" si="107"/>
        <v>113945.5</v>
      </c>
      <c r="Q1378" t="e">
        <f t="shared" si="108"/>
        <v>#N/A</v>
      </c>
      <c r="R1378">
        <f t="shared" si="109"/>
        <v>113945.5</v>
      </c>
    </row>
    <row r="1379" spans="1:18" x14ac:dyDescent="0.25">
      <c r="A1379" s="6">
        <v>43382</v>
      </c>
      <c r="B1379" s="1" t="str">
        <f>TEXT([1]Holidays!A1379,"DDDD")</f>
        <v>Tuesday</v>
      </c>
      <c r="C1379" s="2">
        <f>WEEKNUM([1]Holidays!A1379)</f>
        <v>41</v>
      </c>
      <c r="D1379" s="1" t="str">
        <f>TEXT([1]Holidays!A1379,"MMMM")</f>
        <v>October</v>
      </c>
      <c r="E1379" s="1" t="str">
        <f>TEXT([1]Holidays!A1379,"yyyy")</f>
        <v>2018</v>
      </c>
      <c r="F1379" s="3">
        <v>16.100000000000001</v>
      </c>
      <c r="G1379" s="3">
        <v>17.899999999999999</v>
      </c>
      <c r="H1379" s="3">
        <v>7.2</v>
      </c>
      <c r="I1379" s="3"/>
      <c r="J1379" s="4">
        <v>116449.31</v>
      </c>
      <c r="K1379" s="5">
        <v>99.00074936</v>
      </c>
      <c r="L1379" s="5">
        <f t="shared" si="105"/>
        <v>11528568.952454941</v>
      </c>
      <c r="M1379" t="str">
        <f>VLOOKUP(A1379,[1]Holidays!A:C,2,)</f>
        <v>Y</v>
      </c>
      <c r="N1379" t="str">
        <f>VLOOKUP(A1379,[1]Holidays!A:C,3,FALSE)</f>
        <v>N</v>
      </c>
      <c r="O1379">
        <f t="shared" si="106"/>
        <v>116449.31</v>
      </c>
      <c r="P1379" t="e">
        <f t="shared" si="107"/>
        <v>#N/A</v>
      </c>
      <c r="Q1379" t="e">
        <f t="shared" si="108"/>
        <v>#N/A</v>
      </c>
      <c r="R1379">
        <f t="shared" si="109"/>
        <v>116449.31</v>
      </c>
    </row>
    <row r="1380" spans="1:18" x14ac:dyDescent="0.25">
      <c r="A1380" s="6">
        <v>43383</v>
      </c>
      <c r="B1380" s="1" t="str">
        <f>TEXT([1]Holidays!A1380,"DDDD")</f>
        <v>Wednesday</v>
      </c>
      <c r="C1380" s="2">
        <f>WEEKNUM([1]Holidays!A1380)</f>
        <v>41</v>
      </c>
      <c r="D1380" s="1" t="str">
        <f>TEXT([1]Holidays!A1380,"MMMM")</f>
        <v>October</v>
      </c>
      <c r="E1380" s="1" t="str">
        <f>TEXT([1]Holidays!A1380,"yyyy")</f>
        <v>2018</v>
      </c>
      <c r="F1380" s="3">
        <v>10.1</v>
      </c>
      <c r="G1380" s="3">
        <v>16.5</v>
      </c>
      <c r="H1380" s="3">
        <v>20</v>
      </c>
      <c r="I1380" s="3"/>
      <c r="J1380" s="4">
        <v>109551.08</v>
      </c>
      <c r="K1380" s="5">
        <v>73.539697610000005</v>
      </c>
      <c r="L1380" s="5">
        <f t="shared" si="105"/>
        <v>8056353.2960489197</v>
      </c>
      <c r="M1380" t="str">
        <f>VLOOKUP(A1380,[1]Holidays!A:C,2,)</f>
        <v>Y</v>
      </c>
      <c r="N1380" t="str">
        <f>VLOOKUP(A1380,[1]Holidays!A:C,3,FALSE)</f>
        <v>N</v>
      </c>
      <c r="O1380">
        <f t="shared" si="106"/>
        <v>109551.08</v>
      </c>
      <c r="P1380" t="e">
        <f t="shared" si="107"/>
        <v>#N/A</v>
      </c>
      <c r="Q1380" t="e">
        <f t="shared" si="108"/>
        <v>#N/A</v>
      </c>
      <c r="R1380">
        <f t="shared" si="109"/>
        <v>109551.08</v>
      </c>
    </row>
    <row r="1381" spans="1:18" x14ac:dyDescent="0.25">
      <c r="A1381" s="6">
        <v>43384</v>
      </c>
      <c r="B1381" s="1" t="str">
        <f>TEXT([1]Holidays!A1381,"DDDD")</f>
        <v>Thursday</v>
      </c>
      <c r="C1381" s="2">
        <f>WEEKNUM([1]Holidays!A1381)</f>
        <v>41</v>
      </c>
      <c r="D1381" s="1" t="str">
        <f>TEXT([1]Holidays!A1381,"MMMM")</f>
        <v>October</v>
      </c>
      <c r="E1381" s="1" t="str">
        <f>TEXT([1]Holidays!A1381,"yyyy")</f>
        <v>2018</v>
      </c>
      <c r="F1381" s="3">
        <v>6.4</v>
      </c>
      <c r="G1381" s="3">
        <v>20.7</v>
      </c>
      <c r="H1381" s="3">
        <v>23.7</v>
      </c>
      <c r="I1381" s="3">
        <v>0</v>
      </c>
      <c r="J1381" s="4">
        <v>110432.33</v>
      </c>
      <c r="K1381" s="5">
        <v>85.630408540000005</v>
      </c>
      <c r="L1381" s="5">
        <f t="shared" si="105"/>
        <v>9456365.5339240991</v>
      </c>
      <c r="M1381" t="str">
        <f>VLOOKUP(A1381,[1]Holidays!A:C,2,)</f>
        <v>Y</v>
      </c>
      <c r="N1381" t="str">
        <f>VLOOKUP(A1381,[1]Holidays!A:C,3,FALSE)</f>
        <v>N</v>
      </c>
      <c r="O1381">
        <f t="shared" si="106"/>
        <v>110432.33</v>
      </c>
      <c r="P1381" t="e">
        <f t="shared" si="107"/>
        <v>#N/A</v>
      </c>
      <c r="Q1381" t="e">
        <f t="shared" si="108"/>
        <v>#N/A</v>
      </c>
      <c r="R1381">
        <f t="shared" si="109"/>
        <v>110432.33</v>
      </c>
    </row>
    <row r="1382" spans="1:18" x14ac:dyDescent="0.25">
      <c r="A1382" s="6">
        <v>43385</v>
      </c>
      <c r="B1382" s="1" t="str">
        <f>TEXT([1]Holidays!A1382,"DDDD")</f>
        <v>Friday</v>
      </c>
      <c r="C1382" s="2">
        <f>WEEKNUM([1]Holidays!A1382)</f>
        <v>41</v>
      </c>
      <c r="D1382" s="1" t="str">
        <f>TEXT([1]Holidays!A1382,"MMMM")</f>
        <v>October</v>
      </c>
      <c r="E1382" s="1" t="str">
        <f>TEXT([1]Holidays!A1382,"yyyy")</f>
        <v>2018</v>
      </c>
      <c r="F1382" s="3">
        <v>8.6999999999999993</v>
      </c>
      <c r="G1382" s="3">
        <v>22.7</v>
      </c>
      <c r="H1382" s="3">
        <v>23.9</v>
      </c>
      <c r="I1382" s="3">
        <v>0</v>
      </c>
      <c r="J1382" s="4">
        <v>110457.33500000001</v>
      </c>
      <c r="K1382" s="5">
        <v>88.472364569999996</v>
      </c>
      <c r="L1382" s="5">
        <f t="shared" si="105"/>
        <v>9772421.6115506217</v>
      </c>
      <c r="M1382" t="str">
        <f>VLOOKUP(A1382,[1]Holidays!A:C,2,)</f>
        <v>Y</v>
      </c>
      <c r="N1382" t="str">
        <f>VLOOKUP(A1382,[1]Holidays!A:C,3,FALSE)</f>
        <v>N</v>
      </c>
      <c r="O1382">
        <f t="shared" si="106"/>
        <v>110457.33500000001</v>
      </c>
      <c r="P1382" t="e">
        <f t="shared" si="107"/>
        <v>#N/A</v>
      </c>
      <c r="Q1382" t="e">
        <f t="shared" si="108"/>
        <v>#N/A</v>
      </c>
      <c r="R1382">
        <f t="shared" si="109"/>
        <v>110457.33500000001</v>
      </c>
    </row>
    <row r="1383" spans="1:18" x14ac:dyDescent="0.25">
      <c r="A1383" s="6">
        <v>43386</v>
      </c>
      <c r="B1383" s="1" t="str">
        <f>TEXT([1]Holidays!A1383,"DDDD")</f>
        <v>Saturday</v>
      </c>
      <c r="C1383" s="2">
        <f>WEEKNUM([1]Holidays!A1383)</f>
        <v>41</v>
      </c>
      <c r="D1383" s="1" t="str">
        <f>TEXT([1]Holidays!A1383,"MMMM")</f>
        <v>October</v>
      </c>
      <c r="E1383" s="1" t="str">
        <f>TEXT([1]Holidays!A1383,"yyyy")</f>
        <v>2018</v>
      </c>
      <c r="F1383" s="3">
        <v>10.5</v>
      </c>
      <c r="G1383" s="3">
        <v>24.9</v>
      </c>
      <c r="H1383" s="3">
        <v>23.2</v>
      </c>
      <c r="I1383" s="3">
        <v>0</v>
      </c>
      <c r="J1383" s="4">
        <v>96584.744999999995</v>
      </c>
      <c r="K1383" s="5">
        <v>74.616600149999996</v>
      </c>
      <c r="L1383" s="5">
        <f t="shared" si="105"/>
        <v>7206825.2982547106</v>
      </c>
      <c r="M1383" t="str">
        <f>VLOOKUP(A1383,[1]Holidays!A:C,2,)</f>
        <v>Y</v>
      </c>
      <c r="N1383" t="str">
        <f>VLOOKUP(A1383,[1]Holidays!A:C,3,FALSE)</f>
        <v>N</v>
      </c>
      <c r="O1383">
        <f t="shared" si="106"/>
        <v>96584.744999999995</v>
      </c>
      <c r="P1383" t="e">
        <f t="shared" si="107"/>
        <v>#N/A</v>
      </c>
      <c r="Q1383" t="e">
        <f t="shared" si="108"/>
        <v>#N/A</v>
      </c>
      <c r="R1383">
        <f t="shared" si="109"/>
        <v>96584.744999999995</v>
      </c>
    </row>
    <row r="1384" spans="1:18" x14ac:dyDescent="0.25">
      <c r="A1384" s="6">
        <v>43387</v>
      </c>
      <c r="B1384" s="1" t="str">
        <f>TEXT([1]Holidays!A1384,"DDDD")</f>
        <v>Sunday</v>
      </c>
      <c r="C1384" s="2">
        <f>WEEKNUM([1]Holidays!A1384)</f>
        <v>42</v>
      </c>
      <c r="D1384" s="1" t="str">
        <f>TEXT([1]Holidays!A1384,"MMMM")</f>
        <v>October</v>
      </c>
      <c r="E1384" s="1" t="str">
        <f>TEXT([1]Holidays!A1384,"yyyy")</f>
        <v>2018</v>
      </c>
      <c r="F1384" s="3">
        <v>12.4</v>
      </c>
      <c r="G1384" s="3">
        <v>27.3</v>
      </c>
      <c r="H1384" s="3">
        <v>22.1</v>
      </c>
      <c r="I1384" s="3">
        <v>0</v>
      </c>
      <c r="J1384" s="4">
        <v>90918.615000000005</v>
      </c>
      <c r="K1384" s="5">
        <v>56.864164340000002</v>
      </c>
      <c r="L1384" s="5">
        <f t="shared" si="105"/>
        <v>5170011.0649251891</v>
      </c>
      <c r="M1384" t="str">
        <f>VLOOKUP(A1384,[1]Holidays!A:C,2,)</f>
        <v>Y</v>
      </c>
      <c r="N1384" t="str">
        <f>VLOOKUP(A1384,[1]Holidays!A:C,3,FALSE)</f>
        <v>N</v>
      </c>
      <c r="O1384">
        <f t="shared" si="106"/>
        <v>90918.615000000005</v>
      </c>
      <c r="P1384" t="e">
        <f t="shared" si="107"/>
        <v>#N/A</v>
      </c>
      <c r="Q1384" t="e">
        <f t="shared" si="108"/>
        <v>#N/A</v>
      </c>
      <c r="R1384">
        <f t="shared" si="109"/>
        <v>90918.615000000005</v>
      </c>
    </row>
    <row r="1385" spans="1:18" x14ac:dyDescent="0.25">
      <c r="A1385" s="6">
        <v>43388</v>
      </c>
      <c r="B1385" s="1" t="str">
        <f>TEXT([1]Holidays!A1385,"DDDD")</f>
        <v>Monday</v>
      </c>
      <c r="C1385" s="2">
        <f>WEEKNUM([1]Holidays!A1385)</f>
        <v>42</v>
      </c>
      <c r="D1385" s="1" t="str">
        <f>TEXT([1]Holidays!A1385,"MMMM")</f>
        <v>October</v>
      </c>
      <c r="E1385" s="1" t="str">
        <f>TEXT([1]Holidays!A1385,"yyyy")</f>
        <v>2018</v>
      </c>
      <c r="F1385" s="3">
        <v>19.5</v>
      </c>
      <c r="G1385" s="3">
        <v>27.5</v>
      </c>
      <c r="H1385" s="3">
        <v>19.399999999999999</v>
      </c>
      <c r="I1385" s="3">
        <v>0</v>
      </c>
      <c r="J1385" s="4">
        <v>108070.27499999999</v>
      </c>
      <c r="K1385" s="5">
        <v>79.182454410000005</v>
      </c>
      <c r="L1385" s="5">
        <f t="shared" si="105"/>
        <v>8557269.6232636627</v>
      </c>
      <c r="M1385" t="str">
        <f>VLOOKUP(A1385,[1]Holidays!A:C,2,)</f>
        <v>Y</v>
      </c>
      <c r="N1385" t="str">
        <f>VLOOKUP(A1385,[1]Holidays!A:C,3,FALSE)</f>
        <v>N</v>
      </c>
      <c r="O1385">
        <f t="shared" si="106"/>
        <v>108070.27499999999</v>
      </c>
      <c r="P1385" t="e">
        <f t="shared" si="107"/>
        <v>#N/A</v>
      </c>
      <c r="Q1385" t="e">
        <f t="shared" si="108"/>
        <v>#N/A</v>
      </c>
      <c r="R1385">
        <f t="shared" si="109"/>
        <v>108070.27499999999</v>
      </c>
    </row>
    <row r="1386" spans="1:18" x14ac:dyDescent="0.25">
      <c r="A1386" s="6">
        <v>43389</v>
      </c>
      <c r="B1386" s="1" t="str">
        <f>TEXT([1]Holidays!A1386,"DDDD")</f>
        <v>Tuesday</v>
      </c>
      <c r="C1386" s="2">
        <f>WEEKNUM([1]Holidays!A1386)</f>
        <v>42</v>
      </c>
      <c r="D1386" s="1" t="str">
        <f>TEXT([1]Holidays!A1386,"MMMM")</f>
        <v>October</v>
      </c>
      <c r="E1386" s="1" t="str">
        <f>TEXT([1]Holidays!A1386,"yyyy")</f>
        <v>2018</v>
      </c>
      <c r="F1386" s="3">
        <v>20</v>
      </c>
      <c r="G1386" s="3">
        <v>23.1</v>
      </c>
      <c r="H1386" s="3">
        <v>6.1</v>
      </c>
      <c r="I1386" s="3">
        <v>0.2</v>
      </c>
      <c r="J1386" s="4">
        <v>113889.41</v>
      </c>
      <c r="K1386" s="5">
        <v>89.02524597</v>
      </c>
      <c r="L1386" s="5">
        <f t="shared" si="105"/>
        <v>10139032.738628179</v>
      </c>
      <c r="M1386" t="str">
        <f>VLOOKUP(A1386,[1]Holidays!A:C,2,)</f>
        <v>Y</v>
      </c>
      <c r="N1386" t="str">
        <f>VLOOKUP(A1386,[1]Holidays!A:C,3,FALSE)</f>
        <v>N</v>
      </c>
      <c r="O1386">
        <f t="shared" si="106"/>
        <v>113889.41</v>
      </c>
      <c r="P1386" t="e">
        <f t="shared" si="107"/>
        <v>#N/A</v>
      </c>
      <c r="Q1386" t="e">
        <f t="shared" si="108"/>
        <v>#N/A</v>
      </c>
      <c r="R1386">
        <f t="shared" si="109"/>
        <v>113889.41</v>
      </c>
    </row>
    <row r="1387" spans="1:18" x14ac:dyDescent="0.25">
      <c r="A1387" s="6">
        <v>43390</v>
      </c>
      <c r="B1387" s="1" t="str">
        <f>TEXT([1]Holidays!A1387,"DDDD")</f>
        <v>Wednesday</v>
      </c>
      <c r="C1387" s="2">
        <f>WEEKNUM([1]Holidays!A1387)</f>
        <v>42</v>
      </c>
      <c r="D1387" s="1" t="str">
        <f>TEXT([1]Holidays!A1387,"MMMM")</f>
        <v>October</v>
      </c>
      <c r="E1387" s="1" t="str">
        <f>TEXT([1]Holidays!A1387,"yyyy")</f>
        <v>2018</v>
      </c>
      <c r="F1387" s="3">
        <v>16.100000000000001</v>
      </c>
      <c r="G1387" s="3">
        <v>22.6</v>
      </c>
      <c r="H1387" s="3">
        <v>15.1</v>
      </c>
      <c r="I1387" s="3">
        <v>5.2</v>
      </c>
      <c r="J1387" s="4">
        <v>112592.26</v>
      </c>
      <c r="K1387" s="5">
        <v>122.20067</v>
      </c>
      <c r="L1387" s="5">
        <f t="shared" si="105"/>
        <v>13758849.6088142</v>
      </c>
      <c r="M1387" t="str">
        <f>VLOOKUP(A1387,[1]Holidays!A:C,2,)</f>
        <v>Y</v>
      </c>
      <c r="N1387" t="str">
        <f>VLOOKUP(A1387,[1]Holidays!A:C,3,FALSE)</f>
        <v>N</v>
      </c>
      <c r="O1387">
        <f t="shared" si="106"/>
        <v>112592.26</v>
      </c>
      <c r="P1387" t="e">
        <f t="shared" si="107"/>
        <v>#N/A</v>
      </c>
      <c r="Q1387" t="e">
        <f t="shared" si="108"/>
        <v>#N/A</v>
      </c>
      <c r="R1387">
        <f t="shared" si="109"/>
        <v>112592.26</v>
      </c>
    </row>
    <row r="1388" spans="1:18" x14ac:dyDescent="0.25">
      <c r="A1388" s="6">
        <v>43391</v>
      </c>
      <c r="B1388" s="1" t="str">
        <f>TEXT([1]Holidays!A1388,"DDDD")</f>
        <v>Thursday</v>
      </c>
      <c r="C1388" s="2">
        <f>WEEKNUM([1]Holidays!A1388)</f>
        <v>42</v>
      </c>
      <c r="D1388" s="1" t="str">
        <f>TEXT([1]Holidays!A1388,"MMMM")</f>
        <v>October</v>
      </c>
      <c r="E1388" s="1" t="str">
        <f>TEXT([1]Holidays!A1388,"yyyy")</f>
        <v>2018</v>
      </c>
      <c r="F1388" s="3">
        <v>14.7</v>
      </c>
      <c r="G1388" s="3">
        <v>20.7</v>
      </c>
      <c r="H1388" s="3">
        <v>10.5</v>
      </c>
      <c r="I1388" s="3">
        <v>2</v>
      </c>
      <c r="J1388" s="4">
        <v>112806.58500000001</v>
      </c>
      <c r="K1388" s="5">
        <v>165.77970980000001</v>
      </c>
      <c r="L1388" s="5">
        <f t="shared" si="105"/>
        <v>18701042.924829036</v>
      </c>
      <c r="M1388" t="str">
        <f>VLOOKUP(A1388,[1]Holidays!A:C,2,)</f>
        <v>Y</v>
      </c>
      <c r="N1388" t="str">
        <f>VLOOKUP(A1388,[1]Holidays!A:C,3,FALSE)</f>
        <v>N</v>
      </c>
      <c r="O1388">
        <f t="shared" si="106"/>
        <v>112806.58500000001</v>
      </c>
      <c r="P1388" t="e">
        <f t="shared" si="107"/>
        <v>#N/A</v>
      </c>
      <c r="Q1388" t="e">
        <f t="shared" si="108"/>
        <v>#N/A</v>
      </c>
      <c r="R1388">
        <f t="shared" si="109"/>
        <v>112806.58500000001</v>
      </c>
    </row>
    <row r="1389" spans="1:18" x14ac:dyDescent="0.25">
      <c r="A1389" s="6">
        <v>43392</v>
      </c>
      <c r="B1389" s="1" t="str">
        <f>TEXT([1]Holidays!A1389,"DDDD")</f>
        <v>Friday</v>
      </c>
      <c r="C1389" s="2">
        <f>WEEKNUM([1]Holidays!A1389)</f>
        <v>42</v>
      </c>
      <c r="D1389" s="1" t="str">
        <f>TEXT([1]Holidays!A1389,"MMMM")</f>
        <v>October</v>
      </c>
      <c r="E1389" s="1" t="str">
        <f>TEXT([1]Holidays!A1389,"yyyy")</f>
        <v>2018</v>
      </c>
      <c r="F1389" s="3">
        <v>12.8</v>
      </c>
      <c r="G1389" s="3">
        <v>27.4</v>
      </c>
      <c r="H1389" s="3">
        <v>23</v>
      </c>
      <c r="I1389" s="3">
        <v>0</v>
      </c>
      <c r="J1389" s="4">
        <v>107940.16</v>
      </c>
      <c r="K1389" s="5">
        <v>101.6603803</v>
      </c>
      <c r="L1389" s="5">
        <f t="shared" si="105"/>
        <v>10973237.715242848</v>
      </c>
      <c r="M1389" t="str">
        <f>VLOOKUP(A1389,[1]Holidays!A:C,2,)</f>
        <v>Y</v>
      </c>
      <c r="N1389" t="str">
        <f>VLOOKUP(A1389,[1]Holidays!A:C,3,FALSE)</f>
        <v>N</v>
      </c>
      <c r="O1389">
        <f t="shared" si="106"/>
        <v>107940.16</v>
      </c>
      <c r="P1389" t="e">
        <f t="shared" si="107"/>
        <v>#N/A</v>
      </c>
      <c r="Q1389" t="e">
        <f t="shared" si="108"/>
        <v>#N/A</v>
      </c>
      <c r="R1389">
        <f t="shared" si="109"/>
        <v>107940.16</v>
      </c>
    </row>
    <row r="1390" spans="1:18" x14ac:dyDescent="0.25">
      <c r="A1390" s="6">
        <v>43393</v>
      </c>
      <c r="B1390" s="1" t="str">
        <f>TEXT([1]Holidays!A1390,"DDDD")</f>
        <v>Saturday</v>
      </c>
      <c r="C1390" s="2">
        <f>WEEKNUM([1]Holidays!A1390)</f>
        <v>42</v>
      </c>
      <c r="D1390" s="1" t="str">
        <f>TEXT([1]Holidays!A1390,"MMMM")</f>
        <v>October</v>
      </c>
      <c r="E1390" s="1" t="str">
        <f>TEXT([1]Holidays!A1390,"yyyy")</f>
        <v>2018</v>
      </c>
      <c r="F1390" s="3">
        <v>11.7</v>
      </c>
      <c r="G1390" s="3">
        <v>16.100000000000001</v>
      </c>
      <c r="H1390" s="3">
        <v>9.8000000000000007</v>
      </c>
      <c r="I1390" s="3">
        <v>5</v>
      </c>
      <c r="J1390" s="4">
        <v>99368.854999999996</v>
      </c>
      <c r="K1390" s="5">
        <v>96.292242040000005</v>
      </c>
      <c r="L1390" s="5">
        <f t="shared" si="105"/>
        <v>9568449.8368976638</v>
      </c>
      <c r="M1390" t="str">
        <f>VLOOKUP(A1390,[1]Holidays!A:C,2,)</f>
        <v>Y</v>
      </c>
      <c r="N1390" t="str">
        <f>VLOOKUP(A1390,[1]Holidays!A:C,3,FALSE)</f>
        <v>N</v>
      </c>
      <c r="O1390">
        <f t="shared" si="106"/>
        <v>99368.854999999996</v>
      </c>
      <c r="P1390" t="e">
        <f t="shared" si="107"/>
        <v>#N/A</v>
      </c>
      <c r="Q1390" t="e">
        <f t="shared" si="108"/>
        <v>#N/A</v>
      </c>
      <c r="R1390">
        <f t="shared" si="109"/>
        <v>99368.854999999996</v>
      </c>
    </row>
    <row r="1391" spans="1:18" x14ac:dyDescent="0.25">
      <c r="A1391" s="6">
        <v>43394</v>
      </c>
      <c r="B1391" s="1" t="str">
        <f>TEXT([1]Holidays!A1391,"DDDD")</f>
        <v>Sunday</v>
      </c>
      <c r="C1391" s="2">
        <f>WEEKNUM([1]Holidays!A1391)</f>
        <v>43</v>
      </c>
      <c r="D1391" s="1" t="str">
        <f>TEXT([1]Holidays!A1391,"MMMM")</f>
        <v>October</v>
      </c>
      <c r="E1391" s="1" t="str">
        <f>TEXT([1]Holidays!A1391,"yyyy")</f>
        <v>2018</v>
      </c>
      <c r="F1391" s="3">
        <v>7.6</v>
      </c>
      <c r="G1391" s="3">
        <v>19.2</v>
      </c>
      <c r="H1391" s="3">
        <v>22.7</v>
      </c>
      <c r="I1391" s="3">
        <v>5.6</v>
      </c>
      <c r="J1391" s="4">
        <v>98427.53</v>
      </c>
      <c r="K1391" s="5">
        <v>81.920924420000006</v>
      </c>
      <c r="L1391" s="5">
        <f t="shared" si="105"/>
        <v>8063274.2459772835</v>
      </c>
      <c r="M1391" t="str">
        <f>VLOOKUP(A1391,[1]Holidays!A:C,2,)</f>
        <v>Y</v>
      </c>
      <c r="N1391" t="str">
        <f>VLOOKUP(A1391,[1]Holidays!A:C,3,FALSE)</f>
        <v>N</v>
      </c>
      <c r="O1391">
        <f t="shared" si="106"/>
        <v>98427.53</v>
      </c>
      <c r="P1391" t="e">
        <f t="shared" si="107"/>
        <v>#N/A</v>
      </c>
      <c r="Q1391" t="e">
        <f t="shared" si="108"/>
        <v>#N/A</v>
      </c>
      <c r="R1391">
        <f t="shared" si="109"/>
        <v>98427.53</v>
      </c>
    </row>
    <row r="1392" spans="1:18" x14ac:dyDescent="0.25">
      <c r="A1392" s="6">
        <v>43395</v>
      </c>
      <c r="B1392" s="1" t="str">
        <f>TEXT([1]Holidays!A1392,"DDDD")</f>
        <v>Monday</v>
      </c>
      <c r="C1392" s="2">
        <f>WEEKNUM([1]Holidays!A1392)</f>
        <v>43</v>
      </c>
      <c r="D1392" s="1" t="str">
        <f>TEXT([1]Holidays!A1392,"MMMM")</f>
        <v>October</v>
      </c>
      <c r="E1392" s="1" t="str">
        <f>TEXT([1]Holidays!A1392,"yyyy")</f>
        <v>2018</v>
      </c>
      <c r="F1392" s="3">
        <v>8.9</v>
      </c>
      <c r="G1392" s="3">
        <v>27</v>
      </c>
      <c r="H1392" s="3">
        <v>25.7</v>
      </c>
      <c r="I1392" s="3">
        <v>0</v>
      </c>
      <c r="J1392" s="4">
        <v>105893.61500000001</v>
      </c>
      <c r="K1392" s="5">
        <v>84.175390419999999</v>
      </c>
      <c r="L1392" s="5">
        <f t="shared" si="105"/>
        <v>8913636.3856101688</v>
      </c>
      <c r="M1392" t="str">
        <f>VLOOKUP(A1392,[1]Holidays!A:C,2,)</f>
        <v>Y</v>
      </c>
      <c r="N1392" t="str">
        <f>VLOOKUP(A1392,[1]Holidays!A:C,3,FALSE)</f>
        <v>N</v>
      </c>
      <c r="O1392">
        <f t="shared" si="106"/>
        <v>105893.61500000001</v>
      </c>
      <c r="P1392" t="e">
        <f t="shared" si="107"/>
        <v>#N/A</v>
      </c>
      <c r="Q1392" t="e">
        <f t="shared" si="108"/>
        <v>#N/A</v>
      </c>
      <c r="R1392">
        <f t="shared" si="109"/>
        <v>105893.61500000001</v>
      </c>
    </row>
    <row r="1393" spans="1:18" x14ac:dyDescent="0.25">
      <c r="A1393" s="6">
        <v>43396</v>
      </c>
      <c r="B1393" s="1" t="str">
        <f>TEXT([1]Holidays!A1393,"DDDD")</f>
        <v>Tuesday</v>
      </c>
      <c r="C1393" s="2">
        <f>WEEKNUM([1]Holidays!A1393)</f>
        <v>43</v>
      </c>
      <c r="D1393" s="1" t="str">
        <f>TEXT([1]Holidays!A1393,"MMMM")</f>
        <v>October</v>
      </c>
      <c r="E1393" s="1" t="str">
        <f>TEXT([1]Holidays!A1393,"yyyy")</f>
        <v>2018</v>
      </c>
      <c r="F1393" s="3">
        <v>13</v>
      </c>
      <c r="G1393" s="3">
        <v>18.8</v>
      </c>
      <c r="H1393" s="3">
        <v>16.7</v>
      </c>
      <c r="I1393" s="3">
        <v>0</v>
      </c>
      <c r="J1393" s="4">
        <v>109241.565</v>
      </c>
      <c r="K1393" s="5">
        <v>90.935335870000003</v>
      </c>
      <c r="L1393" s="5">
        <f t="shared" si="105"/>
        <v>9933918.4042394366</v>
      </c>
      <c r="M1393" t="str">
        <f>VLOOKUP(A1393,[1]Holidays!A:C,2,)</f>
        <v>Y</v>
      </c>
      <c r="N1393" t="str">
        <f>VLOOKUP(A1393,[1]Holidays!A:C,3,FALSE)</f>
        <v>N</v>
      </c>
      <c r="O1393">
        <f t="shared" si="106"/>
        <v>109241.565</v>
      </c>
      <c r="P1393" t="e">
        <f t="shared" si="107"/>
        <v>#N/A</v>
      </c>
      <c r="Q1393" t="e">
        <f t="shared" si="108"/>
        <v>#N/A</v>
      </c>
      <c r="R1393">
        <f t="shared" si="109"/>
        <v>109241.565</v>
      </c>
    </row>
    <row r="1394" spans="1:18" x14ac:dyDescent="0.25">
      <c r="A1394" s="6">
        <v>43397</v>
      </c>
      <c r="B1394" s="1" t="str">
        <f>TEXT([1]Holidays!A1394,"DDDD")</f>
        <v>Wednesday</v>
      </c>
      <c r="C1394" s="2">
        <f>WEEKNUM([1]Holidays!A1394)</f>
        <v>43</v>
      </c>
      <c r="D1394" s="1" t="str">
        <f>TEXT([1]Holidays!A1394,"MMMM")</f>
        <v>October</v>
      </c>
      <c r="E1394" s="1" t="str">
        <f>TEXT([1]Holidays!A1394,"yyyy")</f>
        <v>2018</v>
      </c>
      <c r="F1394" s="3">
        <v>9.1999999999999993</v>
      </c>
      <c r="G1394" s="3">
        <v>15.5</v>
      </c>
      <c r="H1394" s="3">
        <v>19.7</v>
      </c>
      <c r="I1394" s="3">
        <v>0</v>
      </c>
      <c r="J1394" s="4">
        <v>111423.36500000001</v>
      </c>
      <c r="K1394" s="5">
        <v>93.344752569999997</v>
      </c>
      <c r="L1394" s="5">
        <f t="shared" si="105"/>
        <v>10400786.436441798</v>
      </c>
      <c r="M1394" t="str">
        <f>VLOOKUP(A1394,[1]Holidays!A:C,2,)</f>
        <v>Y</v>
      </c>
      <c r="N1394" t="str">
        <f>VLOOKUP(A1394,[1]Holidays!A:C,3,FALSE)</f>
        <v>N</v>
      </c>
      <c r="O1394">
        <f t="shared" si="106"/>
        <v>111423.36500000001</v>
      </c>
      <c r="P1394" t="e">
        <f t="shared" si="107"/>
        <v>#N/A</v>
      </c>
      <c r="Q1394" t="e">
        <f t="shared" si="108"/>
        <v>#N/A</v>
      </c>
      <c r="R1394">
        <f t="shared" si="109"/>
        <v>111423.36500000001</v>
      </c>
    </row>
    <row r="1395" spans="1:18" x14ac:dyDescent="0.25">
      <c r="A1395" s="6">
        <v>43398</v>
      </c>
      <c r="B1395" s="1" t="str">
        <f>TEXT([1]Holidays!A1395,"DDDD")</f>
        <v>Thursday</v>
      </c>
      <c r="C1395" s="2">
        <f>WEEKNUM([1]Holidays!A1395)</f>
        <v>43</v>
      </c>
      <c r="D1395" s="1" t="str">
        <f>TEXT([1]Holidays!A1395,"MMMM")</f>
        <v>October</v>
      </c>
      <c r="E1395" s="1" t="str">
        <f>TEXT([1]Holidays!A1395,"yyyy")</f>
        <v>2018</v>
      </c>
      <c r="F1395" s="3">
        <v>6.4</v>
      </c>
      <c r="G1395" s="3">
        <v>19.5</v>
      </c>
      <c r="H1395" s="3">
        <v>25</v>
      </c>
      <c r="I1395" s="3">
        <v>0</v>
      </c>
      <c r="J1395" s="4">
        <v>112414.39</v>
      </c>
      <c r="K1395" s="5">
        <v>115.427252</v>
      </c>
      <c r="L1395" s="5">
        <f t="shared" si="105"/>
        <v>12975684.12295628</v>
      </c>
      <c r="M1395" t="str">
        <f>VLOOKUP(A1395,[1]Holidays!A:C,2,)</f>
        <v>Y</v>
      </c>
      <c r="N1395" t="str">
        <f>VLOOKUP(A1395,[1]Holidays!A:C,3,FALSE)</f>
        <v>N</v>
      </c>
      <c r="O1395">
        <f t="shared" si="106"/>
        <v>112414.39</v>
      </c>
      <c r="P1395" t="e">
        <f t="shared" si="107"/>
        <v>#N/A</v>
      </c>
      <c r="Q1395" t="e">
        <f t="shared" si="108"/>
        <v>#N/A</v>
      </c>
      <c r="R1395">
        <f t="shared" si="109"/>
        <v>112414.39</v>
      </c>
    </row>
    <row r="1396" spans="1:18" x14ac:dyDescent="0.25">
      <c r="A1396" s="6">
        <v>43399</v>
      </c>
      <c r="B1396" s="1" t="str">
        <f>TEXT([1]Holidays!A1396,"DDDD")</f>
        <v>Friday</v>
      </c>
      <c r="C1396" s="2">
        <f>WEEKNUM([1]Holidays!A1396)</f>
        <v>43</v>
      </c>
      <c r="D1396" s="1" t="str">
        <f>TEXT([1]Holidays!A1396,"MMMM")</f>
        <v>October</v>
      </c>
      <c r="E1396" s="1" t="str">
        <f>TEXT([1]Holidays!A1396,"yyyy")</f>
        <v>2018</v>
      </c>
      <c r="F1396" s="3">
        <v>9.6</v>
      </c>
      <c r="G1396" s="3">
        <v>18.3</v>
      </c>
      <c r="H1396" s="3">
        <v>23.7</v>
      </c>
      <c r="I1396" s="3">
        <v>0</v>
      </c>
      <c r="J1396" s="4">
        <v>111145.12</v>
      </c>
      <c r="K1396" s="5">
        <v>111.2042443</v>
      </c>
      <c r="L1396" s="5">
        <f t="shared" si="105"/>
        <v>12359809.077232815</v>
      </c>
      <c r="M1396" t="str">
        <f>VLOOKUP(A1396,[1]Holidays!A:C,2,)</f>
        <v>Y</v>
      </c>
      <c r="N1396" t="str">
        <f>VLOOKUP(A1396,[1]Holidays!A:C,3,FALSE)</f>
        <v>N</v>
      </c>
      <c r="O1396">
        <f t="shared" si="106"/>
        <v>111145.12</v>
      </c>
      <c r="P1396" t="e">
        <f t="shared" si="107"/>
        <v>#N/A</v>
      </c>
      <c r="Q1396" t="e">
        <f t="shared" si="108"/>
        <v>#N/A</v>
      </c>
      <c r="R1396">
        <f t="shared" si="109"/>
        <v>111145.12</v>
      </c>
    </row>
    <row r="1397" spans="1:18" x14ac:dyDescent="0.25">
      <c r="A1397" s="6">
        <v>43400</v>
      </c>
      <c r="B1397" s="1" t="str">
        <f>TEXT([1]Holidays!A1397,"DDDD")</f>
        <v>Saturday</v>
      </c>
      <c r="C1397" s="2">
        <f>WEEKNUM([1]Holidays!A1397)</f>
        <v>43</v>
      </c>
      <c r="D1397" s="1" t="str">
        <f>TEXT([1]Holidays!A1397,"MMMM")</f>
        <v>October</v>
      </c>
      <c r="E1397" s="1" t="str">
        <f>TEXT([1]Holidays!A1397,"yyyy")</f>
        <v>2018</v>
      </c>
      <c r="F1397" s="3">
        <v>11.3</v>
      </c>
      <c r="G1397" s="3">
        <v>19.600000000000001</v>
      </c>
      <c r="H1397" s="3">
        <v>20.5</v>
      </c>
      <c r="I1397" s="3">
        <v>0</v>
      </c>
      <c r="J1397" s="4">
        <v>97973.985000000001</v>
      </c>
      <c r="K1397" s="5">
        <v>98.832267079999994</v>
      </c>
      <c r="L1397" s="5">
        <f t="shared" si="105"/>
        <v>9682991.0524119139</v>
      </c>
      <c r="M1397" t="str">
        <f>VLOOKUP(A1397,[1]Holidays!A:C,2,)</f>
        <v>Y</v>
      </c>
      <c r="N1397" t="str">
        <f>VLOOKUP(A1397,[1]Holidays!A:C,3,FALSE)</f>
        <v>N</v>
      </c>
      <c r="O1397">
        <f t="shared" si="106"/>
        <v>97973.985000000001</v>
      </c>
      <c r="P1397" t="e">
        <f t="shared" si="107"/>
        <v>#N/A</v>
      </c>
      <c r="Q1397" t="e">
        <f t="shared" si="108"/>
        <v>#N/A</v>
      </c>
      <c r="R1397">
        <f t="shared" si="109"/>
        <v>97973.985000000001</v>
      </c>
    </row>
    <row r="1398" spans="1:18" x14ac:dyDescent="0.25">
      <c r="A1398" s="6">
        <v>43401</v>
      </c>
      <c r="B1398" s="1" t="str">
        <f>TEXT([1]Holidays!A1398,"DDDD")</f>
        <v>Sunday</v>
      </c>
      <c r="C1398" s="2">
        <f>WEEKNUM([1]Holidays!A1398)</f>
        <v>44</v>
      </c>
      <c r="D1398" s="1" t="str">
        <f>TEXT([1]Holidays!A1398,"MMMM")</f>
        <v>October</v>
      </c>
      <c r="E1398" s="1" t="str">
        <f>TEXT([1]Holidays!A1398,"yyyy")</f>
        <v>2018</v>
      </c>
      <c r="F1398" s="3">
        <v>9.3000000000000007</v>
      </c>
      <c r="G1398" s="3">
        <v>15.9</v>
      </c>
      <c r="H1398" s="3">
        <v>22.8</v>
      </c>
      <c r="I1398" s="3">
        <v>0</v>
      </c>
      <c r="J1398" s="4">
        <v>95624.014999999999</v>
      </c>
      <c r="K1398" s="5">
        <v>110.2151781</v>
      </c>
      <c r="L1398" s="5">
        <f t="shared" si="105"/>
        <v>10539217.843862072</v>
      </c>
      <c r="M1398" t="str">
        <f>VLOOKUP(A1398,[1]Holidays!A:C,2,)</f>
        <v>Y</v>
      </c>
      <c r="N1398" t="str">
        <f>VLOOKUP(A1398,[1]Holidays!A:C,3,FALSE)</f>
        <v>N</v>
      </c>
      <c r="O1398">
        <f t="shared" si="106"/>
        <v>95624.014999999999</v>
      </c>
      <c r="P1398" t="e">
        <f t="shared" si="107"/>
        <v>#N/A</v>
      </c>
      <c r="Q1398" t="e">
        <f t="shared" si="108"/>
        <v>#N/A</v>
      </c>
      <c r="R1398">
        <f t="shared" si="109"/>
        <v>95624.014999999999</v>
      </c>
    </row>
    <row r="1399" spans="1:18" x14ac:dyDescent="0.25">
      <c r="A1399" s="6">
        <v>43402</v>
      </c>
      <c r="B1399" s="1" t="str">
        <f>TEXT([1]Holidays!A1399,"DDDD")</f>
        <v>Monday</v>
      </c>
      <c r="C1399" s="2">
        <f>WEEKNUM([1]Holidays!A1399)</f>
        <v>44</v>
      </c>
      <c r="D1399" s="1" t="str">
        <f>TEXT([1]Holidays!A1399,"MMMM")</f>
        <v>October</v>
      </c>
      <c r="E1399" s="1" t="str">
        <f>TEXT([1]Holidays!A1399,"yyyy")</f>
        <v>2018</v>
      </c>
      <c r="F1399" s="3">
        <v>9.1</v>
      </c>
      <c r="G1399" s="3">
        <v>17</v>
      </c>
      <c r="H1399" s="3">
        <v>25.6</v>
      </c>
      <c r="I1399" s="3">
        <v>0</v>
      </c>
      <c r="J1399" s="4">
        <v>110196.61500000001</v>
      </c>
      <c r="K1399" s="5">
        <v>142.33806010000001</v>
      </c>
      <c r="L1399" s="5">
        <f t="shared" si="105"/>
        <v>15685172.408686563</v>
      </c>
      <c r="M1399" t="str">
        <f>VLOOKUP(A1399,[1]Holidays!A:C,2,)</f>
        <v>Y</v>
      </c>
      <c r="N1399" t="str">
        <f>VLOOKUP(A1399,[1]Holidays!A:C,3,FALSE)</f>
        <v>N</v>
      </c>
      <c r="O1399">
        <f t="shared" si="106"/>
        <v>110196.61500000001</v>
      </c>
      <c r="P1399" t="e">
        <f t="shared" si="107"/>
        <v>#N/A</v>
      </c>
      <c r="Q1399" t="e">
        <f t="shared" si="108"/>
        <v>#N/A</v>
      </c>
      <c r="R1399">
        <f t="shared" si="109"/>
        <v>110196.61500000001</v>
      </c>
    </row>
    <row r="1400" spans="1:18" x14ac:dyDescent="0.25">
      <c r="A1400" s="6">
        <v>43403</v>
      </c>
      <c r="B1400" s="1" t="str">
        <f>TEXT([1]Holidays!A1400,"DDDD")</f>
        <v>Tuesday</v>
      </c>
      <c r="C1400" s="2">
        <f>WEEKNUM([1]Holidays!A1400)</f>
        <v>44</v>
      </c>
      <c r="D1400" s="1" t="str">
        <f>TEXT([1]Holidays!A1400,"MMMM")</f>
        <v>October</v>
      </c>
      <c r="E1400" s="1" t="str">
        <f>TEXT([1]Holidays!A1400,"yyyy")</f>
        <v>2018</v>
      </c>
      <c r="F1400" s="3">
        <v>8.3000000000000007</v>
      </c>
      <c r="G1400" s="3">
        <v>25.2</v>
      </c>
      <c r="H1400" s="3">
        <v>25.8</v>
      </c>
      <c r="I1400" s="3">
        <v>0</v>
      </c>
      <c r="J1400" s="4">
        <v>113459.02499999999</v>
      </c>
      <c r="K1400" s="5">
        <v>149.08062029999999</v>
      </c>
      <c r="L1400" s="5">
        <f t="shared" si="105"/>
        <v>16914541.825633205</v>
      </c>
      <c r="M1400" t="str">
        <f>VLOOKUP(A1400,[1]Holidays!A:C,2,)</f>
        <v>Y</v>
      </c>
      <c r="N1400" t="str">
        <f>VLOOKUP(A1400,[1]Holidays!A:C,3,FALSE)</f>
        <v>N</v>
      </c>
      <c r="O1400">
        <f t="shared" si="106"/>
        <v>113459.02499999999</v>
      </c>
      <c r="P1400" t="e">
        <f t="shared" si="107"/>
        <v>#N/A</v>
      </c>
      <c r="Q1400" t="e">
        <f t="shared" si="108"/>
        <v>#N/A</v>
      </c>
      <c r="R1400">
        <f t="shared" si="109"/>
        <v>113459.02499999999</v>
      </c>
    </row>
    <row r="1401" spans="1:18" x14ac:dyDescent="0.25">
      <c r="A1401" s="6">
        <v>43404</v>
      </c>
      <c r="B1401" s="1" t="str">
        <f>TEXT([1]Holidays!A1401,"DDDD")</f>
        <v>Wednesday</v>
      </c>
      <c r="C1401" s="2">
        <f>WEEKNUM([1]Holidays!A1401)</f>
        <v>44</v>
      </c>
      <c r="D1401" s="1" t="str">
        <f>TEXT([1]Holidays!A1401,"MMMM")</f>
        <v>October</v>
      </c>
      <c r="E1401" s="1" t="str">
        <f>TEXT([1]Holidays!A1401,"yyyy")</f>
        <v>2018</v>
      </c>
      <c r="F1401" s="3">
        <v>13</v>
      </c>
      <c r="G1401" s="3">
        <v>19.5</v>
      </c>
      <c r="H1401" s="3">
        <v>16.7</v>
      </c>
      <c r="I1401" s="3">
        <v>0</v>
      </c>
      <c r="J1401" s="4">
        <v>114402.745</v>
      </c>
      <c r="K1401" s="5">
        <v>121.6154276</v>
      </c>
      <c r="L1401" s="5">
        <f t="shared" si="105"/>
        <v>13913138.751788761</v>
      </c>
      <c r="M1401" t="str">
        <f>VLOOKUP(A1401,[1]Holidays!A:C,2,)</f>
        <v>Y</v>
      </c>
      <c r="N1401" t="str">
        <f>VLOOKUP(A1401,[1]Holidays!A:C,3,FALSE)</f>
        <v>N</v>
      </c>
      <c r="O1401">
        <f t="shared" si="106"/>
        <v>114402.745</v>
      </c>
      <c r="P1401" t="e">
        <f t="shared" si="107"/>
        <v>#N/A</v>
      </c>
      <c r="Q1401" t="e">
        <f t="shared" si="108"/>
        <v>#N/A</v>
      </c>
      <c r="R1401">
        <f t="shared" si="109"/>
        <v>114402.745</v>
      </c>
    </row>
    <row r="1402" spans="1:18" x14ac:dyDescent="0.25">
      <c r="A1402" s="6">
        <v>43405</v>
      </c>
      <c r="B1402" s="1" t="str">
        <f>TEXT([1]Holidays!A1402,"DDDD")</f>
        <v>Thursday</v>
      </c>
      <c r="C1402" s="2">
        <f>WEEKNUM([1]Holidays!A1402)</f>
        <v>44</v>
      </c>
      <c r="D1402" s="1" t="str">
        <f>TEXT([1]Holidays!A1402,"MMMM")</f>
        <v>November</v>
      </c>
      <c r="E1402" s="1" t="str">
        <f>TEXT([1]Holidays!A1402,"yyyy")</f>
        <v>2018</v>
      </c>
      <c r="F1402" s="3">
        <v>12.8</v>
      </c>
      <c r="G1402" s="3">
        <v>34.299999999999997</v>
      </c>
      <c r="H1402" s="3">
        <v>14.2</v>
      </c>
      <c r="I1402" s="3">
        <v>0</v>
      </c>
      <c r="J1402" s="4">
        <v>119350.66499999999</v>
      </c>
      <c r="K1402" s="5">
        <v>101.7889277</v>
      </c>
      <c r="L1402" s="5">
        <f t="shared" si="105"/>
        <v>12148576.21063192</v>
      </c>
      <c r="M1402" t="str">
        <f>VLOOKUP(A1402,[1]Holidays!A:C,2,)</f>
        <v>Y</v>
      </c>
      <c r="N1402" t="str">
        <f>VLOOKUP(A1402,[1]Holidays!A:C,3,FALSE)</f>
        <v>N</v>
      </c>
      <c r="O1402">
        <f t="shared" si="106"/>
        <v>119350.66499999999</v>
      </c>
      <c r="P1402" t="e">
        <f t="shared" si="107"/>
        <v>#N/A</v>
      </c>
      <c r="Q1402" t="e">
        <f t="shared" si="108"/>
        <v>#N/A</v>
      </c>
      <c r="R1402">
        <f t="shared" si="109"/>
        <v>119350.66499999999</v>
      </c>
    </row>
    <row r="1403" spans="1:18" x14ac:dyDescent="0.25">
      <c r="A1403" s="6">
        <v>43406</v>
      </c>
      <c r="B1403" s="1" t="str">
        <f>TEXT([1]Holidays!A1403,"DDDD")</f>
        <v>Friday</v>
      </c>
      <c r="C1403" s="2">
        <f>WEEKNUM([1]Holidays!A1403)</f>
        <v>44</v>
      </c>
      <c r="D1403" s="1" t="str">
        <f>TEXT([1]Holidays!A1403,"MMMM")</f>
        <v>November</v>
      </c>
      <c r="E1403" s="1" t="str">
        <f>TEXT([1]Holidays!A1403,"yyyy")</f>
        <v>2018</v>
      </c>
      <c r="F1403" s="3">
        <v>16.3</v>
      </c>
      <c r="G1403" s="3">
        <v>31.6</v>
      </c>
      <c r="H1403" s="3">
        <v>13.4</v>
      </c>
      <c r="I1403" s="3">
        <v>0</v>
      </c>
      <c r="J1403" s="4">
        <v>116793.855</v>
      </c>
      <c r="K1403" s="5">
        <v>79.019020170000005</v>
      </c>
      <c r="L1403" s="5">
        <f t="shared" si="105"/>
        <v>9228935.9839770552</v>
      </c>
      <c r="M1403" t="str">
        <f>VLOOKUP(A1403,[1]Holidays!A:C,2,)</f>
        <v>Y</v>
      </c>
      <c r="N1403" t="str">
        <f>VLOOKUP(A1403,[1]Holidays!A:C,3,FALSE)</f>
        <v>N</v>
      </c>
      <c r="O1403">
        <f t="shared" si="106"/>
        <v>116793.855</v>
      </c>
      <c r="P1403" t="e">
        <f t="shared" si="107"/>
        <v>#N/A</v>
      </c>
      <c r="Q1403" t="e">
        <f t="shared" si="108"/>
        <v>#N/A</v>
      </c>
      <c r="R1403">
        <f t="shared" si="109"/>
        <v>116793.855</v>
      </c>
    </row>
    <row r="1404" spans="1:18" x14ac:dyDescent="0.25">
      <c r="A1404" s="6">
        <v>43407</v>
      </c>
      <c r="B1404" s="1" t="str">
        <f>TEXT([1]Holidays!A1404,"DDDD")</f>
        <v>Saturday</v>
      </c>
      <c r="C1404" s="2">
        <f>WEEKNUM([1]Holidays!A1404)</f>
        <v>44</v>
      </c>
      <c r="D1404" s="1" t="str">
        <f>TEXT([1]Holidays!A1404,"MMMM")</f>
        <v>November</v>
      </c>
      <c r="E1404" s="1" t="str">
        <f>TEXT([1]Holidays!A1404,"yyyy")</f>
        <v>2018</v>
      </c>
      <c r="F1404" s="3">
        <v>12.6</v>
      </c>
      <c r="G1404" s="3">
        <v>20.9</v>
      </c>
      <c r="H1404" s="3">
        <v>19.899999999999999</v>
      </c>
      <c r="I1404" s="3">
        <v>0.2</v>
      </c>
      <c r="J1404" s="4">
        <v>93859.285000000003</v>
      </c>
      <c r="K1404" s="5">
        <v>74.729665089999997</v>
      </c>
      <c r="L1404" s="5">
        <f t="shared" si="105"/>
        <v>7014072.9336368609</v>
      </c>
      <c r="M1404" t="str">
        <f>VLOOKUP(A1404,[1]Holidays!A:C,2,)</f>
        <v>Y</v>
      </c>
      <c r="N1404" t="str">
        <f>VLOOKUP(A1404,[1]Holidays!A:C,3,FALSE)</f>
        <v>N</v>
      </c>
      <c r="O1404">
        <f t="shared" si="106"/>
        <v>93859.285000000003</v>
      </c>
      <c r="P1404" t="e">
        <f t="shared" si="107"/>
        <v>#N/A</v>
      </c>
      <c r="Q1404" t="e">
        <f t="shared" si="108"/>
        <v>#N/A</v>
      </c>
      <c r="R1404">
        <f t="shared" si="109"/>
        <v>93859.285000000003</v>
      </c>
    </row>
    <row r="1405" spans="1:18" x14ac:dyDescent="0.25">
      <c r="A1405" s="6">
        <v>43408</v>
      </c>
      <c r="B1405" s="1" t="str">
        <f>TEXT([1]Holidays!A1405,"DDDD")</f>
        <v>Sunday</v>
      </c>
      <c r="C1405" s="2">
        <f>WEEKNUM([1]Holidays!A1405)</f>
        <v>45</v>
      </c>
      <c r="D1405" s="1" t="str">
        <f>TEXT([1]Holidays!A1405,"MMMM")</f>
        <v>November</v>
      </c>
      <c r="E1405" s="1" t="str">
        <f>TEXT([1]Holidays!A1405,"yyyy")</f>
        <v>2018</v>
      </c>
      <c r="F1405" s="3">
        <v>9.1999999999999993</v>
      </c>
      <c r="G1405" s="3">
        <v>20.9</v>
      </c>
      <c r="H1405" s="3">
        <v>19.7</v>
      </c>
      <c r="I1405" s="3">
        <v>0</v>
      </c>
      <c r="J1405" s="4">
        <v>96432.625</v>
      </c>
      <c r="K1405" s="5">
        <v>90.901472760000004</v>
      </c>
      <c r="L1405" s="5">
        <f t="shared" si="105"/>
        <v>8765867.634612795</v>
      </c>
      <c r="M1405" t="str">
        <f>VLOOKUP(A1405,[1]Holidays!A:C,2,)</f>
        <v>Y</v>
      </c>
      <c r="N1405" t="str">
        <f>VLOOKUP(A1405,[1]Holidays!A:C,3,FALSE)</f>
        <v>N</v>
      </c>
      <c r="O1405">
        <f t="shared" si="106"/>
        <v>96432.625</v>
      </c>
      <c r="P1405" t="e">
        <f t="shared" si="107"/>
        <v>#N/A</v>
      </c>
      <c r="Q1405" t="e">
        <f t="shared" si="108"/>
        <v>#N/A</v>
      </c>
      <c r="R1405">
        <f t="shared" si="109"/>
        <v>96432.625</v>
      </c>
    </row>
    <row r="1406" spans="1:18" x14ac:dyDescent="0.25">
      <c r="A1406" s="6">
        <v>43409</v>
      </c>
      <c r="B1406" s="1" t="str">
        <f>TEXT([1]Holidays!A1406,"DDDD")</f>
        <v>Monday</v>
      </c>
      <c r="C1406" s="2">
        <f>WEEKNUM([1]Holidays!A1406)</f>
        <v>45</v>
      </c>
      <c r="D1406" s="1" t="str">
        <f>TEXT([1]Holidays!A1406,"MMMM")</f>
        <v>November</v>
      </c>
      <c r="E1406" s="1" t="str">
        <f>TEXT([1]Holidays!A1406,"yyyy")</f>
        <v>2018</v>
      </c>
      <c r="F1406" s="3">
        <v>14.5</v>
      </c>
      <c r="G1406" s="3">
        <v>28.6</v>
      </c>
      <c r="H1406" s="3">
        <v>15.8</v>
      </c>
      <c r="I1406" s="3">
        <v>2.8</v>
      </c>
      <c r="J1406" s="4">
        <v>107014.075</v>
      </c>
      <c r="K1406" s="5">
        <v>104.6322227</v>
      </c>
      <c r="L1406" s="5">
        <f t="shared" si="105"/>
        <v>11197120.527434502</v>
      </c>
      <c r="M1406" t="str">
        <f>VLOOKUP(A1406,[1]Holidays!A:C,2,)</f>
        <v>Y</v>
      </c>
      <c r="N1406" t="str">
        <f>VLOOKUP(A1406,[1]Holidays!A:C,3,FALSE)</f>
        <v>N</v>
      </c>
      <c r="O1406">
        <f t="shared" si="106"/>
        <v>107014.075</v>
      </c>
      <c r="P1406" t="e">
        <f t="shared" si="107"/>
        <v>#N/A</v>
      </c>
      <c r="Q1406" t="e">
        <f t="shared" si="108"/>
        <v>#N/A</v>
      </c>
      <c r="R1406">
        <f t="shared" si="109"/>
        <v>107014.075</v>
      </c>
    </row>
    <row r="1407" spans="1:18" x14ac:dyDescent="0.25">
      <c r="A1407" s="6">
        <v>43410</v>
      </c>
      <c r="B1407" s="1" t="str">
        <f>TEXT([1]Holidays!A1407,"DDDD")</f>
        <v>Tuesday</v>
      </c>
      <c r="C1407" s="2">
        <f>WEEKNUM([1]Holidays!A1407)</f>
        <v>45</v>
      </c>
      <c r="D1407" s="1" t="str">
        <f>TEXT([1]Holidays!A1407,"MMMM")</f>
        <v>November</v>
      </c>
      <c r="E1407" s="1" t="str">
        <f>TEXT([1]Holidays!A1407,"yyyy")</f>
        <v>2018</v>
      </c>
      <c r="F1407" s="3">
        <v>16.3</v>
      </c>
      <c r="G1407" s="3">
        <v>21.4</v>
      </c>
      <c r="H1407" s="3">
        <v>7.8</v>
      </c>
      <c r="I1407" s="3">
        <v>4.4000000000000004</v>
      </c>
      <c r="J1407" s="4">
        <v>100696.565</v>
      </c>
      <c r="K1407" s="5">
        <v>115.778035</v>
      </c>
      <c r="L1407" s="5">
        <f t="shared" si="105"/>
        <v>11658450.426949775</v>
      </c>
      <c r="M1407" t="str">
        <f>VLOOKUP(A1407,[1]Holidays!A:C,2,)</f>
        <v>Y</v>
      </c>
      <c r="N1407" t="str">
        <f>VLOOKUP(A1407,[1]Holidays!A:C,3,FALSE)</f>
        <v>Y</v>
      </c>
      <c r="O1407">
        <f t="shared" si="106"/>
        <v>100696.565</v>
      </c>
      <c r="P1407" t="e">
        <f t="shared" si="107"/>
        <v>#N/A</v>
      </c>
      <c r="Q1407">
        <f t="shared" si="108"/>
        <v>100696.565</v>
      </c>
      <c r="R1407" t="e">
        <f t="shared" si="109"/>
        <v>#N/A</v>
      </c>
    </row>
    <row r="1408" spans="1:18" x14ac:dyDescent="0.25">
      <c r="A1408" s="6">
        <v>43411</v>
      </c>
      <c r="B1408" s="1" t="str">
        <f>TEXT([1]Holidays!A1408,"DDDD")</f>
        <v>Wednesday</v>
      </c>
      <c r="C1408" s="2">
        <f>WEEKNUM([1]Holidays!A1408)</f>
        <v>45</v>
      </c>
      <c r="D1408" s="1" t="str">
        <f>TEXT([1]Holidays!A1408,"MMMM")</f>
        <v>November</v>
      </c>
      <c r="E1408" s="1" t="str">
        <f>TEXT([1]Holidays!A1408,"yyyy")</f>
        <v>2018</v>
      </c>
      <c r="F1408" s="3">
        <v>11.1</v>
      </c>
      <c r="G1408" s="3">
        <v>17.2</v>
      </c>
      <c r="H1408" s="3">
        <v>18.2</v>
      </c>
      <c r="I1408" s="3">
        <v>35.799999999999997</v>
      </c>
      <c r="J1408" s="4">
        <v>106387.19500000001</v>
      </c>
      <c r="K1408" s="5">
        <v>95.569564769999999</v>
      </c>
      <c r="L1408" s="5">
        <f t="shared" si="105"/>
        <v>10167377.92325112</v>
      </c>
      <c r="M1408" t="str">
        <f>VLOOKUP(A1408,[1]Holidays!A:C,2,)</f>
        <v>Y</v>
      </c>
      <c r="N1408" t="str">
        <f>VLOOKUP(A1408,[1]Holidays!A:C,3,FALSE)</f>
        <v>N</v>
      </c>
      <c r="O1408">
        <f t="shared" si="106"/>
        <v>106387.19500000001</v>
      </c>
      <c r="P1408" t="e">
        <f t="shared" si="107"/>
        <v>#N/A</v>
      </c>
      <c r="Q1408" t="e">
        <f t="shared" si="108"/>
        <v>#N/A</v>
      </c>
      <c r="R1408">
        <f t="shared" si="109"/>
        <v>106387.19500000001</v>
      </c>
    </row>
    <row r="1409" spans="1:18" x14ac:dyDescent="0.25">
      <c r="A1409" s="6">
        <v>43412</v>
      </c>
      <c r="B1409" s="1" t="str">
        <f>TEXT([1]Holidays!A1409,"DDDD")</f>
        <v>Thursday</v>
      </c>
      <c r="C1409" s="2">
        <f>WEEKNUM([1]Holidays!A1409)</f>
        <v>45</v>
      </c>
      <c r="D1409" s="1" t="str">
        <f>TEXT([1]Holidays!A1409,"MMMM")</f>
        <v>November</v>
      </c>
      <c r="E1409" s="1" t="str">
        <f>TEXT([1]Holidays!A1409,"yyyy")</f>
        <v>2018</v>
      </c>
      <c r="F1409" s="3">
        <v>7.7</v>
      </c>
      <c r="G1409" s="3">
        <v>17</v>
      </c>
      <c r="H1409" s="3">
        <v>22.7</v>
      </c>
      <c r="I1409" s="3">
        <v>3</v>
      </c>
      <c r="J1409" s="4">
        <v>109430.37</v>
      </c>
      <c r="K1409" s="5">
        <v>91.884517419999995</v>
      </c>
      <c r="L1409" s="5">
        <f t="shared" si="105"/>
        <v>10054956.738542045</v>
      </c>
      <c r="M1409" t="str">
        <f>VLOOKUP(A1409,[1]Holidays!A:C,2,)</f>
        <v>Y</v>
      </c>
      <c r="N1409" t="str">
        <f>VLOOKUP(A1409,[1]Holidays!A:C,3,FALSE)</f>
        <v>N</v>
      </c>
      <c r="O1409">
        <f t="shared" si="106"/>
        <v>109430.37</v>
      </c>
      <c r="P1409" t="e">
        <f t="shared" si="107"/>
        <v>#N/A</v>
      </c>
      <c r="Q1409" t="e">
        <f t="shared" si="108"/>
        <v>#N/A</v>
      </c>
      <c r="R1409">
        <f t="shared" si="109"/>
        <v>109430.37</v>
      </c>
    </row>
    <row r="1410" spans="1:18" x14ac:dyDescent="0.25">
      <c r="A1410" s="6">
        <v>43413</v>
      </c>
      <c r="B1410" s="1" t="str">
        <f>TEXT([1]Holidays!A1410,"DDDD")</f>
        <v>Friday</v>
      </c>
      <c r="C1410" s="2">
        <f>WEEKNUM([1]Holidays!A1410)</f>
        <v>45</v>
      </c>
      <c r="D1410" s="1" t="str">
        <f>TEXT([1]Holidays!A1410,"MMMM")</f>
        <v>November</v>
      </c>
      <c r="E1410" s="1" t="str">
        <f>TEXT([1]Holidays!A1410,"yyyy")</f>
        <v>2018</v>
      </c>
      <c r="F1410" s="3">
        <v>8</v>
      </c>
      <c r="G1410" s="3">
        <v>20</v>
      </c>
      <c r="H1410" s="3">
        <v>14.8</v>
      </c>
      <c r="I1410" s="3">
        <v>0</v>
      </c>
      <c r="J1410" s="4">
        <v>112506.95</v>
      </c>
      <c r="K1410" s="5">
        <v>101.7347422</v>
      </c>
      <c r="L1410" s="5">
        <f t="shared" ref="L1410:L1473" si="110">J1410*K1410</f>
        <v>11445865.553958289</v>
      </c>
      <c r="M1410" t="str">
        <f>VLOOKUP(A1410,[1]Holidays!A:C,2,)</f>
        <v>Y</v>
      </c>
      <c r="N1410" t="str">
        <f>VLOOKUP(A1410,[1]Holidays!A:C,3,FALSE)</f>
        <v>N</v>
      </c>
      <c r="O1410">
        <f t="shared" si="106"/>
        <v>112506.95</v>
      </c>
      <c r="P1410" t="e">
        <f t="shared" si="107"/>
        <v>#N/A</v>
      </c>
      <c r="Q1410" t="e">
        <f t="shared" si="108"/>
        <v>#N/A</v>
      </c>
      <c r="R1410">
        <f t="shared" si="109"/>
        <v>112506.95</v>
      </c>
    </row>
    <row r="1411" spans="1:18" x14ac:dyDescent="0.25">
      <c r="A1411" s="6">
        <v>43414</v>
      </c>
      <c r="B1411" s="1" t="str">
        <f>TEXT([1]Holidays!A1411,"DDDD")</f>
        <v>Saturday</v>
      </c>
      <c r="C1411" s="2">
        <f>WEEKNUM([1]Holidays!A1411)</f>
        <v>45</v>
      </c>
      <c r="D1411" s="1" t="str">
        <f>TEXT([1]Holidays!A1411,"MMMM")</f>
        <v>November</v>
      </c>
      <c r="E1411" s="1" t="str">
        <f>TEXT([1]Holidays!A1411,"yyyy")</f>
        <v>2018</v>
      </c>
      <c r="F1411" s="3">
        <v>9</v>
      </c>
      <c r="G1411" s="3">
        <v>20.3</v>
      </c>
      <c r="H1411" s="3">
        <v>27.3</v>
      </c>
      <c r="I1411" s="3">
        <v>0</v>
      </c>
      <c r="J1411" s="4">
        <v>100203.55</v>
      </c>
      <c r="K1411" s="5">
        <v>86.725271390000003</v>
      </c>
      <c r="L1411" s="5">
        <f t="shared" si="110"/>
        <v>8690180.0679914355</v>
      </c>
      <c r="M1411" t="str">
        <f>VLOOKUP(A1411,[1]Holidays!A:C,2,)</f>
        <v>Y</v>
      </c>
      <c r="N1411" t="str">
        <f>VLOOKUP(A1411,[1]Holidays!A:C,3,FALSE)</f>
        <v>N</v>
      </c>
      <c r="O1411">
        <f t="shared" ref="O1411:O1474" si="111">IF(M1411="n",NA(),J1411)</f>
        <v>100203.55</v>
      </c>
      <c r="P1411" t="e">
        <f t="shared" ref="P1411:P1474" si="112">IF(M1411="n",J1411,NA())</f>
        <v>#N/A</v>
      </c>
      <c r="Q1411" t="e">
        <f t="shared" ref="Q1411:Q1474" si="113">IF(N1411="y",J1411,NA())</f>
        <v>#N/A</v>
      </c>
      <c r="R1411">
        <f t="shared" ref="R1411:R1474" si="114">IF(N1411="N",J1411,NA())</f>
        <v>100203.55</v>
      </c>
    </row>
    <row r="1412" spans="1:18" x14ac:dyDescent="0.25">
      <c r="A1412" s="6">
        <v>43415</v>
      </c>
      <c r="B1412" s="1" t="str">
        <f>TEXT([1]Holidays!A1412,"DDDD")</f>
        <v>Sunday</v>
      </c>
      <c r="C1412" s="2">
        <f>WEEKNUM([1]Holidays!A1412)</f>
        <v>46</v>
      </c>
      <c r="D1412" s="1" t="str">
        <f>TEXT([1]Holidays!A1412,"MMMM")</f>
        <v>November</v>
      </c>
      <c r="E1412" s="1" t="str">
        <f>TEXT([1]Holidays!A1412,"yyyy")</f>
        <v>2018</v>
      </c>
      <c r="F1412" s="3">
        <v>9.3000000000000007</v>
      </c>
      <c r="G1412" s="3">
        <v>19.600000000000001</v>
      </c>
      <c r="H1412" s="3">
        <v>29.1</v>
      </c>
      <c r="I1412" s="3">
        <v>0.2</v>
      </c>
      <c r="J1412" s="4">
        <v>94602.89</v>
      </c>
      <c r="K1412" s="5">
        <v>76.672204399999998</v>
      </c>
      <c r="L1412" s="5">
        <f t="shared" si="110"/>
        <v>7253412.1189107159</v>
      </c>
      <c r="M1412" t="str">
        <f>VLOOKUP(A1412,[1]Holidays!A:C,2,)</f>
        <v>Y</v>
      </c>
      <c r="N1412" t="str">
        <f>VLOOKUP(A1412,[1]Holidays!A:C,3,FALSE)</f>
        <v>N</v>
      </c>
      <c r="O1412">
        <f t="shared" si="111"/>
        <v>94602.89</v>
      </c>
      <c r="P1412" t="e">
        <f t="shared" si="112"/>
        <v>#N/A</v>
      </c>
      <c r="Q1412" t="e">
        <f t="shared" si="113"/>
        <v>#N/A</v>
      </c>
      <c r="R1412">
        <f t="shared" si="114"/>
        <v>94602.89</v>
      </c>
    </row>
    <row r="1413" spans="1:18" x14ac:dyDescent="0.25">
      <c r="A1413" s="6">
        <v>43416</v>
      </c>
      <c r="B1413" s="1" t="str">
        <f>TEXT([1]Holidays!A1413,"DDDD")</f>
        <v>Monday</v>
      </c>
      <c r="C1413" s="2">
        <f>WEEKNUM([1]Holidays!A1413)</f>
        <v>46</v>
      </c>
      <c r="D1413" s="1" t="str">
        <f>TEXT([1]Holidays!A1413,"MMMM")</f>
        <v>November</v>
      </c>
      <c r="E1413" s="1" t="str">
        <f>TEXT([1]Holidays!A1413,"yyyy")</f>
        <v>2018</v>
      </c>
      <c r="F1413" s="3">
        <v>10.9</v>
      </c>
      <c r="G1413" s="3">
        <v>30.2</v>
      </c>
      <c r="H1413" s="3">
        <v>17.5</v>
      </c>
      <c r="I1413" s="3">
        <v>0</v>
      </c>
      <c r="J1413" s="4">
        <v>114159.595</v>
      </c>
      <c r="K1413" s="5">
        <v>105.4518321</v>
      </c>
      <c r="L1413" s="5">
        <f t="shared" si="110"/>
        <v>12038338.444544001</v>
      </c>
      <c r="M1413" t="str">
        <f>VLOOKUP(A1413,[1]Holidays!A:C,2,)</f>
        <v>Y</v>
      </c>
      <c r="N1413" t="str">
        <f>VLOOKUP(A1413,[1]Holidays!A:C,3,FALSE)</f>
        <v>N</v>
      </c>
      <c r="O1413">
        <f t="shared" si="111"/>
        <v>114159.595</v>
      </c>
      <c r="P1413" t="e">
        <f t="shared" si="112"/>
        <v>#N/A</v>
      </c>
      <c r="Q1413" t="e">
        <f t="shared" si="113"/>
        <v>#N/A</v>
      </c>
      <c r="R1413">
        <f t="shared" si="114"/>
        <v>114159.595</v>
      </c>
    </row>
    <row r="1414" spans="1:18" x14ac:dyDescent="0.25">
      <c r="A1414" s="6">
        <v>43417</v>
      </c>
      <c r="B1414" s="1" t="str">
        <f>TEXT([1]Holidays!A1414,"DDDD")</f>
        <v>Tuesday</v>
      </c>
      <c r="C1414" s="2">
        <f>WEEKNUM([1]Holidays!A1414)</f>
        <v>46</v>
      </c>
      <c r="D1414" s="1" t="str">
        <f>TEXT([1]Holidays!A1414,"MMMM")</f>
        <v>November</v>
      </c>
      <c r="E1414" s="1" t="str">
        <f>TEXT([1]Holidays!A1414,"yyyy")</f>
        <v>2018</v>
      </c>
      <c r="F1414" s="3">
        <v>16.899999999999999</v>
      </c>
      <c r="G1414" s="3">
        <v>30.5</v>
      </c>
      <c r="H1414" s="3">
        <v>18.399999999999999</v>
      </c>
      <c r="I1414" s="3">
        <v>0</v>
      </c>
      <c r="J1414" s="4">
        <v>120185.265</v>
      </c>
      <c r="K1414" s="5">
        <v>111.5733647</v>
      </c>
      <c r="L1414" s="5">
        <f t="shared" si="110"/>
        <v>13409474.403411146</v>
      </c>
      <c r="M1414" t="str">
        <f>VLOOKUP(A1414,[1]Holidays!A:C,2,)</f>
        <v>Y</v>
      </c>
      <c r="N1414" t="str">
        <f>VLOOKUP(A1414,[1]Holidays!A:C,3,FALSE)</f>
        <v>N</v>
      </c>
      <c r="O1414">
        <f t="shared" si="111"/>
        <v>120185.265</v>
      </c>
      <c r="P1414" t="e">
        <f t="shared" si="112"/>
        <v>#N/A</v>
      </c>
      <c r="Q1414" t="e">
        <f t="shared" si="113"/>
        <v>#N/A</v>
      </c>
      <c r="R1414">
        <f t="shared" si="114"/>
        <v>120185.265</v>
      </c>
    </row>
    <row r="1415" spans="1:18" x14ac:dyDescent="0.25">
      <c r="A1415" s="6">
        <v>43418</v>
      </c>
      <c r="B1415" s="1" t="str">
        <f>TEXT([1]Holidays!A1415,"DDDD")</f>
        <v>Wednesday</v>
      </c>
      <c r="C1415" s="2">
        <f>WEEKNUM([1]Holidays!A1415)</f>
        <v>46</v>
      </c>
      <c r="D1415" s="1" t="str">
        <f>TEXT([1]Holidays!A1415,"MMMM")</f>
        <v>November</v>
      </c>
      <c r="E1415" s="1" t="str">
        <f>TEXT([1]Holidays!A1415,"yyyy")</f>
        <v>2018</v>
      </c>
      <c r="F1415" s="3">
        <v>14.8</v>
      </c>
      <c r="G1415" s="3">
        <v>17.3</v>
      </c>
      <c r="H1415" s="3">
        <v>7.2</v>
      </c>
      <c r="I1415" s="3">
        <v>6.2</v>
      </c>
      <c r="J1415" s="4">
        <v>116487.58</v>
      </c>
      <c r="K1415" s="5">
        <v>119.62472270000001</v>
      </c>
      <c r="L1415" s="5">
        <f t="shared" si="110"/>
        <v>13934794.455494067</v>
      </c>
      <c r="M1415" t="str">
        <f>VLOOKUP(A1415,[1]Holidays!A:C,2,)</f>
        <v>Y</v>
      </c>
      <c r="N1415" t="str">
        <f>VLOOKUP(A1415,[1]Holidays!A:C,3,FALSE)</f>
        <v>N</v>
      </c>
      <c r="O1415">
        <f t="shared" si="111"/>
        <v>116487.58</v>
      </c>
      <c r="P1415" t="e">
        <f t="shared" si="112"/>
        <v>#N/A</v>
      </c>
      <c r="Q1415" t="e">
        <f t="shared" si="113"/>
        <v>#N/A</v>
      </c>
      <c r="R1415">
        <f t="shared" si="114"/>
        <v>116487.58</v>
      </c>
    </row>
    <row r="1416" spans="1:18" x14ac:dyDescent="0.25">
      <c r="A1416" s="6">
        <v>43419</v>
      </c>
      <c r="B1416" s="1" t="str">
        <f>TEXT([1]Holidays!A1416,"DDDD")</f>
        <v>Thursday</v>
      </c>
      <c r="C1416" s="2">
        <f>WEEKNUM([1]Holidays!A1416)</f>
        <v>46</v>
      </c>
      <c r="D1416" s="1" t="str">
        <f>TEXT([1]Holidays!A1416,"MMMM")</f>
        <v>November</v>
      </c>
      <c r="E1416" s="1" t="str">
        <f>TEXT([1]Holidays!A1416,"yyyy")</f>
        <v>2018</v>
      </c>
      <c r="F1416" s="3">
        <v>13.7</v>
      </c>
      <c r="G1416" s="3">
        <v>18.100000000000001</v>
      </c>
      <c r="H1416" s="3">
        <v>23.8</v>
      </c>
      <c r="I1416" s="3">
        <v>0.2</v>
      </c>
      <c r="J1416" s="4">
        <v>108628.34</v>
      </c>
      <c r="K1416" s="5">
        <v>96.501965749999997</v>
      </c>
      <c r="L1416" s="5">
        <f t="shared" si="110"/>
        <v>10482848.346159354</v>
      </c>
      <c r="M1416" t="str">
        <f>VLOOKUP(A1416,[1]Holidays!A:C,2,)</f>
        <v>Y</v>
      </c>
      <c r="N1416" t="str">
        <f>VLOOKUP(A1416,[1]Holidays!A:C,3,FALSE)</f>
        <v>N</v>
      </c>
      <c r="O1416">
        <f t="shared" si="111"/>
        <v>108628.34</v>
      </c>
      <c r="P1416" t="e">
        <f t="shared" si="112"/>
        <v>#N/A</v>
      </c>
      <c r="Q1416" t="e">
        <f t="shared" si="113"/>
        <v>#N/A</v>
      </c>
      <c r="R1416">
        <f t="shared" si="114"/>
        <v>108628.34</v>
      </c>
    </row>
    <row r="1417" spans="1:18" x14ac:dyDescent="0.25">
      <c r="A1417" s="6">
        <v>43420</v>
      </c>
      <c r="B1417" s="1" t="str">
        <f>TEXT([1]Holidays!A1417,"DDDD")</f>
        <v>Friday</v>
      </c>
      <c r="C1417" s="2">
        <f>WEEKNUM([1]Holidays!A1417)</f>
        <v>46</v>
      </c>
      <c r="D1417" s="1" t="str">
        <f>TEXT([1]Holidays!A1417,"MMMM")</f>
        <v>November</v>
      </c>
      <c r="E1417" s="1" t="str">
        <f>TEXT([1]Holidays!A1417,"yyyy")</f>
        <v>2018</v>
      </c>
      <c r="F1417" s="3">
        <v>8.3000000000000007</v>
      </c>
      <c r="G1417" s="3">
        <v>19</v>
      </c>
      <c r="H1417" s="3">
        <v>29.8</v>
      </c>
      <c r="I1417" s="3">
        <v>0</v>
      </c>
      <c r="J1417" s="4">
        <v>107405.925</v>
      </c>
      <c r="K1417" s="5">
        <v>97.767081950000005</v>
      </c>
      <c r="L1417" s="5">
        <f t="shared" si="110"/>
        <v>10500763.871390555</v>
      </c>
      <c r="M1417" t="str">
        <f>VLOOKUP(A1417,[1]Holidays!A:C,2,)</f>
        <v>Y</v>
      </c>
      <c r="N1417" t="str">
        <f>VLOOKUP(A1417,[1]Holidays!A:C,3,FALSE)</f>
        <v>N</v>
      </c>
      <c r="O1417">
        <f t="shared" si="111"/>
        <v>107405.925</v>
      </c>
      <c r="P1417" t="e">
        <f t="shared" si="112"/>
        <v>#N/A</v>
      </c>
      <c r="Q1417" t="e">
        <f t="shared" si="113"/>
        <v>#N/A</v>
      </c>
      <c r="R1417">
        <f t="shared" si="114"/>
        <v>107405.925</v>
      </c>
    </row>
    <row r="1418" spans="1:18" x14ac:dyDescent="0.25">
      <c r="A1418" s="6">
        <v>43421</v>
      </c>
      <c r="B1418" s="1" t="str">
        <f>TEXT([1]Holidays!A1418,"DDDD")</f>
        <v>Saturday</v>
      </c>
      <c r="C1418" s="2">
        <f>WEEKNUM([1]Holidays!A1418)</f>
        <v>46</v>
      </c>
      <c r="D1418" s="1" t="str">
        <f>TEXT([1]Holidays!A1418,"MMMM")</f>
        <v>November</v>
      </c>
      <c r="E1418" s="1" t="str">
        <f>TEXT([1]Holidays!A1418,"yyyy")</f>
        <v>2018</v>
      </c>
      <c r="F1418" s="3">
        <v>9.6</v>
      </c>
      <c r="G1418" s="3">
        <v>18.100000000000001</v>
      </c>
      <c r="H1418" s="3">
        <v>29.9</v>
      </c>
      <c r="I1418" s="3">
        <v>0</v>
      </c>
      <c r="J1418" s="4">
        <v>90498.92</v>
      </c>
      <c r="K1418" s="5">
        <v>83.267081379999993</v>
      </c>
      <c r="L1418" s="5">
        <f t="shared" si="110"/>
        <v>7535580.9364421088</v>
      </c>
      <c r="M1418" t="str">
        <f>VLOOKUP(A1418,[1]Holidays!A:C,2,)</f>
        <v>Y</v>
      </c>
      <c r="N1418" t="str">
        <f>VLOOKUP(A1418,[1]Holidays!A:C,3,FALSE)</f>
        <v>N</v>
      </c>
      <c r="O1418">
        <f t="shared" si="111"/>
        <v>90498.92</v>
      </c>
      <c r="P1418" t="e">
        <f t="shared" si="112"/>
        <v>#N/A</v>
      </c>
      <c r="Q1418" t="e">
        <f t="shared" si="113"/>
        <v>#N/A</v>
      </c>
      <c r="R1418">
        <f t="shared" si="114"/>
        <v>90498.92</v>
      </c>
    </row>
    <row r="1419" spans="1:18" x14ac:dyDescent="0.25">
      <c r="A1419" s="6">
        <v>43422</v>
      </c>
      <c r="B1419" s="1" t="str">
        <f>TEXT([1]Holidays!A1419,"DDDD")</f>
        <v>Sunday</v>
      </c>
      <c r="C1419" s="2">
        <f>WEEKNUM([1]Holidays!A1419)</f>
        <v>47</v>
      </c>
      <c r="D1419" s="1" t="str">
        <f>TEXT([1]Holidays!A1419,"MMMM")</f>
        <v>November</v>
      </c>
      <c r="E1419" s="1" t="str">
        <f>TEXT([1]Holidays!A1419,"yyyy")</f>
        <v>2018</v>
      </c>
      <c r="F1419" s="3">
        <v>9.8000000000000007</v>
      </c>
      <c r="G1419" s="3">
        <v>26.6</v>
      </c>
      <c r="H1419" s="3">
        <v>30.1</v>
      </c>
      <c r="I1419" s="3">
        <v>0</v>
      </c>
      <c r="J1419" s="4">
        <v>92043.13</v>
      </c>
      <c r="K1419" s="5">
        <v>89.24819359</v>
      </c>
      <c r="L1419" s="5">
        <f t="shared" si="110"/>
        <v>8214683.0848695375</v>
      </c>
      <c r="M1419" t="str">
        <f>VLOOKUP(A1419,[1]Holidays!A:C,2,)</f>
        <v>Y</v>
      </c>
      <c r="N1419" t="str">
        <f>VLOOKUP(A1419,[1]Holidays!A:C,3,FALSE)</f>
        <v>N</v>
      </c>
      <c r="O1419">
        <f t="shared" si="111"/>
        <v>92043.13</v>
      </c>
      <c r="P1419" t="e">
        <f t="shared" si="112"/>
        <v>#N/A</v>
      </c>
      <c r="Q1419" t="e">
        <f t="shared" si="113"/>
        <v>#N/A</v>
      </c>
      <c r="R1419">
        <f t="shared" si="114"/>
        <v>92043.13</v>
      </c>
    </row>
    <row r="1420" spans="1:18" x14ac:dyDescent="0.25">
      <c r="A1420" s="6">
        <v>43423</v>
      </c>
      <c r="B1420" s="1" t="str">
        <f>TEXT([1]Holidays!A1420,"DDDD")</f>
        <v>Monday</v>
      </c>
      <c r="C1420" s="2">
        <f>WEEKNUM([1]Holidays!A1420)</f>
        <v>47</v>
      </c>
      <c r="D1420" s="1" t="str">
        <f>TEXT([1]Holidays!A1420,"MMMM")</f>
        <v>November</v>
      </c>
      <c r="E1420" s="1" t="str">
        <f>TEXT([1]Holidays!A1420,"yyyy")</f>
        <v>2018</v>
      </c>
      <c r="F1420" s="3">
        <v>15.4</v>
      </c>
      <c r="G1420" s="3">
        <v>30.9</v>
      </c>
      <c r="H1420" s="3">
        <v>27.5</v>
      </c>
      <c r="I1420" s="3">
        <v>0</v>
      </c>
      <c r="J1420" s="4">
        <v>113978.535</v>
      </c>
      <c r="K1420" s="5">
        <v>104.47126299999999</v>
      </c>
      <c r="L1420" s="5">
        <f t="shared" si="110"/>
        <v>11907481.506339705</v>
      </c>
      <c r="M1420" t="str">
        <f>VLOOKUP(A1420,[1]Holidays!A:C,2,)</f>
        <v>Y</v>
      </c>
      <c r="N1420" t="str">
        <f>VLOOKUP(A1420,[1]Holidays!A:C,3,FALSE)</f>
        <v>N</v>
      </c>
      <c r="O1420">
        <f t="shared" si="111"/>
        <v>113978.535</v>
      </c>
      <c r="P1420" t="e">
        <f t="shared" si="112"/>
        <v>#N/A</v>
      </c>
      <c r="Q1420" t="e">
        <f t="shared" si="113"/>
        <v>#N/A</v>
      </c>
      <c r="R1420">
        <f t="shared" si="114"/>
        <v>113978.535</v>
      </c>
    </row>
    <row r="1421" spans="1:18" x14ac:dyDescent="0.25">
      <c r="A1421" s="6">
        <v>43424</v>
      </c>
      <c r="B1421" s="1" t="str">
        <f>TEXT([1]Holidays!A1421,"DDDD")</f>
        <v>Tuesday</v>
      </c>
      <c r="C1421" s="2">
        <f>WEEKNUM([1]Holidays!A1421)</f>
        <v>47</v>
      </c>
      <c r="D1421" s="1" t="str">
        <f>TEXT([1]Holidays!A1421,"MMMM")</f>
        <v>November</v>
      </c>
      <c r="E1421" s="1" t="str">
        <f>TEXT([1]Holidays!A1421,"yyyy")</f>
        <v>2018</v>
      </c>
      <c r="F1421" s="3">
        <v>22.5</v>
      </c>
      <c r="G1421" s="3">
        <v>27.6</v>
      </c>
      <c r="H1421" s="3">
        <v>5.5</v>
      </c>
      <c r="I1421" s="3">
        <v>0</v>
      </c>
      <c r="J1421" s="4">
        <v>118330.625</v>
      </c>
      <c r="K1421" s="5">
        <v>110.715976</v>
      </c>
      <c r="L1421" s="5">
        <f t="shared" si="110"/>
        <v>13101090.637565</v>
      </c>
      <c r="M1421" t="str">
        <f>VLOOKUP(A1421,[1]Holidays!A:C,2,)</f>
        <v>Y</v>
      </c>
      <c r="N1421" t="str">
        <f>VLOOKUP(A1421,[1]Holidays!A:C,3,FALSE)</f>
        <v>N</v>
      </c>
      <c r="O1421">
        <f t="shared" si="111"/>
        <v>118330.625</v>
      </c>
      <c r="P1421" t="e">
        <f t="shared" si="112"/>
        <v>#N/A</v>
      </c>
      <c r="Q1421" t="e">
        <f t="shared" si="113"/>
        <v>#N/A</v>
      </c>
      <c r="R1421">
        <f t="shared" si="114"/>
        <v>118330.625</v>
      </c>
    </row>
    <row r="1422" spans="1:18" x14ac:dyDescent="0.25">
      <c r="A1422" s="6">
        <v>43425</v>
      </c>
      <c r="B1422" s="1" t="str">
        <f>TEXT([1]Holidays!A1422,"DDDD")</f>
        <v>Wednesday</v>
      </c>
      <c r="C1422" s="2">
        <f>WEEKNUM([1]Holidays!A1422)</f>
        <v>47</v>
      </c>
      <c r="D1422" s="1" t="str">
        <f>TEXT([1]Holidays!A1422,"MMMM")</f>
        <v>November</v>
      </c>
      <c r="E1422" s="1" t="str">
        <f>TEXT([1]Holidays!A1422,"yyyy")</f>
        <v>2018</v>
      </c>
      <c r="F1422" s="3">
        <v>12.3</v>
      </c>
      <c r="G1422" s="3">
        <v>23.2</v>
      </c>
      <c r="H1422" s="3">
        <v>24.2</v>
      </c>
      <c r="I1422" s="3">
        <v>24.2</v>
      </c>
      <c r="J1422" s="4">
        <v>106618.19500000001</v>
      </c>
      <c r="K1422" s="5">
        <v>100.42825310000001</v>
      </c>
      <c r="L1422" s="5">
        <f t="shared" si="110"/>
        <v>10707479.072525157</v>
      </c>
      <c r="M1422" t="str">
        <f>VLOOKUP(A1422,[1]Holidays!A:C,2,)</f>
        <v>Y</v>
      </c>
      <c r="N1422" t="str">
        <f>VLOOKUP(A1422,[1]Holidays!A:C,3,FALSE)</f>
        <v>N</v>
      </c>
      <c r="O1422">
        <f t="shared" si="111"/>
        <v>106618.19500000001</v>
      </c>
      <c r="P1422" t="e">
        <f t="shared" si="112"/>
        <v>#N/A</v>
      </c>
      <c r="Q1422" t="e">
        <f t="shared" si="113"/>
        <v>#N/A</v>
      </c>
      <c r="R1422">
        <f t="shared" si="114"/>
        <v>106618.19500000001</v>
      </c>
    </row>
    <row r="1423" spans="1:18" x14ac:dyDescent="0.25">
      <c r="A1423" s="6">
        <v>43426</v>
      </c>
      <c r="B1423" s="1" t="str">
        <f>TEXT([1]Holidays!A1423,"DDDD")</f>
        <v>Thursday</v>
      </c>
      <c r="C1423" s="2">
        <f>WEEKNUM([1]Holidays!A1423)</f>
        <v>47</v>
      </c>
      <c r="D1423" s="1" t="str">
        <f>TEXT([1]Holidays!A1423,"MMMM")</f>
        <v>November</v>
      </c>
      <c r="E1423" s="1" t="str">
        <f>TEXT([1]Holidays!A1423,"yyyy")</f>
        <v>2018</v>
      </c>
      <c r="F1423" s="3">
        <v>9.6999999999999993</v>
      </c>
      <c r="G1423" s="3">
        <v>16.399999999999999</v>
      </c>
      <c r="H1423" s="3">
        <v>20.3</v>
      </c>
      <c r="I1423" s="3">
        <v>6.2</v>
      </c>
      <c r="J1423" s="4">
        <v>107278.83</v>
      </c>
      <c r="K1423" s="5">
        <v>77.208902539999997</v>
      </c>
      <c r="L1423" s="5">
        <f t="shared" si="110"/>
        <v>8282880.730075228</v>
      </c>
      <c r="M1423" t="str">
        <f>VLOOKUP(A1423,[1]Holidays!A:C,2,)</f>
        <v>Y</v>
      </c>
      <c r="N1423" t="str">
        <f>VLOOKUP(A1423,[1]Holidays!A:C,3,FALSE)</f>
        <v>N</v>
      </c>
      <c r="O1423">
        <f t="shared" si="111"/>
        <v>107278.83</v>
      </c>
      <c r="P1423" t="e">
        <f t="shared" si="112"/>
        <v>#N/A</v>
      </c>
      <c r="Q1423" t="e">
        <f t="shared" si="113"/>
        <v>#N/A</v>
      </c>
      <c r="R1423">
        <f t="shared" si="114"/>
        <v>107278.83</v>
      </c>
    </row>
    <row r="1424" spans="1:18" x14ac:dyDescent="0.25">
      <c r="A1424" s="6">
        <v>43427</v>
      </c>
      <c r="B1424" s="1" t="str">
        <f>TEXT([1]Holidays!A1424,"DDDD")</f>
        <v>Friday</v>
      </c>
      <c r="C1424" s="2">
        <f>WEEKNUM([1]Holidays!A1424)</f>
        <v>47</v>
      </c>
      <c r="D1424" s="1" t="str">
        <f>TEXT([1]Holidays!A1424,"MMMM")</f>
        <v>November</v>
      </c>
      <c r="E1424" s="1" t="str">
        <f>TEXT([1]Holidays!A1424,"yyyy")</f>
        <v>2018</v>
      </c>
      <c r="F1424" s="3">
        <v>11</v>
      </c>
      <c r="G1424" s="3">
        <v>14.5</v>
      </c>
      <c r="H1424" s="3">
        <v>3.5</v>
      </c>
      <c r="I1424" s="3">
        <v>6</v>
      </c>
      <c r="J1424" s="4">
        <v>113582.6</v>
      </c>
      <c r="K1424" s="5">
        <v>93.528906469999995</v>
      </c>
      <c r="L1424" s="5">
        <f t="shared" si="110"/>
        <v>10623256.372019421</v>
      </c>
      <c r="M1424" t="str">
        <f>VLOOKUP(A1424,[1]Holidays!A:C,2,)</f>
        <v>Y</v>
      </c>
      <c r="N1424" t="str">
        <f>VLOOKUP(A1424,[1]Holidays!A:C,3,FALSE)</f>
        <v>N</v>
      </c>
      <c r="O1424">
        <f t="shared" si="111"/>
        <v>113582.6</v>
      </c>
      <c r="P1424" t="e">
        <f t="shared" si="112"/>
        <v>#N/A</v>
      </c>
      <c r="Q1424" t="e">
        <f t="shared" si="113"/>
        <v>#N/A</v>
      </c>
      <c r="R1424">
        <f t="shared" si="114"/>
        <v>113582.6</v>
      </c>
    </row>
    <row r="1425" spans="1:18" x14ac:dyDescent="0.25">
      <c r="A1425" s="6">
        <v>43428</v>
      </c>
      <c r="B1425" s="1" t="str">
        <f>TEXT([1]Holidays!A1425,"DDDD")</f>
        <v>Saturday</v>
      </c>
      <c r="C1425" s="2">
        <f>WEEKNUM([1]Holidays!A1425)</f>
        <v>47</v>
      </c>
      <c r="D1425" s="1" t="str">
        <f>TEXT([1]Holidays!A1425,"MMMM")</f>
        <v>November</v>
      </c>
      <c r="E1425" s="1" t="str">
        <f>TEXT([1]Holidays!A1425,"yyyy")</f>
        <v>2018</v>
      </c>
      <c r="F1425" s="3">
        <v>11.1</v>
      </c>
      <c r="G1425" s="3">
        <v>16.899999999999999</v>
      </c>
      <c r="H1425" s="3">
        <v>15.8</v>
      </c>
      <c r="I1425" s="3">
        <v>7</v>
      </c>
      <c r="J1425" s="4">
        <v>101352.12</v>
      </c>
      <c r="K1425" s="5">
        <v>110.5056773</v>
      </c>
      <c r="L1425" s="5">
        <f t="shared" si="110"/>
        <v>11199984.666390875</v>
      </c>
      <c r="M1425" t="str">
        <f>VLOOKUP(A1425,[1]Holidays!A:C,2,)</f>
        <v>Y</v>
      </c>
      <c r="N1425" t="str">
        <f>VLOOKUP(A1425,[1]Holidays!A:C,3,FALSE)</f>
        <v>N</v>
      </c>
      <c r="O1425">
        <f t="shared" si="111"/>
        <v>101352.12</v>
      </c>
      <c r="P1425" t="e">
        <f t="shared" si="112"/>
        <v>#N/A</v>
      </c>
      <c r="Q1425" t="e">
        <f t="shared" si="113"/>
        <v>#N/A</v>
      </c>
      <c r="R1425">
        <f t="shared" si="114"/>
        <v>101352.12</v>
      </c>
    </row>
    <row r="1426" spans="1:18" x14ac:dyDescent="0.25">
      <c r="A1426" s="6">
        <v>43429</v>
      </c>
      <c r="B1426" s="1" t="str">
        <f>TEXT([1]Holidays!A1426,"DDDD")</f>
        <v>Sunday</v>
      </c>
      <c r="C1426" s="2">
        <f>WEEKNUM([1]Holidays!A1426)</f>
        <v>48</v>
      </c>
      <c r="D1426" s="1" t="str">
        <f>TEXT([1]Holidays!A1426,"MMMM")</f>
        <v>November</v>
      </c>
      <c r="E1426" s="1" t="str">
        <f>TEXT([1]Holidays!A1426,"yyyy")</f>
        <v>2018</v>
      </c>
      <c r="F1426" s="3">
        <v>12.7</v>
      </c>
      <c r="G1426" s="3">
        <v>18.8</v>
      </c>
      <c r="H1426" s="3">
        <v>20.5</v>
      </c>
      <c r="I1426" s="3">
        <v>0.8</v>
      </c>
      <c r="J1426" s="4">
        <v>96240.41</v>
      </c>
      <c r="K1426" s="5">
        <v>116.4628124</v>
      </c>
      <c r="L1426" s="5">
        <f t="shared" si="110"/>
        <v>11208428.815129085</v>
      </c>
      <c r="M1426" t="str">
        <f>VLOOKUP(A1426,[1]Holidays!A:C,2,)</f>
        <v>Y</v>
      </c>
      <c r="N1426" t="str">
        <f>VLOOKUP(A1426,[1]Holidays!A:C,3,FALSE)</f>
        <v>N</v>
      </c>
      <c r="O1426">
        <f t="shared" si="111"/>
        <v>96240.41</v>
      </c>
      <c r="P1426" t="e">
        <f t="shared" si="112"/>
        <v>#N/A</v>
      </c>
      <c r="Q1426" t="e">
        <f t="shared" si="113"/>
        <v>#N/A</v>
      </c>
      <c r="R1426">
        <f t="shared" si="114"/>
        <v>96240.41</v>
      </c>
    </row>
    <row r="1427" spans="1:18" x14ac:dyDescent="0.25">
      <c r="A1427" s="6">
        <v>43430</v>
      </c>
      <c r="B1427" s="1" t="str">
        <f>TEXT([1]Holidays!A1427,"DDDD")</f>
        <v>Monday</v>
      </c>
      <c r="C1427" s="2">
        <f>WEEKNUM([1]Holidays!A1427)</f>
        <v>48</v>
      </c>
      <c r="D1427" s="1" t="str">
        <f>TEXT([1]Holidays!A1427,"MMMM")</f>
        <v>November</v>
      </c>
      <c r="E1427" s="1" t="str">
        <f>TEXT([1]Holidays!A1427,"yyyy")</f>
        <v>2018</v>
      </c>
      <c r="F1427" s="3">
        <v>11.9</v>
      </c>
      <c r="G1427" s="3">
        <v>18.600000000000001</v>
      </c>
      <c r="H1427" s="3">
        <v>25.5</v>
      </c>
      <c r="I1427" s="3">
        <v>0</v>
      </c>
      <c r="J1427" s="4">
        <v>110547.605</v>
      </c>
      <c r="K1427" s="5">
        <v>112.20926300000001</v>
      </c>
      <c r="L1427" s="5">
        <f t="shared" si="110"/>
        <v>12404465.283465115</v>
      </c>
      <c r="M1427" t="str">
        <f>VLOOKUP(A1427,[1]Holidays!A:C,2,)</f>
        <v>Y</v>
      </c>
      <c r="N1427" t="str">
        <f>VLOOKUP(A1427,[1]Holidays!A:C,3,FALSE)</f>
        <v>N</v>
      </c>
      <c r="O1427">
        <f t="shared" si="111"/>
        <v>110547.605</v>
      </c>
      <c r="P1427" t="e">
        <f t="shared" si="112"/>
        <v>#N/A</v>
      </c>
      <c r="Q1427" t="e">
        <f t="shared" si="113"/>
        <v>#N/A</v>
      </c>
      <c r="R1427">
        <f t="shared" si="114"/>
        <v>110547.605</v>
      </c>
    </row>
    <row r="1428" spans="1:18" x14ac:dyDescent="0.25">
      <c r="A1428" s="6">
        <v>43431</v>
      </c>
      <c r="B1428" s="1" t="str">
        <f>TEXT([1]Holidays!A1428,"DDDD")</f>
        <v>Tuesday</v>
      </c>
      <c r="C1428" s="2">
        <f>WEEKNUM([1]Holidays!A1428)</f>
        <v>48</v>
      </c>
      <c r="D1428" s="1" t="str">
        <f>TEXT([1]Holidays!A1428,"MMMM")</f>
        <v>November</v>
      </c>
      <c r="E1428" s="1" t="str">
        <f>TEXT([1]Holidays!A1428,"yyyy")</f>
        <v>2018</v>
      </c>
      <c r="F1428" s="3">
        <v>14.4</v>
      </c>
      <c r="G1428" s="3">
        <v>20</v>
      </c>
      <c r="H1428" s="3">
        <v>23.3</v>
      </c>
      <c r="I1428" s="3">
        <v>0.2</v>
      </c>
      <c r="J1428" s="4">
        <v>109706.42</v>
      </c>
      <c r="K1428" s="5">
        <v>109.76169760000001</v>
      </c>
      <c r="L1428" s="5">
        <f t="shared" si="110"/>
        <v>12041562.896818593</v>
      </c>
      <c r="M1428" t="str">
        <f>VLOOKUP(A1428,[1]Holidays!A:C,2,)</f>
        <v>Y</v>
      </c>
      <c r="N1428" t="str">
        <f>VLOOKUP(A1428,[1]Holidays!A:C,3,FALSE)</f>
        <v>N</v>
      </c>
      <c r="O1428">
        <f t="shared" si="111"/>
        <v>109706.42</v>
      </c>
      <c r="P1428" t="e">
        <f t="shared" si="112"/>
        <v>#N/A</v>
      </c>
      <c r="Q1428" t="e">
        <f t="shared" si="113"/>
        <v>#N/A</v>
      </c>
      <c r="R1428">
        <f t="shared" si="114"/>
        <v>109706.42</v>
      </c>
    </row>
    <row r="1429" spans="1:18" x14ac:dyDescent="0.25">
      <c r="A1429" s="6">
        <v>43432</v>
      </c>
      <c r="B1429" s="1" t="str">
        <f>TEXT([1]Holidays!A1429,"DDDD")</f>
        <v>Wednesday</v>
      </c>
      <c r="C1429" s="2">
        <f>WEEKNUM([1]Holidays!A1429)</f>
        <v>48</v>
      </c>
      <c r="D1429" s="1" t="str">
        <f>TEXT([1]Holidays!A1429,"MMMM")</f>
        <v>November</v>
      </c>
      <c r="E1429" s="1" t="str">
        <f>TEXT([1]Holidays!A1429,"yyyy")</f>
        <v>2018</v>
      </c>
      <c r="F1429" s="3">
        <v>14.4</v>
      </c>
      <c r="G1429" s="3">
        <v>20.8</v>
      </c>
      <c r="H1429" s="3">
        <v>18</v>
      </c>
      <c r="I1429" s="3">
        <v>0</v>
      </c>
      <c r="J1429" s="4">
        <v>106684.825</v>
      </c>
      <c r="K1429" s="5">
        <v>98.178259999999995</v>
      </c>
      <c r="L1429" s="5">
        <f t="shared" si="110"/>
        <v>10474130.4869045</v>
      </c>
      <c r="M1429" t="str">
        <f>VLOOKUP(A1429,[1]Holidays!A:C,2,)</f>
        <v>Y</v>
      </c>
      <c r="N1429" t="str">
        <f>VLOOKUP(A1429,[1]Holidays!A:C,3,FALSE)</f>
        <v>N</v>
      </c>
      <c r="O1429">
        <f t="shared" si="111"/>
        <v>106684.825</v>
      </c>
      <c r="P1429" t="e">
        <f t="shared" si="112"/>
        <v>#N/A</v>
      </c>
      <c r="Q1429" t="e">
        <f t="shared" si="113"/>
        <v>#N/A</v>
      </c>
      <c r="R1429">
        <f t="shared" si="114"/>
        <v>106684.825</v>
      </c>
    </row>
    <row r="1430" spans="1:18" x14ac:dyDescent="0.25">
      <c r="A1430" s="6">
        <v>43433</v>
      </c>
      <c r="B1430" s="1" t="str">
        <f>TEXT([1]Holidays!A1430,"DDDD")</f>
        <v>Thursday</v>
      </c>
      <c r="C1430" s="2">
        <f>WEEKNUM([1]Holidays!A1430)</f>
        <v>48</v>
      </c>
      <c r="D1430" s="1" t="str">
        <f>TEXT([1]Holidays!A1430,"MMMM")</f>
        <v>November</v>
      </c>
      <c r="E1430" s="1" t="str">
        <f>TEXT([1]Holidays!A1430,"yyyy")</f>
        <v>2018</v>
      </c>
      <c r="F1430" s="3">
        <v>13.9</v>
      </c>
      <c r="G1430" s="3">
        <v>18.7</v>
      </c>
      <c r="H1430" s="3">
        <v>21.1</v>
      </c>
      <c r="I1430" s="3">
        <v>0.6</v>
      </c>
      <c r="J1430" s="4">
        <v>112586.74</v>
      </c>
      <c r="K1430" s="5">
        <v>116.3293321</v>
      </c>
      <c r="L1430" s="5">
        <f t="shared" si="110"/>
        <v>13097140.267516354</v>
      </c>
      <c r="M1430" t="str">
        <f>VLOOKUP(A1430,[1]Holidays!A:C,2,)</f>
        <v>Y</v>
      </c>
      <c r="N1430" t="str">
        <f>VLOOKUP(A1430,[1]Holidays!A:C,3,FALSE)</f>
        <v>N</v>
      </c>
      <c r="O1430">
        <f t="shared" si="111"/>
        <v>112586.74</v>
      </c>
      <c r="P1430" t="e">
        <f t="shared" si="112"/>
        <v>#N/A</v>
      </c>
      <c r="Q1430" t="e">
        <f t="shared" si="113"/>
        <v>#N/A</v>
      </c>
      <c r="R1430">
        <f t="shared" si="114"/>
        <v>112586.74</v>
      </c>
    </row>
    <row r="1431" spans="1:18" x14ac:dyDescent="0.25">
      <c r="A1431" s="6">
        <v>43434</v>
      </c>
      <c r="B1431" s="1" t="str">
        <f>TEXT([1]Holidays!A1431,"DDDD")</f>
        <v>Friday</v>
      </c>
      <c r="C1431" s="2">
        <f>WEEKNUM([1]Holidays!A1431)</f>
        <v>48</v>
      </c>
      <c r="D1431" s="1" t="str">
        <f>TEXT([1]Holidays!A1431,"MMMM")</f>
        <v>November</v>
      </c>
      <c r="E1431" s="1" t="str">
        <f>TEXT([1]Holidays!A1431,"yyyy")</f>
        <v>2018</v>
      </c>
      <c r="F1431" s="3">
        <v>14.7</v>
      </c>
      <c r="G1431" s="3">
        <v>20.8</v>
      </c>
      <c r="H1431" s="3">
        <v>28</v>
      </c>
      <c r="I1431" s="3">
        <v>0</v>
      </c>
      <c r="J1431" s="4">
        <v>110031.82</v>
      </c>
      <c r="K1431" s="5">
        <v>106.2941526</v>
      </c>
      <c r="L1431" s="5">
        <f t="shared" si="110"/>
        <v>11695739.065935733</v>
      </c>
      <c r="M1431" t="str">
        <f>VLOOKUP(A1431,[1]Holidays!A:C,2,)</f>
        <v>Y</v>
      </c>
      <c r="N1431" t="str">
        <f>VLOOKUP(A1431,[1]Holidays!A:C,3,FALSE)</f>
        <v>N</v>
      </c>
      <c r="O1431">
        <f t="shared" si="111"/>
        <v>110031.82</v>
      </c>
      <c r="P1431" t="e">
        <f t="shared" si="112"/>
        <v>#N/A</v>
      </c>
      <c r="Q1431" t="e">
        <f t="shared" si="113"/>
        <v>#N/A</v>
      </c>
      <c r="R1431">
        <f t="shared" si="114"/>
        <v>110031.82</v>
      </c>
    </row>
    <row r="1432" spans="1:18" x14ac:dyDescent="0.25">
      <c r="A1432" s="6">
        <v>43435</v>
      </c>
      <c r="B1432" s="1" t="str">
        <f>TEXT([1]Holidays!A1432,"DDDD")</f>
        <v>Saturday</v>
      </c>
      <c r="C1432" s="2">
        <f>WEEKNUM([1]Holidays!A1432)</f>
        <v>48</v>
      </c>
      <c r="D1432" s="1" t="str">
        <f>TEXT([1]Holidays!A1432,"MMMM")</f>
        <v>December</v>
      </c>
      <c r="E1432" s="1" t="str">
        <f>TEXT([1]Holidays!A1432,"yyyy")</f>
        <v>2018</v>
      </c>
      <c r="F1432" s="3">
        <v>10.3</v>
      </c>
      <c r="G1432" s="3">
        <v>31.7</v>
      </c>
      <c r="H1432" s="3">
        <v>30.8</v>
      </c>
      <c r="I1432" s="3">
        <v>0</v>
      </c>
      <c r="J1432" s="4">
        <v>100725.24</v>
      </c>
      <c r="K1432" s="5">
        <v>71.104740500000005</v>
      </c>
      <c r="L1432" s="5">
        <f t="shared" si="110"/>
        <v>7162042.0520002209</v>
      </c>
      <c r="M1432" t="str">
        <f>VLOOKUP(A1432,[1]Holidays!A:C,2,)</f>
        <v>Y</v>
      </c>
      <c r="N1432" t="str">
        <f>VLOOKUP(A1432,[1]Holidays!A:C,3,FALSE)</f>
        <v>N</v>
      </c>
      <c r="O1432">
        <f t="shared" si="111"/>
        <v>100725.24</v>
      </c>
      <c r="P1432" t="e">
        <f t="shared" si="112"/>
        <v>#N/A</v>
      </c>
      <c r="Q1432" t="e">
        <f t="shared" si="113"/>
        <v>#N/A</v>
      </c>
      <c r="R1432">
        <f t="shared" si="114"/>
        <v>100725.24</v>
      </c>
    </row>
    <row r="1433" spans="1:18" x14ac:dyDescent="0.25">
      <c r="A1433" s="6">
        <v>43436</v>
      </c>
      <c r="B1433" s="1" t="str">
        <f>TEXT([1]Holidays!A1433,"DDDD")</f>
        <v>Sunday</v>
      </c>
      <c r="C1433" s="2">
        <f>WEEKNUM([1]Holidays!A1433)</f>
        <v>49</v>
      </c>
      <c r="D1433" s="1" t="str">
        <f>TEXT([1]Holidays!A1433,"MMMM")</f>
        <v>December</v>
      </c>
      <c r="E1433" s="1" t="str">
        <f>TEXT([1]Holidays!A1433,"yyyy")</f>
        <v>2018</v>
      </c>
      <c r="F1433" s="3">
        <v>12.2</v>
      </c>
      <c r="G1433" s="3">
        <v>19.5</v>
      </c>
      <c r="H1433" s="3">
        <v>18.899999999999999</v>
      </c>
      <c r="I1433" s="3">
        <v>10.4</v>
      </c>
      <c r="J1433" s="4">
        <v>88903.065000000002</v>
      </c>
      <c r="K1433" s="5">
        <v>24.455382029999999</v>
      </c>
      <c r="L1433" s="5">
        <f t="shared" si="110"/>
        <v>2174158.4182129218</v>
      </c>
      <c r="M1433" t="str">
        <f>VLOOKUP(A1433,[1]Holidays!A:C,2,)</f>
        <v>Y</v>
      </c>
      <c r="N1433" t="str">
        <f>VLOOKUP(A1433,[1]Holidays!A:C,3,FALSE)</f>
        <v>N</v>
      </c>
      <c r="O1433">
        <f t="shared" si="111"/>
        <v>88903.065000000002</v>
      </c>
      <c r="P1433" t="e">
        <f t="shared" si="112"/>
        <v>#N/A</v>
      </c>
      <c r="Q1433" t="e">
        <f t="shared" si="113"/>
        <v>#N/A</v>
      </c>
      <c r="R1433">
        <f t="shared" si="114"/>
        <v>88903.065000000002</v>
      </c>
    </row>
    <row r="1434" spans="1:18" x14ac:dyDescent="0.25">
      <c r="A1434" s="6">
        <v>43437</v>
      </c>
      <c r="B1434" s="1" t="str">
        <f>TEXT([1]Holidays!A1434,"DDDD")</f>
        <v>Monday</v>
      </c>
      <c r="C1434" s="2">
        <f>WEEKNUM([1]Holidays!A1434)</f>
        <v>49</v>
      </c>
      <c r="D1434" s="1" t="str">
        <f>TEXT([1]Holidays!A1434,"MMMM")</f>
        <v>December</v>
      </c>
      <c r="E1434" s="1" t="str">
        <f>TEXT([1]Holidays!A1434,"yyyy")</f>
        <v>2018</v>
      </c>
      <c r="F1434" s="3">
        <v>13.3</v>
      </c>
      <c r="G1434" s="3">
        <v>23.6</v>
      </c>
      <c r="H1434" s="3">
        <v>13.4</v>
      </c>
      <c r="I1434" s="3">
        <v>0</v>
      </c>
      <c r="J1434" s="4">
        <v>107666.30499999999</v>
      </c>
      <c r="K1434" s="5">
        <v>71.126198709999997</v>
      </c>
      <c r="L1434" s="5">
        <f t="shared" si="110"/>
        <v>7657895.003801466</v>
      </c>
      <c r="M1434" t="str">
        <f>VLOOKUP(A1434,[1]Holidays!A:C,2,)</f>
        <v>Y</v>
      </c>
      <c r="N1434" t="str">
        <f>VLOOKUP(A1434,[1]Holidays!A:C,3,FALSE)</f>
        <v>N</v>
      </c>
      <c r="O1434">
        <f t="shared" si="111"/>
        <v>107666.30499999999</v>
      </c>
      <c r="P1434" t="e">
        <f t="shared" si="112"/>
        <v>#N/A</v>
      </c>
      <c r="Q1434" t="e">
        <f t="shared" si="113"/>
        <v>#N/A</v>
      </c>
      <c r="R1434">
        <f t="shared" si="114"/>
        <v>107666.30499999999</v>
      </c>
    </row>
    <row r="1435" spans="1:18" x14ac:dyDescent="0.25">
      <c r="A1435" s="6">
        <v>43438</v>
      </c>
      <c r="B1435" s="1" t="str">
        <f>TEXT([1]Holidays!A1435,"DDDD")</f>
        <v>Tuesday</v>
      </c>
      <c r="C1435" s="2">
        <f>WEEKNUM([1]Holidays!A1435)</f>
        <v>49</v>
      </c>
      <c r="D1435" s="1" t="str">
        <f>TEXT([1]Holidays!A1435,"MMMM")</f>
        <v>December</v>
      </c>
      <c r="E1435" s="1" t="str">
        <f>TEXT([1]Holidays!A1435,"yyyy")</f>
        <v>2018</v>
      </c>
      <c r="F1435" s="3">
        <v>13.4</v>
      </c>
      <c r="G1435" s="3">
        <v>20.5</v>
      </c>
      <c r="H1435" s="3">
        <v>28.2</v>
      </c>
      <c r="I1435" s="3">
        <v>0</v>
      </c>
      <c r="J1435" s="4">
        <v>111718.075</v>
      </c>
      <c r="K1435" s="5">
        <v>92.945548959999996</v>
      </c>
      <c r="L1435" s="5">
        <f t="shared" si="110"/>
        <v>10383697.809629451</v>
      </c>
      <c r="M1435" t="str">
        <f>VLOOKUP(A1435,[1]Holidays!A:C,2,)</f>
        <v>Y</v>
      </c>
      <c r="N1435" t="str">
        <f>VLOOKUP(A1435,[1]Holidays!A:C,3,FALSE)</f>
        <v>N</v>
      </c>
      <c r="O1435">
        <f t="shared" si="111"/>
        <v>111718.075</v>
      </c>
      <c r="P1435" t="e">
        <f t="shared" si="112"/>
        <v>#N/A</v>
      </c>
      <c r="Q1435" t="e">
        <f t="shared" si="113"/>
        <v>#N/A</v>
      </c>
      <c r="R1435">
        <f t="shared" si="114"/>
        <v>111718.075</v>
      </c>
    </row>
    <row r="1436" spans="1:18" x14ac:dyDescent="0.25">
      <c r="A1436" s="6">
        <v>43439</v>
      </c>
      <c r="B1436" s="1" t="str">
        <f>TEXT([1]Holidays!A1436,"DDDD")</f>
        <v>Wednesday</v>
      </c>
      <c r="C1436" s="2">
        <f>WEEKNUM([1]Holidays!A1436)</f>
        <v>49</v>
      </c>
      <c r="D1436" s="1" t="str">
        <f>TEXT([1]Holidays!A1436,"MMMM")</f>
        <v>December</v>
      </c>
      <c r="E1436" s="1" t="str">
        <f>TEXT([1]Holidays!A1436,"yyyy")</f>
        <v>2018</v>
      </c>
      <c r="F1436" s="3">
        <v>13.4</v>
      </c>
      <c r="G1436" s="3">
        <v>25.2</v>
      </c>
      <c r="H1436" s="3">
        <v>31.1</v>
      </c>
      <c r="I1436" s="3">
        <v>0</v>
      </c>
      <c r="J1436" s="4">
        <v>114225.12</v>
      </c>
      <c r="K1436" s="5">
        <v>86.814999110000002</v>
      </c>
      <c r="L1436" s="5">
        <f t="shared" si="110"/>
        <v>9916453.6911396421</v>
      </c>
      <c r="M1436" t="str">
        <f>VLOOKUP(A1436,[1]Holidays!A:C,2,)</f>
        <v>Y</v>
      </c>
      <c r="N1436" t="str">
        <f>VLOOKUP(A1436,[1]Holidays!A:C,3,FALSE)</f>
        <v>N</v>
      </c>
      <c r="O1436">
        <f t="shared" si="111"/>
        <v>114225.12</v>
      </c>
      <c r="P1436" t="e">
        <f t="shared" si="112"/>
        <v>#N/A</v>
      </c>
      <c r="Q1436" t="e">
        <f t="shared" si="113"/>
        <v>#N/A</v>
      </c>
      <c r="R1436">
        <f t="shared" si="114"/>
        <v>114225.12</v>
      </c>
    </row>
    <row r="1437" spans="1:18" x14ac:dyDescent="0.25">
      <c r="A1437" s="6">
        <v>43440</v>
      </c>
      <c r="B1437" s="1" t="str">
        <f>TEXT([1]Holidays!A1437,"DDDD")</f>
        <v>Thursday</v>
      </c>
      <c r="C1437" s="2">
        <f>WEEKNUM([1]Holidays!A1437)</f>
        <v>49</v>
      </c>
      <c r="D1437" s="1" t="str">
        <f>TEXT([1]Holidays!A1437,"MMMM")</f>
        <v>December</v>
      </c>
      <c r="E1437" s="1" t="str">
        <f>TEXT([1]Holidays!A1437,"yyyy")</f>
        <v>2018</v>
      </c>
      <c r="F1437" s="3">
        <v>14.5</v>
      </c>
      <c r="G1437" s="3">
        <v>35.5</v>
      </c>
      <c r="H1437" s="3">
        <v>31.3</v>
      </c>
      <c r="I1437" s="3">
        <v>0</v>
      </c>
      <c r="J1437" s="4">
        <v>135452.26</v>
      </c>
      <c r="K1437" s="5">
        <v>125.30810839999999</v>
      </c>
      <c r="L1437" s="5">
        <f t="shared" si="110"/>
        <v>16973266.479104985</v>
      </c>
      <c r="M1437" t="str">
        <f>VLOOKUP(A1437,[1]Holidays!A:C,2,)</f>
        <v>Y</v>
      </c>
      <c r="N1437" t="str">
        <f>VLOOKUP(A1437,[1]Holidays!A:C,3,FALSE)</f>
        <v>N</v>
      </c>
      <c r="O1437">
        <f t="shared" si="111"/>
        <v>135452.26</v>
      </c>
      <c r="P1437" t="e">
        <f t="shared" si="112"/>
        <v>#N/A</v>
      </c>
      <c r="Q1437" t="e">
        <f t="shared" si="113"/>
        <v>#N/A</v>
      </c>
      <c r="R1437">
        <f t="shared" si="114"/>
        <v>135452.26</v>
      </c>
    </row>
    <row r="1438" spans="1:18" x14ac:dyDescent="0.25">
      <c r="A1438" s="6">
        <v>43441</v>
      </c>
      <c r="B1438" s="1" t="str">
        <f>TEXT([1]Holidays!A1438,"DDDD")</f>
        <v>Friday</v>
      </c>
      <c r="C1438" s="2">
        <f>WEEKNUM([1]Holidays!A1438)</f>
        <v>49</v>
      </c>
      <c r="D1438" s="1" t="str">
        <f>TEXT([1]Holidays!A1438,"MMMM")</f>
        <v>December</v>
      </c>
      <c r="E1438" s="1" t="str">
        <f>TEXT([1]Holidays!A1438,"yyyy")</f>
        <v>2018</v>
      </c>
      <c r="F1438" s="3">
        <v>25.1</v>
      </c>
      <c r="G1438" s="3">
        <v>38</v>
      </c>
      <c r="H1438" s="3">
        <v>27.1</v>
      </c>
      <c r="I1438" s="3">
        <v>0</v>
      </c>
      <c r="J1438" s="4">
        <v>156648.405</v>
      </c>
      <c r="K1438" s="5">
        <v>177.86181680000001</v>
      </c>
      <c r="L1438" s="5">
        <f t="shared" si="110"/>
        <v>27861769.912122205</v>
      </c>
      <c r="M1438" t="str">
        <f>VLOOKUP(A1438,[1]Holidays!A:C,2,)</f>
        <v>Y</v>
      </c>
      <c r="N1438" t="str">
        <f>VLOOKUP(A1438,[1]Holidays!A:C,3,FALSE)</f>
        <v>N</v>
      </c>
      <c r="O1438">
        <f t="shared" si="111"/>
        <v>156648.405</v>
      </c>
      <c r="P1438" t="e">
        <f t="shared" si="112"/>
        <v>#N/A</v>
      </c>
      <c r="Q1438" t="e">
        <f t="shared" si="113"/>
        <v>#N/A</v>
      </c>
      <c r="R1438">
        <f t="shared" si="114"/>
        <v>156648.405</v>
      </c>
    </row>
    <row r="1439" spans="1:18" x14ac:dyDescent="0.25">
      <c r="A1439" s="6">
        <v>43442</v>
      </c>
      <c r="B1439" s="1" t="str">
        <f>TEXT([1]Holidays!A1439,"DDDD")</f>
        <v>Saturday</v>
      </c>
      <c r="C1439" s="2">
        <f>WEEKNUM([1]Holidays!A1439)</f>
        <v>49</v>
      </c>
      <c r="D1439" s="1" t="str">
        <f>TEXT([1]Holidays!A1439,"MMMM")</f>
        <v>December</v>
      </c>
      <c r="E1439" s="1" t="str">
        <f>TEXT([1]Holidays!A1439,"yyyy")</f>
        <v>2018</v>
      </c>
      <c r="F1439" s="3">
        <v>22.7</v>
      </c>
      <c r="G1439" s="3">
        <v>30.3</v>
      </c>
      <c r="H1439" s="3">
        <v>11</v>
      </c>
      <c r="I1439" s="3">
        <v>0</v>
      </c>
      <c r="J1439" s="4">
        <v>121237.47</v>
      </c>
      <c r="K1439" s="5">
        <v>113.36703300000001</v>
      </c>
      <c r="L1439" s="5">
        <f t="shared" si="110"/>
        <v>13744332.262326511</v>
      </c>
      <c r="M1439" t="str">
        <f>VLOOKUP(A1439,[1]Holidays!A:C,2,)</f>
        <v>Y</v>
      </c>
      <c r="N1439" t="str">
        <f>VLOOKUP(A1439,[1]Holidays!A:C,3,FALSE)</f>
        <v>N</v>
      </c>
      <c r="O1439">
        <f t="shared" si="111"/>
        <v>121237.47</v>
      </c>
      <c r="P1439" t="e">
        <f t="shared" si="112"/>
        <v>#N/A</v>
      </c>
      <c r="Q1439" t="e">
        <f t="shared" si="113"/>
        <v>#N/A</v>
      </c>
      <c r="R1439">
        <f t="shared" si="114"/>
        <v>121237.47</v>
      </c>
    </row>
    <row r="1440" spans="1:18" x14ac:dyDescent="0.25">
      <c r="A1440" s="6">
        <v>43443</v>
      </c>
      <c r="B1440" s="1" t="str">
        <f>TEXT([1]Holidays!A1440,"DDDD")</f>
        <v>Sunday</v>
      </c>
      <c r="C1440" s="2">
        <f>WEEKNUM([1]Holidays!A1440)</f>
        <v>50</v>
      </c>
      <c r="D1440" s="1" t="str">
        <f>TEXT([1]Holidays!A1440,"MMMM")</f>
        <v>December</v>
      </c>
      <c r="E1440" s="1" t="str">
        <f>TEXT([1]Holidays!A1440,"yyyy")</f>
        <v>2018</v>
      </c>
      <c r="F1440" s="3">
        <v>16</v>
      </c>
      <c r="G1440" s="3">
        <v>20.100000000000001</v>
      </c>
      <c r="H1440" s="3">
        <v>11.8</v>
      </c>
      <c r="I1440" s="3">
        <v>1.2</v>
      </c>
      <c r="J1440" s="4">
        <v>102161.11500000001</v>
      </c>
      <c r="K1440" s="5">
        <v>80.188787649999995</v>
      </c>
      <c r="L1440" s="5">
        <f t="shared" si="110"/>
        <v>8192175.9568222295</v>
      </c>
      <c r="M1440" t="str">
        <f>VLOOKUP(A1440,[1]Holidays!A:C,2,)</f>
        <v>Y</v>
      </c>
      <c r="N1440" t="str">
        <f>VLOOKUP(A1440,[1]Holidays!A:C,3,FALSE)</f>
        <v>N</v>
      </c>
      <c r="O1440">
        <f t="shared" si="111"/>
        <v>102161.11500000001</v>
      </c>
      <c r="P1440" t="e">
        <f t="shared" si="112"/>
        <v>#N/A</v>
      </c>
      <c r="Q1440" t="e">
        <f t="shared" si="113"/>
        <v>#N/A</v>
      </c>
      <c r="R1440">
        <f t="shared" si="114"/>
        <v>102161.11500000001</v>
      </c>
    </row>
    <row r="1441" spans="1:18" x14ac:dyDescent="0.25">
      <c r="A1441" s="6">
        <v>43444</v>
      </c>
      <c r="B1441" s="1" t="str">
        <f>TEXT([1]Holidays!A1441,"DDDD")</f>
        <v>Monday</v>
      </c>
      <c r="C1441" s="2">
        <f>WEEKNUM([1]Holidays!A1441)</f>
        <v>50</v>
      </c>
      <c r="D1441" s="1" t="str">
        <f>TEXT([1]Holidays!A1441,"MMMM")</f>
        <v>December</v>
      </c>
      <c r="E1441" s="1" t="str">
        <f>TEXT([1]Holidays!A1441,"yyyy")</f>
        <v>2018</v>
      </c>
      <c r="F1441" s="3">
        <v>15.8</v>
      </c>
      <c r="G1441" s="3">
        <v>20.6</v>
      </c>
      <c r="H1441" s="3">
        <v>28.5</v>
      </c>
      <c r="I1441" s="3">
        <v>0</v>
      </c>
      <c r="J1441" s="4">
        <v>110803.765</v>
      </c>
      <c r="K1441" s="5">
        <v>95.225723139999999</v>
      </c>
      <c r="L1441" s="5">
        <f t="shared" si="110"/>
        <v>10551368.648759622</v>
      </c>
      <c r="M1441" t="str">
        <f>VLOOKUP(A1441,[1]Holidays!A:C,2,)</f>
        <v>Y</v>
      </c>
      <c r="N1441" t="str">
        <f>VLOOKUP(A1441,[1]Holidays!A:C,3,FALSE)</f>
        <v>N</v>
      </c>
      <c r="O1441">
        <f t="shared" si="111"/>
        <v>110803.765</v>
      </c>
      <c r="P1441" t="e">
        <f t="shared" si="112"/>
        <v>#N/A</v>
      </c>
      <c r="Q1441" t="e">
        <f t="shared" si="113"/>
        <v>#N/A</v>
      </c>
      <c r="R1441">
        <f t="shared" si="114"/>
        <v>110803.765</v>
      </c>
    </row>
    <row r="1442" spans="1:18" x14ac:dyDescent="0.25">
      <c r="A1442" s="6">
        <v>43445</v>
      </c>
      <c r="B1442" s="1" t="str">
        <f>TEXT([1]Holidays!A1442,"DDDD")</f>
        <v>Tuesday</v>
      </c>
      <c r="C1442" s="2">
        <f>WEEKNUM([1]Holidays!A1442)</f>
        <v>50</v>
      </c>
      <c r="D1442" s="1" t="str">
        <f>TEXT([1]Holidays!A1442,"MMMM")</f>
        <v>December</v>
      </c>
      <c r="E1442" s="1" t="str">
        <f>TEXT([1]Holidays!A1442,"yyyy")</f>
        <v>2018</v>
      </c>
      <c r="F1442" s="3">
        <v>13</v>
      </c>
      <c r="G1442" s="3">
        <v>23.6</v>
      </c>
      <c r="H1442" s="3">
        <v>31.6</v>
      </c>
      <c r="I1442" s="3">
        <v>0</v>
      </c>
      <c r="J1442" s="4">
        <v>114413.785</v>
      </c>
      <c r="K1442" s="5">
        <v>118.6444142</v>
      </c>
      <c r="L1442" s="5">
        <f t="shared" si="110"/>
        <v>13574556.497729747</v>
      </c>
      <c r="M1442" t="str">
        <f>VLOOKUP(A1442,[1]Holidays!A:C,2,)</f>
        <v>Y</v>
      </c>
      <c r="N1442" t="str">
        <f>VLOOKUP(A1442,[1]Holidays!A:C,3,FALSE)</f>
        <v>N</v>
      </c>
      <c r="O1442">
        <f t="shared" si="111"/>
        <v>114413.785</v>
      </c>
      <c r="P1442" t="e">
        <f t="shared" si="112"/>
        <v>#N/A</v>
      </c>
      <c r="Q1442" t="e">
        <f t="shared" si="113"/>
        <v>#N/A</v>
      </c>
      <c r="R1442">
        <f t="shared" si="114"/>
        <v>114413.785</v>
      </c>
    </row>
    <row r="1443" spans="1:18" x14ac:dyDescent="0.25">
      <c r="A1443" s="6">
        <v>43446</v>
      </c>
      <c r="B1443" s="1" t="str">
        <f>TEXT([1]Holidays!A1443,"DDDD")</f>
        <v>Wednesday</v>
      </c>
      <c r="C1443" s="2">
        <f>WEEKNUM([1]Holidays!A1443)</f>
        <v>50</v>
      </c>
      <c r="D1443" s="1" t="str">
        <f>TEXT([1]Holidays!A1443,"MMMM")</f>
        <v>December</v>
      </c>
      <c r="E1443" s="1" t="str">
        <f>TEXT([1]Holidays!A1443,"yyyy")</f>
        <v>2018</v>
      </c>
      <c r="F1443" s="3">
        <v>16</v>
      </c>
      <c r="G1443" s="3">
        <v>33.6</v>
      </c>
      <c r="H1443" s="3">
        <v>29.4</v>
      </c>
      <c r="I1443" s="3">
        <v>0</v>
      </c>
      <c r="J1443" s="4">
        <v>129715.465</v>
      </c>
      <c r="K1443" s="5">
        <v>199.184327</v>
      </c>
      <c r="L1443" s="5">
        <f t="shared" si="110"/>
        <v>25837287.597517055</v>
      </c>
      <c r="M1443" t="str">
        <f>VLOOKUP(A1443,[1]Holidays!A:C,2,)</f>
        <v>Y</v>
      </c>
      <c r="N1443" t="str">
        <f>VLOOKUP(A1443,[1]Holidays!A:C,3,FALSE)</f>
        <v>N</v>
      </c>
      <c r="O1443">
        <f t="shared" si="111"/>
        <v>129715.465</v>
      </c>
      <c r="P1443" t="e">
        <f t="shared" si="112"/>
        <v>#N/A</v>
      </c>
      <c r="Q1443" t="e">
        <f t="shared" si="113"/>
        <v>#N/A</v>
      </c>
      <c r="R1443">
        <f t="shared" si="114"/>
        <v>129715.465</v>
      </c>
    </row>
    <row r="1444" spans="1:18" x14ac:dyDescent="0.25">
      <c r="A1444" s="6">
        <v>43447</v>
      </c>
      <c r="B1444" s="1" t="str">
        <f>TEXT([1]Holidays!A1444,"DDDD")</f>
        <v>Thursday</v>
      </c>
      <c r="C1444" s="2">
        <f>WEEKNUM([1]Holidays!A1444)</f>
        <v>50</v>
      </c>
      <c r="D1444" s="1" t="str">
        <f>TEXT([1]Holidays!A1444,"MMMM")</f>
        <v>December</v>
      </c>
      <c r="E1444" s="1" t="str">
        <f>TEXT([1]Holidays!A1444,"yyyy")</f>
        <v>2018</v>
      </c>
      <c r="F1444" s="3">
        <v>16.899999999999999</v>
      </c>
      <c r="G1444" s="3">
        <v>21.1</v>
      </c>
      <c r="H1444" s="3">
        <v>6</v>
      </c>
      <c r="I1444" s="3">
        <v>16.2</v>
      </c>
      <c r="J1444" s="4">
        <v>114986.33</v>
      </c>
      <c r="K1444" s="5">
        <v>101.8597212</v>
      </c>
      <c r="L1444" s="5">
        <f t="shared" si="110"/>
        <v>11712475.515611196</v>
      </c>
      <c r="M1444" t="str">
        <f>VLOOKUP(A1444,[1]Holidays!A:C,2,)</f>
        <v>Y</v>
      </c>
      <c r="N1444" t="str">
        <f>VLOOKUP(A1444,[1]Holidays!A:C,3,FALSE)</f>
        <v>N</v>
      </c>
      <c r="O1444">
        <f t="shared" si="111"/>
        <v>114986.33</v>
      </c>
      <c r="P1444" t="e">
        <f t="shared" si="112"/>
        <v>#N/A</v>
      </c>
      <c r="Q1444" t="e">
        <f t="shared" si="113"/>
        <v>#N/A</v>
      </c>
      <c r="R1444">
        <f t="shared" si="114"/>
        <v>114986.33</v>
      </c>
    </row>
    <row r="1445" spans="1:18" x14ac:dyDescent="0.25">
      <c r="A1445" s="6">
        <v>43448</v>
      </c>
      <c r="B1445" s="1" t="str">
        <f>TEXT([1]Holidays!A1445,"DDDD")</f>
        <v>Friday</v>
      </c>
      <c r="C1445" s="2">
        <f>WEEKNUM([1]Holidays!A1445)</f>
        <v>50</v>
      </c>
      <c r="D1445" s="1" t="str">
        <f>TEXT([1]Holidays!A1445,"MMMM")</f>
        <v>December</v>
      </c>
      <c r="E1445" s="1" t="str">
        <f>TEXT([1]Holidays!A1445,"yyyy")</f>
        <v>2018</v>
      </c>
      <c r="F1445" s="3">
        <v>16.399999999999999</v>
      </c>
      <c r="G1445" s="3">
        <v>22.7</v>
      </c>
      <c r="H1445" s="3">
        <v>13.7</v>
      </c>
      <c r="I1445" s="3">
        <v>16.600000000000001</v>
      </c>
      <c r="J1445" s="4">
        <v>110025.465</v>
      </c>
      <c r="K1445" s="5">
        <v>92.958029269999997</v>
      </c>
      <c r="L1445" s="5">
        <f t="shared" si="110"/>
        <v>10227750.395915359</v>
      </c>
      <c r="M1445" t="str">
        <f>VLOOKUP(A1445,[1]Holidays!A:C,2,)</f>
        <v>Y</v>
      </c>
      <c r="N1445" t="str">
        <f>VLOOKUP(A1445,[1]Holidays!A:C,3,FALSE)</f>
        <v>N</v>
      </c>
      <c r="O1445">
        <f t="shared" si="111"/>
        <v>110025.465</v>
      </c>
      <c r="P1445" t="e">
        <f t="shared" si="112"/>
        <v>#N/A</v>
      </c>
      <c r="Q1445" t="e">
        <f t="shared" si="113"/>
        <v>#N/A</v>
      </c>
      <c r="R1445">
        <f t="shared" si="114"/>
        <v>110025.465</v>
      </c>
    </row>
    <row r="1446" spans="1:18" x14ac:dyDescent="0.25">
      <c r="A1446" s="6">
        <v>43449</v>
      </c>
      <c r="B1446" s="1" t="str">
        <f>TEXT([1]Holidays!A1446,"DDDD")</f>
        <v>Saturday</v>
      </c>
      <c r="C1446" s="2">
        <f>WEEKNUM([1]Holidays!A1446)</f>
        <v>50</v>
      </c>
      <c r="D1446" s="1" t="str">
        <f>TEXT([1]Holidays!A1446,"MMMM")</f>
        <v>December</v>
      </c>
      <c r="E1446" s="1" t="str">
        <f>TEXT([1]Holidays!A1446,"yyyy")</f>
        <v>2018</v>
      </c>
      <c r="F1446" s="3">
        <v>17.2</v>
      </c>
      <c r="G1446" s="3">
        <v>24.8</v>
      </c>
      <c r="H1446" s="3">
        <v>17.5</v>
      </c>
      <c r="I1446" s="3">
        <v>41.2</v>
      </c>
      <c r="J1446" s="4">
        <v>102577.145</v>
      </c>
      <c r="K1446" s="5">
        <v>101.632949</v>
      </c>
      <c r="L1446" s="5">
        <f t="shared" si="110"/>
        <v>10425217.746350605</v>
      </c>
      <c r="M1446" t="str">
        <f>VLOOKUP(A1446,[1]Holidays!A:C,2,)</f>
        <v>Y</v>
      </c>
      <c r="N1446" t="str">
        <f>VLOOKUP(A1446,[1]Holidays!A:C,3,FALSE)</f>
        <v>N</v>
      </c>
      <c r="O1446">
        <f t="shared" si="111"/>
        <v>102577.145</v>
      </c>
      <c r="P1446" t="e">
        <f t="shared" si="112"/>
        <v>#N/A</v>
      </c>
      <c r="Q1446" t="e">
        <f t="shared" si="113"/>
        <v>#N/A</v>
      </c>
      <c r="R1446">
        <f t="shared" si="114"/>
        <v>102577.145</v>
      </c>
    </row>
    <row r="1447" spans="1:18" x14ac:dyDescent="0.25">
      <c r="A1447" s="6">
        <v>43450</v>
      </c>
      <c r="B1447" s="1" t="str">
        <f>TEXT([1]Holidays!A1447,"DDDD")</f>
        <v>Sunday</v>
      </c>
      <c r="C1447" s="2">
        <f>WEEKNUM([1]Holidays!A1447)</f>
        <v>51</v>
      </c>
      <c r="D1447" s="1" t="str">
        <f>TEXT([1]Holidays!A1447,"MMMM")</f>
        <v>December</v>
      </c>
      <c r="E1447" s="1" t="str">
        <f>TEXT([1]Holidays!A1447,"yyyy")</f>
        <v>2018</v>
      </c>
      <c r="F1447" s="3">
        <v>15.8</v>
      </c>
      <c r="G1447" s="3">
        <v>23.5</v>
      </c>
      <c r="H1447" s="3">
        <v>16.3</v>
      </c>
      <c r="I1447" s="3">
        <v>3.8</v>
      </c>
      <c r="J1447" s="4">
        <v>99110.774999999994</v>
      </c>
      <c r="K1447" s="5">
        <v>101.4492327</v>
      </c>
      <c r="L1447" s="5">
        <f t="shared" si="110"/>
        <v>10054712.076052342</v>
      </c>
      <c r="M1447" t="str">
        <f>VLOOKUP(A1447,[1]Holidays!A:C,2,)</f>
        <v>Y</v>
      </c>
      <c r="N1447" t="str">
        <f>VLOOKUP(A1447,[1]Holidays!A:C,3,FALSE)</f>
        <v>N</v>
      </c>
      <c r="O1447">
        <f t="shared" si="111"/>
        <v>99110.774999999994</v>
      </c>
      <c r="P1447" t="e">
        <f t="shared" si="112"/>
        <v>#N/A</v>
      </c>
      <c r="Q1447" t="e">
        <f t="shared" si="113"/>
        <v>#N/A</v>
      </c>
      <c r="R1447">
        <f t="shared" si="114"/>
        <v>99110.774999999994</v>
      </c>
    </row>
    <row r="1448" spans="1:18" x14ac:dyDescent="0.25">
      <c r="A1448" s="6">
        <v>43451</v>
      </c>
      <c r="B1448" s="1" t="str">
        <f>TEXT([1]Holidays!A1448,"DDDD")</f>
        <v>Monday</v>
      </c>
      <c r="C1448" s="2">
        <f>WEEKNUM([1]Holidays!A1448)</f>
        <v>51</v>
      </c>
      <c r="D1448" s="1" t="str">
        <f>TEXT([1]Holidays!A1448,"MMMM")</f>
        <v>December</v>
      </c>
      <c r="E1448" s="1" t="str">
        <f>TEXT([1]Holidays!A1448,"yyyy")</f>
        <v>2018</v>
      </c>
      <c r="F1448" s="3">
        <v>15.6</v>
      </c>
      <c r="G1448" s="3">
        <v>21.8</v>
      </c>
      <c r="H1448" s="3">
        <v>23.2</v>
      </c>
      <c r="I1448" s="3">
        <v>2</v>
      </c>
      <c r="J1448" s="4">
        <v>112804.4</v>
      </c>
      <c r="K1448" s="5">
        <v>101.40388849999999</v>
      </c>
      <c r="L1448" s="5">
        <f t="shared" si="110"/>
        <v>11438804.799909398</v>
      </c>
      <c r="M1448" t="str">
        <f>VLOOKUP(A1448,[1]Holidays!A:C,2,)</f>
        <v>Y</v>
      </c>
      <c r="N1448" t="str">
        <f>VLOOKUP(A1448,[1]Holidays!A:C,3,FALSE)</f>
        <v>N</v>
      </c>
      <c r="O1448">
        <f t="shared" si="111"/>
        <v>112804.4</v>
      </c>
      <c r="P1448" t="e">
        <f t="shared" si="112"/>
        <v>#N/A</v>
      </c>
      <c r="Q1448" t="e">
        <f t="shared" si="113"/>
        <v>#N/A</v>
      </c>
      <c r="R1448">
        <f t="shared" si="114"/>
        <v>112804.4</v>
      </c>
    </row>
    <row r="1449" spans="1:18" x14ac:dyDescent="0.25">
      <c r="A1449" s="6">
        <v>43452</v>
      </c>
      <c r="B1449" s="1" t="str">
        <f>TEXT([1]Holidays!A1449,"DDDD")</f>
        <v>Tuesday</v>
      </c>
      <c r="C1449" s="2">
        <f>WEEKNUM([1]Holidays!A1449)</f>
        <v>51</v>
      </c>
      <c r="D1449" s="1" t="str">
        <f>TEXT([1]Holidays!A1449,"MMMM")</f>
        <v>December</v>
      </c>
      <c r="E1449" s="1" t="str">
        <f>TEXT([1]Holidays!A1449,"yyyy")</f>
        <v>2018</v>
      </c>
      <c r="F1449" s="3">
        <v>16.7</v>
      </c>
      <c r="G1449" s="3">
        <v>20.8</v>
      </c>
      <c r="H1449" s="3">
        <v>21.1</v>
      </c>
      <c r="I1449" s="3">
        <v>0</v>
      </c>
      <c r="J1449" s="4">
        <v>113485.105</v>
      </c>
      <c r="K1449" s="5">
        <v>104.7225562</v>
      </c>
      <c r="L1449" s="5">
        <f t="shared" si="110"/>
        <v>11884450.286225401</v>
      </c>
      <c r="M1449" t="str">
        <f>VLOOKUP(A1449,[1]Holidays!A:C,2,)</f>
        <v>Y</v>
      </c>
      <c r="N1449" t="str">
        <f>VLOOKUP(A1449,[1]Holidays!A:C,3,FALSE)</f>
        <v>N</v>
      </c>
      <c r="O1449">
        <f t="shared" si="111"/>
        <v>113485.105</v>
      </c>
      <c r="P1449" t="e">
        <f t="shared" si="112"/>
        <v>#N/A</v>
      </c>
      <c r="Q1449" t="e">
        <f t="shared" si="113"/>
        <v>#N/A</v>
      </c>
      <c r="R1449">
        <f t="shared" si="114"/>
        <v>113485.105</v>
      </c>
    </row>
    <row r="1450" spans="1:18" x14ac:dyDescent="0.25">
      <c r="A1450" s="6">
        <v>43453</v>
      </c>
      <c r="B1450" s="1" t="str">
        <f>TEXT([1]Holidays!A1450,"DDDD")</f>
        <v>Wednesday</v>
      </c>
      <c r="C1450" s="2">
        <f>WEEKNUM([1]Holidays!A1450)</f>
        <v>51</v>
      </c>
      <c r="D1450" s="1" t="str">
        <f>TEXT([1]Holidays!A1450,"MMMM")</f>
        <v>December</v>
      </c>
      <c r="E1450" s="1" t="str">
        <f>TEXT([1]Holidays!A1450,"yyyy")</f>
        <v>2018</v>
      </c>
      <c r="F1450" s="3">
        <v>16.8</v>
      </c>
      <c r="G1450" s="3">
        <v>26.9</v>
      </c>
      <c r="H1450" s="3">
        <v>16.600000000000001</v>
      </c>
      <c r="I1450" s="3">
        <v>0</v>
      </c>
      <c r="J1450" s="4">
        <v>119907.245</v>
      </c>
      <c r="K1450" s="5">
        <v>117.70772239999999</v>
      </c>
      <c r="L1450" s="5">
        <f t="shared" si="110"/>
        <v>14114008.708208786</v>
      </c>
      <c r="M1450" t="str">
        <f>VLOOKUP(A1450,[1]Holidays!A:C,2,)</f>
        <v>Y</v>
      </c>
      <c r="N1450" t="str">
        <f>VLOOKUP(A1450,[1]Holidays!A:C,3,FALSE)</f>
        <v>N</v>
      </c>
      <c r="O1450">
        <f t="shared" si="111"/>
        <v>119907.245</v>
      </c>
      <c r="P1450" t="e">
        <f t="shared" si="112"/>
        <v>#N/A</v>
      </c>
      <c r="Q1450" t="e">
        <f t="shared" si="113"/>
        <v>#N/A</v>
      </c>
      <c r="R1450">
        <f t="shared" si="114"/>
        <v>119907.245</v>
      </c>
    </row>
    <row r="1451" spans="1:18" x14ac:dyDescent="0.25">
      <c r="A1451" s="6">
        <v>43454</v>
      </c>
      <c r="B1451" s="1" t="str">
        <f>TEXT([1]Holidays!A1451,"DDDD")</f>
        <v>Thursday</v>
      </c>
      <c r="C1451" s="2">
        <f>WEEKNUM([1]Holidays!A1451)</f>
        <v>51</v>
      </c>
      <c r="D1451" s="1" t="str">
        <f>TEXT([1]Holidays!A1451,"MMMM")</f>
        <v>December</v>
      </c>
      <c r="E1451" s="1" t="str">
        <f>TEXT([1]Holidays!A1451,"yyyy")</f>
        <v>2018</v>
      </c>
      <c r="F1451" s="3">
        <v>16.899999999999999</v>
      </c>
      <c r="G1451" s="3">
        <v>21.2</v>
      </c>
      <c r="H1451" s="3">
        <v>14.8</v>
      </c>
      <c r="I1451" s="3">
        <v>0</v>
      </c>
      <c r="J1451" s="4">
        <v>111880.52499999999</v>
      </c>
      <c r="K1451" s="5">
        <v>75.555462689999999</v>
      </c>
      <c r="L1451" s="5">
        <f t="shared" si="110"/>
        <v>8453184.8323751111</v>
      </c>
      <c r="M1451" t="str">
        <f>VLOOKUP(A1451,[1]Holidays!A:C,2,)</f>
        <v>Y</v>
      </c>
      <c r="N1451" t="str">
        <f>VLOOKUP(A1451,[1]Holidays!A:C,3,FALSE)</f>
        <v>N</v>
      </c>
      <c r="O1451">
        <f t="shared" si="111"/>
        <v>111880.52499999999</v>
      </c>
      <c r="P1451" t="e">
        <f t="shared" si="112"/>
        <v>#N/A</v>
      </c>
      <c r="Q1451" t="e">
        <f t="shared" si="113"/>
        <v>#N/A</v>
      </c>
      <c r="R1451">
        <f t="shared" si="114"/>
        <v>111880.52499999999</v>
      </c>
    </row>
    <row r="1452" spans="1:18" x14ac:dyDescent="0.25">
      <c r="A1452" s="6">
        <v>43455</v>
      </c>
      <c r="B1452" s="1" t="str">
        <f>TEXT([1]Holidays!A1452,"DDDD")</f>
        <v>Friday</v>
      </c>
      <c r="C1452" s="2">
        <f>WEEKNUM([1]Holidays!A1452)</f>
        <v>51</v>
      </c>
      <c r="D1452" s="1" t="str">
        <f>TEXT([1]Holidays!A1452,"MMMM")</f>
        <v>December</v>
      </c>
      <c r="E1452" s="1" t="str">
        <f>TEXT([1]Holidays!A1452,"yyyy")</f>
        <v>2018</v>
      </c>
      <c r="F1452" s="3">
        <v>15.4</v>
      </c>
      <c r="G1452" s="3">
        <v>20.9</v>
      </c>
      <c r="H1452" s="3">
        <v>9.6</v>
      </c>
      <c r="I1452" s="3">
        <v>1</v>
      </c>
      <c r="J1452" s="4">
        <v>102075.925</v>
      </c>
      <c r="K1452" s="5">
        <v>65.932437969999995</v>
      </c>
      <c r="L1452" s="5">
        <f t="shared" si="110"/>
        <v>6730114.5932928715</v>
      </c>
      <c r="M1452" t="str">
        <f>VLOOKUP(A1452,[1]Holidays!A:C,2,)</f>
        <v>N</v>
      </c>
      <c r="N1452" t="str">
        <f>VLOOKUP(A1452,[1]Holidays!A:C,3,FALSE)</f>
        <v>N</v>
      </c>
      <c r="O1452" t="e">
        <f t="shared" si="111"/>
        <v>#N/A</v>
      </c>
      <c r="P1452">
        <f t="shared" si="112"/>
        <v>102075.925</v>
      </c>
      <c r="Q1452" t="e">
        <f t="shared" si="113"/>
        <v>#N/A</v>
      </c>
      <c r="R1452">
        <f t="shared" si="114"/>
        <v>102075.925</v>
      </c>
    </row>
    <row r="1453" spans="1:18" x14ac:dyDescent="0.25">
      <c r="A1453" s="6">
        <v>43456</v>
      </c>
      <c r="B1453" s="1" t="str">
        <f>TEXT([1]Holidays!A1453,"DDDD")</f>
        <v>Saturday</v>
      </c>
      <c r="C1453" s="2">
        <f>WEEKNUM([1]Holidays!A1453)</f>
        <v>51</v>
      </c>
      <c r="D1453" s="1" t="str">
        <f>TEXT([1]Holidays!A1453,"MMMM")</f>
        <v>December</v>
      </c>
      <c r="E1453" s="1" t="str">
        <f>TEXT([1]Holidays!A1453,"yyyy")</f>
        <v>2018</v>
      </c>
      <c r="F1453" s="3">
        <v>14.1</v>
      </c>
      <c r="G1453" s="3">
        <v>19.100000000000001</v>
      </c>
      <c r="H1453" s="3">
        <v>27.8</v>
      </c>
      <c r="I1453" s="3">
        <v>9.8000000000000007</v>
      </c>
      <c r="J1453" s="4">
        <v>92725.74</v>
      </c>
      <c r="K1453" s="5">
        <v>69.250457960000006</v>
      </c>
      <c r="L1453" s="5">
        <f t="shared" si="110"/>
        <v>6421299.9596798914</v>
      </c>
      <c r="M1453" t="str">
        <f>VLOOKUP(A1453,[1]Holidays!A:C,2,)</f>
        <v>N</v>
      </c>
      <c r="N1453" t="str">
        <f>VLOOKUP(A1453,[1]Holidays!A:C,3,FALSE)</f>
        <v>N</v>
      </c>
      <c r="O1453" t="e">
        <f t="shared" si="111"/>
        <v>#N/A</v>
      </c>
      <c r="P1453">
        <f t="shared" si="112"/>
        <v>92725.74</v>
      </c>
      <c r="Q1453" t="e">
        <f t="shared" si="113"/>
        <v>#N/A</v>
      </c>
      <c r="R1453">
        <f t="shared" si="114"/>
        <v>92725.74</v>
      </c>
    </row>
    <row r="1454" spans="1:18" x14ac:dyDescent="0.25">
      <c r="A1454" s="6">
        <v>43457</v>
      </c>
      <c r="B1454" s="1" t="str">
        <f>TEXT([1]Holidays!A1454,"DDDD")</f>
        <v>Sunday</v>
      </c>
      <c r="C1454" s="2">
        <f>WEEKNUM([1]Holidays!A1454)</f>
        <v>52</v>
      </c>
      <c r="D1454" s="1" t="str">
        <f>TEXT([1]Holidays!A1454,"MMMM")</f>
        <v>December</v>
      </c>
      <c r="E1454" s="1" t="str">
        <f>TEXT([1]Holidays!A1454,"yyyy")</f>
        <v>2018</v>
      </c>
      <c r="F1454" s="3">
        <v>11.5</v>
      </c>
      <c r="G1454" s="3">
        <v>26.9</v>
      </c>
      <c r="H1454" s="3">
        <v>32.299999999999997</v>
      </c>
      <c r="I1454" s="3">
        <v>0</v>
      </c>
      <c r="J1454" s="4">
        <v>94938.395000000004</v>
      </c>
      <c r="K1454" s="5">
        <v>65.612248190000003</v>
      </c>
      <c r="L1454" s="5">
        <f t="shared" si="110"/>
        <v>6229121.5355002554</v>
      </c>
      <c r="M1454" t="str">
        <f>VLOOKUP(A1454,[1]Holidays!A:C,2,)</f>
        <v>N</v>
      </c>
      <c r="N1454" t="str">
        <f>VLOOKUP(A1454,[1]Holidays!A:C,3,FALSE)</f>
        <v>N</v>
      </c>
      <c r="O1454" t="e">
        <f t="shared" si="111"/>
        <v>#N/A</v>
      </c>
      <c r="P1454">
        <f t="shared" si="112"/>
        <v>94938.395000000004</v>
      </c>
      <c r="Q1454" t="e">
        <f t="shared" si="113"/>
        <v>#N/A</v>
      </c>
      <c r="R1454">
        <f t="shared" si="114"/>
        <v>94938.395000000004</v>
      </c>
    </row>
    <row r="1455" spans="1:18" x14ac:dyDescent="0.25">
      <c r="A1455" s="6">
        <v>43458</v>
      </c>
      <c r="B1455" s="1" t="str">
        <f>TEXT([1]Holidays!A1455,"DDDD")</f>
        <v>Monday</v>
      </c>
      <c r="C1455" s="2">
        <f>WEEKNUM([1]Holidays!A1455)</f>
        <v>52</v>
      </c>
      <c r="D1455" s="1" t="str">
        <f>TEXT([1]Holidays!A1455,"MMMM")</f>
        <v>December</v>
      </c>
      <c r="E1455" s="1" t="str">
        <f>TEXT([1]Holidays!A1455,"yyyy")</f>
        <v>2018</v>
      </c>
      <c r="F1455" s="3">
        <v>14.3</v>
      </c>
      <c r="G1455" s="3">
        <v>34.200000000000003</v>
      </c>
      <c r="H1455" s="3">
        <v>32.299999999999997</v>
      </c>
      <c r="I1455" s="3">
        <v>0</v>
      </c>
      <c r="J1455" s="4">
        <v>112358.815</v>
      </c>
      <c r="K1455" s="5">
        <v>96.817179359999997</v>
      </c>
      <c r="L1455" s="5">
        <f t="shared" si="110"/>
        <v>10878263.544532059</v>
      </c>
      <c r="M1455" t="str">
        <f>VLOOKUP(A1455,[1]Holidays!A:C,2,)</f>
        <v>N</v>
      </c>
      <c r="N1455" t="str">
        <f>VLOOKUP(A1455,[1]Holidays!A:C,3,FALSE)</f>
        <v>N</v>
      </c>
      <c r="O1455" t="e">
        <f t="shared" si="111"/>
        <v>#N/A</v>
      </c>
      <c r="P1455">
        <f t="shared" si="112"/>
        <v>112358.815</v>
      </c>
      <c r="Q1455" t="e">
        <f t="shared" si="113"/>
        <v>#N/A</v>
      </c>
      <c r="R1455">
        <f t="shared" si="114"/>
        <v>112358.815</v>
      </c>
    </row>
    <row r="1456" spans="1:18" x14ac:dyDescent="0.25">
      <c r="A1456" s="6">
        <v>43459</v>
      </c>
      <c r="B1456" s="1" t="str">
        <f>TEXT([1]Holidays!A1456,"DDDD")</f>
        <v>Tuesday</v>
      </c>
      <c r="C1456" s="2">
        <f>WEEKNUM([1]Holidays!A1456)</f>
        <v>52</v>
      </c>
      <c r="D1456" s="1" t="str">
        <f>TEXT([1]Holidays!A1456,"MMMM")</f>
        <v>December</v>
      </c>
      <c r="E1456" s="1" t="str">
        <f>TEXT([1]Holidays!A1456,"yyyy")</f>
        <v>2018</v>
      </c>
      <c r="F1456" s="3">
        <v>15.8</v>
      </c>
      <c r="G1456" s="3">
        <v>23.9</v>
      </c>
      <c r="H1456" s="3">
        <v>32.200000000000003</v>
      </c>
      <c r="I1456" s="3">
        <v>0</v>
      </c>
      <c r="J1456" s="4">
        <v>98191.654999999999</v>
      </c>
      <c r="K1456" s="5">
        <v>55.238545299999998</v>
      </c>
      <c r="L1456" s="5">
        <f t="shared" si="110"/>
        <v>5423964.1827994715</v>
      </c>
      <c r="M1456" t="str">
        <f>VLOOKUP(A1456,[1]Holidays!A:C,2,)</f>
        <v>N</v>
      </c>
      <c r="N1456" t="str">
        <f>VLOOKUP(A1456,[1]Holidays!A:C,3,FALSE)</f>
        <v>Y</v>
      </c>
      <c r="O1456" t="e">
        <f t="shared" si="111"/>
        <v>#N/A</v>
      </c>
      <c r="P1456">
        <f t="shared" si="112"/>
        <v>98191.654999999999</v>
      </c>
      <c r="Q1456">
        <f t="shared" si="113"/>
        <v>98191.654999999999</v>
      </c>
      <c r="R1456" t="e">
        <f t="shared" si="114"/>
        <v>#N/A</v>
      </c>
    </row>
    <row r="1457" spans="1:18" x14ac:dyDescent="0.25">
      <c r="A1457" s="6">
        <v>43460</v>
      </c>
      <c r="B1457" s="1" t="str">
        <f>TEXT([1]Holidays!A1457,"DDDD")</f>
        <v>Wednesday</v>
      </c>
      <c r="C1457" s="2">
        <f>WEEKNUM([1]Holidays!A1457)</f>
        <v>52</v>
      </c>
      <c r="D1457" s="1" t="str">
        <f>TEXT([1]Holidays!A1457,"MMMM")</f>
        <v>December</v>
      </c>
      <c r="E1457" s="1" t="str">
        <f>TEXT([1]Holidays!A1457,"yyyy")</f>
        <v>2018</v>
      </c>
      <c r="F1457" s="3">
        <v>13.3</v>
      </c>
      <c r="G1457" s="3">
        <v>23.8</v>
      </c>
      <c r="H1457" s="3">
        <v>32.299999999999997</v>
      </c>
      <c r="I1457" s="3">
        <v>0</v>
      </c>
      <c r="J1457" s="4">
        <v>100017.19500000001</v>
      </c>
      <c r="K1457" s="5">
        <v>77.578354779999998</v>
      </c>
      <c r="L1457" s="5">
        <f t="shared" si="110"/>
        <v>7759169.4378104424</v>
      </c>
      <c r="M1457" t="str">
        <f>VLOOKUP(A1457,[1]Holidays!A:C,2,)</f>
        <v>N</v>
      </c>
      <c r="N1457" t="str">
        <f>VLOOKUP(A1457,[1]Holidays!A:C,3,FALSE)</f>
        <v>Y</v>
      </c>
      <c r="O1457" t="e">
        <f t="shared" si="111"/>
        <v>#N/A</v>
      </c>
      <c r="P1457">
        <f t="shared" si="112"/>
        <v>100017.19500000001</v>
      </c>
      <c r="Q1457">
        <f t="shared" si="113"/>
        <v>100017.19500000001</v>
      </c>
      <c r="R1457" t="e">
        <f t="shared" si="114"/>
        <v>#N/A</v>
      </c>
    </row>
    <row r="1458" spans="1:18" x14ac:dyDescent="0.25">
      <c r="A1458" s="6">
        <v>43461</v>
      </c>
      <c r="B1458" s="1" t="str">
        <f>TEXT([1]Holidays!A1458,"DDDD")</f>
        <v>Thursday</v>
      </c>
      <c r="C1458" s="2">
        <f>WEEKNUM([1]Holidays!A1458)</f>
        <v>52</v>
      </c>
      <c r="D1458" s="1" t="str">
        <f>TEXT([1]Holidays!A1458,"MMMM")</f>
        <v>December</v>
      </c>
      <c r="E1458" s="1" t="str">
        <f>TEXT([1]Holidays!A1458,"yyyy")</f>
        <v>2018</v>
      </c>
      <c r="F1458" s="3">
        <v>16.2</v>
      </c>
      <c r="G1458" s="3">
        <v>37.4</v>
      </c>
      <c r="H1458" s="3">
        <v>29.3</v>
      </c>
      <c r="I1458" s="3">
        <v>0</v>
      </c>
      <c r="J1458" s="4">
        <v>129749.14</v>
      </c>
      <c r="K1458" s="5">
        <v>102.3108963</v>
      </c>
      <c r="L1458" s="5">
        <f t="shared" si="110"/>
        <v>13274750.807554182</v>
      </c>
      <c r="M1458" t="str">
        <f>VLOOKUP(A1458,[1]Holidays!A:C,2,)</f>
        <v>N</v>
      </c>
      <c r="N1458" t="str">
        <f>VLOOKUP(A1458,[1]Holidays!A:C,3,FALSE)</f>
        <v>N</v>
      </c>
      <c r="O1458" t="e">
        <f t="shared" si="111"/>
        <v>#N/A</v>
      </c>
      <c r="P1458">
        <f t="shared" si="112"/>
        <v>129749.14</v>
      </c>
      <c r="Q1458" t="e">
        <f t="shared" si="113"/>
        <v>#N/A</v>
      </c>
      <c r="R1458">
        <f t="shared" si="114"/>
        <v>129749.14</v>
      </c>
    </row>
    <row r="1459" spans="1:18" x14ac:dyDescent="0.25">
      <c r="A1459" s="6">
        <v>43462</v>
      </c>
      <c r="B1459" s="1" t="str">
        <f>TEXT([1]Holidays!A1459,"DDDD")</f>
        <v>Friday</v>
      </c>
      <c r="C1459" s="2">
        <f>WEEKNUM([1]Holidays!A1459)</f>
        <v>52</v>
      </c>
      <c r="D1459" s="1" t="str">
        <f>TEXT([1]Holidays!A1459,"MMMM")</f>
        <v>December</v>
      </c>
      <c r="E1459" s="1" t="str">
        <f>TEXT([1]Holidays!A1459,"yyyy")</f>
        <v>2018</v>
      </c>
      <c r="F1459" s="3">
        <v>21.9</v>
      </c>
      <c r="G1459" s="3">
        <v>36.4</v>
      </c>
      <c r="H1459" s="3">
        <v>19.100000000000001</v>
      </c>
      <c r="I1459" s="3">
        <v>0</v>
      </c>
      <c r="J1459" s="4">
        <v>133831.375</v>
      </c>
      <c r="K1459" s="5">
        <v>121.46071910000001</v>
      </c>
      <c r="L1459" s="5">
        <f t="shared" si="110"/>
        <v>16255255.045641763</v>
      </c>
      <c r="M1459" t="str">
        <f>VLOOKUP(A1459,[1]Holidays!A:C,2,)</f>
        <v>N</v>
      </c>
      <c r="N1459" t="str">
        <f>VLOOKUP(A1459,[1]Holidays!A:C,3,FALSE)</f>
        <v>N</v>
      </c>
      <c r="O1459" t="e">
        <f t="shared" si="111"/>
        <v>#N/A</v>
      </c>
      <c r="P1459">
        <f t="shared" si="112"/>
        <v>133831.375</v>
      </c>
      <c r="Q1459" t="e">
        <f t="shared" si="113"/>
        <v>#N/A</v>
      </c>
      <c r="R1459">
        <f t="shared" si="114"/>
        <v>133831.375</v>
      </c>
    </row>
    <row r="1460" spans="1:18" x14ac:dyDescent="0.25">
      <c r="A1460" s="6">
        <v>43463</v>
      </c>
      <c r="B1460" s="1" t="str">
        <f>TEXT([1]Holidays!A1460,"DDDD")</f>
        <v>Saturday</v>
      </c>
      <c r="C1460" s="2">
        <f>WEEKNUM([1]Holidays!A1460)</f>
        <v>52</v>
      </c>
      <c r="D1460" s="1" t="str">
        <f>TEXT([1]Holidays!A1460,"MMMM")</f>
        <v>December</v>
      </c>
      <c r="E1460" s="1" t="str">
        <f>TEXT([1]Holidays!A1460,"yyyy")</f>
        <v>2018</v>
      </c>
      <c r="F1460" s="3">
        <v>21</v>
      </c>
      <c r="G1460" s="3">
        <v>23.9</v>
      </c>
      <c r="H1460" s="3">
        <v>5.7</v>
      </c>
      <c r="I1460" s="3">
        <v>1.2</v>
      </c>
      <c r="J1460" s="4">
        <v>108290.11</v>
      </c>
      <c r="K1460" s="5">
        <v>91.7235266</v>
      </c>
      <c r="L1460" s="5">
        <f t="shared" si="110"/>
        <v>9932750.785101926</v>
      </c>
      <c r="M1460" t="str">
        <f>VLOOKUP(A1460,[1]Holidays!A:C,2,)</f>
        <v>N</v>
      </c>
      <c r="N1460" t="str">
        <f>VLOOKUP(A1460,[1]Holidays!A:C,3,FALSE)</f>
        <v>N</v>
      </c>
      <c r="O1460" t="e">
        <f t="shared" si="111"/>
        <v>#N/A</v>
      </c>
      <c r="P1460">
        <f t="shared" si="112"/>
        <v>108290.11</v>
      </c>
      <c r="Q1460" t="e">
        <f t="shared" si="113"/>
        <v>#N/A</v>
      </c>
      <c r="R1460">
        <f t="shared" si="114"/>
        <v>108290.11</v>
      </c>
    </row>
    <row r="1461" spans="1:18" x14ac:dyDescent="0.25">
      <c r="A1461" s="6">
        <v>43464</v>
      </c>
      <c r="B1461" s="1" t="str">
        <f>TEXT([1]Holidays!A1461,"DDDD")</f>
        <v>Sunday</v>
      </c>
      <c r="C1461" s="2">
        <f>WEEKNUM([1]Holidays!A1461)</f>
        <v>53</v>
      </c>
      <c r="D1461" s="1" t="str">
        <f>TEXT([1]Holidays!A1461,"MMMM")</f>
        <v>December</v>
      </c>
      <c r="E1461" s="1" t="str">
        <f>TEXT([1]Holidays!A1461,"yyyy")</f>
        <v>2018</v>
      </c>
      <c r="F1461" s="3">
        <v>18.2</v>
      </c>
      <c r="G1461" s="3">
        <v>22.7</v>
      </c>
      <c r="H1461" s="3">
        <v>9.9</v>
      </c>
      <c r="I1461" s="3">
        <v>0.6</v>
      </c>
      <c r="J1461" s="4">
        <v>99613.865000000005</v>
      </c>
      <c r="K1461" s="5">
        <v>84.166495269999999</v>
      </c>
      <c r="L1461" s="5">
        <f t="shared" si="110"/>
        <v>8384149.897348919</v>
      </c>
      <c r="M1461" t="str">
        <f>VLOOKUP(A1461,[1]Holidays!A:C,2,)</f>
        <v>N</v>
      </c>
      <c r="N1461" t="str">
        <f>VLOOKUP(A1461,[1]Holidays!A:C,3,FALSE)</f>
        <v>N</v>
      </c>
      <c r="O1461" t="e">
        <f t="shared" si="111"/>
        <v>#N/A</v>
      </c>
      <c r="P1461">
        <f t="shared" si="112"/>
        <v>99613.865000000005</v>
      </c>
      <c r="Q1461" t="e">
        <f t="shared" si="113"/>
        <v>#N/A</v>
      </c>
      <c r="R1461">
        <f t="shared" si="114"/>
        <v>99613.865000000005</v>
      </c>
    </row>
    <row r="1462" spans="1:18" x14ac:dyDescent="0.25">
      <c r="A1462" s="6">
        <v>43465</v>
      </c>
      <c r="B1462" s="1" t="str">
        <f>TEXT([1]Holidays!A1462,"DDDD")</f>
        <v>Monday</v>
      </c>
      <c r="C1462" s="2">
        <f>WEEKNUM([1]Holidays!A1462)</f>
        <v>53</v>
      </c>
      <c r="D1462" s="1" t="str">
        <f>TEXT([1]Holidays!A1462,"MMMM")</f>
        <v>December</v>
      </c>
      <c r="E1462" s="1" t="str">
        <f>TEXT([1]Holidays!A1462,"yyyy")</f>
        <v>2018</v>
      </c>
      <c r="F1462" s="3">
        <v>17.3</v>
      </c>
      <c r="G1462" s="3">
        <v>23.5</v>
      </c>
      <c r="H1462" s="3">
        <v>31.3</v>
      </c>
      <c r="I1462" s="3">
        <v>0.8</v>
      </c>
      <c r="J1462" s="4">
        <v>103381.91499999999</v>
      </c>
      <c r="K1462" s="5">
        <v>84.897997059999994</v>
      </c>
      <c r="L1462" s="5">
        <f t="shared" si="110"/>
        <v>8776917.5157271679</v>
      </c>
      <c r="M1462" t="str">
        <f>VLOOKUP(A1462,[1]Holidays!A:C,2,)</f>
        <v>N</v>
      </c>
      <c r="N1462" t="str">
        <f>VLOOKUP(A1462,[1]Holidays!A:C,3,FALSE)</f>
        <v>N</v>
      </c>
      <c r="O1462" t="e">
        <f t="shared" si="111"/>
        <v>#N/A</v>
      </c>
      <c r="P1462">
        <f t="shared" si="112"/>
        <v>103381.91499999999</v>
      </c>
      <c r="Q1462" t="e">
        <f t="shared" si="113"/>
        <v>#N/A</v>
      </c>
      <c r="R1462">
        <f t="shared" si="114"/>
        <v>103381.91499999999</v>
      </c>
    </row>
    <row r="1463" spans="1:18" x14ac:dyDescent="0.25">
      <c r="A1463" s="6">
        <v>43466</v>
      </c>
      <c r="B1463" s="1" t="str">
        <f>TEXT([1]Holidays!A1463,"DDDD")</f>
        <v>Tuesday</v>
      </c>
      <c r="C1463" s="2">
        <f>WEEKNUM([1]Holidays!A1463)</f>
        <v>1</v>
      </c>
      <c r="D1463" s="1" t="str">
        <f>TEXT([1]Holidays!A1463,"MMMM")</f>
        <v>January</v>
      </c>
      <c r="E1463" s="1" t="str">
        <f>TEXT([1]Holidays!A1463,"yyyy")</f>
        <v>2019</v>
      </c>
      <c r="F1463" s="3">
        <v>15.5</v>
      </c>
      <c r="G1463" s="3">
        <v>26.2</v>
      </c>
      <c r="H1463" s="3">
        <v>31.7</v>
      </c>
      <c r="I1463" s="3">
        <v>0</v>
      </c>
      <c r="J1463" s="4">
        <v>98933.06</v>
      </c>
      <c r="K1463" s="5">
        <v>78.560978969999994</v>
      </c>
      <c r="L1463" s="5">
        <f t="shared" si="110"/>
        <v>7772278.0460977471</v>
      </c>
      <c r="M1463" t="str">
        <f>VLOOKUP(A1463,[1]Holidays!A:C,2,)</f>
        <v>N</v>
      </c>
      <c r="N1463" t="str">
        <f>VLOOKUP(A1463,[1]Holidays!A:C,3,FALSE)</f>
        <v>Y</v>
      </c>
      <c r="O1463" t="e">
        <f t="shared" si="111"/>
        <v>#N/A</v>
      </c>
      <c r="P1463">
        <f t="shared" si="112"/>
        <v>98933.06</v>
      </c>
      <c r="Q1463">
        <f t="shared" si="113"/>
        <v>98933.06</v>
      </c>
      <c r="R1463" t="e">
        <f t="shared" si="114"/>
        <v>#N/A</v>
      </c>
    </row>
    <row r="1464" spans="1:18" x14ac:dyDescent="0.25">
      <c r="A1464" s="6">
        <v>43467</v>
      </c>
      <c r="B1464" s="1" t="str">
        <f>TEXT([1]Holidays!A1464,"DDDD")</f>
        <v>Wednesday</v>
      </c>
      <c r="C1464" s="2">
        <f>WEEKNUM([1]Holidays!A1464)</f>
        <v>1</v>
      </c>
      <c r="D1464" s="1" t="str">
        <f>TEXT([1]Holidays!A1464,"MMMM")</f>
        <v>January</v>
      </c>
      <c r="E1464" s="1" t="str">
        <f>TEXT([1]Holidays!A1464,"yyyy")</f>
        <v>2019</v>
      </c>
      <c r="F1464" s="3">
        <v>18.399999999999999</v>
      </c>
      <c r="G1464" s="3">
        <v>22.2</v>
      </c>
      <c r="H1464" s="3">
        <v>26.3</v>
      </c>
      <c r="I1464" s="3">
        <v>0</v>
      </c>
      <c r="J1464" s="4">
        <v>106470.675</v>
      </c>
      <c r="K1464" s="5">
        <v>92.202011200000001</v>
      </c>
      <c r="L1464" s="5">
        <f t="shared" si="110"/>
        <v>9816810.3688215595</v>
      </c>
      <c r="M1464" t="str">
        <f>VLOOKUP(A1464,[1]Holidays!A:C,2,)</f>
        <v>N</v>
      </c>
      <c r="N1464" t="str">
        <f>VLOOKUP(A1464,[1]Holidays!A:C,3,FALSE)</f>
        <v>N</v>
      </c>
      <c r="O1464" t="e">
        <f t="shared" si="111"/>
        <v>#N/A</v>
      </c>
      <c r="P1464">
        <f t="shared" si="112"/>
        <v>106470.675</v>
      </c>
      <c r="Q1464" t="e">
        <f t="shared" si="113"/>
        <v>#N/A</v>
      </c>
      <c r="R1464">
        <f t="shared" si="114"/>
        <v>106470.675</v>
      </c>
    </row>
    <row r="1465" spans="1:18" x14ac:dyDescent="0.25">
      <c r="A1465" s="6">
        <v>43468</v>
      </c>
      <c r="B1465" s="1" t="str">
        <f>TEXT([1]Holidays!A1465,"DDDD")</f>
        <v>Thursday</v>
      </c>
      <c r="C1465" s="2">
        <f>WEEKNUM([1]Holidays!A1465)</f>
        <v>1</v>
      </c>
      <c r="D1465" s="1" t="str">
        <f>TEXT([1]Holidays!A1465,"MMMM")</f>
        <v>January</v>
      </c>
      <c r="E1465" s="1" t="str">
        <f>TEXT([1]Holidays!A1465,"yyyy")</f>
        <v>2019</v>
      </c>
      <c r="F1465" s="3">
        <v>15.9</v>
      </c>
      <c r="G1465" s="3">
        <v>29.5</v>
      </c>
      <c r="H1465" s="3">
        <v>27.6</v>
      </c>
      <c r="I1465" s="3">
        <v>0</v>
      </c>
      <c r="J1465" s="4">
        <v>118789.605</v>
      </c>
      <c r="K1465" s="5">
        <v>127.38030259999999</v>
      </c>
      <c r="L1465" s="5">
        <f t="shared" si="110"/>
        <v>15131455.830634471</v>
      </c>
      <c r="M1465" t="str">
        <f>VLOOKUP(A1465,[1]Holidays!A:C,2,)</f>
        <v>N</v>
      </c>
      <c r="N1465" t="str">
        <f>VLOOKUP(A1465,[1]Holidays!A:C,3,FALSE)</f>
        <v>N</v>
      </c>
      <c r="O1465" t="e">
        <f t="shared" si="111"/>
        <v>#N/A</v>
      </c>
      <c r="P1465">
        <f t="shared" si="112"/>
        <v>118789.605</v>
      </c>
      <c r="Q1465" t="e">
        <f t="shared" si="113"/>
        <v>#N/A</v>
      </c>
      <c r="R1465">
        <f t="shared" si="114"/>
        <v>118789.605</v>
      </c>
    </row>
    <row r="1466" spans="1:18" x14ac:dyDescent="0.25">
      <c r="A1466" s="6">
        <v>43469</v>
      </c>
      <c r="B1466" s="1" t="str">
        <f>TEXT([1]Holidays!A1466,"DDDD")</f>
        <v>Friday</v>
      </c>
      <c r="C1466" s="2">
        <f>WEEKNUM([1]Holidays!A1466)</f>
        <v>1</v>
      </c>
      <c r="D1466" s="1" t="str">
        <f>TEXT([1]Holidays!A1466,"MMMM")</f>
        <v>January</v>
      </c>
      <c r="E1466" s="1" t="str">
        <f>TEXT([1]Holidays!A1466,"yyyy")</f>
        <v>2019</v>
      </c>
      <c r="F1466" s="3">
        <v>18</v>
      </c>
      <c r="G1466" s="3">
        <v>42.6</v>
      </c>
      <c r="H1466" s="3">
        <v>27.4</v>
      </c>
      <c r="I1466" s="3">
        <v>0</v>
      </c>
      <c r="J1466" s="4">
        <v>133288.46</v>
      </c>
      <c r="K1466" s="5">
        <v>121.0209967</v>
      </c>
      <c r="L1466" s="5">
        <f t="shared" si="110"/>
        <v>16130702.277808081</v>
      </c>
      <c r="M1466" t="str">
        <f>VLOOKUP(A1466,[1]Holidays!A:C,2,)</f>
        <v>N</v>
      </c>
      <c r="N1466" t="str">
        <f>VLOOKUP(A1466,[1]Holidays!A:C,3,FALSE)</f>
        <v>N</v>
      </c>
      <c r="O1466" t="e">
        <f t="shared" si="111"/>
        <v>#N/A</v>
      </c>
      <c r="P1466">
        <f t="shared" si="112"/>
        <v>133288.46</v>
      </c>
      <c r="Q1466" t="e">
        <f t="shared" si="113"/>
        <v>#N/A</v>
      </c>
      <c r="R1466">
        <f t="shared" si="114"/>
        <v>133288.46</v>
      </c>
    </row>
    <row r="1467" spans="1:18" x14ac:dyDescent="0.25">
      <c r="A1467" s="6">
        <v>43470</v>
      </c>
      <c r="B1467" s="1" t="str">
        <f>TEXT([1]Holidays!A1467,"DDDD")</f>
        <v>Saturday</v>
      </c>
      <c r="C1467" s="2">
        <f>WEEKNUM([1]Holidays!A1467)</f>
        <v>1</v>
      </c>
      <c r="D1467" s="1" t="str">
        <f>TEXT([1]Holidays!A1467,"MMMM")</f>
        <v>January</v>
      </c>
      <c r="E1467" s="1" t="str">
        <f>TEXT([1]Holidays!A1467,"yyyy")</f>
        <v>2019</v>
      </c>
      <c r="F1467" s="3">
        <v>17.399999999999999</v>
      </c>
      <c r="G1467" s="3">
        <v>21.2</v>
      </c>
      <c r="H1467" s="3">
        <v>12.9</v>
      </c>
      <c r="I1467" s="3">
        <v>0.4</v>
      </c>
      <c r="J1467" s="4">
        <v>97262.79</v>
      </c>
      <c r="K1467" s="5">
        <v>83.493520489999995</v>
      </c>
      <c r="L1467" s="5">
        <f t="shared" si="110"/>
        <v>8120812.7497795662</v>
      </c>
      <c r="M1467" t="str">
        <f>VLOOKUP(A1467,[1]Holidays!A:C,2,)</f>
        <v>N</v>
      </c>
      <c r="N1467" t="str">
        <f>VLOOKUP(A1467,[1]Holidays!A:C,3,FALSE)</f>
        <v>N</v>
      </c>
      <c r="O1467" t="e">
        <f t="shared" si="111"/>
        <v>#N/A</v>
      </c>
      <c r="P1467">
        <f t="shared" si="112"/>
        <v>97262.79</v>
      </c>
      <c r="Q1467" t="e">
        <f t="shared" si="113"/>
        <v>#N/A</v>
      </c>
      <c r="R1467">
        <f t="shared" si="114"/>
        <v>97262.79</v>
      </c>
    </row>
    <row r="1468" spans="1:18" x14ac:dyDescent="0.25">
      <c r="A1468" s="6">
        <v>43471</v>
      </c>
      <c r="B1468" s="1" t="str">
        <f>TEXT([1]Holidays!A1468,"DDDD")</f>
        <v>Sunday</v>
      </c>
      <c r="C1468" s="2">
        <f>WEEKNUM([1]Holidays!A1468)</f>
        <v>2</v>
      </c>
      <c r="D1468" s="1" t="str">
        <f>TEXT([1]Holidays!A1468,"MMMM")</f>
        <v>January</v>
      </c>
      <c r="E1468" s="1" t="str">
        <f>TEXT([1]Holidays!A1468,"yyyy")</f>
        <v>2019</v>
      </c>
      <c r="F1468" s="3">
        <v>14.6</v>
      </c>
      <c r="G1468" s="3">
        <v>22.1</v>
      </c>
      <c r="H1468" s="3">
        <v>30.9</v>
      </c>
      <c r="I1468" s="3">
        <v>1.4</v>
      </c>
      <c r="J1468" s="4">
        <v>93606.214999999997</v>
      </c>
      <c r="K1468" s="5">
        <v>65.766406979999999</v>
      </c>
      <c r="L1468" s="5">
        <f t="shared" si="110"/>
        <v>6156144.4315473801</v>
      </c>
      <c r="M1468" t="str">
        <f>VLOOKUP(A1468,[1]Holidays!A:C,2,)</f>
        <v>N</v>
      </c>
      <c r="N1468" t="str">
        <f>VLOOKUP(A1468,[1]Holidays!A:C,3,FALSE)</f>
        <v>N</v>
      </c>
      <c r="O1468" t="e">
        <f t="shared" si="111"/>
        <v>#N/A</v>
      </c>
      <c r="P1468">
        <f t="shared" si="112"/>
        <v>93606.214999999997</v>
      </c>
      <c r="Q1468" t="e">
        <f t="shared" si="113"/>
        <v>#N/A</v>
      </c>
      <c r="R1468">
        <f t="shared" si="114"/>
        <v>93606.214999999997</v>
      </c>
    </row>
    <row r="1469" spans="1:18" x14ac:dyDescent="0.25">
      <c r="A1469" s="6">
        <v>43472</v>
      </c>
      <c r="B1469" s="1" t="str">
        <f>TEXT([1]Holidays!A1469,"DDDD")</f>
        <v>Monday</v>
      </c>
      <c r="C1469" s="2">
        <f>WEEKNUM([1]Holidays!A1469)</f>
        <v>2</v>
      </c>
      <c r="D1469" s="1" t="str">
        <f>TEXT([1]Holidays!A1469,"MMMM")</f>
        <v>January</v>
      </c>
      <c r="E1469" s="1" t="str">
        <f>TEXT([1]Holidays!A1469,"yyyy")</f>
        <v>2019</v>
      </c>
      <c r="F1469" s="3">
        <v>17.100000000000001</v>
      </c>
      <c r="G1469" s="3">
        <v>23.1</v>
      </c>
      <c r="H1469" s="3">
        <v>30.2</v>
      </c>
      <c r="I1469" s="3">
        <v>0</v>
      </c>
      <c r="J1469" s="4">
        <v>109874.9</v>
      </c>
      <c r="K1469" s="5">
        <v>85.07795745</v>
      </c>
      <c r="L1469" s="5">
        <f t="shared" si="110"/>
        <v>9347932.0670230053</v>
      </c>
      <c r="M1469" t="str">
        <f>VLOOKUP(A1469,[1]Holidays!A:C,2,)</f>
        <v>N</v>
      </c>
      <c r="N1469" t="str">
        <f>VLOOKUP(A1469,[1]Holidays!A:C,3,FALSE)</f>
        <v>N</v>
      </c>
      <c r="O1469" t="e">
        <f t="shared" si="111"/>
        <v>#N/A</v>
      </c>
      <c r="P1469">
        <f t="shared" si="112"/>
        <v>109874.9</v>
      </c>
      <c r="Q1469" t="e">
        <f t="shared" si="113"/>
        <v>#N/A</v>
      </c>
      <c r="R1469">
        <f t="shared" si="114"/>
        <v>109874.9</v>
      </c>
    </row>
    <row r="1470" spans="1:18" x14ac:dyDescent="0.25">
      <c r="A1470" s="6">
        <v>43473</v>
      </c>
      <c r="B1470" s="1" t="str">
        <f>TEXT([1]Holidays!A1470,"DDDD")</f>
        <v>Tuesday</v>
      </c>
      <c r="C1470" s="2">
        <f>WEEKNUM([1]Holidays!A1470)</f>
        <v>2</v>
      </c>
      <c r="D1470" s="1" t="str">
        <f>TEXT([1]Holidays!A1470,"MMMM")</f>
        <v>January</v>
      </c>
      <c r="E1470" s="1" t="str">
        <f>TEXT([1]Holidays!A1470,"yyyy")</f>
        <v>2019</v>
      </c>
      <c r="F1470" s="3">
        <v>16.7</v>
      </c>
      <c r="G1470" s="3">
        <v>24.1</v>
      </c>
      <c r="H1470" s="3">
        <v>28.9</v>
      </c>
      <c r="I1470" s="3">
        <v>0</v>
      </c>
      <c r="J1470" s="4">
        <v>113446.1</v>
      </c>
      <c r="K1470" s="5">
        <v>104.9077815</v>
      </c>
      <c r="L1470" s="5">
        <f t="shared" si="110"/>
        <v>11901378.67082715</v>
      </c>
      <c r="M1470" t="str">
        <f>VLOOKUP(A1470,[1]Holidays!A:C,2,)</f>
        <v>N</v>
      </c>
      <c r="N1470" t="str">
        <f>VLOOKUP(A1470,[1]Holidays!A:C,3,FALSE)</f>
        <v>N</v>
      </c>
      <c r="O1470" t="e">
        <f t="shared" si="111"/>
        <v>#N/A</v>
      </c>
      <c r="P1470">
        <f t="shared" si="112"/>
        <v>113446.1</v>
      </c>
      <c r="Q1470" t="e">
        <f t="shared" si="113"/>
        <v>#N/A</v>
      </c>
      <c r="R1470">
        <f t="shared" si="114"/>
        <v>113446.1</v>
      </c>
    </row>
    <row r="1471" spans="1:18" x14ac:dyDescent="0.25">
      <c r="A1471" s="6">
        <v>43474</v>
      </c>
      <c r="B1471" s="1" t="str">
        <f>TEXT([1]Holidays!A1471,"DDDD")</f>
        <v>Wednesday</v>
      </c>
      <c r="C1471" s="2">
        <f>WEEKNUM([1]Holidays!A1471)</f>
        <v>2</v>
      </c>
      <c r="D1471" s="1" t="str">
        <f>TEXT([1]Holidays!A1471,"MMMM")</f>
        <v>January</v>
      </c>
      <c r="E1471" s="1" t="str">
        <f>TEXT([1]Holidays!A1471,"yyyy")</f>
        <v>2019</v>
      </c>
      <c r="F1471" s="3">
        <v>16.100000000000001</v>
      </c>
      <c r="G1471" s="3">
        <v>20.5</v>
      </c>
      <c r="H1471" s="3">
        <v>28.4</v>
      </c>
      <c r="I1471" s="3">
        <v>0.6</v>
      </c>
      <c r="J1471" s="4">
        <v>105483.435</v>
      </c>
      <c r="K1471" s="5">
        <v>91.851546720000002</v>
      </c>
      <c r="L1471" s="5">
        <f t="shared" si="110"/>
        <v>9688816.6580885835</v>
      </c>
      <c r="M1471" t="str">
        <f>VLOOKUP(A1471,[1]Holidays!A:C,2,)</f>
        <v>N</v>
      </c>
      <c r="N1471" t="str">
        <f>VLOOKUP(A1471,[1]Holidays!A:C,3,FALSE)</f>
        <v>N</v>
      </c>
      <c r="O1471" t="e">
        <f t="shared" si="111"/>
        <v>#N/A</v>
      </c>
      <c r="P1471">
        <f t="shared" si="112"/>
        <v>105483.435</v>
      </c>
      <c r="Q1471" t="e">
        <f t="shared" si="113"/>
        <v>#N/A</v>
      </c>
      <c r="R1471">
        <f t="shared" si="114"/>
        <v>105483.435</v>
      </c>
    </row>
    <row r="1472" spans="1:18" x14ac:dyDescent="0.25">
      <c r="A1472" s="6">
        <v>43475</v>
      </c>
      <c r="B1472" s="1" t="str">
        <f>TEXT([1]Holidays!A1472,"DDDD")</f>
        <v>Thursday</v>
      </c>
      <c r="C1472" s="2">
        <f>WEEKNUM([1]Holidays!A1472)</f>
        <v>2</v>
      </c>
      <c r="D1472" s="1" t="str">
        <f>TEXT([1]Holidays!A1472,"MMMM")</f>
        <v>January</v>
      </c>
      <c r="E1472" s="1" t="str">
        <f>TEXT([1]Holidays!A1472,"yyyy")</f>
        <v>2019</v>
      </c>
      <c r="F1472" s="3">
        <v>13.5</v>
      </c>
      <c r="G1472" s="3">
        <v>21.4</v>
      </c>
      <c r="H1472" s="3">
        <v>25.8</v>
      </c>
      <c r="I1472" s="3">
        <v>0</v>
      </c>
      <c r="J1472" s="4">
        <v>108078.69500000001</v>
      </c>
      <c r="K1472" s="5">
        <v>96.413742569999997</v>
      </c>
      <c r="L1472" s="5">
        <f t="shared" si="110"/>
        <v>10420271.477031546</v>
      </c>
      <c r="M1472" t="str">
        <f>VLOOKUP(A1472,[1]Holidays!A:C,2,)</f>
        <v>N</v>
      </c>
      <c r="N1472" t="str">
        <f>VLOOKUP(A1472,[1]Holidays!A:C,3,FALSE)</f>
        <v>N</v>
      </c>
      <c r="O1472" t="e">
        <f t="shared" si="111"/>
        <v>#N/A</v>
      </c>
      <c r="P1472">
        <f t="shared" si="112"/>
        <v>108078.69500000001</v>
      </c>
      <c r="Q1472" t="e">
        <f t="shared" si="113"/>
        <v>#N/A</v>
      </c>
      <c r="R1472">
        <f t="shared" si="114"/>
        <v>108078.69500000001</v>
      </c>
    </row>
    <row r="1473" spans="1:18" x14ac:dyDescent="0.25">
      <c r="A1473" s="6">
        <v>43476</v>
      </c>
      <c r="B1473" s="1" t="str">
        <f>TEXT([1]Holidays!A1473,"DDDD")</f>
        <v>Friday</v>
      </c>
      <c r="C1473" s="2">
        <f>WEEKNUM([1]Holidays!A1473)</f>
        <v>2</v>
      </c>
      <c r="D1473" s="1" t="str">
        <f>TEXT([1]Holidays!A1473,"MMMM")</f>
        <v>January</v>
      </c>
      <c r="E1473" s="1" t="str">
        <f>TEXT([1]Holidays!A1473,"yyyy")</f>
        <v>2019</v>
      </c>
      <c r="F1473" s="3">
        <v>12.9</v>
      </c>
      <c r="G1473" s="3">
        <v>30.4</v>
      </c>
      <c r="H1473" s="3">
        <v>31.5</v>
      </c>
      <c r="I1473" s="3">
        <v>0</v>
      </c>
      <c r="J1473" s="4">
        <v>119728.63499999999</v>
      </c>
      <c r="K1473" s="5">
        <v>116.3056708</v>
      </c>
      <c r="L1473" s="5">
        <f t="shared" si="110"/>
        <v>13925119.207643358</v>
      </c>
      <c r="M1473" t="str">
        <f>VLOOKUP(A1473,[1]Holidays!A:C,2,)</f>
        <v>N</v>
      </c>
      <c r="N1473" t="str">
        <f>VLOOKUP(A1473,[1]Holidays!A:C,3,FALSE)</f>
        <v>N</v>
      </c>
      <c r="O1473" t="e">
        <f t="shared" si="111"/>
        <v>#N/A</v>
      </c>
      <c r="P1473">
        <f t="shared" si="112"/>
        <v>119728.63499999999</v>
      </c>
      <c r="Q1473" t="e">
        <f t="shared" si="113"/>
        <v>#N/A</v>
      </c>
      <c r="R1473">
        <f t="shared" si="114"/>
        <v>119728.63499999999</v>
      </c>
    </row>
    <row r="1474" spans="1:18" x14ac:dyDescent="0.25">
      <c r="A1474" s="6">
        <v>43477</v>
      </c>
      <c r="B1474" s="1" t="str">
        <f>TEXT([1]Holidays!A1474,"DDDD")</f>
        <v>Saturday</v>
      </c>
      <c r="C1474" s="2">
        <f>WEEKNUM([1]Holidays!A1474)</f>
        <v>2</v>
      </c>
      <c r="D1474" s="1" t="str">
        <f>TEXT([1]Holidays!A1474,"MMMM")</f>
        <v>January</v>
      </c>
      <c r="E1474" s="1" t="str">
        <f>TEXT([1]Holidays!A1474,"yyyy")</f>
        <v>2019</v>
      </c>
      <c r="F1474" s="3">
        <v>17.7</v>
      </c>
      <c r="G1474" s="3">
        <v>24.7</v>
      </c>
      <c r="H1474" s="3">
        <v>28.6</v>
      </c>
      <c r="I1474" s="3">
        <v>0</v>
      </c>
      <c r="J1474" s="4">
        <v>108628.96</v>
      </c>
      <c r="K1474" s="5">
        <v>88.996642809999997</v>
      </c>
      <c r="L1474" s="5">
        <f t="shared" ref="L1474:L1537" si="115">J1474*K1474</f>
        <v>9667612.7519417778</v>
      </c>
      <c r="M1474" t="str">
        <f>VLOOKUP(A1474,[1]Holidays!A:C,2,)</f>
        <v>N</v>
      </c>
      <c r="N1474" t="str">
        <f>VLOOKUP(A1474,[1]Holidays!A:C,3,FALSE)</f>
        <v>N</v>
      </c>
      <c r="O1474" t="e">
        <f t="shared" si="111"/>
        <v>#N/A</v>
      </c>
      <c r="P1474">
        <f t="shared" si="112"/>
        <v>108628.96</v>
      </c>
      <c r="Q1474" t="e">
        <f t="shared" si="113"/>
        <v>#N/A</v>
      </c>
      <c r="R1474">
        <f t="shared" si="114"/>
        <v>108628.96</v>
      </c>
    </row>
    <row r="1475" spans="1:18" x14ac:dyDescent="0.25">
      <c r="A1475" s="6">
        <v>43478</v>
      </c>
      <c r="B1475" s="1" t="str">
        <f>TEXT([1]Holidays!A1475,"DDDD")</f>
        <v>Sunday</v>
      </c>
      <c r="C1475" s="2">
        <f>WEEKNUM([1]Holidays!A1475)</f>
        <v>3</v>
      </c>
      <c r="D1475" s="1" t="str">
        <f>TEXT([1]Holidays!A1475,"MMMM")</f>
        <v>January</v>
      </c>
      <c r="E1475" s="1" t="str">
        <f>TEXT([1]Holidays!A1475,"yyyy")</f>
        <v>2019</v>
      </c>
      <c r="F1475" s="3">
        <v>14.4</v>
      </c>
      <c r="G1475" s="3">
        <v>30.5</v>
      </c>
      <c r="H1475" s="3">
        <v>31.3</v>
      </c>
      <c r="I1475" s="3">
        <v>0</v>
      </c>
      <c r="J1475" s="4">
        <v>101853.24</v>
      </c>
      <c r="K1475" s="5">
        <v>75.273023879999997</v>
      </c>
      <c r="L1475" s="5">
        <f t="shared" si="115"/>
        <v>7666801.3667753711</v>
      </c>
      <c r="M1475" t="str">
        <f>VLOOKUP(A1475,[1]Holidays!A:C,2,)</f>
        <v>N</v>
      </c>
      <c r="N1475" t="str">
        <f>VLOOKUP(A1475,[1]Holidays!A:C,3,FALSE)</f>
        <v>N</v>
      </c>
      <c r="O1475" t="e">
        <f t="shared" ref="O1475:O1538" si="116">IF(M1475="n",NA(),J1475)</f>
        <v>#N/A</v>
      </c>
      <c r="P1475">
        <f t="shared" ref="P1475:P1538" si="117">IF(M1475="n",J1475,NA())</f>
        <v>101853.24</v>
      </c>
      <c r="Q1475" t="e">
        <f t="shared" ref="Q1475:Q1538" si="118">IF(N1475="y",J1475,NA())</f>
        <v>#N/A</v>
      </c>
      <c r="R1475">
        <f t="shared" ref="R1475:R1538" si="119">IF(N1475="N",J1475,NA())</f>
        <v>101853.24</v>
      </c>
    </row>
    <row r="1476" spans="1:18" x14ac:dyDescent="0.25">
      <c r="A1476" s="6">
        <v>43479</v>
      </c>
      <c r="B1476" s="1" t="str">
        <f>TEXT([1]Holidays!A1476,"DDDD")</f>
        <v>Monday</v>
      </c>
      <c r="C1476" s="2">
        <f>WEEKNUM([1]Holidays!A1476)</f>
        <v>3</v>
      </c>
      <c r="D1476" s="1" t="str">
        <f>TEXT([1]Holidays!A1476,"MMMM")</f>
        <v>January</v>
      </c>
      <c r="E1476" s="1" t="str">
        <f>TEXT([1]Holidays!A1476,"yyyy")</f>
        <v>2019</v>
      </c>
      <c r="F1476" s="3">
        <v>18.7</v>
      </c>
      <c r="G1476" s="3">
        <v>32.299999999999997</v>
      </c>
      <c r="H1476" s="3">
        <v>31.1</v>
      </c>
      <c r="I1476" s="3">
        <v>0</v>
      </c>
      <c r="J1476" s="4">
        <v>147070.535</v>
      </c>
      <c r="K1476" s="5">
        <v>188.19764950000001</v>
      </c>
      <c r="L1476" s="5">
        <f t="shared" si="115"/>
        <v>27678328.997707486</v>
      </c>
      <c r="M1476" t="str">
        <f>VLOOKUP(A1476,[1]Holidays!A:C,2,)</f>
        <v>N</v>
      </c>
      <c r="N1476" t="str">
        <f>VLOOKUP(A1476,[1]Holidays!A:C,3,FALSE)</f>
        <v>N</v>
      </c>
      <c r="O1476" t="e">
        <f t="shared" si="116"/>
        <v>#N/A</v>
      </c>
      <c r="P1476">
        <f t="shared" si="117"/>
        <v>147070.535</v>
      </c>
      <c r="Q1476" t="e">
        <f t="shared" si="118"/>
        <v>#N/A</v>
      </c>
      <c r="R1476">
        <f t="shared" si="119"/>
        <v>147070.535</v>
      </c>
    </row>
    <row r="1477" spans="1:18" x14ac:dyDescent="0.25">
      <c r="A1477" s="6">
        <v>43480</v>
      </c>
      <c r="B1477" s="1" t="str">
        <f>TEXT([1]Holidays!A1477,"DDDD")</f>
        <v>Tuesday</v>
      </c>
      <c r="C1477" s="2">
        <f>WEEKNUM([1]Holidays!A1477)</f>
        <v>3</v>
      </c>
      <c r="D1477" s="1" t="str">
        <f>TEXT([1]Holidays!A1477,"MMMM")</f>
        <v>January</v>
      </c>
      <c r="E1477" s="1" t="str">
        <f>TEXT([1]Holidays!A1477,"yyyy")</f>
        <v>2019</v>
      </c>
      <c r="F1477" s="3">
        <v>19.399999999999999</v>
      </c>
      <c r="G1477" s="3">
        <v>30.4</v>
      </c>
      <c r="H1477" s="3">
        <v>22.3</v>
      </c>
      <c r="I1477" s="3">
        <v>0</v>
      </c>
      <c r="J1477" s="4">
        <v>152496.245</v>
      </c>
      <c r="K1477" s="5">
        <v>222.43841900000001</v>
      </c>
      <c r="L1477" s="5">
        <f t="shared" si="115"/>
        <v>33921023.641236655</v>
      </c>
      <c r="M1477" t="str">
        <f>VLOOKUP(A1477,[1]Holidays!A:C,2,)</f>
        <v>N</v>
      </c>
      <c r="N1477" t="str">
        <f>VLOOKUP(A1477,[1]Holidays!A:C,3,FALSE)</f>
        <v>N</v>
      </c>
      <c r="O1477" t="e">
        <f t="shared" si="116"/>
        <v>#N/A</v>
      </c>
      <c r="P1477">
        <f t="shared" si="117"/>
        <v>152496.245</v>
      </c>
      <c r="Q1477" t="e">
        <f t="shared" si="118"/>
        <v>#N/A</v>
      </c>
      <c r="R1477">
        <f t="shared" si="119"/>
        <v>152496.245</v>
      </c>
    </row>
    <row r="1478" spans="1:18" x14ac:dyDescent="0.25">
      <c r="A1478" s="6">
        <v>43481</v>
      </c>
      <c r="B1478" s="1" t="str">
        <f>TEXT([1]Holidays!A1478,"DDDD")</f>
        <v>Wednesday</v>
      </c>
      <c r="C1478" s="2">
        <f>WEEKNUM([1]Holidays!A1478)</f>
        <v>3</v>
      </c>
      <c r="D1478" s="1" t="str">
        <f>TEXT([1]Holidays!A1478,"MMMM")</f>
        <v>January</v>
      </c>
      <c r="E1478" s="1" t="str">
        <f>TEXT([1]Holidays!A1478,"yyyy")</f>
        <v>2019</v>
      </c>
      <c r="F1478" s="3">
        <v>19.8</v>
      </c>
      <c r="G1478" s="3">
        <v>26.7</v>
      </c>
      <c r="H1478" s="3">
        <v>17.5</v>
      </c>
      <c r="I1478" s="3">
        <v>0</v>
      </c>
      <c r="J1478" s="4">
        <v>136971.755</v>
      </c>
      <c r="K1478" s="5">
        <v>178.07967540000001</v>
      </c>
      <c r="L1478" s="5">
        <f t="shared" si="115"/>
        <v>24391885.66936833</v>
      </c>
      <c r="M1478" t="str">
        <f>VLOOKUP(A1478,[1]Holidays!A:C,2,)</f>
        <v>N</v>
      </c>
      <c r="N1478" t="str">
        <f>VLOOKUP(A1478,[1]Holidays!A:C,3,FALSE)</f>
        <v>N</v>
      </c>
      <c r="O1478" t="e">
        <f t="shared" si="116"/>
        <v>#N/A</v>
      </c>
      <c r="P1478">
        <f t="shared" si="117"/>
        <v>136971.755</v>
      </c>
      <c r="Q1478" t="e">
        <f t="shared" si="118"/>
        <v>#N/A</v>
      </c>
      <c r="R1478">
        <f t="shared" si="119"/>
        <v>136971.755</v>
      </c>
    </row>
    <row r="1479" spans="1:18" x14ac:dyDescent="0.25">
      <c r="A1479" s="6">
        <v>43482</v>
      </c>
      <c r="B1479" s="1" t="str">
        <f>TEXT([1]Holidays!A1479,"DDDD")</f>
        <v>Thursday</v>
      </c>
      <c r="C1479" s="2">
        <f>WEEKNUM([1]Holidays!A1479)</f>
        <v>3</v>
      </c>
      <c r="D1479" s="1" t="str">
        <f>TEXT([1]Holidays!A1479,"MMMM")</f>
        <v>January</v>
      </c>
      <c r="E1479" s="1" t="str">
        <f>TEXT([1]Holidays!A1479,"yyyy")</f>
        <v>2019</v>
      </c>
      <c r="F1479" s="3">
        <v>20.7</v>
      </c>
      <c r="G1479" s="3">
        <v>32.5</v>
      </c>
      <c r="H1479" s="3">
        <v>6</v>
      </c>
      <c r="I1479" s="3">
        <v>0</v>
      </c>
      <c r="J1479" s="4">
        <v>145211.49</v>
      </c>
      <c r="K1479" s="5">
        <v>175.35289299999999</v>
      </c>
      <c r="L1479" s="5">
        <f t="shared" si="115"/>
        <v>25463254.868340567</v>
      </c>
      <c r="M1479" t="str">
        <f>VLOOKUP(A1479,[1]Holidays!A:C,2,)</f>
        <v>N</v>
      </c>
      <c r="N1479" t="str">
        <f>VLOOKUP(A1479,[1]Holidays!A:C,3,FALSE)</f>
        <v>N</v>
      </c>
      <c r="O1479" t="e">
        <f t="shared" si="116"/>
        <v>#N/A</v>
      </c>
      <c r="P1479">
        <f t="shared" si="117"/>
        <v>145211.49</v>
      </c>
      <c r="Q1479" t="e">
        <f t="shared" si="118"/>
        <v>#N/A</v>
      </c>
      <c r="R1479">
        <f t="shared" si="119"/>
        <v>145211.49</v>
      </c>
    </row>
    <row r="1480" spans="1:18" x14ac:dyDescent="0.25">
      <c r="A1480" s="6">
        <v>43483</v>
      </c>
      <c r="B1480" s="1" t="str">
        <f>TEXT([1]Holidays!A1480,"DDDD")</f>
        <v>Friday</v>
      </c>
      <c r="C1480" s="2">
        <f>WEEKNUM([1]Holidays!A1480)</f>
        <v>3</v>
      </c>
      <c r="D1480" s="1" t="str">
        <f>TEXT([1]Holidays!A1480,"MMMM")</f>
        <v>January</v>
      </c>
      <c r="E1480" s="1" t="str">
        <f>TEXT([1]Holidays!A1480,"yyyy")</f>
        <v>2019</v>
      </c>
      <c r="F1480" s="3">
        <v>22.3</v>
      </c>
      <c r="G1480" s="3">
        <v>28.7</v>
      </c>
      <c r="H1480" s="3">
        <v>2.6</v>
      </c>
      <c r="I1480" s="3">
        <v>0.2</v>
      </c>
      <c r="J1480" s="4">
        <v>134898.21</v>
      </c>
      <c r="K1480" s="5">
        <v>137.8500262</v>
      </c>
      <c r="L1480" s="5">
        <f t="shared" si="115"/>
        <v>18595721.782833099</v>
      </c>
      <c r="M1480" t="str">
        <f>VLOOKUP(A1480,[1]Holidays!A:C,2,)</f>
        <v>N</v>
      </c>
      <c r="N1480" t="str">
        <f>VLOOKUP(A1480,[1]Holidays!A:C,3,FALSE)</f>
        <v>N</v>
      </c>
      <c r="O1480" t="e">
        <f t="shared" si="116"/>
        <v>#N/A</v>
      </c>
      <c r="P1480">
        <f t="shared" si="117"/>
        <v>134898.21</v>
      </c>
      <c r="Q1480" t="e">
        <f t="shared" si="118"/>
        <v>#N/A</v>
      </c>
      <c r="R1480">
        <f t="shared" si="119"/>
        <v>134898.21</v>
      </c>
    </row>
    <row r="1481" spans="1:18" x14ac:dyDescent="0.25">
      <c r="A1481" s="6">
        <v>43484</v>
      </c>
      <c r="B1481" s="1" t="str">
        <f>TEXT([1]Holidays!A1481,"DDDD")</f>
        <v>Saturday</v>
      </c>
      <c r="C1481" s="2">
        <f>WEEKNUM([1]Holidays!A1481)</f>
        <v>3</v>
      </c>
      <c r="D1481" s="1" t="str">
        <f>TEXT([1]Holidays!A1481,"MMMM")</f>
        <v>January</v>
      </c>
      <c r="E1481" s="1" t="str">
        <f>TEXT([1]Holidays!A1481,"yyyy")</f>
        <v>2019</v>
      </c>
      <c r="F1481" s="3">
        <v>16.5</v>
      </c>
      <c r="G1481" s="3">
        <v>23.5</v>
      </c>
      <c r="H1481" s="3">
        <v>30.2</v>
      </c>
      <c r="I1481" s="3">
        <v>2</v>
      </c>
      <c r="J1481" s="4">
        <v>101692.45</v>
      </c>
      <c r="K1481" s="5">
        <v>80.786252489999995</v>
      </c>
      <c r="L1481" s="5">
        <f t="shared" si="115"/>
        <v>8215351.9420266999</v>
      </c>
      <c r="M1481" t="str">
        <f>VLOOKUP(A1481,[1]Holidays!A:C,2,)</f>
        <v>N</v>
      </c>
      <c r="N1481" t="str">
        <f>VLOOKUP(A1481,[1]Holidays!A:C,3,FALSE)</f>
        <v>N</v>
      </c>
      <c r="O1481" t="e">
        <f t="shared" si="116"/>
        <v>#N/A</v>
      </c>
      <c r="P1481">
        <f t="shared" si="117"/>
        <v>101692.45</v>
      </c>
      <c r="Q1481" t="e">
        <f t="shared" si="118"/>
        <v>#N/A</v>
      </c>
      <c r="R1481">
        <f t="shared" si="119"/>
        <v>101692.45</v>
      </c>
    </row>
    <row r="1482" spans="1:18" x14ac:dyDescent="0.25">
      <c r="A1482" s="6">
        <v>43485</v>
      </c>
      <c r="B1482" s="1" t="str">
        <f>TEXT([1]Holidays!A1482,"DDDD")</f>
        <v>Sunday</v>
      </c>
      <c r="C1482" s="2">
        <f>WEEKNUM([1]Holidays!A1482)</f>
        <v>4</v>
      </c>
      <c r="D1482" s="1" t="str">
        <f>TEXT([1]Holidays!A1482,"MMMM")</f>
        <v>January</v>
      </c>
      <c r="E1482" s="1" t="str">
        <f>TEXT([1]Holidays!A1482,"yyyy")</f>
        <v>2019</v>
      </c>
      <c r="F1482" s="3">
        <v>15.2</v>
      </c>
      <c r="G1482" s="3">
        <v>22.9</v>
      </c>
      <c r="H1482" s="3">
        <v>29.2</v>
      </c>
      <c r="I1482" s="3">
        <v>0</v>
      </c>
      <c r="J1482" s="4">
        <v>102283.13</v>
      </c>
      <c r="K1482" s="5">
        <v>86.607900729999997</v>
      </c>
      <c r="L1482" s="5">
        <f t="shared" si="115"/>
        <v>8858527.1693936847</v>
      </c>
      <c r="M1482" t="str">
        <f>VLOOKUP(A1482,[1]Holidays!A:C,2,)</f>
        <v>N</v>
      </c>
      <c r="N1482" t="str">
        <f>VLOOKUP(A1482,[1]Holidays!A:C,3,FALSE)</f>
        <v>N</v>
      </c>
      <c r="O1482" t="e">
        <f t="shared" si="116"/>
        <v>#N/A</v>
      </c>
      <c r="P1482">
        <f t="shared" si="117"/>
        <v>102283.13</v>
      </c>
      <c r="Q1482" t="e">
        <f t="shared" si="118"/>
        <v>#N/A</v>
      </c>
      <c r="R1482">
        <f t="shared" si="119"/>
        <v>102283.13</v>
      </c>
    </row>
    <row r="1483" spans="1:18" x14ac:dyDescent="0.25">
      <c r="A1483" s="6">
        <v>43486</v>
      </c>
      <c r="B1483" s="1" t="str">
        <f>TEXT([1]Holidays!A1483,"DDDD")</f>
        <v>Monday</v>
      </c>
      <c r="C1483" s="2">
        <f>WEEKNUM([1]Holidays!A1483)</f>
        <v>4</v>
      </c>
      <c r="D1483" s="1" t="str">
        <f>TEXT([1]Holidays!A1483,"MMMM")</f>
        <v>January</v>
      </c>
      <c r="E1483" s="1" t="str">
        <f>TEXT([1]Holidays!A1483,"yyyy")</f>
        <v>2019</v>
      </c>
      <c r="F1483" s="3">
        <v>18.399999999999999</v>
      </c>
      <c r="G1483" s="3">
        <v>25.1</v>
      </c>
      <c r="H1483" s="3">
        <v>28.2</v>
      </c>
      <c r="I1483" s="3">
        <v>0</v>
      </c>
      <c r="J1483" s="4">
        <v>130517.97</v>
      </c>
      <c r="K1483" s="5">
        <v>176.68995000000001</v>
      </c>
      <c r="L1483" s="5">
        <f t="shared" si="115"/>
        <v>23061213.593401503</v>
      </c>
      <c r="M1483" t="str">
        <f>VLOOKUP(A1483,[1]Holidays!A:C,2,)</f>
        <v>N</v>
      </c>
      <c r="N1483" t="str">
        <f>VLOOKUP(A1483,[1]Holidays!A:C,3,FALSE)</f>
        <v>N</v>
      </c>
      <c r="O1483" t="e">
        <f t="shared" si="116"/>
        <v>#N/A</v>
      </c>
      <c r="P1483">
        <f t="shared" si="117"/>
        <v>130517.97</v>
      </c>
      <c r="Q1483" t="e">
        <f t="shared" si="118"/>
        <v>#N/A</v>
      </c>
      <c r="R1483">
        <f t="shared" si="119"/>
        <v>130517.97</v>
      </c>
    </row>
    <row r="1484" spans="1:18" x14ac:dyDescent="0.25">
      <c r="A1484" s="6">
        <v>43487</v>
      </c>
      <c r="B1484" s="1" t="str">
        <f>TEXT([1]Holidays!A1484,"DDDD")</f>
        <v>Tuesday</v>
      </c>
      <c r="C1484" s="2">
        <f>WEEKNUM([1]Holidays!A1484)</f>
        <v>4</v>
      </c>
      <c r="D1484" s="1" t="str">
        <f>TEXT([1]Holidays!A1484,"MMMM")</f>
        <v>January</v>
      </c>
      <c r="E1484" s="1" t="str">
        <f>TEXT([1]Holidays!A1484,"yyyy")</f>
        <v>2019</v>
      </c>
      <c r="F1484" s="3">
        <v>19</v>
      </c>
      <c r="G1484" s="3">
        <v>26.8</v>
      </c>
      <c r="H1484" s="3">
        <v>29.3</v>
      </c>
      <c r="I1484" s="3">
        <v>0</v>
      </c>
      <c r="J1484" s="4">
        <v>141444.78</v>
      </c>
      <c r="K1484" s="5">
        <v>278.77774349999999</v>
      </c>
      <c r="L1484" s="5">
        <f t="shared" si="115"/>
        <v>39431656.598253928</v>
      </c>
      <c r="M1484" t="str">
        <f>VLOOKUP(A1484,[1]Holidays!A:C,2,)</f>
        <v>N</v>
      </c>
      <c r="N1484" t="str">
        <f>VLOOKUP(A1484,[1]Holidays!A:C,3,FALSE)</f>
        <v>N</v>
      </c>
      <c r="O1484" t="e">
        <f t="shared" si="116"/>
        <v>#N/A</v>
      </c>
      <c r="P1484">
        <f t="shared" si="117"/>
        <v>141444.78</v>
      </c>
      <c r="Q1484" t="e">
        <f t="shared" si="118"/>
        <v>#N/A</v>
      </c>
      <c r="R1484">
        <f t="shared" si="119"/>
        <v>141444.78</v>
      </c>
    </row>
    <row r="1485" spans="1:18" x14ac:dyDescent="0.25">
      <c r="A1485" s="6">
        <v>43488</v>
      </c>
      <c r="B1485" s="1" t="str">
        <f>TEXT([1]Holidays!A1485,"DDDD")</f>
        <v>Wednesday</v>
      </c>
      <c r="C1485" s="2">
        <f>WEEKNUM([1]Holidays!A1485)</f>
        <v>4</v>
      </c>
      <c r="D1485" s="1" t="str">
        <f>TEXT([1]Holidays!A1485,"MMMM")</f>
        <v>January</v>
      </c>
      <c r="E1485" s="1" t="str">
        <f>TEXT([1]Holidays!A1485,"yyyy")</f>
        <v>2019</v>
      </c>
      <c r="F1485" s="3">
        <v>18.7</v>
      </c>
      <c r="G1485" s="3">
        <v>23.9</v>
      </c>
      <c r="H1485" s="3">
        <v>27.4</v>
      </c>
      <c r="I1485" s="3">
        <v>0</v>
      </c>
      <c r="J1485" s="4">
        <v>125501.15</v>
      </c>
      <c r="K1485" s="5">
        <v>154.47314489999999</v>
      </c>
      <c r="L1485" s="5">
        <f t="shared" si="115"/>
        <v>19386557.329066634</v>
      </c>
      <c r="M1485" t="str">
        <f>VLOOKUP(A1485,[1]Holidays!A:C,2,)</f>
        <v>N</v>
      </c>
      <c r="N1485" t="str">
        <f>VLOOKUP(A1485,[1]Holidays!A:C,3,FALSE)</f>
        <v>N</v>
      </c>
      <c r="O1485" t="e">
        <f t="shared" si="116"/>
        <v>#N/A</v>
      </c>
      <c r="P1485">
        <f t="shared" si="117"/>
        <v>125501.15</v>
      </c>
      <c r="Q1485" t="e">
        <f t="shared" si="118"/>
        <v>#N/A</v>
      </c>
      <c r="R1485">
        <f t="shared" si="119"/>
        <v>125501.15</v>
      </c>
    </row>
    <row r="1486" spans="1:18" x14ac:dyDescent="0.25">
      <c r="A1486" s="6">
        <v>43489</v>
      </c>
      <c r="B1486" s="1" t="str">
        <f>TEXT([1]Holidays!A1486,"DDDD")</f>
        <v>Thursday</v>
      </c>
      <c r="C1486" s="2">
        <f>WEEKNUM([1]Holidays!A1486)</f>
        <v>4</v>
      </c>
      <c r="D1486" s="1" t="str">
        <f>TEXT([1]Holidays!A1486,"MMMM")</f>
        <v>January</v>
      </c>
      <c r="E1486" s="1" t="str">
        <f>TEXT([1]Holidays!A1486,"yyyy")</f>
        <v>2019</v>
      </c>
      <c r="F1486" s="3">
        <v>17.3</v>
      </c>
      <c r="G1486" s="3">
        <v>40.799999999999997</v>
      </c>
      <c r="H1486" s="3">
        <v>30</v>
      </c>
      <c r="I1486" s="3">
        <v>0</v>
      </c>
      <c r="J1486" s="4">
        <v>155891.345</v>
      </c>
      <c r="K1486" s="5">
        <v>4549.6451049999996</v>
      </c>
      <c r="L1486" s="5">
        <f t="shared" si="115"/>
        <v>709250294.69111621</v>
      </c>
      <c r="M1486" t="str">
        <f>VLOOKUP(A1486,[1]Holidays!A:C,2,)</f>
        <v>N</v>
      </c>
      <c r="N1486" t="str">
        <f>VLOOKUP(A1486,[1]Holidays!A:C,3,FALSE)</f>
        <v>N</v>
      </c>
      <c r="O1486" t="e">
        <f t="shared" si="116"/>
        <v>#N/A</v>
      </c>
      <c r="P1486">
        <f t="shared" si="117"/>
        <v>155891.345</v>
      </c>
      <c r="Q1486" t="e">
        <f t="shared" si="118"/>
        <v>#N/A</v>
      </c>
      <c r="R1486">
        <f t="shared" si="119"/>
        <v>155891.345</v>
      </c>
    </row>
    <row r="1487" spans="1:18" x14ac:dyDescent="0.25">
      <c r="A1487" s="6">
        <v>43490</v>
      </c>
      <c r="B1487" s="1" t="str">
        <f>TEXT([1]Holidays!A1487,"DDDD")</f>
        <v>Friday</v>
      </c>
      <c r="C1487" s="2">
        <f>WEEKNUM([1]Holidays!A1487)</f>
        <v>4</v>
      </c>
      <c r="D1487" s="1" t="str">
        <f>TEXT([1]Holidays!A1487,"MMMM")</f>
        <v>January</v>
      </c>
      <c r="E1487" s="1" t="str">
        <f>TEXT([1]Holidays!A1487,"yyyy")</f>
        <v>2019</v>
      </c>
      <c r="F1487" s="3">
        <v>21.1</v>
      </c>
      <c r="G1487" s="3">
        <v>42.8</v>
      </c>
      <c r="H1487" s="3">
        <v>25.3</v>
      </c>
      <c r="I1487" s="3">
        <v>0</v>
      </c>
      <c r="J1487" s="4">
        <v>168894.845</v>
      </c>
      <c r="K1487" s="5">
        <v>906.43723230000001</v>
      </c>
      <c r="L1487" s="5">
        <f t="shared" si="115"/>
        <v>153092575.8515375</v>
      </c>
      <c r="M1487" t="str">
        <f>VLOOKUP(A1487,[1]Holidays!A:C,2,)</f>
        <v>N</v>
      </c>
      <c r="N1487" t="str">
        <f>VLOOKUP(A1487,[1]Holidays!A:C,3,FALSE)</f>
        <v>N</v>
      </c>
      <c r="O1487" t="e">
        <f t="shared" si="116"/>
        <v>#N/A</v>
      </c>
      <c r="P1487">
        <f t="shared" si="117"/>
        <v>168894.845</v>
      </c>
      <c r="Q1487" t="e">
        <f t="shared" si="118"/>
        <v>#N/A</v>
      </c>
      <c r="R1487">
        <f t="shared" si="119"/>
        <v>168894.845</v>
      </c>
    </row>
    <row r="1488" spans="1:18" x14ac:dyDescent="0.25">
      <c r="A1488" s="6">
        <v>43491</v>
      </c>
      <c r="B1488" s="1" t="str">
        <f>TEXT([1]Holidays!A1488,"DDDD")</f>
        <v>Saturday</v>
      </c>
      <c r="C1488" s="2">
        <f>WEEKNUM([1]Holidays!A1488)</f>
        <v>4</v>
      </c>
      <c r="D1488" s="1" t="str">
        <f>TEXT([1]Holidays!A1488,"MMMM")</f>
        <v>January</v>
      </c>
      <c r="E1488" s="1" t="str">
        <f>TEXT([1]Holidays!A1488,"yyyy")</f>
        <v>2019</v>
      </c>
      <c r="F1488" s="3">
        <v>19.899999999999999</v>
      </c>
      <c r="G1488" s="3">
        <v>26.1</v>
      </c>
      <c r="H1488" s="3">
        <v>27.7</v>
      </c>
      <c r="I1488" s="3">
        <v>0</v>
      </c>
      <c r="J1488" s="4">
        <v>114818.66499999999</v>
      </c>
      <c r="K1488" s="5">
        <v>163.73362520000001</v>
      </c>
      <c r="L1488" s="5">
        <f t="shared" si="115"/>
        <v>18799676.261074357</v>
      </c>
      <c r="M1488" t="str">
        <f>VLOOKUP(A1488,[1]Holidays!A:C,2,)</f>
        <v>N</v>
      </c>
      <c r="N1488" t="str">
        <f>VLOOKUP(A1488,[1]Holidays!A:C,3,FALSE)</f>
        <v>Y</v>
      </c>
      <c r="O1488" t="e">
        <f t="shared" si="116"/>
        <v>#N/A</v>
      </c>
      <c r="P1488">
        <f t="shared" si="117"/>
        <v>114818.66499999999</v>
      </c>
      <c r="Q1488">
        <f t="shared" si="118"/>
        <v>114818.66499999999</v>
      </c>
      <c r="R1488" t="e">
        <f t="shared" si="119"/>
        <v>#N/A</v>
      </c>
    </row>
    <row r="1489" spans="1:18" x14ac:dyDescent="0.25">
      <c r="A1489" s="6">
        <v>43492</v>
      </c>
      <c r="B1489" s="1" t="str">
        <f>TEXT([1]Holidays!A1489,"DDDD")</f>
        <v>Sunday</v>
      </c>
      <c r="C1489" s="2">
        <f>WEEKNUM([1]Holidays!A1489)</f>
        <v>5</v>
      </c>
      <c r="D1489" s="1" t="str">
        <f>TEXT([1]Holidays!A1489,"MMMM")</f>
        <v>January</v>
      </c>
      <c r="E1489" s="1" t="str">
        <f>TEXT([1]Holidays!A1489,"yyyy")</f>
        <v>2019</v>
      </c>
      <c r="F1489" s="3">
        <v>18.399999999999999</v>
      </c>
      <c r="G1489" s="3">
        <v>27.8</v>
      </c>
      <c r="H1489" s="3">
        <v>21.1</v>
      </c>
      <c r="I1489" s="3">
        <v>0</v>
      </c>
      <c r="J1489" s="4">
        <v>99801.574999999997</v>
      </c>
      <c r="K1489" s="5">
        <v>86.396224309999994</v>
      </c>
      <c r="L1489" s="5">
        <f t="shared" si="115"/>
        <v>8622479.2601912878</v>
      </c>
      <c r="M1489" t="str">
        <f>VLOOKUP(A1489,[1]Holidays!A:C,2,)</f>
        <v>N</v>
      </c>
      <c r="N1489" t="str">
        <f>VLOOKUP(A1489,[1]Holidays!A:C,3,FALSE)</f>
        <v>N</v>
      </c>
      <c r="O1489" t="e">
        <f t="shared" si="116"/>
        <v>#N/A</v>
      </c>
      <c r="P1489">
        <f t="shared" si="117"/>
        <v>99801.574999999997</v>
      </c>
      <c r="Q1489" t="e">
        <f t="shared" si="118"/>
        <v>#N/A</v>
      </c>
      <c r="R1489">
        <f t="shared" si="119"/>
        <v>99801.574999999997</v>
      </c>
    </row>
    <row r="1490" spans="1:18" x14ac:dyDescent="0.25">
      <c r="A1490" s="6">
        <v>43493</v>
      </c>
      <c r="B1490" s="1" t="str">
        <f>TEXT([1]Holidays!A1490,"DDDD")</f>
        <v>Monday</v>
      </c>
      <c r="C1490" s="2">
        <f>WEEKNUM([1]Holidays!A1490)</f>
        <v>5</v>
      </c>
      <c r="D1490" s="1" t="str">
        <f>TEXT([1]Holidays!A1490,"MMMM")</f>
        <v>January</v>
      </c>
      <c r="E1490" s="1" t="str">
        <f>TEXT([1]Holidays!A1490,"yyyy")</f>
        <v>2019</v>
      </c>
      <c r="F1490" s="3">
        <v>15.5</v>
      </c>
      <c r="G1490" s="3">
        <v>34.5</v>
      </c>
      <c r="H1490" s="3">
        <v>29.4</v>
      </c>
      <c r="I1490" s="3">
        <v>0</v>
      </c>
      <c r="J1490" s="4">
        <v>112374.63</v>
      </c>
      <c r="K1490" s="5">
        <v>150.94848010000001</v>
      </c>
      <c r="L1490" s="5">
        <f t="shared" si="115"/>
        <v>16962779.600299865</v>
      </c>
      <c r="M1490" t="str">
        <f>VLOOKUP(A1490,[1]Holidays!A:C,2,)</f>
        <v>N</v>
      </c>
      <c r="N1490" t="str">
        <f>VLOOKUP(A1490,[1]Holidays!A:C,3,FALSE)</f>
        <v>Y</v>
      </c>
      <c r="O1490" t="e">
        <f t="shared" si="116"/>
        <v>#N/A</v>
      </c>
      <c r="P1490">
        <f t="shared" si="117"/>
        <v>112374.63</v>
      </c>
      <c r="Q1490">
        <f t="shared" si="118"/>
        <v>112374.63</v>
      </c>
      <c r="R1490" t="e">
        <f t="shared" si="119"/>
        <v>#N/A</v>
      </c>
    </row>
    <row r="1491" spans="1:18" x14ac:dyDescent="0.25">
      <c r="A1491" s="6">
        <v>43494</v>
      </c>
      <c r="B1491" s="1" t="str">
        <f>TEXT([1]Holidays!A1491,"DDDD")</f>
        <v>Tuesday</v>
      </c>
      <c r="C1491" s="2">
        <f>WEEKNUM([1]Holidays!A1491)</f>
        <v>5</v>
      </c>
      <c r="D1491" s="1" t="str">
        <f>TEXT([1]Holidays!A1491,"MMMM")</f>
        <v>January</v>
      </c>
      <c r="E1491" s="1" t="str">
        <f>TEXT([1]Holidays!A1491,"yyyy")</f>
        <v>2019</v>
      </c>
      <c r="F1491" s="3">
        <v>17.5</v>
      </c>
      <c r="G1491" s="3">
        <v>36.799999999999997</v>
      </c>
      <c r="H1491" s="3">
        <v>27.7</v>
      </c>
      <c r="I1491" s="3">
        <v>0</v>
      </c>
      <c r="J1491" s="4">
        <v>138455.45499999999</v>
      </c>
      <c r="K1491" s="5">
        <v>183.4002093</v>
      </c>
      <c r="L1491" s="5">
        <f t="shared" si="115"/>
        <v>25392759.42572673</v>
      </c>
      <c r="M1491" t="str">
        <f>VLOOKUP(A1491,[1]Holidays!A:C,2,)</f>
        <v>N</v>
      </c>
      <c r="N1491" t="str">
        <f>VLOOKUP(A1491,[1]Holidays!A:C,3,FALSE)</f>
        <v>N</v>
      </c>
      <c r="O1491" t="e">
        <f t="shared" si="116"/>
        <v>#N/A</v>
      </c>
      <c r="P1491">
        <f t="shared" si="117"/>
        <v>138455.45499999999</v>
      </c>
      <c r="Q1491" t="e">
        <f t="shared" si="118"/>
        <v>#N/A</v>
      </c>
      <c r="R1491">
        <f t="shared" si="119"/>
        <v>138455.45499999999</v>
      </c>
    </row>
    <row r="1492" spans="1:18" x14ac:dyDescent="0.25">
      <c r="A1492" s="6">
        <v>43495</v>
      </c>
      <c r="B1492" s="1" t="str">
        <f>TEXT([1]Holidays!A1492,"DDDD")</f>
        <v>Wednesday</v>
      </c>
      <c r="C1492" s="2">
        <f>WEEKNUM([1]Holidays!A1492)</f>
        <v>5</v>
      </c>
      <c r="D1492" s="1" t="str">
        <f>TEXT([1]Holidays!A1492,"MMMM")</f>
        <v>January</v>
      </c>
      <c r="E1492" s="1" t="str">
        <f>TEXT([1]Holidays!A1492,"yyyy")</f>
        <v>2019</v>
      </c>
      <c r="F1492" s="3">
        <v>18</v>
      </c>
      <c r="G1492" s="3">
        <v>38.1</v>
      </c>
      <c r="H1492" s="3">
        <v>19.899999999999999</v>
      </c>
      <c r="I1492" s="3">
        <v>0</v>
      </c>
      <c r="J1492" s="4">
        <v>142113.375</v>
      </c>
      <c r="K1492" s="5">
        <v>188.74241950000001</v>
      </c>
      <c r="L1492" s="5">
        <f t="shared" si="115"/>
        <v>26822822.240810815</v>
      </c>
      <c r="M1492" t="str">
        <f>VLOOKUP(A1492,[1]Holidays!A:C,2,)</f>
        <v>N</v>
      </c>
      <c r="N1492" t="str">
        <f>VLOOKUP(A1492,[1]Holidays!A:C,3,FALSE)</f>
        <v>N</v>
      </c>
      <c r="O1492" t="e">
        <f t="shared" si="116"/>
        <v>#N/A</v>
      </c>
      <c r="P1492">
        <f t="shared" si="117"/>
        <v>142113.375</v>
      </c>
      <c r="Q1492" t="e">
        <f t="shared" si="118"/>
        <v>#N/A</v>
      </c>
      <c r="R1492">
        <f t="shared" si="119"/>
        <v>142113.375</v>
      </c>
    </row>
    <row r="1493" spans="1:18" x14ac:dyDescent="0.25">
      <c r="A1493" s="6">
        <v>43496</v>
      </c>
      <c r="B1493" s="1" t="str">
        <f>TEXT([1]Holidays!A1493,"DDDD")</f>
        <v>Thursday</v>
      </c>
      <c r="C1493" s="2">
        <f>WEEKNUM([1]Holidays!A1493)</f>
        <v>5</v>
      </c>
      <c r="D1493" s="1" t="str">
        <f>TEXT([1]Holidays!A1493,"MMMM")</f>
        <v>January</v>
      </c>
      <c r="E1493" s="1" t="str">
        <f>TEXT([1]Holidays!A1493,"yyyy")</f>
        <v>2019</v>
      </c>
      <c r="F1493" s="3">
        <v>17.2</v>
      </c>
      <c r="G1493" s="3">
        <v>21.5</v>
      </c>
      <c r="H1493" s="3">
        <v>27.8</v>
      </c>
      <c r="I1493" s="3">
        <v>6.6</v>
      </c>
      <c r="J1493" s="4">
        <v>110277.21</v>
      </c>
      <c r="K1493" s="5">
        <v>107.5212334</v>
      </c>
      <c r="L1493" s="5">
        <f t="shared" si="115"/>
        <v>11857141.635110814</v>
      </c>
      <c r="M1493" t="str">
        <f>VLOOKUP(A1493,[1]Holidays!A:C,2,)</f>
        <v>Y</v>
      </c>
      <c r="N1493" t="str">
        <f>VLOOKUP(A1493,[1]Holidays!A:C,3,FALSE)</f>
        <v>N</v>
      </c>
      <c r="O1493">
        <f t="shared" si="116"/>
        <v>110277.21</v>
      </c>
      <c r="P1493" t="e">
        <f t="shared" si="117"/>
        <v>#N/A</v>
      </c>
      <c r="Q1493" t="e">
        <f t="shared" si="118"/>
        <v>#N/A</v>
      </c>
      <c r="R1493">
        <f t="shared" si="119"/>
        <v>110277.21</v>
      </c>
    </row>
    <row r="1494" spans="1:18" x14ac:dyDescent="0.25">
      <c r="A1494" s="6">
        <v>43497</v>
      </c>
      <c r="B1494" s="1" t="str">
        <f>TEXT([1]Holidays!A1494,"DDDD")</f>
        <v>Friday</v>
      </c>
      <c r="C1494" s="2">
        <f>WEEKNUM([1]Holidays!A1494)</f>
        <v>5</v>
      </c>
      <c r="D1494" s="1" t="str">
        <f>TEXT([1]Holidays!A1494,"MMMM")</f>
        <v>February</v>
      </c>
      <c r="E1494" s="1" t="str">
        <f>TEXT([1]Holidays!A1494,"yyyy")</f>
        <v>2019</v>
      </c>
      <c r="F1494" s="3">
        <v>12.6</v>
      </c>
      <c r="G1494" s="3">
        <v>24.2</v>
      </c>
      <c r="H1494" s="3">
        <v>28.8</v>
      </c>
      <c r="I1494" s="3">
        <v>0</v>
      </c>
      <c r="J1494" s="4">
        <v>104422.79</v>
      </c>
      <c r="K1494" s="5">
        <v>117.68273910000001</v>
      </c>
      <c r="L1494" s="5">
        <f t="shared" si="115"/>
        <v>12288759.951664088</v>
      </c>
      <c r="M1494" t="str">
        <f>VLOOKUP(A1494,[1]Holidays!A:C,2,)</f>
        <v>Y</v>
      </c>
      <c r="N1494" t="str">
        <f>VLOOKUP(A1494,[1]Holidays!A:C,3,FALSE)</f>
        <v>N</v>
      </c>
      <c r="O1494">
        <f t="shared" si="116"/>
        <v>104422.79</v>
      </c>
      <c r="P1494" t="e">
        <f t="shared" si="117"/>
        <v>#N/A</v>
      </c>
      <c r="Q1494" t="e">
        <f t="shared" si="118"/>
        <v>#N/A</v>
      </c>
      <c r="R1494">
        <f t="shared" si="119"/>
        <v>104422.79</v>
      </c>
    </row>
    <row r="1495" spans="1:18" x14ac:dyDescent="0.25">
      <c r="A1495" s="6">
        <v>43498</v>
      </c>
      <c r="B1495" s="1" t="str">
        <f>TEXT([1]Holidays!A1495,"DDDD")</f>
        <v>Saturday</v>
      </c>
      <c r="C1495" s="2">
        <f>WEEKNUM([1]Holidays!A1495)</f>
        <v>5</v>
      </c>
      <c r="D1495" s="1" t="str">
        <f>TEXT([1]Holidays!A1495,"MMMM")</f>
        <v>February</v>
      </c>
      <c r="E1495" s="1" t="str">
        <f>TEXT([1]Holidays!A1495,"yyyy")</f>
        <v>2019</v>
      </c>
      <c r="F1495" s="3">
        <v>15</v>
      </c>
      <c r="G1495" s="3">
        <v>34.4</v>
      </c>
      <c r="H1495" s="3">
        <v>27.5</v>
      </c>
      <c r="I1495" s="3">
        <v>0</v>
      </c>
      <c r="J1495" s="4">
        <v>124749.065</v>
      </c>
      <c r="K1495" s="5">
        <v>240.9545239</v>
      </c>
      <c r="L1495" s="5">
        <f t="shared" si="115"/>
        <v>30058851.564045154</v>
      </c>
      <c r="M1495" t="str">
        <f>VLOOKUP(A1495,[1]Holidays!A:C,2,)</f>
        <v>Y</v>
      </c>
      <c r="N1495" t="str">
        <f>VLOOKUP(A1495,[1]Holidays!A:C,3,FALSE)</f>
        <v>N</v>
      </c>
      <c r="O1495">
        <f t="shared" si="116"/>
        <v>124749.065</v>
      </c>
      <c r="P1495" t="e">
        <f t="shared" si="117"/>
        <v>#N/A</v>
      </c>
      <c r="Q1495" t="e">
        <f t="shared" si="118"/>
        <v>#N/A</v>
      </c>
      <c r="R1495">
        <f t="shared" si="119"/>
        <v>124749.065</v>
      </c>
    </row>
    <row r="1496" spans="1:18" x14ac:dyDescent="0.25">
      <c r="A1496" s="6">
        <v>43499</v>
      </c>
      <c r="B1496" s="1" t="str">
        <f>TEXT([1]Holidays!A1496,"DDDD")</f>
        <v>Sunday</v>
      </c>
      <c r="C1496" s="2">
        <f>WEEKNUM([1]Holidays!A1496)</f>
        <v>6</v>
      </c>
      <c r="D1496" s="1" t="str">
        <f>TEXT([1]Holidays!A1496,"MMMM")</f>
        <v>February</v>
      </c>
      <c r="E1496" s="1" t="str">
        <f>TEXT([1]Holidays!A1496,"yyyy")</f>
        <v>2019</v>
      </c>
      <c r="F1496" s="3">
        <v>19.100000000000001</v>
      </c>
      <c r="G1496" s="3">
        <v>38.200000000000003</v>
      </c>
      <c r="H1496" s="3">
        <v>26.1</v>
      </c>
      <c r="I1496" s="3">
        <v>0</v>
      </c>
      <c r="J1496" s="4">
        <v>133287.58499999999</v>
      </c>
      <c r="K1496" s="5">
        <v>186.91763220000001</v>
      </c>
      <c r="L1496" s="5">
        <f t="shared" si="115"/>
        <v>24913799.789856236</v>
      </c>
      <c r="M1496" t="str">
        <f>VLOOKUP(A1496,[1]Holidays!A:C,2,)</f>
        <v>Y</v>
      </c>
      <c r="N1496" t="str">
        <f>VLOOKUP(A1496,[1]Holidays!A:C,3,FALSE)</f>
        <v>N</v>
      </c>
      <c r="O1496">
        <f t="shared" si="116"/>
        <v>133287.58499999999</v>
      </c>
      <c r="P1496" t="e">
        <f t="shared" si="117"/>
        <v>#N/A</v>
      </c>
      <c r="Q1496" t="e">
        <f t="shared" si="118"/>
        <v>#N/A</v>
      </c>
      <c r="R1496">
        <f t="shared" si="119"/>
        <v>133287.58499999999</v>
      </c>
    </row>
    <row r="1497" spans="1:18" x14ac:dyDescent="0.25">
      <c r="A1497" s="6">
        <v>43500</v>
      </c>
      <c r="B1497" s="1" t="str">
        <f>TEXT([1]Holidays!A1497,"DDDD")</f>
        <v>Monday</v>
      </c>
      <c r="C1497" s="2">
        <f>WEEKNUM([1]Holidays!A1497)</f>
        <v>6</v>
      </c>
      <c r="D1497" s="1" t="str">
        <f>TEXT([1]Holidays!A1497,"MMMM")</f>
        <v>February</v>
      </c>
      <c r="E1497" s="1" t="str">
        <f>TEXT([1]Holidays!A1497,"yyyy")</f>
        <v>2019</v>
      </c>
      <c r="F1497" s="3">
        <v>20</v>
      </c>
      <c r="G1497" s="3">
        <v>22.7</v>
      </c>
      <c r="H1497" s="3">
        <v>9.3000000000000007</v>
      </c>
      <c r="I1497" s="3">
        <v>0</v>
      </c>
      <c r="J1497" s="4">
        <v>119168.96000000001</v>
      </c>
      <c r="K1497" s="5">
        <v>110.1512267</v>
      </c>
      <c r="L1497" s="5">
        <f t="shared" si="115"/>
        <v>13126607.128563233</v>
      </c>
      <c r="M1497" t="str">
        <f>VLOOKUP(A1497,[1]Holidays!A:C,2,)</f>
        <v>Y</v>
      </c>
      <c r="N1497" t="str">
        <f>VLOOKUP(A1497,[1]Holidays!A:C,3,FALSE)</f>
        <v>N</v>
      </c>
      <c r="O1497">
        <f t="shared" si="116"/>
        <v>119168.96000000001</v>
      </c>
      <c r="P1497" t="e">
        <f t="shared" si="117"/>
        <v>#N/A</v>
      </c>
      <c r="Q1497" t="e">
        <f t="shared" si="118"/>
        <v>#N/A</v>
      </c>
      <c r="R1497">
        <f t="shared" si="119"/>
        <v>119168.96000000001</v>
      </c>
    </row>
    <row r="1498" spans="1:18" x14ac:dyDescent="0.25">
      <c r="A1498" s="6">
        <v>43501</v>
      </c>
      <c r="B1498" s="1" t="str">
        <f>TEXT([1]Holidays!A1498,"DDDD")</f>
        <v>Tuesday</v>
      </c>
      <c r="C1498" s="2">
        <f>WEEKNUM([1]Holidays!A1498)</f>
        <v>6</v>
      </c>
      <c r="D1498" s="1" t="str">
        <f>TEXT([1]Holidays!A1498,"MMMM")</f>
        <v>February</v>
      </c>
      <c r="E1498" s="1" t="str">
        <f>TEXT([1]Holidays!A1498,"yyyy")</f>
        <v>2019</v>
      </c>
      <c r="F1498" s="3">
        <v>17.7</v>
      </c>
      <c r="G1498" s="3">
        <v>26.9</v>
      </c>
      <c r="H1498" s="3">
        <v>14.6</v>
      </c>
      <c r="I1498" s="3">
        <v>0</v>
      </c>
      <c r="J1498" s="4">
        <v>119702.045</v>
      </c>
      <c r="K1498" s="5">
        <v>92.701339529999998</v>
      </c>
      <c r="L1498" s="5">
        <f t="shared" si="115"/>
        <v>11096539.915980339</v>
      </c>
      <c r="M1498" t="str">
        <f>VLOOKUP(A1498,[1]Holidays!A:C,2,)</f>
        <v>Y</v>
      </c>
      <c r="N1498" t="str">
        <f>VLOOKUP(A1498,[1]Holidays!A:C,3,FALSE)</f>
        <v>N</v>
      </c>
      <c r="O1498">
        <f t="shared" si="116"/>
        <v>119702.045</v>
      </c>
      <c r="P1498" t="e">
        <f t="shared" si="117"/>
        <v>#N/A</v>
      </c>
      <c r="Q1498" t="e">
        <f t="shared" si="118"/>
        <v>#N/A</v>
      </c>
      <c r="R1498">
        <f t="shared" si="119"/>
        <v>119702.045</v>
      </c>
    </row>
    <row r="1499" spans="1:18" x14ac:dyDescent="0.25">
      <c r="A1499" s="6">
        <v>43502</v>
      </c>
      <c r="B1499" s="1" t="str">
        <f>TEXT([1]Holidays!A1499,"DDDD")</f>
        <v>Wednesday</v>
      </c>
      <c r="C1499" s="2">
        <f>WEEKNUM([1]Holidays!A1499)</f>
        <v>6</v>
      </c>
      <c r="D1499" s="1" t="str">
        <f>TEXT([1]Holidays!A1499,"MMMM")</f>
        <v>February</v>
      </c>
      <c r="E1499" s="1" t="str">
        <f>TEXT([1]Holidays!A1499,"yyyy")</f>
        <v>2019</v>
      </c>
      <c r="F1499" s="3">
        <v>18.5</v>
      </c>
      <c r="G1499" s="3">
        <v>34.700000000000003</v>
      </c>
      <c r="H1499" s="3">
        <v>22.8</v>
      </c>
      <c r="I1499" s="3">
        <v>0</v>
      </c>
      <c r="J1499" s="4">
        <v>140497.815</v>
      </c>
      <c r="K1499" s="5">
        <v>143.45505610000001</v>
      </c>
      <c r="L1499" s="5">
        <f t="shared" si="115"/>
        <v>20155121.932752423</v>
      </c>
      <c r="M1499" t="str">
        <f>VLOOKUP(A1499,[1]Holidays!A:C,2,)</f>
        <v>Y</v>
      </c>
      <c r="N1499" t="str">
        <f>VLOOKUP(A1499,[1]Holidays!A:C,3,FALSE)</f>
        <v>N</v>
      </c>
      <c r="O1499">
        <f t="shared" si="116"/>
        <v>140497.815</v>
      </c>
      <c r="P1499" t="e">
        <f t="shared" si="117"/>
        <v>#N/A</v>
      </c>
      <c r="Q1499" t="e">
        <f t="shared" si="118"/>
        <v>#N/A</v>
      </c>
      <c r="R1499">
        <f t="shared" si="119"/>
        <v>140497.815</v>
      </c>
    </row>
    <row r="1500" spans="1:18" x14ac:dyDescent="0.25">
      <c r="A1500" s="6">
        <v>43503</v>
      </c>
      <c r="B1500" s="1" t="str">
        <f>TEXT([1]Holidays!A1500,"DDDD")</f>
        <v>Thursday</v>
      </c>
      <c r="C1500" s="2">
        <f>WEEKNUM([1]Holidays!A1500)</f>
        <v>6</v>
      </c>
      <c r="D1500" s="1" t="str">
        <f>TEXT([1]Holidays!A1500,"MMMM")</f>
        <v>February</v>
      </c>
      <c r="E1500" s="1" t="str">
        <f>TEXT([1]Holidays!A1500,"yyyy")</f>
        <v>2019</v>
      </c>
      <c r="F1500" s="3">
        <v>20.7</v>
      </c>
      <c r="G1500" s="3">
        <v>28.3</v>
      </c>
      <c r="H1500" s="3">
        <v>25.1</v>
      </c>
      <c r="I1500" s="3">
        <v>11</v>
      </c>
      <c r="J1500" s="4">
        <v>141593.54500000001</v>
      </c>
      <c r="K1500" s="5">
        <v>147.68790949999999</v>
      </c>
      <c r="L1500" s="5">
        <f t="shared" si="115"/>
        <v>20911654.659744177</v>
      </c>
      <c r="M1500" t="str">
        <f>VLOOKUP(A1500,[1]Holidays!A:C,2,)</f>
        <v>Y</v>
      </c>
      <c r="N1500" t="str">
        <f>VLOOKUP(A1500,[1]Holidays!A:C,3,FALSE)</f>
        <v>N</v>
      </c>
      <c r="O1500">
        <f t="shared" si="116"/>
        <v>141593.54500000001</v>
      </c>
      <c r="P1500" t="e">
        <f t="shared" si="117"/>
        <v>#N/A</v>
      </c>
      <c r="Q1500" t="e">
        <f t="shared" si="118"/>
        <v>#N/A</v>
      </c>
      <c r="R1500">
        <f t="shared" si="119"/>
        <v>141593.54500000001</v>
      </c>
    </row>
    <row r="1501" spans="1:18" x14ac:dyDescent="0.25">
      <c r="A1501" s="6">
        <v>43504</v>
      </c>
      <c r="B1501" s="1" t="str">
        <f>TEXT([1]Holidays!A1501,"DDDD")</f>
        <v>Friday</v>
      </c>
      <c r="C1501" s="2">
        <f>WEEKNUM([1]Holidays!A1501)</f>
        <v>6</v>
      </c>
      <c r="D1501" s="1" t="str">
        <f>TEXT([1]Holidays!A1501,"MMMM")</f>
        <v>February</v>
      </c>
      <c r="E1501" s="1" t="str">
        <f>TEXT([1]Holidays!A1501,"yyyy")</f>
        <v>2019</v>
      </c>
      <c r="F1501" s="3">
        <v>18.100000000000001</v>
      </c>
      <c r="G1501" s="3">
        <v>23.1</v>
      </c>
      <c r="H1501" s="3">
        <v>21.1</v>
      </c>
      <c r="I1501" s="3">
        <v>0</v>
      </c>
      <c r="J1501" s="4">
        <v>117327.495</v>
      </c>
      <c r="K1501" s="5">
        <v>107.8491587</v>
      </c>
      <c r="L1501" s="5">
        <f t="shared" si="115"/>
        <v>12653671.628128456</v>
      </c>
      <c r="M1501" t="str">
        <f>VLOOKUP(A1501,[1]Holidays!A:C,2,)</f>
        <v>Y</v>
      </c>
      <c r="N1501" t="str">
        <f>VLOOKUP(A1501,[1]Holidays!A:C,3,FALSE)</f>
        <v>N</v>
      </c>
      <c r="O1501">
        <f t="shared" si="116"/>
        <v>117327.495</v>
      </c>
      <c r="P1501" t="e">
        <f t="shared" si="117"/>
        <v>#N/A</v>
      </c>
      <c r="Q1501" t="e">
        <f t="shared" si="118"/>
        <v>#N/A</v>
      </c>
      <c r="R1501">
        <f t="shared" si="119"/>
        <v>117327.495</v>
      </c>
    </row>
    <row r="1502" spans="1:18" x14ac:dyDescent="0.25">
      <c r="A1502" s="6">
        <v>43505</v>
      </c>
      <c r="B1502" s="1" t="str">
        <f>TEXT([1]Holidays!A1502,"DDDD")</f>
        <v>Saturday</v>
      </c>
      <c r="C1502" s="2">
        <f>WEEKNUM([1]Holidays!A1502)</f>
        <v>6</v>
      </c>
      <c r="D1502" s="1" t="str">
        <f>TEXT([1]Holidays!A1502,"MMMM")</f>
        <v>February</v>
      </c>
      <c r="E1502" s="1" t="str">
        <f>TEXT([1]Holidays!A1502,"yyyy")</f>
        <v>2019</v>
      </c>
      <c r="F1502" s="3">
        <v>14.6</v>
      </c>
      <c r="G1502" s="3">
        <v>19.7</v>
      </c>
      <c r="H1502" s="3">
        <v>13.6</v>
      </c>
      <c r="I1502" s="3">
        <v>0</v>
      </c>
      <c r="J1502" s="4">
        <v>95668.77</v>
      </c>
      <c r="K1502" s="5">
        <v>44.176311859999998</v>
      </c>
      <c r="L1502" s="5">
        <f t="shared" si="115"/>
        <v>4226293.4187826123</v>
      </c>
      <c r="M1502" t="str">
        <f>VLOOKUP(A1502,[1]Holidays!A:C,2,)</f>
        <v>Y</v>
      </c>
      <c r="N1502" t="str">
        <f>VLOOKUP(A1502,[1]Holidays!A:C,3,FALSE)</f>
        <v>N</v>
      </c>
      <c r="O1502">
        <f t="shared" si="116"/>
        <v>95668.77</v>
      </c>
      <c r="P1502" t="e">
        <f t="shared" si="117"/>
        <v>#N/A</v>
      </c>
      <c r="Q1502" t="e">
        <f t="shared" si="118"/>
        <v>#N/A</v>
      </c>
      <c r="R1502">
        <f t="shared" si="119"/>
        <v>95668.77</v>
      </c>
    </row>
    <row r="1503" spans="1:18" x14ac:dyDescent="0.25">
      <c r="A1503" s="6">
        <v>43506</v>
      </c>
      <c r="B1503" s="1" t="str">
        <f>TEXT([1]Holidays!A1503,"DDDD")</f>
        <v>Sunday</v>
      </c>
      <c r="C1503" s="2">
        <f>WEEKNUM([1]Holidays!A1503)</f>
        <v>7</v>
      </c>
      <c r="D1503" s="1" t="str">
        <f>TEXT([1]Holidays!A1503,"MMMM")</f>
        <v>February</v>
      </c>
      <c r="E1503" s="1" t="str">
        <f>TEXT([1]Holidays!A1503,"yyyy")</f>
        <v>2019</v>
      </c>
      <c r="F1503" s="3">
        <v>13</v>
      </c>
      <c r="G1503" s="3">
        <v>23.3</v>
      </c>
      <c r="H1503" s="3">
        <v>23.5</v>
      </c>
      <c r="I1503" s="3">
        <v>4.8</v>
      </c>
      <c r="J1503" s="4">
        <v>94786.72</v>
      </c>
      <c r="K1503" s="5">
        <v>86.435775870000001</v>
      </c>
      <c r="L1503" s="5">
        <f t="shared" si="115"/>
        <v>8192963.6853724467</v>
      </c>
      <c r="M1503" t="str">
        <f>VLOOKUP(A1503,[1]Holidays!A:C,2,)</f>
        <v>Y</v>
      </c>
      <c r="N1503" t="str">
        <f>VLOOKUP(A1503,[1]Holidays!A:C,3,FALSE)</f>
        <v>N</v>
      </c>
      <c r="O1503">
        <f t="shared" si="116"/>
        <v>94786.72</v>
      </c>
      <c r="P1503" t="e">
        <f t="shared" si="117"/>
        <v>#N/A</v>
      </c>
      <c r="Q1503" t="e">
        <f t="shared" si="118"/>
        <v>#N/A</v>
      </c>
      <c r="R1503">
        <f t="shared" si="119"/>
        <v>94786.72</v>
      </c>
    </row>
    <row r="1504" spans="1:18" x14ac:dyDescent="0.25">
      <c r="A1504" s="6">
        <v>43507</v>
      </c>
      <c r="B1504" s="1" t="str">
        <f>TEXT([1]Holidays!A1504,"DDDD")</f>
        <v>Monday</v>
      </c>
      <c r="C1504" s="2">
        <f>WEEKNUM([1]Holidays!A1504)</f>
        <v>7</v>
      </c>
      <c r="D1504" s="1" t="str">
        <f>TEXT([1]Holidays!A1504,"MMMM")</f>
        <v>February</v>
      </c>
      <c r="E1504" s="1" t="str">
        <f>TEXT([1]Holidays!A1504,"yyyy")</f>
        <v>2019</v>
      </c>
      <c r="F1504" s="3">
        <v>14.4</v>
      </c>
      <c r="G1504" s="3">
        <v>27.5</v>
      </c>
      <c r="H1504" s="3">
        <v>18.600000000000001</v>
      </c>
      <c r="I1504" s="3">
        <v>0</v>
      </c>
      <c r="J1504" s="4">
        <v>114085.645</v>
      </c>
      <c r="K1504" s="5">
        <v>97.715089509999999</v>
      </c>
      <c r="L1504" s="5">
        <f t="shared" si="115"/>
        <v>11147889.012981085</v>
      </c>
      <c r="M1504" t="str">
        <f>VLOOKUP(A1504,[1]Holidays!A:C,2,)</f>
        <v>Y</v>
      </c>
      <c r="N1504" t="str">
        <f>VLOOKUP(A1504,[1]Holidays!A:C,3,FALSE)</f>
        <v>N</v>
      </c>
      <c r="O1504">
        <f t="shared" si="116"/>
        <v>114085.645</v>
      </c>
      <c r="P1504" t="e">
        <f t="shared" si="117"/>
        <v>#N/A</v>
      </c>
      <c r="Q1504" t="e">
        <f t="shared" si="118"/>
        <v>#N/A</v>
      </c>
      <c r="R1504">
        <f t="shared" si="119"/>
        <v>114085.645</v>
      </c>
    </row>
    <row r="1505" spans="1:18" x14ac:dyDescent="0.25">
      <c r="A1505" s="6">
        <v>43508</v>
      </c>
      <c r="B1505" s="1" t="str">
        <f>TEXT([1]Holidays!A1505,"DDDD")</f>
        <v>Tuesday</v>
      </c>
      <c r="C1505" s="2">
        <f>WEEKNUM([1]Holidays!A1505)</f>
        <v>7</v>
      </c>
      <c r="D1505" s="1" t="str">
        <f>TEXT([1]Holidays!A1505,"MMMM")</f>
        <v>February</v>
      </c>
      <c r="E1505" s="1" t="str">
        <f>TEXT([1]Holidays!A1505,"yyyy")</f>
        <v>2019</v>
      </c>
      <c r="F1505" s="3">
        <v>18.399999999999999</v>
      </c>
      <c r="G1505" s="3">
        <v>21.5</v>
      </c>
      <c r="H1505" s="3">
        <v>12.4</v>
      </c>
      <c r="I1505" s="3">
        <v>0</v>
      </c>
      <c r="J1505" s="4">
        <v>107697.205</v>
      </c>
      <c r="K1505" s="5">
        <v>57.338211940000001</v>
      </c>
      <c r="L1505" s="5">
        <f t="shared" si="115"/>
        <v>6175165.1656356277</v>
      </c>
      <c r="M1505" t="str">
        <f>VLOOKUP(A1505,[1]Holidays!A:C,2,)</f>
        <v>Y</v>
      </c>
      <c r="N1505" t="str">
        <f>VLOOKUP(A1505,[1]Holidays!A:C,3,FALSE)</f>
        <v>N</v>
      </c>
      <c r="O1505">
        <f t="shared" si="116"/>
        <v>107697.205</v>
      </c>
      <c r="P1505" t="e">
        <f t="shared" si="117"/>
        <v>#N/A</v>
      </c>
      <c r="Q1505" t="e">
        <f t="shared" si="118"/>
        <v>#N/A</v>
      </c>
      <c r="R1505">
        <f t="shared" si="119"/>
        <v>107697.205</v>
      </c>
    </row>
    <row r="1506" spans="1:18" x14ac:dyDescent="0.25">
      <c r="A1506" s="6">
        <v>43509</v>
      </c>
      <c r="B1506" s="1" t="str">
        <f>TEXT([1]Holidays!A1506,"DDDD")</f>
        <v>Wednesday</v>
      </c>
      <c r="C1506" s="2">
        <f>WEEKNUM([1]Holidays!A1506)</f>
        <v>7</v>
      </c>
      <c r="D1506" s="1" t="str">
        <f>TEXT([1]Holidays!A1506,"MMMM")</f>
        <v>February</v>
      </c>
      <c r="E1506" s="1" t="str">
        <f>TEXT([1]Holidays!A1506,"yyyy")</f>
        <v>2019</v>
      </c>
      <c r="F1506" s="3">
        <v>11.8</v>
      </c>
      <c r="G1506" s="3">
        <v>19.2</v>
      </c>
      <c r="H1506" s="3">
        <v>23.7</v>
      </c>
      <c r="I1506" s="3">
        <v>2.8</v>
      </c>
      <c r="J1506" s="4">
        <v>106692.845</v>
      </c>
      <c r="K1506" s="5">
        <v>85.981483069999996</v>
      </c>
      <c r="L1506" s="5">
        <f t="shared" si="115"/>
        <v>9173609.0460576341</v>
      </c>
      <c r="M1506" t="str">
        <f>VLOOKUP(A1506,[1]Holidays!A:C,2,)</f>
        <v>Y</v>
      </c>
      <c r="N1506" t="str">
        <f>VLOOKUP(A1506,[1]Holidays!A:C,3,FALSE)</f>
        <v>N</v>
      </c>
      <c r="O1506">
        <f t="shared" si="116"/>
        <v>106692.845</v>
      </c>
      <c r="P1506" t="e">
        <f t="shared" si="117"/>
        <v>#N/A</v>
      </c>
      <c r="Q1506" t="e">
        <f t="shared" si="118"/>
        <v>#N/A</v>
      </c>
      <c r="R1506">
        <f t="shared" si="119"/>
        <v>106692.845</v>
      </c>
    </row>
    <row r="1507" spans="1:18" x14ac:dyDescent="0.25">
      <c r="A1507" s="6">
        <v>43510</v>
      </c>
      <c r="B1507" s="1" t="str">
        <f>TEXT([1]Holidays!A1507,"DDDD")</f>
        <v>Thursday</v>
      </c>
      <c r="C1507" s="2">
        <f>WEEKNUM([1]Holidays!A1507)</f>
        <v>7</v>
      </c>
      <c r="D1507" s="1" t="str">
        <f>TEXT([1]Holidays!A1507,"MMMM")</f>
        <v>February</v>
      </c>
      <c r="E1507" s="1" t="str">
        <f>TEXT([1]Holidays!A1507,"yyyy")</f>
        <v>2019</v>
      </c>
      <c r="F1507" s="3">
        <v>12.3</v>
      </c>
      <c r="G1507" s="3">
        <v>23.2</v>
      </c>
      <c r="H1507" s="3">
        <v>24.2</v>
      </c>
      <c r="I1507" s="3">
        <v>0</v>
      </c>
      <c r="J1507" s="4">
        <v>107655.08</v>
      </c>
      <c r="K1507" s="5">
        <v>108.29071519999999</v>
      </c>
      <c r="L1507" s="5">
        <f t="shared" si="115"/>
        <v>11658045.608113216</v>
      </c>
      <c r="M1507" t="str">
        <f>VLOOKUP(A1507,[1]Holidays!A:C,2,)</f>
        <v>Y</v>
      </c>
      <c r="N1507" t="str">
        <f>VLOOKUP(A1507,[1]Holidays!A:C,3,FALSE)</f>
        <v>N</v>
      </c>
      <c r="O1507">
        <f t="shared" si="116"/>
        <v>107655.08</v>
      </c>
      <c r="P1507" t="e">
        <f t="shared" si="117"/>
        <v>#N/A</v>
      </c>
      <c r="Q1507" t="e">
        <f t="shared" si="118"/>
        <v>#N/A</v>
      </c>
      <c r="R1507">
        <f t="shared" si="119"/>
        <v>107655.08</v>
      </c>
    </row>
    <row r="1508" spans="1:18" x14ac:dyDescent="0.25">
      <c r="A1508" s="6">
        <v>43511</v>
      </c>
      <c r="B1508" s="1" t="str">
        <f>TEXT([1]Holidays!A1508,"DDDD")</f>
        <v>Friday</v>
      </c>
      <c r="C1508" s="2">
        <f>WEEKNUM([1]Holidays!A1508)</f>
        <v>7</v>
      </c>
      <c r="D1508" s="1" t="str">
        <f>TEXT([1]Holidays!A1508,"MMMM")</f>
        <v>February</v>
      </c>
      <c r="E1508" s="1" t="str">
        <f>TEXT([1]Holidays!A1508,"yyyy")</f>
        <v>2019</v>
      </c>
      <c r="F1508" s="3">
        <v>14.8</v>
      </c>
      <c r="G1508" s="3">
        <v>22.8</v>
      </c>
      <c r="H1508" s="3">
        <v>23.1</v>
      </c>
      <c r="I1508" s="3">
        <v>0</v>
      </c>
      <c r="J1508" s="4">
        <v>113910.46</v>
      </c>
      <c r="K1508" s="5">
        <v>114.7685038</v>
      </c>
      <c r="L1508" s="5">
        <f t="shared" si="115"/>
        <v>13073333.061369749</v>
      </c>
      <c r="M1508" t="str">
        <f>VLOOKUP(A1508,[1]Holidays!A:C,2,)</f>
        <v>Y</v>
      </c>
      <c r="N1508" t="str">
        <f>VLOOKUP(A1508,[1]Holidays!A:C,3,FALSE)</f>
        <v>N</v>
      </c>
      <c r="O1508">
        <f t="shared" si="116"/>
        <v>113910.46</v>
      </c>
      <c r="P1508" t="e">
        <f t="shared" si="117"/>
        <v>#N/A</v>
      </c>
      <c r="Q1508" t="e">
        <f t="shared" si="118"/>
        <v>#N/A</v>
      </c>
      <c r="R1508">
        <f t="shared" si="119"/>
        <v>113910.46</v>
      </c>
    </row>
    <row r="1509" spans="1:18" x14ac:dyDescent="0.25">
      <c r="A1509" s="6">
        <v>43512</v>
      </c>
      <c r="B1509" s="1" t="str">
        <f>TEXT([1]Holidays!A1509,"DDDD")</f>
        <v>Saturday</v>
      </c>
      <c r="C1509" s="2">
        <f>WEEKNUM([1]Holidays!A1509)</f>
        <v>7</v>
      </c>
      <c r="D1509" s="1" t="str">
        <f>TEXT([1]Holidays!A1509,"MMMM")</f>
        <v>February</v>
      </c>
      <c r="E1509" s="1" t="str">
        <f>TEXT([1]Holidays!A1509,"yyyy")</f>
        <v>2019</v>
      </c>
      <c r="F1509" s="3">
        <v>16.100000000000001</v>
      </c>
      <c r="G1509" s="3">
        <v>23.2</v>
      </c>
      <c r="H1509" s="3">
        <v>24.2</v>
      </c>
      <c r="I1509" s="3">
        <v>0</v>
      </c>
      <c r="J1509" s="4">
        <v>106467.235</v>
      </c>
      <c r="K1509" s="5">
        <v>127.4802754</v>
      </c>
      <c r="L1509" s="5">
        <f t="shared" si="115"/>
        <v>13572472.438876519</v>
      </c>
      <c r="M1509" t="str">
        <f>VLOOKUP(A1509,[1]Holidays!A:C,2,)</f>
        <v>Y</v>
      </c>
      <c r="N1509" t="str">
        <f>VLOOKUP(A1509,[1]Holidays!A:C,3,FALSE)</f>
        <v>N</v>
      </c>
      <c r="O1509">
        <f t="shared" si="116"/>
        <v>106467.235</v>
      </c>
      <c r="P1509" t="e">
        <f t="shared" si="117"/>
        <v>#N/A</v>
      </c>
      <c r="Q1509" t="e">
        <f t="shared" si="118"/>
        <v>#N/A</v>
      </c>
      <c r="R1509">
        <f t="shared" si="119"/>
        <v>106467.235</v>
      </c>
    </row>
    <row r="1510" spans="1:18" x14ac:dyDescent="0.25">
      <c r="A1510" s="6">
        <v>43513</v>
      </c>
      <c r="B1510" s="1" t="str">
        <f>TEXT([1]Holidays!A1510,"DDDD")</f>
        <v>Sunday</v>
      </c>
      <c r="C1510" s="2">
        <f>WEEKNUM([1]Holidays!A1510)</f>
        <v>8</v>
      </c>
      <c r="D1510" s="1" t="str">
        <f>TEXT([1]Holidays!A1510,"MMMM")</f>
        <v>February</v>
      </c>
      <c r="E1510" s="1" t="str">
        <f>TEXT([1]Holidays!A1510,"yyyy")</f>
        <v>2019</v>
      </c>
      <c r="F1510" s="3">
        <v>15</v>
      </c>
      <c r="G1510" s="3">
        <v>29</v>
      </c>
      <c r="H1510" s="3">
        <v>20</v>
      </c>
      <c r="I1510" s="3">
        <v>0</v>
      </c>
      <c r="J1510" s="4">
        <v>108470.925</v>
      </c>
      <c r="K1510" s="5">
        <v>110.4895928</v>
      </c>
      <c r="L1510" s="5">
        <f t="shared" si="115"/>
        <v>11984908.333889339</v>
      </c>
      <c r="M1510" t="str">
        <f>VLOOKUP(A1510,[1]Holidays!A:C,2,)</f>
        <v>Y</v>
      </c>
      <c r="N1510" t="str">
        <f>VLOOKUP(A1510,[1]Holidays!A:C,3,FALSE)</f>
        <v>N</v>
      </c>
      <c r="O1510">
        <f t="shared" si="116"/>
        <v>108470.925</v>
      </c>
      <c r="P1510" t="e">
        <f t="shared" si="117"/>
        <v>#N/A</v>
      </c>
      <c r="Q1510" t="e">
        <f t="shared" si="118"/>
        <v>#N/A</v>
      </c>
      <c r="R1510">
        <f t="shared" si="119"/>
        <v>108470.925</v>
      </c>
    </row>
    <row r="1511" spans="1:18" x14ac:dyDescent="0.25">
      <c r="A1511" s="6">
        <v>43514</v>
      </c>
      <c r="B1511" s="1" t="str">
        <f>TEXT([1]Holidays!A1511,"DDDD")</f>
        <v>Monday</v>
      </c>
      <c r="C1511" s="2">
        <f>WEEKNUM([1]Holidays!A1511)</f>
        <v>8</v>
      </c>
      <c r="D1511" s="1" t="str">
        <f>TEXT([1]Holidays!A1511,"MMMM")</f>
        <v>February</v>
      </c>
      <c r="E1511" s="1" t="str">
        <f>TEXT([1]Holidays!A1511,"yyyy")</f>
        <v>2019</v>
      </c>
      <c r="F1511" s="3">
        <v>18</v>
      </c>
      <c r="G1511" s="3">
        <v>23.6</v>
      </c>
      <c r="H1511" s="3">
        <v>16.899999999999999</v>
      </c>
      <c r="I1511" s="3">
        <v>0</v>
      </c>
      <c r="J1511" s="4">
        <v>116995.065</v>
      </c>
      <c r="K1511" s="5">
        <v>104.4634554</v>
      </c>
      <c r="L1511" s="5">
        <f t="shared" si="115"/>
        <v>12221708.754647601</v>
      </c>
      <c r="M1511" t="str">
        <f>VLOOKUP(A1511,[1]Holidays!A:C,2,)</f>
        <v>Y</v>
      </c>
      <c r="N1511" t="str">
        <f>VLOOKUP(A1511,[1]Holidays!A:C,3,FALSE)</f>
        <v>N</v>
      </c>
      <c r="O1511">
        <f t="shared" si="116"/>
        <v>116995.065</v>
      </c>
      <c r="P1511" t="e">
        <f t="shared" si="117"/>
        <v>#N/A</v>
      </c>
      <c r="Q1511" t="e">
        <f t="shared" si="118"/>
        <v>#N/A</v>
      </c>
      <c r="R1511">
        <f t="shared" si="119"/>
        <v>116995.065</v>
      </c>
    </row>
    <row r="1512" spans="1:18" x14ac:dyDescent="0.25">
      <c r="A1512" s="6">
        <v>43515</v>
      </c>
      <c r="B1512" s="1" t="str">
        <f>TEXT([1]Holidays!A1512,"DDDD")</f>
        <v>Tuesday</v>
      </c>
      <c r="C1512" s="2">
        <f>WEEKNUM([1]Holidays!A1512)</f>
        <v>8</v>
      </c>
      <c r="D1512" s="1" t="str">
        <f>TEXT([1]Holidays!A1512,"MMMM")</f>
        <v>February</v>
      </c>
      <c r="E1512" s="1" t="str">
        <f>TEXT([1]Holidays!A1512,"yyyy")</f>
        <v>2019</v>
      </c>
      <c r="F1512" s="3">
        <v>13.7</v>
      </c>
      <c r="G1512" s="3">
        <v>20.2</v>
      </c>
      <c r="H1512" s="3">
        <v>21.4</v>
      </c>
      <c r="I1512" s="3">
        <v>0</v>
      </c>
      <c r="J1512" s="4">
        <v>110531.6</v>
      </c>
      <c r="K1512" s="5">
        <v>105.09817820000001</v>
      </c>
      <c r="L1512" s="5">
        <f t="shared" si="115"/>
        <v>11616669.793531122</v>
      </c>
      <c r="M1512" t="str">
        <f>VLOOKUP(A1512,[1]Holidays!A:C,2,)</f>
        <v>Y</v>
      </c>
      <c r="N1512" t="str">
        <f>VLOOKUP(A1512,[1]Holidays!A:C,3,FALSE)</f>
        <v>N</v>
      </c>
      <c r="O1512">
        <f t="shared" si="116"/>
        <v>110531.6</v>
      </c>
      <c r="P1512" t="e">
        <f t="shared" si="117"/>
        <v>#N/A</v>
      </c>
      <c r="Q1512" t="e">
        <f t="shared" si="118"/>
        <v>#N/A</v>
      </c>
      <c r="R1512">
        <f t="shared" si="119"/>
        <v>110531.6</v>
      </c>
    </row>
    <row r="1513" spans="1:18" x14ac:dyDescent="0.25">
      <c r="A1513" s="6">
        <v>43516</v>
      </c>
      <c r="B1513" s="1" t="str">
        <f>TEXT([1]Holidays!A1513,"DDDD")</f>
        <v>Wednesday</v>
      </c>
      <c r="C1513" s="2">
        <f>WEEKNUM([1]Holidays!A1513)</f>
        <v>8</v>
      </c>
      <c r="D1513" s="1" t="str">
        <f>TEXT([1]Holidays!A1513,"MMMM")</f>
        <v>February</v>
      </c>
      <c r="E1513" s="1" t="str">
        <f>TEXT([1]Holidays!A1513,"yyyy")</f>
        <v>2019</v>
      </c>
      <c r="F1513" s="3">
        <v>13.5</v>
      </c>
      <c r="G1513" s="3">
        <v>23.2</v>
      </c>
      <c r="H1513" s="3">
        <v>20.8</v>
      </c>
      <c r="I1513" s="3">
        <v>0</v>
      </c>
      <c r="J1513" s="4">
        <v>108972.30499999999</v>
      </c>
      <c r="K1513" s="5">
        <v>111.0460243</v>
      </c>
      <c r="L1513" s="5">
        <f t="shared" si="115"/>
        <v>12100941.22905701</v>
      </c>
      <c r="M1513" t="str">
        <f>VLOOKUP(A1513,[1]Holidays!A:C,2,)</f>
        <v>Y</v>
      </c>
      <c r="N1513" t="str">
        <f>VLOOKUP(A1513,[1]Holidays!A:C,3,FALSE)</f>
        <v>N</v>
      </c>
      <c r="O1513">
        <f t="shared" si="116"/>
        <v>108972.30499999999</v>
      </c>
      <c r="P1513" t="e">
        <f t="shared" si="117"/>
        <v>#N/A</v>
      </c>
      <c r="Q1513" t="e">
        <f t="shared" si="118"/>
        <v>#N/A</v>
      </c>
      <c r="R1513">
        <f t="shared" si="119"/>
        <v>108972.30499999999</v>
      </c>
    </row>
    <row r="1514" spans="1:18" x14ac:dyDescent="0.25">
      <c r="A1514" s="6">
        <v>43517</v>
      </c>
      <c r="B1514" s="1" t="str">
        <f>TEXT([1]Holidays!A1514,"DDDD")</f>
        <v>Thursday</v>
      </c>
      <c r="C1514" s="2">
        <f>WEEKNUM([1]Holidays!A1514)</f>
        <v>8</v>
      </c>
      <c r="D1514" s="1" t="str">
        <f>TEXT([1]Holidays!A1514,"MMMM")</f>
        <v>February</v>
      </c>
      <c r="E1514" s="1" t="str">
        <f>TEXT([1]Holidays!A1514,"yyyy")</f>
        <v>2019</v>
      </c>
      <c r="F1514" s="3">
        <v>14</v>
      </c>
      <c r="G1514" s="3">
        <v>20.399999999999999</v>
      </c>
      <c r="H1514" s="3">
        <v>16.2</v>
      </c>
      <c r="I1514" s="3">
        <v>0</v>
      </c>
      <c r="J1514" s="4">
        <v>110235.33500000001</v>
      </c>
      <c r="K1514" s="5">
        <v>114.360572</v>
      </c>
      <c r="L1514" s="5">
        <f t="shared" si="115"/>
        <v>12606575.965211621</v>
      </c>
      <c r="M1514" t="str">
        <f>VLOOKUP(A1514,[1]Holidays!A:C,2,)</f>
        <v>Y</v>
      </c>
      <c r="N1514" t="str">
        <f>VLOOKUP(A1514,[1]Holidays!A:C,3,FALSE)</f>
        <v>N</v>
      </c>
      <c r="O1514">
        <f t="shared" si="116"/>
        <v>110235.33500000001</v>
      </c>
      <c r="P1514" t="e">
        <f t="shared" si="117"/>
        <v>#N/A</v>
      </c>
      <c r="Q1514" t="e">
        <f t="shared" si="118"/>
        <v>#N/A</v>
      </c>
      <c r="R1514">
        <f t="shared" si="119"/>
        <v>110235.33500000001</v>
      </c>
    </row>
    <row r="1515" spans="1:18" x14ac:dyDescent="0.25">
      <c r="A1515" s="6">
        <v>43518</v>
      </c>
      <c r="B1515" s="1" t="str">
        <f>TEXT([1]Holidays!A1515,"DDDD")</f>
        <v>Friday</v>
      </c>
      <c r="C1515" s="2">
        <f>WEEKNUM([1]Holidays!A1515)</f>
        <v>8</v>
      </c>
      <c r="D1515" s="1" t="str">
        <f>TEXT([1]Holidays!A1515,"MMMM")</f>
        <v>February</v>
      </c>
      <c r="E1515" s="1" t="str">
        <f>TEXT([1]Holidays!A1515,"yyyy")</f>
        <v>2019</v>
      </c>
      <c r="F1515" s="3">
        <v>15.5</v>
      </c>
      <c r="G1515" s="3">
        <v>21.2</v>
      </c>
      <c r="H1515" s="3">
        <v>23.9</v>
      </c>
      <c r="I1515" s="3">
        <v>0</v>
      </c>
      <c r="J1515" s="4">
        <v>109901.75999999999</v>
      </c>
      <c r="K1515" s="5">
        <v>103.0440629</v>
      </c>
      <c r="L1515" s="5">
        <f t="shared" si="115"/>
        <v>11324723.870260704</v>
      </c>
      <c r="M1515" t="str">
        <f>VLOOKUP(A1515,[1]Holidays!A:C,2,)</f>
        <v>Y</v>
      </c>
      <c r="N1515" t="str">
        <f>VLOOKUP(A1515,[1]Holidays!A:C,3,FALSE)</f>
        <v>N</v>
      </c>
      <c r="O1515">
        <f t="shared" si="116"/>
        <v>109901.75999999999</v>
      </c>
      <c r="P1515" t="e">
        <f t="shared" si="117"/>
        <v>#N/A</v>
      </c>
      <c r="Q1515" t="e">
        <f t="shared" si="118"/>
        <v>#N/A</v>
      </c>
      <c r="R1515">
        <f t="shared" si="119"/>
        <v>109901.75999999999</v>
      </c>
    </row>
    <row r="1516" spans="1:18" x14ac:dyDescent="0.25">
      <c r="A1516" s="6">
        <v>43519</v>
      </c>
      <c r="B1516" s="1" t="str">
        <f>TEXT([1]Holidays!A1516,"DDDD")</f>
        <v>Saturday</v>
      </c>
      <c r="C1516" s="2">
        <f>WEEKNUM([1]Holidays!A1516)</f>
        <v>8</v>
      </c>
      <c r="D1516" s="1" t="str">
        <f>TEXT([1]Holidays!A1516,"MMMM")</f>
        <v>February</v>
      </c>
      <c r="E1516" s="1" t="str">
        <f>TEXT([1]Holidays!A1516,"yyyy")</f>
        <v>2019</v>
      </c>
      <c r="F1516" s="3">
        <v>16.399999999999999</v>
      </c>
      <c r="G1516" s="3">
        <v>25.8</v>
      </c>
      <c r="H1516" s="3">
        <v>24</v>
      </c>
      <c r="I1516" s="3">
        <v>0</v>
      </c>
      <c r="J1516" s="4">
        <v>99890.25</v>
      </c>
      <c r="K1516" s="5">
        <v>77.031403220000001</v>
      </c>
      <c r="L1516" s="5">
        <f t="shared" si="115"/>
        <v>7694686.1254966054</v>
      </c>
      <c r="M1516" t="str">
        <f>VLOOKUP(A1516,[1]Holidays!A:C,2,)</f>
        <v>Y</v>
      </c>
      <c r="N1516" t="str">
        <f>VLOOKUP(A1516,[1]Holidays!A:C,3,FALSE)</f>
        <v>N</v>
      </c>
      <c r="O1516">
        <f t="shared" si="116"/>
        <v>99890.25</v>
      </c>
      <c r="P1516" t="e">
        <f t="shared" si="117"/>
        <v>#N/A</v>
      </c>
      <c r="Q1516" t="e">
        <f t="shared" si="118"/>
        <v>#N/A</v>
      </c>
      <c r="R1516">
        <f t="shared" si="119"/>
        <v>99890.25</v>
      </c>
    </row>
    <row r="1517" spans="1:18" x14ac:dyDescent="0.25">
      <c r="A1517" s="6">
        <v>43520</v>
      </c>
      <c r="B1517" s="1" t="str">
        <f>TEXT([1]Holidays!A1517,"DDDD")</f>
        <v>Sunday</v>
      </c>
      <c r="C1517" s="2">
        <f>WEEKNUM([1]Holidays!A1517)</f>
        <v>9</v>
      </c>
      <c r="D1517" s="1" t="str">
        <f>TEXT([1]Holidays!A1517,"MMMM")</f>
        <v>February</v>
      </c>
      <c r="E1517" s="1" t="str">
        <f>TEXT([1]Holidays!A1517,"yyyy")</f>
        <v>2019</v>
      </c>
      <c r="F1517" s="3">
        <v>13.8</v>
      </c>
      <c r="G1517" s="3">
        <v>32.9</v>
      </c>
      <c r="H1517" s="3">
        <v>24.6</v>
      </c>
      <c r="I1517" s="3">
        <v>0</v>
      </c>
      <c r="J1517" s="4">
        <v>106877.86500000001</v>
      </c>
      <c r="K1517" s="5">
        <v>87.180913380000007</v>
      </c>
      <c r="L1517" s="5">
        <f t="shared" si="115"/>
        <v>9317709.8908043355</v>
      </c>
      <c r="M1517" t="str">
        <f>VLOOKUP(A1517,[1]Holidays!A:C,2,)</f>
        <v>Y</v>
      </c>
      <c r="N1517" t="str">
        <f>VLOOKUP(A1517,[1]Holidays!A:C,3,FALSE)</f>
        <v>N</v>
      </c>
      <c r="O1517">
        <f t="shared" si="116"/>
        <v>106877.86500000001</v>
      </c>
      <c r="P1517" t="e">
        <f t="shared" si="117"/>
        <v>#N/A</v>
      </c>
      <c r="Q1517" t="e">
        <f t="shared" si="118"/>
        <v>#N/A</v>
      </c>
      <c r="R1517">
        <f t="shared" si="119"/>
        <v>106877.86500000001</v>
      </c>
    </row>
    <row r="1518" spans="1:18" x14ac:dyDescent="0.25">
      <c r="A1518" s="6">
        <v>43521</v>
      </c>
      <c r="B1518" s="1" t="str">
        <f>TEXT([1]Holidays!A1518,"DDDD")</f>
        <v>Monday</v>
      </c>
      <c r="C1518" s="2">
        <f>WEEKNUM([1]Holidays!A1518)</f>
        <v>9</v>
      </c>
      <c r="D1518" s="1" t="str">
        <f>TEXT([1]Holidays!A1518,"MMMM")</f>
        <v>February</v>
      </c>
      <c r="E1518" s="1" t="str">
        <f>TEXT([1]Holidays!A1518,"yyyy")</f>
        <v>2019</v>
      </c>
      <c r="F1518" s="3">
        <v>18</v>
      </c>
      <c r="G1518" s="3">
        <v>34.200000000000003</v>
      </c>
      <c r="H1518" s="3">
        <v>24.4</v>
      </c>
      <c r="I1518" s="3">
        <v>0</v>
      </c>
      <c r="J1518" s="4">
        <v>133476.60500000001</v>
      </c>
      <c r="K1518" s="5">
        <v>139.95597699999999</v>
      </c>
      <c r="L1518" s="5">
        <f t="shared" si="115"/>
        <v>18680848.659418084</v>
      </c>
      <c r="M1518" t="str">
        <f>VLOOKUP(A1518,[1]Holidays!A:C,2,)</f>
        <v>Y</v>
      </c>
      <c r="N1518" t="str">
        <f>VLOOKUP(A1518,[1]Holidays!A:C,3,FALSE)</f>
        <v>N</v>
      </c>
      <c r="O1518">
        <f t="shared" si="116"/>
        <v>133476.60500000001</v>
      </c>
      <c r="P1518" t="e">
        <f t="shared" si="117"/>
        <v>#N/A</v>
      </c>
      <c r="Q1518" t="e">
        <f t="shared" si="118"/>
        <v>#N/A</v>
      </c>
      <c r="R1518">
        <f t="shared" si="119"/>
        <v>133476.60500000001</v>
      </c>
    </row>
    <row r="1519" spans="1:18" x14ac:dyDescent="0.25">
      <c r="A1519" s="6">
        <v>43522</v>
      </c>
      <c r="B1519" s="1" t="str">
        <f>TEXT([1]Holidays!A1519,"DDDD")</f>
        <v>Tuesday</v>
      </c>
      <c r="C1519" s="2">
        <f>WEEKNUM([1]Holidays!A1519)</f>
        <v>9</v>
      </c>
      <c r="D1519" s="1" t="str">
        <f>TEXT([1]Holidays!A1519,"MMMM")</f>
        <v>February</v>
      </c>
      <c r="E1519" s="1" t="str">
        <f>TEXT([1]Holidays!A1519,"yyyy")</f>
        <v>2019</v>
      </c>
      <c r="F1519" s="3">
        <v>17.899999999999999</v>
      </c>
      <c r="G1519" s="3">
        <v>22.3</v>
      </c>
      <c r="H1519" s="3">
        <v>21</v>
      </c>
      <c r="I1519" s="3">
        <v>0</v>
      </c>
      <c r="J1519" s="4">
        <v>123114.11500000001</v>
      </c>
      <c r="K1519" s="5">
        <v>115.9396033</v>
      </c>
      <c r="L1519" s="5">
        <f t="shared" si="115"/>
        <v>14273801.653730581</v>
      </c>
      <c r="M1519" t="str">
        <f>VLOOKUP(A1519,[1]Holidays!A:C,2,)</f>
        <v>Y</v>
      </c>
      <c r="N1519" t="str">
        <f>VLOOKUP(A1519,[1]Holidays!A:C,3,FALSE)</f>
        <v>N</v>
      </c>
      <c r="O1519">
        <f t="shared" si="116"/>
        <v>123114.11500000001</v>
      </c>
      <c r="P1519" t="e">
        <f t="shared" si="117"/>
        <v>#N/A</v>
      </c>
      <c r="Q1519" t="e">
        <f t="shared" si="118"/>
        <v>#N/A</v>
      </c>
      <c r="R1519">
        <f t="shared" si="119"/>
        <v>123114.11500000001</v>
      </c>
    </row>
    <row r="1520" spans="1:18" x14ac:dyDescent="0.25">
      <c r="A1520" s="6">
        <v>43523</v>
      </c>
      <c r="B1520" s="1" t="str">
        <f>TEXT([1]Holidays!A1520,"DDDD")</f>
        <v>Wednesday</v>
      </c>
      <c r="C1520" s="2">
        <f>WEEKNUM([1]Holidays!A1520)</f>
        <v>9</v>
      </c>
      <c r="D1520" s="1" t="str">
        <f>TEXT([1]Holidays!A1520,"MMMM")</f>
        <v>February</v>
      </c>
      <c r="E1520" s="1" t="str">
        <f>TEXT([1]Holidays!A1520,"yyyy")</f>
        <v>2019</v>
      </c>
      <c r="F1520" s="3">
        <v>12.9</v>
      </c>
      <c r="G1520" s="3">
        <v>25.7</v>
      </c>
      <c r="H1520" s="3">
        <v>24</v>
      </c>
      <c r="I1520" s="3">
        <v>0</v>
      </c>
      <c r="J1520" s="4">
        <v>125272.27</v>
      </c>
      <c r="K1520" s="5">
        <v>123.7875391</v>
      </c>
      <c r="L1520" s="5">
        <f t="shared" si="115"/>
        <v>15507146.020770758</v>
      </c>
      <c r="M1520" t="str">
        <f>VLOOKUP(A1520,[1]Holidays!A:C,2,)</f>
        <v>Y</v>
      </c>
      <c r="N1520" t="str">
        <f>VLOOKUP(A1520,[1]Holidays!A:C,3,FALSE)</f>
        <v>N</v>
      </c>
      <c r="O1520">
        <f t="shared" si="116"/>
        <v>125272.27</v>
      </c>
      <c r="P1520" t="e">
        <f t="shared" si="117"/>
        <v>#N/A</v>
      </c>
      <c r="Q1520" t="e">
        <f t="shared" si="118"/>
        <v>#N/A</v>
      </c>
      <c r="R1520">
        <f t="shared" si="119"/>
        <v>125272.27</v>
      </c>
    </row>
    <row r="1521" spans="1:18" x14ac:dyDescent="0.25">
      <c r="A1521" s="6">
        <v>43524</v>
      </c>
      <c r="B1521" s="1" t="str">
        <f>TEXT([1]Holidays!A1521,"DDDD")</f>
        <v>Thursday</v>
      </c>
      <c r="C1521" s="2">
        <f>WEEKNUM([1]Holidays!A1521)</f>
        <v>9</v>
      </c>
      <c r="D1521" s="1" t="str">
        <f>TEXT([1]Holidays!A1521,"MMMM")</f>
        <v>February</v>
      </c>
      <c r="E1521" s="1" t="str">
        <f>TEXT([1]Holidays!A1521,"yyyy")</f>
        <v>2019</v>
      </c>
      <c r="F1521" s="3">
        <v>16.3</v>
      </c>
      <c r="G1521" s="3">
        <v>36.799999999999997</v>
      </c>
      <c r="H1521" s="3">
        <v>23.4</v>
      </c>
      <c r="I1521" s="3">
        <v>0</v>
      </c>
      <c r="J1521" s="4">
        <v>150472.255</v>
      </c>
      <c r="K1521" s="5">
        <v>160.93844870000001</v>
      </c>
      <c r="L1521" s="5">
        <f t="shared" si="115"/>
        <v>24216771.292090822</v>
      </c>
      <c r="M1521" t="str">
        <f>VLOOKUP(A1521,[1]Holidays!A:C,2,)</f>
        <v>Y</v>
      </c>
      <c r="N1521" t="str">
        <f>VLOOKUP(A1521,[1]Holidays!A:C,3,FALSE)</f>
        <v>N</v>
      </c>
      <c r="O1521">
        <f t="shared" si="116"/>
        <v>150472.255</v>
      </c>
      <c r="P1521" t="e">
        <f t="shared" si="117"/>
        <v>#N/A</v>
      </c>
      <c r="Q1521" t="e">
        <f t="shared" si="118"/>
        <v>#N/A</v>
      </c>
      <c r="R1521">
        <f t="shared" si="119"/>
        <v>150472.255</v>
      </c>
    </row>
    <row r="1522" spans="1:18" x14ac:dyDescent="0.25">
      <c r="A1522" s="6">
        <v>43525</v>
      </c>
      <c r="B1522" s="1" t="str">
        <f>TEXT([1]Holidays!A1522,"DDDD")</f>
        <v>Friday</v>
      </c>
      <c r="C1522" s="2">
        <f>WEEKNUM([1]Holidays!A1522)</f>
        <v>9</v>
      </c>
      <c r="D1522" s="1" t="str">
        <f>TEXT([1]Holidays!A1522,"MMMM")</f>
        <v>March</v>
      </c>
      <c r="E1522" s="1" t="str">
        <f>TEXT([1]Holidays!A1522,"yyyy")</f>
        <v>2019</v>
      </c>
      <c r="F1522" s="3">
        <v>22.6</v>
      </c>
      <c r="G1522" s="3">
        <v>38.1</v>
      </c>
      <c r="H1522" s="3">
        <v>22.3</v>
      </c>
      <c r="I1522" s="3">
        <v>0</v>
      </c>
      <c r="J1522" s="4">
        <v>163682.04</v>
      </c>
      <c r="K1522" s="5">
        <v>1284.799876</v>
      </c>
      <c r="L1522" s="5">
        <f t="shared" si="115"/>
        <v>210298664.69542706</v>
      </c>
      <c r="M1522" t="str">
        <f>VLOOKUP(A1522,[1]Holidays!A:C,2,)</f>
        <v>Y</v>
      </c>
      <c r="N1522" t="str">
        <f>VLOOKUP(A1522,[1]Holidays!A:C,3,FALSE)</f>
        <v>N</v>
      </c>
      <c r="O1522">
        <f t="shared" si="116"/>
        <v>163682.04</v>
      </c>
      <c r="P1522" t="e">
        <f t="shared" si="117"/>
        <v>#N/A</v>
      </c>
      <c r="Q1522" t="e">
        <f t="shared" si="118"/>
        <v>#N/A</v>
      </c>
      <c r="R1522">
        <f t="shared" si="119"/>
        <v>163682.04</v>
      </c>
    </row>
    <row r="1523" spans="1:18" x14ac:dyDescent="0.25">
      <c r="A1523" s="6">
        <v>43526</v>
      </c>
      <c r="B1523" s="1" t="str">
        <f>TEXT([1]Holidays!A1523,"DDDD")</f>
        <v>Saturday</v>
      </c>
      <c r="C1523" s="2">
        <f>WEEKNUM([1]Holidays!A1523)</f>
        <v>9</v>
      </c>
      <c r="D1523" s="1" t="str">
        <f>TEXT([1]Holidays!A1523,"MMMM")</f>
        <v>March</v>
      </c>
      <c r="E1523" s="1" t="str">
        <f>TEXT([1]Holidays!A1523,"yyyy")</f>
        <v>2019</v>
      </c>
      <c r="F1523" s="3">
        <v>22.3</v>
      </c>
      <c r="G1523" s="3">
        <v>36.299999999999997</v>
      </c>
      <c r="H1523" s="3">
        <v>23.4</v>
      </c>
      <c r="I1523" s="3">
        <v>0</v>
      </c>
      <c r="J1523" s="4">
        <v>146265.11499999999</v>
      </c>
      <c r="K1523" s="5">
        <v>132.49259040000001</v>
      </c>
      <c r="L1523" s="5">
        <f t="shared" si="115"/>
        <v>19379043.971503895</v>
      </c>
      <c r="M1523" t="str">
        <f>VLOOKUP(A1523,[1]Holidays!A:C,2,)</f>
        <v>Y</v>
      </c>
      <c r="N1523" t="str">
        <f>VLOOKUP(A1523,[1]Holidays!A:C,3,FALSE)</f>
        <v>N</v>
      </c>
      <c r="O1523">
        <f t="shared" si="116"/>
        <v>146265.11499999999</v>
      </c>
      <c r="P1523" t="e">
        <f t="shared" si="117"/>
        <v>#N/A</v>
      </c>
      <c r="Q1523" t="e">
        <f t="shared" si="118"/>
        <v>#N/A</v>
      </c>
      <c r="R1523">
        <f t="shared" si="119"/>
        <v>146265.11499999999</v>
      </c>
    </row>
    <row r="1524" spans="1:18" x14ac:dyDescent="0.25">
      <c r="A1524" s="6">
        <v>43527</v>
      </c>
      <c r="B1524" s="1" t="str">
        <f>TEXT([1]Holidays!A1524,"DDDD")</f>
        <v>Sunday</v>
      </c>
      <c r="C1524" s="2">
        <f>WEEKNUM([1]Holidays!A1524)</f>
        <v>10</v>
      </c>
      <c r="D1524" s="1" t="str">
        <f>TEXT([1]Holidays!A1524,"MMMM")</f>
        <v>March</v>
      </c>
      <c r="E1524" s="1" t="str">
        <f>TEXT([1]Holidays!A1524,"yyyy")</f>
        <v>2019</v>
      </c>
      <c r="F1524" s="3">
        <v>25.1</v>
      </c>
      <c r="G1524" s="3">
        <v>36</v>
      </c>
      <c r="H1524" s="3">
        <v>14.4</v>
      </c>
      <c r="I1524" s="3">
        <v>0</v>
      </c>
      <c r="J1524" s="4">
        <v>138597.69</v>
      </c>
      <c r="K1524" s="5">
        <v>153.7842958</v>
      </c>
      <c r="L1524" s="5">
        <f t="shared" si="115"/>
        <v>21314148.1561567</v>
      </c>
      <c r="M1524" t="str">
        <f>VLOOKUP(A1524,[1]Holidays!A:C,2,)</f>
        <v>Y</v>
      </c>
      <c r="N1524" t="str">
        <f>VLOOKUP(A1524,[1]Holidays!A:C,3,FALSE)</f>
        <v>N</v>
      </c>
      <c r="O1524">
        <f t="shared" si="116"/>
        <v>138597.69</v>
      </c>
      <c r="P1524" t="e">
        <f t="shared" si="117"/>
        <v>#N/A</v>
      </c>
      <c r="Q1524" t="e">
        <f t="shared" si="118"/>
        <v>#N/A</v>
      </c>
      <c r="R1524">
        <f t="shared" si="119"/>
        <v>138597.69</v>
      </c>
    </row>
    <row r="1525" spans="1:18" x14ac:dyDescent="0.25">
      <c r="A1525" s="6">
        <v>43528</v>
      </c>
      <c r="B1525" s="1" t="str">
        <f>TEXT([1]Holidays!A1525,"DDDD")</f>
        <v>Monday</v>
      </c>
      <c r="C1525" s="2">
        <f>WEEKNUM([1]Holidays!A1525)</f>
        <v>10</v>
      </c>
      <c r="D1525" s="1" t="str">
        <f>TEXT([1]Holidays!A1525,"MMMM")</f>
        <v>March</v>
      </c>
      <c r="E1525" s="1" t="str">
        <f>TEXT([1]Holidays!A1525,"yyyy")</f>
        <v>2019</v>
      </c>
      <c r="F1525" s="3">
        <v>19</v>
      </c>
      <c r="G1525" s="3">
        <v>24.6</v>
      </c>
      <c r="H1525" s="3">
        <v>21.8</v>
      </c>
      <c r="I1525" s="3">
        <v>0</v>
      </c>
      <c r="J1525" s="4">
        <v>136528.81</v>
      </c>
      <c r="K1525" s="5">
        <v>135.2064474</v>
      </c>
      <c r="L1525" s="5">
        <f t="shared" si="115"/>
        <v>18459575.367849592</v>
      </c>
      <c r="M1525" t="str">
        <f>VLOOKUP(A1525,[1]Holidays!A:C,2,)</f>
        <v>Y</v>
      </c>
      <c r="N1525" t="str">
        <f>VLOOKUP(A1525,[1]Holidays!A:C,3,FALSE)</f>
        <v>N</v>
      </c>
      <c r="O1525">
        <f t="shared" si="116"/>
        <v>136528.81</v>
      </c>
      <c r="P1525" t="e">
        <f t="shared" si="117"/>
        <v>#N/A</v>
      </c>
      <c r="Q1525" t="e">
        <f t="shared" si="118"/>
        <v>#N/A</v>
      </c>
      <c r="R1525">
        <f t="shared" si="119"/>
        <v>136528.81</v>
      </c>
    </row>
    <row r="1526" spans="1:18" x14ac:dyDescent="0.25">
      <c r="A1526" s="6">
        <v>43529</v>
      </c>
      <c r="B1526" s="1" t="str">
        <f>TEXT([1]Holidays!A1526,"DDDD")</f>
        <v>Tuesday</v>
      </c>
      <c r="C1526" s="2">
        <f>WEEKNUM([1]Holidays!A1526)</f>
        <v>10</v>
      </c>
      <c r="D1526" s="1" t="str">
        <f>TEXT([1]Holidays!A1526,"MMMM")</f>
        <v>March</v>
      </c>
      <c r="E1526" s="1" t="str">
        <f>TEXT([1]Holidays!A1526,"yyyy")</f>
        <v>2019</v>
      </c>
      <c r="F1526" s="3">
        <v>18</v>
      </c>
      <c r="G1526" s="3">
        <v>24.3</v>
      </c>
      <c r="H1526" s="3">
        <v>15.5</v>
      </c>
      <c r="I1526" s="3">
        <v>0</v>
      </c>
      <c r="J1526" s="4">
        <v>126073.53</v>
      </c>
      <c r="K1526" s="5">
        <v>118.26194460000001</v>
      </c>
      <c r="L1526" s="5">
        <f t="shared" si="115"/>
        <v>14909700.82038644</v>
      </c>
      <c r="M1526" t="str">
        <f>VLOOKUP(A1526,[1]Holidays!A:C,2,)</f>
        <v>Y</v>
      </c>
      <c r="N1526" t="str">
        <f>VLOOKUP(A1526,[1]Holidays!A:C,3,FALSE)</f>
        <v>N</v>
      </c>
      <c r="O1526">
        <f t="shared" si="116"/>
        <v>126073.53</v>
      </c>
      <c r="P1526" t="e">
        <f t="shared" si="117"/>
        <v>#N/A</v>
      </c>
      <c r="Q1526" t="e">
        <f t="shared" si="118"/>
        <v>#N/A</v>
      </c>
      <c r="R1526">
        <f t="shared" si="119"/>
        <v>126073.53</v>
      </c>
    </row>
    <row r="1527" spans="1:18" x14ac:dyDescent="0.25">
      <c r="A1527" s="6">
        <v>43530</v>
      </c>
      <c r="B1527" s="1" t="str">
        <f>TEXT([1]Holidays!A1527,"DDDD")</f>
        <v>Wednesday</v>
      </c>
      <c r="C1527" s="2">
        <f>WEEKNUM([1]Holidays!A1527)</f>
        <v>10</v>
      </c>
      <c r="D1527" s="1" t="str">
        <f>TEXT([1]Holidays!A1527,"MMMM")</f>
        <v>March</v>
      </c>
      <c r="E1527" s="1" t="str">
        <f>TEXT([1]Holidays!A1527,"yyyy")</f>
        <v>2019</v>
      </c>
      <c r="F1527" s="3">
        <v>13.2</v>
      </c>
      <c r="G1527" s="3">
        <v>17.2</v>
      </c>
      <c r="H1527" s="3">
        <v>19.5</v>
      </c>
      <c r="I1527" s="3">
        <v>1.6</v>
      </c>
      <c r="J1527" s="4">
        <v>108723.61500000001</v>
      </c>
      <c r="K1527" s="5">
        <v>75.981191370000005</v>
      </c>
      <c r="L1527" s="5">
        <f t="shared" si="115"/>
        <v>8260949.7977532037</v>
      </c>
      <c r="M1527" t="str">
        <f>VLOOKUP(A1527,[1]Holidays!A:C,2,)</f>
        <v>Y</v>
      </c>
      <c r="N1527" t="str">
        <f>VLOOKUP(A1527,[1]Holidays!A:C,3,FALSE)</f>
        <v>N</v>
      </c>
      <c r="O1527">
        <f t="shared" si="116"/>
        <v>108723.61500000001</v>
      </c>
      <c r="P1527" t="e">
        <f t="shared" si="117"/>
        <v>#N/A</v>
      </c>
      <c r="Q1527" t="e">
        <f t="shared" si="118"/>
        <v>#N/A</v>
      </c>
      <c r="R1527">
        <f t="shared" si="119"/>
        <v>108723.61500000001</v>
      </c>
    </row>
    <row r="1528" spans="1:18" x14ac:dyDescent="0.25">
      <c r="A1528" s="6">
        <v>43531</v>
      </c>
      <c r="B1528" s="1" t="str">
        <f>TEXT([1]Holidays!A1528,"DDDD")</f>
        <v>Thursday</v>
      </c>
      <c r="C1528" s="2">
        <f>WEEKNUM([1]Holidays!A1528)</f>
        <v>10</v>
      </c>
      <c r="D1528" s="1" t="str">
        <f>TEXT([1]Holidays!A1528,"MMMM")</f>
        <v>March</v>
      </c>
      <c r="E1528" s="1" t="str">
        <f>TEXT([1]Holidays!A1528,"yyyy")</f>
        <v>2019</v>
      </c>
      <c r="F1528" s="3">
        <v>9.6999999999999993</v>
      </c>
      <c r="G1528" s="3">
        <v>22.1</v>
      </c>
      <c r="H1528" s="3">
        <v>21.2</v>
      </c>
      <c r="I1528" s="3">
        <v>2</v>
      </c>
      <c r="J1528" s="4">
        <v>114519.86500000001</v>
      </c>
      <c r="K1528" s="5">
        <v>103.1975585</v>
      </c>
      <c r="L1528" s="5">
        <f t="shared" si="115"/>
        <v>11818170.467749603</v>
      </c>
      <c r="M1528" t="str">
        <f>VLOOKUP(A1528,[1]Holidays!A:C,2,)</f>
        <v>Y</v>
      </c>
      <c r="N1528" t="str">
        <f>VLOOKUP(A1528,[1]Holidays!A:C,3,FALSE)</f>
        <v>N</v>
      </c>
      <c r="O1528">
        <f t="shared" si="116"/>
        <v>114519.86500000001</v>
      </c>
      <c r="P1528" t="e">
        <f t="shared" si="117"/>
        <v>#N/A</v>
      </c>
      <c r="Q1528" t="e">
        <f t="shared" si="118"/>
        <v>#N/A</v>
      </c>
      <c r="R1528">
        <f t="shared" si="119"/>
        <v>114519.86500000001</v>
      </c>
    </row>
    <row r="1529" spans="1:18" x14ac:dyDescent="0.25">
      <c r="A1529" s="6">
        <v>43532</v>
      </c>
      <c r="B1529" s="1" t="str">
        <f>TEXT([1]Holidays!A1529,"DDDD")</f>
        <v>Friday</v>
      </c>
      <c r="C1529" s="2">
        <f>WEEKNUM([1]Holidays!A1529)</f>
        <v>10</v>
      </c>
      <c r="D1529" s="1" t="str">
        <f>TEXT([1]Holidays!A1529,"MMMM")</f>
        <v>March</v>
      </c>
      <c r="E1529" s="1" t="str">
        <f>TEXT([1]Holidays!A1529,"yyyy")</f>
        <v>2019</v>
      </c>
      <c r="F1529" s="3">
        <v>11.3</v>
      </c>
      <c r="G1529" s="3">
        <v>26.8</v>
      </c>
      <c r="H1529" s="3">
        <v>10.199999999999999</v>
      </c>
      <c r="I1529" s="3">
        <v>0</v>
      </c>
      <c r="J1529" s="4">
        <v>117281.2</v>
      </c>
      <c r="K1529" s="5">
        <v>106.9388027</v>
      </c>
      <c r="L1529" s="5">
        <f t="shared" si="115"/>
        <v>12541911.10721924</v>
      </c>
      <c r="M1529" t="str">
        <f>VLOOKUP(A1529,[1]Holidays!A:C,2,)</f>
        <v>Y</v>
      </c>
      <c r="N1529" t="str">
        <f>VLOOKUP(A1529,[1]Holidays!A:C,3,FALSE)</f>
        <v>N</v>
      </c>
      <c r="O1529">
        <f t="shared" si="116"/>
        <v>117281.2</v>
      </c>
      <c r="P1529" t="e">
        <f t="shared" si="117"/>
        <v>#N/A</v>
      </c>
      <c r="Q1529" t="e">
        <f t="shared" si="118"/>
        <v>#N/A</v>
      </c>
      <c r="R1529">
        <f t="shared" si="119"/>
        <v>117281.2</v>
      </c>
    </row>
    <row r="1530" spans="1:18" x14ac:dyDescent="0.25">
      <c r="A1530" s="6">
        <v>43533</v>
      </c>
      <c r="B1530" s="1" t="str">
        <f>TEXT([1]Holidays!A1530,"DDDD")</f>
        <v>Saturday</v>
      </c>
      <c r="C1530" s="2">
        <f>WEEKNUM([1]Holidays!A1530)</f>
        <v>10</v>
      </c>
      <c r="D1530" s="1" t="str">
        <f>TEXT([1]Holidays!A1530,"MMMM")</f>
        <v>March</v>
      </c>
      <c r="E1530" s="1" t="str">
        <f>TEXT([1]Holidays!A1530,"yyyy")</f>
        <v>2019</v>
      </c>
      <c r="F1530" s="3">
        <v>13.9</v>
      </c>
      <c r="G1530" s="3">
        <v>24.7</v>
      </c>
      <c r="H1530" s="3">
        <v>20</v>
      </c>
      <c r="I1530" s="3">
        <v>0</v>
      </c>
      <c r="J1530" s="4">
        <v>106854.935</v>
      </c>
      <c r="K1530" s="5">
        <v>95.078424589999997</v>
      </c>
      <c r="L1530" s="5">
        <f t="shared" si="115"/>
        <v>10159598.87946685</v>
      </c>
      <c r="M1530" t="str">
        <f>VLOOKUP(A1530,[1]Holidays!A:C,2,)</f>
        <v>Y</v>
      </c>
      <c r="N1530" t="str">
        <f>VLOOKUP(A1530,[1]Holidays!A:C,3,FALSE)</f>
        <v>N</v>
      </c>
      <c r="O1530">
        <f t="shared" si="116"/>
        <v>106854.935</v>
      </c>
      <c r="P1530" t="e">
        <f t="shared" si="117"/>
        <v>#N/A</v>
      </c>
      <c r="Q1530" t="e">
        <f t="shared" si="118"/>
        <v>#N/A</v>
      </c>
      <c r="R1530">
        <f t="shared" si="119"/>
        <v>106854.935</v>
      </c>
    </row>
    <row r="1531" spans="1:18" x14ac:dyDescent="0.25">
      <c r="A1531" s="6">
        <v>43534</v>
      </c>
      <c r="B1531" s="1" t="str">
        <f>TEXT([1]Holidays!A1531,"DDDD")</f>
        <v>Sunday</v>
      </c>
      <c r="C1531" s="2">
        <f>WEEKNUM([1]Holidays!A1531)</f>
        <v>11</v>
      </c>
      <c r="D1531" s="1" t="str">
        <f>TEXT([1]Holidays!A1531,"MMMM")</f>
        <v>March</v>
      </c>
      <c r="E1531" s="1" t="str">
        <f>TEXT([1]Holidays!A1531,"yyyy")</f>
        <v>2019</v>
      </c>
      <c r="F1531" s="3">
        <v>14.3</v>
      </c>
      <c r="G1531" s="3">
        <v>23.7</v>
      </c>
      <c r="H1531" s="3">
        <v>10.1</v>
      </c>
      <c r="I1531" s="3">
        <v>0</v>
      </c>
      <c r="J1531" s="4">
        <v>101994.05499999999</v>
      </c>
      <c r="K1531" s="5">
        <v>74.374932029999997</v>
      </c>
      <c r="L1531" s="5">
        <f t="shared" si="115"/>
        <v>7585800.9080890808</v>
      </c>
      <c r="M1531" t="str">
        <f>VLOOKUP(A1531,[1]Holidays!A:C,2,)</f>
        <v>Y</v>
      </c>
      <c r="N1531" t="str">
        <f>VLOOKUP(A1531,[1]Holidays!A:C,3,FALSE)</f>
        <v>N</v>
      </c>
      <c r="O1531">
        <f t="shared" si="116"/>
        <v>101994.05499999999</v>
      </c>
      <c r="P1531" t="e">
        <f t="shared" si="117"/>
        <v>#N/A</v>
      </c>
      <c r="Q1531" t="e">
        <f t="shared" si="118"/>
        <v>#N/A</v>
      </c>
      <c r="R1531">
        <f t="shared" si="119"/>
        <v>101994.05499999999</v>
      </c>
    </row>
    <row r="1532" spans="1:18" x14ac:dyDescent="0.25">
      <c r="A1532" s="6">
        <v>43535</v>
      </c>
      <c r="B1532" s="1" t="str">
        <f>TEXT([1]Holidays!A1532,"DDDD")</f>
        <v>Monday</v>
      </c>
      <c r="C1532" s="2">
        <f>WEEKNUM([1]Holidays!A1532)</f>
        <v>11</v>
      </c>
      <c r="D1532" s="1" t="str">
        <f>TEXT([1]Holidays!A1532,"MMMM")</f>
        <v>March</v>
      </c>
      <c r="E1532" s="1" t="str">
        <f>TEXT([1]Holidays!A1532,"yyyy")</f>
        <v>2019</v>
      </c>
      <c r="F1532" s="3">
        <v>15.9</v>
      </c>
      <c r="G1532" s="3">
        <v>21.8</v>
      </c>
      <c r="H1532" s="3">
        <v>18.600000000000001</v>
      </c>
      <c r="I1532" s="3">
        <v>0.2</v>
      </c>
      <c r="J1532" s="4">
        <v>103219.08</v>
      </c>
      <c r="K1532" s="5">
        <v>81.472040070000006</v>
      </c>
      <c r="L1532" s="5">
        <f t="shared" si="115"/>
        <v>8409469.0217485372</v>
      </c>
      <c r="M1532" t="str">
        <f>VLOOKUP(A1532,[1]Holidays!A:C,2,)</f>
        <v>Y</v>
      </c>
      <c r="N1532" t="str">
        <f>VLOOKUP(A1532,[1]Holidays!A:C,3,FALSE)</f>
        <v>Y</v>
      </c>
      <c r="O1532">
        <f t="shared" si="116"/>
        <v>103219.08</v>
      </c>
      <c r="P1532" t="e">
        <f t="shared" si="117"/>
        <v>#N/A</v>
      </c>
      <c r="Q1532">
        <f t="shared" si="118"/>
        <v>103219.08</v>
      </c>
      <c r="R1532" t="e">
        <f t="shared" si="119"/>
        <v>#N/A</v>
      </c>
    </row>
    <row r="1533" spans="1:18" x14ac:dyDescent="0.25">
      <c r="A1533" s="6">
        <v>43536</v>
      </c>
      <c r="B1533" s="1" t="str">
        <f>TEXT([1]Holidays!A1533,"DDDD")</f>
        <v>Tuesday</v>
      </c>
      <c r="C1533" s="2">
        <f>WEEKNUM([1]Holidays!A1533)</f>
        <v>11</v>
      </c>
      <c r="D1533" s="1" t="str">
        <f>TEXT([1]Holidays!A1533,"MMMM")</f>
        <v>March</v>
      </c>
      <c r="E1533" s="1" t="str">
        <f>TEXT([1]Holidays!A1533,"yyyy")</f>
        <v>2019</v>
      </c>
      <c r="F1533" s="3">
        <v>15.8</v>
      </c>
      <c r="G1533" s="3">
        <v>19.2</v>
      </c>
      <c r="H1533" s="3">
        <v>10.8</v>
      </c>
      <c r="I1533" s="3">
        <v>0</v>
      </c>
      <c r="J1533" s="4">
        <v>110086.7</v>
      </c>
      <c r="K1533" s="5">
        <v>76.971547959999995</v>
      </c>
      <c r="L1533" s="5">
        <f t="shared" si="115"/>
        <v>8473543.7088081315</v>
      </c>
      <c r="M1533" t="str">
        <f>VLOOKUP(A1533,[1]Holidays!A:C,2,)</f>
        <v>Y</v>
      </c>
      <c r="N1533" t="str">
        <f>VLOOKUP(A1533,[1]Holidays!A:C,3,FALSE)</f>
        <v>N</v>
      </c>
      <c r="O1533">
        <f t="shared" si="116"/>
        <v>110086.7</v>
      </c>
      <c r="P1533" t="e">
        <f t="shared" si="117"/>
        <v>#N/A</v>
      </c>
      <c r="Q1533" t="e">
        <f t="shared" si="118"/>
        <v>#N/A</v>
      </c>
      <c r="R1533">
        <f t="shared" si="119"/>
        <v>110086.7</v>
      </c>
    </row>
    <row r="1534" spans="1:18" x14ac:dyDescent="0.25">
      <c r="A1534" s="6">
        <v>43537</v>
      </c>
      <c r="B1534" s="1" t="str">
        <f>TEXT([1]Holidays!A1534,"DDDD")</f>
        <v>Wednesday</v>
      </c>
      <c r="C1534" s="2">
        <f>WEEKNUM([1]Holidays!A1534)</f>
        <v>11</v>
      </c>
      <c r="D1534" s="1" t="str">
        <f>TEXT([1]Holidays!A1534,"MMMM")</f>
        <v>March</v>
      </c>
      <c r="E1534" s="1" t="str">
        <f>TEXT([1]Holidays!A1534,"yyyy")</f>
        <v>2019</v>
      </c>
      <c r="F1534" s="3">
        <v>11.9</v>
      </c>
      <c r="G1534" s="3">
        <v>18.600000000000001</v>
      </c>
      <c r="H1534" s="3">
        <v>15.1</v>
      </c>
      <c r="I1534" s="3">
        <v>0</v>
      </c>
      <c r="J1534" s="4">
        <v>114740.52</v>
      </c>
      <c r="K1534" s="5">
        <v>122.2385811</v>
      </c>
      <c r="L1534" s="5">
        <f t="shared" si="115"/>
        <v>14025718.359476173</v>
      </c>
      <c r="M1534" t="str">
        <f>VLOOKUP(A1534,[1]Holidays!A:C,2,)</f>
        <v>Y</v>
      </c>
      <c r="N1534" t="str">
        <f>VLOOKUP(A1534,[1]Holidays!A:C,3,FALSE)</f>
        <v>N</v>
      </c>
      <c r="O1534">
        <f t="shared" si="116"/>
        <v>114740.52</v>
      </c>
      <c r="P1534" t="e">
        <f t="shared" si="117"/>
        <v>#N/A</v>
      </c>
      <c r="Q1534" t="e">
        <f t="shared" si="118"/>
        <v>#N/A</v>
      </c>
      <c r="R1534">
        <f t="shared" si="119"/>
        <v>114740.52</v>
      </c>
    </row>
    <row r="1535" spans="1:18" x14ac:dyDescent="0.25">
      <c r="A1535" s="6">
        <v>43538</v>
      </c>
      <c r="B1535" s="1" t="str">
        <f>TEXT([1]Holidays!A1535,"DDDD")</f>
        <v>Thursday</v>
      </c>
      <c r="C1535" s="2">
        <f>WEEKNUM([1]Holidays!A1535)</f>
        <v>11</v>
      </c>
      <c r="D1535" s="1" t="str">
        <f>TEXT([1]Holidays!A1535,"MMMM")</f>
        <v>March</v>
      </c>
      <c r="E1535" s="1" t="str">
        <f>TEXT([1]Holidays!A1535,"yyyy")</f>
        <v>2019</v>
      </c>
      <c r="F1535" s="3">
        <v>12.1</v>
      </c>
      <c r="G1535" s="3">
        <v>20.8</v>
      </c>
      <c r="H1535" s="3">
        <v>20.6</v>
      </c>
      <c r="I1535" s="3">
        <v>0.2</v>
      </c>
      <c r="J1535" s="4">
        <v>112785.78</v>
      </c>
      <c r="K1535" s="5">
        <v>126.7859571</v>
      </c>
      <c r="L1535" s="5">
        <f t="shared" si="115"/>
        <v>14299653.064570038</v>
      </c>
      <c r="M1535" t="str">
        <f>VLOOKUP(A1535,[1]Holidays!A:C,2,)</f>
        <v>Y</v>
      </c>
      <c r="N1535" t="str">
        <f>VLOOKUP(A1535,[1]Holidays!A:C,3,FALSE)</f>
        <v>N</v>
      </c>
      <c r="O1535">
        <f t="shared" si="116"/>
        <v>112785.78</v>
      </c>
      <c r="P1535" t="e">
        <f t="shared" si="117"/>
        <v>#N/A</v>
      </c>
      <c r="Q1535" t="e">
        <f t="shared" si="118"/>
        <v>#N/A</v>
      </c>
      <c r="R1535">
        <f t="shared" si="119"/>
        <v>112785.78</v>
      </c>
    </row>
    <row r="1536" spans="1:18" x14ac:dyDescent="0.25">
      <c r="A1536" s="6">
        <v>43539</v>
      </c>
      <c r="B1536" s="1" t="str">
        <f>TEXT([1]Holidays!A1536,"DDDD")</f>
        <v>Friday</v>
      </c>
      <c r="C1536" s="2">
        <f>WEEKNUM([1]Holidays!A1536)</f>
        <v>11</v>
      </c>
      <c r="D1536" s="1" t="str">
        <f>TEXT([1]Holidays!A1536,"MMMM")</f>
        <v>March</v>
      </c>
      <c r="E1536" s="1" t="str">
        <f>TEXT([1]Holidays!A1536,"yyyy")</f>
        <v>2019</v>
      </c>
      <c r="F1536" s="3">
        <v>11.7</v>
      </c>
      <c r="G1536" s="3">
        <v>22.2</v>
      </c>
      <c r="H1536" s="3">
        <v>18.7</v>
      </c>
      <c r="I1536" s="3">
        <v>0</v>
      </c>
      <c r="J1536" s="4">
        <v>111179.125</v>
      </c>
      <c r="K1536" s="5">
        <v>102.60851510000001</v>
      </c>
      <c r="L1536" s="5">
        <f t="shared" si="115"/>
        <v>11407924.926367288</v>
      </c>
      <c r="M1536" t="str">
        <f>VLOOKUP(A1536,[1]Holidays!A:C,2,)</f>
        <v>Y</v>
      </c>
      <c r="N1536" t="str">
        <f>VLOOKUP(A1536,[1]Holidays!A:C,3,FALSE)</f>
        <v>N</v>
      </c>
      <c r="O1536">
        <f t="shared" si="116"/>
        <v>111179.125</v>
      </c>
      <c r="P1536" t="e">
        <f t="shared" si="117"/>
        <v>#N/A</v>
      </c>
      <c r="Q1536" t="e">
        <f t="shared" si="118"/>
        <v>#N/A</v>
      </c>
      <c r="R1536">
        <f t="shared" si="119"/>
        <v>111179.125</v>
      </c>
    </row>
    <row r="1537" spans="1:18" x14ac:dyDescent="0.25">
      <c r="A1537" s="6">
        <v>43540</v>
      </c>
      <c r="B1537" s="1" t="str">
        <f>TEXT([1]Holidays!A1537,"DDDD")</f>
        <v>Saturday</v>
      </c>
      <c r="C1537" s="2">
        <f>WEEKNUM([1]Holidays!A1537)</f>
        <v>11</v>
      </c>
      <c r="D1537" s="1" t="str">
        <f>TEXT([1]Holidays!A1537,"MMMM")</f>
        <v>March</v>
      </c>
      <c r="E1537" s="1" t="str">
        <f>TEXT([1]Holidays!A1537,"yyyy")</f>
        <v>2019</v>
      </c>
      <c r="F1537" s="3">
        <v>12.2</v>
      </c>
      <c r="G1537" s="3">
        <v>25.6</v>
      </c>
      <c r="H1537" s="3">
        <v>20.100000000000001</v>
      </c>
      <c r="I1537" s="3">
        <v>0</v>
      </c>
      <c r="J1537" s="4">
        <v>105119.48</v>
      </c>
      <c r="K1537" s="5">
        <v>95.251187810000005</v>
      </c>
      <c r="L1537" s="5">
        <f t="shared" si="115"/>
        <v>10012755.331969539</v>
      </c>
      <c r="M1537" t="str">
        <f>VLOOKUP(A1537,[1]Holidays!A:C,2,)</f>
        <v>Y</v>
      </c>
      <c r="N1537" t="str">
        <f>VLOOKUP(A1537,[1]Holidays!A:C,3,FALSE)</f>
        <v>N</v>
      </c>
      <c r="O1537">
        <f t="shared" si="116"/>
        <v>105119.48</v>
      </c>
      <c r="P1537" t="e">
        <f t="shared" si="117"/>
        <v>#N/A</v>
      </c>
      <c r="Q1537" t="e">
        <f t="shared" si="118"/>
        <v>#N/A</v>
      </c>
      <c r="R1537">
        <f t="shared" si="119"/>
        <v>105119.48</v>
      </c>
    </row>
    <row r="1538" spans="1:18" x14ac:dyDescent="0.25">
      <c r="A1538" s="6">
        <v>43541</v>
      </c>
      <c r="B1538" s="1" t="str">
        <f>TEXT([1]Holidays!A1538,"DDDD")</f>
        <v>Sunday</v>
      </c>
      <c r="C1538" s="2">
        <f>WEEKNUM([1]Holidays!A1538)</f>
        <v>12</v>
      </c>
      <c r="D1538" s="1" t="str">
        <f>TEXT([1]Holidays!A1538,"MMMM")</f>
        <v>March</v>
      </c>
      <c r="E1538" s="1" t="str">
        <f>TEXT([1]Holidays!A1538,"yyyy")</f>
        <v>2019</v>
      </c>
      <c r="F1538" s="3">
        <v>14.2</v>
      </c>
      <c r="G1538" s="3">
        <v>25.6</v>
      </c>
      <c r="H1538" s="3">
        <v>19.2</v>
      </c>
      <c r="I1538" s="3">
        <v>0</v>
      </c>
      <c r="J1538" s="4">
        <v>105669.045</v>
      </c>
      <c r="K1538" s="5">
        <v>103.9571924</v>
      </c>
      <c r="L1538" s="5">
        <f t="shared" ref="L1538:L1601" si="120">J1538*K1538</f>
        <v>10985057.241789257</v>
      </c>
      <c r="M1538" t="str">
        <f>VLOOKUP(A1538,[1]Holidays!A:C,2,)</f>
        <v>Y</v>
      </c>
      <c r="N1538" t="str">
        <f>VLOOKUP(A1538,[1]Holidays!A:C,3,FALSE)</f>
        <v>N</v>
      </c>
      <c r="O1538">
        <f t="shared" si="116"/>
        <v>105669.045</v>
      </c>
      <c r="P1538" t="e">
        <f t="shared" si="117"/>
        <v>#N/A</v>
      </c>
      <c r="Q1538" t="e">
        <f t="shared" si="118"/>
        <v>#N/A</v>
      </c>
      <c r="R1538">
        <f t="shared" si="119"/>
        <v>105669.045</v>
      </c>
    </row>
    <row r="1539" spans="1:18" x14ac:dyDescent="0.25">
      <c r="A1539" s="6">
        <v>43542</v>
      </c>
      <c r="B1539" s="1" t="str">
        <f>TEXT([1]Holidays!A1539,"DDDD")</f>
        <v>Monday</v>
      </c>
      <c r="C1539" s="2">
        <f>WEEKNUM([1]Holidays!A1539)</f>
        <v>12</v>
      </c>
      <c r="D1539" s="1" t="str">
        <f>TEXT([1]Holidays!A1539,"MMMM")</f>
        <v>March</v>
      </c>
      <c r="E1539" s="1" t="str">
        <f>TEXT([1]Holidays!A1539,"yyyy")</f>
        <v>2019</v>
      </c>
      <c r="F1539" s="3">
        <v>16.5</v>
      </c>
      <c r="G1539" s="3">
        <v>28.2</v>
      </c>
      <c r="H1539" s="3">
        <v>18.899999999999999</v>
      </c>
      <c r="I1539" s="3">
        <v>0</v>
      </c>
      <c r="J1539" s="4">
        <v>121954.38499999999</v>
      </c>
      <c r="K1539" s="5">
        <v>111.14979460000001</v>
      </c>
      <c r="L1539" s="5">
        <f t="shared" si="120"/>
        <v>13555204.843319321</v>
      </c>
      <c r="M1539" t="str">
        <f>VLOOKUP(A1539,[1]Holidays!A:C,2,)</f>
        <v>Y</v>
      </c>
      <c r="N1539" t="str">
        <f>VLOOKUP(A1539,[1]Holidays!A:C,3,FALSE)</f>
        <v>N</v>
      </c>
      <c r="O1539">
        <f t="shared" ref="O1539:O1602" si="121">IF(M1539="n",NA(),J1539)</f>
        <v>121954.38499999999</v>
      </c>
      <c r="P1539" t="e">
        <f t="shared" ref="P1539:P1602" si="122">IF(M1539="n",J1539,NA())</f>
        <v>#N/A</v>
      </c>
      <c r="Q1539" t="e">
        <f t="shared" ref="Q1539:Q1602" si="123">IF(N1539="y",J1539,NA())</f>
        <v>#N/A</v>
      </c>
      <c r="R1539">
        <f t="shared" ref="R1539:R1602" si="124">IF(N1539="N",J1539,NA())</f>
        <v>121954.38499999999</v>
      </c>
    </row>
    <row r="1540" spans="1:18" x14ac:dyDescent="0.25">
      <c r="A1540" s="6">
        <v>43543</v>
      </c>
      <c r="B1540" s="1" t="str">
        <f>TEXT([1]Holidays!A1540,"DDDD")</f>
        <v>Tuesday</v>
      </c>
      <c r="C1540" s="2">
        <f>WEEKNUM([1]Holidays!A1540)</f>
        <v>12</v>
      </c>
      <c r="D1540" s="1" t="str">
        <f>TEXT([1]Holidays!A1540,"MMMM")</f>
        <v>March</v>
      </c>
      <c r="E1540" s="1" t="str">
        <f>TEXT([1]Holidays!A1540,"yyyy")</f>
        <v>2019</v>
      </c>
      <c r="F1540" s="3">
        <v>16.899999999999999</v>
      </c>
      <c r="G1540" s="3">
        <v>23.4</v>
      </c>
      <c r="H1540" s="3">
        <v>12.7</v>
      </c>
      <c r="I1540" s="3">
        <v>0</v>
      </c>
      <c r="J1540" s="4">
        <v>123290.83500000001</v>
      </c>
      <c r="K1540" s="5">
        <v>113.64477429999999</v>
      </c>
      <c r="L1540" s="5">
        <f t="shared" si="120"/>
        <v>14011359.11683354</v>
      </c>
      <c r="M1540" t="str">
        <f>VLOOKUP(A1540,[1]Holidays!A:C,2,)</f>
        <v>Y</v>
      </c>
      <c r="N1540" t="str">
        <f>VLOOKUP(A1540,[1]Holidays!A:C,3,FALSE)</f>
        <v>N</v>
      </c>
      <c r="O1540">
        <f t="shared" si="121"/>
        <v>123290.83500000001</v>
      </c>
      <c r="P1540" t="e">
        <f t="shared" si="122"/>
        <v>#N/A</v>
      </c>
      <c r="Q1540" t="e">
        <f t="shared" si="123"/>
        <v>#N/A</v>
      </c>
      <c r="R1540">
        <f t="shared" si="124"/>
        <v>123290.83500000001</v>
      </c>
    </row>
    <row r="1541" spans="1:18" x14ac:dyDescent="0.25">
      <c r="A1541" s="6">
        <v>43544</v>
      </c>
      <c r="B1541" s="1" t="str">
        <f>TEXT([1]Holidays!A1541,"DDDD")</f>
        <v>Wednesday</v>
      </c>
      <c r="C1541" s="2">
        <f>WEEKNUM([1]Holidays!A1541)</f>
        <v>12</v>
      </c>
      <c r="D1541" s="1" t="str">
        <f>TEXT([1]Holidays!A1541,"MMMM")</f>
        <v>March</v>
      </c>
      <c r="E1541" s="1" t="str">
        <f>TEXT([1]Holidays!A1541,"yyyy")</f>
        <v>2019</v>
      </c>
      <c r="F1541" s="3">
        <v>19.3</v>
      </c>
      <c r="G1541" s="3">
        <v>23.4</v>
      </c>
      <c r="H1541" s="3">
        <v>11.1</v>
      </c>
      <c r="I1541" s="3">
        <v>0</v>
      </c>
      <c r="J1541" s="4">
        <v>123994.3</v>
      </c>
      <c r="K1541" s="5">
        <v>127.27659920000001</v>
      </c>
      <c r="L1541" s="5">
        <f t="shared" si="120"/>
        <v>15781572.824184561</v>
      </c>
      <c r="M1541" t="str">
        <f>VLOOKUP(A1541,[1]Holidays!A:C,2,)</f>
        <v>Y</v>
      </c>
      <c r="N1541" t="str">
        <f>VLOOKUP(A1541,[1]Holidays!A:C,3,FALSE)</f>
        <v>N</v>
      </c>
      <c r="O1541">
        <f t="shared" si="121"/>
        <v>123994.3</v>
      </c>
      <c r="P1541" t="e">
        <f t="shared" si="122"/>
        <v>#N/A</v>
      </c>
      <c r="Q1541" t="e">
        <f t="shared" si="123"/>
        <v>#N/A</v>
      </c>
      <c r="R1541">
        <f t="shared" si="124"/>
        <v>123994.3</v>
      </c>
    </row>
    <row r="1542" spans="1:18" x14ac:dyDescent="0.25">
      <c r="A1542" s="6">
        <v>43545</v>
      </c>
      <c r="B1542" s="1" t="str">
        <f>TEXT([1]Holidays!A1542,"DDDD")</f>
        <v>Thursday</v>
      </c>
      <c r="C1542" s="2">
        <f>WEEKNUM([1]Holidays!A1542)</f>
        <v>12</v>
      </c>
      <c r="D1542" s="1" t="str">
        <f>TEXT([1]Holidays!A1542,"MMMM")</f>
        <v>March</v>
      </c>
      <c r="E1542" s="1" t="str">
        <f>TEXT([1]Holidays!A1542,"yyyy")</f>
        <v>2019</v>
      </c>
      <c r="F1542" s="3">
        <v>18.2</v>
      </c>
      <c r="G1542" s="3">
        <v>24.3</v>
      </c>
      <c r="H1542" s="3">
        <v>12.5</v>
      </c>
      <c r="I1542" s="3">
        <v>0</v>
      </c>
      <c r="J1542" s="4">
        <v>124181.405</v>
      </c>
      <c r="K1542" s="5">
        <v>115.460165</v>
      </c>
      <c r="L1542" s="5">
        <f t="shared" si="120"/>
        <v>14338005.511231825</v>
      </c>
      <c r="M1542" t="str">
        <f>VLOOKUP(A1542,[1]Holidays!A:C,2,)</f>
        <v>Y</v>
      </c>
      <c r="N1542" t="str">
        <f>VLOOKUP(A1542,[1]Holidays!A:C,3,FALSE)</f>
        <v>N</v>
      </c>
      <c r="O1542">
        <f t="shared" si="121"/>
        <v>124181.405</v>
      </c>
      <c r="P1542" t="e">
        <f t="shared" si="122"/>
        <v>#N/A</v>
      </c>
      <c r="Q1542" t="e">
        <f t="shared" si="123"/>
        <v>#N/A</v>
      </c>
      <c r="R1542">
        <f t="shared" si="124"/>
        <v>124181.405</v>
      </c>
    </row>
    <row r="1543" spans="1:18" x14ac:dyDescent="0.25">
      <c r="A1543" s="6">
        <v>43546</v>
      </c>
      <c r="B1543" s="1" t="str">
        <f>TEXT([1]Holidays!A1543,"DDDD")</f>
        <v>Friday</v>
      </c>
      <c r="C1543" s="2">
        <f>WEEKNUM([1]Holidays!A1543)</f>
        <v>12</v>
      </c>
      <c r="D1543" s="1" t="str">
        <f>TEXT([1]Holidays!A1543,"MMMM")</f>
        <v>March</v>
      </c>
      <c r="E1543" s="1" t="str">
        <f>TEXT([1]Holidays!A1543,"yyyy")</f>
        <v>2019</v>
      </c>
      <c r="F1543" s="3">
        <v>18.7</v>
      </c>
      <c r="G1543" s="3">
        <v>28.6</v>
      </c>
      <c r="H1543" s="3">
        <v>15.3</v>
      </c>
      <c r="I1543" s="3">
        <v>0</v>
      </c>
      <c r="J1543" s="4">
        <v>128305.64</v>
      </c>
      <c r="K1543" s="5">
        <v>111.2407066</v>
      </c>
      <c r="L1543" s="5">
        <f t="shared" si="120"/>
        <v>14272810.054365223</v>
      </c>
      <c r="M1543" t="str">
        <f>VLOOKUP(A1543,[1]Holidays!A:C,2,)</f>
        <v>Y</v>
      </c>
      <c r="N1543" t="str">
        <f>VLOOKUP(A1543,[1]Holidays!A:C,3,FALSE)</f>
        <v>N</v>
      </c>
      <c r="O1543">
        <f t="shared" si="121"/>
        <v>128305.64</v>
      </c>
      <c r="P1543" t="e">
        <f t="shared" si="122"/>
        <v>#N/A</v>
      </c>
      <c r="Q1543" t="e">
        <f t="shared" si="123"/>
        <v>#N/A</v>
      </c>
      <c r="R1543">
        <f t="shared" si="124"/>
        <v>128305.64</v>
      </c>
    </row>
    <row r="1544" spans="1:18" x14ac:dyDescent="0.25">
      <c r="A1544" s="6">
        <v>43547</v>
      </c>
      <c r="B1544" s="1" t="str">
        <f>TEXT([1]Holidays!A1544,"DDDD")</f>
        <v>Saturday</v>
      </c>
      <c r="C1544" s="2">
        <f>WEEKNUM([1]Holidays!A1544)</f>
        <v>12</v>
      </c>
      <c r="D1544" s="1" t="str">
        <f>TEXT([1]Holidays!A1544,"MMMM")</f>
        <v>March</v>
      </c>
      <c r="E1544" s="1" t="str">
        <f>TEXT([1]Holidays!A1544,"yyyy")</f>
        <v>2019</v>
      </c>
      <c r="F1544" s="3">
        <v>19.899999999999999</v>
      </c>
      <c r="G1544" s="3">
        <v>31.3</v>
      </c>
      <c r="H1544" s="3">
        <v>13.6</v>
      </c>
      <c r="I1544" s="3">
        <v>1.8</v>
      </c>
      <c r="J1544" s="4">
        <v>109147.65</v>
      </c>
      <c r="K1544" s="5">
        <v>98.954731719999998</v>
      </c>
      <c r="L1544" s="5">
        <f t="shared" si="120"/>
        <v>10800676.423618456</v>
      </c>
      <c r="M1544" t="str">
        <f>VLOOKUP(A1544,[1]Holidays!A:C,2,)</f>
        <v>Y</v>
      </c>
      <c r="N1544" t="str">
        <f>VLOOKUP(A1544,[1]Holidays!A:C,3,FALSE)</f>
        <v>N</v>
      </c>
      <c r="O1544">
        <f t="shared" si="121"/>
        <v>109147.65</v>
      </c>
      <c r="P1544" t="e">
        <f t="shared" si="122"/>
        <v>#N/A</v>
      </c>
      <c r="Q1544" t="e">
        <f t="shared" si="123"/>
        <v>#N/A</v>
      </c>
      <c r="R1544">
        <f t="shared" si="124"/>
        <v>109147.65</v>
      </c>
    </row>
    <row r="1545" spans="1:18" x14ac:dyDescent="0.25">
      <c r="A1545" s="6">
        <v>43548</v>
      </c>
      <c r="B1545" s="1" t="str">
        <f>TEXT([1]Holidays!A1545,"DDDD")</f>
        <v>Sunday</v>
      </c>
      <c r="C1545" s="2">
        <f>WEEKNUM([1]Holidays!A1545)</f>
        <v>13</v>
      </c>
      <c r="D1545" s="1" t="str">
        <f>TEXT([1]Holidays!A1545,"MMMM")</f>
        <v>March</v>
      </c>
      <c r="E1545" s="1" t="str">
        <f>TEXT([1]Holidays!A1545,"yyyy")</f>
        <v>2019</v>
      </c>
      <c r="F1545" s="3">
        <v>16.5</v>
      </c>
      <c r="G1545" s="3">
        <v>29.3</v>
      </c>
      <c r="H1545" s="3">
        <v>16.899999999999999</v>
      </c>
      <c r="I1545" s="3">
        <v>2</v>
      </c>
      <c r="J1545" s="4">
        <v>104226.83</v>
      </c>
      <c r="K1545" s="5">
        <v>97.857599649999997</v>
      </c>
      <c r="L1545" s="5">
        <f t="shared" si="120"/>
        <v>10199387.402928609</v>
      </c>
      <c r="M1545" t="str">
        <f>VLOOKUP(A1545,[1]Holidays!A:C,2,)</f>
        <v>Y</v>
      </c>
      <c r="N1545" t="str">
        <f>VLOOKUP(A1545,[1]Holidays!A:C,3,FALSE)</f>
        <v>N</v>
      </c>
      <c r="O1545">
        <f t="shared" si="121"/>
        <v>104226.83</v>
      </c>
      <c r="P1545" t="e">
        <f t="shared" si="122"/>
        <v>#N/A</v>
      </c>
      <c r="Q1545" t="e">
        <f t="shared" si="123"/>
        <v>#N/A</v>
      </c>
      <c r="R1545">
        <f t="shared" si="124"/>
        <v>104226.83</v>
      </c>
    </row>
    <row r="1546" spans="1:18" x14ac:dyDescent="0.25">
      <c r="A1546" s="6">
        <v>43549</v>
      </c>
      <c r="B1546" s="1" t="str">
        <f>TEXT([1]Holidays!A1546,"DDDD")</f>
        <v>Monday</v>
      </c>
      <c r="C1546" s="2">
        <f>WEEKNUM([1]Holidays!A1546)</f>
        <v>13</v>
      </c>
      <c r="D1546" s="1" t="str">
        <f>TEXT([1]Holidays!A1546,"MMMM")</f>
        <v>March</v>
      </c>
      <c r="E1546" s="1" t="str">
        <f>TEXT([1]Holidays!A1546,"yyyy")</f>
        <v>2019</v>
      </c>
      <c r="F1546" s="3">
        <v>14.8</v>
      </c>
      <c r="G1546" s="3">
        <v>19</v>
      </c>
      <c r="H1546" s="3">
        <v>13.6</v>
      </c>
      <c r="I1546" s="3">
        <v>0.2</v>
      </c>
      <c r="J1546" s="4">
        <v>107583.935</v>
      </c>
      <c r="K1546" s="5">
        <v>80.292927370000001</v>
      </c>
      <c r="L1546" s="5">
        <f t="shared" si="120"/>
        <v>8638229.0791338012</v>
      </c>
      <c r="M1546" t="str">
        <f>VLOOKUP(A1546,[1]Holidays!A:C,2,)</f>
        <v>Y</v>
      </c>
      <c r="N1546" t="str">
        <f>VLOOKUP(A1546,[1]Holidays!A:C,3,FALSE)</f>
        <v>N</v>
      </c>
      <c r="O1546">
        <f t="shared" si="121"/>
        <v>107583.935</v>
      </c>
      <c r="P1546" t="e">
        <f t="shared" si="122"/>
        <v>#N/A</v>
      </c>
      <c r="Q1546" t="e">
        <f t="shared" si="123"/>
        <v>#N/A</v>
      </c>
      <c r="R1546">
        <f t="shared" si="124"/>
        <v>107583.935</v>
      </c>
    </row>
    <row r="1547" spans="1:18" x14ac:dyDescent="0.25">
      <c r="A1547" s="6">
        <v>43550</v>
      </c>
      <c r="B1547" s="1" t="str">
        <f>TEXT([1]Holidays!A1547,"DDDD")</f>
        <v>Tuesday</v>
      </c>
      <c r="C1547" s="2">
        <f>WEEKNUM([1]Holidays!A1547)</f>
        <v>13</v>
      </c>
      <c r="D1547" s="1" t="str">
        <f>TEXT([1]Holidays!A1547,"MMMM")</f>
        <v>March</v>
      </c>
      <c r="E1547" s="1" t="str">
        <f>TEXT([1]Holidays!A1547,"yyyy")</f>
        <v>2019</v>
      </c>
      <c r="F1547" s="3">
        <v>12.3</v>
      </c>
      <c r="G1547" s="3">
        <v>20.3</v>
      </c>
      <c r="H1547" s="3">
        <v>15.9</v>
      </c>
      <c r="I1547" s="3">
        <v>0</v>
      </c>
      <c r="J1547" s="4">
        <v>108840.18</v>
      </c>
      <c r="K1547" s="5">
        <v>95.567893560000002</v>
      </c>
      <c r="L1547" s="5">
        <f t="shared" si="120"/>
        <v>10401626.737291241</v>
      </c>
      <c r="M1547" t="str">
        <f>VLOOKUP(A1547,[1]Holidays!A:C,2,)</f>
        <v>Y</v>
      </c>
      <c r="N1547" t="str">
        <f>VLOOKUP(A1547,[1]Holidays!A:C,3,FALSE)</f>
        <v>N</v>
      </c>
      <c r="O1547">
        <f t="shared" si="121"/>
        <v>108840.18</v>
      </c>
      <c r="P1547" t="e">
        <f t="shared" si="122"/>
        <v>#N/A</v>
      </c>
      <c r="Q1547" t="e">
        <f t="shared" si="123"/>
        <v>#N/A</v>
      </c>
      <c r="R1547">
        <f t="shared" si="124"/>
        <v>108840.18</v>
      </c>
    </row>
    <row r="1548" spans="1:18" x14ac:dyDescent="0.25">
      <c r="A1548" s="6">
        <v>43551</v>
      </c>
      <c r="B1548" s="1" t="str">
        <f>TEXT([1]Holidays!A1548,"DDDD")</f>
        <v>Wednesday</v>
      </c>
      <c r="C1548" s="2">
        <f>WEEKNUM([1]Holidays!A1548)</f>
        <v>13</v>
      </c>
      <c r="D1548" s="1" t="str">
        <f>TEXT([1]Holidays!A1548,"MMMM")</f>
        <v>March</v>
      </c>
      <c r="E1548" s="1" t="str">
        <f>TEXT([1]Holidays!A1548,"yyyy")</f>
        <v>2019</v>
      </c>
      <c r="F1548" s="3">
        <v>11.1</v>
      </c>
      <c r="G1548" s="3">
        <v>21.7</v>
      </c>
      <c r="H1548" s="3">
        <v>17.8</v>
      </c>
      <c r="I1548" s="3">
        <v>0</v>
      </c>
      <c r="J1548" s="4">
        <v>113307.595</v>
      </c>
      <c r="K1548" s="5">
        <v>114.1613715</v>
      </c>
      <c r="L1548" s="5">
        <f t="shared" si="120"/>
        <v>12935350.446566543</v>
      </c>
      <c r="M1548" t="str">
        <f>VLOOKUP(A1548,[1]Holidays!A:C,2,)</f>
        <v>Y</v>
      </c>
      <c r="N1548" t="str">
        <f>VLOOKUP(A1548,[1]Holidays!A:C,3,FALSE)</f>
        <v>N</v>
      </c>
      <c r="O1548">
        <f t="shared" si="121"/>
        <v>113307.595</v>
      </c>
      <c r="P1548" t="e">
        <f t="shared" si="122"/>
        <v>#N/A</v>
      </c>
      <c r="Q1548" t="e">
        <f t="shared" si="123"/>
        <v>#N/A</v>
      </c>
      <c r="R1548">
        <f t="shared" si="124"/>
        <v>113307.595</v>
      </c>
    </row>
    <row r="1549" spans="1:18" x14ac:dyDescent="0.25">
      <c r="A1549" s="6">
        <v>43552</v>
      </c>
      <c r="B1549" s="1" t="str">
        <f>TEXT([1]Holidays!A1549,"DDDD")</f>
        <v>Thursday</v>
      </c>
      <c r="C1549" s="2">
        <f>WEEKNUM([1]Holidays!A1549)</f>
        <v>13</v>
      </c>
      <c r="D1549" s="1" t="str">
        <f>TEXT([1]Holidays!A1549,"MMMM")</f>
        <v>March</v>
      </c>
      <c r="E1549" s="1" t="str">
        <f>TEXT([1]Holidays!A1549,"yyyy")</f>
        <v>2019</v>
      </c>
      <c r="F1549" s="3">
        <v>11.6</v>
      </c>
      <c r="G1549" s="3">
        <v>27.9</v>
      </c>
      <c r="H1549" s="3">
        <v>17.8</v>
      </c>
      <c r="I1549" s="3">
        <v>0</v>
      </c>
      <c r="J1549" s="4">
        <v>113923.16</v>
      </c>
      <c r="K1549" s="5">
        <v>108.460275</v>
      </c>
      <c r="L1549" s="5">
        <f t="shared" si="120"/>
        <v>12356137.262468999</v>
      </c>
      <c r="M1549" t="str">
        <f>VLOOKUP(A1549,[1]Holidays!A:C,2,)</f>
        <v>Y</v>
      </c>
      <c r="N1549" t="str">
        <f>VLOOKUP(A1549,[1]Holidays!A:C,3,FALSE)</f>
        <v>N</v>
      </c>
      <c r="O1549">
        <f t="shared" si="121"/>
        <v>113923.16</v>
      </c>
      <c r="P1549" t="e">
        <f t="shared" si="122"/>
        <v>#N/A</v>
      </c>
      <c r="Q1549" t="e">
        <f t="shared" si="123"/>
        <v>#N/A</v>
      </c>
      <c r="R1549">
        <f t="shared" si="124"/>
        <v>113923.16</v>
      </c>
    </row>
    <row r="1550" spans="1:18" x14ac:dyDescent="0.25">
      <c r="A1550" s="6">
        <v>43553</v>
      </c>
      <c r="B1550" s="1" t="str">
        <f>TEXT([1]Holidays!A1550,"DDDD")</f>
        <v>Friday</v>
      </c>
      <c r="C1550" s="2">
        <f>WEEKNUM([1]Holidays!A1550)</f>
        <v>13</v>
      </c>
      <c r="D1550" s="1" t="str">
        <f>TEXT([1]Holidays!A1550,"MMMM")</f>
        <v>March</v>
      </c>
      <c r="E1550" s="1" t="str">
        <f>TEXT([1]Holidays!A1550,"yyyy")</f>
        <v>2019</v>
      </c>
      <c r="F1550" s="3">
        <v>14.6</v>
      </c>
      <c r="G1550" s="3">
        <v>28.5</v>
      </c>
      <c r="H1550" s="3">
        <v>4.9000000000000004</v>
      </c>
      <c r="I1550" s="3">
        <v>0</v>
      </c>
      <c r="J1550" s="4">
        <v>110768.285</v>
      </c>
      <c r="K1550" s="5">
        <v>83.989537740000003</v>
      </c>
      <c r="L1550" s="5">
        <f t="shared" si="120"/>
        <v>9303377.0534025766</v>
      </c>
      <c r="M1550" t="str">
        <f>VLOOKUP(A1550,[1]Holidays!A:C,2,)</f>
        <v>Y</v>
      </c>
      <c r="N1550" t="str">
        <f>VLOOKUP(A1550,[1]Holidays!A:C,3,FALSE)</f>
        <v>N</v>
      </c>
      <c r="O1550">
        <f t="shared" si="121"/>
        <v>110768.285</v>
      </c>
      <c r="P1550" t="e">
        <f t="shared" si="122"/>
        <v>#N/A</v>
      </c>
      <c r="Q1550" t="e">
        <f t="shared" si="123"/>
        <v>#N/A</v>
      </c>
      <c r="R1550">
        <f t="shared" si="124"/>
        <v>110768.285</v>
      </c>
    </row>
    <row r="1551" spans="1:18" x14ac:dyDescent="0.25">
      <c r="A1551" s="6">
        <v>43554</v>
      </c>
      <c r="B1551" s="1" t="str">
        <f>TEXT([1]Holidays!A1551,"DDDD")</f>
        <v>Saturday</v>
      </c>
      <c r="C1551" s="2">
        <f>WEEKNUM([1]Holidays!A1551)</f>
        <v>13</v>
      </c>
      <c r="D1551" s="1" t="str">
        <f>TEXT([1]Holidays!A1551,"MMMM")</f>
        <v>March</v>
      </c>
      <c r="E1551" s="1" t="str">
        <f>TEXT([1]Holidays!A1551,"yyyy")</f>
        <v>2019</v>
      </c>
      <c r="F1551" s="3">
        <v>9.1</v>
      </c>
      <c r="G1551" s="3">
        <v>15.6</v>
      </c>
      <c r="H1551" s="3">
        <v>11.4</v>
      </c>
      <c r="I1551" s="3">
        <v>1.8</v>
      </c>
      <c r="J1551" s="4">
        <v>101262.655</v>
      </c>
      <c r="K1551" s="5">
        <v>85.165934859999993</v>
      </c>
      <c r="L1551" s="5">
        <f t="shared" si="120"/>
        <v>8624128.6794806533</v>
      </c>
      <c r="M1551" t="str">
        <f>VLOOKUP(A1551,[1]Holidays!A:C,2,)</f>
        <v>Y</v>
      </c>
      <c r="N1551" t="str">
        <f>VLOOKUP(A1551,[1]Holidays!A:C,3,FALSE)</f>
        <v>N</v>
      </c>
      <c r="O1551">
        <f t="shared" si="121"/>
        <v>101262.655</v>
      </c>
      <c r="P1551" t="e">
        <f t="shared" si="122"/>
        <v>#N/A</v>
      </c>
      <c r="Q1551" t="e">
        <f t="shared" si="123"/>
        <v>#N/A</v>
      </c>
      <c r="R1551">
        <f t="shared" si="124"/>
        <v>101262.655</v>
      </c>
    </row>
    <row r="1552" spans="1:18" x14ac:dyDescent="0.25">
      <c r="A1552" s="6">
        <v>43555</v>
      </c>
      <c r="B1552" s="1" t="str">
        <f>TEXT([1]Holidays!A1552,"DDDD")</f>
        <v>Sunday</v>
      </c>
      <c r="C1552" s="2">
        <f>WEEKNUM([1]Holidays!A1552)</f>
        <v>14</v>
      </c>
      <c r="D1552" s="1" t="str">
        <f>TEXT([1]Holidays!A1552,"MMMM")</f>
        <v>March</v>
      </c>
      <c r="E1552" s="1" t="str">
        <f>TEXT([1]Holidays!A1552,"yyyy")</f>
        <v>2019</v>
      </c>
      <c r="F1552" s="3">
        <v>9.4</v>
      </c>
      <c r="G1552" s="3">
        <v>18.5</v>
      </c>
      <c r="H1552" s="3">
        <v>8</v>
      </c>
      <c r="I1552" s="3">
        <v>2.2000000000000002</v>
      </c>
      <c r="J1552" s="4">
        <v>101119.83500000001</v>
      </c>
      <c r="K1552" s="5">
        <v>94.389588230000001</v>
      </c>
      <c r="L1552" s="5">
        <f t="shared" si="120"/>
        <v>9544659.5875355434</v>
      </c>
      <c r="M1552" t="str">
        <f>VLOOKUP(A1552,[1]Holidays!A:C,2,)</f>
        <v>Y</v>
      </c>
      <c r="N1552" t="str">
        <f>VLOOKUP(A1552,[1]Holidays!A:C,3,FALSE)</f>
        <v>N</v>
      </c>
      <c r="O1552">
        <f t="shared" si="121"/>
        <v>101119.83500000001</v>
      </c>
      <c r="P1552" t="e">
        <f t="shared" si="122"/>
        <v>#N/A</v>
      </c>
      <c r="Q1552" t="e">
        <f t="shared" si="123"/>
        <v>#N/A</v>
      </c>
      <c r="R1552">
        <f t="shared" si="124"/>
        <v>101119.83500000001</v>
      </c>
    </row>
    <row r="1553" spans="1:18" x14ac:dyDescent="0.25">
      <c r="A1553" s="6">
        <v>43556</v>
      </c>
      <c r="B1553" s="1" t="str">
        <f>TEXT([1]Holidays!A1553,"DDDD")</f>
        <v>Monday</v>
      </c>
      <c r="C1553" s="2">
        <f>WEEKNUM([1]Holidays!A1553)</f>
        <v>14</v>
      </c>
      <c r="D1553" s="1" t="str">
        <f>TEXT([1]Holidays!A1553,"MMMM")</f>
        <v>April</v>
      </c>
      <c r="E1553" s="1" t="str">
        <f>TEXT([1]Holidays!A1553,"yyyy")</f>
        <v>2019</v>
      </c>
      <c r="F1553" s="3">
        <v>13</v>
      </c>
      <c r="G1553" s="3">
        <v>17.100000000000001</v>
      </c>
      <c r="H1553" s="3">
        <v>6.6</v>
      </c>
      <c r="I1553" s="3">
        <v>0.2</v>
      </c>
      <c r="J1553" s="4">
        <v>116817.43</v>
      </c>
      <c r="K1553" s="5">
        <v>131.3335309</v>
      </c>
      <c r="L1553" s="5">
        <f t="shared" si="120"/>
        <v>15342045.552563585</v>
      </c>
      <c r="M1553" t="str">
        <f>VLOOKUP(A1553,[1]Holidays!A:C,2,)</f>
        <v>Y</v>
      </c>
      <c r="N1553" t="str">
        <f>VLOOKUP(A1553,[1]Holidays!A:C,3,FALSE)</f>
        <v>N</v>
      </c>
      <c r="O1553">
        <f t="shared" si="121"/>
        <v>116817.43</v>
      </c>
      <c r="P1553" t="e">
        <f t="shared" si="122"/>
        <v>#N/A</v>
      </c>
      <c r="Q1553" t="e">
        <f t="shared" si="123"/>
        <v>#N/A</v>
      </c>
      <c r="R1553">
        <f t="shared" si="124"/>
        <v>116817.43</v>
      </c>
    </row>
    <row r="1554" spans="1:18" x14ac:dyDescent="0.25">
      <c r="A1554" s="6">
        <v>43557</v>
      </c>
      <c r="B1554" s="1" t="str">
        <f>TEXT([1]Holidays!A1554,"DDDD")</f>
        <v>Tuesday</v>
      </c>
      <c r="C1554" s="2">
        <f>WEEKNUM([1]Holidays!A1554)</f>
        <v>14</v>
      </c>
      <c r="D1554" s="1" t="str">
        <f>TEXT([1]Holidays!A1554,"MMMM")</f>
        <v>April</v>
      </c>
      <c r="E1554" s="1" t="str">
        <f>TEXT([1]Holidays!A1554,"yyyy")</f>
        <v>2019</v>
      </c>
      <c r="F1554" s="3">
        <v>7.4</v>
      </c>
      <c r="G1554" s="3">
        <v>25.9</v>
      </c>
      <c r="H1554" s="3">
        <v>16.600000000000001</v>
      </c>
      <c r="I1554" s="3">
        <v>0</v>
      </c>
      <c r="J1554" s="4">
        <v>114927.205</v>
      </c>
      <c r="K1554" s="5">
        <v>119.3975507</v>
      </c>
      <c r="L1554" s="5">
        <f t="shared" si="120"/>
        <v>13722026.785796793</v>
      </c>
      <c r="M1554" t="str">
        <f>VLOOKUP(A1554,[1]Holidays!A:C,2,)</f>
        <v>Y</v>
      </c>
      <c r="N1554" t="str">
        <f>VLOOKUP(A1554,[1]Holidays!A:C,3,FALSE)</f>
        <v>N</v>
      </c>
      <c r="O1554">
        <f t="shared" si="121"/>
        <v>114927.205</v>
      </c>
      <c r="P1554" t="e">
        <f t="shared" si="122"/>
        <v>#N/A</v>
      </c>
      <c r="Q1554" t="e">
        <f t="shared" si="123"/>
        <v>#N/A</v>
      </c>
      <c r="R1554">
        <f t="shared" si="124"/>
        <v>114927.205</v>
      </c>
    </row>
    <row r="1555" spans="1:18" x14ac:dyDescent="0.25">
      <c r="A1555" s="6">
        <v>43558</v>
      </c>
      <c r="B1555" s="1" t="str">
        <f>TEXT([1]Holidays!A1555,"DDDD")</f>
        <v>Wednesday</v>
      </c>
      <c r="C1555" s="2">
        <f>WEEKNUM([1]Holidays!A1555)</f>
        <v>14</v>
      </c>
      <c r="D1555" s="1" t="str">
        <f>TEXT([1]Holidays!A1555,"MMMM")</f>
        <v>April</v>
      </c>
      <c r="E1555" s="1" t="str">
        <f>TEXT([1]Holidays!A1555,"yyyy")</f>
        <v>2019</v>
      </c>
      <c r="F1555" s="3">
        <v>9.4</v>
      </c>
      <c r="G1555" s="3">
        <v>24.7</v>
      </c>
      <c r="H1555" s="3">
        <v>10.9</v>
      </c>
      <c r="I1555" s="3">
        <v>0</v>
      </c>
      <c r="J1555" s="4">
        <v>115188.76</v>
      </c>
      <c r="K1555" s="5">
        <v>112.9080676</v>
      </c>
      <c r="L1555" s="5">
        <f t="shared" si="120"/>
        <v>13005740.300840175</v>
      </c>
      <c r="M1555" t="str">
        <f>VLOOKUP(A1555,[1]Holidays!A:C,2,)</f>
        <v>Y</v>
      </c>
      <c r="N1555" t="str">
        <f>VLOOKUP(A1555,[1]Holidays!A:C,3,FALSE)</f>
        <v>N</v>
      </c>
      <c r="O1555">
        <f t="shared" si="121"/>
        <v>115188.76</v>
      </c>
      <c r="P1555" t="e">
        <f t="shared" si="122"/>
        <v>#N/A</v>
      </c>
      <c r="Q1555" t="e">
        <f t="shared" si="123"/>
        <v>#N/A</v>
      </c>
      <c r="R1555">
        <f t="shared" si="124"/>
        <v>115188.76</v>
      </c>
    </row>
    <row r="1556" spans="1:18" x14ac:dyDescent="0.25">
      <c r="A1556" s="6">
        <v>43559</v>
      </c>
      <c r="B1556" s="1" t="str">
        <f>TEXT([1]Holidays!A1556,"DDDD")</f>
        <v>Thursday</v>
      </c>
      <c r="C1556" s="2">
        <f>WEEKNUM([1]Holidays!A1556)</f>
        <v>14</v>
      </c>
      <c r="D1556" s="1" t="str">
        <f>TEXT([1]Holidays!A1556,"MMMM")</f>
        <v>April</v>
      </c>
      <c r="E1556" s="1" t="str">
        <f>TEXT([1]Holidays!A1556,"yyyy")</f>
        <v>2019</v>
      </c>
      <c r="F1556" s="3">
        <v>13.3</v>
      </c>
      <c r="G1556" s="3">
        <v>21.9</v>
      </c>
      <c r="H1556" s="3">
        <v>13.9</v>
      </c>
      <c r="I1556" s="3">
        <v>0</v>
      </c>
      <c r="J1556" s="4">
        <v>113763.83500000001</v>
      </c>
      <c r="K1556" s="5">
        <v>116.75648839999999</v>
      </c>
      <c r="L1556" s="5">
        <f t="shared" si="120"/>
        <v>13282665.881517014</v>
      </c>
      <c r="M1556" t="str">
        <f>VLOOKUP(A1556,[1]Holidays!A:C,2,)</f>
        <v>Y</v>
      </c>
      <c r="N1556" t="str">
        <f>VLOOKUP(A1556,[1]Holidays!A:C,3,FALSE)</f>
        <v>N</v>
      </c>
      <c r="O1556">
        <f t="shared" si="121"/>
        <v>113763.83500000001</v>
      </c>
      <c r="P1556" t="e">
        <f t="shared" si="122"/>
        <v>#N/A</v>
      </c>
      <c r="Q1556" t="e">
        <f t="shared" si="123"/>
        <v>#N/A</v>
      </c>
      <c r="R1556">
        <f t="shared" si="124"/>
        <v>113763.83500000001</v>
      </c>
    </row>
    <row r="1557" spans="1:18" x14ac:dyDescent="0.25">
      <c r="A1557" s="6">
        <v>43560</v>
      </c>
      <c r="B1557" s="1" t="str">
        <f>TEXT([1]Holidays!A1557,"DDDD")</f>
        <v>Friday</v>
      </c>
      <c r="C1557" s="2">
        <f>WEEKNUM([1]Holidays!A1557)</f>
        <v>14</v>
      </c>
      <c r="D1557" s="1" t="str">
        <f>TEXT([1]Holidays!A1557,"MMMM")</f>
        <v>April</v>
      </c>
      <c r="E1557" s="1" t="str">
        <f>TEXT([1]Holidays!A1557,"yyyy")</f>
        <v>2019</v>
      </c>
      <c r="F1557" s="3">
        <v>14.4</v>
      </c>
      <c r="G1557" s="3">
        <v>28.5</v>
      </c>
      <c r="H1557" s="3">
        <v>15.3</v>
      </c>
      <c r="I1557" s="3">
        <v>0</v>
      </c>
      <c r="J1557" s="4">
        <v>111484.73</v>
      </c>
      <c r="K1557" s="5">
        <v>98.530301969999996</v>
      </c>
      <c r="L1557" s="5">
        <f t="shared" si="120"/>
        <v>10984624.111943917</v>
      </c>
      <c r="M1557" t="str">
        <f>VLOOKUP(A1557,[1]Holidays!A:C,2,)</f>
        <v>N</v>
      </c>
      <c r="N1557" t="str">
        <f>VLOOKUP(A1557,[1]Holidays!A:C,3,FALSE)</f>
        <v>N</v>
      </c>
      <c r="O1557" t="e">
        <f t="shared" si="121"/>
        <v>#N/A</v>
      </c>
      <c r="P1557">
        <f t="shared" si="122"/>
        <v>111484.73</v>
      </c>
      <c r="Q1557" t="e">
        <f t="shared" si="123"/>
        <v>#N/A</v>
      </c>
      <c r="R1557">
        <f t="shared" si="124"/>
        <v>111484.73</v>
      </c>
    </row>
    <row r="1558" spans="1:18" x14ac:dyDescent="0.25">
      <c r="A1558" s="6">
        <v>43561</v>
      </c>
      <c r="B1558" s="1" t="str">
        <f>TEXT([1]Holidays!A1558,"DDDD")</f>
        <v>Saturday</v>
      </c>
      <c r="C1558" s="2">
        <f>WEEKNUM([1]Holidays!A1558)</f>
        <v>14</v>
      </c>
      <c r="D1558" s="1" t="str">
        <f>TEXT([1]Holidays!A1558,"MMMM")</f>
        <v>April</v>
      </c>
      <c r="E1558" s="1" t="str">
        <f>TEXT([1]Holidays!A1558,"yyyy")</f>
        <v>2019</v>
      </c>
      <c r="F1558" s="3">
        <v>16.5</v>
      </c>
      <c r="G1558" s="3">
        <v>20.100000000000001</v>
      </c>
      <c r="H1558" s="3">
        <v>12.4</v>
      </c>
      <c r="I1558" s="3">
        <v>0</v>
      </c>
      <c r="J1558" s="4">
        <v>102229.645</v>
      </c>
      <c r="K1558" s="5">
        <v>103.2729949</v>
      </c>
      <c r="L1558" s="5">
        <f t="shared" si="120"/>
        <v>10557561.606713811</v>
      </c>
      <c r="M1558" t="str">
        <f>VLOOKUP(A1558,[1]Holidays!A:C,2,)</f>
        <v>N</v>
      </c>
      <c r="N1558" t="str">
        <f>VLOOKUP(A1558,[1]Holidays!A:C,3,FALSE)</f>
        <v>N</v>
      </c>
      <c r="O1558" t="e">
        <f t="shared" si="121"/>
        <v>#N/A</v>
      </c>
      <c r="P1558">
        <f t="shared" si="122"/>
        <v>102229.645</v>
      </c>
      <c r="Q1558" t="e">
        <f t="shared" si="123"/>
        <v>#N/A</v>
      </c>
      <c r="R1558">
        <f t="shared" si="124"/>
        <v>102229.645</v>
      </c>
    </row>
    <row r="1559" spans="1:18" x14ac:dyDescent="0.25">
      <c r="A1559" s="6">
        <v>43562</v>
      </c>
      <c r="B1559" s="1" t="str">
        <f>TEXT([1]Holidays!A1559,"DDDD")</f>
        <v>Sunday</v>
      </c>
      <c r="C1559" s="2">
        <f>WEEKNUM([1]Holidays!A1559)</f>
        <v>15</v>
      </c>
      <c r="D1559" s="1" t="str">
        <f>TEXT([1]Holidays!A1559,"MMMM")</f>
        <v>April</v>
      </c>
      <c r="E1559" s="1" t="str">
        <f>TEXT([1]Holidays!A1559,"yyyy")</f>
        <v>2019</v>
      </c>
      <c r="F1559" s="3">
        <v>9.5</v>
      </c>
      <c r="G1559" s="3">
        <v>26.5</v>
      </c>
      <c r="H1559" s="3">
        <v>15.9</v>
      </c>
      <c r="I1559" s="3">
        <v>0</v>
      </c>
      <c r="J1559" s="4">
        <v>93590.425000000003</v>
      </c>
      <c r="K1559" s="5">
        <v>86.802686010000002</v>
      </c>
      <c r="L1559" s="5">
        <f t="shared" si="120"/>
        <v>8123900.2748174546</v>
      </c>
      <c r="M1559" t="str">
        <f>VLOOKUP(A1559,[1]Holidays!A:C,2,)</f>
        <v>N</v>
      </c>
      <c r="N1559" t="str">
        <f>VLOOKUP(A1559,[1]Holidays!A:C,3,FALSE)</f>
        <v>N</v>
      </c>
      <c r="O1559" t="e">
        <f t="shared" si="121"/>
        <v>#N/A</v>
      </c>
      <c r="P1559">
        <f t="shared" si="122"/>
        <v>93590.425000000003</v>
      </c>
      <c r="Q1559" t="e">
        <f t="shared" si="123"/>
        <v>#N/A</v>
      </c>
      <c r="R1559">
        <f t="shared" si="124"/>
        <v>93590.425000000003</v>
      </c>
    </row>
    <row r="1560" spans="1:18" x14ac:dyDescent="0.25">
      <c r="A1560" s="6">
        <v>43563</v>
      </c>
      <c r="B1560" s="1" t="str">
        <f>TEXT([1]Holidays!A1560,"DDDD")</f>
        <v>Monday</v>
      </c>
      <c r="C1560" s="2">
        <f>WEEKNUM([1]Holidays!A1560)</f>
        <v>15</v>
      </c>
      <c r="D1560" s="1" t="str">
        <f>TEXT([1]Holidays!A1560,"MMMM")</f>
        <v>April</v>
      </c>
      <c r="E1560" s="1" t="str">
        <f>TEXT([1]Holidays!A1560,"yyyy")</f>
        <v>2019</v>
      </c>
      <c r="F1560" s="3">
        <v>12.5</v>
      </c>
      <c r="G1560" s="3">
        <v>23.1</v>
      </c>
      <c r="H1560" s="3">
        <v>9</v>
      </c>
      <c r="I1560" s="3">
        <v>0</v>
      </c>
      <c r="J1560" s="4">
        <v>108543.63499999999</v>
      </c>
      <c r="K1560" s="5">
        <v>113.1340539</v>
      </c>
      <c r="L1560" s="5">
        <f t="shared" si="120"/>
        <v>12279981.452591926</v>
      </c>
      <c r="M1560" t="str">
        <f>VLOOKUP(A1560,[1]Holidays!A:C,2,)</f>
        <v>N</v>
      </c>
      <c r="N1560" t="str">
        <f>VLOOKUP(A1560,[1]Holidays!A:C,3,FALSE)</f>
        <v>N</v>
      </c>
      <c r="O1560" t="e">
        <f t="shared" si="121"/>
        <v>#N/A</v>
      </c>
      <c r="P1560">
        <f t="shared" si="122"/>
        <v>108543.63499999999</v>
      </c>
      <c r="Q1560" t="e">
        <f t="shared" si="123"/>
        <v>#N/A</v>
      </c>
      <c r="R1560">
        <f t="shared" si="124"/>
        <v>108543.63499999999</v>
      </c>
    </row>
    <row r="1561" spans="1:18" x14ac:dyDescent="0.25">
      <c r="A1561" s="6">
        <v>43564</v>
      </c>
      <c r="B1561" s="1" t="str">
        <f>TEXT([1]Holidays!A1561,"DDDD")</f>
        <v>Tuesday</v>
      </c>
      <c r="C1561" s="2">
        <f>WEEKNUM([1]Holidays!A1561)</f>
        <v>15</v>
      </c>
      <c r="D1561" s="1" t="str">
        <f>TEXT([1]Holidays!A1561,"MMMM")</f>
        <v>April</v>
      </c>
      <c r="E1561" s="1" t="str">
        <f>TEXT([1]Holidays!A1561,"yyyy")</f>
        <v>2019</v>
      </c>
      <c r="F1561" s="3">
        <v>11.1</v>
      </c>
      <c r="G1561" s="3">
        <v>16.3</v>
      </c>
      <c r="H1561" s="3">
        <v>13.9</v>
      </c>
      <c r="I1561" s="3">
        <v>1.6</v>
      </c>
      <c r="J1561" s="4">
        <v>111999.03999999999</v>
      </c>
      <c r="K1561" s="5">
        <v>106.3359468</v>
      </c>
      <c r="L1561" s="5">
        <f t="shared" si="120"/>
        <v>11909523.959091071</v>
      </c>
      <c r="M1561" t="str">
        <f>VLOOKUP(A1561,[1]Holidays!A:C,2,)</f>
        <v>N</v>
      </c>
      <c r="N1561" t="str">
        <f>VLOOKUP(A1561,[1]Holidays!A:C,3,FALSE)</f>
        <v>N</v>
      </c>
      <c r="O1561" t="e">
        <f t="shared" si="121"/>
        <v>#N/A</v>
      </c>
      <c r="P1561">
        <f t="shared" si="122"/>
        <v>111999.03999999999</v>
      </c>
      <c r="Q1561" t="e">
        <f t="shared" si="123"/>
        <v>#N/A</v>
      </c>
      <c r="R1561">
        <f t="shared" si="124"/>
        <v>111999.03999999999</v>
      </c>
    </row>
    <row r="1562" spans="1:18" x14ac:dyDescent="0.25">
      <c r="A1562" s="6">
        <v>43565</v>
      </c>
      <c r="B1562" s="1" t="str">
        <f>TEXT([1]Holidays!A1562,"DDDD")</f>
        <v>Wednesday</v>
      </c>
      <c r="C1562" s="2">
        <f>WEEKNUM([1]Holidays!A1562)</f>
        <v>15</v>
      </c>
      <c r="D1562" s="1" t="str">
        <f>TEXT([1]Holidays!A1562,"MMMM")</f>
        <v>April</v>
      </c>
      <c r="E1562" s="1" t="str">
        <f>TEXT([1]Holidays!A1562,"yyyy")</f>
        <v>2019</v>
      </c>
      <c r="F1562" s="3">
        <v>10.7</v>
      </c>
      <c r="G1562" s="3">
        <v>15.8</v>
      </c>
      <c r="H1562" s="3">
        <v>4.8</v>
      </c>
      <c r="I1562" s="3">
        <v>1.4</v>
      </c>
      <c r="J1562" s="4">
        <v>120858.98</v>
      </c>
      <c r="K1562" s="5">
        <v>121.87513629999999</v>
      </c>
      <c r="L1562" s="5">
        <f t="shared" si="120"/>
        <v>14729704.660578974</v>
      </c>
      <c r="M1562" t="str">
        <f>VLOOKUP(A1562,[1]Holidays!A:C,2,)</f>
        <v>N</v>
      </c>
      <c r="N1562" t="str">
        <f>VLOOKUP(A1562,[1]Holidays!A:C,3,FALSE)</f>
        <v>N</v>
      </c>
      <c r="O1562" t="e">
        <f t="shared" si="121"/>
        <v>#N/A</v>
      </c>
      <c r="P1562">
        <f t="shared" si="122"/>
        <v>120858.98</v>
      </c>
      <c r="Q1562" t="e">
        <f t="shared" si="123"/>
        <v>#N/A</v>
      </c>
      <c r="R1562">
        <f t="shared" si="124"/>
        <v>120858.98</v>
      </c>
    </row>
    <row r="1563" spans="1:18" x14ac:dyDescent="0.25">
      <c r="A1563" s="6">
        <v>43566</v>
      </c>
      <c r="B1563" s="1" t="str">
        <f>TEXT([1]Holidays!A1563,"DDDD")</f>
        <v>Thursday</v>
      </c>
      <c r="C1563" s="2">
        <f>WEEKNUM([1]Holidays!A1563)</f>
        <v>15</v>
      </c>
      <c r="D1563" s="1" t="str">
        <f>TEXT([1]Holidays!A1563,"MMMM")</f>
        <v>April</v>
      </c>
      <c r="E1563" s="1" t="str">
        <f>TEXT([1]Holidays!A1563,"yyyy")</f>
        <v>2019</v>
      </c>
      <c r="F1563" s="3">
        <v>11.3</v>
      </c>
      <c r="G1563" s="3">
        <v>17.3</v>
      </c>
      <c r="H1563" s="3">
        <v>14.4</v>
      </c>
      <c r="I1563" s="3">
        <v>0</v>
      </c>
      <c r="J1563" s="4">
        <v>116890.61</v>
      </c>
      <c r="K1563" s="5">
        <v>126.8896051</v>
      </c>
      <c r="L1563" s="5">
        <f t="shared" si="120"/>
        <v>14832203.34279811</v>
      </c>
      <c r="M1563" t="str">
        <f>VLOOKUP(A1563,[1]Holidays!A:C,2,)</f>
        <v>N</v>
      </c>
      <c r="N1563" t="str">
        <f>VLOOKUP(A1563,[1]Holidays!A:C,3,FALSE)</f>
        <v>N</v>
      </c>
      <c r="O1563" t="e">
        <f t="shared" si="121"/>
        <v>#N/A</v>
      </c>
      <c r="P1563">
        <f t="shared" si="122"/>
        <v>116890.61</v>
      </c>
      <c r="Q1563" t="e">
        <f t="shared" si="123"/>
        <v>#N/A</v>
      </c>
      <c r="R1563">
        <f t="shared" si="124"/>
        <v>116890.61</v>
      </c>
    </row>
    <row r="1564" spans="1:18" x14ac:dyDescent="0.25">
      <c r="A1564" s="6">
        <v>43567</v>
      </c>
      <c r="B1564" s="1" t="str">
        <f>TEXT([1]Holidays!A1564,"DDDD")</f>
        <v>Friday</v>
      </c>
      <c r="C1564" s="2">
        <f>WEEKNUM([1]Holidays!A1564)</f>
        <v>15</v>
      </c>
      <c r="D1564" s="1" t="str">
        <f>TEXT([1]Holidays!A1564,"MMMM")</f>
        <v>April</v>
      </c>
      <c r="E1564" s="1" t="str">
        <f>TEXT([1]Holidays!A1564,"yyyy")</f>
        <v>2019</v>
      </c>
      <c r="F1564" s="3">
        <v>6.7</v>
      </c>
      <c r="G1564" s="3">
        <v>24.9</v>
      </c>
      <c r="H1564" s="3">
        <v>15.3</v>
      </c>
      <c r="I1564" s="3">
        <v>0.2</v>
      </c>
      <c r="J1564" s="4">
        <v>114848.77</v>
      </c>
      <c r="K1564" s="5">
        <v>128.7232047</v>
      </c>
      <c r="L1564" s="5">
        <f t="shared" si="120"/>
        <v>14783701.73025322</v>
      </c>
      <c r="M1564" t="str">
        <f>VLOOKUP(A1564,[1]Holidays!A:C,2,)</f>
        <v>N</v>
      </c>
      <c r="N1564" t="str">
        <f>VLOOKUP(A1564,[1]Holidays!A:C,3,FALSE)</f>
        <v>N</v>
      </c>
      <c r="O1564" t="e">
        <f t="shared" si="121"/>
        <v>#N/A</v>
      </c>
      <c r="P1564">
        <f t="shared" si="122"/>
        <v>114848.77</v>
      </c>
      <c r="Q1564" t="e">
        <f t="shared" si="123"/>
        <v>#N/A</v>
      </c>
      <c r="R1564">
        <f t="shared" si="124"/>
        <v>114848.77</v>
      </c>
    </row>
    <row r="1565" spans="1:18" x14ac:dyDescent="0.25">
      <c r="A1565" s="6">
        <v>43568</v>
      </c>
      <c r="B1565" s="1" t="str">
        <f>TEXT([1]Holidays!A1565,"DDDD")</f>
        <v>Saturday</v>
      </c>
      <c r="C1565" s="2">
        <f>WEEKNUM([1]Holidays!A1565)</f>
        <v>15</v>
      </c>
      <c r="D1565" s="1" t="str">
        <f>TEXT([1]Holidays!A1565,"MMMM")</f>
        <v>April</v>
      </c>
      <c r="E1565" s="1" t="str">
        <f>TEXT([1]Holidays!A1565,"yyyy")</f>
        <v>2019</v>
      </c>
      <c r="F1565" s="3">
        <v>10.5</v>
      </c>
      <c r="G1565" s="3">
        <v>20.7</v>
      </c>
      <c r="H1565" s="3">
        <v>10</v>
      </c>
      <c r="I1565" s="3">
        <v>0</v>
      </c>
      <c r="J1565" s="4">
        <v>105963.55499999999</v>
      </c>
      <c r="K1565" s="5">
        <v>122.44216059999999</v>
      </c>
      <c r="L1565" s="5">
        <f t="shared" si="120"/>
        <v>12974406.619056931</v>
      </c>
      <c r="M1565" t="str">
        <f>VLOOKUP(A1565,[1]Holidays!A:C,2,)</f>
        <v>N</v>
      </c>
      <c r="N1565" t="str">
        <f>VLOOKUP(A1565,[1]Holidays!A:C,3,FALSE)</f>
        <v>N</v>
      </c>
      <c r="O1565" t="e">
        <f t="shared" si="121"/>
        <v>#N/A</v>
      </c>
      <c r="P1565">
        <f t="shared" si="122"/>
        <v>105963.55499999999</v>
      </c>
      <c r="Q1565" t="e">
        <f t="shared" si="123"/>
        <v>#N/A</v>
      </c>
      <c r="R1565">
        <f t="shared" si="124"/>
        <v>105963.55499999999</v>
      </c>
    </row>
    <row r="1566" spans="1:18" x14ac:dyDescent="0.25">
      <c r="A1566" s="6">
        <v>43569</v>
      </c>
      <c r="B1566" s="1" t="str">
        <f>TEXT([1]Holidays!A1566,"DDDD")</f>
        <v>Sunday</v>
      </c>
      <c r="C1566" s="2">
        <f>WEEKNUM([1]Holidays!A1566)</f>
        <v>16</v>
      </c>
      <c r="D1566" s="1" t="str">
        <f>TEXT([1]Holidays!A1566,"MMMM")</f>
        <v>April</v>
      </c>
      <c r="E1566" s="1" t="str">
        <f>TEXT([1]Holidays!A1566,"yyyy")</f>
        <v>2019</v>
      </c>
      <c r="F1566" s="3">
        <v>11.8</v>
      </c>
      <c r="G1566" s="3">
        <v>22.5</v>
      </c>
      <c r="H1566" s="3">
        <v>14.4</v>
      </c>
      <c r="I1566" s="3">
        <v>0</v>
      </c>
      <c r="J1566" s="4">
        <v>98680</v>
      </c>
      <c r="K1566" s="5">
        <v>111.731646</v>
      </c>
      <c r="L1566" s="5">
        <f t="shared" si="120"/>
        <v>11025678.82728</v>
      </c>
      <c r="M1566" t="str">
        <f>VLOOKUP(A1566,[1]Holidays!A:C,2,)</f>
        <v>N</v>
      </c>
      <c r="N1566" t="str">
        <f>VLOOKUP(A1566,[1]Holidays!A:C,3,FALSE)</f>
        <v>N</v>
      </c>
      <c r="O1566" t="e">
        <f t="shared" si="121"/>
        <v>#N/A</v>
      </c>
      <c r="P1566">
        <f t="shared" si="122"/>
        <v>98680</v>
      </c>
      <c r="Q1566" t="e">
        <f t="shared" si="123"/>
        <v>#N/A</v>
      </c>
      <c r="R1566">
        <f t="shared" si="124"/>
        <v>98680</v>
      </c>
    </row>
    <row r="1567" spans="1:18" x14ac:dyDescent="0.25">
      <c r="A1567" s="6">
        <v>43570</v>
      </c>
      <c r="B1567" s="1" t="str">
        <f>TEXT([1]Holidays!A1567,"DDDD")</f>
        <v>Monday</v>
      </c>
      <c r="C1567" s="2">
        <f>WEEKNUM([1]Holidays!A1567)</f>
        <v>16</v>
      </c>
      <c r="D1567" s="1" t="str">
        <f>TEXT([1]Holidays!A1567,"MMMM")</f>
        <v>April</v>
      </c>
      <c r="E1567" s="1" t="str">
        <f>TEXT([1]Holidays!A1567,"yyyy")</f>
        <v>2019</v>
      </c>
      <c r="F1567" s="3">
        <v>12.9</v>
      </c>
      <c r="G1567" s="3">
        <v>27.4</v>
      </c>
      <c r="H1567" s="3">
        <v>10.9</v>
      </c>
      <c r="I1567" s="3">
        <v>0</v>
      </c>
      <c r="J1567" s="4">
        <v>114194.955</v>
      </c>
      <c r="K1567" s="5">
        <v>113.1121728</v>
      </c>
      <c r="L1567" s="5">
        <f t="shared" si="120"/>
        <v>12916839.482848223</v>
      </c>
      <c r="M1567" t="str">
        <f>VLOOKUP(A1567,[1]Holidays!A:C,2,)</f>
        <v>N</v>
      </c>
      <c r="N1567" t="str">
        <f>VLOOKUP(A1567,[1]Holidays!A:C,3,FALSE)</f>
        <v>N</v>
      </c>
      <c r="O1567" t="e">
        <f t="shared" si="121"/>
        <v>#N/A</v>
      </c>
      <c r="P1567">
        <f t="shared" si="122"/>
        <v>114194.955</v>
      </c>
      <c r="Q1567" t="e">
        <f t="shared" si="123"/>
        <v>#N/A</v>
      </c>
      <c r="R1567">
        <f t="shared" si="124"/>
        <v>114194.955</v>
      </c>
    </row>
    <row r="1568" spans="1:18" x14ac:dyDescent="0.25">
      <c r="A1568" s="6">
        <v>43571</v>
      </c>
      <c r="B1568" s="1" t="str">
        <f>TEXT([1]Holidays!A1568,"DDDD")</f>
        <v>Tuesday</v>
      </c>
      <c r="C1568" s="2">
        <f>WEEKNUM([1]Holidays!A1568)</f>
        <v>16</v>
      </c>
      <c r="D1568" s="1" t="str">
        <f>TEXT([1]Holidays!A1568,"MMMM")</f>
        <v>April</v>
      </c>
      <c r="E1568" s="1" t="str">
        <f>TEXT([1]Holidays!A1568,"yyyy")</f>
        <v>2019</v>
      </c>
      <c r="F1568" s="3">
        <v>17.100000000000001</v>
      </c>
      <c r="G1568" s="3">
        <v>30.3</v>
      </c>
      <c r="H1568" s="3">
        <v>14.4</v>
      </c>
      <c r="I1568" s="3">
        <v>0</v>
      </c>
      <c r="J1568" s="4">
        <v>115392.875</v>
      </c>
      <c r="K1568" s="5">
        <v>100.00561740000001</v>
      </c>
      <c r="L1568" s="5">
        <f t="shared" si="120"/>
        <v>11539935.707936026</v>
      </c>
      <c r="M1568" t="str">
        <f>VLOOKUP(A1568,[1]Holidays!A:C,2,)</f>
        <v>N</v>
      </c>
      <c r="N1568" t="str">
        <f>VLOOKUP(A1568,[1]Holidays!A:C,3,FALSE)</f>
        <v>N</v>
      </c>
      <c r="O1568" t="e">
        <f t="shared" si="121"/>
        <v>#N/A</v>
      </c>
      <c r="P1568">
        <f t="shared" si="122"/>
        <v>115392.875</v>
      </c>
      <c r="Q1568" t="e">
        <f t="shared" si="123"/>
        <v>#N/A</v>
      </c>
      <c r="R1568">
        <f t="shared" si="124"/>
        <v>115392.875</v>
      </c>
    </row>
    <row r="1569" spans="1:18" x14ac:dyDescent="0.25">
      <c r="A1569" s="6">
        <v>43572</v>
      </c>
      <c r="B1569" s="1" t="str">
        <f>TEXT([1]Holidays!A1569,"DDDD")</f>
        <v>Wednesday</v>
      </c>
      <c r="C1569" s="2">
        <f>WEEKNUM([1]Holidays!A1569)</f>
        <v>16</v>
      </c>
      <c r="D1569" s="1" t="str">
        <f>TEXT([1]Holidays!A1569,"MMMM")</f>
        <v>April</v>
      </c>
      <c r="E1569" s="1" t="str">
        <f>TEXT([1]Holidays!A1569,"yyyy")</f>
        <v>2019</v>
      </c>
      <c r="F1569" s="3">
        <v>22.1</v>
      </c>
      <c r="G1569" s="3">
        <v>30</v>
      </c>
      <c r="H1569" s="3">
        <v>12.8</v>
      </c>
      <c r="I1569" s="3">
        <v>0</v>
      </c>
      <c r="J1569" s="4">
        <v>117281.13</v>
      </c>
      <c r="K1569" s="5">
        <v>100.1096387</v>
      </c>
      <c r="L1569" s="5">
        <f t="shared" si="120"/>
        <v>11740971.550627733</v>
      </c>
      <c r="M1569" t="str">
        <f>VLOOKUP(A1569,[1]Holidays!A:C,2,)</f>
        <v>N</v>
      </c>
      <c r="N1569" t="str">
        <f>VLOOKUP(A1569,[1]Holidays!A:C,3,FALSE)</f>
        <v>N</v>
      </c>
      <c r="O1569" t="e">
        <f t="shared" si="121"/>
        <v>#N/A</v>
      </c>
      <c r="P1569">
        <f t="shared" si="122"/>
        <v>117281.13</v>
      </c>
      <c r="Q1569" t="e">
        <f t="shared" si="123"/>
        <v>#N/A</v>
      </c>
      <c r="R1569">
        <f t="shared" si="124"/>
        <v>117281.13</v>
      </c>
    </row>
    <row r="1570" spans="1:18" x14ac:dyDescent="0.25">
      <c r="A1570" s="6">
        <v>43573</v>
      </c>
      <c r="B1570" s="1" t="str">
        <f>TEXT([1]Holidays!A1570,"DDDD")</f>
        <v>Thursday</v>
      </c>
      <c r="C1570" s="2">
        <f>WEEKNUM([1]Holidays!A1570)</f>
        <v>16</v>
      </c>
      <c r="D1570" s="1" t="str">
        <f>TEXT([1]Holidays!A1570,"MMMM")</f>
        <v>April</v>
      </c>
      <c r="E1570" s="1" t="str">
        <f>TEXT([1]Holidays!A1570,"yyyy")</f>
        <v>2019</v>
      </c>
      <c r="F1570" s="3">
        <v>13.2</v>
      </c>
      <c r="G1570" s="3">
        <v>17.7</v>
      </c>
      <c r="H1570" s="3">
        <v>12.8</v>
      </c>
      <c r="I1570" s="3">
        <v>0</v>
      </c>
      <c r="J1570" s="4">
        <v>111360.065</v>
      </c>
      <c r="K1570" s="5">
        <v>84.833863710000003</v>
      </c>
      <c r="L1570" s="5">
        <f t="shared" si="120"/>
        <v>9447104.576946741</v>
      </c>
      <c r="M1570" t="str">
        <f>VLOOKUP(A1570,[1]Holidays!A:C,2,)</f>
        <v>N</v>
      </c>
      <c r="N1570" t="str">
        <f>VLOOKUP(A1570,[1]Holidays!A:C,3,FALSE)</f>
        <v>N</v>
      </c>
      <c r="O1570" t="e">
        <f t="shared" si="121"/>
        <v>#N/A</v>
      </c>
      <c r="P1570">
        <f t="shared" si="122"/>
        <v>111360.065</v>
      </c>
      <c r="Q1570" t="e">
        <f t="shared" si="123"/>
        <v>#N/A</v>
      </c>
      <c r="R1570">
        <f t="shared" si="124"/>
        <v>111360.065</v>
      </c>
    </row>
    <row r="1571" spans="1:18" x14ac:dyDescent="0.25">
      <c r="A1571" s="6">
        <v>43574</v>
      </c>
      <c r="B1571" s="1" t="str">
        <f>TEXT([1]Holidays!A1571,"DDDD")</f>
        <v>Friday</v>
      </c>
      <c r="C1571" s="2">
        <f>WEEKNUM([1]Holidays!A1571)</f>
        <v>16</v>
      </c>
      <c r="D1571" s="1" t="str">
        <f>TEXT([1]Holidays!A1571,"MMMM")</f>
        <v>April</v>
      </c>
      <c r="E1571" s="1" t="str">
        <f>TEXT([1]Holidays!A1571,"yyyy")</f>
        <v>2019</v>
      </c>
      <c r="F1571" s="3">
        <v>8.6</v>
      </c>
      <c r="G1571" s="3">
        <v>22.1</v>
      </c>
      <c r="H1571" s="3">
        <v>14</v>
      </c>
      <c r="I1571" s="3">
        <v>0</v>
      </c>
      <c r="J1571" s="4">
        <v>95967.404999999999</v>
      </c>
      <c r="K1571" s="5">
        <v>78.14244558</v>
      </c>
      <c r="L1571" s="5">
        <f t="shared" si="120"/>
        <v>7499127.7226663195</v>
      </c>
      <c r="M1571" t="str">
        <f>VLOOKUP(A1571,[1]Holidays!A:C,2,)</f>
        <v>N</v>
      </c>
      <c r="N1571" t="str">
        <f>VLOOKUP(A1571,[1]Holidays!A:C,3,FALSE)</f>
        <v>Y</v>
      </c>
      <c r="O1571" t="e">
        <f t="shared" si="121"/>
        <v>#N/A</v>
      </c>
      <c r="P1571">
        <f t="shared" si="122"/>
        <v>95967.404999999999</v>
      </c>
      <c r="Q1571">
        <f t="shared" si="123"/>
        <v>95967.404999999999</v>
      </c>
      <c r="R1571" t="e">
        <f t="shared" si="124"/>
        <v>#N/A</v>
      </c>
    </row>
    <row r="1572" spans="1:18" x14ac:dyDescent="0.25">
      <c r="A1572" s="6">
        <v>43575</v>
      </c>
      <c r="B1572" s="1" t="str">
        <f>TEXT([1]Holidays!A1572,"DDDD")</f>
        <v>Saturday</v>
      </c>
      <c r="C1572" s="2">
        <f>WEEKNUM([1]Holidays!A1572)</f>
        <v>16</v>
      </c>
      <c r="D1572" s="1" t="str">
        <f>TEXT([1]Holidays!A1572,"MMMM")</f>
        <v>April</v>
      </c>
      <c r="E1572" s="1" t="str">
        <f>TEXT([1]Holidays!A1572,"yyyy")</f>
        <v>2019</v>
      </c>
      <c r="F1572" s="3">
        <v>10.199999999999999</v>
      </c>
      <c r="G1572" s="3">
        <v>30.2</v>
      </c>
      <c r="H1572" s="3">
        <v>13.9</v>
      </c>
      <c r="I1572" s="3">
        <v>0</v>
      </c>
      <c r="J1572" s="4">
        <v>95654.36</v>
      </c>
      <c r="K1572" s="5">
        <v>66.874813889999999</v>
      </c>
      <c r="L1572" s="5">
        <f t="shared" si="120"/>
        <v>6396867.5227670604</v>
      </c>
      <c r="M1572" t="str">
        <f>VLOOKUP(A1572,[1]Holidays!A:C,2,)</f>
        <v>N</v>
      </c>
      <c r="N1572" t="str">
        <f>VLOOKUP(A1572,[1]Holidays!A:C,3,FALSE)</f>
        <v>Y</v>
      </c>
      <c r="O1572" t="e">
        <f t="shared" si="121"/>
        <v>#N/A</v>
      </c>
      <c r="P1572">
        <f t="shared" si="122"/>
        <v>95654.36</v>
      </c>
      <c r="Q1572">
        <f t="shared" si="123"/>
        <v>95654.36</v>
      </c>
      <c r="R1572" t="e">
        <f t="shared" si="124"/>
        <v>#N/A</v>
      </c>
    </row>
    <row r="1573" spans="1:18" x14ac:dyDescent="0.25">
      <c r="A1573" s="6">
        <v>43576</v>
      </c>
      <c r="B1573" s="1" t="str">
        <f>TEXT([1]Holidays!A1573,"DDDD")</f>
        <v>Sunday</v>
      </c>
      <c r="C1573" s="2">
        <f>WEEKNUM([1]Holidays!A1573)</f>
        <v>17</v>
      </c>
      <c r="D1573" s="1" t="str">
        <f>TEXT([1]Holidays!A1573,"MMMM")</f>
        <v>April</v>
      </c>
      <c r="E1573" s="1" t="str">
        <f>TEXT([1]Holidays!A1573,"yyyy")</f>
        <v>2019</v>
      </c>
      <c r="F1573" s="3">
        <v>14.8</v>
      </c>
      <c r="G1573" s="3">
        <v>27</v>
      </c>
      <c r="H1573" s="3">
        <v>7.5</v>
      </c>
      <c r="I1573" s="3">
        <v>0</v>
      </c>
      <c r="J1573" s="4">
        <v>94810.664999999994</v>
      </c>
      <c r="K1573" s="5">
        <v>80.076258480000007</v>
      </c>
      <c r="L1573" s="5">
        <f t="shared" si="120"/>
        <v>7592083.3172006896</v>
      </c>
      <c r="M1573" t="str">
        <f>VLOOKUP(A1573,[1]Holidays!A:C,2,)</f>
        <v>N</v>
      </c>
      <c r="N1573" t="str">
        <f>VLOOKUP(A1573,[1]Holidays!A:C,3,FALSE)</f>
        <v>Y</v>
      </c>
      <c r="O1573" t="e">
        <f t="shared" si="121"/>
        <v>#N/A</v>
      </c>
      <c r="P1573">
        <f t="shared" si="122"/>
        <v>94810.664999999994</v>
      </c>
      <c r="Q1573">
        <f t="shared" si="123"/>
        <v>94810.664999999994</v>
      </c>
      <c r="R1573" t="e">
        <f t="shared" si="124"/>
        <v>#N/A</v>
      </c>
    </row>
    <row r="1574" spans="1:18" x14ac:dyDescent="0.25">
      <c r="A1574" s="6">
        <v>43577</v>
      </c>
      <c r="B1574" s="1" t="str">
        <f>TEXT([1]Holidays!A1574,"DDDD")</f>
        <v>Monday</v>
      </c>
      <c r="C1574" s="2">
        <f>WEEKNUM([1]Holidays!A1574)</f>
        <v>17</v>
      </c>
      <c r="D1574" s="1" t="str">
        <f>TEXT([1]Holidays!A1574,"MMMM")</f>
        <v>April</v>
      </c>
      <c r="E1574" s="1" t="str">
        <f>TEXT([1]Holidays!A1574,"yyyy")</f>
        <v>2019</v>
      </c>
      <c r="F1574" s="3">
        <v>13.7</v>
      </c>
      <c r="G1574" s="3">
        <v>17.600000000000001</v>
      </c>
      <c r="H1574" s="3">
        <v>6</v>
      </c>
      <c r="I1574" s="3">
        <v>0.8</v>
      </c>
      <c r="J1574" s="4">
        <v>100246.51</v>
      </c>
      <c r="K1574" s="5">
        <v>95.107386919999996</v>
      </c>
      <c r="L1574" s="5">
        <f t="shared" si="120"/>
        <v>9534183.613949649</v>
      </c>
      <c r="M1574" t="str">
        <f>VLOOKUP(A1574,[1]Holidays!A:C,2,)</f>
        <v>N</v>
      </c>
      <c r="N1574" t="str">
        <f>VLOOKUP(A1574,[1]Holidays!A:C,3,FALSE)</f>
        <v>Y</v>
      </c>
      <c r="O1574" t="e">
        <f t="shared" si="121"/>
        <v>#N/A</v>
      </c>
      <c r="P1574">
        <f t="shared" si="122"/>
        <v>100246.51</v>
      </c>
      <c r="Q1574">
        <f t="shared" si="123"/>
        <v>100246.51</v>
      </c>
      <c r="R1574" t="e">
        <f t="shared" si="124"/>
        <v>#N/A</v>
      </c>
    </row>
    <row r="1575" spans="1:18" x14ac:dyDescent="0.25">
      <c r="A1575" s="6">
        <v>43578</v>
      </c>
      <c r="B1575" s="1" t="str">
        <f>TEXT([1]Holidays!A1575,"DDDD")</f>
        <v>Tuesday</v>
      </c>
      <c r="C1575" s="2">
        <f>WEEKNUM([1]Holidays!A1575)</f>
        <v>17</v>
      </c>
      <c r="D1575" s="1" t="str">
        <f>TEXT([1]Holidays!A1575,"MMMM")</f>
        <v>April</v>
      </c>
      <c r="E1575" s="1" t="str">
        <f>TEXT([1]Holidays!A1575,"yyyy")</f>
        <v>2019</v>
      </c>
      <c r="F1575" s="3">
        <v>11.1</v>
      </c>
      <c r="G1575" s="3">
        <v>18.5</v>
      </c>
      <c r="H1575" s="3">
        <v>8</v>
      </c>
      <c r="I1575" s="3">
        <v>0</v>
      </c>
      <c r="J1575" s="4">
        <v>114240.88499999999</v>
      </c>
      <c r="K1575" s="5">
        <v>89.628985839999999</v>
      </c>
      <c r="L1575" s="5">
        <f t="shared" si="120"/>
        <v>10239294.664014068</v>
      </c>
      <c r="M1575" t="str">
        <f>VLOOKUP(A1575,[1]Holidays!A:C,2,)</f>
        <v>N</v>
      </c>
      <c r="N1575" t="str">
        <f>VLOOKUP(A1575,[1]Holidays!A:C,3,FALSE)</f>
        <v>N</v>
      </c>
      <c r="O1575" t="e">
        <f t="shared" si="121"/>
        <v>#N/A</v>
      </c>
      <c r="P1575">
        <f t="shared" si="122"/>
        <v>114240.88499999999</v>
      </c>
      <c r="Q1575" t="e">
        <f t="shared" si="123"/>
        <v>#N/A</v>
      </c>
      <c r="R1575">
        <f t="shared" si="124"/>
        <v>114240.88499999999</v>
      </c>
    </row>
    <row r="1576" spans="1:18" x14ac:dyDescent="0.25">
      <c r="A1576" s="6">
        <v>43579</v>
      </c>
      <c r="B1576" s="1" t="str">
        <f>TEXT([1]Holidays!A1576,"DDDD")</f>
        <v>Wednesday</v>
      </c>
      <c r="C1576" s="2">
        <f>WEEKNUM([1]Holidays!A1576)</f>
        <v>17</v>
      </c>
      <c r="D1576" s="1" t="str">
        <f>TEXT([1]Holidays!A1576,"MMMM")</f>
        <v>April</v>
      </c>
      <c r="E1576" s="1" t="str">
        <f>TEXT([1]Holidays!A1576,"yyyy")</f>
        <v>2019</v>
      </c>
      <c r="F1576" s="3">
        <v>14.6</v>
      </c>
      <c r="G1576" s="3">
        <v>23.2</v>
      </c>
      <c r="H1576" s="3">
        <v>8.1999999999999993</v>
      </c>
      <c r="I1576" s="3">
        <v>0</v>
      </c>
      <c r="J1576" s="4">
        <v>113264.23</v>
      </c>
      <c r="K1576" s="5">
        <v>86.749292839999995</v>
      </c>
      <c r="L1576" s="5">
        <f t="shared" si="120"/>
        <v>9825591.8565671127</v>
      </c>
      <c r="M1576" t="str">
        <f>VLOOKUP(A1576,[1]Holidays!A:C,2,)</f>
        <v>Y</v>
      </c>
      <c r="N1576" t="str">
        <f>VLOOKUP(A1576,[1]Holidays!A:C,3,FALSE)</f>
        <v>N</v>
      </c>
      <c r="O1576">
        <f t="shared" si="121"/>
        <v>113264.23</v>
      </c>
      <c r="P1576" t="e">
        <f t="shared" si="122"/>
        <v>#N/A</v>
      </c>
      <c r="Q1576" t="e">
        <f t="shared" si="123"/>
        <v>#N/A</v>
      </c>
      <c r="R1576">
        <f t="shared" si="124"/>
        <v>113264.23</v>
      </c>
    </row>
    <row r="1577" spans="1:18" x14ac:dyDescent="0.25">
      <c r="A1577" s="6">
        <v>43580</v>
      </c>
      <c r="B1577" s="1" t="str">
        <f>TEXT([1]Holidays!A1577,"DDDD")</f>
        <v>Thursday</v>
      </c>
      <c r="C1577" s="2">
        <f>WEEKNUM([1]Holidays!A1577)</f>
        <v>17</v>
      </c>
      <c r="D1577" s="1" t="str">
        <f>TEXT([1]Holidays!A1577,"MMMM")</f>
        <v>April</v>
      </c>
      <c r="E1577" s="1" t="str">
        <f>TEXT([1]Holidays!A1577,"yyyy")</f>
        <v>2019</v>
      </c>
      <c r="F1577" s="3">
        <v>10.199999999999999</v>
      </c>
      <c r="G1577" s="3">
        <v>21.5</v>
      </c>
      <c r="H1577" s="3">
        <v>10.6</v>
      </c>
      <c r="I1577" s="3">
        <v>0</v>
      </c>
      <c r="J1577" s="4">
        <v>98112.464999999997</v>
      </c>
      <c r="K1577" s="5">
        <v>62.60573067</v>
      </c>
      <c r="L1577" s="5">
        <f t="shared" si="120"/>
        <v>6142402.5591598013</v>
      </c>
      <c r="M1577" t="str">
        <f>VLOOKUP(A1577,[1]Holidays!A:C,2,)</f>
        <v>Y</v>
      </c>
      <c r="N1577" t="str">
        <f>VLOOKUP(A1577,[1]Holidays!A:C,3,FALSE)</f>
        <v>Y</v>
      </c>
      <c r="O1577">
        <f t="shared" si="121"/>
        <v>98112.464999999997</v>
      </c>
      <c r="P1577" t="e">
        <f t="shared" si="122"/>
        <v>#N/A</v>
      </c>
      <c r="Q1577">
        <f t="shared" si="123"/>
        <v>98112.464999999997</v>
      </c>
      <c r="R1577" t="e">
        <f t="shared" si="124"/>
        <v>#N/A</v>
      </c>
    </row>
    <row r="1578" spans="1:18" x14ac:dyDescent="0.25">
      <c r="A1578" s="6">
        <v>43581</v>
      </c>
      <c r="B1578" s="1" t="str">
        <f>TEXT([1]Holidays!A1578,"DDDD")</f>
        <v>Friday</v>
      </c>
      <c r="C1578" s="2">
        <f>WEEKNUM([1]Holidays!A1578)</f>
        <v>17</v>
      </c>
      <c r="D1578" s="1" t="str">
        <f>TEXT([1]Holidays!A1578,"MMMM")</f>
        <v>April</v>
      </c>
      <c r="E1578" s="1" t="str">
        <f>TEXT([1]Holidays!A1578,"yyyy")</f>
        <v>2019</v>
      </c>
      <c r="F1578" s="3">
        <v>11.9</v>
      </c>
      <c r="G1578" s="3">
        <v>15.8</v>
      </c>
      <c r="H1578" s="3">
        <v>6.9</v>
      </c>
      <c r="I1578" s="3">
        <v>3</v>
      </c>
      <c r="J1578" s="4">
        <v>107226.59</v>
      </c>
      <c r="K1578" s="5">
        <v>60.918382540000003</v>
      </c>
      <c r="L1578" s="5">
        <f t="shared" si="120"/>
        <v>6532070.4280797383</v>
      </c>
      <c r="M1578" t="str">
        <f>VLOOKUP(A1578,[1]Holidays!A:C,2,)</f>
        <v>Y</v>
      </c>
      <c r="N1578" t="str">
        <f>VLOOKUP(A1578,[1]Holidays!A:C,3,FALSE)</f>
        <v>N</v>
      </c>
      <c r="O1578">
        <f t="shared" si="121"/>
        <v>107226.59</v>
      </c>
      <c r="P1578" t="e">
        <f t="shared" si="122"/>
        <v>#N/A</v>
      </c>
      <c r="Q1578" t="e">
        <f t="shared" si="123"/>
        <v>#N/A</v>
      </c>
      <c r="R1578">
        <f t="shared" si="124"/>
        <v>107226.59</v>
      </c>
    </row>
    <row r="1579" spans="1:18" x14ac:dyDescent="0.25">
      <c r="A1579" s="6">
        <v>43582</v>
      </c>
      <c r="B1579" s="1" t="str">
        <f>TEXT([1]Holidays!A1579,"DDDD")</f>
        <v>Saturday</v>
      </c>
      <c r="C1579" s="2">
        <f>WEEKNUM([1]Holidays!A1579)</f>
        <v>17</v>
      </c>
      <c r="D1579" s="1" t="str">
        <f>TEXT([1]Holidays!A1579,"MMMM")</f>
        <v>April</v>
      </c>
      <c r="E1579" s="1" t="str">
        <f>TEXT([1]Holidays!A1579,"yyyy")</f>
        <v>2019</v>
      </c>
      <c r="F1579" s="3">
        <v>8.6999999999999993</v>
      </c>
      <c r="G1579" s="3">
        <v>16.2</v>
      </c>
      <c r="H1579" s="3">
        <v>8.5</v>
      </c>
      <c r="I1579" s="3">
        <v>0</v>
      </c>
      <c r="J1579" s="4">
        <v>105374.93</v>
      </c>
      <c r="K1579" s="5">
        <v>79.620085979999999</v>
      </c>
      <c r="L1579" s="5">
        <f t="shared" si="120"/>
        <v>8389960.9867364801</v>
      </c>
      <c r="M1579" t="str">
        <f>VLOOKUP(A1579,[1]Holidays!A:C,2,)</f>
        <v>Y</v>
      </c>
      <c r="N1579" t="str">
        <f>VLOOKUP(A1579,[1]Holidays!A:C,3,FALSE)</f>
        <v>N</v>
      </c>
      <c r="O1579">
        <f t="shared" si="121"/>
        <v>105374.93</v>
      </c>
      <c r="P1579" t="e">
        <f t="shared" si="122"/>
        <v>#N/A</v>
      </c>
      <c r="Q1579" t="e">
        <f t="shared" si="123"/>
        <v>#N/A</v>
      </c>
      <c r="R1579">
        <f t="shared" si="124"/>
        <v>105374.93</v>
      </c>
    </row>
    <row r="1580" spans="1:18" x14ac:dyDescent="0.25">
      <c r="A1580" s="6">
        <v>43583</v>
      </c>
      <c r="B1580" s="1" t="str">
        <f>TEXT([1]Holidays!A1580,"DDDD")</f>
        <v>Sunday</v>
      </c>
      <c r="C1580" s="2">
        <f>WEEKNUM([1]Holidays!A1580)</f>
        <v>18</v>
      </c>
      <c r="D1580" s="1" t="str">
        <f>TEXT([1]Holidays!A1580,"MMMM")</f>
        <v>April</v>
      </c>
      <c r="E1580" s="1" t="str">
        <f>TEXT([1]Holidays!A1580,"yyyy")</f>
        <v>2019</v>
      </c>
      <c r="F1580" s="3">
        <v>12.4</v>
      </c>
      <c r="G1580" s="3">
        <v>17.399999999999999</v>
      </c>
      <c r="H1580" s="3">
        <v>5.2</v>
      </c>
      <c r="I1580" s="3">
        <v>0</v>
      </c>
      <c r="J1580" s="4">
        <v>101057.43</v>
      </c>
      <c r="K1580" s="5">
        <v>86.022860620000003</v>
      </c>
      <c r="L1580" s="5">
        <f t="shared" si="120"/>
        <v>8693249.2155054063</v>
      </c>
      <c r="M1580" t="str">
        <f>VLOOKUP(A1580,[1]Holidays!A:C,2,)</f>
        <v>Y</v>
      </c>
      <c r="N1580" t="str">
        <f>VLOOKUP(A1580,[1]Holidays!A:C,3,FALSE)</f>
        <v>N</v>
      </c>
      <c r="O1580">
        <f t="shared" si="121"/>
        <v>101057.43</v>
      </c>
      <c r="P1580" t="e">
        <f t="shared" si="122"/>
        <v>#N/A</v>
      </c>
      <c r="Q1580" t="e">
        <f t="shared" si="123"/>
        <v>#N/A</v>
      </c>
      <c r="R1580">
        <f t="shared" si="124"/>
        <v>101057.43</v>
      </c>
    </row>
    <row r="1581" spans="1:18" x14ac:dyDescent="0.25">
      <c r="A1581" s="6">
        <v>43584</v>
      </c>
      <c r="B1581" s="1" t="str">
        <f>TEXT([1]Holidays!A1581,"DDDD")</f>
        <v>Monday</v>
      </c>
      <c r="C1581" s="2">
        <f>WEEKNUM([1]Holidays!A1581)</f>
        <v>18</v>
      </c>
      <c r="D1581" s="1" t="str">
        <f>TEXT([1]Holidays!A1581,"MMMM")</f>
        <v>April</v>
      </c>
      <c r="E1581" s="1" t="str">
        <f>TEXT([1]Holidays!A1581,"yyyy")</f>
        <v>2019</v>
      </c>
      <c r="F1581" s="3">
        <v>11.5</v>
      </c>
      <c r="G1581" s="3">
        <v>18.100000000000001</v>
      </c>
      <c r="H1581" s="3">
        <v>8.4</v>
      </c>
      <c r="I1581" s="3">
        <v>0</v>
      </c>
      <c r="J1581" s="4">
        <v>118307.52499999999</v>
      </c>
      <c r="K1581" s="5">
        <v>121.0296417</v>
      </c>
      <c r="L1581" s="5">
        <f t="shared" si="120"/>
        <v>14318717.361163791</v>
      </c>
      <c r="M1581" t="str">
        <f>VLOOKUP(A1581,[1]Holidays!A:C,2,)</f>
        <v>Y</v>
      </c>
      <c r="N1581" t="str">
        <f>VLOOKUP(A1581,[1]Holidays!A:C,3,FALSE)</f>
        <v>N</v>
      </c>
      <c r="O1581">
        <f t="shared" si="121"/>
        <v>118307.52499999999</v>
      </c>
      <c r="P1581" t="e">
        <f t="shared" si="122"/>
        <v>#N/A</v>
      </c>
      <c r="Q1581" t="e">
        <f t="shared" si="123"/>
        <v>#N/A</v>
      </c>
      <c r="R1581">
        <f t="shared" si="124"/>
        <v>118307.52499999999</v>
      </c>
    </row>
    <row r="1582" spans="1:18" x14ac:dyDescent="0.25">
      <c r="A1582" s="6">
        <v>43585</v>
      </c>
      <c r="B1582" s="1" t="str">
        <f>TEXT([1]Holidays!A1582,"DDDD")</f>
        <v>Tuesday</v>
      </c>
      <c r="C1582" s="2">
        <f>WEEKNUM([1]Holidays!A1582)</f>
        <v>18</v>
      </c>
      <c r="D1582" s="1" t="str">
        <f>TEXT([1]Holidays!A1582,"MMMM")</f>
        <v>April</v>
      </c>
      <c r="E1582" s="1" t="str">
        <f>TEXT([1]Holidays!A1582,"yyyy")</f>
        <v>2019</v>
      </c>
      <c r="F1582" s="3">
        <v>7.9</v>
      </c>
      <c r="G1582" s="3">
        <v>23.1</v>
      </c>
      <c r="H1582" s="3">
        <v>11.7</v>
      </c>
      <c r="I1582" s="3">
        <v>0</v>
      </c>
      <c r="J1582" s="4">
        <v>110515.6</v>
      </c>
      <c r="K1582" s="5">
        <v>96.951705770000004</v>
      </c>
      <c r="L1582" s="5">
        <f t="shared" si="120"/>
        <v>10714675.934195014</v>
      </c>
      <c r="M1582" t="str">
        <f>VLOOKUP(A1582,[1]Holidays!A:C,2,)</f>
        <v>Y</v>
      </c>
      <c r="N1582" t="str">
        <f>VLOOKUP(A1582,[1]Holidays!A:C,3,FALSE)</f>
        <v>N</v>
      </c>
      <c r="O1582">
        <f t="shared" si="121"/>
        <v>110515.6</v>
      </c>
      <c r="P1582" t="e">
        <f t="shared" si="122"/>
        <v>#N/A</v>
      </c>
      <c r="Q1582" t="e">
        <f t="shared" si="123"/>
        <v>#N/A</v>
      </c>
      <c r="R1582">
        <f t="shared" si="124"/>
        <v>110515.6</v>
      </c>
    </row>
    <row r="1583" spans="1:18" x14ac:dyDescent="0.25">
      <c r="A1583" s="6">
        <v>43586</v>
      </c>
      <c r="B1583" s="1" t="str">
        <f>TEXT([1]Holidays!A1583,"DDDD")</f>
        <v>Wednesday</v>
      </c>
      <c r="C1583" s="2">
        <f>WEEKNUM([1]Holidays!A1583)</f>
        <v>18</v>
      </c>
      <c r="D1583" s="1" t="str">
        <f>TEXT([1]Holidays!A1583,"MMMM")</f>
        <v>May</v>
      </c>
      <c r="E1583" s="1" t="str">
        <f>TEXT([1]Holidays!A1583,"yyyy")</f>
        <v>2019</v>
      </c>
      <c r="F1583" s="3">
        <v>15.6</v>
      </c>
      <c r="G1583" s="3">
        <v>22.8</v>
      </c>
      <c r="H1583" s="3">
        <v>7.8</v>
      </c>
      <c r="I1583" s="3">
        <v>0</v>
      </c>
      <c r="J1583" s="4">
        <v>111462.38499999999</v>
      </c>
      <c r="K1583" s="5">
        <v>90.563836899999998</v>
      </c>
      <c r="L1583" s="5">
        <f t="shared" si="120"/>
        <v>10094461.255625006</v>
      </c>
      <c r="M1583" t="str">
        <f>VLOOKUP(A1583,[1]Holidays!A:C,2,)</f>
        <v>Y</v>
      </c>
      <c r="N1583" t="str">
        <f>VLOOKUP(A1583,[1]Holidays!A:C,3,FALSE)</f>
        <v>N</v>
      </c>
      <c r="O1583">
        <f t="shared" si="121"/>
        <v>111462.38499999999</v>
      </c>
      <c r="P1583" t="e">
        <f t="shared" si="122"/>
        <v>#N/A</v>
      </c>
      <c r="Q1583" t="e">
        <f t="shared" si="123"/>
        <v>#N/A</v>
      </c>
      <c r="R1583">
        <f t="shared" si="124"/>
        <v>111462.38499999999</v>
      </c>
    </row>
    <row r="1584" spans="1:18" x14ac:dyDescent="0.25">
      <c r="A1584" s="6">
        <v>43587</v>
      </c>
      <c r="B1584" s="1" t="str">
        <f>TEXT([1]Holidays!A1584,"DDDD")</f>
        <v>Thursday</v>
      </c>
      <c r="C1584" s="2">
        <f>WEEKNUM([1]Holidays!A1584)</f>
        <v>18</v>
      </c>
      <c r="D1584" s="1" t="str">
        <f>TEXT([1]Holidays!A1584,"MMMM")</f>
        <v>May</v>
      </c>
      <c r="E1584" s="1" t="str">
        <f>TEXT([1]Holidays!A1584,"yyyy")</f>
        <v>2019</v>
      </c>
      <c r="F1584" s="3">
        <v>17.100000000000001</v>
      </c>
      <c r="G1584" s="3">
        <v>20.2</v>
      </c>
      <c r="H1584" s="3">
        <v>6.2</v>
      </c>
      <c r="I1584" s="3">
        <v>3.6</v>
      </c>
      <c r="J1584" s="4">
        <v>112948.4</v>
      </c>
      <c r="K1584" s="5">
        <v>103.58661480000001</v>
      </c>
      <c r="L1584" s="5">
        <f t="shared" si="120"/>
        <v>11699942.403076321</v>
      </c>
      <c r="M1584" t="str">
        <f>VLOOKUP(A1584,[1]Holidays!A:C,2,)</f>
        <v>Y</v>
      </c>
      <c r="N1584" t="str">
        <f>VLOOKUP(A1584,[1]Holidays!A:C,3,FALSE)</f>
        <v>N</v>
      </c>
      <c r="O1584">
        <f t="shared" si="121"/>
        <v>112948.4</v>
      </c>
      <c r="P1584" t="e">
        <f t="shared" si="122"/>
        <v>#N/A</v>
      </c>
      <c r="Q1584" t="e">
        <f t="shared" si="123"/>
        <v>#N/A</v>
      </c>
      <c r="R1584">
        <f t="shared" si="124"/>
        <v>112948.4</v>
      </c>
    </row>
    <row r="1585" spans="1:18" x14ac:dyDescent="0.25">
      <c r="A1585" s="6">
        <v>43588</v>
      </c>
      <c r="B1585" s="1" t="str">
        <f>TEXT([1]Holidays!A1585,"DDDD")</f>
        <v>Friday</v>
      </c>
      <c r="C1585" s="2">
        <f>WEEKNUM([1]Holidays!A1585)</f>
        <v>18</v>
      </c>
      <c r="D1585" s="1" t="str">
        <f>TEXT([1]Holidays!A1585,"MMMM")</f>
        <v>May</v>
      </c>
      <c r="E1585" s="1" t="str">
        <f>TEXT([1]Holidays!A1585,"yyyy")</f>
        <v>2019</v>
      </c>
      <c r="F1585" s="3">
        <v>11.8</v>
      </c>
      <c r="G1585" s="3">
        <v>20.7</v>
      </c>
      <c r="H1585" s="3">
        <v>9</v>
      </c>
      <c r="I1585" s="3">
        <v>0.2</v>
      </c>
      <c r="J1585" s="4">
        <v>110902.185</v>
      </c>
      <c r="K1585" s="5">
        <v>101.1629982</v>
      </c>
      <c r="L1585" s="5">
        <f t="shared" si="120"/>
        <v>11219197.541531067</v>
      </c>
      <c r="M1585" t="str">
        <f>VLOOKUP(A1585,[1]Holidays!A:C,2,)</f>
        <v>Y</v>
      </c>
      <c r="N1585" t="str">
        <f>VLOOKUP(A1585,[1]Holidays!A:C,3,FALSE)</f>
        <v>N</v>
      </c>
      <c r="O1585">
        <f t="shared" si="121"/>
        <v>110902.185</v>
      </c>
      <c r="P1585" t="e">
        <f t="shared" si="122"/>
        <v>#N/A</v>
      </c>
      <c r="Q1585" t="e">
        <f t="shared" si="123"/>
        <v>#N/A</v>
      </c>
      <c r="R1585">
        <f t="shared" si="124"/>
        <v>110902.185</v>
      </c>
    </row>
    <row r="1586" spans="1:18" x14ac:dyDescent="0.25">
      <c r="A1586" s="6">
        <v>43589</v>
      </c>
      <c r="B1586" s="1" t="str">
        <f>TEXT([1]Holidays!A1586,"DDDD")</f>
        <v>Saturday</v>
      </c>
      <c r="C1586" s="2">
        <f>WEEKNUM([1]Holidays!A1586)</f>
        <v>18</v>
      </c>
      <c r="D1586" s="1" t="str">
        <f>TEXT([1]Holidays!A1586,"MMMM")</f>
        <v>May</v>
      </c>
      <c r="E1586" s="1" t="str">
        <f>TEXT([1]Holidays!A1586,"yyyy")</f>
        <v>2019</v>
      </c>
      <c r="F1586" s="3">
        <v>13</v>
      </c>
      <c r="G1586" s="3">
        <v>16.399999999999999</v>
      </c>
      <c r="H1586" s="3">
        <v>8.1999999999999993</v>
      </c>
      <c r="I1586" s="3">
        <v>0.2</v>
      </c>
      <c r="J1586" s="4">
        <v>103616.145</v>
      </c>
      <c r="K1586" s="5">
        <v>103.38349669999999</v>
      </c>
      <c r="L1586" s="5">
        <f t="shared" si="120"/>
        <v>10712199.384674221</v>
      </c>
      <c r="M1586" t="str">
        <f>VLOOKUP(A1586,[1]Holidays!A:C,2,)</f>
        <v>Y</v>
      </c>
      <c r="N1586" t="str">
        <f>VLOOKUP(A1586,[1]Holidays!A:C,3,FALSE)</f>
        <v>N</v>
      </c>
      <c r="O1586">
        <f t="shared" si="121"/>
        <v>103616.145</v>
      </c>
      <c r="P1586" t="e">
        <f t="shared" si="122"/>
        <v>#N/A</v>
      </c>
      <c r="Q1586" t="e">
        <f t="shared" si="123"/>
        <v>#N/A</v>
      </c>
      <c r="R1586">
        <f t="shared" si="124"/>
        <v>103616.145</v>
      </c>
    </row>
    <row r="1587" spans="1:18" x14ac:dyDescent="0.25">
      <c r="A1587" s="6">
        <v>43590</v>
      </c>
      <c r="B1587" s="1" t="str">
        <f>TEXT([1]Holidays!A1587,"DDDD")</f>
        <v>Sunday</v>
      </c>
      <c r="C1587" s="2">
        <f>WEEKNUM([1]Holidays!A1587)</f>
        <v>19</v>
      </c>
      <c r="D1587" s="1" t="str">
        <f>TEXT([1]Holidays!A1587,"MMMM")</f>
        <v>May</v>
      </c>
      <c r="E1587" s="1" t="str">
        <f>TEXT([1]Holidays!A1587,"yyyy")</f>
        <v>2019</v>
      </c>
      <c r="F1587" s="3">
        <v>11.3</v>
      </c>
      <c r="G1587" s="3">
        <v>16.3</v>
      </c>
      <c r="H1587" s="3">
        <v>6.5</v>
      </c>
      <c r="I1587" s="3">
        <v>2</v>
      </c>
      <c r="J1587" s="4">
        <v>104770.705</v>
      </c>
      <c r="K1587" s="5">
        <v>108.09555589999999</v>
      </c>
      <c r="L1587" s="5">
        <f t="shared" si="120"/>
        <v>11325247.599009909</v>
      </c>
      <c r="M1587" t="str">
        <f>VLOOKUP(A1587,[1]Holidays!A:C,2,)</f>
        <v>Y</v>
      </c>
      <c r="N1587" t="str">
        <f>VLOOKUP(A1587,[1]Holidays!A:C,3,FALSE)</f>
        <v>N</v>
      </c>
      <c r="O1587">
        <f t="shared" si="121"/>
        <v>104770.705</v>
      </c>
      <c r="P1587" t="e">
        <f t="shared" si="122"/>
        <v>#N/A</v>
      </c>
      <c r="Q1587" t="e">
        <f t="shared" si="123"/>
        <v>#N/A</v>
      </c>
      <c r="R1587">
        <f t="shared" si="124"/>
        <v>104770.705</v>
      </c>
    </row>
    <row r="1588" spans="1:18" x14ac:dyDescent="0.25">
      <c r="A1588" s="6">
        <v>43591</v>
      </c>
      <c r="B1588" s="1" t="str">
        <f>TEXT([1]Holidays!A1588,"DDDD")</f>
        <v>Monday</v>
      </c>
      <c r="C1588" s="2">
        <f>WEEKNUM([1]Holidays!A1588)</f>
        <v>19</v>
      </c>
      <c r="D1588" s="1" t="str">
        <f>TEXT([1]Holidays!A1588,"MMMM")</f>
        <v>May</v>
      </c>
      <c r="E1588" s="1" t="str">
        <f>TEXT([1]Holidays!A1588,"yyyy")</f>
        <v>2019</v>
      </c>
      <c r="F1588" s="3">
        <v>11.7</v>
      </c>
      <c r="G1588" s="3">
        <v>16.7</v>
      </c>
      <c r="H1588" s="3">
        <v>8.5</v>
      </c>
      <c r="I1588" s="3">
        <v>0.2</v>
      </c>
      <c r="J1588" s="4">
        <v>121535.485</v>
      </c>
      <c r="K1588" s="5">
        <v>112.50558460000001</v>
      </c>
      <c r="L1588" s="5">
        <f t="shared" si="120"/>
        <v>13673420.789569532</v>
      </c>
      <c r="M1588" t="str">
        <f>VLOOKUP(A1588,[1]Holidays!A:C,2,)</f>
        <v>Y</v>
      </c>
      <c r="N1588" t="str">
        <f>VLOOKUP(A1588,[1]Holidays!A:C,3,FALSE)</f>
        <v>N</v>
      </c>
      <c r="O1588">
        <f t="shared" si="121"/>
        <v>121535.485</v>
      </c>
      <c r="P1588" t="e">
        <f t="shared" si="122"/>
        <v>#N/A</v>
      </c>
      <c r="Q1588" t="e">
        <f t="shared" si="123"/>
        <v>#N/A</v>
      </c>
      <c r="R1588">
        <f t="shared" si="124"/>
        <v>121535.485</v>
      </c>
    </row>
    <row r="1589" spans="1:18" x14ac:dyDescent="0.25">
      <c r="A1589" s="6">
        <v>43592</v>
      </c>
      <c r="B1589" s="1" t="str">
        <f>TEXT([1]Holidays!A1589,"DDDD")</f>
        <v>Tuesday</v>
      </c>
      <c r="C1589" s="2">
        <f>WEEKNUM([1]Holidays!A1589)</f>
        <v>19</v>
      </c>
      <c r="D1589" s="1" t="str">
        <f>TEXT([1]Holidays!A1589,"MMMM")</f>
        <v>May</v>
      </c>
      <c r="E1589" s="1" t="str">
        <f>TEXT([1]Holidays!A1589,"yyyy")</f>
        <v>2019</v>
      </c>
      <c r="F1589" s="3">
        <v>7.4</v>
      </c>
      <c r="G1589" s="3">
        <v>18.7</v>
      </c>
      <c r="H1589" s="3">
        <v>11.7</v>
      </c>
      <c r="I1589" s="3">
        <v>0</v>
      </c>
      <c r="J1589" s="4">
        <v>116318.435</v>
      </c>
      <c r="K1589" s="5">
        <v>94.753714479999999</v>
      </c>
      <c r="L1589" s="5">
        <f t="shared" si="120"/>
        <v>11021603.778750438</v>
      </c>
      <c r="M1589" t="str">
        <f>VLOOKUP(A1589,[1]Holidays!A:C,2,)</f>
        <v>Y</v>
      </c>
      <c r="N1589" t="str">
        <f>VLOOKUP(A1589,[1]Holidays!A:C,3,FALSE)</f>
        <v>N</v>
      </c>
      <c r="O1589">
        <f t="shared" si="121"/>
        <v>116318.435</v>
      </c>
      <c r="P1589" t="e">
        <f t="shared" si="122"/>
        <v>#N/A</v>
      </c>
      <c r="Q1589" t="e">
        <f t="shared" si="123"/>
        <v>#N/A</v>
      </c>
      <c r="R1589">
        <f t="shared" si="124"/>
        <v>116318.435</v>
      </c>
    </row>
    <row r="1590" spans="1:18" x14ac:dyDescent="0.25">
      <c r="A1590" s="6">
        <v>43593</v>
      </c>
      <c r="B1590" s="1" t="str">
        <f>TEXT([1]Holidays!A1590,"DDDD")</f>
        <v>Wednesday</v>
      </c>
      <c r="C1590" s="2">
        <f>WEEKNUM([1]Holidays!A1590)</f>
        <v>19</v>
      </c>
      <c r="D1590" s="1" t="str">
        <f>TEXT([1]Holidays!A1590,"MMMM")</f>
        <v>May</v>
      </c>
      <c r="E1590" s="1" t="str">
        <f>TEXT([1]Holidays!A1590,"yyyy")</f>
        <v>2019</v>
      </c>
      <c r="F1590" s="3">
        <v>10.3</v>
      </c>
      <c r="G1590" s="3">
        <v>17.399999999999999</v>
      </c>
      <c r="H1590" s="3">
        <v>7.3</v>
      </c>
      <c r="I1590" s="3">
        <v>5.2</v>
      </c>
      <c r="J1590" s="4">
        <v>118801.84</v>
      </c>
      <c r="K1590" s="5">
        <v>114.5284513</v>
      </c>
      <c r="L1590" s="5">
        <f t="shared" si="120"/>
        <v>13606190.746790392</v>
      </c>
      <c r="M1590" t="str">
        <f>VLOOKUP(A1590,[1]Holidays!A:C,2,)</f>
        <v>Y</v>
      </c>
      <c r="N1590" t="str">
        <f>VLOOKUP(A1590,[1]Holidays!A:C,3,FALSE)</f>
        <v>N</v>
      </c>
      <c r="O1590">
        <f t="shared" si="121"/>
        <v>118801.84</v>
      </c>
      <c r="P1590" t="e">
        <f t="shared" si="122"/>
        <v>#N/A</v>
      </c>
      <c r="Q1590" t="e">
        <f t="shared" si="123"/>
        <v>#N/A</v>
      </c>
      <c r="R1590">
        <f t="shared" si="124"/>
        <v>118801.84</v>
      </c>
    </row>
    <row r="1591" spans="1:18" x14ac:dyDescent="0.25">
      <c r="A1591" s="6">
        <v>43594</v>
      </c>
      <c r="B1591" s="1" t="str">
        <f>TEXT([1]Holidays!A1591,"DDDD")</f>
        <v>Thursday</v>
      </c>
      <c r="C1591" s="2">
        <f>WEEKNUM([1]Holidays!A1591)</f>
        <v>19</v>
      </c>
      <c r="D1591" s="1" t="str">
        <f>TEXT([1]Holidays!A1591,"MMMM")</f>
        <v>May</v>
      </c>
      <c r="E1591" s="1" t="str">
        <f>TEXT([1]Holidays!A1591,"yyyy")</f>
        <v>2019</v>
      </c>
      <c r="F1591" s="3">
        <v>9.6999999999999993</v>
      </c>
      <c r="G1591" s="3">
        <v>16.2</v>
      </c>
      <c r="H1591" s="3">
        <v>5.3</v>
      </c>
      <c r="I1591" s="3">
        <v>0.6</v>
      </c>
      <c r="J1591" s="4">
        <v>122003.33500000001</v>
      </c>
      <c r="K1591" s="5">
        <v>113.6303305</v>
      </c>
      <c r="L1591" s="5">
        <f t="shared" si="120"/>
        <v>13863279.278152218</v>
      </c>
      <c r="M1591" t="str">
        <f>VLOOKUP(A1591,[1]Holidays!A:C,2,)</f>
        <v>Y</v>
      </c>
      <c r="N1591" t="str">
        <f>VLOOKUP(A1591,[1]Holidays!A:C,3,FALSE)</f>
        <v>N</v>
      </c>
      <c r="O1591">
        <f t="shared" si="121"/>
        <v>122003.33500000001</v>
      </c>
      <c r="P1591" t="e">
        <f t="shared" si="122"/>
        <v>#N/A</v>
      </c>
      <c r="Q1591" t="e">
        <f t="shared" si="123"/>
        <v>#N/A</v>
      </c>
      <c r="R1591">
        <f t="shared" si="124"/>
        <v>122003.33500000001</v>
      </c>
    </row>
    <row r="1592" spans="1:18" x14ac:dyDescent="0.25">
      <c r="A1592" s="6">
        <v>43595</v>
      </c>
      <c r="B1592" s="1" t="str">
        <f>TEXT([1]Holidays!A1592,"DDDD")</f>
        <v>Friday</v>
      </c>
      <c r="C1592" s="2">
        <f>WEEKNUM([1]Holidays!A1592)</f>
        <v>19</v>
      </c>
      <c r="D1592" s="1" t="str">
        <f>TEXT([1]Holidays!A1592,"MMMM")</f>
        <v>May</v>
      </c>
      <c r="E1592" s="1" t="str">
        <f>TEXT([1]Holidays!A1592,"yyyy")</f>
        <v>2019</v>
      </c>
      <c r="F1592" s="3">
        <v>10.199999999999999</v>
      </c>
      <c r="G1592" s="3">
        <v>14.2</v>
      </c>
      <c r="H1592" s="3">
        <v>2.8</v>
      </c>
      <c r="I1592" s="3">
        <v>7.2</v>
      </c>
      <c r="J1592" s="4">
        <v>123850.86</v>
      </c>
      <c r="K1592" s="5">
        <v>93.135276869999998</v>
      </c>
      <c r="L1592" s="5">
        <f t="shared" si="120"/>
        <v>11534884.136687608</v>
      </c>
      <c r="M1592" t="str">
        <f>VLOOKUP(A1592,[1]Holidays!A:C,2,)</f>
        <v>Y</v>
      </c>
      <c r="N1592" t="str">
        <f>VLOOKUP(A1592,[1]Holidays!A:C,3,FALSE)</f>
        <v>N</v>
      </c>
      <c r="O1592">
        <f t="shared" si="121"/>
        <v>123850.86</v>
      </c>
      <c r="P1592" t="e">
        <f t="shared" si="122"/>
        <v>#N/A</v>
      </c>
      <c r="Q1592" t="e">
        <f t="shared" si="123"/>
        <v>#N/A</v>
      </c>
      <c r="R1592">
        <f t="shared" si="124"/>
        <v>123850.86</v>
      </c>
    </row>
    <row r="1593" spans="1:18" x14ac:dyDescent="0.25">
      <c r="A1593" s="6">
        <v>43596</v>
      </c>
      <c r="B1593" s="1" t="str">
        <f>TEXT([1]Holidays!A1593,"DDDD")</f>
        <v>Saturday</v>
      </c>
      <c r="C1593" s="2">
        <f>WEEKNUM([1]Holidays!A1593)</f>
        <v>19</v>
      </c>
      <c r="D1593" s="1" t="str">
        <f>TEXT([1]Holidays!A1593,"MMMM")</f>
        <v>May</v>
      </c>
      <c r="E1593" s="1" t="str">
        <f>TEXT([1]Holidays!A1593,"yyyy")</f>
        <v>2019</v>
      </c>
      <c r="F1593" s="3">
        <v>10.199999999999999</v>
      </c>
      <c r="G1593" s="3">
        <v>16.399999999999999</v>
      </c>
      <c r="H1593" s="3">
        <v>7.7</v>
      </c>
      <c r="I1593" s="3">
        <v>8.1999999999999993</v>
      </c>
      <c r="J1593" s="4">
        <v>113186.735</v>
      </c>
      <c r="K1593" s="5">
        <v>87.036533050000003</v>
      </c>
      <c r="L1593" s="5">
        <f t="shared" si="120"/>
        <v>9851381.0016490929</v>
      </c>
      <c r="M1593" t="str">
        <f>VLOOKUP(A1593,[1]Holidays!A:C,2,)</f>
        <v>Y</v>
      </c>
      <c r="N1593" t="str">
        <f>VLOOKUP(A1593,[1]Holidays!A:C,3,FALSE)</f>
        <v>N</v>
      </c>
      <c r="O1593">
        <f t="shared" si="121"/>
        <v>113186.735</v>
      </c>
      <c r="P1593" t="e">
        <f t="shared" si="122"/>
        <v>#N/A</v>
      </c>
      <c r="Q1593" t="e">
        <f t="shared" si="123"/>
        <v>#N/A</v>
      </c>
      <c r="R1593">
        <f t="shared" si="124"/>
        <v>113186.735</v>
      </c>
    </row>
    <row r="1594" spans="1:18" x14ac:dyDescent="0.25">
      <c r="A1594" s="6">
        <v>43597</v>
      </c>
      <c r="B1594" s="1" t="str">
        <f>TEXT([1]Holidays!A1594,"DDDD")</f>
        <v>Sunday</v>
      </c>
      <c r="C1594" s="2">
        <f>WEEKNUM([1]Holidays!A1594)</f>
        <v>20</v>
      </c>
      <c r="D1594" s="1" t="str">
        <f>TEXT([1]Holidays!A1594,"MMMM")</f>
        <v>May</v>
      </c>
      <c r="E1594" s="1" t="str">
        <f>TEXT([1]Holidays!A1594,"yyyy")</f>
        <v>2019</v>
      </c>
      <c r="F1594" s="3">
        <v>12.2</v>
      </c>
      <c r="G1594" s="3">
        <v>17.7</v>
      </c>
      <c r="H1594" s="3">
        <v>6.6</v>
      </c>
      <c r="I1594" s="3">
        <v>0</v>
      </c>
      <c r="J1594" s="4">
        <v>110416.88</v>
      </c>
      <c r="K1594" s="5">
        <v>87.377381740000004</v>
      </c>
      <c r="L1594" s="5">
        <f t="shared" si="120"/>
        <v>9647937.8742997721</v>
      </c>
      <c r="M1594" t="str">
        <f>VLOOKUP(A1594,[1]Holidays!A:C,2,)</f>
        <v>Y</v>
      </c>
      <c r="N1594" t="str">
        <f>VLOOKUP(A1594,[1]Holidays!A:C,3,FALSE)</f>
        <v>N</v>
      </c>
      <c r="O1594">
        <f t="shared" si="121"/>
        <v>110416.88</v>
      </c>
      <c r="P1594" t="e">
        <f t="shared" si="122"/>
        <v>#N/A</v>
      </c>
      <c r="Q1594" t="e">
        <f t="shared" si="123"/>
        <v>#N/A</v>
      </c>
      <c r="R1594">
        <f t="shared" si="124"/>
        <v>110416.88</v>
      </c>
    </row>
    <row r="1595" spans="1:18" x14ac:dyDescent="0.25">
      <c r="A1595" s="6">
        <v>43598</v>
      </c>
      <c r="B1595" s="1" t="str">
        <f>TEXT([1]Holidays!A1595,"DDDD")</f>
        <v>Monday</v>
      </c>
      <c r="C1595" s="2">
        <f>WEEKNUM([1]Holidays!A1595)</f>
        <v>20</v>
      </c>
      <c r="D1595" s="1" t="str">
        <f>TEXT([1]Holidays!A1595,"MMMM")</f>
        <v>May</v>
      </c>
      <c r="E1595" s="1" t="str">
        <f>TEXT([1]Holidays!A1595,"yyyy")</f>
        <v>2019</v>
      </c>
      <c r="F1595" s="3">
        <v>12.7</v>
      </c>
      <c r="G1595" s="3">
        <v>18.100000000000001</v>
      </c>
      <c r="H1595" s="3">
        <v>8.3000000000000007</v>
      </c>
      <c r="I1595" s="3">
        <v>0</v>
      </c>
      <c r="J1595" s="4">
        <v>119598.605</v>
      </c>
      <c r="K1595" s="5">
        <v>77.157376979999995</v>
      </c>
      <c r="L1595" s="5">
        <f t="shared" si="120"/>
        <v>9227914.6522671115</v>
      </c>
      <c r="M1595" t="str">
        <f>VLOOKUP(A1595,[1]Holidays!A:C,2,)</f>
        <v>Y</v>
      </c>
      <c r="N1595" t="str">
        <f>VLOOKUP(A1595,[1]Holidays!A:C,3,FALSE)</f>
        <v>N</v>
      </c>
      <c r="O1595">
        <f t="shared" si="121"/>
        <v>119598.605</v>
      </c>
      <c r="P1595" t="e">
        <f t="shared" si="122"/>
        <v>#N/A</v>
      </c>
      <c r="Q1595" t="e">
        <f t="shared" si="123"/>
        <v>#N/A</v>
      </c>
      <c r="R1595">
        <f t="shared" si="124"/>
        <v>119598.605</v>
      </c>
    </row>
    <row r="1596" spans="1:18" x14ac:dyDescent="0.25">
      <c r="A1596" s="6">
        <v>43599</v>
      </c>
      <c r="B1596" s="1" t="str">
        <f>TEXT([1]Holidays!A1596,"DDDD")</f>
        <v>Tuesday</v>
      </c>
      <c r="C1596" s="2">
        <f>WEEKNUM([1]Holidays!A1596)</f>
        <v>20</v>
      </c>
      <c r="D1596" s="1" t="str">
        <f>TEXT([1]Holidays!A1596,"MMMM")</f>
        <v>May</v>
      </c>
      <c r="E1596" s="1" t="str">
        <f>TEXT([1]Holidays!A1596,"yyyy")</f>
        <v>2019</v>
      </c>
      <c r="F1596" s="3">
        <v>11.3</v>
      </c>
      <c r="G1596" s="3">
        <v>20.2</v>
      </c>
      <c r="H1596" s="3">
        <v>9</v>
      </c>
      <c r="I1596" s="3">
        <v>0</v>
      </c>
      <c r="J1596" s="4">
        <v>123005.31</v>
      </c>
      <c r="K1596" s="5">
        <v>89.82269178</v>
      </c>
      <c r="L1596" s="5">
        <f t="shared" si="120"/>
        <v>11048668.047433352</v>
      </c>
      <c r="M1596" t="str">
        <f>VLOOKUP(A1596,[1]Holidays!A:C,2,)</f>
        <v>Y</v>
      </c>
      <c r="N1596" t="str">
        <f>VLOOKUP(A1596,[1]Holidays!A:C,3,FALSE)</f>
        <v>N</v>
      </c>
      <c r="O1596">
        <f t="shared" si="121"/>
        <v>123005.31</v>
      </c>
      <c r="P1596" t="e">
        <f t="shared" si="122"/>
        <v>#N/A</v>
      </c>
      <c r="Q1596" t="e">
        <f t="shared" si="123"/>
        <v>#N/A</v>
      </c>
      <c r="R1596">
        <f t="shared" si="124"/>
        <v>123005.31</v>
      </c>
    </row>
    <row r="1597" spans="1:18" x14ac:dyDescent="0.25">
      <c r="A1597" s="6">
        <v>43600</v>
      </c>
      <c r="B1597" s="1" t="str">
        <f>TEXT([1]Holidays!A1597,"DDDD")</f>
        <v>Wednesday</v>
      </c>
      <c r="C1597" s="2">
        <f>WEEKNUM([1]Holidays!A1597)</f>
        <v>20</v>
      </c>
      <c r="D1597" s="1" t="str">
        <f>TEXT([1]Holidays!A1597,"MMMM")</f>
        <v>May</v>
      </c>
      <c r="E1597" s="1" t="str">
        <f>TEXT([1]Holidays!A1597,"yyyy")</f>
        <v>2019</v>
      </c>
      <c r="F1597" s="3">
        <v>12</v>
      </c>
      <c r="G1597" s="3">
        <v>15.8</v>
      </c>
      <c r="H1597" s="3">
        <v>8</v>
      </c>
      <c r="I1597" s="3">
        <v>0</v>
      </c>
      <c r="J1597" s="4">
        <v>126264.77499999999</v>
      </c>
      <c r="K1597" s="5">
        <v>100.6447738</v>
      </c>
      <c r="L1597" s="5">
        <f t="shared" si="120"/>
        <v>12707889.718782894</v>
      </c>
      <c r="M1597" t="str">
        <f>VLOOKUP(A1597,[1]Holidays!A:C,2,)</f>
        <v>Y</v>
      </c>
      <c r="N1597" t="str">
        <f>VLOOKUP(A1597,[1]Holidays!A:C,3,FALSE)</f>
        <v>N</v>
      </c>
      <c r="O1597">
        <f t="shared" si="121"/>
        <v>126264.77499999999</v>
      </c>
      <c r="P1597" t="e">
        <f t="shared" si="122"/>
        <v>#N/A</v>
      </c>
      <c r="Q1597" t="e">
        <f t="shared" si="123"/>
        <v>#N/A</v>
      </c>
      <c r="R1597">
        <f t="shared" si="124"/>
        <v>126264.77499999999</v>
      </c>
    </row>
    <row r="1598" spans="1:18" x14ac:dyDescent="0.25">
      <c r="A1598" s="6">
        <v>43601</v>
      </c>
      <c r="B1598" s="1" t="str">
        <f>TEXT([1]Holidays!A1598,"DDDD")</f>
        <v>Thursday</v>
      </c>
      <c r="C1598" s="2">
        <f>WEEKNUM([1]Holidays!A1598)</f>
        <v>20</v>
      </c>
      <c r="D1598" s="1" t="str">
        <f>TEXT([1]Holidays!A1598,"MMMM")</f>
        <v>May</v>
      </c>
      <c r="E1598" s="1" t="str">
        <f>TEXT([1]Holidays!A1598,"yyyy")</f>
        <v>2019</v>
      </c>
      <c r="F1598" s="3">
        <v>10.5</v>
      </c>
      <c r="G1598" s="3">
        <v>16.100000000000001</v>
      </c>
      <c r="H1598" s="3">
        <v>9.8000000000000007</v>
      </c>
      <c r="I1598" s="3">
        <v>0</v>
      </c>
      <c r="J1598" s="4">
        <v>127389.485</v>
      </c>
      <c r="K1598" s="5">
        <v>98.942964329999995</v>
      </c>
      <c r="L1598" s="5">
        <f t="shared" si="120"/>
        <v>12604293.27037207</v>
      </c>
      <c r="M1598" t="str">
        <f>VLOOKUP(A1598,[1]Holidays!A:C,2,)</f>
        <v>Y</v>
      </c>
      <c r="N1598" t="str">
        <f>VLOOKUP(A1598,[1]Holidays!A:C,3,FALSE)</f>
        <v>N</v>
      </c>
      <c r="O1598">
        <f t="shared" si="121"/>
        <v>127389.485</v>
      </c>
      <c r="P1598" t="e">
        <f t="shared" si="122"/>
        <v>#N/A</v>
      </c>
      <c r="Q1598" t="e">
        <f t="shared" si="123"/>
        <v>#N/A</v>
      </c>
      <c r="R1598">
        <f t="shared" si="124"/>
        <v>127389.485</v>
      </c>
    </row>
    <row r="1599" spans="1:18" x14ac:dyDescent="0.25">
      <c r="A1599" s="6">
        <v>43602</v>
      </c>
      <c r="B1599" s="1" t="str">
        <f>TEXT([1]Holidays!A1599,"DDDD")</f>
        <v>Friday</v>
      </c>
      <c r="C1599" s="2">
        <f>WEEKNUM([1]Holidays!A1599)</f>
        <v>20</v>
      </c>
      <c r="D1599" s="1" t="str">
        <f>TEXT([1]Holidays!A1599,"MMMM")</f>
        <v>May</v>
      </c>
      <c r="E1599" s="1" t="str">
        <f>TEXT([1]Holidays!A1599,"yyyy")</f>
        <v>2019</v>
      </c>
      <c r="F1599" s="3">
        <v>6.5</v>
      </c>
      <c r="G1599" s="3">
        <v>18.600000000000001</v>
      </c>
      <c r="H1599" s="3">
        <v>10.7</v>
      </c>
      <c r="I1599" s="3">
        <v>0</v>
      </c>
      <c r="J1599" s="4">
        <v>126934.24</v>
      </c>
      <c r="K1599" s="5">
        <v>96.783858859999995</v>
      </c>
      <c r="L1599" s="5">
        <f t="shared" si="120"/>
        <v>12285185.568661366</v>
      </c>
      <c r="M1599" t="str">
        <f>VLOOKUP(A1599,[1]Holidays!A:C,2,)</f>
        <v>Y</v>
      </c>
      <c r="N1599" t="str">
        <f>VLOOKUP(A1599,[1]Holidays!A:C,3,FALSE)</f>
        <v>N</v>
      </c>
      <c r="O1599">
        <f t="shared" si="121"/>
        <v>126934.24</v>
      </c>
      <c r="P1599" t="e">
        <f t="shared" si="122"/>
        <v>#N/A</v>
      </c>
      <c r="Q1599" t="e">
        <f t="shared" si="123"/>
        <v>#N/A</v>
      </c>
      <c r="R1599">
        <f t="shared" si="124"/>
        <v>126934.24</v>
      </c>
    </row>
    <row r="1600" spans="1:18" x14ac:dyDescent="0.25">
      <c r="A1600" s="6">
        <v>43603</v>
      </c>
      <c r="B1600" s="1" t="str">
        <f>TEXT([1]Holidays!A1600,"DDDD")</f>
        <v>Saturday</v>
      </c>
      <c r="C1600" s="2">
        <f>WEEKNUM([1]Holidays!A1600)</f>
        <v>20</v>
      </c>
      <c r="D1600" s="1" t="str">
        <f>TEXT([1]Holidays!A1600,"MMMM")</f>
        <v>May</v>
      </c>
      <c r="E1600" s="1" t="str">
        <f>TEXT([1]Holidays!A1600,"yyyy")</f>
        <v>2019</v>
      </c>
      <c r="F1600" s="3">
        <v>6.2</v>
      </c>
      <c r="G1600" s="3">
        <v>21.5</v>
      </c>
      <c r="H1600" s="3">
        <v>10.6</v>
      </c>
      <c r="I1600" s="3">
        <v>0</v>
      </c>
      <c r="J1600" s="4">
        <v>112990.63499999999</v>
      </c>
      <c r="K1600" s="5">
        <v>86.441785100000004</v>
      </c>
      <c r="L1600" s="5">
        <f t="shared" si="120"/>
        <v>9767112.1889825389</v>
      </c>
      <c r="M1600" t="str">
        <f>VLOOKUP(A1600,[1]Holidays!A:C,2,)</f>
        <v>Y</v>
      </c>
      <c r="N1600" t="str">
        <f>VLOOKUP(A1600,[1]Holidays!A:C,3,FALSE)</f>
        <v>N</v>
      </c>
      <c r="O1600">
        <f t="shared" si="121"/>
        <v>112990.63499999999</v>
      </c>
      <c r="P1600" t="e">
        <f t="shared" si="122"/>
        <v>#N/A</v>
      </c>
      <c r="Q1600" t="e">
        <f t="shared" si="123"/>
        <v>#N/A</v>
      </c>
      <c r="R1600">
        <f t="shared" si="124"/>
        <v>112990.63499999999</v>
      </c>
    </row>
    <row r="1601" spans="1:18" x14ac:dyDescent="0.25">
      <c r="A1601" s="6">
        <v>43604</v>
      </c>
      <c r="B1601" s="1" t="str">
        <f>TEXT([1]Holidays!A1601,"DDDD")</f>
        <v>Sunday</v>
      </c>
      <c r="C1601" s="2">
        <f>WEEKNUM([1]Holidays!A1601)</f>
        <v>21</v>
      </c>
      <c r="D1601" s="1" t="str">
        <f>TEXT([1]Holidays!A1601,"MMMM")</f>
        <v>May</v>
      </c>
      <c r="E1601" s="1" t="str">
        <f>TEXT([1]Holidays!A1601,"yyyy")</f>
        <v>2019</v>
      </c>
      <c r="F1601" s="3">
        <v>8.9</v>
      </c>
      <c r="G1601" s="3">
        <v>21.8</v>
      </c>
      <c r="H1601" s="3">
        <v>10</v>
      </c>
      <c r="I1601" s="3">
        <v>0.2</v>
      </c>
      <c r="J1601" s="4">
        <v>104054.85</v>
      </c>
      <c r="K1601" s="5">
        <v>76.294168089999999</v>
      </c>
      <c r="L1601" s="5">
        <f t="shared" si="120"/>
        <v>7938778.2164797373</v>
      </c>
      <c r="M1601" t="str">
        <f>VLOOKUP(A1601,[1]Holidays!A:C,2,)</f>
        <v>Y</v>
      </c>
      <c r="N1601" t="str">
        <f>VLOOKUP(A1601,[1]Holidays!A:C,3,FALSE)</f>
        <v>N</v>
      </c>
      <c r="O1601">
        <f t="shared" si="121"/>
        <v>104054.85</v>
      </c>
      <c r="P1601" t="e">
        <f t="shared" si="122"/>
        <v>#N/A</v>
      </c>
      <c r="Q1601" t="e">
        <f t="shared" si="123"/>
        <v>#N/A</v>
      </c>
      <c r="R1601">
        <f t="shared" si="124"/>
        <v>104054.85</v>
      </c>
    </row>
    <row r="1602" spans="1:18" x14ac:dyDescent="0.25">
      <c r="A1602" s="6">
        <v>43605</v>
      </c>
      <c r="B1602" s="1" t="str">
        <f>TEXT([1]Holidays!A1602,"DDDD")</f>
        <v>Monday</v>
      </c>
      <c r="C1602" s="2">
        <f>WEEKNUM([1]Holidays!A1602)</f>
        <v>21</v>
      </c>
      <c r="D1602" s="1" t="str">
        <f>TEXT([1]Holidays!A1602,"MMMM")</f>
        <v>May</v>
      </c>
      <c r="E1602" s="1" t="str">
        <f>TEXT([1]Holidays!A1602,"yyyy")</f>
        <v>2019</v>
      </c>
      <c r="F1602" s="3">
        <v>12</v>
      </c>
      <c r="G1602" s="3">
        <v>19.600000000000001</v>
      </c>
      <c r="H1602" s="3">
        <v>3.1</v>
      </c>
      <c r="I1602" s="3">
        <v>0.4</v>
      </c>
      <c r="J1602" s="4">
        <v>118733.42</v>
      </c>
      <c r="K1602" s="5">
        <v>93.344364299999995</v>
      </c>
      <c r="L1602" s="5">
        <f t="shared" ref="L1602:L1665" si="125">J1602*K1602</f>
        <v>11083095.611064905</v>
      </c>
      <c r="M1602" t="str">
        <f>VLOOKUP(A1602,[1]Holidays!A:C,2,)</f>
        <v>Y</v>
      </c>
      <c r="N1602" t="str">
        <f>VLOOKUP(A1602,[1]Holidays!A:C,3,FALSE)</f>
        <v>N</v>
      </c>
      <c r="O1602">
        <f t="shared" si="121"/>
        <v>118733.42</v>
      </c>
      <c r="P1602" t="e">
        <f t="shared" si="122"/>
        <v>#N/A</v>
      </c>
      <c r="Q1602" t="e">
        <f t="shared" si="123"/>
        <v>#N/A</v>
      </c>
      <c r="R1602">
        <f t="shared" si="124"/>
        <v>118733.42</v>
      </c>
    </row>
    <row r="1603" spans="1:18" x14ac:dyDescent="0.25">
      <c r="A1603" s="6">
        <v>43606</v>
      </c>
      <c r="B1603" s="1" t="str">
        <f>TEXT([1]Holidays!A1603,"DDDD")</f>
        <v>Tuesday</v>
      </c>
      <c r="C1603" s="2">
        <f>WEEKNUM([1]Holidays!A1603)</f>
        <v>21</v>
      </c>
      <c r="D1603" s="1" t="str">
        <f>TEXT([1]Holidays!A1603,"MMMM")</f>
        <v>May</v>
      </c>
      <c r="E1603" s="1" t="str">
        <f>TEXT([1]Holidays!A1603,"yyyy")</f>
        <v>2019</v>
      </c>
      <c r="F1603" s="3">
        <v>11.1</v>
      </c>
      <c r="G1603" s="3">
        <v>20.399999999999999</v>
      </c>
      <c r="H1603" s="3">
        <v>6.9</v>
      </c>
      <c r="I1603" s="3">
        <v>0.4</v>
      </c>
      <c r="J1603" s="4">
        <v>121766.77</v>
      </c>
      <c r="K1603" s="5">
        <v>104.5578083</v>
      </c>
      <c r="L1603" s="5">
        <f t="shared" si="125"/>
        <v>12731666.594970193</v>
      </c>
      <c r="M1603" t="str">
        <f>VLOOKUP(A1603,[1]Holidays!A:C,2,)</f>
        <v>Y</v>
      </c>
      <c r="N1603" t="str">
        <f>VLOOKUP(A1603,[1]Holidays!A:C,3,FALSE)</f>
        <v>N</v>
      </c>
      <c r="O1603">
        <f t="shared" ref="O1603:O1666" si="126">IF(M1603="n",NA(),J1603)</f>
        <v>121766.77</v>
      </c>
      <c r="P1603" t="e">
        <f t="shared" ref="P1603:P1666" si="127">IF(M1603="n",J1603,NA())</f>
        <v>#N/A</v>
      </c>
      <c r="Q1603" t="e">
        <f t="shared" ref="Q1603:Q1666" si="128">IF(N1603="y",J1603,NA())</f>
        <v>#N/A</v>
      </c>
      <c r="R1603">
        <f t="shared" ref="R1603:R1666" si="129">IF(N1603="N",J1603,NA())</f>
        <v>121766.77</v>
      </c>
    </row>
    <row r="1604" spans="1:18" x14ac:dyDescent="0.25">
      <c r="A1604" s="6">
        <v>43607</v>
      </c>
      <c r="B1604" s="1" t="str">
        <f>TEXT([1]Holidays!A1604,"DDDD")</f>
        <v>Wednesday</v>
      </c>
      <c r="C1604" s="2">
        <f>WEEKNUM([1]Holidays!A1604)</f>
        <v>21</v>
      </c>
      <c r="D1604" s="1" t="str">
        <f>TEXT([1]Holidays!A1604,"MMMM")</f>
        <v>May</v>
      </c>
      <c r="E1604" s="1" t="str">
        <f>TEXT([1]Holidays!A1604,"yyyy")</f>
        <v>2019</v>
      </c>
      <c r="F1604" s="3">
        <v>10.7</v>
      </c>
      <c r="G1604" s="3">
        <v>22.3</v>
      </c>
      <c r="H1604" s="3">
        <v>10.3</v>
      </c>
      <c r="I1604" s="3">
        <v>0</v>
      </c>
      <c r="J1604" s="4">
        <v>122015.59</v>
      </c>
      <c r="K1604" s="5">
        <v>115.8944559</v>
      </c>
      <c r="L1604" s="5">
        <f t="shared" si="125"/>
        <v>14140930.41436748</v>
      </c>
      <c r="M1604" t="str">
        <f>VLOOKUP(A1604,[1]Holidays!A:C,2,)</f>
        <v>Y</v>
      </c>
      <c r="N1604" t="str">
        <f>VLOOKUP(A1604,[1]Holidays!A:C,3,FALSE)</f>
        <v>N</v>
      </c>
      <c r="O1604">
        <f t="shared" si="126"/>
        <v>122015.59</v>
      </c>
      <c r="P1604" t="e">
        <f t="shared" si="127"/>
        <v>#N/A</v>
      </c>
      <c r="Q1604" t="e">
        <f t="shared" si="128"/>
        <v>#N/A</v>
      </c>
      <c r="R1604">
        <f t="shared" si="129"/>
        <v>122015.59</v>
      </c>
    </row>
    <row r="1605" spans="1:18" x14ac:dyDescent="0.25">
      <c r="A1605" s="6">
        <v>43608</v>
      </c>
      <c r="B1605" s="1" t="str">
        <f>TEXT([1]Holidays!A1605,"DDDD")</f>
        <v>Thursday</v>
      </c>
      <c r="C1605" s="2">
        <f>WEEKNUM([1]Holidays!A1605)</f>
        <v>21</v>
      </c>
      <c r="D1605" s="1" t="str">
        <f>TEXT([1]Holidays!A1605,"MMMM")</f>
        <v>May</v>
      </c>
      <c r="E1605" s="1" t="str">
        <f>TEXT([1]Holidays!A1605,"yyyy")</f>
        <v>2019</v>
      </c>
      <c r="F1605" s="3">
        <v>9.9</v>
      </c>
      <c r="G1605" s="3">
        <v>21.3</v>
      </c>
      <c r="H1605" s="3">
        <v>10.199999999999999</v>
      </c>
      <c r="I1605" s="3">
        <v>0</v>
      </c>
      <c r="J1605" s="4">
        <v>119118.11</v>
      </c>
      <c r="K1605" s="5">
        <v>88.387136190000007</v>
      </c>
      <c r="L1605" s="5">
        <f t="shared" si="125"/>
        <v>10528508.611265402</v>
      </c>
      <c r="M1605" t="str">
        <f>VLOOKUP(A1605,[1]Holidays!A:C,2,)</f>
        <v>Y</v>
      </c>
      <c r="N1605" t="str">
        <f>VLOOKUP(A1605,[1]Holidays!A:C,3,FALSE)</f>
        <v>N</v>
      </c>
      <c r="O1605">
        <f t="shared" si="126"/>
        <v>119118.11</v>
      </c>
      <c r="P1605" t="e">
        <f t="shared" si="127"/>
        <v>#N/A</v>
      </c>
      <c r="Q1605" t="e">
        <f t="shared" si="128"/>
        <v>#N/A</v>
      </c>
      <c r="R1605">
        <f t="shared" si="129"/>
        <v>119118.11</v>
      </c>
    </row>
    <row r="1606" spans="1:18" x14ac:dyDescent="0.25">
      <c r="A1606" s="6">
        <v>43609</v>
      </c>
      <c r="B1606" s="1" t="str">
        <f>TEXT([1]Holidays!A1606,"DDDD")</f>
        <v>Friday</v>
      </c>
      <c r="C1606" s="2">
        <f>WEEKNUM([1]Holidays!A1606)</f>
        <v>21</v>
      </c>
      <c r="D1606" s="1" t="str">
        <f>TEXT([1]Holidays!A1606,"MMMM")</f>
        <v>May</v>
      </c>
      <c r="E1606" s="1" t="str">
        <f>TEXT([1]Holidays!A1606,"yyyy")</f>
        <v>2019</v>
      </c>
      <c r="F1606" s="3">
        <v>13.8</v>
      </c>
      <c r="G1606" s="3">
        <v>20.2</v>
      </c>
      <c r="H1606" s="3">
        <v>4.4000000000000004</v>
      </c>
      <c r="I1606" s="3">
        <v>0</v>
      </c>
      <c r="J1606" s="4">
        <v>118924.765</v>
      </c>
      <c r="K1606" s="5">
        <v>91.547124490000002</v>
      </c>
      <c r="L1606" s="5">
        <f t="shared" si="125"/>
        <v>10887220.266398994</v>
      </c>
      <c r="M1606" t="str">
        <f>VLOOKUP(A1606,[1]Holidays!A:C,2,)</f>
        <v>Y</v>
      </c>
      <c r="N1606" t="str">
        <f>VLOOKUP(A1606,[1]Holidays!A:C,3,FALSE)</f>
        <v>N</v>
      </c>
      <c r="O1606">
        <f t="shared" si="126"/>
        <v>118924.765</v>
      </c>
      <c r="P1606" t="e">
        <f t="shared" si="127"/>
        <v>#N/A</v>
      </c>
      <c r="Q1606" t="e">
        <f t="shared" si="128"/>
        <v>#N/A</v>
      </c>
      <c r="R1606">
        <f t="shared" si="129"/>
        <v>118924.765</v>
      </c>
    </row>
    <row r="1607" spans="1:18" x14ac:dyDescent="0.25">
      <c r="A1607" s="6">
        <v>43610</v>
      </c>
      <c r="B1607" s="1" t="str">
        <f>TEXT([1]Holidays!A1607,"DDDD")</f>
        <v>Saturday</v>
      </c>
      <c r="C1607" s="2">
        <f>WEEKNUM([1]Holidays!A1607)</f>
        <v>21</v>
      </c>
      <c r="D1607" s="1" t="str">
        <f>TEXT([1]Holidays!A1607,"MMMM")</f>
        <v>May</v>
      </c>
      <c r="E1607" s="1" t="str">
        <f>TEXT([1]Holidays!A1607,"yyyy")</f>
        <v>2019</v>
      </c>
      <c r="F1607" s="3">
        <v>13.7</v>
      </c>
      <c r="G1607" s="3">
        <v>19.8</v>
      </c>
      <c r="H1607" s="3">
        <v>9.1</v>
      </c>
      <c r="I1607" s="3">
        <v>1.6</v>
      </c>
      <c r="J1607" s="4">
        <v>104949.95</v>
      </c>
      <c r="K1607" s="5">
        <v>74.262935119999995</v>
      </c>
      <c r="L1607" s="5">
        <f t="shared" si="125"/>
        <v>7793891.3276972435</v>
      </c>
      <c r="M1607" t="str">
        <f>VLOOKUP(A1607,[1]Holidays!A:C,2,)</f>
        <v>Y</v>
      </c>
      <c r="N1607" t="str">
        <f>VLOOKUP(A1607,[1]Holidays!A:C,3,FALSE)</f>
        <v>N</v>
      </c>
      <c r="O1607">
        <f t="shared" si="126"/>
        <v>104949.95</v>
      </c>
      <c r="P1607" t="e">
        <f t="shared" si="127"/>
        <v>#N/A</v>
      </c>
      <c r="Q1607" t="e">
        <f t="shared" si="128"/>
        <v>#N/A</v>
      </c>
      <c r="R1607">
        <f t="shared" si="129"/>
        <v>104949.95</v>
      </c>
    </row>
    <row r="1608" spans="1:18" x14ac:dyDescent="0.25">
      <c r="A1608" s="6">
        <v>43611</v>
      </c>
      <c r="B1608" s="1" t="str">
        <f>TEXT([1]Holidays!A1608,"DDDD")</f>
        <v>Sunday</v>
      </c>
      <c r="C1608" s="2">
        <f>WEEKNUM([1]Holidays!A1608)</f>
        <v>22</v>
      </c>
      <c r="D1608" s="1" t="str">
        <f>TEXT([1]Holidays!A1608,"MMMM")</f>
        <v>May</v>
      </c>
      <c r="E1608" s="1" t="str">
        <f>TEXT([1]Holidays!A1608,"yyyy")</f>
        <v>2019</v>
      </c>
      <c r="F1608" s="3">
        <v>9.5</v>
      </c>
      <c r="G1608" s="3">
        <v>15.1</v>
      </c>
      <c r="H1608" s="3">
        <v>8.6</v>
      </c>
      <c r="I1608" s="3">
        <v>6.6</v>
      </c>
      <c r="J1608" s="4">
        <v>106153.43</v>
      </c>
      <c r="K1608" s="5">
        <v>63.903082140000002</v>
      </c>
      <c r="L1608" s="5">
        <f t="shared" si="125"/>
        <v>6783531.3567327401</v>
      </c>
      <c r="M1608" t="str">
        <f>VLOOKUP(A1608,[1]Holidays!A:C,2,)</f>
        <v>Y</v>
      </c>
      <c r="N1608" t="str">
        <f>VLOOKUP(A1608,[1]Holidays!A:C,3,FALSE)</f>
        <v>N</v>
      </c>
      <c r="O1608">
        <f t="shared" si="126"/>
        <v>106153.43</v>
      </c>
      <c r="P1608" t="e">
        <f t="shared" si="127"/>
        <v>#N/A</v>
      </c>
      <c r="Q1608" t="e">
        <f t="shared" si="128"/>
        <v>#N/A</v>
      </c>
      <c r="R1608">
        <f t="shared" si="129"/>
        <v>106153.43</v>
      </c>
    </row>
    <row r="1609" spans="1:18" x14ac:dyDescent="0.25">
      <c r="A1609" s="6">
        <v>43612</v>
      </c>
      <c r="B1609" s="1" t="str">
        <f>TEXT([1]Holidays!A1609,"DDDD")</f>
        <v>Monday</v>
      </c>
      <c r="C1609" s="2">
        <f>WEEKNUM([1]Holidays!A1609)</f>
        <v>22</v>
      </c>
      <c r="D1609" s="1" t="str">
        <f>TEXT([1]Holidays!A1609,"MMMM")</f>
        <v>May</v>
      </c>
      <c r="E1609" s="1" t="str">
        <f>TEXT([1]Holidays!A1609,"yyyy")</f>
        <v>2019</v>
      </c>
      <c r="F1609" s="3">
        <v>7.8</v>
      </c>
      <c r="G1609" s="3">
        <v>14</v>
      </c>
      <c r="H1609" s="3">
        <v>7.2</v>
      </c>
      <c r="I1609" s="3">
        <v>8.1999999999999993</v>
      </c>
      <c r="J1609" s="4">
        <v>130229.295</v>
      </c>
      <c r="K1609" s="5">
        <v>87.611014030000007</v>
      </c>
      <c r="L1609" s="5">
        <f t="shared" si="125"/>
        <v>11409520.591362009</v>
      </c>
      <c r="M1609" t="str">
        <f>VLOOKUP(A1609,[1]Holidays!A:C,2,)</f>
        <v>Y</v>
      </c>
      <c r="N1609" t="str">
        <f>VLOOKUP(A1609,[1]Holidays!A:C,3,FALSE)</f>
        <v>N</v>
      </c>
      <c r="O1609">
        <f t="shared" si="126"/>
        <v>130229.295</v>
      </c>
      <c r="P1609" t="e">
        <f t="shared" si="127"/>
        <v>#N/A</v>
      </c>
      <c r="Q1609" t="e">
        <f t="shared" si="128"/>
        <v>#N/A</v>
      </c>
      <c r="R1609">
        <f t="shared" si="129"/>
        <v>130229.295</v>
      </c>
    </row>
    <row r="1610" spans="1:18" x14ac:dyDescent="0.25">
      <c r="A1610" s="6">
        <v>43613</v>
      </c>
      <c r="B1610" s="1" t="str">
        <f>TEXT([1]Holidays!A1610,"DDDD")</f>
        <v>Tuesday</v>
      </c>
      <c r="C1610" s="2">
        <f>WEEKNUM([1]Holidays!A1610)</f>
        <v>22</v>
      </c>
      <c r="D1610" s="1" t="str">
        <f>TEXT([1]Holidays!A1610,"MMMM")</f>
        <v>May</v>
      </c>
      <c r="E1610" s="1" t="str">
        <f>TEXT([1]Holidays!A1610,"yyyy")</f>
        <v>2019</v>
      </c>
      <c r="F1610" s="3">
        <v>8.1999999999999993</v>
      </c>
      <c r="G1610" s="3">
        <v>15.7</v>
      </c>
      <c r="H1610" s="3">
        <v>3.3</v>
      </c>
      <c r="I1610" s="3">
        <v>0.2</v>
      </c>
      <c r="J1610" s="4">
        <v>133799.655</v>
      </c>
      <c r="K1610" s="5">
        <v>79.964774539999993</v>
      </c>
      <c r="L1610" s="5">
        <f t="shared" si="125"/>
        <v>10699259.245604783</v>
      </c>
      <c r="M1610" t="str">
        <f>VLOOKUP(A1610,[1]Holidays!A:C,2,)</f>
        <v>Y</v>
      </c>
      <c r="N1610" t="str">
        <f>VLOOKUP(A1610,[1]Holidays!A:C,3,FALSE)</f>
        <v>N</v>
      </c>
      <c r="O1610">
        <f t="shared" si="126"/>
        <v>133799.655</v>
      </c>
      <c r="P1610" t="e">
        <f t="shared" si="127"/>
        <v>#N/A</v>
      </c>
      <c r="Q1610" t="e">
        <f t="shared" si="128"/>
        <v>#N/A</v>
      </c>
      <c r="R1610">
        <f t="shared" si="129"/>
        <v>133799.655</v>
      </c>
    </row>
    <row r="1611" spans="1:18" x14ac:dyDescent="0.25">
      <c r="A1611" s="6">
        <v>43614</v>
      </c>
      <c r="B1611" s="1" t="str">
        <f>TEXT([1]Holidays!A1611,"DDDD")</f>
        <v>Wednesday</v>
      </c>
      <c r="C1611" s="2">
        <f>WEEKNUM([1]Holidays!A1611)</f>
        <v>22</v>
      </c>
      <c r="D1611" s="1" t="str">
        <f>TEXT([1]Holidays!A1611,"MMMM")</f>
        <v>May</v>
      </c>
      <c r="E1611" s="1" t="str">
        <f>TEXT([1]Holidays!A1611,"yyyy")</f>
        <v>2019</v>
      </c>
      <c r="F1611" s="3">
        <v>8.6999999999999993</v>
      </c>
      <c r="G1611" s="3">
        <v>10.6</v>
      </c>
      <c r="H1611" s="3">
        <v>7.9</v>
      </c>
      <c r="I1611" s="3">
        <v>1.2</v>
      </c>
      <c r="J1611" s="4">
        <v>136301.49</v>
      </c>
      <c r="K1611" s="5">
        <v>85.003942199999997</v>
      </c>
      <c r="L1611" s="5">
        <f t="shared" si="125"/>
        <v>11586163.977733877</v>
      </c>
      <c r="M1611" t="str">
        <f>VLOOKUP(A1611,[1]Holidays!A:C,2,)</f>
        <v>Y</v>
      </c>
      <c r="N1611" t="str">
        <f>VLOOKUP(A1611,[1]Holidays!A:C,3,FALSE)</f>
        <v>N</v>
      </c>
      <c r="O1611">
        <f t="shared" si="126"/>
        <v>136301.49</v>
      </c>
      <c r="P1611" t="e">
        <f t="shared" si="127"/>
        <v>#N/A</v>
      </c>
      <c r="Q1611" t="e">
        <f t="shared" si="128"/>
        <v>#N/A</v>
      </c>
      <c r="R1611">
        <f t="shared" si="129"/>
        <v>136301.49</v>
      </c>
    </row>
    <row r="1612" spans="1:18" x14ac:dyDescent="0.25">
      <c r="A1612" s="6">
        <v>43615</v>
      </c>
      <c r="B1612" s="1" t="str">
        <f>TEXT([1]Holidays!A1612,"DDDD")</f>
        <v>Thursday</v>
      </c>
      <c r="C1612" s="2">
        <f>WEEKNUM([1]Holidays!A1612)</f>
        <v>22</v>
      </c>
      <c r="D1612" s="1" t="str">
        <f>TEXT([1]Holidays!A1612,"MMMM")</f>
        <v>May</v>
      </c>
      <c r="E1612" s="1" t="str">
        <f>TEXT([1]Holidays!A1612,"yyyy")</f>
        <v>2019</v>
      </c>
      <c r="F1612" s="3">
        <v>6.7</v>
      </c>
      <c r="G1612" s="3">
        <v>13.3</v>
      </c>
      <c r="H1612" s="3">
        <v>5.8</v>
      </c>
      <c r="I1612" s="3">
        <v>5.8</v>
      </c>
      <c r="J1612" s="4">
        <v>138857.13500000001</v>
      </c>
      <c r="K1612" s="5">
        <v>100.0150103</v>
      </c>
      <c r="L1612" s="5">
        <f t="shared" si="125"/>
        <v>13887797.787253492</v>
      </c>
      <c r="M1612" t="str">
        <f>VLOOKUP(A1612,[1]Holidays!A:C,2,)</f>
        <v>Y</v>
      </c>
      <c r="N1612" t="str">
        <f>VLOOKUP(A1612,[1]Holidays!A:C,3,FALSE)</f>
        <v>N</v>
      </c>
      <c r="O1612">
        <f t="shared" si="126"/>
        <v>138857.13500000001</v>
      </c>
      <c r="P1612" t="e">
        <f t="shared" si="127"/>
        <v>#N/A</v>
      </c>
      <c r="Q1612" t="e">
        <f t="shared" si="128"/>
        <v>#N/A</v>
      </c>
      <c r="R1612">
        <f t="shared" si="129"/>
        <v>138857.13500000001</v>
      </c>
    </row>
    <row r="1613" spans="1:18" x14ac:dyDescent="0.25">
      <c r="A1613" s="6">
        <v>43616</v>
      </c>
      <c r="B1613" s="1" t="str">
        <f>TEXT([1]Holidays!A1613,"DDDD")</f>
        <v>Friday</v>
      </c>
      <c r="C1613" s="2">
        <f>WEEKNUM([1]Holidays!A1613)</f>
        <v>22</v>
      </c>
      <c r="D1613" s="1" t="str">
        <f>TEXT([1]Holidays!A1613,"MMMM")</f>
        <v>May</v>
      </c>
      <c r="E1613" s="1" t="str">
        <f>TEXT([1]Holidays!A1613,"yyyy")</f>
        <v>2019</v>
      </c>
      <c r="F1613" s="3">
        <v>8.5</v>
      </c>
      <c r="G1613" s="3">
        <v>14.3</v>
      </c>
      <c r="H1613" s="3">
        <v>5.7</v>
      </c>
      <c r="I1613" s="3">
        <v>1.4</v>
      </c>
      <c r="J1613" s="4">
        <v>133869.14000000001</v>
      </c>
      <c r="K1613" s="5">
        <v>100.7077503</v>
      </c>
      <c r="L1613" s="5">
        <f t="shared" si="125"/>
        <v>13481659.923995743</v>
      </c>
      <c r="M1613" t="str">
        <f>VLOOKUP(A1613,[1]Holidays!A:C,2,)</f>
        <v>Y</v>
      </c>
      <c r="N1613" t="str">
        <f>VLOOKUP(A1613,[1]Holidays!A:C,3,FALSE)</f>
        <v>N</v>
      </c>
      <c r="O1613">
        <f t="shared" si="126"/>
        <v>133869.14000000001</v>
      </c>
      <c r="P1613" t="e">
        <f t="shared" si="127"/>
        <v>#N/A</v>
      </c>
      <c r="Q1613" t="e">
        <f t="shared" si="128"/>
        <v>#N/A</v>
      </c>
      <c r="R1613">
        <f t="shared" si="129"/>
        <v>133869.14000000001</v>
      </c>
    </row>
    <row r="1614" spans="1:18" x14ac:dyDescent="0.25">
      <c r="A1614" s="6">
        <v>43617</v>
      </c>
      <c r="B1614" s="1" t="str">
        <f>TEXT([1]Holidays!A1614,"DDDD")</f>
        <v>Saturday</v>
      </c>
      <c r="C1614" s="2">
        <f>WEEKNUM([1]Holidays!A1614)</f>
        <v>22</v>
      </c>
      <c r="D1614" s="1" t="str">
        <f>TEXT([1]Holidays!A1614,"MMMM")</f>
        <v>June</v>
      </c>
      <c r="E1614" s="1" t="str">
        <f>TEXT([1]Holidays!A1614,"yyyy")</f>
        <v>2019</v>
      </c>
      <c r="F1614" s="3">
        <v>11.7</v>
      </c>
      <c r="G1614" s="3">
        <v>14.6</v>
      </c>
      <c r="H1614" s="3">
        <v>5.8</v>
      </c>
      <c r="I1614" s="3">
        <v>2.4</v>
      </c>
      <c r="J1614" s="4">
        <v>120653.435</v>
      </c>
      <c r="K1614" s="5">
        <v>113.2446372</v>
      </c>
      <c r="L1614" s="5">
        <f t="shared" si="125"/>
        <v>13663354.473508781</v>
      </c>
      <c r="M1614" t="str">
        <f>VLOOKUP(A1614,[1]Holidays!A:C,2,)</f>
        <v>Y</v>
      </c>
      <c r="N1614" t="str">
        <f>VLOOKUP(A1614,[1]Holidays!A:C,3,FALSE)</f>
        <v>N</v>
      </c>
      <c r="O1614">
        <f t="shared" si="126"/>
        <v>120653.435</v>
      </c>
      <c r="P1614" t="e">
        <f t="shared" si="127"/>
        <v>#N/A</v>
      </c>
      <c r="Q1614" t="e">
        <f t="shared" si="128"/>
        <v>#N/A</v>
      </c>
      <c r="R1614">
        <f t="shared" si="129"/>
        <v>120653.435</v>
      </c>
    </row>
    <row r="1615" spans="1:18" x14ac:dyDescent="0.25">
      <c r="A1615" s="6">
        <v>43618</v>
      </c>
      <c r="B1615" s="1" t="str">
        <f>TEXT([1]Holidays!A1615,"DDDD")</f>
        <v>Sunday</v>
      </c>
      <c r="C1615" s="2">
        <f>WEEKNUM([1]Holidays!A1615)</f>
        <v>23</v>
      </c>
      <c r="D1615" s="1" t="str">
        <f>TEXT([1]Holidays!A1615,"MMMM")</f>
        <v>June</v>
      </c>
      <c r="E1615" s="1" t="str">
        <f>TEXT([1]Holidays!A1615,"yyyy")</f>
        <v>2019</v>
      </c>
      <c r="F1615" s="3">
        <v>11</v>
      </c>
      <c r="G1615" s="3">
        <v>14.5</v>
      </c>
      <c r="H1615" s="3">
        <v>6.7</v>
      </c>
      <c r="I1615" s="3">
        <v>0</v>
      </c>
      <c r="J1615" s="4">
        <v>118086.93</v>
      </c>
      <c r="K1615" s="5">
        <v>108.9225857</v>
      </c>
      <c r="L1615" s="5">
        <f t="shared" si="125"/>
        <v>12862333.752974899</v>
      </c>
      <c r="M1615" t="str">
        <f>VLOOKUP(A1615,[1]Holidays!A:C,2,)</f>
        <v>Y</v>
      </c>
      <c r="N1615" t="str">
        <f>VLOOKUP(A1615,[1]Holidays!A:C,3,FALSE)</f>
        <v>N</v>
      </c>
      <c r="O1615">
        <f t="shared" si="126"/>
        <v>118086.93</v>
      </c>
      <c r="P1615" t="e">
        <f t="shared" si="127"/>
        <v>#N/A</v>
      </c>
      <c r="Q1615" t="e">
        <f t="shared" si="128"/>
        <v>#N/A</v>
      </c>
      <c r="R1615">
        <f t="shared" si="129"/>
        <v>118086.93</v>
      </c>
    </row>
    <row r="1616" spans="1:18" x14ac:dyDescent="0.25">
      <c r="A1616" s="6">
        <v>43619</v>
      </c>
      <c r="B1616" s="1" t="str">
        <f>TEXT([1]Holidays!A1616,"DDDD")</f>
        <v>Monday</v>
      </c>
      <c r="C1616" s="2">
        <f>WEEKNUM([1]Holidays!A1616)</f>
        <v>23</v>
      </c>
      <c r="D1616" s="1" t="str">
        <f>TEXT([1]Holidays!A1616,"MMMM")</f>
        <v>June</v>
      </c>
      <c r="E1616" s="1" t="str">
        <f>TEXT([1]Holidays!A1616,"yyyy")</f>
        <v>2019</v>
      </c>
      <c r="F1616" s="3">
        <v>8.1999999999999993</v>
      </c>
      <c r="G1616" s="3">
        <v>12</v>
      </c>
      <c r="H1616" s="3">
        <v>3.8</v>
      </c>
      <c r="I1616" s="3">
        <v>15.4</v>
      </c>
      <c r="J1616" s="4">
        <v>135437.85</v>
      </c>
      <c r="K1616" s="5">
        <v>115.7252699</v>
      </c>
      <c r="L1616" s="5">
        <f t="shared" si="125"/>
        <v>15673581.745925715</v>
      </c>
      <c r="M1616" t="str">
        <f>VLOOKUP(A1616,[1]Holidays!A:C,2,)</f>
        <v>Y</v>
      </c>
      <c r="N1616" t="str">
        <f>VLOOKUP(A1616,[1]Holidays!A:C,3,FALSE)</f>
        <v>N</v>
      </c>
      <c r="O1616">
        <f t="shared" si="126"/>
        <v>135437.85</v>
      </c>
      <c r="P1616" t="e">
        <f t="shared" si="127"/>
        <v>#N/A</v>
      </c>
      <c r="Q1616" t="e">
        <f t="shared" si="128"/>
        <v>#N/A</v>
      </c>
      <c r="R1616">
        <f t="shared" si="129"/>
        <v>135437.85</v>
      </c>
    </row>
    <row r="1617" spans="1:18" x14ac:dyDescent="0.25">
      <c r="A1617" s="6">
        <v>43620</v>
      </c>
      <c r="B1617" s="1" t="str">
        <f>TEXT([1]Holidays!A1617,"DDDD")</f>
        <v>Tuesday</v>
      </c>
      <c r="C1617" s="2">
        <f>WEEKNUM([1]Holidays!A1617)</f>
        <v>23</v>
      </c>
      <c r="D1617" s="1" t="str">
        <f>TEXT([1]Holidays!A1617,"MMMM")</f>
        <v>June</v>
      </c>
      <c r="E1617" s="1" t="str">
        <f>TEXT([1]Holidays!A1617,"yyyy")</f>
        <v>2019</v>
      </c>
      <c r="F1617" s="3">
        <v>8.4</v>
      </c>
      <c r="G1617" s="3">
        <v>12.9</v>
      </c>
      <c r="H1617" s="3">
        <v>7.9</v>
      </c>
      <c r="I1617" s="3">
        <v>3.2</v>
      </c>
      <c r="J1617" s="4">
        <v>136149.125</v>
      </c>
      <c r="K1617" s="5">
        <v>149.11844379999999</v>
      </c>
      <c r="L1617" s="5">
        <f t="shared" si="125"/>
        <v>20302345.644731674</v>
      </c>
      <c r="M1617" t="str">
        <f>VLOOKUP(A1617,[1]Holidays!A:C,2,)</f>
        <v>Y</v>
      </c>
      <c r="N1617" t="str">
        <f>VLOOKUP(A1617,[1]Holidays!A:C,3,FALSE)</f>
        <v>N</v>
      </c>
      <c r="O1617">
        <f t="shared" si="126"/>
        <v>136149.125</v>
      </c>
      <c r="P1617" t="e">
        <f t="shared" si="127"/>
        <v>#N/A</v>
      </c>
      <c r="Q1617" t="e">
        <f t="shared" si="128"/>
        <v>#N/A</v>
      </c>
      <c r="R1617">
        <f t="shared" si="129"/>
        <v>136149.125</v>
      </c>
    </row>
    <row r="1618" spans="1:18" x14ac:dyDescent="0.25">
      <c r="A1618" s="6">
        <v>43621</v>
      </c>
      <c r="B1618" s="1" t="str">
        <f>TEXT([1]Holidays!A1618,"DDDD")</f>
        <v>Wednesday</v>
      </c>
      <c r="C1618" s="2">
        <f>WEEKNUM([1]Holidays!A1618)</f>
        <v>23</v>
      </c>
      <c r="D1618" s="1" t="str">
        <f>TEXT([1]Holidays!A1618,"MMMM")</f>
        <v>June</v>
      </c>
      <c r="E1618" s="1" t="str">
        <f>TEXT([1]Holidays!A1618,"yyyy")</f>
        <v>2019</v>
      </c>
      <c r="F1618" s="3">
        <v>8.6</v>
      </c>
      <c r="G1618" s="3">
        <v>13</v>
      </c>
      <c r="H1618" s="3">
        <v>5.7</v>
      </c>
      <c r="I1618" s="3">
        <v>0</v>
      </c>
      <c r="J1618" s="4">
        <v>137844.815</v>
      </c>
      <c r="K1618" s="5">
        <v>155.98832920000001</v>
      </c>
      <c r="L1618" s="5">
        <f t="shared" si="125"/>
        <v>21502182.380733099</v>
      </c>
      <c r="M1618" t="str">
        <f>VLOOKUP(A1618,[1]Holidays!A:C,2,)</f>
        <v>Y</v>
      </c>
      <c r="N1618" t="str">
        <f>VLOOKUP(A1618,[1]Holidays!A:C,3,FALSE)</f>
        <v>N</v>
      </c>
      <c r="O1618">
        <f t="shared" si="126"/>
        <v>137844.815</v>
      </c>
      <c r="P1618" t="e">
        <f t="shared" si="127"/>
        <v>#N/A</v>
      </c>
      <c r="Q1618" t="e">
        <f t="shared" si="128"/>
        <v>#N/A</v>
      </c>
      <c r="R1618">
        <f t="shared" si="129"/>
        <v>137844.815</v>
      </c>
    </row>
    <row r="1619" spans="1:18" x14ac:dyDescent="0.25">
      <c r="A1619" s="6">
        <v>43622</v>
      </c>
      <c r="B1619" s="1" t="str">
        <f>TEXT([1]Holidays!A1619,"DDDD")</f>
        <v>Thursday</v>
      </c>
      <c r="C1619" s="2">
        <f>WEEKNUM([1]Holidays!A1619)</f>
        <v>23</v>
      </c>
      <c r="D1619" s="1" t="str">
        <f>TEXT([1]Holidays!A1619,"MMMM")</f>
        <v>June</v>
      </c>
      <c r="E1619" s="1" t="str">
        <f>TEXT([1]Holidays!A1619,"yyyy")</f>
        <v>2019</v>
      </c>
      <c r="F1619" s="3">
        <v>10.199999999999999</v>
      </c>
      <c r="G1619" s="3">
        <v>14.8</v>
      </c>
      <c r="H1619" s="3">
        <v>7.9</v>
      </c>
      <c r="I1619" s="3">
        <v>0</v>
      </c>
      <c r="J1619" s="4">
        <v>134971.77499999999</v>
      </c>
      <c r="K1619" s="5">
        <v>162.49199490000001</v>
      </c>
      <c r="L1619" s="5">
        <f t="shared" si="125"/>
        <v>21931832.974943947</v>
      </c>
      <c r="M1619" t="str">
        <f>VLOOKUP(A1619,[1]Holidays!A:C,2,)</f>
        <v>Y</v>
      </c>
      <c r="N1619" t="str">
        <f>VLOOKUP(A1619,[1]Holidays!A:C,3,FALSE)</f>
        <v>N</v>
      </c>
      <c r="O1619">
        <f t="shared" si="126"/>
        <v>134971.77499999999</v>
      </c>
      <c r="P1619" t="e">
        <f t="shared" si="127"/>
        <v>#N/A</v>
      </c>
      <c r="Q1619" t="e">
        <f t="shared" si="128"/>
        <v>#N/A</v>
      </c>
      <c r="R1619">
        <f t="shared" si="129"/>
        <v>134971.77499999999</v>
      </c>
    </row>
    <row r="1620" spans="1:18" x14ac:dyDescent="0.25">
      <c r="A1620" s="6">
        <v>43623</v>
      </c>
      <c r="B1620" s="1" t="str">
        <f>TEXT([1]Holidays!A1620,"DDDD")</f>
        <v>Friday</v>
      </c>
      <c r="C1620" s="2">
        <f>WEEKNUM([1]Holidays!A1620)</f>
        <v>23</v>
      </c>
      <c r="D1620" s="1" t="str">
        <f>TEXT([1]Holidays!A1620,"MMMM")</f>
        <v>June</v>
      </c>
      <c r="E1620" s="1" t="str">
        <f>TEXT([1]Holidays!A1620,"yyyy")</f>
        <v>2019</v>
      </c>
      <c r="F1620" s="3">
        <v>11.7</v>
      </c>
      <c r="G1620" s="3">
        <v>16.600000000000001</v>
      </c>
      <c r="H1620" s="3">
        <v>8</v>
      </c>
      <c r="I1620" s="3">
        <v>0</v>
      </c>
      <c r="J1620" s="4">
        <v>132003.44</v>
      </c>
      <c r="K1620" s="5">
        <v>139.20081619999999</v>
      </c>
      <c r="L1620" s="5">
        <f t="shared" si="125"/>
        <v>18374986.589207727</v>
      </c>
      <c r="M1620" t="str">
        <f>VLOOKUP(A1620,[1]Holidays!A:C,2,)</f>
        <v>Y</v>
      </c>
      <c r="N1620" t="str">
        <f>VLOOKUP(A1620,[1]Holidays!A:C,3,FALSE)</f>
        <v>N</v>
      </c>
      <c r="O1620">
        <f t="shared" si="126"/>
        <v>132003.44</v>
      </c>
      <c r="P1620" t="e">
        <f t="shared" si="127"/>
        <v>#N/A</v>
      </c>
      <c r="Q1620" t="e">
        <f t="shared" si="128"/>
        <v>#N/A</v>
      </c>
      <c r="R1620">
        <f t="shared" si="129"/>
        <v>132003.44</v>
      </c>
    </row>
    <row r="1621" spans="1:18" x14ac:dyDescent="0.25">
      <c r="A1621" s="6">
        <v>43624</v>
      </c>
      <c r="B1621" s="1" t="str">
        <f>TEXT([1]Holidays!A1621,"DDDD")</f>
        <v>Saturday</v>
      </c>
      <c r="C1621" s="2">
        <f>WEEKNUM([1]Holidays!A1621)</f>
        <v>23</v>
      </c>
      <c r="D1621" s="1" t="str">
        <f>TEXT([1]Holidays!A1621,"MMMM")</f>
        <v>June</v>
      </c>
      <c r="E1621" s="1" t="str">
        <f>TEXT([1]Holidays!A1621,"yyyy")</f>
        <v>2019</v>
      </c>
      <c r="F1621" s="3">
        <v>6.7</v>
      </c>
      <c r="G1621" s="3">
        <v>18.7</v>
      </c>
      <c r="H1621" s="3">
        <v>9.3000000000000007</v>
      </c>
      <c r="I1621" s="3">
        <v>0</v>
      </c>
      <c r="J1621" s="4">
        <v>117243.63</v>
      </c>
      <c r="K1621" s="5">
        <v>102.4160856</v>
      </c>
      <c r="L1621" s="5">
        <f t="shared" si="125"/>
        <v>12007633.646134729</v>
      </c>
      <c r="M1621" t="str">
        <f>VLOOKUP(A1621,[1]Holidays!A:C,2,)</f>
        <v>Y</v>
      </c>
      <c r="N1621" t="str">
        <f>VLOOKUP(A1621,[1]Holidays!A:C,3,FALSE)</f>
        <v>N</v>
      </c>
      <c r="O1621">
        <f t="shared" si="126"/>
        <v>117243.63</v>
      </c>
      <c r="P1621" t="e">
        <f t="shared" si="127"/>
        <v>#N/A</v>
      </c>
      <c r="Q1621" t="e">
        <f t="shared" si="128"/>
        <v>#N/A</v>
      </c>
      <c r="R1621">
        <f t="shared" si="129"/>
        <v>117243.63</v>
      </c>
    </row>
    <row r="1622" spans="1:18" x14ac:dyDescent="0.25">
      <c r="A1622" s="6">
        <v>43625</v>
      </c>
      <c r="B1622" s="1" t="str">
        <f>TEXT([1]Holidays!A1622,"DDDD")</f>
        <v>Sunday</v>
      </c>
      <c r="C1622" s="2">
        <f>WEEKNUM([1]Holidays!A1622)</f>
        <v>24</v>
      </c>
      <c r="D1622" s="1" t="str">
        <f>TEXT([1]Holidays!A1622,"MMMM")</f>
        <v>June</v>
      </c>
      <c r="E1622" s="1" t="str">
        <f>TEXT([1]Holidays!A1622,"yyyy")</f>
        <v>2019</v>
      </c>
      <c r="F1622" s="3">
        <v>7.8</v>
      </c>
      <c r="G1622" s="3">
        <v>18</v>
      </c>
      <c r="H1622" s="3">
        <v>8</v>
      </c>
      <c r="I1622" s="3">
        <v>0</v>
      </c>
      <c r="J1622" s="4">
        <v>110669.42</v>
      </c>
      <c r="K1622" s="5">
        <v>69.561305970000006</v>
      </c>
      <c r="L1622" s="5">
        <f t="shared" si="125"/>
        <v>7698309.3861424383</v>
      </c>
      <c r="M1622" t="str">
        <f>VLOOKUP(A1622,[1]Holidays!A:C,2,)</f>
        <v>Y</v>
      </c>
      <c r="N1622" t="str">
        <f>VLOOKUP(A1622,[1]Holidays!A:C,3,FALSE)</f>
        <v>N</v>
      </c>
      <c r="O1622">
        <f t="shared" si="126"/>
        <v>110669.42</v>
      </c>
      <c r="P1622" t="e">
        <f t="shared" si="127"/>
        <v>#N/A</v>
      </c>
      <c r="Q1622" t="e">
        <f t="shared" si="128"/>
        <v>#N/A</v>
      </c>
      <c r="R1622">
        <f t="shared" si="129"/>
        <v>110669.42</v>
      </c>
    </row>
    <row r="1623" spans="1:18" x14ac:dyDescent="0.25">
      <c r="A1623" s="6">
        <v>43626</v>
      </c>
      <c r="B1623" s="1" t="str">
        <f>TEXT([1]Holidays!A1623,"DDDD")</f>
        <v>Monday</v>
      </c>
      <c r="C1623" s="2">
        <f>WEEKNUM([1]Holidays!A1623)</f>
        <v>24</v>
      </c>
      <c r="D1623" s="1" t="str">
        <f>TEXT([1]Holidays!A1623,"MMMM")</f>
        <v>June</v>
      </c>
      <c r="E1623" s="1" t="str">
        <f>TEXT([1]Holidays!A1623,"yyyy")</f>
        <v>2019</v>
      </c>
      <c r="F1623" s="3">
        <v>12</v>
      </c>
      <c r="G1623" s="3">
        <v>19.2</v>
      </c>
      <c r="H1623" s="3">
        <v>7.6</v>
      </c>
      <c r="I1623" s="3">
        <v>3</v>
      </c>
      <c r="J1623" s="4">
        <v>108133.03</v>
      </c>
      <c r="K1623" s="5">
        <v>47.487874040000001</v>
      </c>
      <c r="L1623" s="5">
        <f t="shared" si="125"/>
        <v>5135007.7082035411</v>
      </c>
      <c r="M1623" t="str">
        <f>VLOOKUP(A1623,[1]Holidays!A:C,2,)</f>
        <v>Y</v>
      </c>
      <c r="N1623" t="str">
        <f>VLOOKUP(A1623,[1]Holidays!A:C,3,FALSE)</f>
        <v>Y</v>
      </c>
      <c r="O1623">
        <f t="shared" si="126"/>
        <v>108133.03</v>
      </c>
      <c r="P1623" t="e">
        <f t="shared" si="127"/>
        <v>#N/A</v>
      </c>
      <c r="Q1623">
        <f t="shared" si="128"/>
        <v>108133.03</v>
      </c>
      <c r="R1623" t="e">
        <f t="shared" si="129"/>
        <v>#N/A</v>
      </c>
    </row>
    <row r="1624" spans="1:18" x14ac:dyDescent="0.25">
      <c r="A1624" s="6">
        <v>43627</v>
      </c>
      <c r="B1624" s="1" t="str">
        <f>TEXT([1]Holidays!A1624,"DDDD")</f>
        <v>Tuesday</v>
      </c>
      <c r="C1624" s="2">
        <f>WEEKNUM([1]Holidays!A1624)</f>
        <v>24</v>
      </c>
      <c r="D1624" s="1" t="str">
        <f>TEXT([1]Holidays!A1624,"MMMM")</f>
        <v>June</v>
      </c>
      <c r="E1624" s="1" t="str">
        <f>TEXT([1]Holidays!A1624,"yyyy")</f>
        <v>2019</v>
      </c>
      <c r="F1624" s="3">
        <v>9.6</v>
      </c>
      <c r="G1624" s="3">
        <v>17.899999999999999</v>
      </c>
      <c r="H1624" s="3">
        <v>9.1999999999999993</v>
      </c>
      <c r="I1624" s="3">
        <v>0</v>
      </c>
      <c r="J1624" s="4">
        <v>122760.92</v>
      </c>
      <c r="K1624" s="5">
        <v>73.078081710000006</v>
      </c>
      <c r="L1624" s="5">
        <f t="shared" si="125"/>
        <v>8971132.5425547734</v>
      </c>
      <c r="M1624" t="str">
        <f>VLOOKUP(A1624,[1]Holidays!A:C,2,)</f>
        <v>Y</v>
      </c>
      <c r="N1624" t="str">
        <f>VLOOKUP(A1624,[1]Holidays!A:C,3,FALSE)</f>
        <v>N</v>
      </c>
      <c r="O1624">
        <f t="shared" si="126"/>
        <v>122760.92</v>
      </c>
      <c r="P1624" t="e">
        <f t="shared" si="127"/>
        <v>#N/A</v>
      </c>
      <c r="Q1624" t="e">
        <f t="shared" si="128"/>
        <v>#N/A</v>
      </c>
      <c r="R1624">
        <f t="shared" si="129"/>
        <v>122760.92</v>
      </c>
    </row>
    <row r="1625" spans="1:18" x14ac:dyDescent="0.25">
      <c r="A1625" s="6">
        <v>43628</v>
      </c>
      <c r="B1625" s="1" t="str">
        <f>TEXT([1]Holidays!A1625,"DDDD")</f>
        <v>Wednesday</v>
      </c>
      <c r="C1625" s="2">
        <f>WEEKNUM([1]Holidays!A1625)</f>
        <v>24</v>
      </c>
      <c r="D1625" s="1" t="str">
        <f>TEXT([1]Holidays!A1625,"MMMM")</f>
        <v>June</v>
      </c>
      <c r="E1625" s="1" t="str">
        <f>TEXT([1]Holidays!A1625,"yyyy")</f>
        <v>2019</v>
      </c>
      <c r="F1625" s="3">
        <v>11.9</v>
      </c>
      <c r="G1625" s="3">
        <v>16.5</v>
      </c>
      <c r="H1625" s="3">
        <v>1.3</v>
      </c>
      <c r="I1625" s="3">
        <v>0.6</v>
      </c>
      <c r="J1625" s="4">
        <v>128127.75</v>
      </c>
      <c r="K1625" s="5">
        <v>85.792690070000006</v>
      </c>
      <c r="L1625" s="5">
        <f t="shared" si="125"/>
        <v>10992424.345116444</v>
      </c>
      <c r="M1625" t="str">
        <f>VLOOKUP(A1625,[1]Holidays!A:C,2,)</f>
        <v>Y</v>
      </c>
      <c r="N1625" t="str">
        <f>VLOOKUP(A1625,[1]Holidays!A:C,3,FALSE)</f>
        <v>N</v>
      </c>
      <c r="O1625">
        <f t="shared" si="126"/>
        <v>128127.75</v>
      </c>
      <c r="P1625" t="e">
        <f t="shared" si="127"/>
        <v>#N/A</v>
      </c>
      <c r="Q1625" t="e">
        <f t="shared" si="128"/>
        <v>#N/A</v>
      </c>
      <c r="R1625">
        <f t="shared" si="129"/>
        <v>128127.75</v>
      </c>
    </row>
    <row r="1626" spans="1:18" x14ac:dyDescent="0.25">
      <c r="A1626" s="6">
        <v>43629</v>
      </c>
      <c r="B1626" s="1" t="str">
        <f>TEXT([1]Holidays!A1626,"DDDD")</f>
        <v>Thursday</v>
      </c>
      <c r="C1626" s="2">
        <f>WEEKNUM([1]Holidays!A1626)</f>
        <v>24</v>
      </c>
      <c r="D1626" s="1" t="str">
        <f>TEXT([1]Holidays!A1626,"MMMM")</f>
        <v>June</v>
      </c>
      <c r="E1626" s="1" t="str">
        <f>TEXT([1]Holidays!A1626,"yyyy")</f>
        <v>2019</v>
      </c>
      <c r="F1626" s="3">
        <v>8.8000000000000007</v>
      </c>
      <c r="G1626" s="3">
        <v>17.399999999999999</v>
      </c>
      <c r="H1626" s="3">
        <v>8.9</v>
      </c>
      <c r="I1626" s="3">
        <v>2.6</v>
      </c>
      <c r="J1626" s="4">
        <v>128535.19</v>
      </c>
      <c r="K1626" s="5">
        <v>79.516251400000002</v>
      </c>
      <c r="L1626" s="5">
        <f t="shared" si="125"/>
        <v>10220636.481786767</v>
      </c>
      <c r="M1626" t="str">
        <f>VLOOKUP(A1626,[1]Holidays!A:C,2,)</f>
        <v>Y</v>
      </c>
      <c r="N1626" t="str">
        <f>VLOOKUP(A1626,[1]Holidays!A:C,3,FALSE)</f>
        <v>N</v>
      </c>
      <c r="O1626">
        <f t="shared" si="126"/>
        <v>128535.19</v>
      </c>
      <c r="P1626" t="e">
        <f t="shared" si="127"/>
        <v>#N/A</v>
      </c>
      <c r="Q1626" t="e">
        <f t="shared" si="128"/>
        <v>#N/A</v>
      </c>
      <c r="R1626">
        <f t="shared" si="129"/>
        <v>128535.19</v>
      </c>
    </row>
    <row r="1627" spans="1:18" x14ac:dyDescent="0.25">
      <c r="A1627" s="6">
        <v>43630</v>
      </c>
      <c r="B1627" s="1" t="str">
        <f>TEXT([1]Holidays!A1627,"DDDD")</f>
        <v>Friday</v>
      </c>
      <c r="C1627" s="2">
        <f>WEEKNUM([1]Holidays!A1627)</f>
        <v>24</v>
      </c>
      <c r="D1627" s="1" t="str">
        <f>TEXT([1]Holidays!A1627,"MMMM")</f>
        <v>June</v>
      </c>
      <c r="E1627" s="1" t="str">
        <f>TEXT([1]Holidays!A1627,"yyyy")</f>
        <v>2019</v>
      </c>
      <c r="F1627" s="3">
        <v>10</v>
      </c>
      <c r="G1627" s="3">
        <v>17.3</v>
      </c>
      <c r="H1627" s="3">
        <v>7</v>
      </c>
      <c r="I1627" s="3">
        <v>2.2000000000000002</v>
      </c>
      <c r="J1627" s="4">
        <v>128153.19500000001</v>
      </c>
      <c r="K1627" s="5">
        <v>86.655464210000005</v>
      </c>
      <c r="L1627" s="5">
        <f t="shared" si="125"/>
        <v>11105174.602719652</v>
      </c>
      <c r="M1627" t="str">
        <f>VLOOKUP(A1627,[1]Holidays!A:C,2,)</f>
        <v>Y</v>
      </c>
      <c r="N1627" t="str">
        <f>VLOOKUP(A1627,[1]Holidays!A:C,3,FALSE)</f>
        <v>N</v>
      </c>
      <c r="O1627">
        <f t="shared" si="126"/>
        <v>128153.19500000001</v>
      </c>
      <c r="P1627" t="e">
        <f t="shared" si="127"/>
        <v>#N/A</v>
      </c>
      <c r="Q1627" t="e">
        <f t="shared" si="128"/>
        <v>#N/A</v>
      </c>
      <c r="R1627">
        <f t="shared" si="129"/>
        <v>128153.19500000001</v>
      </c>
    </row>
    <row r="1628" spans="1:18" x14ac:dyDescent="0.25">
      <c r="A1628" s="6">
        <v>43631</v>
      </c>
      <c r="B1628" s="1" t="str">
        <f>TEXT([1]Holidays!A1628,"DDDD")</f>
        <v>Saturday</v>
      </c>
      <c r="C1628" s="2">
        <f>WEEKNUM([1]Holidays!A1628)</f>
        <v>24</v>
      </c>
      <c r="D1628" s="1" t="str">
        <f>TEXT([1]Holidays!A1628,"MMMM")</f>
        <v>June</v>
      </c>
      <c r="E1628" s="1" t="str">
        <f>TEXT([1]Holidays!A1628,"yyyy")</f>
        <v>2019</v>
      </c>
      <c r="F1628" s="3">
        <v>9</v>
      </c>
      <c r="G1628" s="3">
        <v>15.2</v>
      </c>
      <c r="H1628" s="3">
        <v>6.4</v>
      </c>
      <c r="I1628" s="3">
        <v>2.6</v>
      </c>
      <c r="J1628" s="4">
        <v>121097.845</v>
      </c>
      <c r="K1628" s="5">
        <v>104.43185029999999</v>
      </c>
      <c r="L1628" s="5">
        <f t="shared" si="125"/>
        <v>12646472.020692604</v>
      </c>
      <c r="M1628" t="str">
        <f>VLOOKUP(A1628,[1]Holidays!A:C,2,)</f>
        <v>Y</v>
      </c>
      <c r="N1628" t="str">
        <f>VLOOKUP(A1628,[1]Holidays!A:C,3,FALSE)</f>
        <v>N</v>
      </c>
      <c r="O1628">
        <f t="shared" si="126"/>
        <v>121097.845</v>
      </c>
      <c r="P1628" t="e">
        <f t="shared" si="127"/>
        <v>#N/A</v>
      </c>
      <c r="Q1628" t="e">
        <f t="shared" si="128"/>
        <v>#N/A</v>
      </c>
      <c r="R1628">
        <f t="shared" si="129"/>
        <v>121097.845</v>
      </c>
    </row>
    <row r="1629" spans="1:18" x14ac:dyDescent="0.25">
      <c r="A1629" s="6">
        <v>43632</v>
      </c>
      <c r="B1629" s="1" t="str">
        <f>TEXT([1]Holidays!A1629,"DDDD")</f>
        <v>Sunday</v>
      </c>
      <c r="C1629" s="2">
        <f>WEEKNUM([1]Holidays!A1629)</f>
        <v>25</v>
      </c>
      <c r="D1629" s="1" t="str">
        <f>TEXT([1]Holidays!A1629,"MMMM")</f>
        <v>June</v>
      </c>
      <c r="E1629" s="1" t="str">
        <f>TEXT([1]Holidays!A1629,"yyyy")</f>
        <v>2019</v>
      </c>
      <c r="F1629" s="3">
        <v>8.6</v>
      </c>
      <c r="G1629" s="3">
        <v>16.7</v>
      </c>
      <c r="H1629" s="3">
        <v>7.5</v>
      </c>
      <c r="I1629" s="3">
        <v>0</v>
      </c>
      <c r="J1629" s="4">
        <v>116811.39</v>
      </c>
      <c r="K1629" s="5">
        <v>111.2767338</v>
      </c>
      <c r="L1629" s="5">
        <f t="shared" si="125"/>
        <v>12998389.949837983</v>
      </c>
      <c r="M1629" t="str">
        <f>VLOOKUP(A1629,[1]Holidays!A:C,2,)</f>
        <v>Y</v>
      </c>
      <c r="N1629" t="str">
        <f>VLOOKUP(A1629,[1]Holidays!A:C,3,FALSE)</f>
        <v>N</v>
      </c>
      <c r="O1629">
        <f t="shared" si="126"/>
        <v>116811.39</v>
      </c>
      <c r="P1629" t="e">
        <f t="shared" si="127"/>
        <v>#N/A</v>
      </c>
      <c r="Q1629" t="e">
        <f t="shared" si="128"/>
        <v>#N/A</v>
      </c>
      <c r="R1629">
        <f t="shared" si="129"/>
        <v>116811.39</v>
      </c>
    </row>
    <row r="1630" spans="1:18" x14ac:dyDescent="0.25">
      <c r="A1630" s="6">
        <v>43633</v>
      </c>
      <c r="B1630" s="1" t="str">
        <f>TEXT([1]Holidays!A1630,"DDDD")</f>
        <v>Monday</v>
      </c>
      <c r="C1630" s="2">
        <f>WEEKNUM([1]Holidays!A1630)</f>
        <v>25</v>
      </c>
      <c r="D1630" s="1" t="str">
        <f>TEXT([1]Holidays!A1630,"MMMM")</f>
        <v>June</v>
      </c>
      <c r="E1630" s="1" t="str">
        <f>TEXT([1]Holidays!A1630,"yyyy")</f>
        <v>2019</v>
      </c>
      <c r="F1630" s="3">
        <v>6.3</v>
      </c>
      <c r="G1630" s="3">
        <v>17.899999999999999</v>
      </c>
      <c r="H1630" s="3">
        <v>8.6</v>
      </c>
      <c r="I1630" s="3">
        <v>3.4</v>
      </c>
      <c r="J1630" s="4">
        <v>129972.91499999999</v>
      </c>
      <c r="K1630" s="5">
        <v>108.7466958</v>
      </c>
      <c r="L1630" s="5">
        <f t="shared" si="125"/>
        <v>14134125.049744256</v>
      </c>
      <c r="M1630" t="str">
        <f>VLOOKUP(A1630,[1]Holidays!A:C,2,)</f>
        <v>Y</v>
      </c>
      <c r="N1630" t="str">
        <f>VLOOKUP(A1630,[1]Holidays!A:C,3,FALSE)</f>
        <v>N</v>
      </c>
      <c r="O1630">
        <f t="shared" si="126"/>
        <v>129972.91499999999</v>
      </c>
      <c r="P1630" t="e">
        <f t="shared" si="127"/>
        <v>#N/A</v>
      </c>
      <c r="Q1630" t="e">
        <f t="shared" si="128"/>
        <v>#N/A</v>
      </c>
      <c r="R1630">
        <f t="shared" si="129"/>
        <v>129972.91499999999</v>
      </c>
    </row>
    <row r="1631" spans="1:18" x14ac:dyDescent="0.25">
      <c r="A1631" s="6">
        <v>43634</v>
      </c>
      <c r="B1631" s="1" t="str">
        <f>TEXT([1]Holidays!A1631,"DDDD")</f>
        <v>Tuesday</v>
      </c>
      <c r="C1631" s="2">
        <f>WEEKNUM([1]Holidays!A1631)</f>
        <v>25</v>
      </c>
      <c r="D1631" s="1" t="str">
        <f>TEXT([1]Holidays!A1631,"MMMM")</f>
        <v>June</v>
      </c>
      <c r="E1631" s="1" t="str">
        <f>TEXT([1]Holidays!A1631,"yyyy")</f>
        <v>2019</v>
      </c>
      <c r="F1631" s="3">
        <v>8</v>
      </c>
      <c r="G1631" s="3">
        <v>13.7</v>
      </c>
      <c r="H1631" s="3">
        <v>5.2</v>
      </c>
      <c r="I1631" s="3">
        <v>0</v>
      </c>
      <c r="J1631" s="4">
        <v>137922.22</v>
      </c>
      <c r="K1631" s="5">
        <v>101.3953781</v>
      </c>
      <c r="L1631" s="5">
        <f t="shared" si="125"/>
        <v>13984675.645291382</v>
      </c>
      <c r="M1631" t="str">
        <f>VLOOKUP(A1631,[1]Holidays!A:C,2,)</f>
        <v>Y</v>
      </c>
      <c r="N1631" t="str">
        <f>VLOOKUP(A1631,[1]Holidays!A:C,3,FALSE)</f>
        <v>N</v>
      </c>
      <c r="O1631">
        <f t="shared" si="126"/>
        <v>137922.22</v>
      </c>
      <c r="P1631" t="e">
        <f t="shared" si="127"/>
        <v>#N/A</v>
      </c>
      <c r="Q1631" t="e">
        <f t="shared" si="128"/>
        <v>#N/A</v>
      </c>
      <c r="R1631">
        <f t="shared" si="129"/>
        <v>137922.22</v>
      </c>
    </row>
    <row r="1632" spans="1:18" x14ac:dyDescent="0.25">
      <c r="A1632" s="6">
        <v>43635</v>
      </c>
      <c r="B1632" s="1" t="str">
        <f>TEXT([1]Holidays!A1632,"DDDD")</f>
        <v>Wednesday</v>
      </c>
      <c r="C1632" s="2">
        <f>WEEKNUM([1]Holidays!A1632)</f>
        <v>25</v>
      </c>
      <c r="D1632" s="1" t="str">
        <f>TEXT([1]Holidays!A1632,"MMMM")</f>
        <v>June</v>
      </c>
      <c r="E1632" s="1" t="str">
        <f>TEXT([1]Holidays!A1632,"yyyy")</f>
        <v>2019</v>
      </c>
      <c r="F1632" s="3">
        <v>6.6</v>
      </c>
      <c r="G1632" s="3">
        <v>11.9</v>
      </c>
      <c r="H1632" s="3">
        <v>7</v>
      </c>
      <c r="I1632" s="3">
        <v>0.8</v>
      </c>
      <c r="J1632" s="4">
        <v>144737.12</v>
      </c>
      <c r="K1632" s="5">
        <v>157.02604099999999</v>
      </c>
      <c r="L1632" s="5">
        <f t="shared" si="125"/>
        <v>22727496.939341918</v>
      </c>
      <c r="M1632" t="str">
        <f>VLOOKUP(A1632,[1]Holidays!A:C,2,)</f>
        <v>Y</v>
      </c>
      <c r="N1632" t="str">
        <f>VLOOKUP(A1632,[1]Holidays!A:C,3,FALSE)</f>
        <v>N</v>
      </c>
      <c r="O1632">
        <f t="shared" si="126"/>
        <v>144737.12</v>
      </c>
      <c r="P1632" t="e">
        <f t="shared" si="127"/>
        <v>#N/A</v>
      </c>
      <c r="Q1632" t="e">
        <f t="shared" si="128"/>
        <v>#N/A</v>
      </c>
      <c r="R1632">
        <f t="shared" si="129"/>
        <v>144737.12</v>
      </c>
    </row>
    <row r="1633" spans="1:18" x14ac:dyDescent="0.25">
      <c r="A1633" s="6">
        <v>43636</v>
      </c>
      <c r="B1633" s="1" t="str">
        <f>TEXT([1]Holidays!A1633,"DDDD")</f>
        <v>Thursday</v>
      </c>
      <c r="C1633" s="2">
        <f>WEEKNUM([1]Holidays!A1633)</f>
        <v>25</v>
      </c>
      <c r="D1633" s="1" t="str">
        <f>TEXT([1]Holidays!A1633,"MMMM")</f>
        <v>June</v>
      </c>
      <c r="E1633" s="1" t="str">
        <f>TEXT([1]Holidays!A1633,"yyyy")</f>
        <v>2019</v>
      </c>
      <c r="F1633" s="3">
        <v>6.4</v>
      </c>
      <c r="G1633" s="3">
        <v>11.3</v>
      </c>
      <c r="H1633" s="3">
        <v>6.4</v>
      </c>
      <c r="I1633" s="3">
        <v>1.6</v>
      </c>
      <c r="J1633" s="4">
        <v>148609.595</v>
      </c>
      <c r="K1633" s="5">
        <v>141.97958589999999</v>
      </c>
      <c r="L1633" s="5">
        <f t="shared" si="125"/>
        <v>21099528.758866709</v>
      </c>
      <c r="M1633" t="str">
        <f>VLOOKUP(A1633,[1]Holidays!A:C,2,)</f>
        <v>Y</v>
      </c>
      <c r="N1633" t="str">
        <f>VLOOKUP(A1633,[1]Holidays!A:C,3,FALSE)</f>
        <v>N</v>
      </c>
      <c r="O1633">
        <f t="shared" si="126"/>
        <v>148609.595</v>
      </c>
      <c r="P1633" t="e">
        <f t="shared" si="127"/>
        <v>#N/A</v>
      </c>
      <c r="Q1633" t="e">
        <f t="shared" si="128"/>
        <v>#N/A</v>
      </c>
      <c r="R1633">
        <f t="shared" si="129"/>
        <v>148609.595</v>
      </c>
    </row>
    <row r="1634" spans="1:18" x14ac:dyDescent="0.25">
      <c r="A1634" s="6">
        <v>43637</v>
      </c>
      <c r="B1634" s="1" t="str">
        <f>TEXT([1]Holidays!A1634,"DDDD")</f>
        <v>Friday</v>
      </c>
      <c r="C1634" s="2">
        <f>WEEKNUM([1]Holidays!A1634)</f>
        <v>25</v>
      </c>
      <c r="D1634" s="1" t="str">
        <f>TEXT([1]Holidays!A1634,"MMMM")</f>
        <v>June</v>
      </c>
      <c r="E1634" s="1" t="str">
        <f>TEXT([1]Holidays!A1634,"yyyy")</f>
        <v>2019</v>
      </c>
      <c r="F1634" s="3">
        <v>6.5</v>
      </c>
      <c r="G1634" s="3">
        <v>12.6</v>
      </c>
      <c r="H1634" s="3">
        <v>8.5</v>
      </c>
      <c r="I1634" s="3">
        <v>3</v>
      </c>
      <c r="J1634" s="4">
        <v>144504.32999999999</v>
      </c>
      <c r="K1634" s="5">
        <v>123.80971169999999</v>
      </c>
      <c r="L1634" s="5">
        <f t="shared" si="125"/>
        <v>17891039.436701659</v>
      </c>
      <c r="M1634" t="str">
        <f>VLOOKUP(A1634,[1]Holidays!A:C,2,)</f>
        <v>Y</v>
      </c>
      <c r="N1634" t="str">
        <f>VLOOKUP(A1634,[1]Holidays!A:C,3,FALSE)</f>
        <v>N</v>
      </c>
      <c r="O1634">
        <f t="shared" si="126"/>
        <v>144504.32999999999</v>
      </c>
      <c r="P1634" t="e">
        <f t="shared" si="127"/>
        <v>#N/A</v>
      </c>
      <c r="Q1634" t="e">
        <f t="shared" si="128"/>
        <v>#N/A</v>
      </c>
      <c r="R1634">
        <f t="shared" si="129"/>
        <v>144504.32999999999</v>
      </c>
    </row>
    <row r="1635" spans="1:18" x14ac:dyDescent="0.25">
      <c r="A1635" s="6">
        <v>43638</v>
      </c>
      <c r="B1635" s="1" t="str">
        <f>TEXT([1]Holidays!A1635,"DDDD")</f>
        <v>Saturday</v>
      </c>
      <c r="C1635" s="2">
        <f>WEEKNUM([1]Holidays!A1635)</f>
        <v>25</v>
      </c>
      <c r="D1635" s="1" t="str">
        <f>TEXT([1]Holidays!A1635,"MMMM")</f>
        <v>June</v>
      </c>
      <c r="E1635" s="1" t="str">
        <f>TEXT([1]Holidays!A1635,"yyyy")</f>
        <v>2019</v>
      </c>
      <c r="F1635" s="3">
        <v>6.8</v>
      </c>
      <c r="G1635" s="3">
        <v>11.8</v>
      </c>
      <c r="H1635" s="3">
        <v>7.3</v>
      </c>
      <c r="I1635" s="3">
        <v>0.4</v>
      </c>
      <c r="J1635" s="4">
        <v>132829.29</v>
      </c>
      <c r="K1635" s="5">
        <v>111.60986149999999</v>
      </c>
      <c r="L1635" s="5">
        <f t="shared" si="125"/>
        <v>14825058.660043335</v>
      </c>
      <c r="M1635" t="str">
        <f>VLOOKUP(A1635,[1]Holidays!A:C,2,)</f>
        <v>Y</v>
      </c>
      <c r="N1635" t="str">
        <f>VLOOKUP(A1635,[1]Holidays!A:C,3,FALSE)</f>
        <v>N</v>
      </c>
      <c r="O1635">
        <f t="shared" si="126"/>
        <v>132829.29</v>
      </c>
      <c r="P1635" t="e">
        <f t="shared" si="127"/>
        <v>#N/A</v>
      </c>
      <c r="Q1635" t="e">
        <f t="shared" si="128"/>
        <v>#N/A</v>
      </c>
      <c r="R1635">
        <f t="shared" si="129"/>
        <v>132829.29</v>
      </c>
    </row>
    <row r="1636" spans="1:18" x14ac:dyDescent="0.25">
      <c r="A1636" s="6">
        <v>43639</v>
      </c>
      <c r="B1636" s="1" t="str">
        <f>TEXT([1]Holidays!A1636,"DDDD")</f>
        <v>Sunday</v>
      </c>
      <c r="C1636" s="2">
        <f>WEEKNUM([1]Holidays!A1636)</f>
        <v>26</v>
      </c>
      <c r="D1636" s="1" t="str">
        <f>TEXT([1]Holidays!A1636,"MMMM")</f>
        <v>June</v>
      </c>
      <c r="E1636" s="1" t="str">
        <f>TEXT([1]Holidays!A1636,"yyyy")</f>
        <v>2019</v>
      </c>
      <c r="F1636" s="3">
        <v>3.6</v>
      </c>
      <c r="G1636" s="3">
        <v>9.6</v>
      </c>
      <c r="H1636" s="3">
        <v>5.9</v>
      </c>
      <c r="I1636" s="3">
        <v>1.2</v>
      </c>
      <c r="J1636" s="4">
        <v>133525.32</v>
      </c>
      <c r="K1636" s="5">
        <v>127.6019028</v>
      </c>
      <c r="L1636" s="5">
        <f t="shared" si="125"/>
        <v>17038084.903978899</v>
      </c>
      <c r="M1636" t="str">
        <f>VLOOKUP(A1636,[1]Holidays!A:C,2,)</f>
        <v>Y</v>
      </c>
      <c r="N1636" t="str">
        <f>VLOOKUP(A1636,[1]Holidays!A:C,3,FALSE)</f>
        <v>N</v>
      </c>
      <c r="O1636">
        <f t="shared" si="126"/>
        <v>133525.32</v>
      </c>
      <c r="P1636" t="e">
        <f t="shared" si="127"/>
        <v>#N/A</v>
      </c>
      <c r="Q1636" t="e">
        <f t="shared" si="128"/>
        <v>#N/A</v>
      </c>
      <c r="R1636">
        <f t="shared" si="129"/>
        <v>133525.32</v>
      </c>
    </row>
    <row r="1637" spans="1:18" x14ac:dyDescent="0.25">
      <c r="A1637" s="6">
        <v>43640</v>
      </c>
      <c r="B1637" s="1" t="str">
        <f>TEXT([1]Holidays!A1637,"DDDD")</f>
        <v>Monday</v>
      </c>
      <c r="C1637" s="2">
        <f>WEEKNUM([1]Holidays!A1637)</f>
        <v>26</v>
      </c>
      <c r="D1637" s="1" t="str">
        <f>TEXT([1]Holidays!A1637,"MMMM")</f>
        <v>June</v>
      </c>
      <c r="E1637" s="1" t="str">
        <f>TEXT([1]Holidays!A1637,"yyyy")</f>
        <v>2019</v>
      </c>
      <c r="F1637" s="3">
        <v>4.2</v>
      </c>
      <c r="G1637" s="3">
        <v>16</v>
      </c>
      <c r="H1637" s="3">
        <v>9</v>
      </c>
      <c r="I1637" s="3">
        <v>0</v>
      </c>
      <c r="J1637" s="4">
        <v>146856.79999999999</v>
      </c>
      <c r="K1637" s="5">
        <v>117.51896069999999</v>
      </c>
      <c r="L1637" s="5">
        <f t="shared" si="125"/>
        <v>17258458.507727757</v>
      </c>
      <c r="M1637" t="str">
        <f>VLOOKUP(A1637,[1]Holidays!A:C,2,)</f>
        <v>Y</v>
      </c>
      <c r="N1637" t="str">
        <f>VLOOKUP(A1637,[1]Holidays!A:C,3,FALSE)</f>
        <v>N</v>
      </c>
      <c r="O1637">
        <f t="shared" si="126"/>
        <v>146856.79999999999</v>
      </c>
      <c r="P1637" t="e">
        <f t="shared" si="127"/>
        <v>#N/A</v>
      </c>
      <c r="Q1637" t="e">
        <f t="shared" si="128"/>
        <v>#N/A</v>
      </c>
      <c r="R1637">
        <f t="shared" si="129"/>
        <v>146856.79999999999</v>
      </c>
    </row>
    <row r="1638" spans="1:18" x14ac:dyDescent="0.25">
      <c r="A1638" s="6">
        <v>43641</v>
      </c>
      <c r="B1638" s="1" t="str">
        <f>TEXT([1]Holidays!A1638,"DDDD")</f>
        <v>Tuesday</v>
      </c>
      <c r="C1638" s="2">
        <f>WEEKNUM([1]Holidays!A1638)</f>
        <v>26</v>
      </c>
      <c r="D1638" s="1" t="str">
        <f>TEXT([1]Holidays!A1638,"MMMM")</f>
        <v>June</v>
      </c>
      <c r="E1638" s="1" t="str">
        <f>TEXT([1]Holidays!A1638,"yyyy")</f>
        <v>2019</v>
      </c>
      <c r="F1638" s="3">
        <v>3.5</v>
      </c>
      <c r="G1638" s="3">
        <v>17</v>
      </c>
      <c r="H1638" s="3">
        <v>8.9</v>
      </c>
      <c r="I1638" s="3">
        <v>0</v>
      </c>
      <c r="J1638" s="4">
        <v>145807.25</v>
      </c>
      <c r="K1638" s="5">
        <v>124.05127779999999</v>
      </c>
      <c r="L1638" s="5">
        <f t="shared" si="125"/>
        <v>18087575.67500405</v>
      </c>
      <c r="M1638" t="str">
        <f>VLOOKUP(A1638,[1]Holidays!A:C,2,)</f>
        <v>Y</v>
      </c>
      <c r="N1638" t="str">
        <f>VLOOKUP(A1638,[1]Holidays!A:C,3,FALSE)</f>
        <v>N</v>
      </c>
      <c r="O1638">
        <f t="shared" si="126"/>
        <v>145807.25</v>
      </c>
      <c r="P1638" t="e">
        <f t="shared" si="127"/>
        <v>#N/A</v>
      </c>
      <c r="Q1638" t="e">
        <f t="shared" si="128"/>
        <v>#N/A</v>
      </c>
      <c r="R1638">
        <f t="shared" si="129"/>
        <v>145807.25</v>
      </c>
    </row>
    <row r="1639" spans="1:18" x14ac:dyDescent="0.25">
      <c r="A1639" s="6">
        <v>43642</v>
      </c>
      <c r="B1639" s="1" t="str">
        <f>TEXT([1]Holidays!A1639,"DDDD")</f>
        <v>Wednesday</v>
      </c>
      <c r="C1639" s="2">
        <f>WEEKNUM([1]Holidays!A1639)</f>
        <v>26</v>
      </c>
      <c r="D1639" s="1" t="str">
        <f>TEXT([1]Holidays!A1639,"MMMM")</f>
        <v>June</v>
      </c>
      <c r="E1639" s="1" t="str">
        <f>TEXT([1]Holidays!A1639,"yyyy")</f>
        <v>2019</v>
      </c>
      <c r="F1639" s="3">
        <v>4.5999999999999996</v>
      </c>
      <c r="G1639" s="3">
        <v>18</v>
      </c>
      <c r="H1639" s="3">
        <v>9.1999999999999993</v>
      </c>
      <c r="I1639" s="3">
        <v>0.2</v>
      </c>
      <c r="J1639" s="4">
        <v>139351.56</v>
      </c>
      <c r="K1639" s="5">
        <v>106.19914</v>
      </c>
      <c r="L1639" s="5">
        <f t="shared" si="125"/>
        <v>14799015.8296584</v>
      </c>
      <c r="M1639" t="str">
        <f>VLOOKUP(A1639,[1]Holidays!A:C,2,)</f>
        <v>Y</v>
      </c>
      <c r="N1639" t="str">
        <f>VLOOKUP(A1639,[1]Holidays!A:C,3,FALSE)</f>
        <v>N</v>
      </c>
      <c r="O1639">
        <f t="shared" si="126"/>
        <v>139351.56</v>
      </c>
      <c r="P1639" t="e">
        <f t="shared" si="127"/>
        <v>#N/A</v>
      </c>
      <c r="Q1639" t="e">
        <f t="shared" si="128"/>
        <v>#N/A</v>
      </c>
      <c r="R1639">
        <f t="shared" si="129"/>
        <v>139351.56</v>
      </c>
    </row>
    <row r="1640" spans="1:18" x14ac:dyDescent="0.25">
      <c r="A1640" s="6">
        <v>43643</v>
      </c>
      <c r="B1640" s="1" t="str">
        <f>TEXT([1]Holidays!A1640,"DDDD")</f>
        <v>Thursday</v>
      </c>
      <c r="C1640" s="2">
        <f>WEEKNUM([1]Holidays!A1640)</f>
        <v>26</v>
      </c>
      <c r="D1640" s="1" t="str">
        <f>TEXT([1]Holidays!A1640,"MMMM")</f>
        <v>June</v>
      </c>
      <c r="E1640" s="1" t="str">
        <f>TEXT([1]Holidays!A1640,"yyyy")</f>
        <v>2019</v>
      </c>
      <c r="F1640" s="3">
        <v>5.9</v>
      </c>
      <c r="G1640" s="3">
        <v>17.5</v>
      </c>
      <c r="H1640" s="3">
        <v>9.1999999999999993</v>
      </c>
      <c r="I1640" s="3">
        <v>0</v>
      </c>
      <c r="J1640" s="4">
        <v>131023.66</v>
      </c>
      <c r="K1640" s="5">
        <v>77.671129440000001</v>
      </c>
      <c r="L1640" s="5">
        <f t="shared" si="125"/>
        <v>10176755.655562552</v>
      </c>
      <c r="M1640" t="str">
        <f>VLOOKUP(A1640,[1]Holidays!A:C,2,)</f>
        <v>Y</v>
      </c>
      <c r="N1640" t="str">
        <f>VLOOKUP(A1640,[1]Holidays!A:C,3,FALSE)</f>
        <v>N</v>
      </c>
      <c r="O1640">
        <f t="shared" si="126"/>
        <v>131023.66</v>
      </c>
      <c r="P1640" t="e">
        <f t="shared" si="127"/>
        <v>#N/A</v>
      </c>
      <c r="Q1640" t="e">
        <f t="shared" si="128"/>
        <v>#N/A</v>
      </c>
      <c r="R1640">
        <f t="shared" si="129"/>
        <v>131023.66</v>
      </c>
    </row>
    <row r="1641" spans="1:18" x14ac:dyDescent="0.25">
      <c r="A1641" s="6">
        <v>43644</v>
      </c>
      <c r="B1641" s="1" t="str">
        <f>TEXT([1]Holidays!A1641,"DDDD")</f>
        <v>Friday</v>
      </c>
      <c r="C1641" s="2">
        <f>WEEKNUM([1]Holidays!A1641)</f>
        <v>26</v>
      </c>
      <c r="D1641" s="1" t="str">
        <f>TEXT([1]Holidays!A1641,"MMMM")</f>
        <v>June</v>
      </c>
      <c r="E1641" s="1" t="str">
        <f>TEXT([1]Holidays!A1641,"yyyy")</f>
        <v>2019</v>
      </c>
      <c r="F1641" s="3">
        <v>10.7</v>
      </c>
      <c r="G1641" s="3">
        <v>19.5</v>
      </c>
      <c r="H1641" s="3">
        <v>9.1999999999999993</v>
      </c>
      <c r="I1641" s="3">
        <v>0</v>
      </c>
      <c r="J1641" s="4">
        <v>123546.62</v>
      </c>
      <c r="K1641" s="5">
        <v>61.815155930000003</v>
      </c>
      <c r="L1641" s="5">
        <f t="shared" si="125"/>
        <v>7637053.5799244568</v>
      </c>
      <c r="M1641" t="str">
        <f>VLOOKUP(A1641,[1]Holidays!A:C,2,)</f>
        <v>N</v>
      </c>
      <c r="N1641" t="str">
        <f>VLOOKUP(A1641,[1]Holidays!A:C,3,FALSE)</f>
        <v>N</v>
      </c>
      <c r="O1641" t="e">
        <f t="shared" si="126"/>
        <v>#N/A</v>
      </c>
      <c r="P1641">
        <f t="shared" si="127"/>
        <v>123546.62</v>
      </c>
      <c r="Q1641" t="e">
        <f t="shared" si="128"/>
        <v>#N/A</v>
      </c>
      <c r="R1641">
        <f t="shared" si="129"/>
        <v>123546.62</v>
      </c>
    </row>
    <row r="1642" spans="1:18" x14ac:dyDescent="0.25">
      <c r="A1642" s="6">
        <v>43645</v>
      </c>
      <c r="B1642" s="1" t="str">
        <f>TEXT([1]Holidays!A1642,"DDDD")</f>
        <v>Saturday</v>
      </c>
      <c r="C1642" s="2">
        <f>WEEKNUM([1]Holidays!A1642)</f>
        <v>26</v>
      </c>
      <c r="D1642" s="1" t="str">
        <f>TEXT([1]Holidays!A1642,"MMMM")</f>
        <v>June</v>
      </c>
      <c r="E1642" s="1" t="str">
        <f>TEXT([1]Holidays!A1642,"yyyy")</f>
        <v>2019</v>
      </c>
      <c r="F1642" s="3">
        <v>13</v>
      </c>
      <c r="G1642" s="3">
        <v>17.600000000000001</v>
      </c>
      <c r="H1642" s="3">
        <v>2.6</v>
      </c>
      <c r="I1642" s="3">
        <v>0.8</v>
      </c>
      <c r="J1642" s="4">
        <v>117924.13</v>
      </c>
      <c r="K1642" s="5">
        <v>52.91240414</v>
      </c>
      <c r="L1642" s="5">
        <f t="shared" si="125"/>
        <v>6239649.2244178988</v>
      </c>
      <c r="M1642" t="str">
        <f>VLOOKUP(A1642,[1]Holidays!A:C,2,)</f>
        <v>N</v>
      </c>
      <c r="N1642" t="str">
        <f>VLOOKUP(A1642,[1]Holidays!A:C,3,FALSE)</f>
        <v>N</v>
      </c>
      <c r="O1642" t="e">
        <f t="shared" si="126"/>
        <v>#N/A</v>
      </c>
      <c r="P1642">
        <f t="shared" si="127"/>
        <v>117924.13</v>
      </c>
      <c r="Q1642" t="e">
        <f t="shared" si="128"/>
        <v>#N/A</v>
      </c>
      <c r="R1642">
        <f t="shared" si="129"/>
        <v>117924.13</v>
      </c>
    </row>
    <row r="1643" spans="1:18" x14ac:dyDescent="0.25">
      <c r="A1643" s="6">
        <v>43646</v>
      </c>
      <c r="B1643" s="1" t="str">
        <f>TEXT([1]Holidays!A1643,"DDDD")</f>
        <v>Sunday</v>
      </c>
      <c r="C1643" s="2">
        <f>WEEKNUM([1]Holidays!A1643)</f>
        <v>27</v>
      </c>
      <c r="D1643" s="1" t="str">
        <f>TEXT([1]Holidays!A1643,"MMMM")</f>
        <v>June</v>
      </c>
      <c r="E1643" s="1" t="str">
        <f>TEXT([1]Holidays!A1643,"yyyy")</f>
        <v>2019</v>
      </c>
      <c r="F1643" s="3">
        <v>8.1</v>
      </c>
      <c r="G1643" s="3">
        <v>14.5</v>
      </c>
      <c r="H1643" s="3">
        <v>8.5</v>
      </c>
      <c r="I1643" s="3">
        <v>6.4</v>
      </c>
      <c r="J1643" s="4">
        <v>116150.91499999999</v>
      </c>
      <c r="K1643" s="5">
        <v>51.901149879999998</v>
      </c>
      <c r="L1643" s="5">
        <f t="shared" si="125"/>
        <v>6028366.0481141396</v>
      </c>
      <c r="M1643" t="str">
        <f>VLOOKUP(A1643,[1]Holidays!A:C,2,)</f>
        <v>N</v>
      </c>
      <c r="N1643" t="str">
        <f>VLOOKUP(A1643,[1]Holidays!A:C,3,FALSE)</f>
        <v>N</v>
      </c>
      <c r="O1643" t="e">
        <f t="shared" si="126"/>
        <v>#N/A</v>
      </c>
      <c r="P1643">
        <f t="shared" si="127"/>
        <v>116150.91499999999</v>
      </c>
      <c r="Q1643" t="e">
        <f t="shared" si="128"/>
        <v>#N/A</v>
      </c>
      <c r="R1643">
        <f t="shared" si="129"/>
        <v>116150.91499999999</v>
      </c>
    </row>
    <row r="1644" spans="1:18" x14ac:dyDescent="0.25">
      <c r="A1644" s="6">
        <v>43647</v>
      </c>
      <c r="B1644" s="1" t="str">
        <f>TEXT([1]Holidays!A1644,"DDDD")</f>
        <v>Monday</v>
      </c>
      <c r="C1644" s="2">
        <f>WEEKNUM([1]Holidays!A1644)</f>
        <v>27</v>
      </c>
      <c r="D1644" s="1" t="str">
        <f>TEXT([1]Holidays!A1644,"MMMM")</f>
        <v>July</v>
      </c>
      <c r="E1644" s="1" t="str">
        <f>TEXT([1]Holidays!A1644,"yyyy")</f>
        <v>2019</v>
      </c>
      <c r="F1644" s="3">
        <v>9.5</v>
      </c>
      <c r="G1644" s="3">
        <v>14.1</v>
      </c>
      <c r="H1644" s="3">
        <v>8.3000000000000007</v>
      </c>
      <c r="I1644" s="3">
        <v>0</v>
      </c>
      <c r="J1644" s="4">
        <v>130565.58</v>
      </c>
      <c r="K1644" s="5">
        <v>67.195464610000002</v>
      </c>
      <c r="L1644" s="5">
        <f t="shared" si="125"/>
        <v>8773414.8101741243</v>
      </c>
      <c r="M1644" t="str">
        <f>VLOOKUP(A1644,[1]Holidays!A:C,2,)</f>
        <v>N</v>
      </c>
      <c r="N1644" t="str">
        <f>VLOOKUP(A1644,[1]Holidays!A:C,3,FALSE)</f>
        <v>N</v>
      </c>
      <c r="O1644" t="e">
        <f t="shared" si="126"/>
        <v>#N/A</v>
      </c>
      <c r="P1644">
        <f t="shared" si="127"/>
        <v>130565.58</v>
      </c>
      <c r="Q1644" t="e">
        <f t="shared" si="128"/>
        <v>#N/A</v>
      </c>
      <c r="R1644">
        <f t="shared" si="129"/>
        <v>130565.58</v>
      </c>
    </row>
    <row r="1645" spans="1:18" x14ac:dyDescent="0.25">
      <c r="A1645" s="6">
        <v>43648</v>
      </c>
      <c r="B1645" s="1" t="str">
        <f>TEXT([1]Holidays!A1645,"DDDD")</f>
        <v>Tuesday</v>
      </c>
      <c r="C1645" s="2">
        <f>WEEKNUM([1]Holidays!A1645)</f>
        <v>27</v>
      </c>
      <c r="D1645" s="1" t="str">
        <f>TEXT([1]Holidays!A1645,"MMMM")</f>
        <v>July</v>
      </c>
      <c r="E1645" s="1" t="str">
        <f>TEXT([1]Holidays!A1645,"yyyy")</f>
        <v>2019</v>
      </c>
      <c r="F1645" s="3">
        <v>8.6</v>
      </c>
      <c r="G1645" s="3">
        <v>15.9</v>
      </c>
      <c r="H1645" s="3">
        <v>6.6</v>
      </c>
      <c r="I1645" s="3">
        <v>0</v>
      </c>
      <c r="J1645" s="4">
        <v>135866.75</v>
      </c>
      <c r="K1645" s="5">
        <v>93.110674299999999</v>
      </c>
      <c r="L1645" s="5">
        <f t="shared" si="125"/>
        <v>12650644.707449526</v>
      </c>
      <c r="M1645" t="str">
        <f>VLOOKUP(A1645,[1]Holidays!A:C,2,)</f>
        <v>N</v>
      </c>
      <c r="N1645" t="str">
        <f>VLOOKUP(A1645,[1]Holidays!A:C,3,FALSE)</f>
        <v>N</v>
      </c>
      <c r="O1645" t="e">
        <f t="shared" si="126"/>
        <v>#N/A</v>
      </c>
      <c r="P1645">
        <f t="shared" si="127"/>
        <v>135866.75</v>
      </c>
      <c r="Q1645" t="e">
        <f t="shared" si="128"/>
        <v>#N/A</v>
      </c>
      <c r="R1645">
        <f t="shared" si="129"/>
        <v>135866.75</v>
      </c>
    </row>
    <row r="1646" spans="1:18" x14ac:dyDescent="0.25">
      <c r="A1646" s="6">
        <v>43649</v>
      </c>
      <c r="B1646" s="1" t="str">
        <f>TEXT([1]Holidays!A1646,"DDDD")</f>
        <v>Wednesday</v>
      </c>
      <c r="C1646" s="2">
        <f>WEEKNUM([1]Holidays!A1646)</f>
        <v>27</v>
      </c>
      <c r="D1646" s="1" t="str">
        <f>TEXT([1]Holidays!A1646,"MMMM")</f>
        <v>July</v>
      </c>
      <c r="E1646" s="1" t="str">
        <f>TEXT([1]Holidays!A1646,"yyyy")</f>
        <v>2019</v>
      </c>
      <c r="F1646" s="3">
        <v>8.1999999999999993</v>
      </c>
      <c r="G1646" s="3">
        <v>13.7</v>
      </c>
      <c r="H1646" s="3">
        <v>7.5</v>
      </c>
      <c r="I1646" s="3">
        <v>0</v>
      </c>
      <c r="J1646" s="4">
        <v>137327.70000000001</v>
      </c>
      <c r="K1646" s="5">
        <v>97.287999810000002</v>
      </c>
      <c r="L1646" s="5">
        <f t="shared" si="125"/>
        <v>13360337.251507739</v>
      </c>
      <c r="M1646" t="str">
        <f>VLOOKUP(A1646,[1]Holidays!A:C,2,)</f>
        <v>N</v>
      </c>
      <c r="N1646" t="str">
        <f>VLOOKUP(A1646,[1]Holidays!A:C,3,FALSE)</f>
        <v>N</v>
      </c>
      <c r="O1646" t="e">
        <f t="shared" si="126"/>
        <v>#N/A</v>
      </c>
      <c r="P1646">
        <f t="shared" si="127"/>
        <v>137327.70000000001</v>
      </c>
      <c r="Q1646" t="e">
        <f t="shared" si="128"/>
        <v>#N/A</v>
      </c>
      <c r="R1646">
        <f t="shared" si="129"/>
        <v>137327.70000000001</v>
      </c>
    </row>
    <row r="1647" spans="1:18" x14ac:dyDescent="0.25">
      <c r="A1647" s="6">
        <v>43650</v>
      </c>
      <c r="B1647" s="1" t="str">
        <f>TEXT([1]Holidays!A1647,"DDDD")</f>
        <v>Thursday</v>
      </c>
      <c r="C1647" s="2">
        <f>WEEKNUM([1]Holidays!A1647)</f>
        <v>27</v>
      </c>
      <c r="D1647" s="1" t="str">
        <f>TEXT([1]Holidays!A1647,"MMMM")</f>
        <v>July</v>
      </c>
      <c r="E1647" s="1" t="str">
        <f>TEXT([1]Holidays!A1647,"yyyy")</f>
        <v>2019</v>
      </c>
      <c r="F1647" s="3">
        <v>5.3</v>
      </c>
      <c r="G1647" s="3">
        <v>13.5</v>
      </c>
      <c r="H1647" s="3">
        <v>6.9</v>
      </c>
      <c r="I1647" s="3">
        <v>0</v>
      </c>
      <c r="J1647" s="4">
        <v>135182.72500000001</v>
      </c>
      <c r="K1647" s="5">
        <v>85.901782639999993</v>
      </c>
      <c r="L1647" s="5">
        <f t="shared" si="125"/>
        <v>11612437.059632894</v>
      </c>
      <c r="M1647" t="str">
        <f>VLOOKUP(A1647,[1]Holidays!A:C,2,)</f>
        <v>N</v>
      </c>
      <c r="N1647" t="str">
        <f>VLOOKUP(A1647,[1]Holidays!A:C,3,FALSE)</f>
        <v>N</v>
      </c>
      <c r="O1647" t="e">
        <f t="shared" si="126"/>
        <v>#N/A</v>
      </c>
      <c r="P1647">
        <f t="shared" si="127"/>
        <v>135182.72500000001</v>
      </c>
      <c r="Q1647" t="e">
        <f t="shared" si="128"/>
        <v>#N/A</v>
      </c>
      <c r="R1647">
        <f t="shared" si="129"/>
        <v>135182.72500000001</v>
      </c>
    </row>
    <row r="1648" spans="1:18" x14ac:dyDescent="0.25">
      <c r="A1648" s="6">
        <v>43651</v>
      </c>
      <c r="B1648" s="1" t="str">
        <f>TEXT([1]Holidays!A1648,"DDDD")</f>
        <v>Friday</v>
      </c>
      <c r="C1648" s="2">
        <f>WEEKNUM([1]Holidays!A1648)</f>
        <v>27</v>
      </c>
      <c r="D1648" s="1" t="str">
        <f>TEXT([1]Holidays!A1648,"MMMM")</f>
        <v>July</v>
      </c>
      <c r="E1648" s="1" t="str">
        <f>TEXT([1]Holidays!A1648,"yyyy")</f>
        <v>2019</v>
      </c>
      <c r="F1648" s="3">
        <v>3.5</v>
      </c>
      <c r="G1648" s="3">
        <v>19.100000000000001</v>
      </c>
      <c r="H1648" s="3">
        <v>9</v>
      </c>
      <c r="I1648" s="3">
        <v>0</v>
      </c>
      <c r="J1648" s="4">
        <v>132774.29500000001</v>
      </c>
      <c r="K1648" s="5">
        <v>78.719066029999993</v>
      </c>
      <c r="L1648" s="5">
        <f t="shared" si="125"/>
        <v>10451868.495191699</v>
      </c>
      <c r="M1648" t="str">
        <f>VLOOKUP(A1648,[1]Holidays!A:C,2,)</f>
        <v>N</v>
      </c>
      <c r="N1648" t="str">
        <f>VLOOKUP(A1648,[1]Holidays!A:C,3,FALSE)</f>
        <v>N</v>
      </c>
      <c r="O1648" t="e">
        <f t="shared" si="126"/>
        <v>#N/A</v>
      </c>
      <c r="P1648">
        <f t="shared" si="127"/>
        <v>132774.29500000001</v>
      </c>
      <c r="Q1648" t="e">
        <f t="shared" si="128"/>
        <v>#N/A</v>
      </c>
      <c r="R1648">
        <f t="shared" si="129"/>
        <v>132774.29500000001</v>
      </c>
    </row>
    <row r="1649" spans="1:18" x14ac:dyDescent="0.25">
      <c r="A1649" s="6">
        <v>43652</v>
      </c>
      <c r="B1649" s="1" t="str">
        <f>TEXT([1]Holidays!A1649,"DDDD")</f>
        <v>Saturday</v>
      </c>
      <c r="C1649" s="2">
        <f>WEEKNUM([1]Holidays!A1649)</f>
        <v>27</v>
      </c>
      <c r="D1649" s="1" t="str">
        <f>TEXT([1]Holidays!A1649,"MMMM")</f>
        <v>July</v>
      </c>
      <c r="E1649" s="1" t="str">
        <f>TEXT([1]Holidays!A1649,"yyyy")</f>
        <v>2019</v>
      </c>
      <c r="F1649" s="3">
        <v>6</v>
      </c>
      <c r="G1649" s="3">
        <v>19.399999999999999</v>
      </c>
      <c r="H1649" s="3">
        <v>9.3000000000000007</v>
      </c>
      <c r="I1649" s="3">
        <v>0</v>
      </c>
      <c r="J1649" s="4">
        <v>114660.9</v>
      </c>
      <c r="K1649" s="5">
        <v>64.992904050000007</v>
      </c>
      <c r="L1649" s="5">
        <f t="shared" si="125"/>
        <v>7452144.8719866453</v>
      </c>
      <c r="M1649" t="str">
        <f>VLOOKUP(A1649,[1]Holidays!A:C,2,)</f>
        <v>N</v>
      </c>
      <c r="N1649" t="str">
        <f>VLOOKUP(A1649,[1]Holidays!A:C,3,FALSE)</f>
        <v>N</v>
      </c>
      <c r="O1649" t="e">
        <f t="shared" si="126"/>
        <v>#N/A</v>
      </c>
      <c r="P1649">
        <f t="shared" si="127"/>
        <v>114660.9</v>
      </c>
      <c r="Q1649" t="e">
        <f t="shared" si="128"/>
        <v>#N/A</v>
      </c>
      <c r="R1649">
        <f t="shared" si="129"/>
        <v>114660.9</v>
      </c>
    </row>
    <row r="1650" spans="1:18" x14ac:dyDescent="0.25">
      <c r="A1650" s="6">
        <v>43653</v>
      </c>
      <c r="B1650" s="1" t="str">
        <f>TEXT([1]Holidays!A1650,"DDDD")</f>
        <v>Sunday</v>
      </c>
      <c r="C1650" s="2">
        <f>WEEKNUM([1]Holidays!A1650)</f>
        <v>28</v>
      </c>
      <c r="D1650" s="1" t="str">
        <f>TEXT([1]Holidays!A1650,"MMMM")</f>
        <v>July</v>
      </c>
      <c r="E1650" s="1" t="str">
        <f>TEXT([1]Holidays!A1650,"yyyy")</f>
        <v>2019</v>
      </c>
      <c r="F1650" s="3">
        <v>9</v>
      </c>
      <c r="G1650" s="3">
        <v>18.2</v>
      </c>
      <c r="H1650" s="3">
        <v>6.1</v>
      </c>
      <c r="I1650" s="3">
        <v>0.2</v>
      </c>
      <c r="J1650" s="4">
        <v>114469.88</v>
      </c>
      <c r="K1650" s="5">
        <v>87.747186549999995</v>
      </c>
      <c r="L1650" s="5">
        <f t="shared" si="125"/>
        <v>10044409.914716113</v>
      </c>
      <c r="M1650" t="str">
        <f>VLOOKUP(A1650,[1]Holidays!A:C,2,)</f>
        <v>N</v>
      </c>
      <c r="N1650" t="str">
        <f>VLOOKUP(A1650,[1]Holidays!A:C,3,FALSE)</f>
        <v>N</v>
      </c>
      <c r="O1650" t="e">
        <f t="shared" si="126"/>
        <v>#N/A</v>
      </c>
      <c r="P1650">
        <f t="shared" si="127"/>
        <v>114469.88</v>
      </c>
      <c r="Q1650" t="e">
        <f t="shared" si="128"/>
        <v>#N/A</v>
      </c>
      <c r="R1650">
        <f t="shared" si="129"/>
        <v>114469.88</v>
      </c>
    </row>
    <row r="1651" spans="1:18" x14ac:dyDescent="0.25">
      <c r="A1651" s="6">
        <v>43654</v>
      </c>
      <c r="B1651" s="1" t="str">
        <f>TEXT([1]Holidays!A1651,"DDDD")</f>
        <v>Monday</v>
      </c>
      <c r="C1651" s="2">
        <f>WEEKNUM([1]Holidays!A1651)</f>
        <v>28</v>
      </c>
      <c r="D1651" s="1" t="str">
        <f>TEXT([1]Holidays!A1651,"MMMM")</f>
        <v>July</v>
      </c>
      <c r="E1651" s="1" t="str">
        <f>TEXT([1]Holidays!A1651,"yyyy")</f>
        <v>2019</v>
      </c>
      <c r="F1651" s="3">
        <v>11</v>
      </c>
      <c r="G1651" s="3">
        <v>16</v>
      </c>
      <c r="H1651" s="3">
        <v>8.1999999999999993</v>
      </c>
      <c r="I1651" s="3">
        <v>5.2</v>
      </c>
      <c r="J1651" s="4">
        <v>127307.26</v>
      </c>
      <c r="K1651" s="5">
        <v>101.94417129999999</v>
      </c>
      <c r="L1651" s="5">
        <f t="shared" si="125"/>
        <v>12978233.121173637</v>
      </c>
      <c r="M1651" t="str">
        <f>VLOOKUP(A1651,[1]Holidays!A:C,2,)</f>
        <v>N</v>
      </c>
      <c r="N1651" t="str">
        <f>VLOOKUP(A1651,[1]Holidays!A:C,3,FALSE)</f>
        <v>N</v>
      </c>
      <c r="O1651" t="e">
        <f t="shared" si="126"/>
        <v>#N/A</v>
      </c>
      <c r="P1651">
        <f t="shared" si="127"/>
        <v>127307.26</v>
      </c>
      <c r="Q1651" t="e">
        <f t="shared" si="128"/>
        <v>#N/A</v>
      </c>
      <c r="R1651">
        <f t="shared" si="129"/>
        <v>127307.26</v>
      </c>
    </row>
    <row r="1652" spans="1:18" x14ac:dyDescent="0.25">
      <c r="A1652" s="6">
        <v>43655</v>
      </c>
      <c r="B1652" s="1" t="str">
        <f>TEXT([1]Holidays!A1652,"DDDD")</f>
        <v>Tuesday</v>
      </c>
      <c r="C1652" s="2">
        <f>WEEKNUM([1]Holidays!A1652)</f>
        <v>28</v>
      </c>
      <c r="D1652" s="1" t="str">
        <f>TEXT([1]Holidays!A1652,"MMMM")</f>
        <v>July</v>
      </c>
      <c r="E1652" s="1" t="str">
        <f>TEXT([1]Holidays!A1652,"yyyy")</f>
        <v>2019</v>
      </c>
      <c r="F1652" s="3">
        <v>6.8</v>
      </c>
      <c r="G1652" s="3">
        <v>15</v>
      </c>
      <c r="H1652" s="3">
        <v>7.2</v>
      </c>
      <c r="I1652" s="3">
        <v>0.2</v>
      </c>
      <c r="J1652" s="4">
        <v>133803.98499999999</v>
      </c>
      <c r="K1652" s="5">
        <v>125.0990315</v>
      </c>
      <c r="L1652" s="5">
        <f t="shared" si="125"/>
        <v>16738748.934340525</v>
      </c>
      <c r="M1652" t="str">
        <f>VLOOKUP(A1652,[1]Holidays!A:C,2,)</f>
        <v>N</v>
      </c>
      <c r="N1652" t="str">
        <f>VLOOKUP(A1652,[1]Holidays!A:C,3,FALSE)</f>
        <v>N</v>
      </c>
      <c r="O1652" t="e">
        <f t="shared" si="126"/>
        <v>#N/A</v>
      </c>
      <c r="P1652">
        <f t="shared" si="127"/>
        <v>133803.98499999999</v>
      </c>
      <c r="Q1652" t="e">
        <f t="shared" si="128"/>
        <v>#N/A</v>
      </c>
      <c r="R1652">
        <f t="shared" si="129"/>
        <v>133803.98499999999</v>
      </c>
    </row>
    <row r="1653" spans="1:18" x14ac:dyDescent="0.25">
      <c r="A1653" s="6">
        <v>43656</v>
      </c>
      <c r="B1653" s="1" t="str">
        <f>TEXT([1]Holidays!A1653,"DDDD")</f>
        <v>Wednesday</v>
      </c>
      <c r="C1653" s="2">
        <f>WEEKNUM([1]Holidays!A1653)</f>
        <v>28</v>
      </c>
      <c r="D1653" s="1" t="str">
        <f>TEXT([1]Holidays!A1653,"MMMM")</f>
        <v>July</v>
      </c>
      <c r="E1653" s="1" t="str">
        <f>TEXT([1]Holidays!A1653,"yyyy")</f>
        <v>2019</v>
      </c>
      <c r="F1653" s="3">
        <v>9.5</v>
      </c>
      <c r="G1653" s="3">
        <v>15.4</v>
      </c>
      <c r="H1653" s="3">
        <v>6.7</v>
      </c>
      <c r="I1653" s="3">
        <v>0.2</v>
      </c>
      <c r="J1653" s="4">
        <v>127092.715</v>
      </c>
      <c r="K1653" s="5">
        <v>84.780694909999994</v>
      </c>
      <c r="L1653" s="5">
        <f t="shared" si="125"/>
        <v>10775008.69569858</v>
      </c>
      <c r="M1653" t="str">
        <f>VLOOKUP(A1653,[1]Holidays!A:C,2,)</f>
        <v>N</v>
      </c>
      <c r="N1653" t="str">
        <f>VLOOKUP(A1653,[1]Holidays!A:C,3,FALSE)</f>
        <v>N</v>
      </c>
      <c r="O1653" t="e">
        <f t="shared" si="126"/>
        <v>#N/A</v>
      </c>
      <c r="P1653">
        <f t="shared" si="127"/>
        <v>127092.715</v>
      </c>
      <c r="Q1653" t="e">
        <f t="shared" si="128"/>
        <v>#N/A</v>
      </c>
      <c r="R1653">
        <f t="shared" si="129"/>
        <v>127092.715</v>
      </c>
    </row>
    <row r="1654" spans="1:18" x14ac:dyDescent="0.25">
      <c r="A1654" s="6">
        <v>43657</v>
      </c>
      <c r="B1654" s="1" t="str">
        <f>TEXT([1]Holidays!A1654,"DDDD")</f>
        <v>Thursday</v>
      </c>
      <c r="C1654" s="2">
        <f>WEEKNUM([1]Holidays!A1654)</f>
        <v>28</v>
      </c>
      <c r="D1654" s="1" t="str">
        <f>TEXT([1]Holidays!A1654,"MMMM")</f>
        <v>July</v>
      </c>
      <c r="E1654" s="1" t="str">
        <f>TEXT([1]Holidays!A1654,"yyyy")</f>
        <v>2019</v>
      </c>
      <c r="F1654" s="3">
        <v>7.8</v>
      </c>
      <c r="G1654" s="3">
        <v>14.3</v>
      </c>
      <c r="H1654" s="3">
        <v>4.5999999999999996</v>
      </c>
      <c r="I1654" s="3">
        <v>6.4</v>
      </c>
      <c r="J1654" s="4">
        <v>133131.51999999999</v>
      </c>
      <c r="K1654" s="5">
        <v>89.217705280000004</v>
      </c>
      <c r="L1654" s="5">
        <f t="shared" si="125"/>
        <v>11877688.714838425</v>
      </c>
      <c r="M1654" t="str">
        <f>VLOOKUP(A1654,[1]Holidays!A:C,2,)</f>
        <v>N</v>
      </c>
      <c r="N1654" t="str">
        <f>VLOOKUP(A1654,[1]Holidays!A:C,3,FALSE)</f>
        <v>N</v>
      </c>
      <c r="O1654" t="e">
        <f t="shared" si="126"/>
        <v>#N/A</v>
      </c>
      <c r="P1654">
        <f t="shared" si="127"/>
        <v>133131.51999999999</v>
      </c>
      <c r="Q1654" t="e">
        <f t="shared" si="128"/>
        <v>#N/A</v>
      </c>
      <c r="R1654">
        <f t="shared" si="129"/>
        <v>133131.51999999999</v>
      </c>
    </row>
    <row r="1655" spans="1:18" x14ac:dyDescent="0.25">
      <c r="A1655" s="6">
        <v>43658</v>
      </c>
      <c r="B1655" s="1" t="str">
        <f>TEXT([1]Holidays!A1655,"DDDD")</f>
        <v>Friday</v>
      </c>
      <c r="C1655" s="2">
        <f>WEEKNUM([1]Holidays!A1655)</f>
        <v>28</v>
      </c>
      <c r="D1655" s="1" t="str">
        <f>TEXT([1]Holidays!A1655,"MMMM")</f>
        <v>July</v>
      </c>
      <c r="E1655" s="1" t="str">
        <f>TEXT([1]Holidays!A1655,"yyyy")</f>
        <v>2019</v>
      </c>
      <c r="F1655" s="3">
        <v>10.1</v>
      </c>
      <c r="G1655" s="3">
        <v>15.7</v>
      </c>
      <c r="H1655" s="3">
        <v>6.2</v>
      </c>
      <c r="I1655" s="3">
        <v>2.4</v>
      </c>
      <c r="J1655" s="4">
        <v>128384.14</v>
      </c>
      <c r="K1655" s="5">
        <v>90.969699500000004</v>
      </c>
      <c r="L1655" s="5">
        <f t="shared" si="125"/>
        <v>11679066.63636593</v>
      </c>
      <c r="M1655" t="str">
        <f>VLOOKUP(A1655,[1]Holidays!A:C,2,)</f>
        <v>N</v>
      </c>
      <c r="N1655" t="str">
        <f>VLOOKUP(A1655,[1]Holidays!A:C,3,FALSE)</f>
        <v>N</v>
      </c>
      <c r="O1655" t="e">
        <f t="shared" si="126"/>
        <v>#N/A</v>
      </c>
      <c r="P1655">
        <f t="shared" si="127"/>
        <v>128384.14</v>
      </c>
      <c r="Q1655" t="e">
        <f t="shared" si="128"/>
        <v>#N/A</v>
      </c>
      <c r="R1655">
        <f t="shared" si="129"/>
        <v>128384.14</v>
      </c>
    </row>
    <row r="1656" spans="1:18" x14ac:dyDescent="0.25">
      <c r="A1656" s="6">
        <v>43659</v>
      </c>
      <c r="B1656" s="1" t="str">
        <f>TEXT([1]Holidays!A1656,"DDDD")</f>
        <v>Saturday</v>
      </c>
      <c r="C1656" s="2">
        <f>WEEKNUM([1]Holidays!A1656)</f>
        <v>28</v>
      </c>
      <c r="D1656" s="1" t="str">
        <f>TEXT([1]Holidays!A1656,"MMMM")</f>
        <v>July</v>
      </c>
      <c r="E1656" s="1" t="str">
        <f>TEXT([1]Holidays!A1656,"yyyy")</f>
        <v>2019</v>
      </c>
      <c r="F1656" s="3">
        <v>7</v>
      </c>
      <c r="G1656" s="3">
        <v>12</v>
      </c>
      <c r="H1656" s="3">
        <v>8.3000000000000007</v>
      </c>
      <c r="I1656" s="3">
        <v>4.4000000000000004</v>
      </c>
      <c r="J1656" s="4">
        <v>123954.31</v>
      </c>
      <c r="K1656" s="5">
        <v>82.190068789999998</v>
      </c>
      <c r="L1656" s="5">
        <f t="shared" si="125"/>
        <v>10187813.265716985</v>
      </c>
      <c r="M1656" t="str">
        <f>VLOOKUP(A1656,[1]Holidays!A:C,2,)</f>
        <v>N</v>
      </c>
      <c r="N1656" t="str">
        <f>VLOOKUP(A1656,[1]Holidays!A:C,3,FALSE)</f>
        <v>N</v>
      </c>
      <c r="O1656" t="e">
        <f t="shared" si="126"/>
        <v>#N/A</v>
      </c>
      <c r="P1656">
        <f t="shared" si="127"/>
        <v>123954.31</v>
      </c>
      <c r="Q1656" t="e">
        <f t="shared" si="128"/>
        <v>#N/A</v>
      </c>
      <c r="R1656">
        <f t="shared" si="129"/>
        <v>123954.31</v>
      </c>
    </row>
    <row r="1657" spans="1:18" x14ac:dyDescent="0.25">
      <c r="A1657" s="6">
        <v>43660</v>
      </c>
      <c r="B1657" s="1" t="str">
        <f>TEXT([1]Holidays!A1657,"DDDD")</f>
        <v>Sunday</v>
      </c>
      <c r="C1657" s="2">
        <f>WEEKNUM([1]Holidays!A1657)</f>
        <v>29</v>
      </c>
      <c r="D1657" s="1" t="str">
        <f>TEXT([1]Holidays!A1657,"MMMM")</f>
        <v>July</v>
      </c>
      <c r="E1657" s="1" t="str">
        <f>TEXT([1]Holidays!A1657,"yyyy")</f>
        <v>2019</v>
      </c>
      <c r="F1657" s="3">
        <v>7.1</v>
      </c>
      <c r="G1657" s="3">
        <v>13.1</v>
      </c>
      <c r="H1657" s="3">
        <v>3.8</v>
      </c>
      <c r="I1657" s="3">
        <v>0.8</v>
      </c>
      <c r="J1657" s="4">
        <v>123740.265</v>
      </c>
      <c r="K1657" s="5">
        <v>81.784996430000007</v>
      </c>
      <c r="L1657" s="5">
        <f t="shared" si="125"/>
        <v>10120097.131272255</v>
      </c>
      <c r="M1657" t="str">
        <f>VLOOKUP(A1657,[1]Holidays!A:C,2,)</f>
        <v>N</v>
      </c>
      <c r="N1657" t="str">
        <f>VLOOKUP(A1657,[1]Holidays!A:C,3,FALSE)</f>
        <v>N</v>
      </c>
      <c r="O1657" t="e">
        <f t="shared" si="126"/>
        <v>#N/A</v>
      </c>
      <c r="P1657">
        <f t="shared" si="127"/>
        <v>123740.265</v>
      </c>
      <c r="Q1657" t="e">
        <f t="shared" si="128"/>
        <v>#N/A</v>
      </c>
      <c r="R1657">
        <f t="shared" si="129"/>
        <v>123740.265</v>
      </c>
    </row>
    <row r="1658" spans="1:18" x14ac:dyDescent="0.25">
      <c r="A1658" s="6">
        <v>43661</v>
      </c>
      <c r="B1658" s="1" t="str">
        <f>TEXT([1]Holidays!A1658,"DDDD")</f>
        <v>Monday</v>
      </c>
      <c r="C1658" s="2">
        <f>WEEKNUM([1]Holidays!A1658)</f>
        <v>29</v>
      </c>
      <c r="D1658" s="1" t="str">
        <f>TEXT([1]Holidays!A1658,"MMMM")</f>
        <v>July</v>
      </c>
      <c r="E1658" s="1" t="str">
        <f>TEXT([1]Holidays!A1658,"yyyy")</f>
        <v>2019</v>
      </c>
      <c r="F1658" s="3">
        <v>8.9</v>
      </c>
      <c r="G1658" s="3">
        <v>14.3</v>
      </c>
      <c r="H1658" s="3">
        <v>7.6</v>
      </c>
      <c r="I1658" s="3">
        <v>4.4000000000000004</v>
      </c>
      <c r="J1658" s="4">
        <v>131739.20000000001</v>
      </c>
      <c r="K1658" s="5">
        <v>92.269993139999997</v>
      </c>
      <c r="L1658" s="5">
        <f t="shared" si="125"/>
        <v>12155575.080269089</v>
      </c>
      <c r="M1658" t="str">
        <f>VLOOKUP(A1658,[1]Holidays!A:C,2,)</f>
        <v>N</v>
      </c>
      <c r="N1658" t="str">
        <f>VLOOKUP(A1658,[1]Holidays!A:C,3,FALSE)</f>
        <v>N</v>
      </c>
      <c r="O1658" t="e">
        <f t="shared" si="126"/>
        <v>#N/A</v>
      </c>
      <c r="P1658">
        <f t="shared" si="127"/>
        <v>131739.20000000001</v>
      </c>
      <c r="Q1658" t="e">
        <f t="shared" si="128"/>
        <v>#N/A</v>
      </c>
      <c r="R1658">
        <f t="shared" si="129"/>
        <v>131739.20000000001</v>
      </c>
    </row>
    <row r="1659" spans="1:18" x14ac:dyDescent="0.25">
      <c r="A1659" s="6">
        <v>43662</v>
      </c>
      <c r="B1659" s="1" t="str">
        <f>TEXT([1]Holidays!A1659,"DDDD")</f>
        <v>Tuesday</v>
      </c>
      <c r="C1659" s="2">
        <f>WEEKNUM([1]Holidays!A1659)</f>
        <v>29</v>
      </c>
      <c r="D1659" s="1" t="str">
        <f>TEXT([1]Holidays!A1659,"MMMM")</f>
        <v>July</v>
      </c>
      <c r="E1659" s="1" t="str">
        <f>TEXT([1]Holidays!A1659,"yyyy")</f>
        <v>2019</v>
      </c>
      <c r="F1659" s="3">
        <v>9.9</v>
      </c>
      <c r="G1659" s="3">
        <v>13.9</v>
      </c>
      <c r="H1659" s="3">
        <v>6.4</v>
      </c>
      <c r="I1659" s="3">
        <v>1.8</v>
      </c>
      <c r="J1659" s="4">
        <v>132941.76999999999</v>
      </c>
      <c r="K1659" s="5">
        <v>114.6004499</v>
      </c>
      <c r="L1659" s="5">
        <f t="shared" si="125"/>
        <v>15235186.652502323</v>
      </c>
      <c r="M1659" t="str">
        <f>VLOOKUP(A1659,[1]Holidays!A:C,2,)</f>
        <v>Y</v>
      </c>
      <c r="N1659" t="str">
        <f>VLOOKUP(A1659,[1]Holidays!A:C,3,FALSE)</f>
        <v>N</v>
      </c>
      <c r="O1659">
        <f t="shared" si="126"/>
        <v>132941.76999999999</v>
      </c>
      <c r="P1659" t="e">
        <f t="shared" si="127"/>
        <v>#N/A</v>
      </c>
      <c r="Q1659" t="e">
        <f t="shared" si="128"/>
        <v>#N/A</v>
      </c>
      <c r="R1659">
        <f t="shared" si="129"/>
        <v>132941.76999999999</v>
      </c>
    </row>
    <row r="1660" spans="1:18" x14ac:dyDescent="0.25">
      <c r="A1660" s="6">
        <v>43663</v>
      </c>
      <c r="B1660" s="1" t="str">
        <f>TEXT([1]Holidays!A1660,"DDDD")</f>
        <v>Wednesday</v>
      </c>
      <c r="C1660" s="2">
        <f>WEEKNUM([1]Holidays!A1660)</f>
        <v>29</v>
      </c>
      <c r="D1660" s="1" t="str">
        <f>TEXT([1]Holidays!A1660,"MMMM")</f>
        <v>July</v>
      </c>
      <c r="E1660" s="1" t="str">
        <f>TEXT([1]Holidays!A1660,"yyyy")</f>
        <v>2019</v>
      </c>
      <c r="F1660" s="3">
        <v>9.6999999999999993</v>
      </c>
      <c r="G1660" s="3">
        <v>13.7</v>
      </c>
      <c r="H1660" s="3">
        <v>3.6</v>
      </c>
      <c r="I1660" s="3">
        <v>0</v>
      </c>
      <c r="J1660" s="4">
        <v>135339.82</v>
      </c>
      <c r="K1660" s="5">
        <v>91.545886449999998</v>
      </c>
      <c r="L1660" s="5">
        <f t="shared" si="125"/>
        <v>12389803.793883439</v>
      </c>
      <c r="M1660" t="str">
        <f>VLOOKUP(A1660,[1]Holidays!A:C,2,)</f>
        <v>Y</v>
      </c>
      <c r="N1660" t="str">
        <f>VLOOKUP(A1660,[1]Holidays!A:C,3,FALSE)</f>
        <v>N</v>
      </c>
      <c r="O1660">
        <f t="shared" si="126"/>
        <v>135339.82</v>
      </c>
      <c r="P1660" t="e">
        <f t="shared" si="127"/>
        <v>#N/A</v>
      </c>
      <c r="Q1660" t="e">
        <f t="shared" si="128"/>
        <v>#N/A</v>
      </c>
      <c r="R1660">
        <f t="shared" si="129"/>
        <v>135339.82</v>
      </c>
    </row>
    <row r="1661" spans="1:18" x14ac:dyDescent="0.25">
      <c r="A1661" s="6">
        <v>43664</v>
      </c>
      <c r="B1661" s="1" t="str">
        <f>TEXT([1]Holidays!A1661,"DDDD")</f>
        <v>Thursday</v>
      </c>
      <c r="C1661" s="2">
        <f>WEEKNUM([1]Holidays!A1661)</f>
        <v>29</v>
      </c>
      <c r="D1661" s="1" t="str">
        <f>TEXT([1]Holidays!A1661,"MMMM")</f>
        <v>July</v>
      </c>
      <c r="E1661" s="1" t="str">
        <f>TEXT([1]Holidays!A1661,"yyyy")</f>
        <v>2019</v>
      </c>
      <c r="F1661" s="3">
        <v>9</v>
      </c>
      <c r="G1661" s="3">
        <v>14.3</v>
      </c>
      <c r="H1661" s="3">
        <v>7.9</v>
      </c>
      <c r="I1661" s="3">
        <v>0.4</v>
      </c>
      <c r="J1661" s="4">
        <v>134119.14000000001</v>
      </c>
      <c r="K1661" s="5">
        <v>85.918878829999997</v>
      </c>
      <c r="L1661" s="5">
        <f t="shared" si="125"/>
        <v>11523366.138443807</v>
      </c>
      <c r="M1661" t="str">
        <f>VLOOKUP(A1661,[1]Holidays!A:C,2,)</f>
        <v>Y</v>
      </c>
      <c r="N1661" t="str">
        <f>VLOOKUP(A1661,[1]Holidays!A:C,3,FALSE)</f>
        <v>N</v>
      </c>
      <c r="O1661">
        <f t="shared" si="126"/>
        <v>134119.14000000001</v>
      </c>
      <c r="P1661" t="e">
        <f t="shared" si="127"/>
        <v>#N/A</v>
      </c>
      <c r="Q1661" t="e">
        <f t="shared" si="128"/>
        <v>#N/A</v>
      </c>
      <c r="R1661">
        <f t="shared" si="129"/>
        <v>134119.14000000001</v>
      </c>
    </row>
    <row r="1662" spans="1:18" x14ac:dyDescent="0.25">
      <c r="A1662" s="6">
        <v>43665</v>
      </c>
      <c r="B1662" s="1" t="str">
        <f>TEXT([1]Holidays!A1662,"DDDD")</f>
        <v>Friday</v>
      </c>
      <c r="C1662" s="2">
        <f>WEEKNUM([1]Holidays!A1662)</f>
        <v>29</v>
      </c>
      <c r="D1662" s="1" t="str">
        <f>TEXT([1]Holidays!A1662,"MMMM")</f>
        <v>July</v>
      </c>
      <c r="E1662" s="1" t="str">
        <f>TEXT([1]Holidays!A1662,"yyyy")</f>
        <v>2019</v>
      </c>
      <c r="F1662" s="3">
        <v>7.5</v>
      </c>
      <c r="G1662" s="3">
        <v>15.7</v>
      </c>
      <c r="H1662" s="3">
        <v>9.6</v>
      </c>
      <c r="I1662" s="3">
        <v>1.6</v>
      </c>
      <c r="J1662" s="4">
        <v>132101.85999999999</v>
      </c>
      <c r="K1662" s="5">
        <v>101.5731984</v>
      </c>
      <c r="L1662" s="5">
        <f t="shared" si="125"/>
        <v>13418008.434789022</v>
      </c>
      <c r="M1662" t="str">
        <f>VLOOKUP(A1662,[1]Holidays!A:C,2,)</f>
        <v>Y</v>
      </c>
      <c r="N1662" t="str">
        <f>VLOOKUP(A1662,[1]Holidays!A:C,3,FALSE)</f>
        <v>N</v>
      </c>
      <c r="O1662">
        <f t="shared" si="126"/>
        <v>132101.85999999999</v>
      </c>
      <c r="P1662" t="e">
        <f t="shared" si="127"/>
        <v>#N/A</v>
      </c>
      <c r="Q1662" t="e">
        <f t="shared" si="128"/>
        <v>#N/A</v>
      </c>
      <c r="R1662">
        <f t="shared" si="129"/>
        <v>132101.85999999999</v>
      </c>
    </row>
    <row r="1663" spans="1:18" x14ac:dyDescent="0.25">
      <c r="A1663" s="6">
        <v>43666</v>
      </c>
      <c r="B1663" s="1" t="str">
        <f>TEXT([1]Holidays!A1663,"DDDD")</f>
        <v>Saturday</v>
      </c>
      <c r="C1663" s="2">
        <f>WEEKNUM([1]Holidays!A1663)</f>
        <v>29</v>
      </c>
      <c r="D1663" s="1" t="str">
        <f>TEXT([1]Holidays!A1663,"MMMM")</f>
        <v>July</v>
      </c>
      <c r="E1663" s="1" t="str">
        <f>TEXT([1]Holidays!A1663,"yyyy")</f>
        <v>2019</v>
      </c>
      <c r="F1663" s="3">
        <v>8</v>
      </c>
      <c r="G1663" s="3">
        <v>17.100000000000001</v>
      </c>
      <c r="H1663" s="3">
        <v>10.3</v>
      </c>
      <c r="I1663" s="3">
        <v>0</v>
      </c>
      <c r="J1663" s="4">
        <v>111288.905</v>
      </c>
      <c r="K1663" s="5">
        <v>52.5253199</v>
      </c>
      <c r="L1663" s="5">
        <f t="shared" si="125"/>
        <v>5845485.3364457097</v>
      </c>
      <c r="M1663" t="str">
        <f>VLOOKUP(A1663,[1]Holidays!A:C,2,)</f>
        <v>Y</v>
      </c>
      <c r="N1663" t="str">
        <f>VLOOKUP(A1663,[1]Holidays!A:C,3,FALSE)</f>
        <v>N</v>
      </c>
      <c r="O1663">
        <f t="shared" si="126"/>
        <v>111288.905</v>
      </c>
      <c r="P1663" t="e">
        <f t="shared" si="127"/>
        <v>#N/A</v>
      </c>
      <c r="Q1663" t="e">
        <f t="shared" si="128"/>
        <v>#N/A</v>
      </c>
      <c r="R1663">
        <f t="shared" si="129"/>
        <v>111288.905</v>
      </c>
    </row>
    <row r="1664" spans="1:18" x14ac:dyDescent="0.25">
      <c r="A1664" s="6">
        <v>43667</v>
      </c>
      <c r="B1664" s="1" t="str">
        <f>TEXT([1]Holidays!A1664,"DDDD")</f>
        <v>Sunday</v>
      </c>
      <c r="C1664" s="2">
        <f>WEEKNUM([1]Holidays!A1664)</f>
        <v>30</v>
      </c>
      <c r="D1664" s="1" t="str">
        <f>TEXT([1]Holidays!A1664,"MMMM")</f>
        <v>July</v>
      </c>
      <c r="E1664" s="1" t="str">
        <f>TEXT([1]Holidays!A1664,"yyyy")</f>
        <v>2019</v>
      </c>
      <c r="F1664" s="3">
        <v>11.3</v>
      </c>
      <c r="G1664" s="3">
        <v>16.600000000000001</v>
      </c>
      <c r="H1664" s="3">
        <v>8.1</v>
      </c>
      <c r="I1664" s="3">
        <v>0</v>
      </c>
      <c r="J1664" s="4">
        <v>111293.15</v>
      </c>
      <c r="K1664" s="5">
        <v>60.156590430000001</v>
      </c>
      <c r="L1664" s="5">
        <f t="shared" si="125"/>
        <v>6695016.4422145542</v>
      </c>
      <c r="M1664" t="str">
        <f>VLOOKUP(A1664,[1]Holidays!A:C,2,)</f>
        <v>Y</v>
      </c>
      <c r="N1664" t="str">
        <f>VLOOKUP(A1664,[1]Holidays!A:C,3,FALSE)</f>
        <v>N</v>
      </c>
      <c r="O1664">
        <f t="shared" si="126"/>
        <v>111293.15</v>
      </c>
      <c r="P1664" t="e">
        <f t="shared" si="127"/>
        <v>#N/A</v>
      </c>
      <c r="Q1664" t="e">
        <f t="shared" si="128"/>
        <v>#N/A</v>
      </c>
      <c r="R1664">
        <f t="shared" si="129"/>
        <v>111293.15</v>
      </c>
    </row>
    <row r="1665" spans="1:18" x14ac:dyDescent="0.25">
      <c r="A1665" s="6">
        <v>43668</v>
      </c>
      <c r="B1665" s="1" t="str">
        <f>TEXT([1]Holidays!A1665,"DDDD")</f>
        <v>Monday</v>
      </c>
      <c r="C1665" s="2">
        <f>WEEKNUM([1]Holidays!A1665)</f>
        <v>30</v>
      </c>
      <c r="D1665" s="1" t="str">
        <f>TEXT([1]Holidays!A1665,"MMMM")</f>
        <v>July</v>
      </c>
      <c r="E1665" s="1" t="str">
        <f>TEXT([1]Holidays!A1665,"yyyy")</f>
        <v>2019</v>
      </c>
      <c r="F1665" s="3">
        <v>7.9</v>
      </c>
      <c r="G1665" s="3">
        <v>15.6</v>
      </c>
      <c r="H1665" s="3">
        <v>10.6</v>
      </c>
      <c r="I1665" s="3">
        <v>0</v>
      </c>
      <c r="J1665" s="4">
        <v>123618.42</v>
      </c>
      <c r="K1665" s="5">
        <v>64.585343089999995</v>
      </c>
      <c r="L1665" s="5">
        <f t="shared" si="125"/>
        <v>7983938.0679437174</v>
      </c>
      <c r="M1665" t="str">
        <f>VLOOKUP(A1665,[1]Holidays!A:C,2,)</f>
        <v>Y</v>
      </c>
      <c r="N1665" t="str">
        <f>VLOOKUP(A1665,[1]Holidays!A:C,3,FALSE)</f>
        <v>N</v>
      </c>
      <c r="O1665">
        <f t="shared" si="126"/>
        <v>123618.42</v>
      </c>
      <c r="P1665" t="e">
        <f t="shared" si="127"/>
        <v>#N/A</v>
      </c>
      <c r="Q1665" t="e">
        <f t="shared" si="128"/>
        <v>#N/A</v>
      </c>
      <c r="R1665">
        <f t="shared" si="129"/>
        <v>123618.42</v>
      </c>
    </row>
    <row r="1666" spans="1:18" x14ac:dyDescent="0.25">
      <c r="A1666" s="6">
        <v>43669</v>
      </c>
      <c r="B1666" s="1" t="str">
        <f>TEXT([1]Holidays!A1666,"DDDD")</f>
        <v>Tuesday</v>
      </c>
      <c r="C1666" s="2">
        <f>WEEKNUM([1]Holidays!A1666)</f>
        <v>30</v>
      </c>
      <c r="D1666" s="1" t="str">
        <f>TEXT([1]Holidays!A1666,"MMMM")</f>
        <v>July</v>
      </c>
      <c r="E1666" s="1" t="str">
        <f>TEXT([1]Holidays!A1666,"yyyy")</f>
        <v>2019</v>
      </c>
      <c r="F1666" s="3">
        <v>9.9</v>
      </c>
      <c r="G1666" s="3">
        <v>15.2</v>
      </c>
      <c r="H1666" s="3">
        <v>8.1999999999999993</v>
      </c>
      <c r="I1666" s="3">
        <v>1.6</v>
      </c>
      <c r="J1666" s="4">
        <v>129008.62</v>
      </c>
      <c r="K1666" s="5">
        <v>69.864795830000006</v>
      </c>
      <c r="L1666" s="5">
        <f t="shared" ref="L1666:L1729" si="130">J1666*K1666</f>
        <v>9013160.8966100551</v>
      </c>
      <c r="M1666" t="str">
        <f>VLOOKUP(A1666,[1]Holidays!A:C,2,)</f>
        <v>Y</v>
      </c>
      <c r="N1666" t="str">
        <f>VLOOKUP(A1666,[1]Holidays!A:C,3,FALSE)</f>
        <v>N</v>
      </c>
      <c r="O1666">
        <f t="shared" si="126"/>
        <v>129008.62</v>
      </c>
      <c r="P1666" t="e">
        <f t="shared" si="127"/>
        <v>#N/A</v>
      </c>
      <c r="Q1666" t="e">
        <f t="shared" si="128"/>
        <v>#N/A</v>
      </c>
      <c r="R1666">
        <f t="shared" si="129"/>
        <v>129008.62</v>
      </c>
    </row>
    <row r="1667" spans="1:18" x14ac:dyDescent="0.25">
      <c r="A1667" s="6">
        <v>43670</v>
      </c>
      <c r="B1667" s="1" t="str">
        <f>TEXT([1]Holidays!A1667,"DDDD")</f>
        <v>Wednesday</v>
      </c>
      <c r="C1667" s="2">
        <f>WEEKNUM([1]Holidays!A1667)</f>
        <v>30</v>
      </c>
      <c r="D1667" s="1" t="str">
        <f>TEXT([1]Holidays!A1667,"MMMM")</f>
        <v>July</v>
      </c>
      <c r="E1667" s="1" t="str">
        <f>TEXT([1]Holidays!A1667,"yyyy")</f>
        <v>2019</v>
      </c>
      <c r="F1667" s="3">
        <v>7</v>
      </c>
      <c r="G1667" s="3">
        <v>14.4</v>
      </c>
      <c r="H1667" s="3">
        <v>7.8</v>
      </c>
      <c r="I1667" s="3">
        <v>8</v>
      </c>
      <c r="J1667" s="4">
        <v>135782.54500000001</v>
      </c>
      <c r="K1667" s="5">
        <v>87.256299299999995</v>
      </c>
      <c r="L1667" s="5">
        <f t="shared" si="130"/>
        <v>11847882.38623572</v>
      </c>
      <c r="M1667" t="str">
        <f>VLOOKUP(A1667,[1]Holidays!A:C,2,)</f>
        <v>Y</v>
      </c>
      <c r="N1667" t="str">
        <f>VLOOKUP(A1667,[1]Holidays!A:C,3,FALSE)</f>
        <v>N</v>
      </c>
      <c r="O1667">
        <f t="shared" ref="O1667:O1730" si="131">IF(M1667="n",NA(),J1667)</f>
        <v>135782.54500000001</v>
      </c>
      <c r="P1667" t="e">
        <f t="shared" ref="P1667:P1730" si="132">IF(M1667="n",J1667,NA())</f>
        <v>#N/A</v>
      </c>
      <c r="Q1667" t="e">
        <f t="shared" ref="Q1667:Q1730" si="133">IF(N1667="y",J1667,NA())</f>
        <v>#N/A</v>
      </c>
      <c r="R1667">
        <f t="shared" ref="R1667:R1730" si="134">IF(N1667="N",J1667,NA())</f>
        <v>135782.54500000001</v>
      </c>
    </row>
    <row r="1668" spans="1:18" x14ac:dyDescent="0.25">
      <c r="A1668" s="6">
        <v>43671</v>
      </c>
      <c r="B1668" s="1" t="str">
        <f>TEXT([1]Holidays!A1668,"DDDD")</f>
        <v>Thursday</v>
      </c>
      <c r="C1668" s="2">
        <f>WEEKNUM([1]Holidays!A1668)</f>
        <v>30</v>
      </c>
      <c r="D1668" s="1" t="str">
        <f>TEXT([1]Holidays!A1668,"MMMM")</f>
        <v>July</v>
      </c>
      <c r="E1668" s="1" t="str">
        <f>TEXT([1]Holidays!A1668,"yyyy")</f>
        <v>2019</v>
      </c>
      <c r="F1668" s="3">
        <v>9.1999999999999993</v>
      </c>
      <c r="G1668" s="3">
        <v>14.8</v>
      </c>
      <c r="H1668" s="3">
        <v>5.2</v>
      </c>
      <c r="I1668" s="3">
        <v>0</v>
      </c>
      <c r="J1668" s="4">
        <v>132940.63</v>
      </c>
      <c r="K1668" s="5">
        <v>84.076210110000005</v>
      </c>
      <c r="L1668" s="5">
        <f t="shared" si="130"/>
        <v>11177144.34003577</v>
      </c>
      <c r="M1668" t="str">
        <f>VLOOKUP(A1668,[1]Holidays!A:C,2,)</f>
        <v>Y</v>
      </c>
      <c r="N1668" t="str">
        <f>VLOOKUP(A1668,[1]Holidays!A:C,3,FALSE)</f>
        <v>N</v>
      </c>
      <c r="O1668">
        <f t="shared" si="131"/>
        <v>132940.63</v>
      </c>
      <c r="P1668" t="e">
        <f t="shared" si="132"/>
        <v>#N/A</v>
      </c>
      <c r="Q1668" t="e">
        <f t="shared" si="133"/>
        <v>#N/A</v>
      </c>
      <c r="R1668">
        <f t="shared" si="134"/>
        <v>132940.63</v>
      </c>
    </row>
    <row r="1669" spans="1:18" x14ac:dyDescent="0.25">
      <c r="A1669" s="6">
        <v>43672</v>
      </c>
      <c r="B1669" s="1" t="str">
        <f>TEXT([1]Holidays!A1669,"DDDD")</f>
        <v>Friday</v>
      </c>
      <c r="C1669" s="2">
        <f>WEEKNUM([1]Holidays!A1669)</f>
        <v>30</v>
      </c>
      <c r="D1669" s="1" t="str">
        <f>TEXT([1]Holidays!A1669,"MMMM")</f>
        <v>July</v>
      </c>
      <c r="E1669" s="1" t="str">
        <f>TEXT([1]Holidays!A1669,"yyyy")</f>
        <v>2019</v>
      </c>
      <c r="F1669" s="3">
        <v>11</v>
      </c>
      <c r="G1669" s="3">
        <v>14</v>
      </c>
      <c r="H1669" s="3">
        <v>5.9</v>
      </c>
      <c r="I1669" s="3">
        <v>0</v>
      </c>
      <c r="J1669" s="4">
        <v>136493.13</v>
      </c>
      <c r="K1669" s="5">
        <v>95.233217850000003</v>
      </c>
      <c r="L1669" s="5">
        <f t="shared" si="130"/>
        <v>12998679.984318372</v>
      </c>
      <c r="M1669" t="str">
        <f>VLOOKUP(A1669,[1]Holidays!A:C,2,)</f>
        <v>Y</v>
      </c>
      <c r="N1669" t="str">
        <f>VLOOKUP(A1669,[1]Holidays!A:C,3,FALSE)</f>
        <v>N</v>
      </c>
      <c r="O1669">
        <f t="shared" si="131"/>
        <v>136493.13</v>
      </c>
      <c r="P1669" t="e">
        <f t="shared" si="132"/>
        <v>#N/A</v>
      </c>
      <c r="Q1669" t="e">
        <f t="shared" si="133"/>
        <v>#N/A</v>
      </c>
      <c r="R1669">
        <f t="shared" si="134"/>
        <v>136493.13</v>
      </c>
    </row>
    <row r="1670" spans="1:18" x14ac:dyDescent="0.25">
      <c r="A1670" s="6">
        <v>43673</v>
      </c>
      <c r="B1670" s="1" t="str">
        <f>TEXT([1]Holidays!A1670,"DDDD")</f>
        <v>Saturday</v>
      </c>
      <c r="C1670" s="2">
        <f>WEEKNUM([1]Holidays!A1670)</f>
        <v>30</v>
      </c>
      <c r="D1670" s="1" t="str">
        <f>TEXT([1]Holidays!A1670,"MMMM")</f>
        <v>July</v>
      </c>
      <c r="E1670" s="1" t="str">
        <f>TEXT([1]Holidays!A1670,"yyyy")</f>
        <v>2019</v>
      </c>
      <c r="F1670" s="3">
        <v>9.8000000000000007</v>
      </c>
      <c r="G1670" s="3">
        <v>15.3</v>
      </c>
      <c r="H1670" s="3">
        <v>8.6999999999999993</v>
      </c>
      <c r="I1670" s="3">
        <v>6.8</v>
      </c>
      <c r="J1670" s="4">
        <v>121958.69</v>
      </c>
      <c r="K1670" s="5">
        <v>94.375867150000005</v>
      </c>
      <c r="L1670" s="5">
        <f t="shared" si="130"/>
        <v>11509957.125228034</v>
      </c>
      <c r="M1670" t="str">
        <f>VLOOKUP(A1670,[1]Holidays!A:C,2,)</f>
        <v>Y</v>
      </c>
      <c r="N1670" t="str">
        <f>VLOOKUP(A1670,[1]Holidays!A:C,3,FALSE)</f>
        <v>N</v>
      </c>
      <c r="O1670">
        <f t="shared" si="131"/>
        <v>121958.69</v>
      </c>
      <c r="P1670" t="e">
        <f t="shared" si="132"/>
        <v>#N/A</v>
      </c>
      <c r="Q1670" t="e">
        <f t="shared" si="133"/>
        <v>#N/A</v>
      </c>
      <c r="R1670">
        <f t="shared" si="134"/>
        <v>121958.69</v>
      </c>
    </row>
    <row r="1671" spans="1:18" x14ac:dyDescent="0.25">
      <c r="A1671" s="6">
        <v>43674</v>
      </c>
      <c r="B1671" s="1" t="str">
        <f>TEXT([1]Holidays!A1671,"DDDD")</f>
        <v>Sunday</v>
      </c>
      <c r="C1671" s="2">
        <f>WEEKNUM([1]Holidays!A1671)</f>
        <v>31</v>
      </c>
      <c r="D1671" s="1" t="str">
        <f>TEXT([1]Holidays!A1671,"MMMM")</f>
        <v>July</v>
      </c>
      <c r="E1671" s="1" t="str">
        <f>TEXT([1]Holidays!A1671,"yyyy")</f>
        <v>2019</v>
      </c>
      <c r="F1671" s="3">
        <v>6.6</v>
      </c>
      <c r="G1671" s="3">
        <v>15.1</v>
      </c>
      <c r="H1671" s="3">
        <v>10.199999999999999</v>
      </c>
      <c r="I1671" s="3">
        <v>0</v>
      </c>
      <c r="J1671" s="4">
        <v>118413.13499999999</v>
      </c>
      <c r="K1671" s="5">
        <v>85.712073040000007</v>
      </c>
      <c r="L1671" s="5">
        <f t="shared" si="130"/>
        <v>10149435.27601538</v>
      </c>
      <c r="M1671" t="str">
        <f>VLOOKUP(A1671,[1]Holidays!A:C,2,)</f>
        <v>Y</v>
      </c>
      <c r="N1671" t="str">
        <f>VLOOKUP(A1671,[1]Holidays!A:C,3,FALSE)</f>
        <v>N</v>
      </c>
      <c r="O1671">
        <f t="shared" si="131"/>
        <v>118413.13499999999</v>
      </c>
      <c r="P1671" t="e">
        <f t="shared" si="132"/>
        <v>#N/A</v>
      </c>
      <c r="Q1671" t="e">
        <f t="shared" si="133"/>
        <v>#N/A</v>
      </c>
      <c r="R1671">
        <f t="shared" si="134"/>
        <v>118413.13499999999</v>
      </c>
    </row>
    <row r="1672" spans="1:18" x14ac:dyDescent="0.25">
      <c r="A1672" s="6">
        <v>43675</v>
      </c>
      <c r="B1672" s="1" t="str">
        <f>TEXT([1]Holidays!A1672,"DDDD")</f>
        <v>Monday</v>
      </c>
      <c r="C1672" s="2">
        <f>WEEKNUM([1]Holidays!A1672)</f>
        <v>31</v>
      </c>
      <c r="D1672" s="1" t="str">
        <f>TEXT([1]Holidays!A1672,"MMMM")</f>
        <v>July</v>
      </c>
      <c r="E1672" s="1" t="str">
        <f>TEXT([1]Holidays!A1672,"yyyy")</f>
        <v>2019</v>
      </c>
      <c r="F1672" s="3">
        <v>8.9</v>
      </c>
      <c r="G1672" s="3">
        <v>14.6</v>
      </c>
      <c r="H1672" s="3">
        <v>9.9</v>
      </c>
      <c r="I1672" s="3">
        <v>0</v>
      </c>
      <c r="J1672" s="4">
        <v>133205.18</v>
      </c>
      <c r="K1672" s="5">
        <v>95.873752800000005</v>
      </c>
      <c r="L1672" s="5">
        <f t="shared" si="130"/>
        <v>12770880.498999504</v>
      </c>
      <c r="M1672" t="str">
        <f>VLOOKUP(A1672,[1]Holidays!A:C,2,)</f>
        <v>Y</v>
      </c>
      <c r="N1672" t="str">
        <f>VLOOKUP(A1672,[1]Holidays!A:C,3,FALSE)</f>
        <v>N</v>
      </c>
      <c r="O1672">
        <f t="shared" si="131"/>
        <v>133205.18</v>
      </c>
      <c r="P1672" t="e">
        <f t="shared" si="132"/>
        <v>#N/A</v>
      </c>
      <c r="Q1672" t="e">
        <f t="shared" si="133"/>
        <v>#N/A</v>
      </c>
      <c r="R1672">
        <f t="shared" si="134"/>
        <v>133205.18</v>
      </c>
    </row>
    <row r="1673" spans="1:18" x14ac:dyDescent="0.25">
      <c r="A1673" s="6">
        <v>43676</v>
      </c>
      <c r="B1673" s="1" t="str">
        <f>TEXT([1]Holidays!A1673,"DDDD")</f>
        <v>Tuesday</v>
      </c>
      <c r="C1673" s="2">
        <f>WEEKNUM([1]Holidays!A1673)</f>
        <v>31</v>
      </c>
      <c r="D1673" s="1" t="str">
        <f>TEXT([1]Holidays!A1673,"MMMM")</f>
        <v>July</v>
      </c>
      <c r="E1673" s="1" t="str">
        <f>TEXT([1]Holidays!A1673,"yyyy")</f>
        <v>2019</v>
      </c>
      <c r="F1673" s="3">
        <v>7.9</v>
      </c>
      <c r="G1673" s="3">
        <v>12.5</v>
      </c>
      <c r="H1673" s="3">
        <v>8.6999999999999993</v>
      </c>
      <c r="I1673" s="3">
        <v>0.8</v>
      </c>
      <c r="J1673" s="4">
        <v>138858.04500000001</v>
      </c>
      <c r="K1673" s="5">
        <v>110.4700594</v>
      </c>
      <c r="L1673" s="5">
        <f t="shared" si="130"/>
        <v>15339656.479317874</v>
      </c>
      <c r="M1673" t="str">
        <f>VLOOKUP(A1673,[1]Holidays!A:C,2,)</f>
        <v>Y</v>
      </c>
      <c r="N1673" t="str">
        <f>VLOOKUP(A1673,[1]Holidays!A:C,3,FALSE)</f>
        <v>N</v>
      </c>
      <c r="O1673">
        <f t="shared" si="131"/>
        <v>138858.04500000001</v>
      </c>
      <c r="P1673" t="e">
        <f t="shared" si="132"/>
        <v>#N/A</v>
      </c>
      <c r="Q1673" t="e">
        <f t="shared" si="133"/>
        <v>#N/A</v>
      </c>
      <c r="R1673">
        <f t="shared" si="134"/>
        <v>138858.04500000001</v>
      </c>
    </row>
    <row r="1674" spans="1:18" x14ac:dyDescent="0.25">
      <c r="A1674" s="6">
        <v>43677</v>
      </c>
      <c r="B1674" s="1" t="str">
        <f>TEXT([1]Holidays!A1674,"DDDD")</f>
        <v>Wednesday</v>
      </c>
      <c r="C1674" s="2">
        <f>WEEKNUM([1]Holidays!A1674)</f>
        <v>31</v>
      </c>
      <c r="D1674" s="1" t="str">
        <f>TEXT([1]Holidays!A1674,"MMMM")</f>
        <v>July</v>
      </c>
      <c r="E1674" s="1" t="str">
        <f>TEXT([1]Holidays!A1674,"yyyy")</f>
        <v>2019</v>
      </c>
      <c r="F1674" s="3">
        <v>3</v>
      </c>
      <c r="G1674" s="3">
        <v>12.5</v>
      </c>
      <c r="H1674" s="3">
        <v>11.3</v>
      </c>
      <c r="I1674" s="3">
        <v>0</v>
      </c>
      <c r="J1674" s="4">
        <v>140275.82999999999</v>
      </c>
      <c r="K1674" s="5">
        <v>153.26684940000001</v>
      </c>
      <c r="L1674" s="5">
        <f t="shared" si="130"/>
        <v>21499634.511070002</v>
      </c>
      <c r="M1674" t="str">
        <f>VLOOKUP(A1674,[1]Holidays!A:C,2,)</f>
        <v>Y</v>
      </c>
      <c r="N1674" t="str">
        <f>VLOOKUP(A1674,[1]Holidays!A:C,3,FALSE)</f>
        <v>N</v>
      </c>
      <c r="O1674">
        <f t="shared" si="131"/>
        <v>140275.82999999999</v>
      </c>
      <c r="P1674" t="e">
        <f t="shared" si="132"/>
        <v>#N/A</v>
      </c>
      <c r="Q1674" t="e">
        <f t="shared" si="133"/>
        <v>#N/A</v>
      </c>
      <c r="R1674">
        <f t="shared" si="134"/>
        <v>140275.82999999999</v>
      </c>
    </row>
    <row r="1675" spans="1:18" x14ac:dyDescent="0.25">
      <c r="A1675" s="6">
        <v>43678</v>
      </c>
      <c r="B1675" s="1" t="str">
        <f>TEXT([1]Holidays!A1675,"DDDD")</f>
        <v>Thursday</v>
      </c>
      <c r="C1675" s="2">
        <f>WEEKNUM([1]Holidays!A1675)</f>
        <v>31</v>
      </c>
      <c r="D1675" s="1" t="str">
        <f>TEXT([1]Holidays!A1675,"MMMM")</f>
        <v>August</v>
      </c>
      <c r="E1675" s="1" t="str">
        <f>TEXT([1]Holidays!A1675,"yyyy")</f>
        <v>2019</v>
      </c>
      <c r="F1675" s="3">
        <v>5.8</v>
      </c>
      <c r="G1675" s="3">
        <v>13.8</v>
      </c>
      <c r="H1675" s="3">
        <v>8.6</v>
      </c>
      <c r="I1675" s="3">
        <v>0</v>
      </c>
      <c r="J1675" s="4">
        <v>137651.13500000001</v>
      </c>
      <c r="K1675" s="5">
        <v>98.967005540000002</v>
      </c>
      <c r="L1675" s="5">
        <f t="shared" si="130"/>
        <v>13622920.640132289</v>
      </c>
      <c r="M1675" t="str">
        <f>VLOOKUP(A1675,[1]Holidays!A:C,2,)</f>
        <v>Y</v>
      </c>
      <c r="N1675" t="str">
        <f>VLOOKUP(A1675,[1]Holidays!A:C,3,FALSE)</f>
        <v>N</v>
      </c>
      <c r="O1675">
        <f t="shared" si="131"/>
        <v>137651.13500000001</v>
      </c>
      <c r="P1675" t="e">
        <f t="shared" si="132"/>
        <v>#N/A</v>
      </c>
      <c r="Q1675" t="e">
        <f t="shared" si="133"/>
        <v>#N/A</v>
      </c>
      <c r="R1675">
        <f t="shared" si="134"/>
        <v>137651.13500000001</v>
      </c>
    </row>
    <row r="1676" spans="1:18" x14ac:dyDescent="0.25">
      <c r="A1676" s="6">
        <v>43679</v>
      </c>
      <c r="B1676" s="1" t="str">
        <f>TEXT([1]Holidays!A1676,"DDDD")</f>
        <v>Friday</v>
      </c>
      <c r="C1676" s="2">
        <f>WEEKNUM([1]Holidays!A1676)</f>
        <v>31</v>
      </c>
      <c r="D1676" s="1" t="str">
        <f>TEXT([1]Holidays!A1676,"MMMM")</f>
        <v>August</v>
      </c>
      <c r="E1676" s="1" t="str">
        <f>TEXT([1]Holidays!A1676,"yyyy")</f>
        <v>2019</v>
      </c>
      <c r="F1676" s="3">
        <v>9.6999999999999993</v>
      </c>
      <c r="G1676" s="3">
        <v>12.7</v>
      </c>
      <c r="H1676" s="3">
        <v>7.4</v>
      </c>
      <c r="I1676" s="3">
        <v>0.4</v>
      </c>
      <c r="J1676" s="4">
        <v>135633.89000000001</v>
      </c>
      <c r="K1676" s="5">
        <v>106.56821669999999</v>
      </c>
      <c r="L1676" s="5">
        <f t="shared" si="130"/>
        <v>14454261.781383963</v>
      </c>
      <c r="M1676" t="str">
        <f>VLOOKUP(A1676,[1]Holidays!A:C,2,)</f>
        <v>Y</v>
      </c>
      <c r="N1676" t="str">
        <f>VLOOKUP(A1676,[1]Holidays!A:C,3,FALSE)</f>
        <v>N</v>
      </c>
      <c r="O1676">
        <f t="shared" si="131"/>
        <v>135633.89000000001</v>
      </c>
      <c r="P1676" t="e">
        <f t="shared" si="132"/>
        <v>#N/A</v>
      </c>
      <c r="Q1676" t="e">
        <f t="shared" si="133"/>
        <v>#N/A</v>
      </c>
      <c r="R1676">
        <f t="shared" si="134"/>
        <v>135633.89000000001</v>
      </c>
    </row>
    <row r="1677" spans="1:18" x14ac:dyDescent="0.25">
      <c r="A1677" s="6">
        <v>43680</v>
      </c>
      <c r="B1677" s="1" t="str">
        <f>TEXT([1]Holidays!A1677,"DDDD")</f>
        <v>Saturday</v>
      </c>
      <c r="C1677" s="2">
        <f>WEEKNUM([1]Holidays!A1677)</f>
        <v>31</v>
      </c>
      <c r="D1677" s="1" t="str">
        <f>TEXT([1]Holidays!A1677,"MMMM")</f>
        <v>August</v>
      </c>
      <c r="E1677" s="1" t="str">
        <f>TEXT([1]Holidays!A1677,"yyyy")</f>
        <v>2019</v>
      </c>
      <c r="F1677" s="3">
        <v>10</v>
      </c>
      <c r="G1677" s="3">
        <v>13.9</v>
      </c>
      <c r="H1677" s="3">
        <v>6.2</v>
      </c>
      <c r="I1677" s="3">
        <v>0</v>
      </c>
      <c r="J1677" s="4">
        <v>119933.7</v>
      </c>
      <c r="K1677" s="5">
        <v>121.53235650000001</v>
      </c>
      <c r="L1677" s="5">
        <f t="shared" si="130"/>
        <v>14575825.18476405</v>
      </c>
      <c r="M1677" t="str">
        <f>VLOOKUP(A1677,[1]Holidays!A:C,2,)</f>
        <v>Y</v>
      </c>
      <c r="N1677" t="str">
        <f>VLOOKUP(A1677,[1]Holidays!A:C,3,FALSE)</f>
        <v>N</v>
      </c>
      <c r="O1677">
        <f t="shared" si="131"/>
        <v>119933.7</v>
      </c>
      <c r="P1677" t="e">
        <f t="shared" si="132"/>
        <v>#N/A</v>
      </c>
      <c r="Q1677" t="e">
        <f t="shared" si="133"/>
        <v>#N/A</v>
      </c>
      <c r="R1677">
        <f t="shared" si="134"/>
        <v>119933.7</v>
      </c>
    </row>
    <row r="1678" spans="1:18" x14ac:dyDescent="0.25">
      <c r="A1678" s="6">
        <v>43681</v>
      </c>
      <c r="B1678" s="1" t="str">
        <f>TEXT([1]Holidays!A1678,"DDDD")</f>
        <v>Sunday</v>
      </c>
      <c r="C1678" s="2">
        <f>WEEKNUM([1]Holidays!A1678)</f>
        <v>32</v>
      </c>
      <c r="D1678" s="1" t="str">
        <f>TEXT([1]Holidays!A1678,"MMMM")</f>
        <v>August</v>
      </c>
      <c r="E1678" s="1" t="str">
        <f>TEXT([1]Holidays!A1678,"yyyy")</f>
        <v>2019</v>
      </c>
      <c r="F1678" s="3">
        <v>9.1999999999999993</v>
      </c>
      <c r="G1678" s="3">
        <v>13.1</v>
      </c>
      <c r="H1678" s="3">
        <v>7.2</v>
      </c>
      <c r="I1678" s="3">
        <v>1</v>
      </c>
      <c r="J1678" s="4">
        <v>120350.215</v>
      </c>
      <c r="K1678" s="5">
        <v>127.8811699</v>
      </c>
      <c r="L1678" s="5">
        <f t="shared" si="130"/>
        <v>15390526.291916529</v>
      </c>
      <c r="M1678" t="str">
        <f>VLOOKUP(A1678,[1]Holidays!A:C,2,)</f>
        <v>Y</v>
      </c>
      <c r="N1678" t="str">
        <f>VLOOKUP(A1678,[1]Holidays!A:C,3,FALSE)</f>
        <v>N</v>
      </c>
      <c r="O1678">
        <f t="shared" si="131"/>
        <v>120350.215</v>
      </c>
      <c r="P1678" t="e">
        <f t="shared" si="132"/>
        <v>#N/A</v>
      </c>
      <c r="Q1678" t="e">
        <f t="shared" si="133"/>
        <v>#N/A</v>
      </c>
      <c r="R1678">
        <f t="shared" si="134"/>
        <v>120350.215</v>
      </c>
    </row>
    <row r="1679" spans="1:18" x14ac:dyDescent="0.25">
      <c r="A1679" s="6">
        <v>43682</v>
      </c>
      <c r="B1679" s="1" t="str">
        <f>TEXT([1]Holidays!A1679,"DDDD")</f>
        <v>Monday</v>
      </c>
      <c r="C1679" s="2">
        <f>WEEKNUM([1]Holidays!A1679)</f>
        <v>32</v>
      </c>
      <c r="D1679" s="1" t="str">
        <f>TEXT([1]Holidays!A1679,"MMMM")</f>
        <v>August</v>
      </c>
      <c r="E1679" s="1" t="str">
        <f>TEXT([1]Holidays!A1679,"yyyy")</f>
        <v>2019</v>
      </c>
      <c r="F1679" s="3">
        <v>10</v>
      </c>
      <c r="G1679" s="3">
        <v>15.8</v>
      </c>
      <c r="H1679" s="3">
        <v>10.7</v>
      </c>
      <c r="I1679" s="3">
        <v>0</v>
      </c>
      <c r="J1679" s="4">
        <v>125652.05499999999</v>
      </c>
      <c r="K1679" s="5">
        <v>108.4969239</v>
      </c>
      <c r="L1679" s="5">
        <f t="shared" si="130"/>
        <v>13632861.449213613</v>
      </c>
      <c r="M1679" t="str">
        <f>VLOOKUP(A1679,[1]Holidays!A:C,2,)</f>
        <v>Y</v>
      </c>
      <c r="N1679" t="str">
        <f>VLOOKUP(A1679,[1]Holidays!A:C,3,FALSE)</f>
        <v>N</v>
      </c>
      <c r="O1679">
        <f t="shared" si="131"/>
        <v>125652.05499999999</v>
      </c>
      <c r="P1679" t="e">
        <f t="shared" si="132"/>
        <v>#N/A</v>
      </c>
      <c r="Q1679" t="e">
        <f t="shared" si="133"/>
        <v>#N/A</v>
      </c>
      <c r="R1679">
        <f t="shared" si="134"/>
        <v>125652.05499999999</v>
      </c>
    </row>
    <row r="1680" spans="1:18" x14ac:dyDescent="0.25">
      <c r="A1680" s="6">
        <v>43683</v>
      </c>
      <c r="B1680" s="1" t="str">
        <f>TEXT([1]Holidays!A1680,"DDDD")</f>
        <v>Tuesday</v>
      </c>
      <c r="C1680" s="2">
        <f>WEEKNUM([1]Holidays!A1680)</f>
        <v>32</v>
      </c>
      <c r="D1680" s="1" t="str">
        <f>TEXT([1]Holidays!A1680,"MMMM")</f>
        <v>August</v>
      </c>
      <c r="E1680" s="1" t="str">
        <f>TEXT([1]Holidays!A1680,"yyyy")</f>
        <v>2019</v>
      </c>
      <c r="F1680" s="3">
        <v>9.1</v>
      </c>
      <c r="G1680" s="3">
        <v>13.5</v>
      </c>
      <c r="H1680" s="3">
        <v>4.5</v>
      </c>
      <c r="I1680" s="3">
        <v>0.4</v>
      </c>
      <c r="J1680" s="4">
        <v>132120.39000000001</v>
      </c>
      <c r="K1680" s="5">
        <v>89.427805109999994</v>
      </c>
      <c r="L1680" s="5">
        <f t="shared" si="130"/>
        <v>11815236.487977194</v>
      </c>
      <c r="M1680" t="str">
        <f>VLOOKUP(A1680,[1]Holidays!A:C,2,)</f>
        <v>Y</v>
      </c>
      <c r="N1680" t="str">
        <f>VLOOKUP(A1680,[1]Holidays!A:C,3,FALSE)</f>
        <v>N</v>
      </c>
      <c r="O1680">
        <f t="shared" si="131"/>
        <v>132120.39000000001</v>
      </c>
      <c r="P1680" t="e">
        <f t="shared" si="132"/>
        <v>#N/A</v>
      </c>
      <c r="Q1680" t="e">
        <f t="shared" si="133"/>
        <v>#N/A</v>
      </c>
      <c r="R1680">
        <f t="shared" si="134"/>
        <v>132120.39000000001</v>
      </c>
    </row>
    <row r="1681" spans="1:18" x14ac:dyDescent="0.25">
      <c r="A1681" s="6">
        <v>43684</v>
      </c>
      <c r="B1681" s="1" t="str">
        <f>TEXT([1]Holidays!A1681,"DDDD")</f>
        <v>Wednesday</v>
      </c>
      <c r="C1681" s="2">
        <f>WEEKNUM([1]Holidays!A1681)</f>
        <v>32</v>
      </c>
      <c r="D1681" s="1" t="str">
        <f>TEXT([1]Holidays!A1681,"MMMM")</f>
        <v>August</v>
      </c>
      <c r="E1681" s="1" t="str">
        <f>TEXT([1]Holidays!A1681,"yyyy")</f>
        <v>2019</v>
      </c>
      <c r="F1681" s="3">
        <v>9.3000000000000007</v>
      </c>
      <c r="G1681" s="3">
        <v>14.1</v>
      </c>
      <c r="H1681" s="3">
        <v>7.5</v>
      </c>
      <c r="I1681" s="3">
        <v>0</v>
      </c>
      <c r="J1681" s="4">
        <v>136315.38</v>
      </c>
      <c r="K1681" s="5">
        <v>129.26252919999999</v>
      </c>
      <c r="L1681" s="5">
        <f t="shared" si="130"/>
        <v>17620470.787659094</v>
      </c>
      <c r="M1681" t="str">
        <f>VLOOKUP(A1681,[1]Holidays!A:C,2,)</f>
        <v>Y</v>
      </c>
      <c r="N1681" t="str">
        <f>VLOOKUP(A1681,[1]Holidays!A:C,3,FALSE)</f>
        <v>N</v>
      </c>
      <c r="O1681">
        <f t="shared" si="131"/>
        <v>136315.38</v>
      </c>
      <c r="P1681" t="e">
        <f t="shared" si="132"/>
        <v>#N/A</v>
      </c>
      <c r="Q1681" t="e">
        <f t="shared" si="133"/>
        <v>#N/A</v>
      </c>
      <c r="R1681">
        <f t="shared" si="134"/>
        <v>136315.38</v>
      </c>
    </row>
    <row r="1682" spans="1:18" x14ac:dyDescent="0.25">
      <c r="A1682" s="6">
        <v>43685</v>
      </c>
      <c r="B1682" s="1" t="str">
        <f>TEXT([1]Holidays!A1682,"DDDD")</f>
        <v>Thursday</v>
      </c>
      <c r="C1682" s="2">
        <f>WEEKNUM([1]Holidays!A1682)</f>
        <v>32</v>
      </c>
      <c r="D1682" s="1" t="str">
        <f>TEXT([1]Holidays!A1682,"MMMM")</f>
        <v>August</v>
      </c>
      <c r="E1682" s="1" t="str">
        <f>TEXT([1]Holidays!A1682,"yyyy")</f>
        <v>2019</v>
      </c>
      <c r="F1682" s="3">
        <v>6.7</v>
      </c>
      <c r="G1682" s="3">
        <v>13.9</v>
      </c>
      <c r="H1682" s="3">
        <v>9.6</v>
      </c>
      <c r="I1682" s="3">
        <v>10.8</v>
      </c>
      <c r="J1682" s="4">
        <v>133004.73000000001</v>
      </c>
      <c r="K1682" s="5">
        <v>95.454195279999993</v>
      </c>
      <c r="L1682" s="5">
        <f t="shared" si="130"/>
        <v>12695859.470583675</v>
      </c>
      <c r="M1682" t="str">
        <f>VLOOKUP(A1682,[1]Holidays!A:C,2,)</f>
        <v>Y</v>
      </c>
      <c r="N1682" t="str">
        <f>VLOOKUP(A1682,[1]Holidays!A:C,3,FALSE)</f>
        <v>N</v>
      </c>
      <c r="O1682">
        <f t="shared" si="131"/>
        <v>133004.73000000001</v>
      </c>
      <c r="P1682" t="e">
        <f t="shared" si="132"/>
        <v>#N/A</v>
      </c>
      <c r="Q1682" t="e">
        <f t="shared" si="133"/>
        <v>#N/A</v>
      </c>
      <c r="R1682">
        <f t="shared" si="134"/>
        <v>133004.73000000001</v>
      </c>
    </row>
    <row r="1683" spans="1:18" x14ac:dyDescent="0.25">
      <c r="A1683" s="6">
        <v>43686</v>
      </c>
      <c r="B1683" s="1" t="str">
        <f>TEXT([1]Holidays!A1683,"DDDD")</f>
        <v>Friday</v>
      </c>
      <c r="C1683" s="2">
        <f>WEEKNUM([1]Holidays!A1683)</f>
        <v>32</v>
      </c>
      <c r="D1683" s="1" t="str">
        <f>TEXT([1]Holidays!A1683,"MMMM")</f>
        <v>August</v>
      </c>
      <c r="E1683" s="1" t="str">
        <f>TEXT([1]Holidays!A1683,"yyyy")</f>
        <v>2019</v>
      </c>
      <c r="F1683" s="3">
        <v>7.8</v>
      </c>
      <c r="G1683" s="3">
        <v>10.1</v>
      </c>
      <c r="H1683" s="3">
        <v>7.3</v>
      </c>
      <c r="I1683" s="3">
        <v>2</v>
      </c>
      <c r="J1683" s="4">
        <v>142555.10500000001</v>
      </c>
      <c r="K1683" s="5">
        <v>119.9574815</v>
      </c>
      <c r="L1683" s="5">
        <f t="shared" si="130"/>
        <v>17100551.370768059</v>
      </c>
      <c r="M1683" t="str">
        <f>VLOOKUP(A1683,[1]Holidays!A:C,2,)</f>
        <v>Y</v>
      </c>
      <c r="N1683" t="str">
        <f>VLOOKUP(A1683,[1]Holidays!A:C,3,FALSE)</f>
        <v>N</v>
      </c>
      <c r="O1683">
        <f t="shared" si="131"/>
        <v>142555.10500000001</v>
      </c>
      <c r="P1683" t="e">
        <f t="shared" si="132"/>
        <v>#N/A</v>
      </c>
      <c r="Q1683" t="e">
        <f t="shared" si="133"/>
        <v>#N/A</v>
      </c>
      <c r="R1683">
        <f t="shared" si="134"/>
        <v>142555.10500000001</v>
      </c>
    </row>
    <row r="1684" spans="1:18" x14ac:dyDescent="0.25">
      <c r="A1684" s="6">
        <v>43687</v>
      </c>
      <c r="B1684" s="1" t="str">
        <f>TEXT([1]Holidays!A1684,"DDDD")</f>
        <v>Saturday</v>
      </c>
      <c r="C1684" s="2">
        <f>WEEKNUM([1]Holidays!A1684)</f>
        <v>32</v>
      </c>
      <c r="D1684" s="1" t="str">
        <f>TEXT([1]Holidays!A1684,"MMMM")</f>
        <v>August</v>
      </c>
      <c r="E1684" s="1" t="str">
        <f>TEXT([1]Holidays!A1684,"yyyy")</f>
        <v>2019</v>
      </c>
      <c r="F1684" s="3">
        <v>5.2</v>
      </c>
      <c r="G1684" s="3">
        <v>12.5</v>
      </c>
      <c r="H1684" s="3">
        <v>6.6</v>
      </c>
      <c r="I1684" s="3">
        <v>4.2</v>
      </c>
      <c r="J1684" s="4">
        <v>128554.605</v>
      </c>
      <c r="K1684" s="5">
        <v>94.668808780000006</v>
      </c>
      <c r="L1684" s="5">
        <f t="shared" si="130"/>
        <v>12170111.318533432</v>
      </c>
      <c r="M1684" t="str">
        <f>VLOOKUP(A1684,[1]Holidays!A:C,2,)</f>
        <v>Y</v>
      </c>
      <c r="N1684" t="str">
        <f>VLOOKUP(A1684,[1]Holidays!A:C,3,FALSE)</f>
        <v>N</v>
      </c>
      <c r="O1684">
        <f t="shared" si="131"/>
        <v>128554.605</v>
      </c>
      <c r="P1684" t="e">
        <f t="shared" si="132"/>
        <v>#N/A</v>
      </c>
      <c r="Q1684" t="e">
        <f t="shared" si="133"/>
        <v>#N/A</v>
      </c>
      <c r="R1684">
        <f t="shared" si="134"/>
        <v>128554.605</v>
      </c>
    </row>
    <row r="1685" spans="1:18" x14ac:dyDescent="0.25">
      <c r="A1685" s="6">
        <v>43688</v>
      </c>
      <c r="B1685" s="1" t="str">
        <f>TEXT([1]Holidays!A1685,"DDDD")</f>
        <v>Sunday</v>
      </c>
      <c r="C1685" s="2">
        <f>WEEKNUM([1]Holidays!A1685)</f>
        <v>33</v>
      </c>
      <c r="D1685" s="1" t="str">
        <f>TEXT([1]Holidays!A1685,"MMMM")</f>
        <v>August</v>
      </c>
      <c r="E1685" s="1" t="str">
        <f>TEXT([1]Holidays!A1685,"yyyy")</f>
        <v>2019</v>
      </c>
      <c r="F1685" s="3">
        <v>4.8</v>
      </c>
      <c r="G1685" s="3">
        <v>12.9</v>
      </c>
      <c r="H1685" s="3">
        <v>11.4</v>
      </c>
      <c r="I1685" s="3">
        <v>6</v>
      </c>
      <c r="J1685" s="4">
        <v>121028.325</v>
      </c>
      <c r="K1685" s="5">
        <v>98.101093950000006</v>
      </c>
      <c r="L1685" s="5">
        <f t="shared" si="130"/>
        <v>11873011.081436135</v>
      </c>
      <c r="M1685" t="str">
        <f>VLOOKUP(A1685,[1]Holidays!A:C,2,)</f>
        <v>Y</v>
      </c>
      <c r="N1685" t="str">
        <f>VLOOKUP(A1685,[1]Holidays!A:C,3,FALSE)</f>
        <v>N</v>
      </c>
      <c r="O1685">
        <f t="shared" si="131"/>
        <v>121028.325</v>
      </c>
      <c r="P1685" t="e">
        <f t="shared" si="132"/>
        <v>#N/A</v>
      </c>
      <c r="Q1685" t="e">
        <f t="shared" si="133"/>
        <v>#N/A</v>
      </c>
      <c r="R1685">
        <f t="shared" si="134"/>
        <v>121028.325</v>
      </c>
    </row>
    <row r="1686" spans="1:18" x14ac:dyDescent="0.25">
      <c r="A1686" s="6">
        <v>43689</v>
      </c>
      <c r="B1686" s="1" t="str">
        <f>TEXT([1]Holidays!A1686,"DDDD")</f>
        <v>Monday</v>
      </c>
      <c r="C1686" s="2">
        <f>WEEKNUM([1]Holidays!A1686)</f>
        <v>33</v>
      </c>
      <c r="D1686" s="1" t="str">
        <f>TEXT([1]Holidays!A1686,"MMMM")</f>
        <v>August</v>
      </c>
      <c r="E1686" s="1" t="str">
        <f>TEXT([1]Holidays!A1686,"yyyy")</f>
        <v>2019</v>
      </c>
      <c r="F1686" s="3">
        <v>6.3</v>
      </c>
      <c r="G1686" s="3">
        <v>12</v>
      </c>
      <c r="H1686" s="3">
        <v>9.9</v>
      </c>
      <c r="I1686" s="3">
        <v>8.8000000000000007</v>
      </c>
      <c r="J1686" s="4">
        <v>136683.4</v>
      </c>
      <c r="K1686" s="5">
        <v>163.36163669999999</v>
      </c>
      <c r="L1686" s="5">
        <f t="shared" si="130"/>
        <v>22328823.933720779</v>
      </c>
      <c r="M1686" t="str">
        <f>VLOOKUP(A1686,[1]Holidays!A:C,2,)</f>
        <v>Y</v>
      </c>
      <c r="N1686" t="str">
        <f>VLOOKUP(A1686,[1]Holidays!A:C,3,FALSE)</f>
        <v>N</v>
      </c>
      <c r="O1686">
        <f t="shared" si="131"/>
        <v>136683.4</v>
      </c>
      <c r="P1686" t="e">
        <f t="shared" si="132"/>
        <v>#N/A</v>
      </c>
      <c r="Q1686" t="e">
        <f t="shared" si="133"/>
        <v>#N/A</v>
      </c>
      <c r="R1686">
        <f t="shared" si="134"/>
        <v>136683.4</v>
      </c>
    </row>
    <row r="1687" spans="1:18" x14ac:dyDescent="0.25">
      <c r="A1687" s="6">
        <v>43690</v>
      </c>
      <c r="B1687" s="1" t="str">
        <f>TEXT([1]Holidays!A1687,"DDDD")</f>
        <v>Tuesday</v>
      </c>
      <c r="C1687" s="2">
        <f>WEEKNUM([1]Holidays!A1687)</f>
        <v>33</v>
      </c>
      <c r="D1687" s="1" t="str">
        <f>TEXT([1]Holidays!A1687,"MMMM")</f>
        <v>August</v>
      </c>
      <c r="E1687" s="1" t="str">
        <f>TEXT([1]Holidays!A1687,"yyyy")</f>
        <v>2019</v>
      </c>
      <c r="F1687" s="3">
        <v>8.8000000000000007</v>
      </c>
      <c r="G1687" s="3">
        <v>13.1</v>
      </c>
      <c r="H1687" s="3">
        <v>7</v>
      </c>
      <c r="I1687" s="3">
        <v>0</v>
      </c>
      <c r="J1687" s="4">
        <v>141474.26500000001</v>
      </c>
      <c r="K1687" s="5">
        <v>267.34764990000002</v>
      </c>
      <c r="L1687" s="5">
        <f t="shared" si="130"/>
        <v>37822812.269079827</v>
      </c>
      <c r="M1687" t="str">
        <f>VLOOKUP(A1687,[1]Holidays!A:C,2,)</f>
        <v>Y</v>
      </c>
      <c r="N1687" t="str">
        <f>VLOOKUP(A1687,[1]Holidays!A:C,3,FALSE)</f>
        <v>N</v>
      </c>
      <c r="O1687">
        <f t="shared" si="131"/>
        <v>141474.26500000001</v>
      </c>
      <c r="P1687" t="e">
        <f t="shared" si="132"/>
        <v>#N/A</v>
      </c>
      <c r="Q1687" t="e">
        <f t="shared" si="133"/>
        <v>#N/A</v>
      </c>
      <c r="R1687">
        <f t="shared" si="134"/>
        <v>141474.26500000001</v>
      </c>
    </row>
    <row r="1688" spans="1:18" x14ac:dyDescent="0.25">
      <c r="A1688" s="6">
        <v>43691</v>
      </c>
      <c r="B1688" s="1" t="str">
        <f>TEXT([1]Holidays!A1688,"DDDD")</f>
        <v>Wednesday</v>
      </c>
      <c r="C1688" s="2">
        <f>WEEKNUM([1]Holidays!A1688)</f>
        <v>33</v>
      </c>
      <c r="D1688" s="1" t="str">
        <f>TEXT([1]Holidays!A1688,"MMMM")</f>
        <v>August</v>
      </c>
      <c r="E1688" s="1" t="str">
        <f>TEXT([1]Holidays!A1688,"yyyy")</f>
        <v>2019</v>
      </c>
      <c r="F1688" s="3">
        <v>9.1</v>
      </c>
      <c r="G1688" s="3">
        <v>13.8</v>
      </c>
      <c r="H1688" s="3">
        <v>6.7</v>
      </c>
      <c r="I1688" s="3">
        <v>0.2</v>
      </c>
      <c r="J1688" s="4">
        <v>134681.435</v>
      </c>
      <c r="K1688" s="5">
        <v>123.8521422</v>
      </c>
      <c r="L1688" s="5">
        <f t="shared" si="130"/>
        <v>16680584.239320057</v>
      </c>
      <c r="M1688" t="str">
        <f>VLOOKUP(A1688,[1]Holidays!A:C,2,)</f>
        <v>Y</v>
      </c>
      <c r="N1688" t="str">
        <f>VLOOKUP(A1688,[1]Holidays!A:C,3,FALSE)</f>
        <v>N</v>
      </c>
      <c r="O1688">
        <f t="shared" si="131"/>
        <v>134681.435</v>
      </c>
      <c r="P1688" t="e">
        <f t="shared" si="132"/>
        <v>#N/A</v>
      </c>
      <c r="Q1688" t="e">
        <f t="shared" si="133"/>
        <v>#N/A</v>
      </c>
      <c r="R1688">
        <f t="shared" si="134"/>
        <v>134681.435</v>
      </c>
    </row>
    <row r="1689" spans="1:18" x14ac:dyDescent="0.25">
      <c r="A1689" s="6">
        <v>43692</v>
      </c>
      <c r="B1689" s="1" t="str">
        <f>TEXT([1]Holidays!A1689,"DDDD")</f>
        <v>Thursday</v>
      </c>
      <c r="C1689" s="2">
        <f>WEEKNUM([1]Holidays!A1689)</f>
        <v>33</v>
      </c>
      <c r="D1689" s="1" t="str">
        <f>TEXT([1]Holidays!A1689,"MMMM")</f>
        <v>August</v>
      </c>
      <c r="E1689" s="1" t="str">
        <f>TEXT([1]Holidays!A1689,"yyyy")</f>
        <v>2019</v>
      </c>
      <c r="F1689" s="3">
        <v>7.3</v>
      </c>
      <c r="G1689" s="3">
        <v>16.2</v>
      </c>
      <c r="H1689" s="3">
        <v>10.5</v>
      </c>
      <c r="I1689" s="3">
        <v>0</v>
      </c>
      <c r="J1689" s="4">
        <v>128119.715</v>
      </c>
      <c r="K1689" s="5">
        <v>76.350980870000001</v>
      </c>
      <c r="L1689" s="5">
        <f t="shared" si="130"/>
        <v>9782065.9090348519</v>
      </c>
      <c r="M1689" t="str">
        <f>VLOOKUP(A1689,[1]Holidays!A:C,2,)</f>
        <v>Y</v>
      </c>
      <c r="N1689" t="str">
        <f>VLOOKUP(A1689,[1]Holidays!A:C,3,FALSE)</f>
        <v>N</v>
      </c>
      <c r="O1689">
        <f t="shared" si="131"/>
        <v>128119.715</v>
      </c>
      <c r="P1689" t="e">
        <f t="shared" si="132"/>
        <v>#N/A</v>
      </c>
      <c r="Q1689" t="e">
        <f t="shared" si="133"/>
        <v>#N/A</v>
      </c>
      <c r="R1689">
        <f t="shared" si="134"/>
        <v>128119.715</v>
      </c>
    </row>
    <row r="1690" spans="1:18" x14ac:dyDescent="0.25">
      <c r="A1690" s="6">
        <v>43693</v>
      </c>
      <c r="B1690" s="1" t="str">
        <f>TEXT([1]Holidays!A1690,"DDDD")</f>
        <v>Friday</v>
      </c>
      <c r="C1690" s="2">
        <f>WEEKNUM([1]Holidays!A1690)</f>
        <v>33</v>
      </c>
      <c r="D1690" s="1" t="str">
        <f>TEXT([1]Holidays!A1690,"MMMM")</f>
        <v>August</v>
      </c>
      <c r="E1690" s="1" t="str">
        <f>TEXT([1]Holidays!A1690,"yyyy")</f>
        <v>2019</v>
      </c>
      <c r="F1690" s="3">
        <v>10.6</v>
      </c>
      <c r="G1690" s="3">
        <v>16.899999999999999</v>
      </c>
      <c r="H1690" s="3">
        <v>6.3</v>
      </c>
      <c r="I1690" s="3">
        <v>0</v>
      </c>
      <c r="J1690" s="4">
        <v>129781.155</v>
      </c>
      <c r="K1690" s="5">
        <v>100.0115921</v>
      </c>
      <c r="L1690" s="5">
        <f t="shared" si="130"/>
        <v>12979619.936126875</v>
      </c>
      <c r="M1690" t="str">
        <f>VLOOKUP(A1690,[1]Holidays!A:C,2,)</f>
        <v>Y</v>
      </c>
      <c r="N1690" t="str">
        <f>VLOOKUP(A1690,[1]Holidays!A:C,3,FALSE)</f>
        <v>N</v>
      </c>
      <c r="O1690">
        <f t="shared" si="131"/>
        <v>129781.155</v>
      </c>
      <c r="P1690" t="e">
        <f t="shared" si="132"/>
        <v>#N/A</v>
      </c>
      <c r="Q1690" t="e">
        <f t="shared" si="133"/>
        <v>#N/A</v>
      </c>
      <c r="R1690">
        <f t="shared" si="134"/>
        <v>129781.155</v>
      </c>
    </row>
    <row r="1691" spans="1:18" x14ac:dyDescent="0.25">
      <c r="A1691" s="6">
        <v>43694</v>
      </c>
      <c r="B1691" s="1" t="str">
        <f>TEXT([1]Holidays!A1691,"DDDD")</f>
        <v>Saturday</v>
      </c>
      <c r="C1691" s="2">
        <f>WEEKNUM([1]Holidays!A1691)</f>
        <v>33</v>
      </c>
      <c r="D1691" s="1" t="str">
        <f>TEXT([1]Holidays!A1691,"MMMM")</f>
        <v>August</v>
      </c>
      <c r="E1691" s="1" t="str">
        <f>TEXT([1]Holidays!A1691,"yyyy")</f>
        <v>2019</v>
      </c>
      <c r="F1691" s="3">
        <v>7</v>
      </c>
      <c r="G1691" s="3">
        <v>16.5</v>
      </c>
      <c r="H1691" s="3">
        <v>13.4</v>
      </c>
      <c r="I1691" s="3">
        <v>3.8</v>
      </c>
      <c r="J1691" s="4">
        <v>115460.6</v>
      </c>
      <c r="K1691" s="5">
        <v>75.491413320000007</v>
      </c>
      <c r="L1691" s="5">
        <f t="shared" si="130"/>
        <v>8716283.876775194</v>
      </c>
      <c r="M1691" t="str">
        <f>VLOOKUP(A1691,[1]Holidays!A:C,2,)</f>
        <v>Y</v>
      </c>
      <c r="N1691" t="str">
        <f>VLOOKUP(A1691,[1]Holidays!A:C,3,FALSE)</f>
        <v>N</v>
      </c>
      <c r="O1691">
        <f t="shared" si="131"/>
        <v>115460.6</v>
      </c>
      <c r="P1691" t="e">
        <f t="shared" si="132"/>
        <v>#N/A</v>
      </c>
      <c r="Q1691" t="e">
        <f t="shared" si="133"/>
        <v>#N/A</v>
      </c>
      <c r="R1691">
        <f t="shared" si="134"/>
        <v>115460.6</v>
      </c>
    </row>
    <row r="1692" spans="1:18" x14ac:dyDescent="0.25">
      <c r="A1692" s="6">
        <v>43695</v>
      </c>
      <c r="B1692" s="1" t="str">
        <f>TEXT([1]Holidays!A1692,"DDDD")</f>
        <v>Sunday</v>
      </c>
      <c r="C1692" s="2">
        <f>WEEKNUM([1]Holidays!A1692)</f>
        <v>34</v>
      </c>
      <c r="D1692" s="1" t="str">
        <f>TEXT([1]Holidays!A1692,"MMMM")</f>
        <v>August</v>
      </c>
      <c r="E1692" s="1" t="str">
        <f>TEXT([1]Holidays!A1692,"yyyy")</f>
        <v>2019</v>
      </c>
      <c r="F1692" s="3">
        <v>8.8000000000000007</v>
      </c>
      <c r="G1692" s="3">
        <v>19.399999999999999</v>
      </c>
      <c r="H1692" s="3">
        <v>9.3000000000000007</v>
      </c>
      <c r="I1692" s="3">
        <v>0</v>
      </c>
      <c r="J1692" s="4">
        <v>110816.375</v>
      </c>
      <c r="K1692" s="5">
        <v>52.024492690000002</v>
      </c>
      <c r="L1692" s="5">
        <f t="shared" si="130"/>
        <v>5765165.6911197994</v>
      </c>
      <c r="M1692" t="str">
        <f>VLOOKUP(A1692,[1]Holidays!A:C,2,)</f>
        <v>Y</v>
      </c>
      <c r="N1692" t="str">
        <f>VLOOKUP(A1692,[1]Holidays!A:C,3,FALSE)</f>
        <v>N</v>
      </c>
      <c r="O1692">
        <f t="shared" si="131"/>
        <v>110816.375</v>
      </c>
      <c r="P1692" t="e">
        <f t="shared" si="132"/>
        <v>#N/A</v>
      </c>
      <c r="Q1692" t="e">
        <f t="shared" si="133"/>
        <v>#N/A</v>
      </c>
      <c r="R1692">
        <f t="shared" si="134"/>
        <v>110816.375</v>
      </c>
    </row>
    <row r="1693" spans="1:18" x14ac:dyDescent="0.25">
      <c r="A1693" s="6">
        <v>43696</v>
      </c>
      <c r="B1693" s="1" t="str">
        <f>TEXT([1]Holidays!A1693,"DDDD")</f>
        <v>Monday</v>
      </c>
      <c r="C1693" s="2">
        <f>WEEKNUM([1]Holidays!A1693)</f>
        <v>34</v>
      </c>
      <c r="D1693" s="1" t="str">
        <f>TEXT([1]Holidays!A1693,"MMMM")</f>
        <v>August</v>
      </c>
      <c r="E1693" s="1" t="str">
        <f>TEXT([1]Holidays!A1693,"yyyy")</f>
        <v>2019</v>
      </c>
      <c r="F1693" s="3">
        <v>5.8</v>
      </c>
      <c r="G1693" s="3">
        <v>12.3</v>
      </c>
      <c r="H1693" s="3">
        <v>12.8</v>
      </c>
      <c r="I1693" s="3">
        <v>4</v>
      </c>
      <c r="J1693" s="4">
        <v>131067.25</v>
      </c>
      <c r="K1693" s="5">
        <v>81.723625240000004</v>
      </c>
      <c r="L1693" s="5">
        <f t="shared" si="130"/>
        <v>10711290.820237391</v>
      </c>
      <c r="M1693" t="str">
        <f>VLOOKUP(A1693,[1]Holidays!A:C,2,)</f>
        <v>Y</v>
      </c>
      <c r="N1693" t="str">
        <f>VLOOKUP(A1693,[1]Holidays!A:C,3,FALSE)</f>
        <v>N</v>
      </c>
      <c r="O1693">
        <f t="shared" si="131"/>
        <v>131067.25</v>
      </c>
      <c r="P1693" t="e">
        <f t="shared" si="132"/>
        <v>#N/A</v>
      </c>
      <c r="Q1693" t="e">
        <f t="shared" si="133"/>
        <v>#N/A</v>
      </c>
      <c r="R1693">
        <f t="shared" si="134"/>
        <v>131067.25</v>
      </c>
    </row>
    <row r="1694" spans="1:18" x14ac:dyDescent="0.25">
      <c r="A1694" s="6">
        <v>43697</v>
      </c>
      <c r="B1694" s="1" t="str">
        <f>TEXT([1]Holidays!A1694,"DDDD")</f>
        <v>Tuesday</v>
      </c>
      <c r="C1694" s="2">
        <f>WEEKNUM([1]Holidays!A1694)</f>
        <v>34</v>
      </c>
      <c r="D1694" s="1" t="str">
        <f>TEXT([1]Holidays!A1694,"MMMM")</f>
        <v>August</v>
      </c>
      <c r="E1694" s="1" t="str">
        <f>TEXT([1]Holidays!A1694,"yyyy")</f>
        <v>2019</v>
      </c>
      <c r="F1694" s="3">
        <v>7.6</v>
      </c>
      <c r="G1694" s="3">
        <v>17</v>
      </c>
      <c r="H1694" s="3">
        <v>7.2</v>
      </c>
      <c r="I1694" s="3">
        <v>0.4</v>
      </c>
      <c r="J1694" s="4">
        <v>131438.54999999999</v>
      </c>
      <c r="K1694" s="5">
        <v>61.926547419999999</v>
      </c>
      <c r="L1694" s="5">
        <f t="shared" si="130"/>
        <v>8139535.5993910404</v>
      </c>
      <c r="M1694" t="str">
        <f>VLOOKUP(A1694,[1]Holidays!A:C,2,)</f>
        <v>Y</v>
      </c>
      <c r="N1694" t="str">
        <f>VLOOKUP(A1694,[1]Holidays!A:C,3,FALSE)</f>
        <v>N</v>
      </c>
      <c r="O1694">
        <f t="shared" si="131"/>
        <v>131438.54999999999</v>
      </c>
      <c r="P1694" t="e">
        <f t="shared" si="132"/>
        <v>#N/A</v>
      </c>
      <c r="Q1694" t="e">
        <f t="shared" si="133"/>
        <v>#N/A</v>
      </c>
      <c r="R1694">
        <f t="shared" si="134"/>
        <v>131438.54999999999</v>
      </c>
    </row>
    <row r="1695" spans="1:18" x14ac:dyDescent="0.25">
      <c r="A1695" s="6">
        <v>43698</v>
      </c>
      <c r="B1695" s="1" t="str">
        <f>TEXT([1]Holidays!A1695,"DDDD")</f>
        <v>Wednesday</v>
      </c>
      <c r="C1695" s="2">
        <f>WEEKNUM([1]Holidays!A1695)</f>
        <v>34</v>
      </c>
      <c r="D1695" s="1" t="str">
        <f>TEXT([1]Holidays!A1695,"MMMM")</f>
        <v>August</v>
      </c>
      <c r="E1695" s="1" t="str">
        <f>TEXT([1]Holidays!A1695,"yyyy")</f>
        <v>2019</v>
      </c>
      <c r="F1695" s="3">
        <v>11.5</v>
      </c>
      <c r="G1695" s="3">
        <v>16.600000000000001</v>
      </c>
      <c r="H1695" s="3">
        <v>11.5</v>
      </c>
      <c r="I1695" s="3">
        <v>0.2</v>
      </c>
      <c r="J1695" s="4">
        <v>120747.08</v>
      </c>
      <c r="K1695" s="5">
        <v>54.386880320000003</v>
      </c>
      <c r="L1695" s="5">
        <f t="shared" si="130"/>
        <v>6567056.9889494665</v>
      </c>
      <c r="M1695" t="str">
        <f>VLOOKUP(A1695,[1]Holidays!A:C,2,)</f>
        <v>Y</v>
      </c>
      <c r="N1695" t="str">
        <f>VLOOKUP(A1695,[1]Holidays!A:C,3,FALSE)</f>
        <v>N</v>
      </c>
      <c r="O1695">
        <f t="shared" si="131"/>
        <v>120747.08</v>
      </c>
      <c r="P1695" t="e">
        <f t="shared" si="132"/>
        <v>#N/A</v>
      </c>
      <c r="Q1695" t="e">
        <f t="shared" si="133"/>
        <v>#N/A</v>
      </c>
      <c r="R1695">
        <f t="shared" si="134"/>
        <v>120747.08</v>
      </c>
    </row>
    <row r="1696" spans="1:18" x14ac:dyDescent="0.25">
      <c r="A1696" s="6">
        <v>43699</v>
      </c>
      <c r="B1696" s="1" t="str">
        <f>TEXT([1]Holidays!A1696,"DDDD")</f>
        <v>Thursday</v>
      </c>
      <c r="C1696" s="2">
        <f>WEEKNUM([1]Holidays!A1696)</f>
        <v>34</v>
      </c>
      <c r="D1696" s="1" t="str">
        <f>TEXT([1]Holidays!A1696,"MMMM")</f>
        <v>August</v>
      </c>
      <c r="E1696" s="1" t="str">
        <f>TEXT([1]Holidays!A1696,"yyyy")</f>
        <v>2019</v>
      </c>
      <c r="F1696" s="3">
        <v>9.6</v>
      </c>
      <c r="G1696" s="3">
        <v>13</v>
      </c>
      <c r="H1696" s="3">
        <v>11.3</v>
      </c>
      <c r="I1696" s="3">
        <v>1.6</v>
      </c>
      <c r="J1696" s="4">
        <v>127697.99</v>
      </c>
      <c r="K1696" s="5">
        <v>89.139147589999993</v>
      </c>
      <c r="L1696" s="5">
        <f t="shared" si="130"/>
        <v>11382889.977556344</v>
      </c>
      <c r="M1696" t="str">
        <f>VLOOKUP(A1696,[1]Holidays!A:C,2,)</f>
        <v>Y</v>
      </c>
      <c r="N1696" t="str">
        <f>VLOOKUP(A1696,[1]Holidays!A:C,3,FALSE)</f>
        <v>N</v>
      </c>
      <c r="O1696">
        <f t="shared" si="131"/>
        <v>127697.99</v>
      </c>
      <c r="P1696" t="e">
        <f t="shared" si="132"/>
        <v>#N/A</v>
      </c>
      <c r="Q1696" t="e">
        <f t="shared" si="133"/>
        <v>#N/A</v>
      </c>
      <c r="R1696">
        <f t="shared" si="134"/>
        <v>127697.99</v>
      </c>
    </row>
    <row r="1697" spans="1:18" x14ac:dyDescent="0.25">
      <c r="A1697" s="6">
        <v>43700</v>
      </c>
      <c r="B1697" s="1" t="str">
        <f>TEXT([1]Holidays!A1697,"DDDD")</f>
        <v>Friday</v>
      </c>
      <c r="C1697" s="2">
        <f>WEEKNUM([1]Holidays!A1697)</f>
        <v>34</v>
      </c>
      <c r="D1697" s="1" t="str">
        <f>TEXT([1]Holidays!A1697,"MMMM")</f>
        <v>August</v>
      </c>
      <c r="E1697" s="1" t="str">
        <f>TEXT([1]Holidays!A1697,"yyyy")</f>
        <v>2019</v>
      </c>
      <c r="F1697" s="3">
        <v>3.8</v>
      </c>
      <c r="G1697" s="3">
        <v>15.1</v>
      </c>
      <c r="H1697" s="3">
        <v>14.5</v>
      </c>
      <c r="I1697" s="3">
        <v>0</v>
      </c>
      <c r="J1697" s="4">
        <v>126763.36500000001</v>
      </c>
      <c r="K1697" s="5">
        <v>91.098931109999995</v>
      </c>
      <c r="L1697" s="5">
        <f t="shared" si="130"/>
        <v>11548007.055406785</v>
      </c>
      <c r="M1697" t="str">
        <f>VLOOKUP(A1697,[1]Holidays!A:C,2,)</f>
        <v>Y</v>
      </c>
      <c r="N1697" t="str">
        <f>VLOOKUP(A1697,[1]Holidays!A:C,3,FALSE)</f>
        <v>N</v>
      </c>
      <c r="O1697">
        <f t="shared" si="131"/>
        <v>126763.36500000001</v>
      </c>
      <c r="P1697" t="e">
        <f t="shared" si="132"/>
        <v>#N/A</v>
      </c>
      <c r="Q1697" t="e">
        <f t="shared" si="133"/>
        <v>#N/A</v>
      </c>
      <c r="R1697">
        <f t="shared" si="134"/>
        <v>126763.36500000001</v>
      </c>
    </row>
    <row r="1698" spans="1:18" x14ac:dyDescent="0.25">
      <c r="A1698" s="6">
        <v>43701</v>
      </c>
      <c r="B1698" s="1" t="str">
        <f>TEXT([1]Holidays!A1698,"DDDD")</f>
        <v>Saturday</v>
      </c>
      <c r="C1698" s="2">
        <f>WEEKNUM([1]Holidays!A1698)</f>
        <v>34</v>
      </c>
      <c r="D1698" s="1" t="str">
        <f>TEXT([1]Holidays!A1698,"MMMM")</f>
        <v>August</v>
      </c>
      <c r="E1698" s="1" t="str">
        <f>TEXT([1]Holidays!A1698,"yyyy")</f>
        <v>2019</v>
      </c>
      <c r="F1698" s="3">
        <v>7.9</v>
      </c>
      <c r="G1698" s="3">
        <v>18</v>
      </c>
      <c r="H1698" s="3">
        <v>13</v>
      </c>
      <c r="I1698" s="3">
        <v>0</v>
      </c>
      <c r="J1698" s="4">
        <v>107303.47500000001</v>
      </c>
      <c r="K1698" s="5">
        <v>55.149898819999997</v>
      </c>
      <c r="L1698" s="5">
        <f t="shared" si="130"/>
        <v>5917775.7892843997</v>
      </c>
      <c r="M1698" t="str">
        <f>VLOOKUP(A1698,[1]Holidays!A:C,2,)</f>
        <v>Y</v>
      </c>
      <c r="N1698" t="str">
        <f>VLOOKUP(A1698,[1]Holidays!A:C,3,FALSE)</f>
        <v>N</v>
      </c>
      <c r="O1698">
        <f t="shared" si="131"/>
        <v>107303.47500000001</v>
      </c>
      <c r="P1698" t="e">
        <f t="shared" si="132"/>
        <v>#N/A</v>
      </c>
      <c r="Q1698" t="e">
        <f t="shared" si="133"/>
        <v>#N/A</v>
      </c>
      <c r="R1698">
        <f t="shared" si="134"/>
        <v>107303.47500000001</v>
      </c>
    </row>
    <row r="1699" spans="1:18" x14ac:dyDescent="0.25">
      <c r="A1699" s="6">
        <v>43702</v>
      </c>
      <c r="B1699" s="1" t="str">
        <f>TEXT([1]Holidays!A1699,"DDDD")</f>
        <v>Sunday</v>
      </c>
      <c r="C1699" s="2">
        <f>WEEKNUM([1]Holidays!A1699)</f>
        <v>35</v>
      </c>
      <c r="D1699" s="1" t="str">
        <f>TEXT([1]Holidays!A1699,"MMMM")</f>
        <v>August</v>
      </c>
      <c r="E1699" s="1" t="str">
        <f>TEXT([1]Holidays!A1699,"yyyy")</f>
        <v>2019</v>
      </c>
      <c r="F1699" s="3">
        <v>6.5</v>
      </c>
      <c r="G1699" s="3">
        <v>12.9</v>
      </c>
      <c r="H1699" s="3">
        <v>13.9</v>
      </c>
      <c r="I1699" s="3">
        <v>1.2</v>
      </c>
      <c r="J1699" s="4">
        <v>113980.3</v>
      </c>
      <c r="K1699" s="5">
        <v>119.3055933</v>
      </c>
      <c r="L1699" s="5">
        <f t="shared" si="130"/>
        <v>13598487.316011989</v>
      </c>
      <c r="M1699" t="str">
        <f>VLOOKUP(A1699,[1]Holidays!A:C,2,)</f>
        <v>Y</v>
      </c>
      <c r="N1699" t="str">
        <f>VLOOKUP(A1699,[1]Holidays!A:C,3,FALSE)</f>
        <v>N</v>
      </c>
      <c r="O1699">
        <f t="shared" si="131"/>
        <v>113980.3</v>
      </c>
      <c r="P1699" t="e">
        <f t="shared" si="132"/>
        <v>#N/A</v>
      </c>
      <c r="Q1699" t="e">
        <f t="shared" si="133"/>
        <v>#N/A</v>
      </c>
      <c r="R1699">
        <f t="shared" si="134"/>
        <v>113980.3</v>
      </c>
    </row>
    <row r="1700" spans="1:18" x14ac:dyDescent="0.25">
      <c r="A1700" s="6">
        <v>43703</v>
      </c>
      <c r="B1700" s="1" t="str">
        <f>TEXT([1]Holidays!A1700,"DDDD")</f>
        <v>Monday</v>
      </c>
      <c r="C1700" s="2">
        <f>WEEKNUM([1]Holidays!A1700)</f>
        <v>35</v>
      </c>
      <c r="D1700" s="1" t="str">
        <f>TEXT([1]Holidays!A1700,"MMMM")</f>
        <v>August</v>
      </c>
      <c r="E1700" s="1" t="str">
        <f>TEXT([1]Holidays!A1700,"yyyy")</f>
        <v>2019</v>
      </c>
      <c r="F1700" s="3">
        <v>5.3</v>
      </c>
      <c r="G1700" s="3">
        <v>14.4</v>
      </c>
      <c r="H1700" s="3">
        <v>14.7</v>
      </c>
      <c r="I1700" s="3">
        <v>0</v>
      </c>
      <c r="J1700" s="4">
        <v>132704.36499999999</v>
      </c>
      <c r="K1700" s="5">
        <v>142.18481030000001</v>
      </c>
      <c r="L1700" s="5">
        <f t="shared" si="130"/>
        <v>18868544.963506959</v>
      </c>
      <c r="M1700" t="str">
        <f>VLOOKUP(A1700,[1]Holidays!A:C,2,)</f>
        <v>Y</v>
      </c>
      <c r="N1700" t="str">
        <f>VLOOKUP(A1700,[1]Holidays!A:C,3,FALSE)</f>
        <v>N</v>
      </c>
      <c r="O1700">
        <f t="shared" si="131"/>
        <v>132704.36499999999</v>
      </c>
      <c r="P1700" t="e">
        <f t="shared" si="132"/>
        <v>#N/A</v>
      </c>
      <c r="Q1700" t="e">
        <f t="shared" si="133"/>
        <v>#N/A</v>
      </c>
      <c r="R1700">
        <f t="shared" si="134"/>
        <v>132704.36499999999</v>
      </c>
    </row>
    <row r="1701" spans="1:18" x14ac:dyDescent="0.25">
      <c r="A1701" s="6">
        <v>43704</v>
      </c>
      <c r="B1701" s="1" t="str">
        <f>TEXT([1]Holidays!A1701,"DDDD")</f>
        <v>Tuesday</v>
      </c>
      <c r="C1701" s="2">
        <f>WEEKNUM([1]Holidays!A1701)</f>
        <v>35</v>
      </c>
      <c r="D1701" s="1" t="str">
        <f>TEXT([1]Holidays!A1701,"MMMM")</f>
        <v>August</v>
      </c>
      <c r="E1701" s="1" t="str">
        <f>TEXT([1]Holidays!A1701,"yyyy")</f>
        <v>2019</v>
      </c>
      <c r="F1701" s="3">
        <v>4.2</v>
      </c>
      <c r="G1701" s="3">
        <v>15.3</v>
      </c>
      <c r="H1701" s="3">
        <v>12.9</v>
      </c>
      <c r="I1701" s="3">
        <v>0</v>
      </c>
      <c r="J1701" s="4">
        <v>130964.88499999999</v>
      </c>
      <c r="K1701" s="5">
        <v>131.1074194</v>
      </c>
      <c r="L1701" s="5">
        <f t="shared" si="130"/>
        <v>17170468.104367767</v>
      </c>
      <c r="M1701" t="str">
        <f>VLOOKUP(A1701,[1]Holidays!A:C,2,)</f>
        <v>Y</v>
      </c>
      <c r="N1701" t="str">
        <f>VLOOKUP(A1701,[1]Holidays!A:C,3,FALSE)</f>
        <v>N</v>
      </c>
      <c r="O1701">
        <f t="shared" si="131"/>
        <v>130964.88499999999</v>
      </c>
      <c r="P1701" t="e">
        <f t="shared" si="132"/>
        <v>#N/A</v>
      </c>
      <c r="Q1701" t="e">
        <f t="shared" si="133"/>
        <v>#N/A</v>
      </c>
      <c r="R1701">
        <f t="shared" si="134"/>
        <v>130964.88499999999</v>
      </c>
    </row>
    <row r="1702" spans="1:18" x14ac:dyDescent="0.25">
      <c r="A1702" s="6">
        <v>43705</v>
      </c>
      <c r="B1702" s="1" t="str">
        <f>TEXT([1]Holidays!A1702,"DDDD")</f>
        <v>Wednesday</v>
      </c>
      <c r="C1702" s="2">
        <f>WEEKNUM([1]Holidays!A1702)</f>
        <v>35</v>
      </c>
      <c r="D1702" s="1" t="str">
        <f>TEXT([1]Holidays!A1702,"MMMM")</f>
        <v>August</v>
      </c>
      <c r="E1702" s="1" t="str">
        <f>TEXT([1]Holidays!A1702,"yyyy")</f>
        <v>2019</v>
      </c>
      <c r="F1702" s="3">
        <v>8.3000000000000007</v>
      </c>
      <c r="G1702" s="3">
        <v>13.4</v>
      </c>
      <c r="H1702" s="3">
        <v>5</v>
      </c>
      <c r="I1702" s="3">
        <v>0</v>
      </c>
      <c r="J1702" s="4">
        <v>137660.94</v>
      </c>
      <c r="K1702" s="5">
        <v>140.94202110000001</v>
      </c>
      <c r="L1702" s="5">
        <f t="shared" si="130"/>
        <v>19402211.110125836</v>
      </c>
      <c r="M1702" t="str">
        <f>VLOOKUP(A1702,[1]Holidays!A:C,2,)</f>
        <v>Y</v>
      </c>
      <c r="N1702" t="str">
        <f>VLOOKUP(A1702,[1]Holidays!A:C,3,FALSE)</f>
        <v>N</v>
      </c>
      <c r="O1702">
        <f t="shared" si="131"/>
        <v>137660.94</v>
      </c>
      <c r="P1702" t="e">
        <f t="shared" si="132"/>
        <v>#N/A</v>
      </c>
      <c r="Q1702" t="e">
        <f t="shared" si="133"/>
        <v>#N/A</v>
      </c>
      <c r="R1702">
        <f t="shared" si="134"/>
        <v>137660.94</v>
      </c>
    </row>
    <row r="1703" spans="1:18" x14ac:dyDescent="0.25">
      <c r="A1703" s="6">
        <v>43706</v>
      </c>
      <c r="B1703" s="1" t="str">
        <f>TEXT([1]Holidays!A1703,"DDDD")</f>
        <v>Thursday</v>
      </c>
      <c r="C1703" s="2">
        <f>WEEKNUM([1]Holidays!A1703)</f>
        <v>35</v>
      </c>
      <c r="D1703" s="1" t="str">
        <f>TEXT([1]Holidays!A1703,"MMMM")</f>
        <v>August</v>
      </c>
      <c r="E1703" s="1" t="str">
        <f>TEXT([1]Holidays!A1703,"yyyy")</f>
        <v>2019</v>
      </c>
      <c r="F1703" s="3">
        <v>6.1</v>
      </c>
      <c r="G1703" s="3">
        <v>13</v>
      </c>
      <c r="H1703" s="3">
        <v>13.2</v>
      </c>
      <c r="I1703" s="3">
        <v>6.2</v>
      </c>
      <c r="J1703" s="4">
        <v>134233.345</v>
      </c>
      <c r="K1703" s="5">
        <v>135.2468604</v>
      </c>
      <c r="L1703" s="5">
        <f t="shared" si="130"/>
        <v>18154638.472240038</v>
      </c>
      <c r="M1703" t="str">
        <f>VLOOKUP(A1703,[1]Holidays!A:C,2,)</f>
        <v>Y</v>
      </c>
      <c r="N1703" t="str">
        <f>VLOOKUP(A1703,[1]Holidays!A:C,3,FALSE)</f>
        <v>N</v>
      </c>
      <c r="O1703">
        <f t="shared" si="131"/>
        <v>134233.345</v>
      </c>
      <c r="P1703" t="e">
        <f t="shared" si="132"/>
        <v>#N/A</v>
      </c>
      <c r="Q1703" t="e">
        <f t="shared" si="133"/>
        <v>#N/A</v>
      </c>
      <c r="R1703">
        <f t="shared" si="134"/>
        <v>134233.345</v>
      </c>
    </row>
    <row r="1704" spans="1:18" x14ac:dyDescent="0.25">
      <c r="A1704" s="6">
        <v>43707</v>
      </c>
      <c r="B1704" s="1" t="str">
        <f>TEXT([1]Holidays!A1704,"DDDD")</f>
        <v>Friday</v>
      </c>
      <c r="C1704" s="2">
        <f>WEEKNUM([1]Holidays!A1704)</f>
        <v>35</v>
      </c>
      <c r="D1704" s="1" t="str">
        <f>TEXT([1]Holidays!A1704,"MMMM")</f>
        <v>August</v>
      </c>
      <c r="E1704" s="1" t="str">
        <f>TEXT([1]Holidays!A1704,"yyyy")</f>
        <v>2019</v>
      </c>
      <c r="F1704" s="3">
        <v>2.2999999999999998</v>
      </c>
      <c r="G1704" s="3">
        <v>15.3</v>
      </c>
      <c r="H1704" s="3">
        <v>15.6</v>
      </c>
      <c r="I1704" s="3">
        <v>0.2</v>
      </c>
      <c r="J1704" s="4">
        <v>131871.07999999999</v>
      </c>
      <c r="K1704" s="5">
        <v>185.2052836</v>
      </c>
      <c r="L1704" s="5">
        <f t="shared" si="130"/>
        <v>24423220.770038284</v>
      </c>
      <c r="M1704" t="str">
        <f>VLOOKUP(A1704,[1]Holidays!A:C,2,)</f>
        <v>Y</v>
      </c>
      <c r="N1704" t="str">
        <f>VLOOKUP(A1704,[1]Holidays!A:C,3,FALSE)</f>
        <v>N</v>
      </c>
      <c r="O1704">
        <f t="shared" si="131"/>
        <v>131871.07999999999</v>
      </c>
      <c r="P1704" t="e">
        <f t="shared" si="132"/>
        <v>#N/A</v>
      </c>
      <c r="Q1704" t="e">
        <f t="shared" si="133"/>
        <v>#N/A</v>
      </c>
      <c r="R1704">
        <f t="shared" si="134"/>
        <v>131871.07999999999</v>
      </c>
    </row>
    <row r="1705" spans="1:18" x14ac:dyDescent="0.25">
      <c r="A1705" s="6">
        <v>43708</v>
      </c>
      <c r="B1705" s="1" t="str">
        <f>TEXT([1]Holidays!A1705,"DDDD")</f>
        <v>Saturday</v>
      </c>
      <c r="C1705" s="2">
        <f>WEEKNUM([1]Holidays!A1705)</f>
        <v>35</v>
      </c>
      <c r="D1705" s="1" t="str">
        <f>TEXT([1]Holidays!A1705,"MMMM")</f>
        <v>August</v>
      </c>
      <c r="E1705" s="1" t="str">
        <f>TEXT([1]Holidays!A1705,"yyyy")</f>
        <v>2019</v>
      </c>
      <c r="F1705" s="3">
        <v>5</v>
      </c>
      <c r="G1705" s="3">
        <v>18.2</v>
      </c>
      <c r="H1705" s="3">
        <v>15.8</v>
      </c>
      <c r="I1705" s="3">
        <v>0</v>
      </c>
      <c r="J1705" s="4">
        <v>107616.03</v>
      </c>
      <c r="K1705" s="5">
        <v>79.347198370000001</v>
      </c>
      <c r="L1705" s="5">
        <f t="shared" si="130"/>
        <v>8539030.4802018702</v>
      </c>
      <c r="M1705" t="str">
        <f>VLOOKUP(A1705,[1]Holidays!A:C,2,)</f>
        <v>Y</v>
      </c>
      <c r="N1705" t="str">
        <f>VLOOKUP(A1705,[1]Holidays!A:C,3,FALSE)</f>
        <v>N</v>
      </c>
      <c r="O1705">
        <f t="shared" si="131"/>
        <v>107616.03</v>
      </c>
      <c r="P1705" t="e">
        <f t="shared" si="132"/>
        <v>#N/A</v>
      </c>
      <c r="Q1705" t="e">
        <f t="shared" si="133"/>
        <v>#N/A</v>
      </c>
      <c r="R1705">
        <f t="shared" si="134"/>
        <v>107616.03</v>
      </c>
    </row>
    <row r="1706" spans="1:18" x14ac:dyDescent="0.25">
      <c r="A1706" s="6">
        <v>43709</v>
      </c>
      <c r="B1706" s="1" t="str">
        <f>TEXT([1]Holidays!A1706,"DDDD")</f>
        <v>Sunday</v>
      </c>
      <c r="C1706" s="2">
        <f>WEEKNUM([1]Holidays!A1706)</f>
        <v>36</v>
      </c>
      <c r="D1706" s="1" t="str">
        <f>TEXT([1]Holidays!A1706,"MMMM")</f>
        <v>September</v>
      </c>
      <c r="E1706" s="1" t="str">
        <f>TEXT([1]Holidays!A1706,"yyyy")</f>
        <v>2019</v>
      </c>
      <c r="F1706" s="3">
        <v>11.1</v>
      </c>
      <c r="G1706" s="3">
        <v>19.600000000000001</v>
      </c>
      <c r="H1706" s="3">
        <v>9.4</v>
      </c>
      <c r="I1706" s="3">
        <v>0</v>
      </c>
      <c r="J1706" s="4">
        <v>106779.47500000001</v>
      </c>
      <c r="K1706" s="5">
        <v>75.512741539999993</v>
      </c>
      <c r="L1706" s="5">
        <f t="shared" si="130"/>
        <v>8063210.8974518916</v>
      </c>
      <c r="M1706" t="str">
        <f>VLOOKUP(A1706,[1]Holidays!A:C,2,)</f>
        <v>Y</v>
      </c>
      <c r="N1706" t="str">
        <f>VLOOKUP(A1706,[1]Holidays!A:C,3,FALSE)</f>
        <v>N</v>
      </c>
      <c r="O1706">
        <f t="shared" si="131"/>
        <v>106779.47500000001</v>
      </c>
      <c r="P1706" t="e">
        <f t="shared" si="132"/>
        <v>#N/A</v>
      </c>
      <c r="Q1706" t="e">
        <f t="shared" si="133"/>
        <v>#N/A</v>
      </c>
      <c r="R1706">
        <f t="shared" si="134"/>
        <v>106779.47500000001</v>
      </c>
    </row>
    <row r="1707" spans="1:18" x14ac:dyDescent="0.25">
      <c r="A1707" s="6">
        <v>43710</v>
      </c>
      <c r="B1707" s="1" t="str">
        <f>TEXT([1]Holidays!A1707,"DDDD")</f>
        <v>Monday</v>
      </c>
      <c r="C1707" s="2">
        <f>WEEKNUM([1]Holidays!A1707)</f>
        <v>36</v>
      </c>
      <c r="D1707" s="1" t="str">
        <f>TEXT([1]Holidays!A1707,"MMMM")</f>
        <v>September</v>
      </c>
      <c r="E1707" s="1" t="str">
        <f>TEXT([1]Holidays!A1707,"yyyy")</f>
        <v>2019</v>
      </c>
      <c r="F1707" s="3">
        <v>10.199999999999999</v>
      </c>
      <c r="G1707" s="3">
        <v>17.600000000000001</v>
      </c>
      <c r="H1707" s="3">
        <v>13.8</v>
      </c>
      <c r="I1707" s="3">
        <v>2.4</v>
      </c>
      <c r="J1707" s="4">
        <v>121697.38</v>
      </c>
      <c r="K1707" s="5">
        <v>92.691088919999999</v>
      </c>
      <c r="L1707" s="5">
        <f t="shared" si="130"/>
        <v>11280262.670911029</v>
      </c>
      <c r="M1707" t="str">
        <f>VLOOKUP(A1707,[1]Holidays!A:C,2,)</f>
        <v>Y</v>
      </c>
      <c r="N1707" t="str">
        <f>VLOOKUP(A1707,[1]Holidays!A:C,3,FALSE)</f>
        <v>N</v>
      </c>
      <c r="O1707">
        <f t="shared" si="131"/>
        <v>121697.38</v>
      </c>
      <c r="P1707" t="e">
        <f t="shared" si="132"/>
        <v>#N/A</v>
      </c>
      <c r="Q1707" t="e">
        <f t="shared" si="133"/>
        <v>#N/A</v>
      </c>
      <c r="R1707">
        <f t="shared" si="134"/>
        <v>121697.38</v>
      </c>
    </row>
    <row r="1708" spans="1:18" x14ac:dyDescent="0.25">
      <c r="A1708" s="6">
        <v>43711</v>
      </c>
      <c r="B1708" s="1" t="str">
        <f>TEXT([1]Holidays!A1708,"DDDD")</f>
        <v>Tuesday</v>
      </c>
      <c r="C1708" s="2">
        <f>WEEKNUM([1]Holidays!A1708)</f>
        <v>36</v>
      </c>
      <c r="D1708" s="1" t="str">
        <f>TEXT([1]Holidays!A1708,"MMMM")</f>
        <v>September</v>
      </c>
      <c r="E1708" s="1" t="str">
        <f>TEXT([1]Holidays!A1708,"yyyy")</f>
        <v>2019</v>
      </c>
      <c r="F1708" s="3">
        <v>9.1999999999999993</v>
      </c>
      <c r="G1708" s="3">
        <v>19.600000000000001</v>
      </c>
      <c r="H1708" s="3">
        <v>16.399999999999999</v>
      </c>
      <c r="I1708" s="3">
        <v>0.6</v>
      </c>
      <c r="J1708" s="4">
        <v>118871.215</v>
      </c>
      <c r="K1708" s="5">
        <v>114.88625949999999</v>
      </c>
      <c r="L1708" s="5">
        <f t="shared" si="130"/>
        <v>13656669.253570292</v>
      </c>
      <c r="M1708" t="str">
        <f>VLOOKUP(A1708,[1]Holidays!A:C,2,)</f>
        <v>Y</v>
      </c>
      <c r="N1708" t="str">
        <f>VLOOKUP(A1708,[1]Holidays!A:C,3,FALSE)</f>
        <v>N</v>
      </c>
      <c r="O1708">
        <f t="shared" si="131"/>
        <v>118871.215</v>
      </c>
      <c r="P1708" t="e">
        <f t="shared" si="132"/>
        <v>#N/A</v>
      </c>
      <c r="Q1708" t="e">
        <f t="shared" si="133"/>
        <v>#N/A</v>
      </c>
      <c r="R1708">
        <f t="shared" si="134"/>
        <v>118871.215</v>
      </c>
    </row>
    <row r="1709" spans="1:18" x14ac:dyDescent="0.25">
      <c r="A1709" s="6">
        <v>43712</v>
      </c>
      <c r="B1709" s="1" t="str">
        <f>TEXT([1]Holidays!A1709,"DDDD")</f>
        <v>Wednesday</v>
      </c>
      <c r="C1709" s="2">
        <f>WEEKNUM([1]Holidays!A1709)</f>
        <v>36</v>
      </c>
      <c r="D1709" s="1" t="str">
        <f>TEXT([1]Holidays!A1709,"MMMM")</f>
        <v>September</v>
      </c>
      <c r="E1709" s="1" t="str">
        <f>TEXT([1]Holidays!A1709,"yyyy")</f>
        <v>2019</v>
      </c>
      <c r="F1709" s="3">
        <v>8.1999999999999993</v>
      </c>
      <c r="G1709" s="3">
        <v>18.7</v>
      </c>
      <c r="H1709" s="3">
        <v>15.1</v>
      </c>
      <c r="I1709" s="3">
        <v>0</v>
      </c>
      <c r="J1709" s="4">
        <v>122652.81</v>
      </c>
      <c r="K1709" s="5">
        <v>144.39343450000001</v>
      </c>
      <c r="L1709" s="5">
        <f t="shared" si="130"/>
        <v>17710260.486975946</v>
      </c>
      <c r="M1709" t="str">
        <f>VLOOKUP(A1709,[1]Holidays!A:C,2,)</f>
        <v>Y</v>
      </c>
      <c r="N1709" t="str">
        <f>VLOOKUP(A1709,[1]Holidays!A:C,3,FALSE)</f>
        <v>N</v>
      </c>
      <c r="O1709">
        <f t="shared" si="131"/>
        <v>122652.81</v>
      </c>
      <c r="P1709" t="e">
        <f t="shared" si="132"/>
        <v>#N/A</v>
      </c>
      <c r="Q1709" t="e">
        <f t="shared" si="133"/>
        <v>#N/A</v>
      </c>
      <c r="R1709">
        <f t="shared" si="134"/>
        <v>122652.81</v>
      </c>
    </row>
    <row r="1710" spans="1:18" x14ac:dyDescent="0.25">
      <c r="A1710" s="6">
        <v>43713</v>
      </c>
      <c r="B1710" s="1" t="str">
        <f>TEXT([1]Holidays!A1710,"DDDD")</f>
        <v>Thursday</v>
      </c>
      <c r="C1710" s="2">
        <f>WEEKNUM([1]Holidays!A1710)</f>
        <v>36</v>
      </c>
      <c r="D1710" s="1" t="str">
        <f>TEXT([1]Holidays!A1710,"MMMM")</f>
        <v>September</v>
      </c>
      <c r="E1710" s="1" t="str">
        <f>TEXT([1]Holidays!A1710,"yyyy")</f>
        <v>2019</v>
      </c>
      <c r="F1710" s="3">
        <v>8.6999999999999993</v>
      </c>
      <c r="G1710" s="3">
        <v>21.2</v>
      </c>
      <c r="H1710" s="3">
        <v>14.8</v>
      </c>
      <c r="I1710" s="3">
        <v>3.4</v>
      </c>
      <c r="J1710" s="4">
        <v>120223.175</v>
      </c>
      <c r="K1710" s="5">
        <v>99.345443470000006</v>
      </c>
      <c r="L1710" s="5">
        <f t="shared" si="130"/>
        <v>11943624.635746418</v>
      </c>
      <c r="M1710" t="str">
        <f>VLOOKUP(A1710,[1]Holidays!A:C,2,)</f>
        <v>Y</v>
      </c>
      <c r="N1710" t="str">
        <f>VLOOKUP(A1710,[1]Holidays!A:C,3,FALSE)</f>
        <v>N</v>
      </c>
      <c r="O1710">
        <f t="shared" si="131"/>
        <v>120223.175</v>
      </c>
      <c r="P1710" t="e">
        <f t="shared" si="132"/>
        <v>#N/A</v>
      </c>
      <c r="Q1710" t="e">
        <f t="shared" si="133"/>
        <v>#N/A</v>
      </c>
      <c r="R1710">
        <f t="shared" si="134"/>
        <v>120223.175</v>
      </c>
    </row>
    <row r="1711" spans="1:18" x14ac:dyDescent="0.25">
      <c r="A1711" s="6">
        <v>43714</v>
      </c>
      <c r="B1711" s="1" t="str">
        <f>TEXT([1]Holidays!A1711,"DDDD")</f>
        <v>Friday</v>
      </c>
      <c r="C1711" s="2">
        <f>WEEKNUM([1]Holidays!A1711)</f>
        <v>36</v>
      </c>
      <c r="D1711" s="1" t="str">
        <f>TEXT([1]Holidays!A1711,"MMMM")</f>
        <v>September</v>
      </c>
      <c r="E1711" s="1" t="str">
        <f>TEXT([1]Holidays!A1711,"yyyy")</f>
        <v>2019</v>
      </c>
      <c r="F1711" s="3">
        <v>11.3</v>
      </c>
      <c r="G1711" s="3">
        <v>16</v>
      </c>
      <c r="H1711" s="3">
        <v>10.4</v>
      </c>
      <c r="I1711" s="3">
        <v>2</v>
      </c>
      <c r="J1711" s="4">
        <v>122222.69</v>
      </c>
      <c r="K1711" s="5">
        <v>67.972754190000003</v>
      </c>
      <c r="L1711" s="5">
        <f t="shared" si="130"/>
        <v>8307812.8638105718</v>
      </c>
      <c r="M1711" t="str">
        <f>VLOOKUP(A1711,[1]Holidays!A:C,2,)</f>
        <v>Y</v>
      </c>
      <c r="N1711" t="str">
        <f>VLOOKUP(A1711,[1]Holidays!A:C,3,FALSE)</f>
        <v>N</v>
      </c>
      <c r="O1711">
        <f t="shared" si="131"/>
        <v>122222.69</v>
      </c>
      <c r="P1711" t="e">
        <f t="shared" si="132"/>
        <v>#N/A</v>
      </c>
      <c r="Q1711" t="e">
        <f t="shared" si="133"/>
        <v>#N/A</v>
      </c>
      <c r="R1711">
        <f t="shared" si="134"/>
        <v>122222.69</v>
      </c>
    </row>
    <row r="1712" spans="1:18" x14ac:dyDescent="0.25">
      <c r="A1712" s="6">
        <v>43715</v>
      </c>
      <c r="B1712" s="1" t="str">
        <f>TEXT([1]Holidays!A1712,"DDDD")</f>
        <v>Saturday</v>
      </c>
      <c r="C1712" s="2">
        <f>WEEKNUM([1]Holidays!A1712)</f>
        <v>36</v>
      </c>
      <c r="D1712" s="1" t="str">
        <f>TEXT([1]Holidays!A1712,"MMMM")</f>
        <v>September</v>
      </c>
      <c r="E1712" s="1" t="str">
        <f>TEXT([1]Holidays!A1712,"yyyy")</f>
        <v>2019</v>
      </c>
      <c r="F1712" s="3">
        <v>8.8000000000000007</v>
      </c>
      <c r="G1712" s="3">
        <v>12.9</v>
      </c>
      <c r="H1712" s="3">
        <v>11.3</v>
      </c>
      <c r="I1712" s="3">
        <v>1</v>
      </c>
      <c r="J1712" s="4">
        <v>115200.19</v>
      </c>
      <c r="K1712" s="5">
        <v>73.467962999999997</v>
      </c>
      <c r="L1712" s="5">
        <f t="shared" si="130"/>
        <v>8463523.2965129707</v>
      </c>
      <c r="M1712" t="str">
        <f>VLOOKUP(A1712,[1]Holidays!A:C,2,)</f>
        <v>Y</v>
      </c>
      <c r="N1712" t="str">
        <f>VLOOKUP(A1712,[1]Holidays!A:C,3,FALSE)</f>
        <v>N</v>
      </c>
      <c r="O1712">
        <f t="shared" si="131"/>
        <v>115200.19</v>
      </c>
      <c r="P1712" t="e">
        <f t="shared" si="132"/>
        <v>#N/A</v>
      </c>
      <c r="Q1712" t="e">
        <f t="shared" si="133"/>
        <v>#N/A</v>
      </c>
      <c r="R1712">
        <f t="shared" si="134"/>
        <v>115200.19</v>
      </c>
    </row>
    <row r="1713" spans="1:18" x14ac:dyDescent="0.25">
      <c r="A1713" s="6">
        <v>43716</v>
      </c>
      <c r="B1713" s="1" t="str">
        <f>TEXT([1]Holidays!A1713,"DDDD")</f>
        <v>Sunday</v>
      </c>
      <c r="C1713" s="2">
        <f>WEEKNUM([1]Holidays!A1713)</f>
        <v>37</v>
      </c>
      <c r="D1713" s="1" t="str">
        <f>TEXT([1]Holidays!A1713,"MMMM")</f>
        <v>September</v>
      </c>
      <c r="E1713" s="1" t="str">
        <f>TEXT([1]Holidays!A1713,"yyyy")</f>
        <v>2019</v>
      </c>
      <c r="F1713" s="3">
        <v>8.1999999999999993</v>
      </c>
      <c r="G1713" s="3">
        <v>15.1</v>
      </c>
      <c r="H1713" s="3">
        <v>9.5</v>
      </c>
      <c r="I1713" s="3">
        <v>0.6</v>
      </c>
      <c r="J1713" s="4">
        <v>116999.07</v>
      </c>
      <c r="K1713" s="5">
        <v>65.376438919999998</v>
      </c>
      <c r="L1713" s="5">
        <f t="shared" si="130"/>
        <v>7648982.5535518043</v>
      </c>
      <c r="M1713" t="str">
        <f>VLOOKUP(A1713,[1]Holidays!A:C,2,)</f>
        <v>Y</v>
      </c>
      <c r="N1713" t="str">
        <f>VLOOKUP(A1713,[1]Holidays!A:C,3,FALSE)</f>
        <v>N</v>
      </c>
      <c r="O1713">
        <f t="shared" si="131"/>
        <v>116999.07</v>
      </c>
      <c r="P1713" t="e">
        <f t="shared" si="132"/>
        <v>#N/A</v>
      </c>
      <c r="Q1713" t="e">
        <f t="shared" si="133"/>
        <v>#N/A</v>
      </c>
      <c r="R1713">
        <f t="shared" si="134"/>
        <v>116999.07</v>
      </c>
    </row>
    <row r="1714" spans="1:18" x14ac:dyDescent="0.25">
      <c r="A1714" s="6">
        <v>43717</v>
      </c>
      <c r="B1714" s="1" t="str">
        <f>TEXT([1]Holidays!A1714,"DDDD")</f>
        <v>Monday</v>
      </c>
      <c r="C1714" s="2">
        <f>WEEKNUM([1]Holidays!A1714)</f>
        <v>37</v>
      </c>
      <c r="D1714" s="1" t="str">
        <f>TEXT([1]Holidays!A1714,"MMMM")</f>
        <v>September</v>
      </c>
      <c r="E1714" s="1" t="str">
        <f>TEXT([1]Holidays!A1714,"yyyy")</f>
        <v>2019</v>
      </c>
      <c r="F1714" s="3">
        <v>6.8</v>
      </c>
      <c r="G1714" s="3">
        <v>12.8</v>
      </c>
      <c r="H1714" s="3">
        <v>14.4</v>
      </c>
      <c r="I1714" s="3">
        <v>5.6</v>
      </c>
      <c r="J1714" s="4">
        <v>130448.11500000001</v>
      </c>
      <c r="K1714" s="5">
        <v>92.613968850000006</v>
      </c>
      <c r="L1714" s="5">
        <f t="shared" si="130"/>
        <v>12081317.659151219</v>
      </c>
      <c r="M1714" t="str">
        <f>VLOOKUP(A1714,[1]Holidays!A:C,2,)</f>
        <v>Y</v>
      </c>
      <c r="N1714" t="str">
        <f>VLOOKUP(A1714,[1]Holidays!A:C,3,FALSE)</f>
        <v>N</v>
      </c>
      <c r="O1714">
        <f t="shared" si="131"/>
        <v>130448.11500000001</v>
      </c>
      <c r="P1714" t="e">
        <f t="shared" si="132"/>
        <v>#N/A</v>
      </c>
      <c r="Q1714" t="e">
        <f t="shared" si="133"/>
        <v>#N/A</v>
      </c>
      <c r="R1714">
        <f t="shared" si="134"/>
        <v>130448.11500000001</v>
      </c>
    </row>
    <row r="1715" spans="1:18" x14ac:dyDescent="0.25">
      <c r="A1715" s="6">
        <v>43718</v>
      </c>
      <c r="B1715" s="1" t="str">
        <f>TEXT([1]Holidays!A1715,"DDDD")</f>
        <v>Tuesday</v>
      </c>
      <c r="C1715" s="2">
        <f>WEEKNUM([1]Holidays!A1715)</f>
        <v>37</v>
      </c>
      <c r="D1715" s="1" t="str">
        <f>TEXT([1]Holidays!A1715,"MMMM")</f>
        <v>September</v>
      </c>
      <c r="E1715" s="1" t="str">
        <f>TEXT([1]Holidays!A1715,"yyyy")</f>
        <v>2019</v>
      </c>
      <c r="F1715" s="3">
        <v>7.7</v>
      </c>
      <c r="G1715" s="3">
        <v>14.8</v>
      </c>
      <c r="H1715" s="3">
        <v>16.100000000000001</v>
      </c>
      <c r="I1715" s="3">
        <v>2.6</v>
      </c>
      <c r="J1715" s="4">
        <v>131665.01500000001</v>
      </c>
      <c r="K1715" s="5">
        <v>150.02796119999999</v>
      </c>
      <c r="L1715" s="5">
        <f t="shared" si="130"/>
        <v>19753433.761817418</v>
      </c>
      <c r="M1715" t="str">
        <f>VLOOKUP(A1715,[1]Holidays!A:C,2,)</f>
        <v>Y</v>
      </c>
      <c r="N1715" t="str">
        <f>VLOOKUP(A1715,[1]Holidays!A:C,3,FALSE)</f>
        <v>N</v>
      </c>
      <c r="O1715">
        <f t="shared" si="131"/>
        <v>131665.01500000001</v>
      </c>
      <c r="P1715" t="e">
        <f t="shared" si="132"/>
        <v>#N/A</v>
      </c>
      <c r="Q1715" t="e">
        <f t="shared" si="133"/>
        <v>#N/A</v>
      </c>
      <c r="R1715">
        <f t="shared" si="134"/>
        <v>131665.01500000001</v>
      </c>
    </row>
    <row r="1716" spans="1:18" x14ac:dyDescent="0.25">
      <c r="A1716" s="6">
        <v>43719</v>
      </c>
      <c r="B1716" s="1" t="str">
        <f>TEXT([1]Holidays!A1716,"DDDD")</f>
        <v>Wednesday</v>
      </c>
      <c r="C1716" s="2">
        <f>WEEKNUM([1]Holidays!A1716)</f>
        <v>37</v>
      </c>
      <c r="D1716" s="1" t="str">
        <f>TEXT([1]Holidays!A1716,"MMMM")</f>
        <v>September</v>
      </c>
      <c r="E1716" s="1" t="str">
        <f>TEXT([1]Holidays!A1716,"yyyy")</f>
        <v>2019</v>
      </c>
      <c r="F1716" s="3">
        <v>5</v>
      </c>
      <c r="G1716" s="3">
        <v>20.8</v>
      </c>
      <c r="H1716" s="3">
        <v>17.8</v>
      </c>
      <c r="I1716" s="3">
        <v>0</v>
      </c>
      <c r="J1716" s="4">
        <v>121100.045</v>
      </c>
      <c r="K1716" s="5">
        <v>83.052148279999997</v>
      </c>
      <c r="L1716" s="5">
        <f t="shared" si="130"/>
        <v>10057618.894054672</v>
      </c>
      <c r="M1716" t="str">
        <f>VLOOKUP(A1716,[1]Holidays!A:C,2,)</f>
        <v>Y</v>
      </c>
      <c r="N1716" t="str">
        <f>VLOOKUP(A1716,[1]Holidays!A:C,3,FALSE)</f>
        <v>N</v>
      </c>
      <c r="O1716">
        <f t="shared" si="131"/>
        <v>121100.045</v>
      </c>
      <c r="P1716" t="e">
        <f t="shared" si="132"/>
        <v>#N/A</v>
      </c>
      <c r="Q1716" t="e">
        <f t="shared" si="133"/>
        <v>#N/A</v>
      </c>
      <c r="R1716">
        <f t="shared" si="134"/>
        <v>121100.045</v>
      </c>
    </row>
    <row r="1717" spans="1:18" x14ac:dyDescent="0.25">
      <c r="A1717" s="6">
        <v>43720</v>
      </c>
      <c r="B1717" s="1" t="str">
        <f>TEXT([1]Holidays!A1717,"DDDD")</f>
        <v>Thursday</v>
      </c>
      <c r="C1717" s="2">
        <f>WEEKNUM([1]Holidays!A1717)</f>
        <v>37</v>
      </c>
      <c r="D1717" s="1" t="str">
        <f>TEXT([1]Holidays!A1717,"MMMM")</f>
        <v>September</v>
      </c>
      <c r="E1717" s="1" t="str">
        <f>TEXT([1]Holidays!A1717,"yyyy")</f>
        <v>2019</v>
      </c>
      <c r="F1717" s="3">
        <v>11.1</v>
      </c>
      <c r="G1717" s="3">
        <v>20.8</v>
      </c>
      <c r="H1717" s="3">
        <v>11.8</v>
      </c>
      <c r="I1717" s="3">
        <v>0</v>
      </c>
      <c r="J1717" s="4">
        <v>118723.07</v>
      </c>
      <c r="K1717" s="5">
        <v>76.526618920000004</v>
      </c>
      <c r="L1717" s="5">
        <f t="shared" si="130"/>
        <v>9085475.1349024847</v>
      </c>
      <c r="M1717" t="str">
        <f>VLOOKUP(A1717,[1]Holidays!A:C,2,)</f>
        <v>Y</v>
      </c>
      <c r="N1717" t="str">
        <f>VLOOKUP(A1717,[1]Holidays!A:C,3,FALSE)</f>
        <v>N</v>
      </c>
      <c r="O1717">
        <f t="shared" si="131"/>
        <v>118723.07</v>
      </c>
      <c r="P1717" t="e">
        <f t="shared" si="132"/>
        <v>#N/A</v>
      </c>
      <c r="Q1717" t="e">
        <f t="shared" si="133"/>
        <v>#N/A</v>
      </c>
      <c r="R1717">
        <f t="shared" si="134"/>
        <v>118723.07</v>
      </c>
    </row>
    <row r="1718" spans="1:18" x14ac:dyDescent="0.25">
      <c r="A1718" s="6">
        <v>43721</v>
      </c>
      <c r="B1718" s="1" t="str">
        <f>TEXT([1]Holidays!A1718,"DDDD")</f>
        <v>Friday</v>
      </c>
      <c r="C1718" s="2">
        <f>WEEKNUM([1]Holidays!A1718)</f>
        <v>37</v>
      </c>
      <c r="D1718" s="1" t="str">
        <f>TEXT([1]Holidays!A1718,"MMMM")</f>
        <v>September</v>
      </c>
      <c r="E1718" s="1" t="str">
        <f>TEXT([1]Holidays!A1718,"yyyy")</f>
        <v>2019</v>
      </c>
      <c r="F1718" s="3">
        <v>7.7</v>
      </c>
      <c r="G1718" s="3">
        <v>18.600000000000001</v>
      </c>
      <c r="H1718" s="3">
        <v>14</v>
      </c>
      <c r="I1718" s="3">
        <v>0</v>
      </c>
      <c r="J1718" s="4">
        <v>120349.015</v>
      </c>
      <c r="K1718" s="5">
        <v>108.21402329999999</v>
      </c>
      <c r="L1718" s="5">
        <f t="shared" si="130"/>
        <v>13023451.113342049</v>
      </c>
      <c r="M1718" t="str">
        <f>VLOOKUP(A1718,[1]Holidays!A:C,2,)</f>
        <v>Y</v>
      </c>
      <c r="N1718" t="str">
        <f>VLOOKUP(A1718,[1]Holidays!A:C,3,FALSE)</f>
        <v>N</v>
      </c>
      <c r="O1718">
        <f t="shared" si="131"/>
        <v>120349.015</v>
      </c>
      <c r="P1718" t="e">
        <f t="shared" si="132"/>
        <v>#N/A</v>
      </c>
      <c r="Q1718" t="e">
        <f t="shared" si="133"/>
        <v>#N/A</v>
      </c>
      <c r="R1718">
        <f t="shared" si="134"/>
        <v>120349.015</v>
      </c>
    </row>
    <row r="1719" spans="1:18" x14ac:dyDescent="0.25">
      <c r="A1719" s="6">
        <v>43722</v>
      </c>
      <c r="B1719" s="1" t="str">
        <f>TEXT([1]Holidays!A1719,"DDDD")</f>
        <v>Saturday</v>
      </c>
      <c r="C1719" s="2">
        <f>WEEKNUM([1]Holidays!A1719)</f>
        <v>37</v>
      </c>
      <c r="D1719" s="1" t="str">
        <f>TEXT([1]Holidays!A1719,"MMMM")</f>
        <v>September</v>
      </c>
      <c r="E1719" s="1" t="str">
        <f>TEXT([1]Holidays!A1719,"yyyy")</f>
        <v>2019</v>
      </c>
      <c r="F1719" s="3">
        <v>9.3000000000000007</v>
      </c>
      <c r="G1719" s="3">
        <v>20</v>
      </c>
      <c r="H1719" s="3">
        <v>18.3</v>
      </c>
      <c r="I1719" s="3">
        <v>0</v>
      </c>
      <c r="J1719" s="4">
        <v>103500.955</v>
      </c>
      <c r="K1719" s="5">
        <v>106.46105230000001</v>
      </c>
      <c r="L1719" s="5">
        <f t="shared" si="130"/>
        <v>11018820.583354948</v>
      </c>
      <c r="M1719" t="str">
        <f>VLOOKUP(A1719,[1]Holidays!A:C,2,)</f>
        <v>Y</v>
      </c>
      <c r="N1719" t="str">
        <f>VLOOKUP(A1719,[1]Holidays!A:C,3,FALSE)</f>
        <v>N</v>
      </c>
      <c r="O1719">
        <f t="shared" si="131"/>
        <v>103500.955</v>
      </c>
      <c r="P1719" t="e">
        <f t="shared" si="132"/>
        <v>#N/A</v>
      </c>
      <c r="Q1719" t="e">
        <f t="shared" si="133"/>
        <v>#N/A</v>
      </c>
      <c r="R1719">
        <f t="shared" si="134"/>
        <v>103500.955</v>
      </c>
    </row>
    <row r="1720" spans="1:18" x14ac:dyDescent="0.25">
      <c r="A1720" s="6">
        <v>43723</v>
      </c>
      <c r="B1720" s="1" t="str">
        <f>TEXT([1]Holidays!A1720,"DDDD")</f>
        <v>Sunday</v>
      </c>
      <c r="C1720" s="2">
        <f>WEEKNUM([1]Holidays!A1720)</f>
        <v>38</v>
      </c>
      <c r="D1720" s="1" t="str">
        <f>TEXT([1]Holidays!A1720,"MMMM")</f>
        <v>September</v>
      </c>
      <c r="E1720" s="1" t="str">
        <f>TEXT([1]Holidays!A1720,"yyyy")</f>
        <v>2019</v>
      </c>
      <c r="F1720" s="3">
        <v>12.4</v>
      </c>
      <c r="G1720" s="3">
        <v>21.8</v>
      </c>
      <c r="H1720" s="3">
        <v>8.4</v>
      </c>
      <c r="I1720" s="3">
        <v>1.6</v>
      </c>
      <c r="J1720" s="4">
        <v>105149.02</v>
      </c>
      <c r="K1720" s="5">
        <v>87.630074989999997</v>
      </c>
      <c r="L1720" s="5">
        <f t="shared" si="130"/>
        <v>9214216.5077250097</v>
      </c>
      <c r="M1720" t="str">
        <f>VLOOKUP(A1720,[1]Holidays!A:C,2,)</f>
        <v>Y</v>
      </c>
      <c r="N1720" t="str">
        <f>VLOOKUP(A1720,[1]Holidays!A:C,3,FALSE)</f>
        <v>N</v>
      </c>
      <c r="O1720">
        <f t="shared" si="131"/>
        <v>105149.02</v>
      </c>
      <c r="P1720" t="e">
        <f t="shared" si="132"/>
        <v>#N/A</v>
      </c>
      <c r="Q1720" t="e">
        <f t="shared" si="133"/>
        <v>#N/A</v>
      </c>
      <c r="R1720">
        <f t="shared" si="134"/>
        <v>105149.02</v>
      </c>
    </row>
    <row r="1721" spans="1:18" x14ac:dyDescent="0.25">
      <c r="A1721" s="6">
        <v>43724</v>
      </c>
      <c r="B1721" s="1" t="str">
        <f>TEXT([1]Holidays!A1721,"DDDD")</f>
        <v>Monday</v>
      </c>
      <c r="C1721" s="2">
        <f>WEEKNUM([1]Holidays!A1721)</f>
        <v>38</v>
      </c>
      <c r="D1721" s="1" t="str">
        <f>TEXT([1]Holidays!A1721,"MMMM")</f>
        <v>September</v>
      </c>
      <c r="E1721" s="1" t="str">
        <f>TEXT([1]Holidays!A1721,"yyyy")</f>
        <v>2019</v>
      </c>
      <c r="F1721" s="3">
        <v>9.6999999999999993</v>
      </c>
      <c r="G1721" s="3">
        <v>12.8</v>
      </c>
      <c r="H1721" s="3">
        <v>17.7</v>
      </c>
      <c r="I1721" s="3">
        <v>13</v>
      </c>
      <c r="J1721" s="4">
        <v>119362.235</v>
      </c>
      <c r="K1721" s="5">
        <v>137.46735670000001</v>
      </c>
      <c r="L1721" s="5">
        <f t="shared" si="130"/>
        <v>16408410.935254226</v>
      </c>
      <c r="M1721" t="str">
        <f>VLOOKUP(A1721,[1]Holidays!A:C,2,)</f>
        <v>Y</v>
      </c>
      <c r="N1721" t="str">
        <f>VLOOKUP(A1721,[1]Holidays!A:C,3,FALSE)</f>
        <v>N</v>
      </c>
      <c r="O1721">
        <f t="shared" si="131"/>
        <v>119362.235</v>
      </c>
      <c r="P1721" t="e">
        <f t="shared" si="132"/>
        <v>#N/A</v>
      </c>
      <c r="Q1721" t="e">
        <f t="shared" si="133"/>
        <v>#N/A</v>
      </c>
      <c r="R1721">
        <f t="shared" si="134"/>
        <v>119362.235</v>
      </c>
    </row>
    <row r="1722" spans="1:18" x14ac:dyDescent="0.25">
      <c r="A1722" s="6">
        <v>43725</v>
      </c>
      <c r="B1722" s="1" t="str">
        <f>TEXT([1]Holidays!A1722,"DDDD")</f>
        <v>Tuesday</v>
      </c>
      <c r="C1722" s="2">
        <f>WEEKNUM([1]Holidays!A1722)</f>
        <v>38</v>
      </c>
      <c r="D1722" s="1" t="str">
        <f>TEXT([1]Holidays!A1722,"MMMM")</f>
        <v>September</v>
      </c>
      <c r="E1722" s="1" t="str">
        <f>TEXT([1]Holidays!A1722,"yyyy")</f>
        <v>2019</v>
      </c>
      <c r="F1722" s="3">
        <v>3.6</v>
      </c>
      <c r="G1722" s="3">
        <v>14.8</v>
      </c>
      <c r="H1722" s="3">
        <v>19</v>
      </c>
      <c r="I1722" s="3">
        <v>0</v>
      </c>
      <c r="J1722" s="4">
        <v>124129.44</v>
      </c>
      <c r="K1722" s="5">
        <v>149.599176</v>
      </c>
      <c r="L1722" s="5">
        <f t="shared" si="130"/>
        <v>18569661.941341441</v>
      </c>
      <c r="M1722" t="str">
        <f>VLOOKUP(A1722,[1]Holidays!A:C,2,)</f>
        <v>Y</v>
      </c>
      <c r="N1722" t="str">
        <f>VLOOKUP(A1722,[1]Holidays!A:C,3,FALSE)</f>
        <v>N</v>
      </c>
      <c r="O1722">
        <f t="shared" si="131"/>
        <v>124129.44</v>
      </c>
      <c r="P1722" t="e">
        <f t="shared" si="132"/>
        <v>#N/A</v>
      </c>
      <c r="Q1722" t="e">
        <f t="shared" si="133"/>
        <v>#N/A</v>
      </c>
      <c r="R1722">
        <f t="shared" si="134"/>
        <v>124129.44</v>
      </c>
    </row>
    <row r="1723" spans="1:18" x14ac:dyDescent="0.25">
      <c r="A1723" s="6">
        <v>43726</v>
      </c>
      <c r="B1723" s="1" t="str">
        <f>TEXT([1]Holidays!A1723,"DDDD")</f>
        <v>Wednesday</v>
      </c>
      <c r="C1723" s="2">
        <f>WEEKNUM([1]Holidays!A1723)</f>
        <v>38</v>
      </c>
      <c r="D1723" s="1" t="str">
        <f>TEXT([1]Holidays!A1723,"MMMM")</f>
        <v>September</v>
      </c>
      <c r="E1723" s="1" t="str">
        <f>TEXT([1]Holidays!A1723,"yyyy")</f>
        <v>2019</v>
      </c>
      <c r="F1723" s="3">
        <v>4.3</v>
      </c>
      <c r="G1723" s="3">
        <v>18.899999999999999</v>
      </c>
      <c r="H1723" s="3">
        <v>19.2</v>
      </c>
      <c r="I1723" s="3">
        <v>0</v>
      </c>
      <c r="J1723" s="4">
        <v>119715.705</v>
      </c>
      <c r="K1723" s="5">
        <v>151.2558046</v>
      </c>
      <c r="L1723" s="5">
        <f t="shared" si="130"/>
        <v>18107695.283031244</v>
      </c>
      <c r="M1723" t="str">
        <f>VLOOKUP(A1723,[1]Holidays!A:C,2,)</f>
        <v>Y</v>
      </c>
      <c r="N1723" t="str">
        <f>VLOOKUP(A1723,[1]Holidays!A:C,3,FALSE)</f>
        <v>N</v>
      </c>
      <c r="O1723">
        <f t="shared" si="131"/>
        <v>119715.705</v>
      </c>
      <c r="P1723" t="e">
        <f t="shared" si="132"/>
        <v>#N/A</v>
      </c>
      <c r="Q1723" t="e">
        <f t="shared" si="133"/>
        <v>#N/A</v>
      </c>
      <c r="R1723">
        <f t="shared" si="134"/>
        <v>119715.705</v>
      </c>
    </row>
    <row r="1724" spans="1:18" x14ac:dyDescent="0.25">
      <c r="A1724" s="6">
        <v>43727</v>
      </c>
      <c r="B1724" s="1" t="str">
        <f>TEXT([1]Holidays!A1724,"DDDD")</f>
        <v>Thursday</v>
      </c>
      <c r="C1724" s="2">
        <f>WEEKNUM([1]Holidays!A1724)</f>
        <v>38</v>
      </c>
      <c r="D1724" s="1" t="str">
        <f>TEXT([1]Holidays!A1724,"MMMM")</f>
        <v>September</v>
      </c>
      <c r="E1724" s="1" t="str">
        <f>TEXT([1]Holidays!A1724,"yyyy")</f>
        <v>2019</v>
      </c>
      <c r="F1724" s="3">
        <v>8.1999999999999993</v>
      </c>
      <c r="G1724" s="3">
        <v>24</v>
      </c>
      <c r="H1724" s="3">
        <v>19.399999999999999</v>
      </c>
      <c r="I1724" s="3">
        <v>0</v>
      </c>
      <c r="J1724" s="4">
        <v>108102.56</v>
      </c>
      <c r="K1724" s="5">
        <v>82.43824146</v>
      </c>
      <c r="L1724" s="5">
        <f t="shared" si="130"/>
        <v>8911784.9437241368</v>
      </c>
      <c r="M1724" t="str">
        <f>VLOOKUP(A1724,[1]Holidays!A:C,2,)</f>
        <v>Y</v>
      </c>
      <c r="N1724" t="str">
        <f>VLOOKUP(A1724,[1]Holidays!A:C,3,FALSE)</f>
        <v>N</v>
      </c>
      <c r="O1724">
        <f t="shared" si="131"/>
        <v>108102.56</v>
      </c>
      <c r="P1724" t="e">
        <f t="shared" si="132"/>
        <v>#N/A</v>
      </c>
      <c r="Q1724" t="e">
        <f t="shared" si="133"/>
        <v>#N/A</v>
      </c>
      <c r="R1724">
        <f t="shared" si="134"/>
        <v>108102.56</v>
      </c>
    </row>
    <row r="1725" spans="1:18" x14ac:dyDescent="0.25">
      <c r="A1725" s="6">
        <v>43728</v>
      </c>
      <c r="B1725" s="1" t="str">
        <f>TEXT([1]Holidays!A1725,"DDDD")</f>
        <v>Friday</v>
      </c>
      <c r="C1725" s="2">
        <f>WEEKNUM([1]Holidays!A1725)</f>
        <v>38</v>
      </c>
      <c r="D1725" s="1" t="str">
        <f>TEXT([1]Holidays!A1725,"MMMM")</f>
        <v>September</v>
      </c>
      <c r="E1725" s="1" t="str">
        <f>TEXT([1]Holidays!A1725,"yyyy")</f>
        <v>2019</v>
      </c>
      <c r="F1725" s="3">
        <v>15.7</v>
      </c>
      <c r="G1725" s="3">
        <v>26.2</v>
      </c>
      <c r="H1725" s="3">
        <v>14.4</v>
      </c>
      <c r="I1725" s="3">
        <v>0</v>
      </c>
      <c r="J1725" s="4">
        <v>107222.345</v>
      </c>
      <c r="K1725" s="5">
        <v>106.2793137</v>
      </c>
      <c r="L1725" s="5">
        <f t="shared" si="130"/>
        <v>11395517.239904627</v>
      </c>
      <c r="M1725" t="str">
        <f>VLOOKUP(A1725,[1]Holidays!A:C,2,)</f>
        <v>N</v>
      </c>
      <c r="N1725" t="str">
        <f>VLOOKUP(A1725,[1]Holidays!A:C,3,FALSE)</f>
        <v>N</v>
      </c>
      <c r="O1725" t="e">
        <f t="shared" si="131"/>
        <v>#N/A</v>
      </c>
      <c r="P1725">
        <f t="shared" si="132"/>
        <v>107222.345</v>
      </c>
      <c r="Q1725" t="e">
        <f t="shared" si="133"/>
        <v>#N/A</v>
      </c>
      <c r="R1725">
        <f t="shared" si="134"/>
        <v>107222.345</v>
      </c>
    </row>
    <row r="1726" spans="1:18" x14ac:dyDescent="0.25">
      <c r="A1726" s="6">
        <v>43729</v>
      </c>
      <c r="B1726" s="1" t="str">
        <f>TEXT([1]Holidays!A1726,"DDDD")</f>
        <v>Saturday</v>
      </c>
      <c r="C1726" s="2">
        <f>WEEKNUM([1]Holidays!A1726)</f>
        <v>38</v>
      </c>
      <c r="D1726" s="1" t="str">
        <f>TEXT([1]Holidays!A1726,"MMMM")</f>
        <v>September</v>
      </c>
      <c r="E1726" s="1" t="str">
        <f>TEXT([1]Holidays!A1726,"yyyy")</f>
        <v>2019</v>
      </c>
      <c r="F1726" s="3">
        <v>14.5</v>
      </c>
      <c r="G1726" s="3">
        <v>19.399999999999999</v>
      </c>
      <c r="H1726" s="3">
        <v>10.5</v>
      </c>
      <c r="I1726" s="3">
        <v>0</v>
      </c>
      <c r="J1726" s="4">
        <v>101348.35</v>
      </c>
      <c r="K1726" s="5">
        <v>112.25774509999999</v>
      </c>
      <c r="L1726" s="5">
        <f t="shared" si="130"/>
        <v>11377137.240605585</v>
      </c>
      <c r="M1726" t="str">
        <f>VLOOKUP(A1726,[1]Holidays!A:C,2,)</f>
        <v>N</v>
      </c>
      <c r="N1726" t="str">
        <f>VLOOKUP(A1726,[1]Holidays!A:C,3,FALSE)</f>
        <v>N</v>
      </c>
      <c r="O1726" t="e">
        <f t="shared" si="131"/>
        <v>#N/A</v>
      </c>
      <c r="P1726">
        <f t="shared" si="132"/>
        <v>101348.35</v>
      </c>
      <c r="Q1726" t="e">
        <f t="shared" si="133"/>
        <v>#N/A</v>
      </c>
      <c r="R1726">
        <f t="shared" si="134"/>
        <v>101348.35</v>
      </c>
    </row>
    <row r="1727" spans="1:18" x14ac:dyDescent="0.25">
      <c r="A1727" s="6">
        <v>43730</v>
      </c>
      <c r="B1727" s="1" t="str">
        <f>TEXT([1]Holidays!A1727,"DDDD")</f>
        <v>Sunday</v>
      </c>
      <c r="C1727" s="2">
        <f>WEEKNUM([1]Holidays!A1727)</f>
        <v>39</v>
      </c>
      <c r="D1727" s="1" t="str">
        <f>TEXT([1]Holidays!A1727,"MMMM")</f>
        <v>September</v>
      </c>
      <c r="E1727" s="1" t="str">
        <f>TEXT([1]Holidays!A1727,"yyyy")</f>
        <v>2019</v>
      </c>
      <c r="F1727" s="3">
        <v>7.9</v>
      </c>
      <c r="G1727" s="3">
        <v>15.5</v>
      </c>
      <c r="H1727" s="3">
        <v>13.6</v>
      </c>
      <c r="I1727" s="3">
        <v>4.5999999999999996</v>
      </c>
      <c r="J1727" s="4">
        <v>102386.52499999999</v>
      </c>
      <c r="K1727" s="5">
        <v>103.2310155</v>
      </c>
      <c r="L1727" s="5">
        <f t="shared" si="130"/>
        <v>10569464.949266138</v>
      </c>
      <c r="M1727" t="str">
        <f>VLOOKUP(A1727,[1]Holidays!A:C,2,)</f>
        <v>N</v>
      </c>
      <c r="N1727" t="str">
        <f>VLOOKUP(A1727,[1]Holidays!A:C,3,FALSE)</f>
        <v>N</v>
      </c>
      <c r="O1727" t="e">
        <f t="shared" si="131"/>
        <v>#N/A</v>
      </c>
      <c r="P1727">
        <f t="shared" si="132"/>
        <v>102386.52499999999</v>
      </c>
      <c r="Q1727" t="e">
        <f t="shared" si="133"/>
        <v>#N/A</v>
      </c>
      <c r="R1727">
        <f t="shared" si="134"/>
        <v>102386.52499999999</v>
      </c>
    </row>
    <row r="1728" spans="1:18" x14ac:dyDescent="0.25">
      <c r="A1728" s="6">
        <v>43731</v>
      </c>
      <c r="B1728" s="1" t="str">
        <f>TEXT([1]Holidays!A1728,"DDDD")</f>
        <v>Monday</v>
      </c>
      <c r="C1728" s="2">
        <f>WEEKNUM([1]Holidays!A1728)</f>
        <v>39</v>
      </c>
      <c r="D1728" s="1" t="str">
        <f>TEXT([1]Holidays!A1728,"MMMM")</f>
        <v>September</v>
      </c>
      <c r="E1728" s="1" t="str">
        <f>TEXT([1]Holidays!A1728,"yyyy")</f>
        <v>2019</v>
      </c>
      <c r="F1728" s="3">
        <v>8.9</v>
      </c>
      <c r="G1728" s="3">
        <v>15.2</v>
      </c>
      <c r="H1728" s="3">
        <v>13.9</v>
      </c>
      <c r="I1728" s="3">
        <v>2</v>
      </c>
      <c r="J1728" s="4">
        <v>121862.88499999999</v>
      </c>
      <c r="K1728" s="5">
        <v>109.7326738</v>
      </c>
      <c r="L1728" s="5">
        <f t="shared" si="130"/>
        <v>13372340.208031913</v>
      </c>
      <c r="M1728" t="str">
        <f>VLOOKUP(A1728,[1]Holidays!A:C,2,)</f>
        <v>N</v>
      </c>
      <c r="N1728" t="str">
        <f>VLOOKUP(A1728,[1]Holidays!A:C,3,FALSE)</f>
        <v>N</v>
      </c>
      <c r="O1728" t="e">
        <f t="shared" si="131"/>
        <v>#N/A</v>
      </c>
      <c r="P1728">
        <f t="shared" si="132"/>
        <v>121862.88499999999</v>
      </c>
      <c r="Q1728" t="e">
        <f t="shared" si="133"/>
        <v>#N/A</v>
      </c>
      <c r="R1728">
        <f t="shared" si="134"/>
        <v>121862.88499999999</v>
      </c>
    </row>
    <row r="1729" spans="1:18" x14ac:dyDescent="0.25">
      <c r="A1729" s="6">
        <v>43732</v>
      </c>
      <c r="B1729" s="1" t="str">
        <f>TEXT([1]Holidays!A1729,"DDDD")</f>
        <v>Tuesday</v>
      </c>
      <c r="C1729" s="2">
        <f>WEEKNUM([1]Holidays!A1729)</f>
        <v>39</v>
      </c>
      <c r="D1729" s="1" t="str">
        <f>TEXT([1]Holidays!A1729,"MMMM")</f>
        <v>September</v>
      </c>
      <c r="E1729" s="1" t="str">
        <f>TEXT([1]Holidays!A1729,"yyyy")</f>
        <v>2019</v>
      </c>
      <c r="F1729" s="3">
        <v>8.3000000000000007</v>
      </c>
      <c r="G1729" s="3">
        <v>15.1</v>
      </c>
      <c r="H1729" s="3">
        <v>13.3</v>
      </c>
      <c r="I1729" s="3">
        <v>1.4</v>
      </c>
      <c r="J1729" s="4">
        <v>125787.33</v>
      </c>
      <c r="K1729" s="5">
        <v>148.22983249999999</v>
      </c>
      <c r="L1729" s="5">
        <f t="shared" si="130"/>
        <v>18645434.856522225</v>
      </c>
      <c r="M1729" t="str">
        <f>VLOOKUP(A1729,[1]Holidays!A:C,2,)</f>
        <v>N</v>
      </c>
      <c r="N1729" t="str">
        <f>VLOOKUP(A1729,[1]Holidays!A:C,3,FALSE)</f>
        <v>N</v>
      </c>
      <c r="O1729" t="e">
        <f t="shared" si="131"/>
        <v>#N/A</v>
      </c>
      <c r="P1729">
        <f t="shared" si="132"/>
        <v>125787.33</v>
      </c>
      <c r="Q1729" t="e">
        <f t="shared" si="133"/>
        <v>#N/A</v>
      </c>
      <c r="R1729">
        <f t="shared" si="134"/>
        <v>125787.33</v>
      </c>
    </row>
    <row r="1730" spans="1:18" x14ac:dyDescent="0.25">
      <c r="A1730" s="6">
        <v>43733</v>
      </c>
      <c r="B1730" s="1" t="str">
        <f>TEXT([1]Holidays!A1730,"DDDD")</f>
        <v>Wednesday</v>
      </c>
      <c r="C1730" s="2">
        <f>WEEKNUM([1]Holidays!A1730)</f>
        <v>39</v>
      </c>
      <c r="D1730" s="1" t="str">
        <f>TEXT([1]Holidays!A1730,"MMMM")</f>
        <v>September</v>
      </c>
      <c r="E1730" s="1" t="str">
        <f>TEXT([1]Holidays!A1730,"yyyy")</f>
        <v>2019</v>
      </c>
      <c r="F1730" s="3">
        <v>8.6999999999999993</v>
      </c>
      <c r="G1730" s="3">
        <v>16.600000000000001</v>
      </c>
      <c r="H1730" s="3">
        <v>13.1</v>
      </c>
      <c r="I1730" s="3">
        <v>0</v>
      </c>
      <c r="J1730" s="4">
        <v>124302.93</v>
      </c>
      <c r="K1730" s="5">
        <v>192.4850347</v>
      </c>
      <c r="L1730" s="5">
        <f t="shared" ref="L1730:L1793" si="135">J1730*K1730</f>
        <v>23926453.79436167</v>
      </c>
      <c r="M1730" t="str">
        <f>VLOOKUP(A1730,[1]Holidays!A:C,2,)</f>
        <v>N</v>
      </c>
      <c r="N1730" t="str">
        <f>VLOOKUP(A1730,[1]Holidays!A:C,3,FALSE)</f>
        <v>N</v>
      </c>
      <c r="O1730" t="e">
        <f t="shared" si="131"/>
        <v>#N/A</v>
      </c>
      <c r="P1730">
        <f t="shared" si="132"/>
        <v>124302.93</v>
      </c>
      <c r="Q1730" t="e">
        <f t="shared" si="133"/>
        <v>#N/A</v>
      </c>
      <c r="R1730">
        <f t="shared" si="134"/>
        <v>124302.93</v>
      </c>
    </row>
    <row r="1731" spans="1:18" x14ac:dyDescent="0.25">
      <c r="A1731" s="6">
        <v>43734</v>
      </c>
      <c r="B1731" s="1" t="str">
        <f>TEXT([1]Holidays!A1731,"DDDD")</f>
        <v>Thursday</v>
      </c>
      <c r="C1731" s="2">
        <f>WEEKNUM([1]Holidays!A1731)</f>
        <v>39</v>
      </c>
      <c r="D1731" s="1" t="str">
        <f>TEXT([1]Holidays!A1731,"MMMM")</f>
        <v>September</v>
      </c>
      <c r="E1731" s="1" t="str">
        <f>TEXT([1]Holidays!A1731,"yyyy")</f>
        <v>2019</v>
      </c>
      <c r="F1731" s="3">
        <v>8.3000000000000007</v>
      </c>
      <c r="G1731" s="3">
        <v>20.3</v>
      </c>
      <c r="H1731" s="3">
        <v>19.600000000000001</v>
      </c>
      <c r="I1731" s="3">
        <v>0</v>
      </c>
      <c r="J1731" s="4">
        <v>117320.175</v>
      </c>
      <c r="K1731" s="5">
        <v>139.4994437</v>
      </c>
      <c r="L1731" s="5">
        <f t="shared" si="135"/>
        <v>16366099.147286648</v>
      </c>
      <c r="M1731" t="str">
        <f>VLOOKUP(A1731,[1]Holidays!A:C,2,)</f>
        <v>N</v>
      </c>
      <c r="N1731" t="str">
        <f>VLOOKUP(A1731,[1]Holidays!A:C,3,FALSE)</f>
        <v>N</v>
      </c>
      <c r="O1731" t="e">
        <f t="shared" ref="O1731:O1794" si="136">IF(M1731="n",NA(),J1731)</f>
        <v>#N/A</v>
      </c>
      <c r="P1731">
        <f t="shared" ref="P1731:P1794" si="137">IF(M1731="n",J1731,NA())</f>
        <v>117320.175</v>
      </c>
      <c r="Q1731" t="e">
        <f t="shared" ref="Q1731:Q1794" si="138">IF(N1731="y",J1731,NA())</f>
        <v>#N/A</v>
      </c>
      <c r="R1731">
        <f t="shared" ref="R1731:R1794" si="139">IF(N1731="N",J1731,NA())</f>
        <v>117320.175</v>
      </c>
    </row>
    <row r="1732" spans="1:18" x14ac:dyDescent="0.25">
      <c r="A1732" s="6">
        <v>43735</v>
      </c>
      <c r="B1732" s="1" t="str">
        <f>TEXT([1]Holidays!A1732,"DDDD")</f>
        <v>Friday</v>
      </c>
      <c r="C1732" s="2">
        <f>WEEKNUM([1]Holidays!A1732)</f>
        <v>39</v>
      </c>
      <c r="D1732" s="1" t="str">
        <f>TEXT([1]Holidays!A1732,"MMMM")</f>
        <v>September</v>
      </c>
      <c r="E1732" s="1" t="str">
        <f>TEXT([1]Holidays!A1732,"yyyy")</f>
        <v>2019</v>
      </c>
      <c r="F1732" s="3">
        <v>12.3</v>
      </c>
      <c r="G1732" s="3">
        <v>18.8</v>
      </c>
      <c r="H1732" s="3">
        <v>7.4</v>
      </c>
      <c r="I1732" s="3">
        <v>0</v>
      </c>
      <c r="J1732" s="4">
        <v>106043.02</v>
      </c>
      <c r="K1732" s="5">
        <v>69.640959690000003</v>
      </c>
      <c r="L1732" s="5">
        <f t="shared" si="135"/>
        <v>7384937.6812258642</v>
      </c>
      <c r="M1732" t="str">
        <f>VLOOKUP(A1732,[1]Holidays!A:C,2,)</f>
        <v>N</v>
      </c>
      <c r="N1732" t="str">
        <f>VLOOKUP(A1732,[1]Holidays!A:C,3,FALSE)</f>
        <v>Y</v>
      </c>
      <c r="O1732" t="e">
        <f t="shared" si="136"/>
        <v>#N/A</v>
      </c>
      <c r="P1732">
        <f t="shared" si="137"/>
        <v>106043.02</v>
      </c>
      <c r="Q1732">
        <f t="shared" si="138"/>
        <v>106043.02</v>
      </c>
      <c r="R1732" t="e">
        <f t="shared" si="139"/>
        <v>#N/A</v>
      </c>
    </row>
    <row r="1733" spans="1:18" x14ac:dyDescent="0.25">
      <c r="A1733" s="6">
        <v>43736</v>
      </c>
      <c r="B1733" s="1" t="str">
        <f>TEXT([1]Holidays!A1733,"DDDD")</f>
        <v>Saturday</v>
      </c>
      <c r="C1733" s="2">
        <f>WEEKNUM([1]Holidays!A1733)</f>
        <v>39</v>
      </c>
      <c r="D1733" s="1" t="str">
        <f>TEXT([1]Holidays!A1733,"MMMM")</f>
        <v>September</v>
      </c>
      <c r="E1733" s="1" t="str">
        <f>TEXT([1]Holidays!A1733,"yyyy")</f>
        <v>2019</v>
      </c>
      <c r="F1733" s="3">
        <v>7.2</v>
      </c>
      <c r="G1733" s="3">
        <v>14.9</v>
      </c>
      <c r="H1733" s="3">
        <v>17.7</v>
      </c>
      <c r="I1733" s="3">
        <v>0.2</v>
      </c>
      <c r="J1733" s="4">
        <v>108762.31</v>
      </c>
      <c r="K1733" s="5">
        <v>132.2621226</v>
      </c>
      <c r="L1733" s="5">
        <f t="shared" si="135"/>
        <v>14385133.979479205</v>
      </c>
      <c r="M1733" t="str">
        <f>VLOOKUP(A1733,[1]Holidays!A:C,2,)</f>
        <v>N</v>
      </c>
      <c r="N1733" t="str">
        <f>VLOOKUP(A1733,[1]Holidays!A:C,3,FALSE)</f>
        <v>N</v>
      </c>
      <c r="O1733" t="e">
        <f t="shared" si="136"/>
        <v>#N/A</v>
      </c>
      <c r="P1733">
        <f t="shared" si="137"/>
        <v>108762.31</v>
      </c>
      <c r="Q1733" t="e">
        <f t="shared" si="138"/>
        <v>#N/A</v>
      </c>
      <c r="R1733">
        <f t="shared" si="139"/>
        <v>108762.31</v>
      </c>
    </row>
    <row r="1734" spans="1:18" x14ac:dyDescent="0.25">
      <c r="A1734" s="6">
        <v>43737</v>
      </c>
      <c r="B1734" s="1" t="str">
        <f>TEXT([1]Holidays!A1734,"DDDD")</f>
        <v>Sunday</v>
      </c>
      <c r="C1734" s="2">
        <f>WEEKNUM([1]Holidays!A1734)</f>
        <v>40</v>
      </c>
      <c r="D1734" s="1" t="str">
        <f>TEXT([1]Holidays!A1734,"MMMM")</f>
        <v>September</v>
      </c>
      <c r="E1734" s="1" t="str">
        <f>TEXT([1]Holidays!A1734,"yyyy")</f>
        <v>2019</v>
      </c>
      <c r="F1734" s="3">
        <v>9.1</v>
      </c>
      <c r="G1734" s="3">
        <v>15.8</v>
      </c>
      <c r="H1734" s="3">
        <v>19</v>
      </c>
      <c r="I1734" s="3">
        <v>0</v>
      </c>
      <c r="J1734" s="4">
        <v>104804.09</v>
      </c>
      <c r="K1734" s="5">
        <v>90.401320499999997</v>
      </c>
      <c r="L1734" s="5">
        <f t="shared" si="135"/>
        <v>9474428.1298008449</v>
      </c>
      <c r="M1734" t="str">
        <f>VLOOKUP(A1734,[1]Holidays!A:C,2,)</f>
        <v>N</v>
      </c>
      <c r="N1734" t="str">
        <f>VLOOKUP(A1734,[1]Holidays!A:C,3,FALSE)</f>
        <v>N</v>
      </c>
      <c r="O1734" t="e">
        <f t="shared" si="136"/>
        <v>#N/A</v>
      </c>
      <c r="P1734">
        <f t="shared" si="137"/>
        <v>104804.09</v>
      </c>
      <c r="Q1734" t="e">
        <f t="shared" si="138"/>
        <v>#N/A</v>
      </c>
      <c r="R1734">
        <f t="shared" si="139"/>
        <v>104804.09</v>
      </c>
    </row>
    <row r="1735" spans="1:18" x14ac:dyDescent="0.25">
      <c r="A1735" s="6">
        <v>43738</v>
      </c>
      <c r="B1735" s="1" t="str">
        <f>TEXT([1]Holidays!A1735,"DDDD")</f>
        <v>Monday</v>
      </c>
      <c r="C1735" s="2">
        <f>WEEKNUM([1]Holidays!A1735)</f>
        <v>40</v>
      </c>
      <c r="D1735" s="1" t="str">
        <f>TEXT([1]Holidays!A1735,"MMMM")</f>
        <v>September</v>
      </c>
      <c r="E1735" s="1" t="str">
        <f>TEXT([1]Holidays!A1735,"yyyy")</f>
        <v>2019</v>
      </c>
      <c r="F1735" s="3">
        <v>10.1</v>
      </c>
      <c r="G1735" s="3">
        <v>14.1</v>
      </c>
      <c r="H1735" s="3">
        <v>14.4</v>
      </c>
      <c r="I1735" s="3">
        <v>0</v>
      </c>
      <c r="J1735" s="4">
        <v>121770.82</v>
      </c>
      <c r="K1735" s="5">
        <v>107.8227368</v>
      </c>
      <c r="L1735" s="5">
        <f t="shared" si="135"/>
        <v>13129663.074780177</v>
      </c>
      <c r="M1735" t="str">
        <f>VLOOKUP(A1735,[1]Holidays!A:C,2,)</f>
        <v>N</v>
      </c>
      <c r="N1735" t="str">
        <f>VLOOKUP(A1735,[1]Holidays!A:C,3,FALSE)</f>
        <v>N</v>
      </c>
      <c r="O1735" t="e">
        <f t="shared" si="136"/>
        <v>#N/A</v>
      </c>
      <c r="P1735">
        <f t="shared" si="137"/>
        <v>121770.82</v>
      </c>
      <c r="Q1735" t="e">
        <f t="shared" si="138"/>
        <v>#N/A</v>
      </c>
      <c r="R1735">
        <f t="shared" si="139"/>
        <v>121770.82</v>
      </c>
    </row>
    <row r="1736" spans="1:18" x14ac:dyDescent="0.25">
      <c r="A1736" s="6">
        <v>43739</v>
      </c>
      <c r="B1736" s="1" t="str">
        <f>TEXT([1]Holidays!A1736,"DDDD")</f>
        <v>Tuesday</v>
      </c>
      <c r="C1736" s="2">
        <f>WEEKNUM([1]Holidays!A1736)</f>
        <v>40</v>
      </c>
      <c r="D1736" s="1" t="str">
        <f>TEXT([1]Holidays!A1736,"MMMM")</f>
        <v>October</v>
      </c>
      <c r="E1736" s="1" t="str">
        <f>TEXT([1]Holidays!A1736,"yyyy")</f>
        <v>2019</v>
      </c>
      <c r="F1736" s="3">
        <v>4.2</v>
      </c>
      <c r="G1736" s="3">
        <v>20.5</v>
      </c>
      <c r="H1736" s="3">
        <v>21.7</v>
      </c>
      <c r="I1736" s="3">
        <v>0</v>
      </c>
      <c r="J1736" s="4">
        <v>117265.27499999999</v>
      </c>
      <c r="K1736" s="5">
        <v>121.3908912</v>
      </c>
      <c r="L1736" s="5">
        <f t="shared" si="135"/>
        <v>14234936.239063079</v>
      </c>
      <c r="M1736" t="str">
        <f>VLOOKUP(A1736,[1]Holidays!A:C,2,)</f>
        <v>N</v>
      </c>
      <c r="N1736" t="str">
        <f>VLOOKUP(A1736,[1]Holidays!A:C,3,FALSE)</f>
        <v>N</v>
      </c>
      <c r="O1736" t="e">
        <f t="shared" si="136"/>
        <v>#N/A</v>
      </c>
      <c r="P1736">
        <f t="shared" si="137"/>
        <v>117265.27499999999</v>
      </c>
      <c r="Q1736" t="e">
        <f t="shared" si="138"/>
        <v>#N/A</v>
      </c>
      <c r="R1736">
        <f t="shared" si="139"/>
        <v>117265.27499999999</v>
      </c>
    </row>
    <row r="1737" spans="1:18" x14ac:dyDescent="0.25">
      <c r="A1737" s="6">
        <v>43740</v>
      </c>
      <c r="B1737" s="1" t="str">
        <f>TEXT([1]Holidays!A1737,"DDDD")</f>
        <v>Wednesday</v>
      </c>
      <c r="C1737" s="2">
        <f>WEEKNUM([1]Holidays!A1737)</f>
        <v>40</v>
      </c>
      <c r="D1737" s="1" t="str">
        <f>TEXT([1]Holidays!A1737,"MMMM")</f>
        <v>October</v>
      </c>
      <c r="E1737" s="1" t="str">
        <f>TEXT([1]Holidays!A1737,"yyyy")</f>
        <v>2019</v>
      </c>
      <c r="F1737" s="3">
        <v>9.3000000000000007</v>
      </c>
      <c r="G1737" s="3">
        <v>26.5</v>
      </c>
      <c r="H1737" s="3">
        <v>18.5</v>
      </c>
      <c r="I1737" s="3">
        <v>0</v>
      </c>
      <c r="J1737" s="4">
        <v>110760.825</v>
      </c>
      <c r="K1737" s="5">
        <v>108.66167660000001</v>
      </c>
      <c r="L1737" s="5">
        <f t="shared" si="135"/>
        <v>12035456.946099196</v>
      </c>
      <c r="M1737" t="str">
        <f>VLOOKUP(A1737,[1]Holidays!A:C,2,)</f>
        <v>N</v>
      </c>
      <c r="N1737" t="str">
        <f>VLOOKUP(A1737,[1]Holidays!A:C,3,FALSE)</f>
        <v>N</v>
      </c>
      <c r="O1737" t="e">
        <f t="shared" si="136"/>
        <v>#N/A</v>
      </c>
      <c r="P1737">
        <f t="shared" si="137"/>
        <v>110760.825</v>
      </c>
      <c r="Q1737" t="e">
        <f t="shared" si="138"/>
        <v>#N/A</v>
      </c>
      <c r="R1737">
        <f t="shared" si="139"/>
        <v>110760.825</v>
      </c>
    </row>
    <row r="1738" spans="1:18" x14ac:dyDescent="0.25">
      <c r="A1738" s="6">
        <v>43741</v>
      </c>
      <c r="B1738" s="1" t="str">
        <f>TEXT([1]Holidays!A1738,"DDDD")</f>
        <v>Thursday</v>
      </c>
      <c r="C1738" s="2">
        <f>WEEKNUM([1]Holidays!A1738)</f>
        <v>40</v>
      </c>
      <c r="D1738" s="1" t="str">
        <f>TEXT([1]Holidays!A1738,"MMMM")</f>
        <v>October</v>
      </c>
      <c r="E1738" s="1" t="str">
        <f>TEXT([1]Holidays!A1738,"yyyy")</f>
        <v>2019</v>
      </c>
      <c r="F1738" s="3">
        <v>15.1</v>
      </c>
      <c r="G1738" s="3">
        <v>29.7</v>
      </c>
      <c r="H1738" s="3">
        <v>22</v>
      </c>
      <c r="I1738" s="3">
        <v>0</v>
      </c>
      <c r="J1738" s="4">
        <v>109312.85</v>
      </c>
      <c r="K1738" s="5">
        <v>108.8439126</v>
      </c>
      <c r="L1738" s="5">
        <f t="shared" si="135"/>
        <v>11898038.29145691</v>
      </c>
      <c r="M1738" t="str">
        <f>VLOOKUP(A1738,[1]Holidays!A:C,2,)</f>
        <v>N</v>
      </c>
      <c r="N1738" t="str">
        <f>VLOOKUP(A1738,[1]Holidays!A:C,3,FALSE)</f>
        <v>N</v>
      </c>
      <c r="O1738" t="e">
        <f t="shared" si="136"/>
        <v>#N/A</v>
      </c>
      <c r="P1738">
        <f t="shared" si="137"/>
        <v>109312.85</v>
      </c>
      <c r="Q1738" t="e">
        <f t="shared" si="138"/>
        <v>#N/A</v>
      </c>
      <c r="R1738">
        <f t="shared" si="139"/>
        <v>109312.85</v>
      </c>
    </row>
    <row r="1739" spans="1:18" x14ac:dyDescent="0.25">
      <c r="A1739" s="6">
        <v>43742</v>
      </c>
      <c r="B1739" s="1" t="str">
        <f>TEXT([1]Holidays!A1739,"DDDD")</f>
        <v>Friday</v>
      </c>
      <c r="C1739" s="2">
        <f>WEEKNUM([1]Holidays!A1739)</f>
        <v>40</v>
      </c>
      <c r="D1739" s="1" t="str">
        <f>TEXT([1]Holidays!A1739,"MMMM")</f>
        <v>October</v>
      </c>
      <c r="E1739" s="1" t="str">
        <f>TEXT([1]Holidays!A1739,"yyyy")</f>
        <v>2019</v>
      </c>
      <c r="F1739" s="3">
        <v>12.5</v>
      </c>
      <c r="G1739" s="3">
        <v>15.2</v>
      </c>
      <c r="H1739" s="3">
        <v>11</v>
      </c>
      <c r="I1739" s="3">
        <v>0</v>
      </c>
      <c r="J1739" s="4">
        <v>117512.56</v>
      </c>
      <c r="K1739" s="5">
        <v>136.3619947</v>
      </c>
      <c r="L1739" s="5">
        <f t="shared" si="135"/>
        <v>16024247.083903432</v>
      </c>
      <c r="M1739" t="str">
        <f>VLOOKUP(A1739,[1]Holidays!A:C,2,)</f>
        <v>N</v>
      </c>
      <c r="N1739" t="str">
        <f>VLOOKUP(A1739,[1]Holidays!A:C,3,FALSE)</f>
        <v>N</v>
      </c>
      <c r="O1739" t="e">
        <f t="shared" si="136"/>
        <v>#N/A</v>
      </c>
      <c r="P1739">
        <f t="shared" si="137"/>
        <v>117512.56</v>
      </c>
      <c r="Q1739" t="e">
        <f t="shared" si="138"/>
        <v>#N/A</v>
      </c>
      <c r="R1739">
        <f t="shared" si="139"/>
        <v>117512.56</v>
      </c>
    </row>
    <row r="1740" spans="1:18" x14ac:dyDescent="0.25">
      <c r="A1740" s="6">
        <v>43743</v>
      </c>
      <c r="B1740" s="1" t="str">
        <f>TEXT([1]Holidays!A1740,"DDDD")</f>
        <v>Saturday</v>
      </c>
      <c r="C1740" s="2">
        <f>WEEKNUM([1]Holidays!A1740)</f>
        <v>40</v>
      </c>
      <c r="D1740" s="1" t="str">
        <f>TEXT([1]Holidays!A1740,"MMMM")</f>
        <v>October</v>
      </c>
      <c r="E1740" s="1" t="str">
        <f>TEXT([1]Holidays!A1740,"yyyy")</f>
        <v>2019</v>
      </c>
      <c r="F1740" s="3">
        <v>7.6</v>
      </c>
      <c r="G1740" s="3">
        <v>24.3</v>
      </c>
      <c r="H1740" s="3">
        <v>17.399999999999999</v>
      </c>
      <c r="I1740" s="3">
        <v>1.8</v>
      </c>
      <c r="J1740" s="4">
        <v>101386.01</v>
      </c>
      <c r="K1740" s="5">
        <v>88.049062890000002</v>
      </c>
      <c r="L1740" s="5">
        <f t="shared" si="135"/>
        <v>8926943.1706561688</v>
      </c>
      <c r="M1740" t="str">
        <f>VLOOKUP(A1740,[1]Holidays!A:C,2,)</f>
        <v>N</v>
      </c>
      <c r="N1740" t="str">
        <f>VLOOKUP(A1740,[1]Holidays!A:C,3,FALSE)</f>
        <v>N</v>
      </c>
      <c r="O1740" t="e">
        <f t="shared" si="136"/>
        <v>#N/A</v>
      </c>
      <c r="P1740">
        <f t="shared" si="137"/>
        <v>101386.01</v>
      </c>
      <c r="Q1740" t="e">
        <f t="shared" si="138"/>
        <v>#N/A</v>
      </c>
      <c r="R1740">
        <f t="shared" si="139"/>
        <v>101386.01</v>
      </c>
    </row>
    <row r="1741" spans="1:18" x14ac:dyDescent="0.25">
      <c r="A1741" s="6">
        <v>43744</v>
      </c>
      <c r="B1741" s="1" t="str">
        <f>TEXT([1]Holidays!A1741,"DDDD")</f>
        <v>Sunday</v>
      </c>
      <c r="C1741" s="2">
        <f>WEEKNUM([1]Holidays!A1741)</f>
        <v>41</v>
      </c>
      <c r="D1741" s="1" t="str">
        <f>TEXT([1]Holidays!A1741,"MMMM")</f>
        <v>October</v>
      </c>
      <c r="E1741" s="1" t="str">
        <f>TEXT([1]Holidays!A1741,"yyyy")</f>
        <v>2019</v>
      </c>
      <c r="F1741" s="3">
        <v>12.9</v>
      </c>
      <c r="G1741" s="3">
        <v>24.8</v>
      </c>
      <c r="H1741" s="3">
        <v>17.399999999999999</v>
      </c>
      <c r="I1741" s="3">
        <v>0</v>
      </c>
      <c r="J1741" s="4">
        <v>93011.345000000001</v>
      </c>
      <c r="K1741" s="5">
        <v>54.720114539999997</v>
      </c>
      <c r="L1741" s="5">
        <f t="shared" si="135"/>
        <v>5089591.451919456</v>
      </c>
      <c r="M1741" t="str">
        <f>VLOOKUP(A1741,[1]Holidays!A:C,2,)</f>
        <v>N</v>
      </c>
      <c r="N1741" t="str">
        <f>VLOOKUP(A1741,[1]Holidays!A:C,3,FALSE)</f>
        <v>N</v>
      </c>
      <c r="O1741" t="e">
        <f t="shared" si="136"/>
        <v>#N/A</v>
      </c>
      <c r="P1741">
        <f t="shared" si="137"/>
        <v>93011.345000000001</v>
      </c>
      <c r="Q1741" t="e">
        <f t="shared" si="138"/>
        <v>#N/A</v>
      </c>
      <c r="R1741">
        <f t="shared" si="139"/>
        <v>93011.345000000001</v>
      </c>
    </row>
    <row r="1742" spans="1:18" x14ac:dyDescent="0.25">
      <c r="A1742" s="6">
        <v>43745</v>
      </c>
      <c r="B1742" s="1" t="str">
        <f>TEXT([1]Holidays!A1742,"DDDD")</f>
        <v>Monday</v>
      </c>
      <c r="C1742" s="2">
        <f>WEEKNUM([1]Holidays!A1742)</f>
        <v>41</v>
      </c>
      <c r="D1742" s="1" t="str">
        <f>TEXT([1]Holidays!A1742,"MMMM")</f>
        <v>October</v>
      </c>
      <c r="E1742" s="1" t="str">
        <f>TEXT([1]Holidays!A1742,"yyyy")</f>
        <v>2019</v>
      </c>
      <c r="F1742" s="3">
        <v>11.6</v>
      </c>
      <c r="G1742" s="3">
        <v>16.399999999999999</v>
      </c>
      <c r="H1742" s="3">
        <v>15.1</v>
      </c>
      <c r="I1742" s="3">
        <v>0</v>
      </c>
      <c r="J1742" s="4">
        <v>113296.31</v>
      </c>
      <c r="K1742" s="5">
        <v>112.07559550000001</v>
      </c>
      <c r="L1742" s="5">
        <f t="shared" si="135"/>
        <v>12697751.411202606</v>
      </c>
      <c r="M1742" t="str">
        <f>VLOOKUP(A1742,[1]Holidays!A:C,2,)</f>
        <v>N</v>
      </c>
      <c r="N1742" t="str">
        <f>VLOOKUP(A1742,[1]Holidays!A:C,3,FALSE)</f>
        <v>N</v>
      </c>
      <c r="O1742" t="e">
        <f t="shared" si="136"/>
        <v>#N/A</v>
      </c>
      <c r="P1742">
        <f t="shared" si="137"/>
        <v>113296.31</v>
      </c>
      <c r="Q1742" t="e">
        <f t="shared" si="138"/>
        <v>#N/A</v>
      </c>
      <c r="R1742">
        <f t="shared" si="139"/>
        <v>113296.31</v>
      </c>
    </row>
    <row r="1743" spans="1:18" x14ac:dyDescent="0.25">
      <c r="A1743" s="6">
        <v>43746</v>
      </c>
      <c r="B1743" s="1" t="str">
        <f>TEXT([1]Holidays!A1743,"DDDD")</f>
        <v>Tuesday</v>
      </c>
      <c r="C1743" s="2">
        <f>WEEKNUM([1]Holidays!A1743)</f>
        <v>41</v>
      </c>
      <c r="D1743" s="1" t="str">
        <f>TEXT([1]Holidays!A1743,"MMMM")</f>
        <v>October</v>
      </c>
      <c r="E1743" s="1" t="str">
        <f>TEXT([1]Holidays!A1743,"yyyy")</f>
        <v>2019</v>
      </c>
      <c r="F1743" s="3">
        <v>9.5</v>
      </c>
      <c r="G1743" s="3">
        <v>14.2</v>
      </c>
      <c r="H1743" s="3">
        <v>17</v>
      </c>
      <c r="I1743" s="3">
        <v>2.6</v>
      </c>
      <c r="J1743" s="4">
        <v>117504.77499999999</v>
      </c>
      <c r="K1743" s="5">
        <v>130.67182529999999</v>
      </c>
      <c r="L1743" s="5">
        <f t="shared" si="135"/>
        <v>15354563.430715807</v>
      </c>
      <c r="M1743" t="str">
        <f>VLOOKUP(A1743,[1]Holidays!A:C,2,)</f>
        <v>Y</v>
      </c>
      <c r="N1743" t="str">
        <f>VLOOKUP(A1743,[1]Holidays!A:C,3,FALSE)</f>
        <v>N</v>
      </c>
      <c r="O1743">
        <f t="shared" si="136"/>
        <v>117504.77499999999</v>
      </c>
      <c r="P1743" t="e">
        <f t="shared" si="137"/>
        <v>#N/A</v>
      </c>
      <c r="Q1743" t="e">
        <f t="shared" si="138"/>
        <v>#N/A</v>
      </c>
      <c r="R1743">
        <f t="shared" si="139"/>
        <v>117504.77499999999</v>
      </c>
    </row>
    <row r="1744" spans="1:18" x14ac:dyDescent="0.25">
      <c r="A1744" s="6">
        <v>43747</v>
      </c>
      <c r="B1744" s="1" t="str">
        <f>TEXT([1]Holidays!A1744,"DDDD")</f>
        <v>Wednesday</v>
      </c>
      <c r="C1744" s="2">
        <f>WEEKNUM([1]Holidays!A1744)</f>
        <v>41</v>
      </c>
      <c r="D1744" s="1" t="str">
        <f>TEXT([1]Holidays!A1744,"MMMM")</f>
        <v>October</v>
      </c>
      <c r="E1744" s="1" t="str">
        <f>TEXT([1]Holidays!A1744,"yyyy")</f>
        <v>2019</v>
      </c>
      <c r="F1744" s="3">
        <v>8.5</v>
      </c>
      <c r="G1744" s="3">
        <v>15</v>
      </c>
      <c r="H1744" s="3">
        <v>19.3</v>
      </c>
      <c r="I1744" s="3">
        <v>5.8</v>
      </c>
      <c r="J1744" s="4">
        <v>122771.82</v>
      </c>
      <c r="K1744" s="5">
        <v>131.5850422</v>
      </c>
      <c r="L1744" s="5">
        <f t="shared" si="135"/>
        <v>16154935.115670806</v>
      </c>
      <c r="M1744" t="str">
        <f>VLOOKUP(A1744,[1]Holidays!A:C,2,)</f>
        <v>Y</v>
      </c>
      <c r="N1744" t="str">
        <f>VLOOKUP(A1744,[1]Holidays!A:C,3,FALSE)</f>
        <v>N</v>
      </c>
      <c r="O1744">
        <f t="shared" si="136"/>
        <v>122771.82</v>
      </c>
      <c r="P1744" t="e">
        <f t="shared" si="137"/>
        <v>#N/A</v>
      </c>
      <c r="Q1744" t="e">
        <f t="shared" si="138"/>
        <v>#N/A</v>
      </c>
      <c r="R1744">
        <f t="shared" si="139"/>
        <v>122771.82</v>
      </c>
    </row>
    <row r="1745" spans="1:18" x14ac:dyDescent="0.25">
      <c r="A1745" s="6">
        <v>43748</v>
      </c>
      <c r="B1745" s="1" t="str">
        <f>TEXT([1]Holidays!A1745,"DDDD")</f>
        <v>Thursday</v>
      </c>
      <c r="C1745" s="2">
        <f>WEEKNUM([1]Holidays!A1745)</f>
        <v>41</v>
      </c>
      <c r="D1745" s="1" t="str">
        <f>TEXT([1]Holidays!A1745,"MMMM")</f>
        <v>October</v>
      </c>
      <c r="E1745" s="1" t="str">
        <f>TEXT([1]Holidays!A1745,"yyyy")</f>
        <v>2019</v>
      </c>
      <c r="F1745" s="3">
        <v>10.199999999999999</v>
      </c>
      <c r="G1745" s="3">
        <v>14.7</v>
      </c>
      <c r="H1745" s="3">
        <v>12.6</v>
      </c>
      <c r="I1745" s="3">
        <v>0.2</v>
      </c>
      <c r="J1745" s="4">
        <v>123692.08</v>
      </c>
      <c r="K1745" s="5">
        <v>167.9811358</v>
      </c>
      <c r="L1745" s="5">
        <f t="shared" si="135"/>
        <v>20777936.087864466</v>
      </c>
      <c r="M1745" t="str">
        <f>VLOOKUP(A1745,[1]Holidays!A:C,2,)</f>
        <v>Y</v>
      </c>
      <c r="N1745" t="str">
        <f>VLOOKUP(A1745,[1]Holidays!A:C,3,FALSE)</f>
        <v>N</v>
      </c>
      <c r="O1745">
        <f t="shared" si="136"/>
        <v>123692.08</v>
      </c>
      <c r="P1745" t="e">
        <f t="shared" si="137"/>
        <v>#N/A</v>
      </c>
      <c r="Q1745" t="e">
        <f t="shared" si="138"/>
        <v>#N/A</v>
      </c>
      <c r="R1745">
        <f t="shared" si="139"/>
        <v>123692.08</v>
      </c>
    </row>
    <row r="1746" spans="1:18" x14ac:dyDescent="0.25">
      <c r="A1746" s="6">
        <v>43749</v>
      </c>
      <c r="B1746" s="1" t="str">
        <f>TEXT([1]Holidays!A1746,"DDDD")</f>
        <v>Friday</v>
      </c>
      <c r="C1746" s="2">
        <f>WEEKNUM([1]Holidays!A1746)</f>
        <v>41</v>
      </c>
      <c r="D1746" s="1" t="str">
        <f>TEXT([1]Holidays!A1746,"MMMM")</f>
        <v>October</v>
      </c>
      <c r="E1746" s="1" t="str">
        <f>TEXT([1]Holidays!A1746,"yyyy")</f>
        <v>2019</v>
      </c>
      <c r="F1746" s="3">
        <v>9.5</v>
      </c>
      <c r="G1746" s="3">
        <v>18.899999999999999</v>
      </c>
      <c r="H1746" s="3">
        <v>17.5</v>
      </c>
      <c r="I1746" s="3">
        <v>0</v>
      </c>
      <c r="J1746" s="4">
        <v>115250.505</v>
      </c>
      <c r="K1746" s="5">
        <v>114.6969754</v>
      </c>
      <c r="L1746" s="5">
        <f t="shared" si="135"/>
        <v>13218884.336822577</v>
      </c>
      <c r="M1746" t="str">
        <f>VLOOKUP(A1746,[1]Holidays!A:C,2,)</f>
        <v>Y</v>
      </c>
      <c r="N1746" t="str">
        <f>VLOOKUP(A1746,[1]Holidays!A:C,3,FALSE)</f>
        <v>N</v>
      </c>
      <c r="O1746">
        <f t="shared" si="136"/>
        <v>115250.505</v>
      </c>
      <c r="P1746" t="e">
        <f t="shared" si="137"/>
        <v>#N/A</v>
      </c>
      <c r="Q1746" t="e">
        <f t="shared" si="138"/>
        <v>#N/A</v>
      </c>
      <c r="R1746">
        <f t="shared" si="139"/>
        <v>115250.505</v>
      </c>
    </row>
    <row r="1747" spans="1:18" x14ac:dyDescent="0.25">
      <c r="A1747" s="6">
        <v>43750</v>
      </c>
      <c r="B1747" s="1" t="str">
        <f>TEXT([1]Holidays!A1747,"DDDD")</f>
        <v>Saturday</v>
      </c>
      <c r="C1747" s="2">
        <f>WEEKNUM([1]Holidays!A1747)</f>
        <v>41</v>
      </c>
      <c r="D1747" s="1" t="str">
        <f>TEXT([1]Holidays!A1747,"MMMM")</f>
        <v>October</v>
      </c>
      <c r="E1747" s="1" t="str">
        <f>TEXT([1]Holidays!A1747,"yyyy")</f>
        <v>2019</v>
      </c>
      <c r="F1747" s="3">
        <v>8.1999999999999993</v>
      </c>
      <c r="G1747" s="3">
        <v>20.399999999999999</v>
      </c>
      <c r="H1747" s="3">
        <v>20.100000000000001</v>
      </c>
      <c r="I1747" s="3">
        <v>0</v>
      </c>
      <c r="J1747" s="4">
        <v>101053.36500000001</v>
      </c>
      <c r="K1747" s="5">
        <v>93.120223490000001</v>
      </c>
      <c r="L1747" s="5">
        <f t="shared" si="135"/>
        <v>9410111.9332165439</v>
      </c>
      <c r="M1747" t="str">
        <f>VLOOKUP(A1747,[1]Holidays!A:C,2,)</f>
        <v>Y</v>
      </c>
      <c r="N1747" t="str">
        <f>VLOOKUP(A1747,[1]Holidays!A:C,3,FALSE)</f>
        <v>N</v>
      </c>
      <c r="O1747">
        <f t="shared" si="136"/>
        <v>101053.36500000001</v>
      </c>
      <c r="P1747" t="e">
        <f t="shared" si="137"/>
        <v>#N/A</v>
      </c>
      <c r="Q1747" t="e">
        <f t="shared" si="138"/>
        <v>#N/A</v>
      </c>
      <c r="R1747">
        <f t="shared" si="139"/>
        <v>101053.36500000001</v>
      </c>
    </row>
    <row r="1748" spans="1:18" x14ac:dyDescent="0.25">
      <c r="A1748" s="6">
        <v>43751</v>
      </c>
      <c r="B1748" s="1" t="str">
        <f>TEXT([1]Holidays!A1748,"DDDD")</f>
        <v>Sunday</v>
      </c>
      <c r="C1748" s="2">
        <f>WEEKNUM([1]Holidays!A1748)</f>
        <v>42</v>
      </c>
      <c r="D1748" s="1" t="str">
        <f>TEXT([1]Holidays!A1748,"MMMM")</f>
        <v>October</v>
      </c>
      <c r="E1748" s="1" t="str">
        <f>TEXT([1]Holidays!A1748,"yyyy")</f>
        <v>2019</v>
      </c>
      <c r="F1748" s="3">
        <v>9.4</v>
      </c>
      <c r="G1748" s="3">
        <v>23.1</v>
      </c>
      <c r="H1748" s="3">
        <v>19.600000000000001</v>
      </c>
      <c r="I1748" s="3">
        <v>0</v>
      </c>
      <c r="J1748" s="4">
        <v>94744.7</v>
      </c>
      <c r="K1748" s="5">
        <v>90.164235849999997</v>
      </c>
      <c r="L1748" s="5">
        <f t="shared" si="135"/>
        <v>8542583.4763374943</v>
      </c>
      <c r="M1748" t="str">
        <f>VLOOKUP(A1748,[1]Holidays!A:C,2,)</f>
        <v>Y</v>
      </c>
      <c r="N1748" t="str">
        <f>VLOOKUP(A1748,[1]Holidays!A:C,3,FALSE)</f>
        <v>N</v>
      </c>
      <c r="O1748">
        <f t="shared" si="136"/>
        <v>94744.7</v>
      </c>
      <c r="P1748" t="e">
        <f t="shared" si="137"/>
        <v>#N/A</v>
      </c>
      <c r="Q1748" t="e">
        <f t="shared" si="138"/>
        <v>#N/A</v>
      </c>
      <c r="R1748">
        <f t="shared" si="139"/>
        <v>94744.7</v>
      </c>
    </row>
    <row r="1749" spans="1:18" x14ac:dyDescent="0.25">
      <c r="A1749" s="6">
        <v>43752</v>
      </c>
      <c r="B1749" s="1" t="str">
        <f>TEXT([1]Holidays!A1749,"DDDD")</f>
        <v>Monday</v>
      </c>
      <c r="C1749" s="2">
        <f>WEEKNUM([1]Holidays!A1749)</f>
        <v>42</v>
      </c>
      <c r="D1749" s="1" t="str">
        <f>TEXT([1]Holidays!A1749,"MMMM")</f>
        <v>October</v>
      </c>
      <c r="E1749" s="1" t="str">
        <f>TEXT([1]Holidays!A1749,"yyyy")</f>
        <v>2019</v>
      </c>
      <c r="F1749" s="3">
        <v>13.6</v>
      </c>
      <c r="G1749" s="3">
        <v>26.7</v>
      </c>
      <c r="H1749" s="3">
        <v>20.2</v>
      </c>
      <c r="I1749" s="3">
        <v>0.2</v>
      </c>
      <c r="J1749" s="4">
        <v>110290.12</v>
      </c>
      <c r="K1749" s="5">
        <v>119.0137926</v>
      </c>
      <c r="L1749" s="5">
        <f t="shared" si="135"/>
        <v>13126045.467509111</v>
      </c>
      <c r="M1749" t="str">
        <f>VLOOKUP(A1749,[1]Holidays!A:C,2,)</f>
        <v>Y</v>
      </c>
      <c r="N1749" t="str">
        <f>VLOOKUP(A1749,[1]Holidays!A:C,3,FALSE)</f>
        <v>N</v>
      </c>
      <c r="O1749">
        <f t="shared" si="136"/>
        <v>110290.12</v>
      </c>
      <c r="P1749" t="e">
        <f t="shared" si="137"/>
        <v>#N/A</v>
      </c>
      <c r="Q1749" t="e">
        <f t="shared" si="138"/>
        <v>#N/A</v>
      </c>
      <c r="R1749">
        <f t="shared" si="139"/>
        <v>110290.12</v>
      </c>
    </row>
    <row r="1750" spans="1:18" x14ac:dyDescent="0.25">
      <c r="A1750" s="6">
        <v>43753</v>
      </c>
      <c r="B1750" s="1" t="str">
        <f>TEXT([1]Holidays!A1750,"DDDD")</f>
        <v>Tuesday</v>
      </c>
      <c r="C1750" s="2">
        <f>WEEKNUM([1]Holidays!A1750)</f>
        <v>42</v>
      </c>
      <c r="D1750" s="1" t="str">
        <f>TEXT([1]Holidays!A1750,"MMMM")</f>
        <v>October</v>
      </c>
      <c r="E1750" s="1" t="str">
        <f>TEXT([1]Holidays!A1750,"yyyy")</f>
        <v>2019</v>
      </c>
      <c r="F1750" s="3">
        <v>13</v>
      </c>
      <c r="G1750" s="3">
        <v>18</v>
      </c>
      <c r="H1750" s="3">
        <v>20.6</v>
      </c>
      <c r="I1750" s="3">
        <v>0</v>
      </c>
      <c r="J1750" s="4">
        <v>112052.12</v>
      </c>
      <c r="K1750" s="5">
        <v>123.2613285</v>
      </c>
      <c r="L1750" s="5">
        <f t="shared" si="135"/>
        <v>13811693.172441419</v>
      </c>
      <c r="M1750" t="str">
        <f>VLOOKUP(A1750,[1]Holidays!A:C,2,)</f>
        <v>Y</v>
      </c>
      <c r="N1750" t="str">
        <f>VLOOKUP(A1750,[1]Holidays!A:C,3,FALSE)</f>
        <v>N</v>
      </c>
      <c r="O1750">
        <f t="shared" si="136"/>
        <v>112052.12</v>
      </c>
      <c r="P1750" t="e">
        <f t="shared" si="137"/>
        <v>#N/A</v>
      </c>
      <c r="Q1750" t="e">
        <f t="shared" si="138"/>
        <v>#N/A</v>
      </c>
      <c r="R1750">
        <f t="shared" si="139"/>
        <v>112052.12</v>
      </c>
    </row>
    <row r="1751" spans="1:18" x14ac:dyDescent="0.25">
      <c r="A1751" s="6">
        <v>43754</v>
      </c>
      <c r="B1751" s="1" t="str">
        <f>TEXT([1]Holidays!A1751,"DDDD")</f>
        <v>Wednesday</v>
      </c>
      <c r="C1751" s="2">
        <f>WEEKNUM([1]Holidays!A1751)</f>
        <v>42</v>
      </c>
      <c r="D1751" s="1" t="str">
        <f>TEXT([1]Holidays!A1751,"MMMM")</f>
        <v>October</v>
      </c>
      <c r="E1751" s="1" t="str">
        <f>TEXT([1]Holidays!A1751,"yyyy")</f>
        <v>2019</v>
      </c>
      <c r="F1751" s="3">
        <v>13.3</v>
      </c>
      <c r="G1751" s="3">
        <v>20.399999999999999</v>
      </c>
      <c r="H1751" s="3">
        <v>11.4</v>
      </c>
      <c r="I1751" s="3">
        <v>0</v>
      </c>
      <c r="J1751" s="4">
        <v>117533.72</v>
      </c>
      <c r="K1751" s="5">
        <v>116.34066919999999</v>
      </c>
      <c r="L1751" s="5">
        <f t="shared" si="135"/>
        <v>13673951.638365423</v>
      </c>
      <c r="M1751" t="str">
        <f>VLOOKUP(A1751,[1]Holidays!A:C,2,)</f>
        <v>Y</v>
      </c>
      <c r="N1751" t="str">
        <f>VLOOKUP(A1751,[1]Holidays!A:C,3,FALSE)</f>
        <v>N</v>
      </c>
      <c r="O1751">
        <f t="shared" si="136"/>
        <v>117533.72</v>
      </c>
      <c r="P1751" t="e">
        <f t="shared" si="137"/>
        <v>#N/A</v>
      </c>
      <c r="Q1751" t="e">
        <f t="shared" si="138"/>
        <v>#N/A</v>
      </c>
      <c r="R1751">
        <f t="shared" si="139"/>
        <v>117533.72</v>
      </c>
    </row>
    <row r="1752" spans="1:18" x14ac:dyDescent="0.25">
      <c r="A1752" s="6">
        <v>43755</v>
      </c>
      <c r="B1752" s="1" t="str">
        <f>TEXT([1]Holidays!A1752,"DDDD")</f>
        <v>Thursday</v>
      </c>
      <c r="C1752" s="2">
        <f>WEEKNUM([1]Holidays!A1752)</f>
        <v>42</v>
      </c>
      <c r="D1752" s="1" t="str">
        <f>TEXT([1]Holidays!A1752,"MMMM")</f>
        <v>October</v>
      </c>
      <c r="E1752" s="1" t="str">
        <f>TEXT([1]Holidays!A1752,"yyyy")</f>
        <v>2019</v>
      </c>
      <c r="F1752" s="3">
        <v>9.5</v>
      </c>
      <c r="G1752" s="3">
        <v>15.2</v>
      </c>
      <c r="H1752" s="3">
        <v>9.6</v>
      </c>
      <c r="I1752" s="3">
        <v>4.4000000000000004</v>
      </c>
      <c r="J1752" s="4">
        <v>116690.04</v>
      </c>
      <c r="K1752" s="5">
        <v>92.498043699999997</v>
      </c>
      <c r="L1752" s="5">
        <f t="shared" si="135"/>
        <v>10793600.419274747</v>
      </c>
      <c r="M1752" t="str">
        <f>VLOOKUP(A1752,[1]Holidays!A:C,2,)</f>
        <v>Y</v>
      </c>
      <c r="N1752" t="str">
        <f>VLOOKUP(A1752,[1]Holidays!A:C,3,FALSE)</f>
        <v>N</v>
      </c>
      <c r="O1752">
        <f t="shared" si="136"/>
        <v>116690.04</v>
      </c>
      <c r="P1752" t="e">
        <f t="shared" si="137"/>
        <v>#N/A</v>
      </c>
      <c r="Q1752" t="e">
        <f t="shared" si="138"/>
        <v>#N/A</v>
      </c>
      <c r="R1752">
        <f t="shared" si="139"/>
        <v>116690.04</v>
      </c>
    </row>
    <row r="1753" spans="1:18" x14ac:dyDescent="0.25">
      <c r="A1753" s="6">
        <v>43756</v>
      </c>
      <c r="B1753" s="1" t="str">
        <f>TEXT([1]Holidays!A1753,"DDDD")</f>
        <v>Friday</v>
      </c>
      <c r="C1753" s="2">
        <f>WEEKNUM([1]Holidays!A1753)</f>
        <v>42</v>
      </c>
      <c r="D1753" s="1" t="str">
        <f>TEXT([1]Holidays!A1753,"MMMM")</f>
        <v>October</v>
      </c>
      <c r="E1753" s="1" t="str">
        <f>TEXT([1]Holidays!A1753,"yyyy")</f>
        <v>2019</v>
      </c>
      <c r="F1753" s="3">
        <v>7.3</v>
      </c>
      <c r="G1753" s="3">
        <v>22.1</v>
      </c>
      <c r="H1753" s="3">
        <v>23.2</v>
      </c>
      <c r="I1753" s="3">
        <v>0.8</v>
      </c>
      <c r="J1753" s="4">
        <v>109857.485</v>
      </c>
      <c r="K1753" s="5">
        <v>76.318328559999998</v>
      </c>
      <c r="L1753" s="5">
        <f t="shared" si="135"/>
        <v>8384139.6350052711</v>
      </c>
      <c r="M1753" t="str">
        <f>VLOOKUP(A1753,[1]Holidays!A:C,2,)</f>
        <v>Y</v>
      </c>
      <c r="N1753" t="str">
        <f>VLOOKUP(A1753,[1]Holidays!A:C,3,FALSE)</f>
        <v>N</v>
      </c>
      <c r="O1753">
        <f t="shared" si="136"/>
        <v>109857.485</v>
      </c>
      <c r="P1753" t="e">
        <f t="shared" si="137"/>
        <v>#N/A</v>
      </c>
      <c r="Q1753" t="e">
        <f t="shared" si="138"/>
        <v>#N/A</v>
      </c>
      <c r="R1753">
        <f t="shared" si="139"/>
        <v>109857.485</v>
      </c>
    </row>
    <row r="1754" spans="1:18" x14ac:dyDescent="0.25">
      <c r="A1754" s="6">
        <v>43757</v>
      </c>
      <c r="B1754" s="1" t="str">
        <f>TEXT([1]Holidays!A1754,"DDDD")</f>
        <v>Saturday</v>
      </c>
      <c r="C1754" s="2">
        <f>WEEKNUM([1]Holidays!A1754)</f>
        <v>42</v>
      </c>
      <c r="D1754" s="1" t="str">
        <f>TEXT([1]Holidays!A1754,"MMMM")</f>
        <v>October</v>
      </c>
      <c r="E1754" s="1" t="str">
        <f>TEXT([1]Holidays!A1754,"yyyy")</f>
        <v>2019</v>
      </c>
      <c r="F1754" s="3">
        <v>9.4</v>
      </c>
      <c r="G1754" s="3">
        <v>15.3</v>
      </c>
      <c r="H1754" s="3">
        <v>15.8</v>
      </c>
      <c r="I1754" s="3">
        <v>0.8</v>
      </c>
      <c r="J1754" s="4">
        <v>102032.495</v>
      </c>
      <c r="K1754" s="5">
        <v>67.014422809999999</v>
      </c>
      <c r="L1754" s="5">
        <f t="shared" si="135"/>
        <v>6837648.7602892108</v>
      </c>
      <c r="M1754" t="str">
        <f>VLOOKUP(A1754,[1]Holidays!A:C,2,)</f>
        <v>Y</v>
      </c>
      <c r="N1754" t="str">
        <f>VLOOKUP(A1754,[1]Holidays!A:C,3,FALSE)</f>
        <v>N</v>
      </c>
      <c r="O1754">
        <f t="shared" si="136"/>
        <v>102032.495</v>
      </c>
      <c r="P1754" t="e">
        <f t="shared" si="137"/>
        <v>#N/A</v>
      </c>
      <c r="Q1754" t="e">
        <f t="shared" si="138"/>
        <v>#N/A</v>
      </c>
      <c r="R1754">
        <f t="shared" si="139"/>
        <v>102032.495</v>
      </c>
    </row>
    <row r="1755" spans="1:18" x14ac:dyDescent="0.25">
      <c r="A1755" s="6">
        <v>43758</v>
      </c>
      <c r="B1755" s="1" t="str">
        <f>TEXT([1]Holidays!A1755,"DDDD")</f>
        <v>Sunday</v>
      </c>
      <c r="C1755" s="2">
        <f>WEEKNUM([1]Holidays!A1755)</f>
        <v>43</v>
      </c>
      <c r="D1755" s="1" t="str">
        <f>TEXT([1]Holidays!A1755,"MMMM")</f>
        <v>October</v>
      </c>
      <c r="E1755" s="1" t="str">
        <f>TEXT([1]Holidays!A1755,"yyyy")</f>
        <v>2019</v>
      </c>
      <c r="F1755" s="3">
        <v>10</v>
      </c>
      <c r="G1755" s="3">
        <v>16.399999999999999</v>
      </c>
      <c r="H1755" s="3">
        <v>14.7</v>
      </c>
      <c r="I1755" s="3">
        <v>0.8</v>
      </c>
      <c r="J1755" s="4">
        <v>102684.515</v>
      </c>
      <c r="K1755" s="5">
        <v>87.533212419999998</v>
      </c>
      <c r="L1755" s="5">
        <f t="shared" si="135"/>
        <v>8988305.4637396764</v>
      </c>
      <c r="M1755" t="str">
        <f>VLOOKUP(A1755,[1]Holidays!A:C,2,)</f>
        <v>Y</v>
      </c>
      <c r="N1755" t="str">
        <f>VLOOKUP(A1755,[1]Holidays!A:C,3,FALSE)</f>
        <v>N</v>
      </c>
      <c r="O1755">
        <f t="shared" si="136"/>
        <v>102684.515</v>
      </c>
      <c r="P1755" t="e">
        <f t="shared" si="137"/>
        <v>#N/A</v>
      </c>
      <c r="Q1755" t="e">
        <f t="shared" si="138"/>
        <v>#N/A</v>
      </c>
      <c r="R1755">
        <f t="shared" si="139"/>
        <v>102684.515</v>
      </c>
    </row>
    <row r="1756" spans="1:18" x14ac:dyDescent="0.25">
      <c r="A1756" s="6">
        <v>43759</v>
      </c>
      <c r="B1756" s="1" t="str">
        <f>TEXT([1]Holidays!A1756,"DDDD")</f>
        <v>Monday</v>
      </c>
      <c r="C1756" s="2">
        <f>WEEKNUM([1]Holidays!A1756)</f>
        <v>43</v>
      </c>
      <c r="D1756" s="1" t="str">
        <f>TEXT([1]Holidays!A1756,"MMMM")</f>
        <v>October</v>
      </c>
      <c r="E1756" s="1" t="str">
        <f>TEXT([1]Holidays!A1756,"yyyy")</f>
        <v>2019</v>
      </c>
      <c r="F1756" s="3">
        <v>11.5</v>
      </c>
      <c r="G1756" s="3">
        <v>17</v>
      </c>
      <c r="H1756" s="3">
        <v>19.600000000000001</v>
      </c>
      <c r="I1756" s="3">
        <v>0</v>
      </c>
      <c r="J1756" s="4">
        <v>114502.07</v>
      </c>
      <c r="K1756" s="5">
        <v>111.6668677</v>
      </c>
      <c r="L1756" s="5">
        <f t="shared" si="135"/>
        <v>12786087.502066139</v>
      </c>
      <c r="M1756" t="str">
        <f>VLOOKUP(A1756,[1]Holidays!A:C,2,)</f>
        <v>Y</v>
      </c>
      <c r="N1756" t="str">
        <f>VLOOKUP(A1756,[1]Holidays!A:C,3,FALSE)</f>
        <v>N</v>
      </c>
      <c r="O1756">
        <f t="shared" si="136"/>
        <v>114502.07</v>
      </c>
      <c r="P1756" t="e">
        <f t="shared" si="137"/>
        <v>#N/A</v>
      </c>
      <c r="Q1756" t="e">
        <f t="shared" si="138"/>
        <v>#N/A</v>
      </c>
      <c r="R1756">
        <f t="shared" si="139"/>
        <v>114502.07</v>
      </c>
    </row>
    <row r="1757" spans="1:18" x14ac:dyDescent="0.25">
      <c r="A1757" s="6">
        <v>43760</v>
      </c>
      <c r="B1757" s="1" t="str">
        <f>TEXT([1]Holidays!A1757,"DDDD")</f>
        <v>Tuesday</v>
      </c>
      <c r="C1757" s="2">
        <f>WEEKNUM([1]Holidays!A1757)</f>
        <v>43</v>
      </c>
      <c r="D1757" s="1" t="str">
        <f>TEXT([1]Holidays!A1757,"MMMM")</f>
        <v>October</v>
      </c>
      <c r="E1757" s="1" t="str">
        <f>TEXT([1]Holidays!A1757,"yyyy")</f>
        <v>2019</v>
      </c>
      <c r="F1757" s="3">
        <v>11.9</v>
      </c>
      <c r="G1757" s="3">
        <v>19.600000000000001</v>
      </c>
      <c r="H1757" s="3">
        <v>23.7</v>
      </c>
      <c r="I1757" s="3">
        <v>0</v>
      </c>
      <c r="J1757" s="4">
        <v>114108.545</v>
      </c>
      <c r="K1757" s="5">
        <v>111.449844</v>
      </c>
      <c r="L1757" s="5">
        <f t="shared" si="135"/>
        <v>12717379.53931698</v>
      </c>
      <c r="M1757" t="str">
        <f>VLOOKUP(A1757,[1]Holidays!A:C,2,)</f>
        <v>Y</v>
      </c>
      <c r="N1757" t="str">
        <f>VLOOKUP(A1757,[1]Holidays!A:C,3,FALSE)</f>
        <v>N</v>
      </c>
      <c r="O1757">
        <f t="shared" si="136"/>
        <v>114108.545</v>
      </c>
      <c r="P1757" t="e">
        <f t="shared" si="137"/>
        <v>#N/A</v>
      </c>
      <c r="Q1757" t="e">
        <f t="shared" si="138"/>
        <v>#N/A</v>
      </c>
      <c r="R1757">
        <f t="shared" si="139"/>
        <v>114108.545</v>
      </c>
    </row>
    <row r="1758" spans="1:18" x14ac:dyDescent="0.25">
      <c r="A1758" s="6">
        <v>43761</v>
      </c>
      <c r="B1758" s="1" t="str">
        <f>TEXT([1]Holidays!A1758,"DDDD")</f>
        <v>Wednesday</v>
      </c>
      <c r="C1758" s="2">
        <f>WEEKNUM([1]Holidays!A1758)</f>
        <v>43</v>
      </c>
      <c r="D1758" s="1" t="str">
        <f>TEXT([1]Holidays!A1758,"MMMM")</f>
        <v>October</v>
      </c>
      <c r="E1758" s="1" t="str">
        <f>TEXT([1]Holidays!A1758,"yyyy")</f>
        <v>2019</v>
      </c>
      <c r="F1758" s="3">
        <v>8.1999999999999993</v>
      </c>
      <c r="G1758" s="3">
        <v>27.9</v>
      </c>
      <c r="H1758" s="3">
        <v>26</v>
      </c>
      <c r="I1758" s="3">
        <v>0</v>
      </c>
      <c r="J1758" s="4">
        <v>114281.61500000001</v>
      </c>
      <c r="K1758" s="5">
        <v>99.736133030000005</v>
      </c>
      <c r="L1758" s="5">
        <f t="shared" si="135"/>
        <v>11398006.356523244</v>
      </c>
      <c r="M1758" t="str">
        <f>VLOOKUP(A1758,[1]Holidays!A:C,2,)</f>
        <v>Y</v>
      </c>
      <c r="N1758" t="str">
        <f>VLOOKUP(A1758,[1]Holidays!A:C,3,FALSE)</f>
        <v>N</v>
      </c>
      <c r="O1758">
        <f t="shared" si="136"/>
        <v>114281.61500000001</v>
      </c>
      <c r="P1758" t="e">
        <f t="shared" si="137"/>
        <v>#N/A</v>
      </c>
      <c r="Q1758" t="e">
        <f t="shared" si="138"/>
        <v>#N/A</v>
      </c>
      <c r="R1758">
        <f t="shared" si="139"/>
        <v>114281.61500000001</v>
      </c>
    </row>
    <row r="1759" spans="1:18" x14ac:dyDescent="0.25">
      <c r="A1759" s="6">
        <v>43762</v>
      </c>
      <c r="B1759" s="1" t="str">
        <f>TEXT([1]Holidays!A1759,"DDDD")</f>
        <v>Thursday</v>
      </c>
      <c r="C1759" s="2">
        <f>WEEKNUM([1]Holidays!A1759)</f>
        <v>43</v>
      </c>
      <c r="D1759" s="1" t="str">
        <f>TEXT([1]Holidays!A1759,"MMMM")</f>
        <v>October</v>
      </c>
      <c r="E1759" s="1" t="str">
        <f>TEXT([1]Holidays!A1759,"yyyy")</f>
        <v>2019</v>
      </c>
      <c r="F1759" s="3">
        <v>13</v>
      </c>
      <c r="G1759" s="3">
        <v>33.799999999999997</v>
      </c>
      <c r="H1759" s="3">
        <v>26.1</v>
      </c>
      <c r="I1759" s="3">
        <v>0.2</v>
      </c>
      <c r="J1759" s="4">
        <v>115442.655</v>
      </c>
      <c r="K1759" s="5">
        <v>82.370096540000006</v>
      </c>
      <c r="L1759" s="5">
        <f t="shared" si="135"/>
        <v>9509022.637183914</v>
      </c>
      <c r="M1759" t="str">
        <f>VLOOKUP(A1759,[1]Holidays!A:C,2,)</f>
        <v>Y</v>
      </c>
      <c r="N1759" t="str">
        <f>VLOOKUP(A1759,[1]Holidays!A:C,3,FALSE)</f>
        <v>N</v>
      </c>
      <c r="O1759">
        <f t="shared" si="136"/>
        <v>115442.655</v>
      </c>
      <c r="P1759" t="e">
        <f t="shared" si="137"/>
        <v>#N/A</v>
      </c>
      <c r="Q1759" t="e">
        <f t="shared" si="138"/>
        <v>#N/A</v>
      </c>
      <c r="R1759">
        <f t="shared" si="139"/>
        <v>115442.655</v>
      </c>
    </row>
    <row r="1760" spans="1:18" x14ac:dyDescent="0.25">
      <c r="A1760" s="6">
        <v>43763</v>
      </c>
      <c r="B1760" s="1" t="str">
        <f>TEXT([1]Holidays!A1760,"DDDD")</f>
        <v>Friday</v>
      </c>
      <c r="C1760" s="2">
        <f>WEEKNUM([1]Holidays!A1760)</f>
        <v>43</v>
      </c>
      <c r="D1760" s="1" t="str">
        <f>TEXT([1]Holidays!A1760,"MMMM")</f>
        <v>October</v>
      </c>
      <c r="E1760" s="1" t="str">
        <f>TEXT([1]Holidays!A1760,"yyyy")</f>
        <v>2019</v>
      </c>
      <c r="F1760" s="3">
        <v>16.8</v>
      </c>
      <c r="G1760" s="3">
        <v>21.6</v>
      </c>
      <c r="H1760" s="3">
        <v>10</v>
      </c>
      <c r="I1760" s="3">
        <v>0</v>
      </c>
      <c r="J1760" s="4">
        <v>109130.77</v>
      </c>
      <c r="K1760" s="5">
        <v>70.884689609999995</v>
      </c>
      <c r="L1760" s="5">
        <f t="shared" si="135"/>
        <v>7735700.7583502997</v>
      </c>
      <c r="M1760" t="str">
        <f>VLOOKUP(A1760,[1]Holidays!A:C,2,)</f>
        <v>Y</v>
      </c>
      <c r="N1760" t="str">
        <f>VLOOKUP(A1760,[1]Holidays!A:C,3,FALSE)</f>
        <v>N</v>
      </c>
      <c r="O1760">
        <f t="shared" si="136"/>
        <v>109130.77</v>
      </c>
      <c r="P1760" t="e">
        <f t="shared" si="137"/>
        <v>#N/A</v>
      </c>
      <c r="Q1760" t="e">
        <f t="shared" si="138"/>
        <v>#N/A</v>
      </c>
      <c r="R1760">
        <f t="shared" si="139"/>
        <v>109130.77</v>
      </c>
    </row>
    <row r="1761" spans="1:18" x14ac:dyDescent="0.25">
      <c r="A1761" s="6">
        <v>43764</v>
      </c>
      <c r="B1761" s="1" t="str">
        <f>TEXT([1]Holidays!A1761,"DDDD")</f>
        <v>Saturday</v>
      </c>
      <c r="C1761" s="2">
        <f>WEEKNUM([1]Holidays!A1761)</f>
        <v>43</v>
      </c>
      <c r="D1761" s="1" t="str">
        <f>TEXT([1]Holidays!A1761,"MMMM")</f>
        <v>October</v>
      </c>
      <c r="E1761" s="1" t="str">
        <f>TEXT([1]Holidays!A1761,"yyyy")</f>
        <v>2019</v>
      </c>
      <c r="F1761" s="3">
        <v>9.6</v>
      </c>
      <c r="G1761" s="3">
        <v>15.5</v>
      </c>
      <c r="H1761" s="3">
        <v>17.2</v>
      </c>
      <c r="I1761" s="3">
        <v>3.8</v>
      </c>
      <c r="J1761" s="4">
        <v>96698.285000000003</v>
      </c>
      <c r="K1761" s="5">
        <v>44.849283749999998</v>
      </c>
      <c r="L1761" s="5">
        <f t="shared" si="135"/>
        <v>4336848.822103369</v>
      </c>
      <c r="M1761" t="str">
        <f>VLOOKUP(A1761,[1]Holidays!A:C,2,)</f>
        <v>Y</v>
      </c>
      <c r="N1761" t="str">
        <f>VLOOKUP(A1761,[1]Holidays!A:C,3,FALSE)</f>
        <v>N</v>
      </c>
      <c r="O1761">
        <f t="shared" si="136"/>
        <v>96698.285000000003</v>
      </c>
      <c r="P1761" t="e">
        <f t="shared" si="137"/>
        <v>#N/A</v>
      </c>
      <c r="Q1761" t="e">
        <f t="shared" si="138"/>
        <v>#N/A</v>
      </c>
      <c r="R1761">
        <f t="shared" si="139"/>
        <v>96698.285000000003</v>
      </c>
    </row>
    <row r="1762" spans="1:18" x14ac:dyDescent="0.25">
      <c r="A1762" s="6">
        <v>43765</v>
      </c>
      <c r="B1762" s="1" t="str">
        <f>TEXT([1]Holidays!A1762,"DDDD")</f>
        <v>Sunday</v>
      </c>
      <c r="C1762" s="2">
        <f>WEEKNUM([1]Holidays!A1762)</f>
        <v>44</v>
      </c>
      <c r="D1762" s="1" t="str">
        <f>TEXT([1]Holidays!A1762,"MMMM")</f>
        <v>October</v>
      </c>
      <c r="E1762" s="1" t="str">
        <f>TEXT([1]Holidays!A1762,"yyyy")</f>
        <v>2019</v>
      </c>
      <c r="F1762" s="3">
        <v>10.3</v>
      </c>
      <c r="G1762" s="3">
        <v>17</v>
      </c>
      <c r="H1762" s="3">
        <v>10.1</v>
      </c>
      <c r="I1762" s="3">
        <v>1.2</v>
      </c>
      <c r="J1762" s="4">
        <v>102830.55499999999</v>
      </c>
      <c r="K1762" s="5">
        <v>87.808242980000003</v>
      </c>
      <c r="L1762" s="5">
        <f t="shared" si="135"/>
        <v>9029370.3592082541</v>
      </c>
      <c r="M1762" t="str">
        <f>VLOOKUP(A1762,[1]Holidays!A:C,2,)</f>
        <v>Y</v>
      </c>
      <c r="N1762" t="str">
        <f>VLOOKUP(A1762,[1]Holidays!A:C,3,FALSE)</f>
        <v>N</v>
      </c>
      <c r="O1762">
        <f t="shared" si="136"/>
        <v>102830.55499999999</v>
      </c>
      <c r="P1762" t="e">
        <f t="shared" si="137"/>
        <v>#N/A</v>
      </c>
      <c r="Q1762" t="e">
        <f t="shared" si="138"/>
        <v>#N/A</v>
      </c>
      <c r="R1762">
        <f t="shared" si="139"/>
        <v>102830.55499999999</v>
      </c>
    </row>
    <row r="1763" spans="1:18" x14ac:dyDescent="0.25">
      <c r="A1763" s="6">
        <v>43766</v>
      </c>
      <c r="B1763" s="1" t="str">
        <f>TEXT([1]Holidays!A1763,"DDDD")</f>
        <v>Monday</v>
      </c>
      <c r="C1763" s="2">
        <f>WEEKNUM([1]Holidays!A1763)</f>
        <v>44</v>
      </c>
      <c r="D1763" s="1" t="str">
        <f>TEXT([1]Holidays!A1763,"MMMM")</f>
        <v>October</v>
      </c>
      <c r="E1763" s="1" t="str">
        <f>TEXT([1]Holidays!A1763,"yyyy")</f>
        <v>2019</v>
      </c>
      <c r="F1763" s="3">
        <v>8.6999999999999993</v>
      </c>
      <c r="G1763" s="3">
        <v>21.6</v>
      </c>
      <c r="H1763" s="3">
        <v>26.3</v>
      </c>
      <c r="I1763" s="3">
        <v>1.4</v>
      </c>
      <c r="J1763" s="4">
        <v>112634.63499999999</v>
      </c>
      <c r="K1763" s="5">
        <v>104.09160749999999</v>
      </c>
      <c r="L1763" s="5">
        <f t="shared" si="135"/>
        <v>11724320.217325762</v>
      </c>
      <c r="M1763" t="str">
        <f>VLOOKUP(A1763,[1]Holidays!A:C,2,)</f>
        <v>Y</v>
      </c>
      <c r="N1763" t="str">
        <f>VLOOKUP(A1763,[1]Holidays!A:C,3,FALSE)</f>
        <v>N</v>
      </c>
      <c r="O1763">
        <f t="shared" si="136"/>
        <v>112634.63499999999</v>
      </c>
      <c r="P1763" t="e">
        <f t="shared" si="137"/>
        <v>#N/A</v>
      </c>
      <c r="Q1763" t="e">
        <f t="shared" si="138"/>
        <v>#N/A</v>
      </c>
      <c r="R1763">
        <f t="shared" si="139"/>
        <v>112634.63499999999</v>
      </c>
    </row>
    <row r="1764" spans="1:18" x14ac:dyDescent="0.25">
      <c r="A1764" s="6">
        <v>43767</v>
      </c>
      <c r="B1764" s="1" t="str">
        <f>TEXT([1]Holidays!A1764,"DDDD")</f>
        <v>Tuesday</v>
      </c>
      <c r="C1764" s="2">
        <f>WEEKNUM([1]Holidays!A1764)</f>
        <v>44</v>
      </c>
      <c r="D1764" s="1" t="str">
        <f>TEXT([1]Holidays!A1764,"MMMM")</f>
        <v>October</v>
      </c>
      <c r="E1764" s="1" t="str">
        <f>TEXT([1]Holidays!A1764,"yyyy")</f>
        <v>2019</v>
      </c>
      <c r="F1764" s="3">
        <v>9.6999999999999993</v>
      </c>
      <c r="G1764" s="3">
        <v>30.5</v>
      </c>
      <c r="H1764" s="3">
        <v>27</v>
      </c>
      <c r="I1764" s="3">
        <v>0</v>
      </c>
      <c r="J1764" s="4">
        <v>111887.405</v>
      </c>
      <c r="K1764" s="5">
        <v>130.19868170000001</v>
      </c>
      <c r="L1764" s="5">
        <f t="shared" si="135"/>
        <v>14567592.629833989</v>
      </c>
      <c r="M1764" t="str">
        <f>VLOOKUP(A1764,[1]Holidays!A:C,2,)</f>
        <v>Y</v>
      </c>
      <c r="N1764" t="str">
        <f>VLOOKUP(A1764,[1]Holidays!A:C,3,FALSE)</f>
        <v>N</v>
      </c>
      <c r="O1764">
        <f t="shared" si="136"/>
        <v>111887.405</v>
      </c>
      <c r="P1764" t="e">
        <f t="shared" si="137"/>
        <v>#N/A</v>
      </c>
      <c r="Q1764" t="e">
        <f t="shared" si="138"/>
        <v>#N/A</v>
      </c>
      <c r="R1764">
        <f t="shared" si="139"/>
        <v>111887.405</v>
      </c>
    </row>
    <row r="1765" spans="1:18" x14ac:dyDescent="0.25">
      <c r="A1765" s="6">
        <v>43768</v>
      </c>
      <c r="B1765" s="1" t="str">
        <f>TEXT([1]Holidays!A1765,"DDDD")</f>
        <v>Wednesday</v>
      </c>
      <c r="C1765" s="2">
        <f>WEEKNUM([1]Holidays!A1765)</f>
        <v>44</v>
      </c>
      <c r="D1765" s="1" t="str">
        <f>TEXT([1]Holidays!A1765,"MMMM")</f>
        <v>October</v>
      </c>
      <c r="E1765" s="1" t="str">
        <f>TEXT([1]Holidays!A1765,"yyyy")</f>
        <v>2019</v>
      </c>
      <c r="F1765" s="3">
        <v>13.8</v>
      </c>
      <c r="G1765" s="3">
        <v>25.1</v>
      </c>
      <c r="H1765" s="3">
        <v>27.2</v>
      </c>
      <c r="I1765" s="3">
        <v>0</v>
      </c>
      <c r="J1765" s="4">
        <v>117375.73</v>
      </c>
      <c r="K1765" s="5">
        <v>130.31831199999999</v>
      </c>
      <c r="L1765" s="5">
        <f t="shared" si="135"/>
        <v>15296207.003367759</v>
      </c>
      <c r="M1765" t="str">
        <f>VLOOKUP(A1765,[1]Holidays!A:C,2,)</f>
        <v>Y</v>
      </c>
      <c r="N1765" t="str">
        <f>VLOOKUP(A1765,[1]Holidays!A:C,3,FALSE)</f>
        <v>N</v>
      </c>
      <c r="O1765">
        <f t="shared" si="136"/>
        <v>117375.73</v>
      </c>
      <c r="P1765" t="e">
        <f t="shared" si="137"/>
        <v>#N/A</v>
      </c>
      <c r="Q1765" t="e">
        <f t="shared" si="138"/>
        <v>#N/A</v>
      </c>
      <c r="R1765">
        <f t="shared" si="139"/>
        <v>117375.73</v>
      </c>
    </row>
    <row r="1766" spans="1:18" x14ac:dyDescent="0.25">
      <c r="A1766" s="6">
        <v>43769</v>
      </c>
      <c r="B1766" s="1" t="str">
        <f>TEXT([1]Holidays!A1766,"DDDD")</f>
        <v>Thursday</v>
      </c>
      <c r="C1766" s="2">
        <f>WEEKNUM([1]Holidays!A1766)</f>
        <v>44</v>
      </c>
      <c r="D1766" s="1" t="str">
        <f>TEXT([1]Holidays!A1766,"MMMM")</f>
        <v>October</v>
      </c>
      <c r="E1766" s="1" t="str">
        <f>TEXT([1]Holidays!A1766,"yyyy")</f>
        <v>2019</v>
      </c>
      <c r="F1766" s="3">
        <v>14.2</v>
      </c>
      <c r="G1766" s="3">
        <v>33.700000000000003</v>
      </c>
      <c r="H1766" s="3">
        <v>25.5</v>
      </c>
      <c r="I1766" s="3">
        <v>0</v>
      </c>
      <c r="J1766" s="4">
        <v>121752.875</v>
      </c>
      <c r="K1766" s="5">
        <v>89.659635179999995</v>
      </c>
      <c r="L1766" s="5">
        <f t="shared" si="135"/>
        <v>10916318.354616143</v>
      </c>
      <c r="M1766" t="str">
        <f>VLOOKUP(A1766,[1]Holidays!A:C,2,)</f>
        <v>Y</v>
      </c>
      <c r="N1766" t="str">
        <f>VLOOKUP(A1766,[1]Holidays!A:C,3,FALSE)</f>
        <v>N</v>
      </c>
      <c r="O1766">
        <f t="shared" si="136"/>
        <v>121752.875</v>
      </c>
      <c r="P1766" t="e">
        <f t="shared" si="137"/>
        <v>#N/A</v>
      </c>
      <c r="Q1766" t="e">
        <f t="shared" si="138"/>
        <v>#N/A</v>
      </c>
      <c r="R1766">
        <f t="shared" si="139"/>
        <v>121752.875</v>
      </c>
    </row>
    <row r="1767" spans="1:18" x14ac:dyDescent="0.25">
      <c r="A1767" s="6">
        <v>43770</v>
      </c>
      <c r="B1767" s="1" t="str">
        <f>TEXT([1]Holidays!A1767,"DDDD")</f>
        <v>Friday</v>
      </c>
      <c r="C1767" s="2">
        <f>WEEKNUM([1]Holidays!A1767)</f>
        <v>44</v>
      </c>
      <c r="D1767" s="1" t="str">
        <f>TEXT([1]Holidays!A1767,"MMMM")</f>
        <v>November</v>
      </c>
      <c r="E1767" s="1" t="str">
        <f>TEXT([1]Holidays!A1767,"yyyy")</f>
        <v>2019</v>
      </c>
      <c r="F1767" s="3">
        <v>20</v>
      </c>
      <c r="G1767" s="3">
        <v>34.299999999999997</v>
      </c>
      <c r="H1767" s="3">
        <v>22.8</v>
      </c>
      <c r="I1767" s="3">
        <v>0</v>
      </c>
      <c r="J1767" s="4">
        <v>130510.905</v>
      </c>
      <c r="K1767" s="5">
        <v>90.318841500000005</v>
      </c>
      <c r="L1767" s="5">
        <f t="shared" si="135"/>
        <v>11787593.742716558</v>
      </c>
      <c r="M1767" t="str">
        <f>VLOOKUP(A1767,[1]Holidays!A:C,2,)</f>
        <v>Y</v>
      </c>
      <c r="N1767" t="str">
        <f>VLOOKUP(A1767,[1]Holidays!A:C,3,FALSE)</f>
        <v>N</v>
      </c>
      <c r="O1767">
        <f t="shared" si="136"/>
        <v>130510.905</v>
      </c>
      <c r="P1767" t="e">
        <f t="shared" si="137"/>
        <v>#N/A</v>
      </c>
      <c r="Q1767" t="e">
        <f t="shared" si="138"/>
        <v>#N/A</v>
      </c>
      <c r="R1767">
        <f t="shared" si="139"/>
        <v>130510.905</v>
      </c>
    </row>
    <row r="1768" spans="1:18" x14ac:dyDescent="0.25">
      <c r="A1768" s="6">
        <v>43771</v>
      </c>
      <c r="B1768" s="1" t="str">
        <f>TEXT([1]Holidays!A1768,"DDDD")</f>
        <v>Saturday</v>
      </c>
      <c r="C1768" s="2">
        <f>WEEKNUM([1]Holidays!A1768)</f>
        <v>44</v>
      </c>
      <c r="D1768" s="1" t="str">
        <f>TEXT([1]Holidays!A1768,"MMMM")</f>
        <v>November</v>
      </c>
      <c r="E1768" s="1" t="str">
        <f>TEXT([1]Holidays!A1768,"yyyy")</f>
        <v>2019</v>
      </c>
      <c r="F1768" s="3">
        <v>15.8</v>
      </c>
      <c r="G1768" s="3">
        <v>18.899999999999999</v>
      </c>
      <c r="H1768" s="3">
        <v>2.2000000000000002</v>
      </c>
      <c r="I1768" s="3">
        <v>4.2</v>
      </c>
      <c r="J1768" s="4">
        <v>105806.825</v>
      </c>
      <c r="K1768" s="5">
        <v>90.798912520000002</v>
      </c>
      <c r="L1768" s="5">
        <f t="shared" si="135"/>
        <v>9607144.6471939497</v>
      </c>
      <c r="M1768" t="str">
        <f>VLOOKUP(A1768,[1]Holidays!A:C,2,)</f>
        <v>Y</v>
      </c>
      <c r="N1768" t="str">
        <f>VLOOKUP(A1768,[1]Holidays!A:C,3,FALSE)</f>
        <v>N</v>
      </c>
      <c r="O1768">
        <f t="shared" si="136"/>
        <v>105806.825</v>
      </c>
      <c r="P1768" t="e">
        <f t="shared" si="137"/>
        <v>#N/A</v>
      </c>
      <c r="Q1768" t="e">
        <f t="shared" si="138"/>
        <v>#N/A</v>
      </c>
      <c r="R1768">
        <f t="shared" si="139"/>
        <v>105806.825</v>
      </c>
    </row>
    <row r="1769" spans="1:18" x14ac:dyDescent="0.25">
      <c r="A1769" s="6">
        <v>43772</v>
      </c>
      <c r="B1769" s="1" t="str">
        <f>TEXT([1]Holidays!A1769,"DDDD")</f>
        <v>Sunday</v>
      </c>
      <c r="C1769" s="2">
        <f>WEEKNUM([1]Holidays!A1769)</f>
        <v>45</v>
      </c>
      <c r="D1769" s="1" t="str">
        <f>TEXT([1]Holidays!A1769,"MMMM")</f>
        <v>November</v>
      </c>
      <c r="E1769" s="1" t="str">
        <f>TEXT([1]Holidays!A1769,"yyyy")</f>
        <v>2019</v>
      </c>
      <c r="F1769" s="3">
        <v>12.8</v>
      </c>
      <c r="G1769" s="3">
        <v>20.7</v>
      </c>
      <c r="H1769" s="3">
        <v>7.8</v>
      </c>
      <c r="I1769" s="3">
        <v>12.4</v>
      </c>
      <c r="J1769" s="4">
        <v>96867.014999999999</v>
      </c>
      <c r="K1769" s="5">
        <v>72.398840800000002</v>
      </c>
      <c r="L1769" s="5">
        <f t="shared" si="135"/>
        <v>7013059.5977562126</v>
      </c>
      <c r="M1769" t="str">
        <f>VLOOKUP(A1769,[1]Holidays!A:C,2,)</f>
        <v>Y</v>
      </c>
      <c r="N1769" t="str">
        <f>VLOOKUP(A1769,[1]Holidays!A:C,3,FALSE)</f>
        <v>N</v>
      </c>
      <c r="O1769">
        <f t="shared" si="136"/>
        <v>96867.014999999999</v>
      </c>
      <c r="P1769" t="e">
        <f t="shared" si="137"/>
        <v>#N/A</v>
      </c>
      <c r="Q1769" t="e">
        <f t="shared" si="138"/>
        <v>#N/A</v>
      </c>
      <c r="R1769">
        <f t="shared" si="139"/>
        <v>96867.014999999999</v>
      </c>
    </row>
    <row r="1770" spans="1:18" x14ac:dyDescent="0.25">
      <c r="A1770" s="6">
        <v>43773</v>
      </c>
      <c r="B1770" s="1" t="str">
        <f>TEXT([1]Holidays!A1770,"DDDD")</f>
        <v>Monday</v>
      </c>
      <c r="C1770" s="2">
        <f>WEEKNUM([1]Holidays!A1770)</f>
        <v>45</v>
      </c>
      <c r="D1770" s="1" t="str">
        <f>TEXT([1]Holidays!A1770,"MMMM")</f>
        <v>November</v>
      </c>
      <c r="E1770" s="1" t="str">
        <f>TEXT([1]Holidays!A1770,"yyyy")</f>
        <v>2019</v>
      </c>
      <c r="F1770" s="3">
        <v>9.5</v>
      </c>
      <c r="G1770" s="3">
        <v>16.2</v>
      </c>
      <c r="H1770" s="3">
        <v>11.2</v>
      </c>
      <c r="I1770" s="3">
        <v>1.2</v>
      </c>
      <c r="J1770" s="4">
        <v>107279.84</v>
      </c>
      <c r="K1770" s="5">
        <v>79.09640417</v>
      </c>
      <c r="L1770" s="5">
        <f t="shared" si="135"/>
        <v>8485449.5839329325</v>
      </c>
      <c r="M1770" t="str">
        <f>VLOOKUP(A1770,[1]Holidays!A:C,2,)</f>
        <v>Y</v>
      </c>
      <c r="N1770" t="str">
        <f>VLOOKUP(A1770,[1]Holidays!A:C,3,FALSE)</f>
        <v>N</v>
      </c>
      <c r="O1770">
        <f t="shared" si="136"/>
        <v>107279.84</v>
      </c>
      <c r="P1770" t="e">
        <f t="shared" si="137"/>
        <v>#N/A</v>
      </c>
      <c r="Q1770" t="e">
        <f t="shared" si="138"/>
        <v>#N/A</v>
      </c>
      <c r="R1770">
        <f t="shared" si="139"/>
        <v>107279.84</v>
      </c>
    </row>
    <row r="1771" spans="1:18" x14ac:dyDescent="0.25">
      <c r="A1771" s="6">
        <v>43774</v>
      </c>
      <c r="B1771" s="1" t="str">
        <f>TEXT([1]Holidays!A1771,"DDDD")</f>
        <v>Tuesday</v>
      </c>
      <c r="C1771" s="2">
        <f>WEEKNUM([1]Holidays!A1771)</f>
        <v>45</v>
      </c>
      <c r="D1771" s="1" t="str">
        <f>TEXT([1]Holidays!A1771,"MMMM")</f>
        <v>November</v>
      </c>
      <c r="E1771" s="1" t="str">
        <f>TEXT([1]Holidays!A1771,"yyyy")</f>
        <v>2019</v>
      </c>
      <c r="F1771" s="3">
        <v>7.7</v>
      </c>
      <c r="G1771" s="3">
        <v>19.600000000000001</v>
      </c>
      <c r="H1771" s="3">
        <v>27.4</v>
      </c>
      <c r="I1771" s="3">
        <v>10.199999999999999</v>
      </c>
      <c r="J1771" s="4">
        <v>96817</v>
      </c>
      <c r="K1771" s="5">
        <v>66.476814739999995</v>
      </c>
      <c r="L1771" s="5">
        <f t="shared" si="135"/>
        <v>6436085.7726825792</v>
      </c>
      <c r="M1771" t="str">
        <f>VLOOKUP(A1771,[1]Holidays!A:C,2,)</f>
        <v>Y</v>
      </c>
      <c r="N1771" t="str">
        <f>VLOOKUP(A1771,[1]Holidays!A:C,3,FALSE)</f>
        <v>Y</v>
      </c>
      <c r="O1771">
        <f t="shared" si="136"/>
        <v>96817</v>
      </c>
      <c r="P1771" t="e">
        <f t="shared" si="137"/>
        <v>#N/A</v>
      </c>
      <c r="Q1771">
        <f t="shared" si="138"/>
        <v>96817</v>
      </c>
      <c r="R1771" t="e">
        <f t="shared" si="139"/>
        <v>#N/A</v>
      </c>
    </row>
    <row r="1772" spans="1:18" x14ac:dyDescent="0.25">
      <c r="A1772" s="6">
        <v>43775</v>
      </c>
      <c r="B1772" s="1" t="str">
        <f>TEXT([1]Holidays!A1772,"DDDD")</f>
        <v>Wednesday</v>
      </c>
      <c r="C1772" s="2">
        <f>WEEKNUM([1]Holidays!A1772)</f>
        <v>45</v>
      </c>
      <c r="D1772" s="1" t="str">
        <f>TEXT([1]Holidays!A1772,"MMMM")</f>
        <v>November</v>
      </c>
      <c r="E1772" s="1" t="str">
        <f>TEXT([1]Holidays!A1772,"yyyy")</f>
        <v>2019</v>
      </c>
      <c r="F1772" s="3">
        <v>10.5</v>
      </c>
      <c r="G1772" s="3">
        <v>24.1</v>
      </c>
      <c r="H1772" s="3">
        <v>19.899999999999999</v>
      </c>
      <c r="I1772" s="3">
        <v>0</v>
      </c>
      <c r="J1772" s="4">
        <v>104381.38</v>
      </c>
      <c r="K1772" s="5">
        <v>58.451951880000003</v>
      </c>
      <c r="L1772" s="5">
        <f t="shared" si="135"/>
        <v>6101295.4009279953</v>
      </c>
      <c r="M1772" t="str">
        <f>VLOOKUP(A1772,[1]Holidays!A:C,2,)</f>
        <v>Y</v>
      </c>
      <c r="N1772" t="str">
        <f>VLOOKUP(A1772,[1]Holidays!A:C,3,FALSE)</f>
        <v>N</v>
      </c>
      <c r="O1772">
        <f t="shared" si="136"/>
        <v>104381.38</v>
      </c>
      <c r="P1772" t="e">
        <f t="shared" si="137"/>
        <v>#N/A</v>
      </c>
      <c r="Q1772" t="e">
        <f t="shared" si="138"/>
        <v>#N/A</v>
      </c>
      <c r="R1772">
        <f t="shared" si="139"/>
        <v>104381.38</v>
      </c>
    </row>
    <row r="1773" spans="1:18" x14ac:dyDescent="0.25">
      <c r="A1773" s="6">
        <v>43776</v>
      </c>
      <c r="B1773" s="1" t="str">
        <f>TEXT([1]Holidays!A1773,"DDDD")</f>
        <v>Thursday</v>
      </c>
      <c r="C1773" s="2">
        <f>WEEKNUM([1]Holidays!A1773)</f>
        <v>45</v>
      </c>
      <c r="D1773" s="1" t="str">
        <f>TEXT([1]Holidays!A1773,"MMMM")</f>
        <v>November</v>
      </c>
      <c r="E1773" s="1" t="str">
        <f>TEXT([1]Holidays!A1773,"yyyy")</f>
        <v>2019</v>
      </c>
      <c r="F1773" s="3">
        <v>11.5</v>
      </c>
      <c r="G1773" s="3">
        <v>17.7</v>
      </c>
      <c r="H1773" s="3">
        <v>8.3000000000000007</v>
      </c>
      <c r="I1773" s="3">
        <v>0</v>
      </c>
      <c r="J1773" s="4">
        <v>115132.64</v>
      </c>
      <c r="K1773" s="5">
        <v>63.897686270000001</v>
      </c>
      <c r="L1773" s="5">
        <f t="shared" si="135"/>
        <v>7356709.3101568529</v>
      </c>
      <c r="M1773" t="str">
        <f>VLOOKUP(A1773,[1]Holidays!A:C,2,)</f>
        <v>Y</v>
      </c>
      <c r="N1773" t="str">
        <f>VLOOKUP(A1773,[1]Holidays!A:C,3,FALSE)</f>
        <v>N</v>
      </c>
      <c r="O1773">
        <f t="shared" si="136"/>
        <v>115132.64</v>
      </c>
      <c r="P1773" t="e">
        <f t="shared" si="137"/>
        <v>#N/A</v>
      </c>
      <c r="Q1773" t="e">
        <f t="shared" si="138"/>
        <v>#N/A</v>
      </c>
      <c r="R1773">
        <f t="shared" si="139"/>
        <v>115132.64</v>
      </c>
    </row>
    <row r="1774" spans="1:18" x14ac:dyDescent="0.25">
      <c r="A1774" s="6">
        <v>43777</v>
      </c>
      <c r="B1774" s="1" t="str">
        <f>TEXT([1]Holidays!A1774,"DDDD")</f>
        <v>Friday</v>
      </c>
      <c r="C1774" s="2">
        <f>WEEKNUM([1]Holidays!A1774)</f>
        <v>45</v>
      </c>
      <c r="D1774" s="1" t="str">
        <f>TEXT([1]Holidays!A1774,"MMMM")</f>
        <v>November</v>
      </c>
      <c r="E1774" s="1" t="str">
        <f>TEXT([1]Holidays!A1774,"yyyy")</f>
        <v>2019</v>
      </c>
      <c r="F1774" s="3">
        <v>10.3</v>
      </c>
      <c r="G1774" s="3">
        <v>15</v>
      </c>
      <c r="H1774" s="3">
        <v>16.100000000000001</v>
      </c>
      <c r="I1774" s="3">
        <v>6.8</v>
      </c>
      <c r="J1774" s="4">
        <v>113954.78</v>
      </c>
      <c r="K1774" s="5">
        <v>81.077541510000003</v>
      </c>
      <c r="L1774" s="5">
        <f t="shared" si="135"/>
        <v>9239173.4057129174</v>
      </c>
      <c r="M1774" t="str">
        <f>VLOOKUP(A1774,[1]Holidays!A:C,2,)</f>
        <v>Y</v>
      </c>
      <c r="N1774" t="str">
        <f>VLOOKUP(A1774,[1]Holidays!A:C,3,FALSE)</f>
        <v>N</v>
      </c>
      <c r="O1774">
        <f t="shared" si="136"/>
        <v>113954.78</v>
      </c>
      <c r="P1774" t="e">
        <f t="shared" si="137"/>
        <v>#N/A</v>
      </c>
      <c r="Q1774" t="e">
        <f t="shared" si="138"/>
        <v>#N/A</v>
      </c>
      <c r="R1774">
        <f t="shared" si="139"/>
        <v>113954.78</v>
      </c>
    </row>
    <row r="1775" spans="1:18" x14ac:dyDescent="0.25">
      <c r="A1775" s="6">
        <v>43778</v>
      </c>
      <c r="B1775" s="1" t="str">
        <f>TEXT([1]Holidays!A1775,"DDDD")</f>
        <v>Saturday</v>
      </c>
      <c r="C1775" s="2">
        <f>WEEKNUM([1]Holidays!A1775)</f>
        <v>45</v>
      </c>
      <c r="D1775" s="1" t="str">
        <f>TEXT([1]Holidays!A1775,"MMMM")</f>
        <v>November</v>
      </c>
      <c r="E1775" s="1" t="str">
        <f>TEXT([1]Holidays!A1775,"yyyy")</f>
        <v>2019</v>
      </c>
      <c r="F1775" s="3">
        <v>7.6</v>
      </c>
      <c r="G1775" s="3">
        <v>14.2</v>
      </c>
      <c r="H1775" s="3">
        <v>9.8000000000000007</v>
      </c>
      <c r="I1775" s="3">
        <v>6.4</v>
      </c>
      <c r="J1775" s="4">
        <v>108924.79</v>
      </c>
      <c r="K1775" s="5">
        <v>70.474884239999994</v>
      </c>
      <c r="L1775" s="5">
        <f t="shared" si="135"/>
        <v>7676461.9661163082</v>
      </c>
      <c r="M1775" t="str">
        <f>VLOOKUP(A1775,[1]Holidays!A:C,2,)</f>
        <v>Y</v>
      </c>
      <c r="N1775" t="str">
        <f>VLOOKUP(A1775,[1]Holidays!A:C,3,FALSE)</f>
        <v>N</v>
      </c>
      <c r="O1775">
        <f t="shared" si="136"/>
        <v>108924.79</v>
      </c>
      <c r="P1775" t="e">
        <f t="shared" si="137"/>
        <v>#N/A</v>
      </c>
      <c r="Q1775" t="e">
        <f t="shared" si="138"/>
        <v>#N/A</v>
      </c>
      <c r="R1775">
        <f t="shared" si="139"/>
        <v>108924.79</v>
      </c>
    </row>
    <row r="1776" spans="1:18" x14ac:dyDescent="0.25">
      <c r="A1776" s="6">
        <v>43779</v>
      </c>
      <c r="B1776" s="1" t="str">
        <f>TEXT([1]Holidays!A1776,"DDDD")</f>
        <v>Sunday</v>
      </c>
      <c r="C1776" s="2">
        <f>WEEKNUM([1]Holidays!A1776)</f>
        <v>46</v>
      </c>
      <c r="D1776" s="1" t="str">
        <f>TEXT([1]Holidays!A1776,"MMMM")</f>
        <v>November</v>
      </c>
      <c r="E1776" s="1" t="str">
        <f>TEXT([1]Holidays!A1776,"yyyy")</f>
        <v>2019</v>
      </c>
      <c r="F1776" s="3">
        <v>10.8</v>
      </c>
      <c r="G1776" s="3">
        <v>18.100000000000001</v>
      </c>
      <c r="H1776" s="3">
        <v>13.5</v>
      </c>
      <c r="I1776" s="3">
        <v>0.2</v>
      </c>
      <c r="J1776" s="4">
        <v>101550.045</v>
      </c>
      <c r="K1776" s="5">
        <v>86.639009709999996</v>
      </c>
      <c r="L1776" s="5">
        <f t="shared" si="135"/>
        <v>8798195.3348059356</v>
      </c>
      <c r="M1776" t="str">
        <f>VLOOKUP(A1776,[1]Holidays!A:C,2,)</f>
        <v>Y</v>
      </c>
      <c r="N1776" t="str">
        <f>VLOOKUP(A1776,[1]Holidays!A:C,3,FALSE)</f>
        <v>N</v>
      </c>
      <c r="O1776">
        <f t="shared" si="136"/>
        <v>101550.045</v>
      </c>
      <c r="P1776" t="e">
        <f t="shared" si="137"/>
        <v>#N/A</v>
      </c>
      <c r="Q1776" t="e">
        <f t="shared" si="138"/>
        <v>#N/A</v>
      </c>
      <c r="R1776">
        <f t="shared" si="139"/>
        <v>101550.045</v>
      </c>
    </row>
    <row r="1777" spans="1:18" x14ac:dyDescent="0.25">
      <c r="A1777" s="6">
        <v>43780</v>
      </c>
      <c r="B1777" s="1" t="str">
        <f>TEXT([1]Holidays!A1777,"DDDD")</f>
        <v>Monday</v>
      </c>
      <c r="C1777" s="2">
        <f>WEEKNUM([1]Holidays!A1777)</f>
        <v>46</v>
      </c>
      <c r="D1777" s="1" t="str">
        <f>TEXT([1]Holidays!A1777,"MMMM")</f>
        <v>November</v>
      </c>
      <c r="E1777" s="1" t="str">
        <f>TEXT([1]Holidays!A1777,"yyyy")</f>
        <v>2019</v>
      </c>
      <c r="F1777" s="3">
        <v>10</v>
      </c>
      <c r="G1777" s="3">
        <v>29.6</v>
      </c>
      <c r="H1777" s="3">
        <v>27.4</v>
      </c>
      <c r="I1777" s="3">
        <v>0</v>
      </c>
      <c r="J1777" s="4">
        <v>106758.95</v>
      </c>
      <c r="K1777" s="5">
        <v>66.491326110000003</v>
      </c>
      <c r="L1777" s="5">
        <f t="shared" si="135"/>
        <v>7098544.1596111841</v>
      </c>
      <c r="M1777" t="str">
        <f>VLOOKUP(A1777,[1]Holidays!A:C,2,)</f>
        <v>Y</v>
      </c>
      <c r="N1777" t="str">
        <f>VLOOKUP(A1777,[1]Holidays!A:C,3,FALSE)</f>
        <v>N</v>
      </c>
      <c r="O1777">
        <f t="shared" si="136"/>
        <v>106758.95</v>
      </c>
      <c r="P1777" t="e">
        <f t="shared" si="137"/>
        <v>#N/A</v>
      </c>
      <c r="Q1777" t="e">
        <f t="shared" si="138"/>
        <v>#N/A</v>
      </c>
      <c r="R1777">
        <f t="shared" si="139"/>
        <v>106758.95</v>
      </c>
    </row>
    <row r="1778" spans="1:18" x14ac:dyDescent="0.25">
      <c r="A1778" s="6">
        <v>43781</v>
      </c>
      <c r="B1778" s="1" t="str">
        <f>TEXT([1]Holidays!A1778,"DDDD")</f>
        <v>Tuesday</v>
      </c>
      <c r="C1778" s="2">
        <f>WEEKNUM([1]Holidays!A1778)</f>
        <v>46</v>
      </c>
      <c r="D1778" s="1" t="str">
        <f>TEXT([1]Holidays!A1778,"MMMM")</f>
        <v>November</v>
      </c>
      <c r="E1778" s="1" t="str">
        <f>TEXT([1]Holidays!A1778,"yyyy")</f>
        <v>2019</v>
      </c>
      <c r="F1778" s="3">
        <v>11.5</v>
      </c>
      <c r="G1778" s="3">
        <v>17.399999999999999</v>
      </c>
      <c r="H1778" s="3">
        <v>12.7</v>
      </c>
      <c r="I1778" s="3">
        <v>0.6</v>
      </c>
      <c r="J1778" s="4">
        <v>104303.46</v>
      </c>
      <c r="K1778" s="5">
        <v>57.069845890000003</v>
      </c>
      <c r="L1778" s="5">
        <f t="shared" si="135"/>
        <v>5952582.38799378</v>
      </c>
      <c r="M1778" t="str">
        <f>VLOOKUP(A1778,[1]Holidays!A:C,2,)</f>
        <v>Y</v>
      </c>
      <c r="N1778" t="str">
        <f>VLOOKUP(A1778,[1]Holidays!A:C,3,FALSE)</f>
        <v>N</v>
      </c>
      <c r="O1778">
        <f t="shared" si="136"/>
        <v>104303.46</v>
      </c>
      <c r="P1778" t="e">
        <f t="shared" si="137"/>
        <v>#N/A</v>
      </c>
      <c r="Q1778" t="e">
        <f t="shared" si="138"/>
        <v>#N/A</v>
      </c>
      <c r="R1778">
        <f t="shared" si="139"/>
        <v>104303.46</v>
      </c>
    </row>
    <row r="1779" spans="1:18" x14ac:dyDescent="0.25">
      <c r="A1779" s="6">
        <v>43782</v>
      </c>
      <c r="B1779" s="1" t="str">
        <f>TEXT([1]Holidays!A1779,"DDDD")</f>
        <v>Wednesday</v>
      </c>
      <c r="C1779" s="2">
        <f>WEEKNUM([1]Holidays!A1779)</f>
        <v>46</v>
      </c>
      <c r="D1779" s="1" t="str">
        <f>TEXT([1]Holidays!A1779,"MMMM")</f>
        <v>November</v>
      </c>
      <c r="E1779" s="1" t="str">
        <f>TEXT([1]Holidays!A1779,"yyyy")</f>
        <v>2019</v>
      </c>
      <c r="F1779" s="3">
        <v>9.1</v>
      </c>
      <c r="G1779" s="3">
        <v>17.3</v>
      </c>
      <c r="H1779" s="3">
        <v>12</v>
      </c>
      <c r="I1779" s="3">
        <v>1.6</v>
      </c>
      <c r="J1779" s="4">
        <v>112573.54</v>
      </c>
      <c r="K1779" s="5">
        <v>64.519389450000006</v>
      </c>
      <c r="L1779" s="5">
        <f t="shared" si="135"/>
        <v>7263176.0690251533</v>
      </c>
      <c r="M1779" t="str">
        <f>VLOOKUP(A1779,[1]Holidays!A:C,2,)</f>
        <v>Y</v>
      </c>
      <c r="N1779" t="str">
        <f>VLOOKUP(A1779,[1]Holidays!A:C,3,FALSE)</f>
        <v>N</v>
      </c>
      <c r="O1779">
        <f t="shared" si="136"/>
        <v>112573.54</v>
      </c>
      <c r="P1779" t="e">
        <f t="shared" si="137"/>
        <v>#N/A</v>
      </c>
      <c r="Q1779" t="e">
        <f t="shared" si="138"/>
        <v>#N/A</v>
      </c>
      <c r="R1779">
        <f t="shared" si="139"/>
        <v>112573.54</v>
      </c>
    </row>
    <row r="1780" spans="1:18" x14ac:dyDescent="0.25">
      <c r="A1780" s="6">
        <v>43783</v>
      </c>
      <c r="B1780" s="1" t="str">
        <f>TEXT([1]Holidays!A1780,"DDDD")</f>
        <v>Thursday</v>
      </c>
      <c r="C1780" s="2">
        <f>WEEKNUM([1]Holidays!A1780)</f>
        <v>46</v>
      </c>
      <c r="D1780" s="1" t="str">
        <f>TEXT([1]Holidays!A1780,"MMMM")</f>
        <v>November</v>
      </c>
      <c r="E1780" s="1" t="str">
        <f>TEXT([1]Holidays!A1780,"yyyy")</f>
        <v>2019</v>
      </c>
      <c r="F1780" s="3">
        <v>12.1</v>
      </c>
      <c r="G1780" s="3">
        <v>22.4</v>
      </c>
      <c r="H1780" s="3">
        <v>19.7</v>
      </c>
      <c r="I1780" s="3">
        <v>0.8</v>
      </c>
      <c r="J1780" s="4">
        <v>109828.93</v>
      </c>
      <c r="K1780" s="5">
        <v>74.43626304</v>
      </c>
      <c r="L1780" s="5">
        <f t="shared" si="135"/>
        <v>8175255.1228817469</v>
      </c>
      <c r="M1780" t="str">
        <f>VLOOKUP(A1780,[1]Holidays!A:C,2,)</f>
        <v>Y</v>
      </c>
      <c r="N1780" t="str">
        <f>VLOOKUP(A1780,[1]Holidays!A:C,3,FALSE)</f>
        <v>N</v>
      </c>
      <c r="O1780">
        <f t="shared" si="136"/>
        <v>109828.93</v>
      </c>
      <c r="P1780" t="e">
        <f t="shared" si="137"/>
        <v>#N/A</v>
      </c>
      <c r="Q1780" t="e">
        <f t="shared" si="138"/>
        <v>#N/A</v>
      </c>
      <c r="R1780">
        <f t="shared" si="139"/>
        <v>109828.93</v>
      </c>
    </row>
    <row r="1781" spans="1:18" x14ac:dyDescent="0.25">
      <c r="A1781" s="6">
        <v>43784</v>
      </c>
      <c r="B1781" s="1" t="str">
        <f>TEXT([1]Holidays!A1781,"DDDD")</f>
        <v>Friday</v>
      </c>
      <c r="C1781" s="2">
        <f>WEEKNUM([1]Holidays!A1781)</f>
        <v>46</v>
      </c>
      <c r="D1781" s="1" t="str">
        <f>TEXT([1]Holidays!A1781,"MMMM")</f>
        <v>November</v>
      </c>
      <c r="E1781" s="1" t="str">
        <f>TEXT([1]Holidays!A1781,"yyyy")</f>
        <v>2019</v>
      </c>
      <c r="F1781" s="3">
        <v>13</v>
      </c>
      <c r="G1781" s="3">
        <v>18.5</v>
      </c>
      <c r="H1781" s="3">
        <v>12.4</v>
      </c>
      <c r="I1781" s="3">
        <v>0</v>
      </c>
      <c r="J1781" s="4">
        <v>110954.755</v>
      </c>
      <c r="K1781" s="5">
        <v>72.065598769999994</v>
      </c>
      <c r="L1781" s="5">
        <f t="shared" si="135"/>
        <v>7996020.8554536514</v>
      </c>
      <c r="M1781" t="str">
        <f>VLOOKUP(A1781,[1]Holidays!A:C,2,)</f>
        <v>Y</v>
      </c>
      <c r="N1781" t="str">
        <f>VLOOKUP(A1781,[1]Holidays!A:C,3,FALSE)</f>
        <v>N</v>
      </c>
      <c r="O1781">
        <f t="shared" si="136"/>
        <v>110954.755</v>
      </c>
      <c r="P1781" t="e">
        <f t="shared" si="137"/>
        <v>#N/A</v>
      </c>
      <c r="Q1781" t="e">
        <f t="shared" si="138"/>
        <v>#N/A</v>
      </c>
      <c r="R1781">
        <f t="shared" si="139"/>
        <v>110954.755</v>
      </c>
    </row>
    <row r="1782" spans="1:18" x14ac:dyDescent="0.25">
      <c r="A1782" s="6">
        <v>43785</v>
      </c>
      <c r="B1782" s="1" t="str">
        <f>TEXT([1]Holidays!A1782,"DDDD")</f>
        <v>Saturday</v>
      </c>
      <c r="C1782" s="2">
        <f>WEEKNUM([1]Holidays!A1782)</f>
        <v>46</v>
      </c>
      <c r="D1782" s="1" t="str">
        <f>TEXT([1]Holidays!A1782,"MMMM")</f>
        <v>November</v>
      </c>
      <c r="E1782" s="1" t="str">
        <f>TEXT([1]Holidays!A1782,"yyyy")</f>
        <v>2019</v>
      </c>
      <c r="F1782" s="3">
        <v>9.1999999999999993</v>
      </c>
      <c r="G1782" s="3">
        <v>17.2</v>
      </c>
      <c r="H1782" s="3">
        <v>23.9</v>
      </c>
      <c r="I1782" s="3">
        <v>0</v>
      </c>
      <c r="J1782" s="4">
        <v>97646.12</v>
      </c>
      <c r="K1782" s="5">
        <v>67.187219450000001</v>
      </c>
      <c r="L1782" s="5">
        <f t="shared" si="135"/>
        <v>6560571.2928810334</v>
      </c>
      <c r="M1782" t="str">
        <f>VLOOKUP(A1782,[1]Holidays!A:C,2,)</f>
        <v>Y</v>
      </c>
      <c r="N1782" t="str">
        <f>VLOOKUP(A1782,[1]Holidays!A:C,3,FALSE)</f>
        <v>N</v>
      </c>
      <c r="O1782">
        <f t="shared" si="136"/>
        <v>97646.12</v>
      </c>
      <c r="P1782" t="e">
        <f t="shared" si="137"/>
        <v>#N/A</v>
      </c>
      <c r="Q1782" t="e">
        <f t="shared" si="138"/>
        <v>#N/A</v>
      </c>
      <c r="R1782">
        <f t="shared" si="139"/>
        <v>97646.12</v>
      </c>
    </row>
    <row r="1783" spans="1:18" x14ac:dyDescent="0.25">
      <c r="A1783" s="6">
        <v>43786</v>
      </c>
      <c r="B1783" s="1" t="str">
        <f>TEXT([1]Holidays!A1783,"DDDD")</f>
        <v>Sunday</v>
      </c>
      <c r="C1783" s="2">
        <f>WEEKNUM([1]Holidays!A1783)</f>
        <v>47</v>
      </c>
      <c r="D1783" s="1" t="str">
        <f>TEXT([1]Holidays!A1783,"MMMM")</f>
        <v>November</v>
      </c>
      <c r="E1783" s="1" t="str">
        <f>TEXT([1]Holidays!A1783,"yyyy")</f>
        <v>2019</v>
      </c>
      <c r="F1783" s="3">
        <v>10.8</v>
      </c>
      <c r="G1783" s="3">
        <v>16.2</v>
      </c>
      <c r="H1783" s="3">
        <v>24.1</v>
      </c>
      <c r="I1783" s="3">
        <v>0</v>
      </c>
      <c r="J1783" s="4">
        <v>96742.49</v>
      </c>
      <c r="K1783" s="5">
        <v>66.41186458</v>
      </c>
      <c r="L1783" s="5">
        <f t="shared" si="135"/>
        <v>6424849.1450120043</v>
      </c>
      <c r="M1783" t="str">
        <f>VLOOKUP(A1783,[1]Holidays!A:C,2,)</f>
        <v>Y</v>
      </c>
      <c r="N1783" t="str">
        <f>VLOOKUP(A1783,[1]Holidays!A:C,3,FALSE)</f>
        <v>N</v>
      </c>
      <c r="O1783">
        <f t="shared" si="136"/>
        <v>96742.49</v>
      </c>
      <c r="P1783" t="e">
        <f t="shared" si="137"/>
        <v>#N/A</v>
      </c>
      <c r="Q1783" t="e">
        <f t="shared" si="138"/>
        <v>#N/A</v>
      </c>
      <c r="R1783">
        <f t="shared" si="139"/>
        <v>96742.49</v>
      </c>
    </row>
    <row r="1784" spans="1:18" x14ac:dyDescent="0.25">
      <c r="A1784" s="6">
        <v>43787</v>
      </c>
      <c r="B1784" s="1" t="str">
        <f>TEXT([1]Holidays!A1784,"DDDD")</f>
        <v>Monday</v>
      </c>
      <c r="C1784" s="2">
        <f>WEEKNUM([1]Holidays!A1784)</f>
        <v>47</v>
      </c>
      <c r="D1784" s="1" t="str">
        <f>TEXT([1]Holidays!A1784,"MMMM")</f>
        <v>November</v>
      </c>
      <c r="E1784" s="1" t="str">
        <f>TEXT([1]Holidays!A1784,"yyyy")</f>
        <v>2019</v>
      </c>
      <c r="F1784" s="3">
        <v>8.5</v>
      </c>
      <c r="G1784" s="3">
        <v>26.9</v>
      </c>
      <c r="H1784" s="3">
        <v>29.9</v>
      </c>
      <c r="I1784" s="3">
        <v>0</v>
      </c>
      <c r="J1784" s="4">
        <v>109148.25</v>
      </c>
      <c r="K1784" s="5">
        <v>72.281071499999996</v>
      </c>
      <c r="L1784" s="5">
        <f t="shared" si="135"/>
        <v>7889352.4623498749</v>
      </c>
      <c r="M1784" t="str">
        <f>VLOOKUP(A1784,[1]Holidays!A:C,2,)</f>
        <v>Y</v>
      </c>
      <c r="N1784" t="str">
        <f>VLOOKUP(A1784,[1]Holidays!A:C,3,FALSE)</f>
        <v>N</v>
      </c>
      <c r="O1784">
        <f t="shared" si="136"/>
        <v>109148.25</v>
      </c>
      <c r="P1784" t="e">
        <f t="shared" si="137"/>
        <v>#N/A</v>
      </c>
      <c r="Q1784" t="e">
        <f t="shared" si="138"/>
        <v>#N/A</v>
      </c>
      <c r="R1784">
        <f t="shared" si="139"/>
        <v>109148.25</v>
      </c>
    </row>
    <row r="1785" spans="1:18" x14ac:dyDescent="0.25">
      <c r="A1785" s="6">
        <v>43788</v>
      </c>
      <c r="B1785" s="1" t="str">
        <f>TEXT([1]Holidays!A1785,"DDDD")</f>
        <v>Tuesday</v>
      </c>
      <c r="C1785" s="2">
        <f>WEEKNUM([1]Holidays!A1785)</f>
        <v>47</v>
      </c>
      <c r="D1785" s="1" t="str">
        <f>TEXT([1]Holidays!A1785,"MMMM")</f>
        <v>November</v>
      </c>
      <c r="E1785" s="1" t="str">
        <f>TEXT([1]Holidays!A1785,"yyyy")</f>
        <v>2019</v>
      </c>
      <c r="F1785" s="3">
        <v>11.4</v>
      </c>
      <c r="G1785" s="3">
        <v>18.600000000000001</v>
      </c>
      <c r="H1785" s="3">
        <v>27.9</v>
      </c>
      <c r="I1785" s="3">
        <v>0</v>
      </c>
      <c r="J1785" s="4">
        <v>112033.87</v>
      </c>
      <c r="K1785" s="5">
        <v>81.955895620000007</v>
      </c>
      <c r="L1785" s="5">
        <f t="shared" si="135"/>
        <v>9181836.1556246504</v>
      </c>
      <c r="M1785" t="str">
        <f>VLOOKUP(A1785,[1]Holidays!A:C,2,)</f>
        <v>Y</v>
      </c>
      <c r="N1785" t="str">
        <f>VLOOKUP(A1785,[1]Holidays!A:C,3,FALSE)</f>
        <v>N</v>
      </c>
      <c r="O1785">
        <f t="shared" si="136"/>
        <v>112033.87</v>
      </c>
      <c r="P1785" t="e">
        <f t="shared" si="137"/>
        <v>#N/A</v>
      </c>
      <c r="Q1785" t="e">
        <f t="shared" si="138"/>
        <v>#N/A</v>
      </c>
      <c r="R1785">
        <f t="shared" si="139"/>
        <v>112033.87</v>
      </c>
    </row>
    <row r="1786" spans="1:18" x14ac:dyDescent="0.25">
      <c r="A1786" s="6">
        <v>43789</v>
      </c>
      <c r="B1786" s="1" t="str">
        <f>TEXT([1]Holidays!A1786,"DDDD")</f>
        <v>Wednesday</v>
      </c>
      <c r="C1786" s="2">
        <f>WEEKNUM([1]Holidays!A1786)</f>
        <v>47</v>
      </c>
      <c r="D1786" s="1" t="str">
        <f>TEXT([1]Holidays!A1786,"MMMM")</f>
        <v>November</v>
      </c>
      <c r="E1786" s="1" t="str">
        <f>TEXT([1]Holidays!A1786,"yyyy")</f>
        <v>2019</v>
      </c>
      <c r="F1786" s="3">
        <v>9.4</v>
      </c>
      <c r="G1786" s="3">
        <v>34.700000000000003</v>
      </c>
      <c r="H1786" s="3">
        <v>30.1</v>
      </c>
      <c r="I1786" s="3">
        <v>0</v>
      </c>
      <c r="J1786" s="4">
        <v>119736.125</v>
      </c>
      <c r="K1786" s="5">
        <v>83.763251699999998</v>
      </c>
      <c r="L1786" s="5">
        <f t="shared" si="135"/>
        <v>10029487.175957663</v>
      </c>
      <c r="M1786" t="str">
        <f>VLOOKUP(A1786,[1]Holidays!A:C,2,)</f>
        <v>Y</v>
      </c>
      <c r="N1786" t="str">
        <f>VLOOKUP(A1786,[1]Holidays!A:C,3,FALSE)</f>
        <v>N</v>
      </c>
      <c r="O1786">
        <f t="shared" si="136"/>
        <v>119736.125</v>
      </c>
      <c r="P1786" t="e">
        <f t="shared" si="137"/>
        <v>#N/A</v>
      </c>
      <c r="Q1786" t="e">
        <f t="shared" si="138"/>
        <v>#N/A</v>
      </c>
      <c r="R1786">
        <f t="shared" si="139"/>
        <v>119736.125</v>
      </c>
    </row>
    <row r="1787" spans="1:18" x14ac:dyDescent="0.25">
      <c r="A1787" s="6">
        <v>43790</v>
      </c>
      <c r="B1787" s="1" t="str">
        <f>TEXT([1]Holidays!A1787,"DDDD")</f>
        <v>Thursday</v>
      </c>
      <c r="C1787" s="2">
        <f>WEEKNUM([1]Holidays!A1787)</f>
        <v>47</v>
      </c>
      <c r="D1787" s="1" t="str">
        <f>TEXT([1]Holidays!A1787,"MMMM")</f>
        <v>November</v>
      </c>
      <c r="E1787" s="1" t="str">
        <f>TEXT([1]Holidays!A1787,"yyyy")</f>
        <v>2019</v>
      </c>
      <c r="F1787" s="3">
        <v>14</v>
      </c>
      <c r="G1787" s="3">
        <v>40.9</v>
      </c>
      <c r="H1787" s="3">
        <v>18.8</v>
      </c>
      <c r="I1787" s="3">
        <v>0</v>
      </c>
      <c r="J1787" s="4">
        <v>131312</v>
      </c>
      <c r="K1787" s="5">
        <v>72.815311210000004</v>
      </c>
      <c r="L1787" s="5">
        <f t="shared" si="135"/>
        <v>9561524.1456075199</v>
      </c>
      <c r="M1787" t="str">
        <f>VLOOKUP(A1787,[1]Holidays!A:C,2,)</f>
        <v>Y</v>
      </c>
      <c r="N1787" t="str">
        <f>VLOOKUP(A1787,[1]Holidays!A:C,3,FALSE)</f>
        <v>N</v>
      </c>
      <c r="O1787">
        <f t="shared" si="136"/>
        <v>131312</v>
      </c>
      <c r="P1787" t="e">
        <f t="shared" si="137"/>
        <v>#N/A</v>
      </c>
      <c r="Q1787" t="e">
        <f t="shared" si="138"/>
        <v>#N/A</v>
      </c>
      <c r="R1787">
        <f t="shared" si="139"/>
        <v>131312</v>
      </c>
    </row>
    <row r="1788" spans="1:18" x14ac:dyDescent="0.25">
      <c r="A1788" s="6">
        <v>43791</v>
      </c>
      <c r="B1788" s="1" t="str">
        <f>TEXT([1]Holidays!A1788,"DDDD")</f>
        <v>Friday</v>
      </c>
      <c r="C1788" s="2">
        <f>WEEKNUM([1]Holidays!A1788)</f>
        <v>47</v>
      </c>
      <c r="D1788" s="1" t="str">
        <f>TEXT([1]Holidays!A1788,"MMMM")</f>
        <v>November</v>
      </c>
      <c r="E1788" s="1" t="str">
        <f>TEXT([1]Holidays!A1788,"yyyy")</f>
        <v>2019</v>
      </c>
      <c r="F1788" s="3">
        <v>13.6</v>
      </c>
      <c r="G1788" s="3">
        <v>20</v>
      </c>
      <c r="H1788" s="3">
        <v>28.3</v>
      </c>
      <c r="I1788" s="3">
        <v>0</v>
      </c>
      <c r="J1788" s="4">
        <v>109049.36500000001</v>
      </c>
      <c r="K1788" s="5">
        <v>65.412978010000003</v>
      </c>
      <c r="L1788" s="5">
        <f t="shared" si="135"/>
        <v>7133243.7147494648</v>
      </c>
      <c r="M1788" t="str">
        <f>VLOOKUP(A1788,[1]Holidays!A:C,2,)</f>
        <v>Y</v>
      </c>
      <c r="N1788" t="str">
        <f>VLOOKUP(A1788,[1]Holidays!A:C,3,FALSE)</f>
        <v>N</v>
      </c>
      <c r="O1788">
        <f t="shared" si="136"/>
        <v>109049.36500000001</v>
      </c>
      <c r="P1788" t="e">
        <f t="shared" si="137"/>
        <v>#N/A</v>
      </c>
      <c r="Q1788" t="e">
        <f t="shared" si="138"/>
        <v>#N/A</v>
      </c>
      <c r="R1788">
        <f t="shared" si="139"/>
        <v>109049.36500000001</v>
      </c>
    </row>
    <row r="1789" spans="1:18" x14ac:dyDescent="0.25">
      <c r="A1789" s="6">
        <v>43792</v>
      </c>
      <c r="B1789" s="1" t="str">
        <f>TEXT([1]Holidays!A1789,"DDDD")</f>
        <v>Saturday</v>
      </c>
      <c r="C1789" s="2">
        <f>WEEKNUM([1]Holidays!A1789)</f>
        <v>47</v>
      </c>
      <c r="D1789" s="1" t="str">
        <f>TEXT([1]Holidays!A1789,"MMMM")</f>
        <v>November</v>
      </c>
      <c r="E1789" s="1" t="str">
        <f>TEXT([1]Holidays!A1789,"yyyy")</f>
        <v>2019</v>
      </c>
      <c r="F1789" s="3">
        <v>10.1</v>
      </c>
      <c r="G1789" s="3">
        <v>23.8</v>
      </c>
      <c r="H1789" s="3">
        <v>24.6</v>
      </c>
      <c r="I1789" s="3">
        <v>0</v>
      </c>
      <c r="J1789" s="4">
        <v>97245.764999999999</v>
      </c>
      <c r="K1789" s="5">
        <v>49.794292779999999</v>
      </c>
      <c r="L1789" s="5">
        <f t="shared" si="135"/>
        <v>4842284.0940250764</v>
      </c>
      <c r="M1789" t="str">
        <f>VLOOKUP(A1789,[1]Holidays!A:C,2,)</f>
        <v>Y</v>
      </c>
      <c r="N1789" t="str">
        <f>VLOOKUP(A1789,[1]Holidays!A:C,3,FALSE)</f>
        <v>N</v>
      </c>
      <c r="O1789">
        <f t="shared" si="136"/>
        <v>97245.764999999999</v>
      </c>
      <c r="P1789" t="e">
        <f t="shared" si="137"/>
        <v>#N/A</v>
      </c>
      <c r="Q1789" t="e">
        <f t="shared" si="138"/>
        <v>#N/A</v>
      </c>
      <c r="R1789">
        <f t="shared" si="139"/>
        <v>97245.764999999999</v>
      </c>
    </row>
    <row r="1790" spans="1:18" x14ac:dyDescent="0.25">
      <c r="A1790" s="6">
        <v>43793</v>
      </c>
      <c r="B1790" s="1" t="str">
        <f>TEXT([1]Holidays!A1790,"DDDD")</f>
        <v>Sunday</v>
      </c>
      <c r="C1790" s="2">
        <f>WEEKNUM([1]Holidays!A1790)</f>
        <v>48</v>
      </c>
      <c r="D1790" s="1" t="str">
        <f>TEXT([1]Holidays!A1790,"MMMM")</f>
        <v>November</v>
      </c>
      <c r="E1790" s="1" t="str">
        <f>TEXT([1]Holidays!A1790,"yyyy")</f>
        <v>2019</v>
      </c>
      <c r="F1790" s="3">
        <v>11.9</v>
      </c>
      <c r="G1790" s="3">
        <v>23.7</v>
      </c>
      <c r="H1790" s="3">
        <v>30.6</v>
      </c>
      <c r="I1790" s="3">
        <v>0</v>
      </c>
      <c r="J1790" s="4">
        <v>96778.25</v>
      </c>
      <c r="K1790" s="5">
        <v>60.755443960000001</v>
      </c>
      <c r="L1790" s="5">
        <f t="shared" si="135"/>
        <v>5879805.5444218703</v>
      </c>
      <c r="M1790" t="str">
        <f>VLOOKUP(A1790,[1]Holidays!A:C,2,)</f>
        <v>Y</v>
      </c>
      <c r="N1790" t="str">
        <f>VLOOKUP(A1790,[1]Holidays!A:C,3,FALSE)</f>
        <v>N</v>
      </c>
      <c r="O1790">
        <f t="shared" si="136"/>
        <v>96778.25</v>
      </c>
      <c r="P1790" t="e">
        <f t="shared" si="137"/>
        <v>#N/A</v>
      </c>
      <c r="Q1790" t="e">
        <f t="shared" si="138"/>
        <v>#N/A</v>
      </c>
      <c r="R1790">
        <f t="shared" si="139"/>
        <v>96778.25</v>
      </c>
    </row>
    <row r="1791" spans="1:18" x14ac:dyDescent="0.25">
      <c r="A1791" s="6">
        <v>43794</v>
      </c>
      <c r="B1791" s="1" t="str">
        <f>TEXT([1]Holidays!A1791,"DDDD")</f>
        <v>Monday</v>
      </c>
      <c r="C1791" s="2">
        <f>WEEKNUM([1]Holidays!A1791)</f>
        <v>48</v>
      </c>
      <c r="D1791" s="1" t="str">
        <f>TEXT([1]Holidays!A1791,"MMMM")</f>
        <v>November</v>
      </c>
      <c r="E1791" s="1" t="str">
        <f>TEXT([1]Holidays!A1791,"yyyy")</f>
        <v>2019</v>
      </c>
      <c r="F1791" s="3">
        <v>11.4</v>
      </c>
      <c r="G1791" s="3">
        <v>27.4</v>
      </c>
      <c r="H1791" s="3">
        <v>18</v>
      </c>
      <c r="I1791" s="3">
        <v>0</v>
      </c>
      <c r="J1791" s="4">
        <v>113899.3</v>
      </c>
      <c r="K1791" s="5">
        <v>71.001116179999997</v>
      </c>
      <c r="L1791" s="5">
        <f t="shared" si="135"/>
        <v>8086977.4321206743</v>
      </c>
      <c r="M1791" t="str">
        <f>VLOOKUP(A1791,[1]Holidays!A:C,2,)</f>
        <v>Y</v>
      </c>
      <c r="N1791" t="str">
        <f>VLOOKUP(A1791,[1]Holidays!A:C,3,FALSE)</f>
        <v>N</v>
      </c>
      <c r="O1791">
        <f t="shared" si="136"/>
        <v>113899.3</v>
      </c>
      <c r="P1791" t="e">
        <f t="shared" si="137"/>
        <v>#N/A</v>
      </c>
      <c r="Q1791" t="e">
        <f t="shared" si="138"/>
        <v>#N/A</v>
      </c>
      <c r="R1791">
        <f t="shared" si="139"/>
        <v>113899.3</v>
      </c>
    </row>
    <row r="1792" spans="1:18" x14ac:dyDescent="0.25">
      <c r="A1792" s="6">
        <v>43795</v>
      </c>
      <c r="B1792" s="1" t="str">
        <f>TEXT([1]Holidays!A1792,"DDDD")</f>
        <v>Tuesday</v>
      </c>
      <c r="C1792" s="2">
        <f>WEEKNUM([1]Holidays!A1792)</f>
        <v>48</v>
      </c>
      <c r="D1792" s="1" t="str">
        <f>TEXT([1]Holidays!A1792,"MMMM")</f>
        <v>November</v>
      </c>
      <c r="E1792" s="1" t="str">
        <f>TEXT([1]Holidays!A1792,"yyyy")</f>
        <v>2019</v>
      </c>
      <c r="F1792" s="3">
        <v>11.4</v>
      </c>
      <c r="G1792" s="3">
        <v>16.399999999999999</v>
      </c>
      <c r="H1792" s="3">
        <v>22.2</v>
      </c>
      <c r="I1792" s="3">
        <v>2</v>
      </c>
      <c r="J1792" s="4">
        <v>107629.16</v>
      </c>
      <c r="K1792" s="5">
        <v>47.350592130000003</v>
      </c>
      <c r="L1792" s="5">
        <f t="shared" si="135"/>
        <v>5096304.4564545108</v>
      </c>
      <c r="M1792" t="str">
        <f>VLOOKUP(A1792,[1]Holidays!A:C,2,)</f>
        <v>Y</v>
      </c>
      <c r="N1792" t="str">
        <f>VLOOKUP(A1792,[1]Holidays!A:C,3,FALSE)</f>
        <v>N</v>
      </c>
      <c r="O1792">
        <f t="shared" si="136"/>
        <v>107629.16</v>
      </c>
      <c r="P1792" t="e">
        <f t="shared" si="137"/>
        <v>#N/A</v>
      </c>
      <c r="Q1792" t="e">
        <f t="shared" si="138"/>
        <v>#N/A</v>
      </c>
      <c r="R1792">
        <f t="shared" si="139"/>
        <v>107629.16</v>
      </c>
    </row>
    <row r="1793" spans="1:18" x14ac:dyDescent="0.25">
      <c r="A1793" s="6">
        <v>43796</v>
      </c>
      <c r="B1793" s="1" t="str">
        <f>TEXT([1]Holidays!A1793,"DDDD")</f>
        <v>Wednesday</v>
      </c>
      <c r="C1793" s="2">
        <f>WEEKNUM([1]Holidays!A1793)</f>
        <v>48</v>
      </c>
      <c r="D1793" s="1" t="str">
        <f>TEXT([1]Holidays!A1793,"MMMM")</f>
        <v>November</v>
      </c>
      <c r="E1793" s="1" t="str">
        <f>TEXT([1]Holidays!A1793,"yyyy")</f>
        <v>2019</v>
      </c>
      <c r="F1793" s="3">
        <v>8.6</v>
      </c>
      <c r="G1793" s="3">
        <v>24.8</v>
      </c>
      <c r="H1793" s="3">
        <v>31</v>
      </c>
      <c r="I1793" s="3">
        <v>0</v>
      </c>
      <c r="J1793" s="4">
        <v>108417.69500000001</v>
      </c>
      <c r="K1793" s="5">
        <v>59.044674999999998</v>
      </c>
      <c r="L1793" s="5">
        <f t="shared" si="135"/>
        <v>6401487.5655241255</v>
      </c>
      <c r="M1793" t="str">
        <f>VLOOKUP(A1793,[1]Holidays!A:C,2,)</f>
        <v>Y</v>
      </c>
      <c r="N1793" t="str">
        <f>VLOOKUP(A1793,[1]Holidays!A:C,3,FALSE)</f>
        <v>N</v>
      </c>
      <c r="O1793">
        <f t="shared" si="136"/>
        <v>108417.69500000001</v>
      </c>
      <c r="P1793" t="e">
        <f t="shared" si="137"/>
        <v>#N/A</v>
      </c>
      <c r="Q1793" t="e">
        <f t="shared" si="138"/>
        <v>#N/A</v>
      </c>
      <c r="R1793">
        <f t="shared" si="139"/>
        <v>108417.69500000001</v>
      </c>
    </row>
    <row r="1794" spans="1:18" x14ac:dyDescent="0.25">
      <c r="A1794" s="6">
        <v>43797</v>
      </c>
      <c r="B1794" s="1" t="str">
        <f>TEXT([1]Holidays!A1794,"DDDD")</f>
        <v>Thursday</v>
      </c>
      <c r="C1794" s="2">
        <f>WEEKNUM([1]Holidays!A1794)</f>
        <v>48</v>
      </c>
      <c r="D1794" s="1" t="str">
        <f>TEXT([1]Holidays!A1794,"MMMM")</f>
        <v>November</v>
      </c>
      <c r="E1794" s="1" t="str">
        <f>TEXT([1]Holidays!A1794,"yyyy")</f>
        <v>2019</v>
      </c>
      <c r="F1794" s="3">
        <v>11.4</v>
      </c>
      <c r="G1794" s="3">
        <v>21.1</v>
      </c>
      <c r="H1794" s="3">
        <v>30.7</v>
      </c>
      <c r="I1794" s="3">
        <v>0</v>
      </c>
      <c r="J1794" s="4">
        <v>112735.875</v>
      </c>
      <c r="K1794" s="5">
        <v>70.202551959999994</v>
      </c>
      <c r="L1794" s="5">
        <f t="shared" ref="L1794:L1857" si="140">J1794*K1794</f>
        <v>7914346.1224435642</v>
      </c>
      <c r="M1794" t="str">
        <f>VLOOKUP(A1794,[1]Holidays!A:C,2,)</f>
        <v>Y</v>
      </c>
      <c r="N1794" t="str">
        <f>VLOOKUP(A1794,[1]Holidays!A:C,3,FALSE)</f>
        <v>N</v>
      </c>
      <c r="O1794">
        <f t="shared" si="136"/>
        <v>112735.875</v>
      </c>
      <c r="P1794" t="e">
        <f t="shared" si="137"/>
        <v>#N/A</v>
      </c>
      <c r="Q1794" t="e">
        <f t="shared" si="138"/>
        <v>#N/A</v>
      </c>
      <c r="R1794">
        <f t="shared" si="139"/>
        <v>112735.875</v>
      </c>
    </row>
    <row r="1795" spans="1:18" x14ac:dyDescent="0.25">
      <c r="A1795" s="6">
        <v>43798</v>
      </c>
      <c r="B1795" s="1" t="str">
        <f>TEXT([1]Holidays!A1795,"DDDD")</f>
        <v>Friday</v>
      </c>
      <c r="C1795" s="2">
        <f>WEEKNUM([1]Holidays!A1795)</f>
        <v>48</v>
      </c>
      <c r="D1795" s="1" t="str">
        <f>TEXT([1]Holidays!A1795,"MMMM")</f>
        <v>November</v>
      </c>
      <c r="E1795" s="1" t="str">
        <f>TEXT([1]Holidays!A1795,"yyyy")</f>
        <v>2019</v>
      </c>
      <c r="F1795" s="3">
        <v>11.9</v>
      </c>
      <c r="G1795" s="3">
        <v>19.7</v>
      </c>
      <c r="H1795" s="3">
        <v>21.9</v>
      </c>
      <c r="I1795" s="3">
        <v>0</v>
      </c>
      <c r="J1795" s="4">
        <v>114799.91</v>
      </c>
      <c r="K1795" s="5">
        <v>79.605729069999995</v>
      </c>
      <c r="L1795" s="5">
        <f t="shared" si="140"/>
        <v>9138730.5327203833</v>
      </c>
      <c r="M1795" t="str">
        <f>VLOOKUP(A1795,[1]Holidays!A:C,2,)</f>
        <v>Y</v>
      </c>
      <c r="N1795" t="str">
        <f>VLOOKUP(A1795,[1]Holidays!A:C,3,FALSE)</f>
        <v>N</v>
      </c>
      <c r="O1795">
        <f t="shared" ref="O1795:O1858" si="141">IF(M1795="n",NA(),J1795)</f>
        <v>114799.91</v>
      </c>
      <c r="P1795" t="e">
        <f t="shared" ref="P1795:P1858" si="142">IF(M1795="n",J1795,NA())</f>
        <v>#N/A</v>
      </c>
      <c r="Q1795" t="e">
        <f t="shared" ref="Q1795:Q1858" si="143">IF(N1795="y",J1795,NA())</f>
        <v>#N/A</v>
      </c>
      <c r="R1795">
        <f t="shared" ref="R1795:R1858" si="144">IF(N1795="N",J1795,NA())</f>
        <v>114799.91</v>
      </c>
    </row>
    <row r="1796" spans="1:18" x14ac:dyDescent="0.25">
      <c r="A1796" s="6">
        <v>43799</v>
      </c>
      <c r="B1796" s="1" t="str">
        <f>TEXT([1]Holidays!A1796,"DDDD")</f>
        <v>Saturday</v>
      </c>
      <c r="C1796" s="2">
        <f>WEEKNUM([1]Holidays!A1796)</f>
        <v>48</v>
      </c>
      <c r="D1796" s="1" t="str">
        <f>TEXT([1]Holidays!A1796,"MMMM")</f>
        <v>November</v>
      </c>
      <c r="E1796" s="1" t="str">
        <f>TEXT([1]Holidays!A1796,"yyyy")</f>
        <v>2019</v>
      </c>
      <c r="F1796" s="3">
        <v>10.3</v>
      </c>
      <c r="G1796" s="3">
        <v>18.399999999999999</v>
      </c>
      <c r="H1796" s="3">
        <v>26.7</v>
      </c>
      <c r="I1796" s="3">
        <v>8</v>
      </c>
      <c r="J1796" s="4">
        <v>98959.56</v>
      </c>
      <c r="K1796" s="5">
        <v>51.05874163</v>
      </c>
      <c r="L1796" s="5">
        <f t="shared" si="140"/>
        <v>5052750.6058584824</v>
      </c>
      <c r="M1796" t="str">
        <f>VLOOKUP(A1796,[1]Holidays!A:C,2,)</f>
        <v>Y</v>
      </c>
      <c r="N1796" t="str">
        <f>VLOOKUP(A1796,[1]Holidays!A:C,3,FALSE)</f>
        <v>N</v>
      </c>
      <c r="O1796">
        <f t="shared" si="141"/>
        <v>98959.56</v>
      </c>
      <c r="P1796" t="e">
        <f t="shared" si="142"/>
        <v>#N/A</v>
      </c>
      <c r="Q1796" t="e">
        <f t="shared" si="143"/>
        <v>#N/A</v>
      </c>
      <c r="R1796">
        <f t="shared" si="144"/>
        <v>98959.56</v>
      </c>
    </row>
    <row r="1797" spans="1:18" x14ac:dyDescent="0.25">
      <c r="A1797" s="6">
        <v>43800</v>
      </c>
      <c r="B1797" s="1" t="str">
        <f>TEXT([1]Holidays!A1797,"DDDD")</f>
        <v>Sunday</v>
      </c>
      <c r="C1797" s="2">
        <f>WEEKNUM([1]Holidays!A1797)</f>
        <v>49</v>
      </c>
      <c r="D1797" s="1" t="str">
        <f>TEXT([1]Holidays!A1797,"MMMM")</f>
        <v>December</v>
      </c>
      <c r="E1797" s="1" t="str">
        <f>TEXT([1]Holidays!A1797,"yyyy")</f>
        <v>2019</v>
      </c>
      <c r="F1797" s="3">
        <v>12.2</v>
      </c>
      <c r="G1797" s="3">
        <v>16.8</v>
      </c>
      <c r="H1797" s="3">
        <v>9.8000000000000007</v>
      </c>
      <c r="I1797" s="3">
        <v>0</v>
      </c>
      <c r="J1797" s="4">
        <v>100233.98</v>
      </c>
      <c r="K1797" s="5">
        <v>33.154867019999998</v>
      </c>
      <c r="L1797" s="5">
        <f t="shared" si="140"/>
        <v>3323244.2777853394</v>
      </c>
      <c r="M1797" t="str">
        <f>VLOOKUP(A1797,[1]Holidays!A:C,2,)</f>
        <v>Y</v>
      </c>
      <c r="N1797" t="str">
        <f>VLOOKUP(A1797,[1]Holidays!A:C,3,FALSE)</f>
        <v>N</v>
      </c>
      <c r="O1797">
        <f t="shared" si="141"/>
        <v>100233.98</v>
      </c>
      <c r="P1797" t="e">
        <f t="shared" si="142"/>
        <v>#N/A</v>
      </c>
      <c r="Q1797" t="e">
        <f t="shared" si="143"/>
        <v>#N/A</v>
      </c>
      <c r="R1797">
        <f t="shared" si="144"/>
        <v>100233.98</v>
      </c>
    </row>
    <row r="1798" spans="1:18" x14ac:dyDescent="0.25">
      <c r="A1798" s="6">
        <v>43801</v>
      </c>
      <c r="B1798" s="1" t="str">
        <f>TEXT([1]Holidays!A1798,"DDDD")</f>
        <v>Monday</v>
      </c>
      <c r="C1798" s="2">
        <f>WEEKNUM([1]Holidays!A1798)</f>
        <v>49</v>
      </c>
      <c r="D1798" s="1" t="str">
        <f>TEXT([1]Holidays!A1798,"MMMM")</f>
        <v>December</v>
      </c>
      <c r="E1798" s="1" t="str">
        <f>TEXT([1]Holidays!A1798,"yyyy")</f>
        <v>2019</v>
      </c>
      <c r="F1798" s="3">
        <v>9.8000000000000007</v>
      </c>
      <c r="G1798" s="3">
        <v>15.5</v>
      </c>
      <c r="H1798" s="3">
        <v>18.2</v>
      </c>
      <c r="I1798" s="3">
        <v>3.4</v>
      </c>
      <c r="J1798" s="4">
        <v>110609.4</v>
      </c>
      <c r="K1798" s="5">
        <v>29.070382550000001</v>
      </c>
      <c r="L1798" s="5">
        <f t="shared" si="140"/>
        <v>3215457.5716259698</v>
      </c>
      <c r="M1798" t="str">
        <f>VLOOKUP(A1798,[1]Holidays!A:C,2,)</f>
        <v>Y</v>
      </c>
      <c r="N1798" t="str">
        <f>VLOOKUP(A1798,[1]Holidays!A:C,3,FALSE)</f>
        <v>N</v>
      </c>
      <c r="O1798">
        <f t="shared" si="141"/>
        <v>110609.4</v>
      </c>
      <c r="P1798" t="e">
        <f t="shared" si="142"/>
        <v>#N/A</v>
      </c>
      <c r="Q1798" t="e">
        <f t="shared" si="143"/>
        <v>#N/A</v>
      </c>
      <c r="R1798">
        <f t="shared" si="144"/>
        <v>110609.4</v>
      </c>
    </row>
    <row r="1799" spans="1:18" x14ac:dyDescent="0.25">
      <c r="A1799" s="6">
        <v>43802</v>
      </c>
      <c r="B1799" s="1" t="str">
        <f>TEXT([1]Holidays!A1799,"DDDD")</f>
        <v>Tuesday</v>
      </c>
      <c r="C1799" s="2">
        <f>WEEKNUM([1]Holidays!A1799)</f>
        <v>49</v>
      </c>
      <c r="D1799" s="1" t="str">
        <f>TEXT([1]Holidays!A1799,"MMMM")</f>
        <v>December</v>
      </c>
      <c r="E1799" s="1" t="str">
        <f>TEXT([1]Holidays!A1799,"yyyy")</f>
        <v>2019</v>
      </c>
      <c r="F1799" s="3">
        <v>11</v>
      </c>
      <c r="G1799" s="3">
        <v>22.2</v>
      </c>
      <c r="H1799" s="3">
        <v>19.2</v>
      </c>
      <c r="I1799" s="3">
        <v>0.4</v>
      </c>
      <c r="J1799" s="4">
        <v>109094.04</v>
      </c>
      <c r="K1799" s="5">
        <v>19.170950680000001</v>
      </c>
      <c r="L1799" s="5">
        <f t="shared" si="140"/>
        <v>2091436.4603219472</v>
      </c>
      <c r="M1799" t="str">
        <f>VLOOKUP(A1799,[1]Holidays!A:C,2,)</f>
        <v>Y</v>
      </c>
      <c r="N1799" t="str">
        <f>VLOOKUP(A1799,[1]Holidays!A:C,3,FALSE)</f>
        <v>N</v>
      </c>
      <c r="O1799">
        <f t="shared" si="141"/>
        <v>109094.04</v>
      </c>
      <c r="P1799" t="e">
        <f t="shared" si="142"/>
        <v>#N/A</v>
      </c>
      <c r="Q1799" t="e">
        <f t="shared" si="143"/>
        <v>#N/A</v>
      </c>
      <c r="R1799">
        <f t="shared" si="144"/>
        <v>109094.04</v>
      </c>
    </row>
    <row r="1800" spans="1:18" x14ac:dyDescent="0.25">
      <c r="A1800" s="6">
        <v>43803</v>
      </c>
      <c r="B1800" s="1" t="str">
        <f>TEXT([1]Holidays!A1800,"DDDD")</f>
        <v>Wednesday</v>
      </c>
      <c r="C1800" s="2">
        <f>WEEKNUM([1]Holidays!A1800)</f>
        <v>49</v>
      </c>
      <c r="D1800" s="1" t="str">
        <f>TEXT([1]Holidays!A1800,"MMMM")</f>
        <v>December</v>
      </c>
      <c r="E1800" s="1" t="str">
        <f>TEXT([1]Holidays!A1800,"yyyy")</f>
        <v>2019</v>
      </c>
      <c r="F1800" s="3">
        <v>12.1</v>
      </c>
      <c r="G1800" s="3">
        <v>23</v>
      </c>
      <c r="H1800" s="3">
        <v>20.3</v>
      </c>
      <c r="I1800" s="3">
        <v>0</v>
      </c>
      <c r="J1800" s="4">
        <v>107400.705</v>
      </c>
      <c r="K1800" s="5">
        <v>39.415048149999997</v>
      </c>
      <c r="L1800" s="5">
        <f t="shared" si="140"/>
        <v>4233203.9589189459</v>
      </c>
      <c r="M1800" t="str">
        <f>VLOOKUP(A1800,[1]Holidays!A:C,2,)</f>
        <v>Y</v>
      </c>
      <c r="N1800" t="str">
        <f>VLOOKUP(A1800,[1]Holidays!A:C,3,FALSE)</f>
        <v>N</v>
      </c>
      <c r="O1800">
        <f t="shared" si="141"/>
        <v>107400.705</v>
      </c>
      <c r="P1800" t="e">
        <f t="shared" si="142"/>
        <v>#N/A</v>
      </c>
      <c r="Q1800" t="e">
        <f t="shared" si="143"/>
        <v>#N/A</v>
      </c>
      <c r="R1800">
        <f t="shared" si="144"/>
        <v>107400.705</v>
      </c>
    </row>
    <row r="1801" spans="1:18" x14ac:dyDescent="0.25">
      <c r="A1801" s="6">
        <v>43804</v>
      </c>
      <c r="B1801" s="1" t="str">
        <f>TEXT([1]Holidays!A1801,"DDDD")</f>
        <v>Thursday</v>
      </c>
      <c r="C1801" s="2">
        <f>WEEKNUM([1]Holidays!A1801)</f>
        <v>49</v>
      </c>
      <c r="D1801" s="1" t="str">
        <f>TEXT([1]Holidays!A1801,"MMMM")</f>
        <v>December</v>
      </c>
      <c r="E1801" s="1" t="str">
        <f>TEXT([1]Holidays!A1801,"yyyy")</f>
        <v>2019</v>
      </c>
      <c r="F1801" s="3">
        <v>12.3</v>
      </c>
      <c r="G1801" s="3">
        <v>23.9</v>
      </c>
      <c r="H1801" s="3">
        <v>20.399999999999999</v>
      </c>
      <c r="I1801" s="3">
        <v>0</v>
      </c>
      <c r="J1801" s="4">
        <v>107891.69</v>
      </c>
      <c r="K1801" s="5">
        <v>45.830326149999998</v>
      </c>
      <c r="L1801" s="5">
        <f t="shared" si="140"/>
        <v>4944711.3415746931</v>
      </c>
      <c r="M1801" t="str">
        <f>VLOOKUP(A1801,[1]Holidays!A:C,2,)</f>
        <v>Y</v>
      </c>
      <c r="N1801" t="str">
        <f>VLOOKUP(A1801,[1]Holidays!A:C,3,FALSE)</f>
        <v>N</v>
      </c>
      <c r="O1801">
        <f t="shared" si="141"/>
        <v>107891.69</v>
      </c>
      <c r="P1801" t="e">
        <f t="shared" si="142"/>
        <v>#N/A</v>
      </c>
      <c r="Q1801" t="e">
        <f t="shared" si="143"/>
        <v>#N/A</v>
      </c>
      <c r="R1801">
        <f t="shared" si="144"/>
        <v>107891.69</v>
      </c>
    </row>
    <row r="1802" spans="1:18" x14ac:dyDescent="0.25">
      <c r="A1802" s="6">
        <v>43805</v>
      </c>
      <c r="B1802" s="1" t="str">
        <f>TEXT([1]Holidays!A1802,"DDDD")</f>
        <v>Friday</v>
      </c>
      <c r="C1802" s="2">
        <f>WEEKNUM([1]Holidays!A1802)</f>
        <v>49</v>
      </c>
      <c r="D1802" s="1" t="str">
        <f>TEXT([1]Holidays!A1802,"MMMM")</f>
        <v>December</v>
      </c>
      <c r="E1802" s="1" t="str">
        <f>TEXT([1]Holidays!A1802,"yyyy")</f>
        <v>2019</v>
      </c>
      <c r="F1802" s="3">
        <v>13.3</v>
      </c>
      <c r="G1802" s="3">
        <v>20.8</v>
      </c>
      <c r="H1802" s="3">
        <v>18.2</v>
      </c>
      <c r="I1802" s="3">
        <v>0</v>
      </c>
      <c r="J1802" s="4">
        <v>105028.985</v>
      </c>
      <c r="K1802" s="5">
        <v>41.38035927</v>
      </c>
      <c r="L1802" s="5">
        <f t="shared" si="140"/>
        <v>4346137.1330634411</v>
      </c>
      <c r="M1802" t="str">
        <f>VLOOKUP(A1802,[1]Holidays!A:C,2,)</f>
        <v>Y</v>
      </c>
      <c r="N1802" t="str">
        <f>VLOOKUP(A1802,[1]Holidays!A:C,3,FALSE)</f>
        <v>N</v>
      </c>
      <c r="O1802">
        <f t="shared" si="141"/>
        <v>105028.985</v>
      </c>
      <c r="P1802" t="e">
        <f t="shared" si="142"/>
        <v>#N/A</v>
      </c>
      <c r="Q1802" t="e">
        <f t="shared" si="143"/>
        <v>#N/A</v>
      </c>
      <c r="R1802">
        <f t="shared" si="144"/>
        <v>105028.985</v>
      </c>
    </row>
    <row r="1803" spans="1:18" x14ac:dyDescent="0.25">
      <c r="A1803" s="6">
        <v>43806</v>
      </c>
      <c r="B1803" s="1" t="str">
        <f>TEXT([1]Holidays!A1803,"DDDD")</f>
        <v>Saturday</v>
      </c>
      <c r="C1803" s="2">
        <f>WEEKNUM([1]Holidays!A1803)</f>
        <v>49</v>
      </c>
      <c r="D1803" s="1" t="str">
        <f>TEXT([1]Holidays!A1803,"MMMM")</f>
        <v>December</v>
      </c>
      <c r="E1803" s="1" t="str">
        <f>TEXT([1]Holidays!A1803,"yyyy")</f>
        <v>2019</v>
      </c>
      <c r="F1803" s="3">
        <v>11.2</v>
      </c>
      <c r="G1803" s="3">
        <v>21</v>
      </c>
      <c r="H1803" s="3">
        <v>30.3</v>
      </c>
      <c r="I1803" s="3">
        <v>0</v>
      </c>
      <c r="J1803" s="4">
        <v>95436.3</v>
      </c>
      <c r="K1803" s="5">
        <v>47.12307019</v>
      </c>
      <c r="L1803" s="5">
        <f t="shared" si="140"/>
        <v>4497251.4635738973</v>
      </c>
      <c r="M1803" t="str">
        <f>VLOOKUP(A1803,[1]Holidays!A:C,2,)</f>
        <v>Y</v>
      </c>
      <c r="N1803" t="str">
        <f>VLOOKUP(A1803,[1]Holidays!A:C,3,FALSE)</f>
        <v>N</v>
      </c>
      <c r="O1803">
        <f t="shared" si="141"/>
        <v>95436.3</v>
      </c>
      <c r="P1803" t="e">
        <f t="shared" si="142"/>
        <v>#N/A</v>
      </c>
      <c r="Q1803" t="e">
        <f t="shared" si="143"/>
        <v>#N/A</v>
      </c>
      <c r="R1803">
        <f t="shared" si="144"/>
        <v>95436.3</v>
      </c>
    </row>
    <row r="1804" spans="1:18" x14ac:dyDescent="0.25">
      <c r="A1804" s="6">
        <v>43807</v>
      </c>
      <c r="B1804" s="1" t="str">
        <f>TEXT([1]Holidays!A1804,"DDDD")</f>
        <v>Sunday</v>
      </c>
      <c r="C1804" s="2">
        <f>WEEKNUM([1]Holidays!A1804)</f>
        <v>50</v>
      </c>
      <c r="D1804" s="1" t="str">
        <f>TEXT([1]Holidays!A1804,"MMMM")</f>
        <v>December</v>
      </c>
      <c r="E1804" s="1" t="str">
        <f>TEXT([1]Holidays!A1804,"yyyy")</f>
        <v>2019</v>
      </c>
      <c r="F1804" s="3">
        <v>13.8</v>
      </c>
      <c r="G1804" s="3">
        <v>27.6</v>
      </c>
      <c r="H1804" s="3">
        <v>30.8</v>
      </c>
      <c r="I1804" s="3">
        <v>0</v>
      </c>
      <c r="J1804" s="4">
        <v>97577.414999999994</v>
      </c>
      <c r="K1804" s="5">
        <v>43.690411390000001</v>
      </c>
      <c r="L1804" s="5">
        <f t="shared" si="140"/>
        <v>4263197.4037227565</v>
      </c>
      <c r="M1804" t="str">
        <f>VLOOKUP(A1804,[1]Holidays!A:C,2,)</f>
        <v>Y</v>
      </c>
      <c r="N1804" t="str">
        <f>VLOOKUP(A1804,[1]Holidays!A:C,3,FALSE)</f>
        <v>N</v>
      </c>
      <c r="O1804">
        <f t="shared" si="141"/>
        <v>97577.414999999994</v>
      </c>
      <c r="P1804" t="e">
        <f t="shared" si="142"/>
        <v>#N/A</v>
      </c>
      <c r="Q1804" t="e">
        <f t="shared" si="143"/>
        <v>#N/A</v>
      </c>
      <c r="R1804">
        <f t="shared" si="144"/>
        <v>97577.414999999994</v>
      </c>
    </row>
    <row r="1805" spans="1:18" x14ac:dyDescent="0.25">
      <c r="A1805" s="6">
        <v>43808</v>
      </c>
      <c r="B1805" s="1" t="str">
        <f>TEXT([1]Holidays!A1805,"DDDD")</f>
        <v>Monday</v>
      </c>
      <c r="C1805" s="2">
        <f>WEEKNUM([1]Holidays!A1805)</f>
        <v>50</v>
      </c>
      <c r="D1805" s="1" t="str">
        <f>TEXT([1]Holidays!A1805,"MMMM")</f>
        <v>December</v>
      </c>
      <c r="E1805" s="1" t="str">
        <f>TEXT([1]Holidays!A1805,"yyyy")</f>
        <v>2019</v>
      </c>
      <c r="F1805" s="3">
        <v>16.3</v>
      </c>
      <c r="G1805" s="3">
        <v>38</v>
      </c>
      <c r="H1805" s="3">
        <v>28.6</v>
      </c>
      <c r="I1805" s="3">
        <v>0</v>
      </c>
      <c r="J1805" s="4">
        <v>127910.83500000001</v>
      </c>
      <c r="K1805" s="5">
        <v>62.718792569999998</v>
      </c>
      <c r="L1805" s="5">
        <f t="shared" si="140"/>
        <v>8022413.1278204964</v>
      </c>
      <c r="M1805" t="str">
        <f>VLOOKUP(A1805,[1]Holidays!A:C,2,)</f>
        <v>Y</v>
      </c>
      <c r="N1805" t="str">
        <f>VLOOKUP(A1805,[1]Holidays!A:C,3,FALSE)</f>
        <v>N</v>
      </c>
      <c r="O1805">
        <f t="shared" si="141"/>
        <v>127910.83500000001</v>
      </c>
      <c r="P1805" t="e">
        <f t="shared" si="142"/>
        <v>#N/A</v>
      </c>
      <c r="Q1805" t="e">
        <f t="shared" si="143"/>
        <v>#N/A</v>
      </c>
      <c r="R1805">
        <f t="shared" si="144"/>
        <v>127910.83500000001</v>
      </c>
    </row>
    <row r="1806" spans="1:18" x14ac:dyDescent="0.25">
      <c r="A1806" s="6">
        <v>43809</v>
      </c>
      <c r="B1806" s="1" t="str">
        <f>TEXT([1]Holidays!A1806,"DDDD")</f>
        <v>Tuesday</v>
      </c>
      <c r="C1806" s="2">
        <f>WEEKNUM([1]Holidays!A1806)</f>
        <v>50</v>
      </c>
      <c r="D1806" s="1" t="str">
        <f>TEXT([1]Holidays!A1806,"MMMM")</f>
        <v>December</v>
      </c>
      <c r="E1806" s="1" t="str">
        <f>TEXT([1]Holidays!A1806,"yyyy")</f>
        <v>2019</v>
      </c>
      <c r="F1806" s="3">
        <v>14.3</v>
      </c>
      <c r="G1806" s="3">
        <v>17.2</v>
      </c>
      <c r="H1806" s="3">
        <v>22.2</v>
      </c>
      <c r="I1806" s="3">
        <v>0</v>
      </c>
      <c r="J1806" s="4">
        <v>109548.62</v>
      </c>
      <c r="K1806" s="5">
        <v>48.336164680000003</v>
      </c>
      <c r="L1806" s="5">
        <f t="shared" si="140"/>
        <v>5295160.1367867421</v>
      </c>
      <c r="M1806" t="str">
        <f>VLOOKUP(A1806,[1]Holidays!A:C,2,)</f>
        <v>Y</v>
      </c>
      <c r="N1806" t="str">
        <f>VLOOKUP(A1806,[1]Holidays!A:C,3,FALSE)</f>
        <v>N</v>
      </c>
      <c r="O1806">
        <f t="shared" si="141"/>
        <v>109548.62</v>
      </c>
      <c r="P1806" t="e">
        <f t="shared" si="142"/>
        <v>#N/A</v>
      </c>
      <c r="Q1806" t="e">
        <f t="shared" si="143"/>
        <v>#N/A</v>
      </c>
      <c r="R1806">
        <f t="shared" si="144"/>
        <v>109548.62</v>
      </c>
    </row>
    <row r="1807" spans="1:18" x14ac:dyDescent="0.25">
      <c r="A1807" s="6">
        <v>43810</v>
      </c>
      <c r="B1807" s="1" t="str">
        <f>TEXT([1]Holidays!A1807,"DDDD")</f>
        <v>Wednesday</v>
      </c>
      <c r="C1807" s="2">
        <f>WEEKNUM([1]Holidays!A1807)</f>
        <v>50</v>
      </c>
      <c r="D1807" s="1" t="str">
        <f>TEXT([1]Holidays!A1807,"MMMM")</f>
        <v>December</v>
      </c>
      <c r="E1807" s="1" t="str">
        <f>TEXT([1]Holidays!A1807,"yyyy")</f>
        <v>2019</v>
      </c>
      <c r="F1807" s="3">
        <v>13.4</v>
      </c>
      <c r="G1807" s="3">
        <v>18.100000000000001</v>
      </c>
      <c r="H1807" s="3">
        <v>21.8</v>
      </c>
      <c r="I1807" s="3">
        <v>0</v>
      </c>
      <c r="J1807" s="4">
        <v>109060.375</v>
      </c>
      <c r="K1807" s="5">
        <v>57.730485369999997</v>
      </c>
      <c r="L1807" s="5">
        <f t="shared" si="140"/>
        <v>6296108.3833842138</v>
      </c>
      <c r="M1807" t="str">
        <f>VLOOKUP(A1807,[1]Holidays!A:C,2,)</f>
        <v>Y</v>
      </c>
      <c r="N1807" t="str">
        <f>VLOOKUP(A1807,[1]Holidays!A:C,3,FALSE)</f>
        <v>N</v>
      </c>
      <c r="O1807">
        <f t="shared" si="141"/>
        <v>109060.375</v>
      </c>
      <c r="P1807" t="e">
        <f t="shared" si="142"/>
        <v>#N/A</v>
      </c>
      <c r="Q1807" t="e">
        <f t="shared" si="143"/>
        <v>#N/A</v>
      </c>
      <c r="R1807">
        <f t="shared" si="144"/>
        <v>109060.375</v>
      </c>
    </row>
    <row r="1808" spans="1:18" x14ac:dyDescent="0.25">
      <c r="A1808" s="6">
        <v>43811</v>
      </c>
      <c r="B1808" s="1" t="str">
        <f>TEXT([1]Holidays!A1808,"DDDD")</f>
        <v>Thursday</v>
      </c>
      <c r="C1808" s="2">
        <f>WEEKNUM([1]Holidays!A1808)</f>
        <v>50</v>
      </c>
      <c r="D1808" s="1" t="str">
        <f>TEXT([1]Holidays!A1808,"MMMM")</f>
        <v>December</v>
      </c>
      <c r="E1808" s="1" t="str">
        <f>TEXT([1]Holidays!A1808,"yyyy")</f>
        <v>2019</v>
      </c>
      <c r="F1808" s="3">
        <v>13.4</v>
      </c>
      <c r="G1808" s="3">
        <v>18.399999999999999</v>
      </c>
      <c r="H1808" s="3">
        <v>22.7</v>
      </c>
      <c r="I1808" s="3">
        <v>0</v>
      </c>
      <c r="J1808" s="4">
        <v>108599.065</v>
      </c>
      <c r="K1808" s="5">
        <v>41.647543489999997</v>
      </c>
      <c r="L1808" s="5">
        <f t="shared" si="140"/>
        <v>4522884.2825608365</v>
      </c>
      <c r="M1808" t="str">
        <f>VLOOKUP(A1808,[1]Holidays!A:C,2,)</f>
        <v>Y</v>
      </c>
      <c r="N1808" t="str">
        <f>VLOOKUP(A1808,[1]Holidays!A:C,3,FALSE)</f>
        <v>N</v>
      </c>
      <c r="O1808">
        <f t="shared" si="141"/>
        <v>108599.065</v>
      </c>
      <c r="P1808" t="e">
        <f t="shared" si="142"/>
        <v>#N/A</v>
      </c>
      <c r="Q1808" t="e">
        <f t="shared" si="143"/>
        <v>#N/A</v>
      </c>
      <c r="R1808">
        <f t="shared" si="144"/>
        <v>108599.065</v>
      </c>
    </row>
    <row r="1809" spans="1:18" x14ac:dyDescent="0.25">
      <c r="A1809" s="6">
        <v>43812</v>
      </c>
      <c r="B1809" s="1" t="str">
        <f>TEXT([1]Holidays!A1809,"DDDD")</f>
        <v>Friday</v>
      </c>
      <c r="C1809" s="2">
        <f>WEEKNUM([1]Holidays!A1809)</f>
        <v>50</v>
      </c>
      <c r="D1809" s="1" t="str">
        <f>TEXT([1]Holidays!A1809,"MMMM")</f>
        <v>December</v>
      </c>
      <c r="E1809" s="1" t="str">
        <f>TEXT([1]Holidays!A1809,"yyyy")</f>
        <v>2019</v>
      </c>
      <c r="F1809" s="3">
        <v>11.4</v>
      </c>
      <c r="G1809" s="3">
        <v>20.9</v>
      </c>
      <c r="H1809" s="3">
        <v>24.8</v>
      </c>
      <c r="I1809" s="3">
        <v>0</v>
      </c>
      <c r="J1809" s="4">
        <v>107070.61</v>
      </c>
      <c r="K1809" s="5">
        <v>58.517373640000002</v>
      </c>
      <c r="L1809" s="5">
        <f t="shared" si="140"/>
        <v>6265490.8912327206</v>
      </c>
      <c r="M1809" t="str">
        <f>VLOOKUP(A1809,[1]Holidays!A:C,2,)</f>
        <v>Y</v>
      </c>
      <c r="N1809" t="str">
        <f>VLOOKUP(A1809,[1]Holidays!A:C,3,FALSE)</f>
        <v>N</v>
      </c>
      <c r="O1809">
        <f t="shared" si="141"/>
        <v>107070.61</v>
      </c>
      <c r="P1809" t="e">
        <f t="shared" si="142"/>
        <v>#N/A</v>
      </c>
      <c r="Q1809" t="e">
        <f t="shared" si="143"/>
        <v>#N/A</v>
      </c>
      <c r="R1809">
        <f t="shared" si="144"/>
        <v>107070.61</v>
      </c>
    </row>
    <row r="1810" spans="1:18" x14ac:dyDescent="0.25">
      <c r="A1810" s="6">
        <v>43813</v>
      </c>
      <c r="B1810" s="1" t="str">
        <f>TEXT([1]Holidays!A1810,"DDDD")</f>
        <v>Saturday</v>
      </c>
      <c r="C1810" s="2">
        <f>WEEKNUM([1]Holidays!A1810)</f>
        <v>50</v>
      </c>
      <c r="D1810" s="1" t="str">
        <f>TEXT([1]Holidays!A1810,"MMMM")</f>
        <v>December</v>
      </c>
      <c r="E1810" s="1" t="str">
        <f>TEXT([1]Holidays!A1810,"yyyy")</f>
        <v>2019</v>
      </c>
      <c r="F1810" s="3">
        <v>14.1</v>
      </c>
      <c r="G1810" s="3">
        <v>20.100000000000001</v>
      </c>
      <c r="H1810" s="3">
        <v>10.4</v>
      </c>
      <c r="I1810" s="3">
        <v>0</v>
      </c>
      <c r="J1810" s="4">
        <v>101239.235</v>
      </c>
      <c r="K1810" s="5">
        <v>65.765248349999993</v>
      </c>
      <c r="L1810" s="5">
        <f t="shared" si="140"/>
        <v>6658023.4325390114</v>
      </c>
      <c r="M1810" t="str">
        <f>VLOOKUP(A1810,[1]Holidays!A:C,2,)</f>
        <v>Y</v>
      </c>
      <c r="N1810" t="str">
        <f>VLOOKUP(A1810,[1]Holidays!A:C,3,FALSE)</f>
        <v>N</v>
      </c>
      <c r="O1810">
        <f t="shared" si="141"/>
        <v>101239.235</v>
      </c>
      <c r="P1810" t="e">
        <f t="shared" si="142"/>
        <v>#N/A</v>
      </c>
      <c r="Q1810" t="e">
        <f t="shared" si="143"/>
        <v>#N/A</v>
      </c>
      <c r="R1810">
        <f t="shared" si="144"/>
        <v>101239.235</v>
      </c>
    </row>
    <row r="1811" spans="1:18" x14ac:dyDescent="0.25">
      <c r="A1811" s="6">
        <v>43814</v>
      </c>
      <c r="B1811" s="1" t="str">
        <f>TEXT([1]Holidays!A1811,"DDDD")</f>
        <v>Sunday</v>
      </c>
      <c r="C1811" s="2">
        <f>WEEKNUM([1]Holidays!A1811)</f>
        <v>51</v>
      </c>
      <c r="D1811" s="1" t="str">
        <f>TEXT([1]Holidays!A1811,"MMMM")</f>
        <v>December</v>
      </c>
      <c r="E1811" s="1" t="str">
        <f>TEXT([1]Holidays!A1811,"yyyy")</f>
        <v>2019</v>
      </c>
      <c r="F1811" s="3">
        <v>15.1</v>
      </c>
      <c r="G1811" s="3">
        <v>21.7</v>
      </c>
      <c r="H1811" s="3">
        <v>16.399999999999999</v>
      </c>
      <c r="I1811" s="3">
        <v>0</v>
      </c>
      <c r="J1811" s="4">
        <v>98723.45</v>
      </c>
      <c r="K1811" s="5">
        <v>50.936743069999999</v>
      </c>
      <c r="L1811" s="5">
        <f t="shared" si="140"/>
        <v>5028651.0076339915</v>
      </c>
      <c r="M1811" t="str">
        <f>VLOOKUP(A1811,[1]Holidays!A:C,2,)</f>
        <v>Y</v>
      </c>
      <c r="N1811" t="str">
        <f>VLOOKUP(A1811,[1]Holidays!A:C,3,FALSE)</f>
        <v>N</v>
      </c>
      <c r="O1811">
        <f t="shared" si="141"/>
        <v>98723.45</v>
      </c>
      <c r="P1811" t="e">
        <f t="shared" si="142"/>
        <v>#N/A</v>
      </c>
      <c r="Q1811" t="e">
        <f t="shared" si="143"/>
        <v>#N/A</v>
      </c>
      <c r="R1811">
        <f t="shared" si="144"/>
        <v>98723.45</v>
      </c>
    </row>
    <row r="1812" spans="1:18" x14ac:dyDescent="0.25">
      <c r="A1812" s="6">
        <v>43815</v>
      </c>
      <c r="B1812" s="1" t="str">
        <f>TEXT([1]Holidays!A1812,"DDDD")</f>
        <v>Monday</v>
      </c>
      <c r="C1812" s="2">
        <f>WEEKNUM([1]Holidays!A1812)</f>
        <v>51</v>
      </c>
      <c r="D1812" s="1" t="str">
        <f>TEXT([1]Holidays!A1812,"MMMM")</f>
        <v>December</v>
      </c>
      <c r="E1812" s="1" t="str">
        <f>TEXT([1]Holidays!A1812,"yyyy")</f>
        <v>2019</v>
      </c>
      <c r="F1812" s="3">
        <v>13</v>
      </c>
      <c r="G1812" s="3">
        <v>22.6</v>
      </c>
      <c r="H1812" s="3">
        <v>21.7</v>
      </c>
      <c r="I1812" s="3">
        <v>0</v>
      </c>
      <c r="J1812" s="4">
        <v>114400.065</v>
      </c>
      <c r="K1812" s="5">
        <v>73.601749130000002</v>
      </c>
      <c r="L1812" s="5">
        <f t="shared" si="140"/>
        <v>8420044.8845856935</v>
      </c>
      <c r="M1812" t="str">
        <f>VLOOKUP(A1812,[1]Holidays!A:C,2,)</f>
        <v>Y</v>
      </c>
      <c r="N1812" t="str">
        <f>VLOOKUP(A1812,[1]Holidays!A:C,3,FALSE)</f>
        <v>N</v>
      </c>
      <c r="O1812">
        <f t="shared" si="141"/>
        <v>114400.065</v>
      </c>
      <c r="P1812" t="e">
        <f t="shared" si="142"/>
        <v>#N/A</v>
      </c>
      <c r="Q1812" t="e">
        <f t="shared" si="143"/>
        <v>#N/A</v>
      </c>
      <c r="R1812">
        <f t="shared" si="144"/>
        <v>114400.065</v>
      </c>
    </row>
    <row r="1813" spans="1:18" x14ac:dyDescent="0.25">
      <c r="A1813" s="6">
        <v>43816</v>
      </c>
      <c r="B1813" s="1" t="str">
        <f>TEXT([1]Holidays!A1813,"DDDD")</f>
        <v>Tuesday</v>
      </c>
      <c r="C1813" s="2">
        <f>WEEKNUM([1]Holidays!A1813)</f>
        <v>51</v>
      </c>
      <c r="D1813" s="1" t="str">
        <f>TEXT([1]Holidays!A1813,"MMMM")</f>
        <v>December</v>
      </c>
      <c r="E1813" s="1" t="str">
        <f>TEXT([1]Holidays!A1813,"yyyy")</f>
        <v>2019</v>
      </c>
      <c r="F1813" s="3">
        <v>12.6</v>
      </c>
      <c r="G1813" s="3">
        <v>26.3</v>
      </c>
      <c r="H1813" s="3">
        <v>29.5</v>
      </c>
      <c r="I1813" s="3">
        <v>0</v>
      </c>
      <c r="J1813" s="4">
        <v>123999.07</v>
      </c>
      <c r="K1813" s="5">
        <v>83.084082179999996</v>
      </c>
      <c r="L1813" s="5">
        <f t="shared" si="140"/>
        <v>10302348.922123572</v>
      </c>
      <c r="M1813" t="str">
        <f>VLOOKUP(A1813,[1]Holidays!A:C,2,)</f>
        <v>Y</v>
      </c>
      <c r="N1813" t="str">
        <f>VLOOKUP(A1813,[1]Holidays!A:C,3,FALSE)</f>
        <v>N</v>
      </c>
      <c r="O1813">
        <f t="shared" si="141"/>
        <v>123999.07</v>
      </c>
      <c r="P1813" t="e">
        <f t="shared" si="142"/>
        <v>#N/A</v>
      </c>
      <c r="Q1813" t="e">
        <f t="shared" si="143"/>
        <v>#N/A</v>
      </c>
      <c r="R1813">
        <f t="shared" si="144"/>
        <v>123999.07</v>
      </c>
    </row>
    <row r="1814" spans="1:18" x14ac:dyDescent="0.25">
      <c r="A1814" s="6">
        <v>43817</v>
      </c>
      <c r="B1814" s="1" t="str">
        <f>TEXT([1]Holidays!A1814,"DDDD")</f>
        <v>Wednesday</v>
      </c>
      <c r="C1814" s="2">
        <f>WEEKNUM([1]Holidays!A1814)</f>
        <v>51</v>
      </c>
      <c r="D1814" s="1" t="str">
        <f>TEXT([1]Holidays!A1814,"MMMM")</f>
        <v>December</v>
      </c>
      <c r="E1814" s="1" t="str">
        <f>TEXT([1]Holidays!A1814,"yyyy")</f>
        <v>2019</v>
      </c>
      <c r="F1814" s="3">
        <v>15.9</v>
      </c>
      <c r="G1814" s="3">
        <v>40.1</v>
      </c>
      <c r="H1814" s="3">
        <v>29.3</v>
      </c>
      <c r="I1814" s="3">
        <v>0</v>
      </c>
      <c r="J1814" s="4">
        <v>146990.89000000001</v>
      </c>
      <c r="K1814" s="5">
        <v>95.802971920000005</v>
      </c>
      <c r="L1814" s="5">
        <f t="shared" si="140"/>
        <v>14082164.107165812</v>
      </c>
      <c r="M1814" t="str">
        <f>VLOOKUP(A1814,[1]Holidays!A:C,2,)</f>
        <v>Y</v>
      </c>
      <c r="N1814" t="str">
        <f>VLOOKUP(A1814,[1]Holidays!A:C,3,FALSE)</f>
        <v>N</v>
      </c>
      <c r="O1814">
        <f t="shared" si="141"/>
        <v>146990.89000000001</v>
      </c>
      <c r="P1814" t="e">
        <f t="shared" si="142"/>
        <v>#N/A</v>
      </c>
      <c r="Q1814" t="e">
        <f t="shared" si="143"/>
        <v>#N/A</v>
      </c>
      <c r="R1814">
        <f t="shared" si="144"/>
        <v>146990.89000000001</v>
      </c>
    </row>
    <row r="1815" spans="1:18" x14ac:dyDescent="0.25">
      <c r="A1815" s="6">
        <v>43818</v>
      </c>
      <c r="B1815" s="1" t="str">
        <f>TEXT([1]Holidays!A1815,"DDDD")</f>
        <v>Thursday</v>
      </c>
      <c r="C1815" s="2">
        <f>WEEKNUM([1]Holidays!A1815)</f>
        <v>51</v>
      </c>
      <c r="D1815" s="1" t="str">
        <f>TEXT([1]Holidays!A1815,"MMMM")</f>
        <v>December</v>
      </c>
      <c r="E1815" s="1" t="str">
        <f>TEXT([1]Holidays!A1815,"yyyy")</f>
        <v>2019</v>
      </c>
      <c r="F1815" s="3">
        <v>17.2</v>
      </c>
      <c r="G1815" s="3">
        <v>23.3</v>
      </c>
      <c r="H1815" s="3">
        <v>29.3</v>
      </c>
      <c r="I1815" s="3">
        <v>0</v>
      </c>
      <c r="J1815" s="4">
        <v>125050.61</v>
      </c>
      <c r="K1815" s="5">
        <v>71.953511919999997</v>
      </c>
      <c r="L1815" s="5">
        <f t="shared" si="140"/>
        <v>8997830.5572382715</v>
      </c>
      <c r="M1815" t="str">
        <f>VLOOKUP(A1815,[1]Holidays!A:C,2,)</f>
        <v>Y</v>
      </c>
      <c r="N1815" t="str">
        <f>VLOOKUP(A1815,[1]Holidays!A:C,3,FALSE)</f>
        <v>N</v>
      </c>
      <c r="O1815">
        <f t="shared" si="141"/>
        <v>125050.61</v>
      </c>
      <c r="P1815" t="e">
        <f t="shared" si="142"/>
        <v>#N/A</v>
      </c>
      <c r="Q1815" t="e">
        <f t="shared" si="143"/>
        <v>#N/A</v>
      </c>
      <c r="R1815">
        <f t="shared" si="144"/>
        <v>125050.61</v>
      </c>
    </row>
    <row r="1816" spans="1:18" x14ac:dyDescent="0.25">
      <c r="A1816" s="6">
        <v>43819</v>
      </c>
      <c r="B1816" s="1" t="str">
        <f>TEXT([1]Holidays!A1816,"DDDD")</f>
        <v>Friday</v>
      </c>
      <c r="C1816" s="2">
        <f>WEEKNUM([1]Holidays!A1816)</f>
        <v>51</v>
      </c>
      <c r="D1816" s="1" t="str">
        <f>TEXT([1]Holidays!A1816,"MMMM")</f>
        <v>December</v>
      </c>
      <c r="E1816" s="1" t="str">
        <f>TEXT([1]Holidays!A1816,"yyyy")</f>
        <v>2019</v>
      </c>
      <c r="F1816" s="3">
        <v>13.7</v>
      </c>
      <c r="G1816" s="3">
        <v>43.5</v>
      </c>
      <c r="H1816" s="3">
        <v>31.4</v>
      </c>
      <c r="I1816" s="3">
        <v>0</v>
      </c>
      <c r="J1816" s="4">
        <v>150553.4</v>
      </c>
      <c r="K1816" s="5">
        <v>243.81015959999999</v>
      </c>
      <c r="L1816" s="5">
        <f t="shared" si="140"/>
        <v>36706448.482322641</v>
      </c>
      <c r="M1816" t="str">
        <f>VLOOKUP(A1816,[1]Holidays!A:C,2,)</f>
        <v>N</v>
      </c>
      <c r="N1816" t="str">
        <f>VLOOKUP(A1816,[1]Holidays!A:C,3,FALSE)</f>
        <v>N</v>
      </c>
      <c r="O1816" t="e">
        <f t="shared" si="141"/>
        <v>#N/A</v>
      </c>
      <c r="P1816">
        <f t="shared" si="142"/>
        <v>150553.4</v>
      </c>
      <c r="Q1816" t="e">
        <f t="shared" si="143"/>
        <v>#N/A</v>
      </c>
      <c r="R1816">
        <f t="shared" si="144"/>
        <v>150553.4</v>
      </c>
    </row>
    <row r="1817" spans="1:18" x14ac:dyDescent="0.25">
      <c r="A1817" s="6">
        <v>43820</v>
      </c>
      <c r="B1817" s="1" t="str">
        <f>TEXT([1]Holidays!A1817,"DDDD")</f>
        <v>Saturday</v>
      </c>
      <c r="C1817" s="2">
        <f>WEEKNUM([1]Holidays!A1817)</f>
        <v>51</v>
      </c>
      <c r="D1817" s="1" t="str">
        <f>TEXT([1]Holidays!A1817,"MMMM")</f>
        <v>December</v>
      </c>
      <c r="E1817" s="1" t="str">
        <f>TEXT([1]Holidays!A1817,"yyyy")</f>
        <v>2019</v>
      </c>
      <c r="F1817" s="3">
        <v>16.899999999999999</v>
      </c>
      <c r="G1817" s="3">
        <v>20.2</v>
      </c>
      <c r="H1817" s="3">
        <v>28.3</v>
      </c>
      <c r="I1817" s="3">
        <v>0</v>
      </c>
      <c r="J1817" s="4">
        <v>100632.47500000001</v>
      </c>
      <c r="K1817" s="5">
        <v>44.94113626</v>
      </c>
      <c r="L1817" s="5">
        <f t="shared" si="140"/>
        <v>4522537.7711560437</v>
      </c>
      <c r="M1817" t="str">
        <f>VLOOKUP(A1817,[1]Holidays!A:C,2,)</f>
        <v>N</v>
      </c>
      <c r="N1817" t="str">
        <f>VLOOKUP(A1817,[1]Holidays!A:C,3,FALSE)</f>
        <v>N</v>
      </c>
      <c r="O1817" t="e">
        <f t="shared" si="141"/>
        <v>#N/A</v>
      </c>
      <c r="P1817">
        <f t="shared" si="142"/>
        <v>100632.47500000001</v>
      </c>
      <c r="Q1817" t="e">
        <f t="shared" si="143"/>
        <v>#N/A</v>
      </c>
      <c r="R1817">
        <f t="shared" si="144"/>
        <v>100632.47500000001</v>
      </c>
    </row>
    <row r="1818" spans="1:18" x14ac:dyDescent="0.25">
      <c r="A1818" s="6">
        <v>43821</v>
      </c>
      <c r="B1818" s="1" t="str">
        <f>TEXT([1]Holidays!A1818,"DDDD")</f>
        <v>Sunday</v>
      </c>
      <c r="C1818" s="2">
        <f>WEEKNUM([1]Holidays!A1818)</f>
        <v>52</v>
      </c>
      <c r="D1818" s="1" t="str">
        <f>TEXT([1]Holidays!A1818,"MMMM")</f>
        <v>December</v>
      </c>
      <c r="E1818" s="1" t="str">
        <f>TEXT([1]Holidays!A1818,"yyyy")</f>
        <v>2019</v>
      </c>
      <c r="F1818" s="3">
        <v>13.1</v>
      </c>
      <c r="G1818" s="3">
        <v>19.600000000000001</v>
      </c>
      <c r="H1818" s="3">
        <v>31.5</v>
      </c>
      <c r="I1818" s="3">
        <v>0</v>
      </c>
      <c r="J1818" s="4">
        <v>90145.615000000005</v>
      </c>
      <c r="K1818" s="5">
        <v>34.678705909999998</v>
      </c>
      <c r="L1818" s="5">
        <f t="shared" si="140"/>
        <v>3126133.2716610846</v>
      </c>
      <c r="M1818" t="str">
        <f>VLOOKUP(A1818,[1]Holidays!A:C,2,)</f>
        <v>N</v>
      </c>
      <c r="N1818" t="str">
        <f>VLOOKUP(A1818,[1]Holidays!A:C,3,FALSE)</f>
        <v>N</v>
      </c>
      <c r="O1818" t="e">
        <f t="shared" si="141"/>
        <v>#N/A</v>
      </c>
      <c r="P1818">
        <f t="shared" si="142"/>
        <v>90145.615000000005</v>
      </c>
      <c r="Q1818" t="e">
        <f t="shared" si="143"/>
        <v>#N/A</v>
      </c>
      <c r="R1818">
        <f t="shared" si="144"/>
        <v>90145.615000000005</v>
      </c>
    </row>
    <row r="1819" spans="1:18" x14ac:dyDescent="0.25">
      <c r="A1819" s="6">
        <v>43822</v>
      </c>
      <c r="B1819" s="1" t="str">
        <f>TEXT([1]Holidays!A1819,"DDDD")</f>
        <v>Monday</v>
      </c>
      <c r="C1819" s="2">
        <f>WEEKNUM([1]Holidays!A1819)</f>
        <v>52</v>
      </c>
      <c r="D1819" s="1" t="str">
        <f>TEXT([1]Holidays!A1819,"MMMM")</f>
        <v>December</v>
      </c>
      <c r="E1819" s="1" t="str">
        <f>TEXT([1]Holidays!A1819,"yyyy")</f>
        <v>2019</v>
      </c>
      <c r="F1819" s="3">
        <v>12.1</v>
      </c>
      <c r="G1819" s="3">
        <v>20</v>
      </c>
      <c r="H1819" s="3">
        <v>29.2</v>
      </c>
      <c r="I1819" s="3">
        <v>0</v>
      </c>
      <c r="J1819" s="4">
        <v>101818.02499999999</v>
      </c>
      <c r="K1819" s="5">
        <v>47.19823427</v>
      </c>
      <c r="L1819" s="5">
        <f t="shared" si="140"/>
        <v>4805630.9968587169</v>
      </c>
      <c r="M1819" t="str">
        <f>VLOOKUP(A1819,[1]Holidays!A:C,2,)</f>
        <v>N</v>
      </c>
      <c r="N1819" t="str">
        <f>VLOOKUP(A1819,[1]Holidays!A:C,3,FALSE)</f>
        <v>N</v>
      </c>
      <c r="O1819" t="e">
        <f t="shared" si="141"/>
        <v>#N/A</v>
      </c>
      <c r="P1819">
        <f t="shared" si="142"/>
        <v>101818.02499999999</v>
      </c>
      <c r="Q1819" t="e">
        <f t="shared" si="143"/>
        <v>#N/A</v>
      </c>
      <c r="R1819">
        <f t="shared" si="144"/>
        <v>101818.02499999999</v>
      </c>
    </row>
    <row r="1820" spans="1:18" x14ac:dyDescent="0.25">
      <c r="A1820" s="6">
        <v>43823</v>
      </c>
      <c r="B1820" s="1" t="str">
        <f>TEXT([1]Holidays!A1820,"DDDD")</f>
        <v>Tuesday</v>
      </c>
      <c r="C1820" s="2">
        <f>WEEKNUM([1]Holidays!A1820)</f>
        <v>52</v>
      </c>
      <c r="D1820" s="1" t="str">
        <f>TEXT([1]Holidays!A1820,"MMMM")</f>
        <v>December</v>
      </c>
      <c r="E1820" s="1" t="str">
        <f>TEXT([1]Holidays!A1820,"yyyy")</f>
        <v>2019</v>
      </c>
      <c r="F1820" s="3">
        <v>14.1</v>
      </c>
      <c r="G1820" s="3">
        <v>24.5</v>
      </c>
      <c r="H1820" s="3">
        <v>31.4</v>
      </c>
      <c r="I1820" s="3">
        <v>0</v>
      </c>
      <c r="J1820" s="4">
        <v>102168.93</v>
      </c>
      <c r="K1820" s="5">
        <v>57.331305110000002</v>
      </c>
      <c r="L1820" s="5">
        <f t="shared" si="140"/>
        <v>5857478.098592232</v>
      </c>
      <c r="M1820" t="str">
        <f>VLOOKUP(A1820,[1]Holidays!A:C,2,)</f>
        <v>N</v>
      </c>
      <c r="N1820" t="str">
        <f>VLOOKUP(A1820,[1]Holidays!A:C,3,FALSE)</f>
        <v>N</v>
      </c>
      <c r="O1820" t="e">
        <f t="shared" si="141"/>
        <v>#N/A</v>
      </c>
      <c r="P1820">
        <f t="shared" si="142"/>
        <v>102168.93</v>
      </c>
      <c r="Q1820" t="e">
        <f t="shared" si="143"/>
        <v>#N/A</v>
      </c>
      <c r="R1820">
        <f t="shared" si="144"/>
        <v>102168.93</v>
      </c>
    </row>
    <row r="1821" spans="1:18" x14ac:dyDescent="0.25">
      <c r="A1821" s="6">
        <v>43824</v>
      </c>
      <c r="B1821" s="1" t="str">
        <f>TEXT([1]Holidays!A1821,"DDDD")</f>
        <v>Wednesday</v>
      </c>
      <c r="C1821" s="2">
        <f>WEEKNUM([1]Holidays!A1821)</f>
        <v>52</v>
      </c>
      <c r="D1821" s="1" t="str">
        <f>TEXT([1]Holidays!A1821,"MMMM")</f>
        <v>December</v>
      </c>
      <c r="E1821" s="1" t="str">
        <f>TEXT([1]Holidays!A1821,"yyyy")</f>
        <v>2019</v>
      </c>
      <c r="F1821" s="3">
        <v>14</v>
      </c>
      <c r="G1821" s="3">
        <v>27.9</v>
      </c>
      <c r="H1821" s="3">
        <v>32</v>
      </c>
      <c r="I1821" s="3">
        <v>0</v>
      </c>
      <c r="J1821" s="4">
        <v>98312.744999999995</v>
      </c>
      <c r="K1821" s="5">
        <v>42.257239390000002</v>
      </c>
      <c r="L1821" s="5">
        <f t="shared" si="140"/>
        <v>4154425.2005530256</v>
      </c>
      <c r="M1821" t="str">
        <f>VLOOKUP(A1821,[1]Holidays!A:C,2,)</f>
        <v>N</v>
      </c>
      <c r="N1821" t="str">
        <f>VLOOKUP(A1821,[1]Holidays!A:C,3,FALSE)</f>
        <v>Y</v>
      </c>
      <c r="O1821" t="e">
        <f t="shared" si="141"/>
        <v>#N/A</v>
      </c>
      <c r="P1821">
        <f t="shared" si="142"/>
        <v>98312.744999999995</v>
      </c>
      <c r="Q1821">
        <f t="shared" si="143"/>
        <v>98312.744999999995</v>
      </c>
      <c r="R1821" t="e">
        <f t="shared" si="144"/>
        <v>#N/A</v>
      </c>
    </row>
    <row r="1822" spans="1:18" x14ac:dyDescent="0.25">
      <c r="A1822" s="6">
        <v>43825</v>
      </c>
      <c r="B1822" s="1" t="str">
        <f>TEXT([1]Holidays!A1822,"DDDD")</f>
        <v>Thursday</v>
      </c>
      <c r="C1822" s="2">
        <f>WEEKNUM([1]Holidays!A1822)</f>
        <v>52</v>
      </c>
      <c r="D1822" s="1" t="str">
        <f>TEXT([1]Holidays!A1822,"MMMM")</f>
        <v>December</v>
      </c>
      <c r="E1822" s="1" t="str">
        <f>TEXT([1]Holidays!A1822,"yyyy")</f>
        <v>2019</v>
      </c>
      <c r="F1822" s="3">
        <v>16.5</v>
      </c>
      <c r="G1822" s="3">
        <v>20.5</v>
      </c>
      <c r="H1822" s="3">
        <v>26.2</v>
      </c>
      <c r="I1822" s="3">
        <v>0</v>
      </c>
      <c r="J1822" s="4">
        <v>96120.524999999994</v>
      </c>
      <c r="K1822" s="5">
        <v>41.255986679999999</v>
      </c>
      <c r="L1822" s="5">
        <f t="shared" si="140"/>
        <v>3965547.0990746068</v>
      </c>
      <c r="M1822" t="str">
        <f>VLOOKUP(A1822,[1]Holidays!A:C,2,)</f>
        <v>N</v>
      </c>
      <c r="N1822" t="str">
        <f>VLOOKUP(A1822,[1]Holidays!A:C,3,FALSE)</f>
        <v>Y</v>
      </c>
      <c r="O1822" t="e">
        <f t="shared" si="141"/>
        <v>#N/A</v>
      </c>
      <c r="P1822">
        <f t="shared" si="142"/>
        <v>96120.524999999994</v>
      </c>
      <c r="Q1822">
        <f t="shared" si="143"/>
        <v>96120.524999999994</v>
      </c>
      <c r="R1822" t="e">
        <f t="shared" si="144"/>
        <v>#N/A</v>
      </c>
    </row>
    <row r="1823" spans="1:18" x14ac:dyDescent="0.25">
      <c r="A1823" s="6">
        <v>43826</v>
      </c>
      <c r="B1823" s="1" t="str">
        <f>TEXT([1]Holidays!A1823,"DDDD")</f>
        <v>Friday</v>
      </c>
      <c r="C1823" s="2">
        <f>WEEKNUM([1]Holidays!A1823)</f>
        <v>52</v>
      </c>
      <c r="D1823" s="1" t="str">
        <f>TEXT([1]Holidays!A1823,"MMMM")</f>
        <v>December</v>
      </c>
      <c r="E1823" s="1" t="str">
        <f>TEXT([1]Holidays!A1823,"yyyy")</f>
        <v>2019</v>
      </c>
      <c r="F1823" s="3">
        <v>13.6</v>
      </c>
      <c r="G1823" s="3">
        <v>23.9</v>
      </c>
      <c r="H1823" s="3">
        <v>31.6</v>
      </c>
      <c r="I1823" s="3">
        <v>0</v>
      </c>
      <c r="J1823" s="4">
        <v>107256.065</v>
      </c>
      <c r="K1823" s="5">
        <v>56.122451329999997</v>
      </c>
      <c r="L1823" s="5">
        <f t="shared" si="140"/>
        <v>6019473.2878098162</v>
      </c>
      <c r="M1823" t="str">
        <f>VLOOKUP(A1823,[1]Holidays!A:C,2,)</f>
        <v>N</v>
      </c>
      <c r="N1823" t="str">
        <f>VLOOKUP(A1823,[1]Holidays!A:C,3,FALSE)</f>
        <v>N</v>
      </c>
      <c r="O1823" t="e">
        <f t="shared" si="141"/>
        <v>#N/A</v>
      </c>
      <c r="P1823">
        <f t="shared" si="142"/>
        <v>107256.065</v>
      </c>
      <c r="Q1823" t="e">
        <f t="shared" si="143"/>
        <v>#N/A</v>
      </c>
      <c r="R1823">
        <f t="shared" si="144"/>
        <v>107256.065</v>
      </c>
    </row>
    <row r="1824" spans="1:18" x14ac:dyDescent="0.25">
      <c r="A1824" s="6">
        <v>43827</v>
      </c>
      <c r="B1824" s="1" t="str">
        <f>TEXT([1]Holidays!A1824,"DDDD")</f>
        <v>Saturday</v>
      </c>
      <c r="C1824" s="2">
        <f>WEEKNUM([1]Holidays!A1824)</f>
        <v>52</v>
      </c>
      <c r="D1824" s="1" t="str">
        <f>TEXT([1]Holidays!A1824,"MMMM")</f>
        <v>December</v>
      </c>
      <c r="E1824" s="1" t="str">
        <f>TEXT([1]Holidays!A1824,"yyyy")</f>
        <v>2019</v>
      </c>
      <c r="F1824" s="3">
        <v>16.7</v>
      </c>
      <c r="G1824" s="3">
        <v>28.4</v>
      </c>
      <c r="H1824" s="3">
        <v>20.6</v>
      </c>
      <c r="I1824" s="3">
        <v>0</v>
      </c>
      <c r="J1824" s="4">
        <v>113521.685</v>
      </c>
      <c r="K1824" s="5">
        <v>63.295449300000001</v>
      </c>
      <c r="L1824" s="5">
        <f t="shared" si="140"/>
        <v>7185406.0573680708</v>
      </c>
      <c r="M1824" t="str">
        <f>VLOOKUP(A1824,[1]Holidays!A:C,2,)</f>
        <v>N</v>
      </c>
      <c r="N1824" t="str">
        <f>VLOOKUP(A1824,[1]Holidays!A:C,3,FALSE)</f>
        <v>N</v>
      </c>
      <c r="O1824" t="e">
        <f t="shared" si="141"/>
        <v>#N/A</v>
      </c>
      <c r="P1824">
        <f t="shared" si="142"/>
        <v>113521.685</v>
      </c>
      <c r="Q1824" t="e">
        <f t="shared" si="143"/>
        <v>#N/A</v>
      </c>
      <c r="R1824">
        <f t="shared" si="144"/>
        <v>113521.685</v>
      </c>
    </row>
    <row r="1825" spans="1:18" x14ac:dyDescent="0.25">
      <c r="A1825" s="6">
        <v>43828</v>
      </c>
      <c r="B1825" s="1" t="str">
        <f>TEXT([1]Holidays!A1825,"DDDD")</f>
        <v>Sunday</v>
      </c>
      <c r="C1825" s="2">
        <f>WEEKNUM([1]Holidays!A1825)</f>
        <v>53</v>
      </c>
      <c r="D1825" s="1" t="str">
        <f>TEXT([1]Holidays!A1825,"MMMM")</f>
        <v>December</v>
      </c>
      <c r="E1825" s="1" t="str">
        <f>TEXT([1]Holidays!A1825,"yyyy")</f>
        <v>2019</v>
      </c>
      <c r="F1825" s="3">
        <v>16.8</v>
      </c>
      <c r="G1825" s="3">
        <v>33.200000000000003</v>
      </c>
      <c r="H1825" s="3">
        <v>31.9</v>
      </c>
      <c r="I1825" s="3">
        <v>0</v>
      </c>
      <c r="J1825" s="4">
        <v>118293.52499999999</v>
      </c>
      <c r="K1825" s="5">
        <v>87.686688779999997</v>
      </c>
      <c r="L1825" s="5">
        <f t="shared" si="140"/>
        <v>10372767.511364149</v>
      </c>
      <c r="M1825" t="str">
        <f>VLOOKUP(A1825,[1]Holidays!A:C,2,)</f>
        <v>N</v>
      </c>
      <c r="N1825" t="str">
        <f>VLOOKUP(A1825,[1]Holidays!A:C,3,FALSE)</f>
        <v>N</v>
      </c>
      <c r="O1825" t="e">
        <f t="shared" si="141"/>
        <v>#N/A</v>
      </c>
      <c r="P1825">
        <f t="shared" si="142"/>
        <v>118293.52499999999</v>
      </c>
      <c r="Q1825" t="e">
        <f t="shared" si="143"/>
        <v>#N/A</v>
      </c>
      <c r="R1825">
        <f t="shared" si="144"/>
        <v>118293.52499999999</v>
      </c>
    </row>
    <row r="1826" spans="1:18" x14ac:dyDescent="0.25">
      <c r="A1826" s="6">
        <v>43829</v>
      </c>
      <c r="B1826" s="1" t="str">
        <f>TEXT([1]Holidays!A1826,"DDDD")</f>
        <v>Monday</v>
      </c>
      <c r="C1826" s="2">
        <f>WEEKNUM([1]Holidays!A1826)</f>
        <v>53</v>
      </c>
      <c r="D1826" s="1" t="str">
        <f>TEXT([1]Holidays!A1826,"MMMM")</f>
        <v>December</v>
      </c>
      <c r="E1826" s="1" t="str">
        <f>TEXT([1]Holidays!A1826,"yyyy")</f>
        <v>2019</v>
      </c>
      <c r="F1826" s="3">
        <v>19.7</v>
      </c>
      <c r="G1826" s="3">
        <v>40.799999999999997</v>
      </c>
      <c r="H1826" s="3">
        <v>18.8</v>
      </c>
      <c r="I1826" s="3">
        <v>0</v>
      </c>
      <c r="J1826" s="4">
        <v>140410.125</v>
      </c>
      <c r="K1826" s="5">
        <v>295.82920189999999</v>
      </c>
      <c r="L1826" s="5">
        <f t="shared" si="140"/>
        <v>41537415.217429236</v>
      </c>
      <c r="M1826" t="str">
        <f>VLOOKUP(A1826,[1]Holidays!A:C,2,)</f>
        <v>N</v>
      </c>
      <c r="N1826" t="str">
        <f>VLOOKUP(A1826,[1]Holidays!A:C,3,FALSE)</f>
        <v>N</v>
      </c>
      <c r="O1826" t="e">
        <f t="shared" si="141"/>
        <v>#N/A</v>
      </c>
      <c r="P1826">
        <f t="shared" si="142"/>
        <v>140410.125</v>
      </c>
      <c r="Q1826" t="e">
        <f t="shared" si="143"/>
        <v>#N/A</v>
      </c>
      <c r="R1826">
        <f t="shared" si="144"/>
        <v>140410.125</v>
      </c>
    </row>
    <row r="1827" spans="1:18" x14ac:dyDescent="0.25">
      <c r="A1827" s="6">
        <v>43830</v>
      </c>
      <c r="B1827" s="1" t="str">
        <f>TEXT([1]Holidays!A1827,"DDDD")</f>
        <v>Tuesday</v>
      </c>
      <c r="C1827" s="2">
        <f>WEEKNUM([1]Holidays!A1827)</f>
        <v>53</v>
      </c>
      <c r="D1827" s="1" t="str">
        <f>TEXT([1]Holidays!A1827,"MMMM")</f>
        <v>December</v>
      </c>
      <c r="E1827" s="1" t="str">
        <f>TEXT([1]Holidays!A1827,"yyyy")</f>
        <v>2019</v>
      </c>
      <c r="F1827" s="3">
        <v>15.3</v>
      </c>
      <c r="G1827" s="3">
        <v>21.2</v>
      </c>
      <c r="H1827" s="3">
        <v>29.3</v>
      </c>
      <c r="I1827" s="3">
        <v>2.4</v>
      </c>
      <c r="J1827" s="4">
        <v>95410.39</v>
      </c>
      <c r="K1827" s="5">
        <v>46.251483919999998</v>
      </c>
      <c r="L1827" s="5">
        <f t="shared" si="140"/>
        <v>4412872.1188859288</v>
      </c>
      <c r="M1827" t="str">
        <f>VLOOKUP(A1827,[1]Holidays!A:C,2,)</f>
        <v>N</v>
      </c>
      <c r="N1827" t="str">
        <f>VLOOKUP(A1827,[1]Holidays!A:C,3,FALSE)</f>
        <v>N</v>
      </c>
      <c r="O1827" t="e">
        <f t="shared" si="141"/>
        <v>#N/A</v>
      </c>
      <c r="P1827">
        <f t="shared" si="142"/>
        <v>95410.39</v>
      </c>
      <c r="Q1827" t="e">
        <f t="shared" si="143"/>
        <v>#N/A</v>
      </c>
      <c r="R1827">
        <f t="shared" si="144"/>
        <v>95410.39</v>
      </c>
    </row>
    <row r="1828" spans="1:18" x14ac:dyDescent="0.25">
      <c r="A1828" s="6">
        <v>43831</v>
      </c>
      <c r="B1828" s="1" t="str">
        <f>TEXT([1]Holidays!A1828,"DDDD")</f>
        <v>Wednesday</v>
      </c>
      <c r="C1828" s="2">
        <f>WEEKNUM([1]Holidays!A1828)</f>
        <v>1</v>
      </c>
      <c r="D1828" s="1" t="str">
        <f>TEXT([1]Holidays!A1828,"MMMM")</f>
        <v>January</v>
      </c>
      <c r="E1828" s="1" t="str">
        <f>TEXT([1]Holidays!A1828,"yyyy")</f>
        <v>2020</v>
      </c>
      <c r="F1828" s="3">
        <v>11.8</v>
      </c>
      <c r="G1828" s="3">
        <v>24.9</v>
      </c>
      <c r="H1828" s="3">
        <v>31.6</v>
      </c>
      <c r="I1828" s="3">
        <v>0</v>
      </c>
      <c r="J1828" s="4">
        <v>89077.854999999996</v>
      </c>
      <c r="K1828" s="5">
        <v>50.921802759999999</v>
      </c>
      <c r="L1828" s="5">
        <f t="shared" si="140"/>
        <v>4536004.9625938796</v>
      </c>
      <c r="M1828" t="str">
        <f>VLOOKUP(A1828,[1]Holidays!A:C,2,)</f>
        <v>N</v>
      </c>
      <c r="N1828" t="str">
        <f>VLOOKUP(A1828,[1]Holidays!A:C,3,FALSE)</f>
        <v>Y</v>
      </c>
      <c r="O1828" t="e">
        <f t="shared" si="141"/>
        <v>#N/A</v>
      </c>
      <c r="P1828">
        <f t="shared" si="142"/>
        <v>89077.854999999996</v>
      </c>
      <c r="Q1828">
        <f t="shared" si="143"/>
        <v>89077.854999999996</v>
      </c>
      <c r="R1828" t="e">
        <f t="shared" si="144"/>
        <v>#N/A</v>
      </c>
    </row>
    <row r="1829" spans="1:18" x14ac:dyDescent="0.25">
      <c r="A1829" s="6">
        <v>43832</v>
      </c>
      <c r="B1829" s="1" t="str">
        <f>TEXT([1]Holidays!A1829,"DDDD")</f>
        <v>Thursday</v>
      </c>
      <c r="C1829" s="2">
        <f>WEEKNUM([1]Holidays!A1829)</f>
        <v>1</v>
      </c>
      <c r="D1829" s="1" t="str">
        <f>TEXT([1]Holidays!A1829,"MMMM")</f>
        <v>January</v>
      </c>
      <c r="E1829" s="1" t="str">
        <f>TEXT([1]Holidays!A1829,"yyyy")</f>
        <v>2020</v>
      </c>
      <c r="F1829" s="3">
        <v>12.8</v>
      </c>
      <c r="G1829" s="3">
        <v>25</v>
      </c>
      <c r="H1829" s="3">
        <v>31.6</v>
      </c>
      <c r="I1829" s="3">
        <v>0</v>
      </c>
      <c r="J1829" s="4">
        <v>102988.185</v>
      </c>
      <c r="K1829" s="5">
        <v>69.546225629999995</v>
      </c>
      <c r="L1829" s="5">
        <f t="shared" si="140"/>
        <v>7162439.551234181</v>
      </c>
      <c r="M1829" t="str">
        <f>VLOOKUP(A1829,[1]Holidays!A:C,2,)</f>
        <v>N</v>
      </c>
      <c r="N1829" t="str">
        <f>VLOOKUP(A1829,[1]Holidays!A:C,3,FALSE)</f>
        <v>N</v>
      </c>
      <c r="O1829" t="e">
        <f t="shared" si="141"/>
        <v>#N/A</v>
      </c>
      <c r="P1829">
        <f t="shared" si="142"/>
        <v>102988.185</v>
      </c>
      <c r="Q1829" t="e">
        <f t="shared" si="143"/>
        <v>#N/A</v>
      </c>
      <c r="R1829">
        <f t="shared" si="144"/>
        <v>102988.185</v>
      </c>
    </row>
    <row r="1830" spans="1:18" x14ac:dyDescent="0.25">
      <c r="A1830" s="6">
        <v>43833</v>
      </c>
      <c r="B1830" s="1" t="str">
        <f>TEXT([1]Holidays!A1830,"DDDD")</f>
        <v>Friday</v>
      </c>
      <c r="C1830" s="2">
        <f>WEEKNUM([1]Holidays!A1830)</f>
        <v>1</v>
      </c>
      <c r="D1830" s="1" t="str">
        <f>TEXT([1]Holidays!A1830,"MMMM")</f>
        <v>January</v>
      </c>
      <c r="E1830" s="1" t="str">
        <f>TEXT([1]Holidays!A1830,"yyyy")</f>
        <v>2020</v>
      </c>
      <c r="F1830" s="3">
        <v>13.7</v>
      </c>
      <c r="G1830" s="3">
        <v>36.6</v>
      </c>
      <c r="H1830" s="3">
        <v>30.7</v>
      </c>
      <c r="I1830" s="3">
        <v>0</v>
      </c>
      <c r="J1830" s="4">
        <v>118922.215</v>
      </c>
      <c r="K1830" s="5">
        <v>65.435921559999997</v>
      </c>
      <c r="L1830" s="5">
        <f t="shared" si="140"/>
        <v>7781784.7324814545</v>
      </c>
      <c r="M1830" t="str">
        <f>VLOOKUP(A1830,[1]Holidays!A:C,2,)</f>
        <v>N</v>
      </c>
      <c r="N1830" t="str">
        <f>VLOOKUP(A1830,[1]Holidays!A:C,3,FALSE)</f>
        <v>N</v>
      </c>
      <c r="O1830" t="e">
        <f t="shared" si="141"/>
        <v>#N/A</v>
      </c>
      <c r="P1830">
        <f t="shared" si="142"/>
        <v>118922.215</v>
      </c>
      <c r="Q1830" t="e">
        <f t="shared" si="143"/>
        <v>#N/A</v>
      </c>
      <c r="R1830">
        <f t="shared" si="144"/>
        <v>118922.215</v>
      </c>
    </row>
    <row r="1831" spans="1:18" x14ac:dyDescent="0.25">
      <c r="A1831" s="6">
        <v>43834</v>
      </c>
      <c r="B1831" s="1" t="str">
        <f>TEXT([1]Holidays!A1831,"DDDD")</f>
        <v>Saturday</v>
      </c>
      <c r="C1831" s="2">
        <f>WEEKNUM([1]Holidays!A1831)</f>
        <v>1</v>
      </c>
      <c r="D1831" s="1" t="str">
        <f>TEXT([1]Holidays!A1831,"MMMM")</f>
        <v>January</v>
      </c>
      <c r="E1831" s="1" t="str">
        <f>TEXT([1]Holidays!A1831,"yyyy")</f>
        <v>2020</v>
      </c>
      <c r="F1831" s="3">
        <v>18.600000000000001</v>
      </c>
      <c r="G1831" s="3">
        <v>26.8</v>
      </c>
      <c r="H1831" s="3">
        <v>22.8</v>
      </c>
      <c r="I1831" s="3">
        <v>0</v>
      </c>
      <c r="J1831" s="4">
        <v>102245.61</v>
      </c>
      <c r="K1831" s="5">
        <v>28.04223073</v>
      </c>
      <c r="L1831" s="5">
        <f t="shared" si="140"/>
        <v>2867194.9867495955</v>
      </c>
      <c r="M1831" t="str">
        <f>VLOOKUP(A1831,[1]Holidays!A:C,2,)</f>
        <v>N</v>
      </c>
      <c r="N1831" t="str">
        <f>VLOOKUP(A1831,[1]Holidays!A:C,3,FALSE)</f>
        <v>N</v>
      </c>
      <c r="O1831" t="e">
        <f t="shared" si="141"/>
        <v>#N/A</v>
      </c>
      <c r="P1831">
        <f t="shared" si="142"/>
        <v>102245.61</v>
      </c>
      <c r="Q1831" t="e">
        <f t="shared" si="143"/>
        <v>#N/A</v>
      </c>
      <c r="R1831">
        <f t="shared" si="144"/>
        <v>102245.61</v>
      </c>
    </row>
    <row r="1832" spans="1:18" x14ac:dyDescent="0.25">
      <c r="A1832" s="6">
        <v>43835</v>
      </c>
      <c r="B1832" s="1" t="str">
        <f>TEXT([1]Holidays!A1832,"DDDD")</f>
        <v>Sunday</v>
      </c>
      <c r="C1832" s="2">
        <f>WEEKNUM([1]Holidays!A1832)</f>
        <v>2</v>
      </c>
      <c r="D1832" s="1" t="str">
        <f>TEXT([1]Holidays!A1832,"MMMM")</f>
        <v>January</v>
      </c>
      <c r="E1832" s="1" t="str">
        <f>TEXT([1]Holidays!A1832,"yyyy")</f>
        <v>2020</v>
      </c>
      <c r="F1832" s="3">
        <v>12.7</v>
      </c>
      <c r="G1832" s="3">
        <v>16.7</v>
      </c>
      <c r="H1832" s="3">
        <v>5.0999999999999996</v>
      </c>
      <c r="I1832" s="3">
        <v>2.2000000000000002</v>
      </c>
      <c r="J1832" s="4">
        <v>95671.2</v>
      </c>
      <c r="K1832" s="5">
        <v>18.87543557</v>
      </c>
      <c r="L1832" s="5">
        <f t="shared" si="140"/>
        <v>1805835.571504584</v>
      </c>
      <c r="M1832" t="str">
        <f>VLOOKUP(A1832,[1]Holidays!A:C,2,)</f>
        <v>N</v>
      </c>
      <c r="N1832" t="str">
        <f>VLOOKUP(A1832,[1]Holidays!A:C,3,FALSE)</f>
        <v>N</v>
      </c>
      <c r="O1832" t="e">
        <f t="shared" si="141"/>
        <v>#N/A</v>
      </c>
      <c r="P1832">
        <f t="shared" si="142"/>
        <v>95671.2</v>
      </c>
      <c r="Q1832" t="e">
        <f t="shared" si="143"/>
        <v>#N/A</v>
      </c>
      <c r="R1832">
        <f t="shared" si="144"/>
        <v>95671.2</v>
      </c>
    </row>
    <row r="1833" spans="1:18" x14ac:dyDescent="0.25">
      <c r="A1833" s="6">
        <v>43836</v>
      </c>
      <c r="B1833" s="1" t="str">
        <f>TEXT([1]Holidays!A1833,"DDDD")</f>
        <v>Monday</v>
      </c>
      <c r="C1833" s="2">
        <f>WEEKNUM([1]Holidays!A1833)</f>
        <v>2</v>
      </c>
      <c r="D1833" s="1" t="str">
        <f>TEXT([1]Holidays!A1833,"MMMM")</f>
        <v>January</v>
      </c>
      <c r="E1833" s="1" t="str">
        <f>TEXT([1]Holidays!A1833,"yyyy")</f>
        <v>2020</v>
      </c>
      <c r="F1833" s="3">
        <v>11.9</v>
      </c>
      <c r="G1833" s="3">
        <v>18</v>
      </c>
      <c r="H1833" s="3">
        <v>2.7</v>
      </c>
      <c r="I1833" s="3">
        <v>8.1999999999999993</v>
      </c>
      <c r="J1833" s="4">
        <v>110253.59</v>
      </c>
      <c r="K1833" s="5">
        <v>56.104400259999998</v>
      </c>
      <c r="L1833" s="5">
        <f t="shared" si="140"/>
        <v>6185711.5434619328</v>
      </c>
      <c r="M1833" t="str">
        <f>VLOOKUP(A1833,[1]Holidays!A:C,2,)</f>
        <v>N</v>
      </c>
      <c r="N1833" t="str">
        <f>VLOOKUP(A1833,[1]Holidays!A:C,3,FALSE)</f>
        <v>N</v>
      </c>
      <c r="O1833" t="e">
        <f t="shared" si="141"/>
        <v>#N/A</v>
      </c>
      <c r="P1833">
        <f t="shared" si="142"/>
        <v>110253.59</v>
      </c>
      <c r="Q1833" t="e">
        <f t="shared" si="143"/>
        <v>#N/A</v>
      </c>
      <c r="R1833">
        <f t="shared" si="144"/>
        <v>110253.59</v>
      </c>
    </row>
    <row r="1834" spans="1:18" x14ac:dyDescent="0.25">
      <c r="A1834" s="6">
        <v>43837</v>
      </c>
      <c r="B1834" s="1" t="str">
        <f>TEXT([1]Holidays!A1834,"DDDD")</f>
        <v>Tuesday</v>
      </c>
      <c r="C1834" s="2">
        <f>WEEKNUM([1]Holidays!A1834)</f>
        <v>2</v>
      </c>
      <c r="D1834" s="1" t="str">
        <f>TEXT([1]Holidays!A1834,"MMMM")</f>
        <v>January</v>
      </c>
      <c r="E1834" s="1" t="str">
        <f>TEXT([1]Holidays!A1834,"yyyy")</f>
        <v>2020</v>
      </c>
      <c r="F1834" s="3">
        <v>12.6</v>
      </c>
      <c r="G1834" s="3">
        <v>20.100000000000001</v>
      </c>
      <c r="H1834" s="3">
        <v>7.7</v>
      </c>
      <c r="I1834" s="3">
        <v>1.2</v>
      </c>
      <c r="J1834" s="4">
        <v>109336.56</v>
      </c>
      <c r="K1834" s="5">
        <v>59.42379013</v>
      </c>
      <c r="L1834" s="5">
        <f t="shared" si="140"/>
        <v>6497192.7949761525</v>
      </c>
      <c r="M1834" t="str">
        <f>VLOOKUP(A1834,[1]Holidays!A:C,2,)</f>
        <v>N</v>
      </c>
      <c r="N1834" t="str">
        <f>VLOOKUP(A1834,[1]Holidays!A:C,3,FALSE)</f>
        <v>N</v>
      </c>
      <c r="O1834" t="e">
        <f t="shared" si="141"/>
        <v>#N/A</v>
      </c>
      <c r="P1834">
        <f t="shared" si="142"/>
        <v>109336.56</v>
      </c>
      <c r="Q1834" t="e">
        <f t="shared" si="143"/>
        <v>#N/A</v>
      </c>
      <c r="R1834">
        <f t="shared" si="144"/>
        <v>109336.56</v>
      </c>
    </row>
    <row r="1835" spans="1:18" x14ac:dyDescent="0.25">
      <c r="A1835" s="6">
        <v>43838</v>
      </c>
      <c r="B1835" s="1" t="str">
        <f>TEXT([1]Holidays!A1835,"DDDD")</f>
        <v>Wednesday</v>
      </c>
      <c r="C1835" s="2">
        <f>WEEKNUM([1]Holidays!A1835)</f>
        <v>2</v>
      </c>
      <c r="D1835" s="1" t="str">
        <f>TEXT([1]Holidays!A1835,"MMMM")</f>
        <v>January</v>
      </c>
      <c r="E1835" s="1" t="str">
        <f>TEXT([1]Holidays!A1835,"yyyy")</f>
        <v>2020</v>
      </c>
      <c r="F1835" s="3">
        <v>16.8</v>
      </c>
      <c r="G1835" s="3">
        <v>23.8</v>
      </c>
      <c r="H1835" s="3">
        <v>26.9</v>
      </c>
      <c r="I1835" s="3">
        <v>0</v>
      </c>
      <c r="J1835" s="4">
        <v>110038.625</v>
      </c>
      <c r="K1835" s="5">
        <v>53.313229810000003</v>
      </c>
      <c r="L1835" s="5">
        <f t="shared" si="140"/>
        <v>5866514.5026014112</v>
      </c>
      <c r="M1835" t="str">
        <f>VLOOKUP(A1835,[1]Holidays!A:C,2,)</f>
        <v>N</v>
      </c>
      <c r="N1835" t="str">
        <f>VLOOKUP(A1835,[1]Holidays!A:C,3,FALSE)</f>
        <v>N</v>
      </c>
      <c r="O1835" t="e">
        <f t="shared" si="141"/>
        <v>#N/A</v>
      </c>
      <c r="P1835">
        <f t="shared" si="142"/>
        <v>110038.625</v>
      </c>
      <c r="Q1835" t="e">
        <f t="shared" si="143"/>
        <v>#N/A</v>
      </c>
      <c r="R1835">
        <f t="shared" si="144"/>
        <v>110038.625</v>
      </c>
    </row>
    <row r="1836" spans="1:18" x14ac:dyDescent="0.25">
      <c r="A1836" s="6">
        <v>43839</v>
      </c>
      <c r="B1836" s="1" t="str">
        <f>TEXT([1]Holidays!A1836,"DDDD")</f>
        <v>Thursday</v>
      </c>
      <c r="C1836" s="2">
        <f>WEEKNUM([1]Holidays!A1836)</f>
        <v>2</v>
      </c>
      <c r="D1836" s="1" t="str">
        <f>TEXT([1]Holidays!A1836,"MMMM")</f>
        <v>January</v>
      </c>
      <c r="E1836" s="1" t="str">
        <f>TEXT([1]Holidays!A1836,"yyyy")</f>
        <v>2020</v>
      </c>
      <c r="F1836" s="3">
        <v>17.899999999999999</v>
      </c>
      <c r="G1836" s="3">
        <v>31.9</v>
      </c>
      <c r="H1836" s="3">
        <v>29.8</v>
      </c>
      <c r="I1836" s="3">
        <v>0</v>
      </c>
      <c r="J1836" s="4">
        <v>127365.59</v>
      </c>
      <c r="K1836" s="5">
        <v>86.980864980000007</v>
      </c>
      <c r="L1836" s="5">
        <f t="shared" si="140"/>
        <v>11078369.186888039</v>
      </c>
      <c r="M1836" t="str">
        <f>VLOOKUP(A1836,[1]Holidays!A:C,2,)</f>
        <v>N</v>
      </c>
      <c r="N1836" t="str">
        <f>VLOOKUP(A1836,[1]Holidays!A:C,3,FALSE)</f>
        <v>N</v>
      </c>
      <c r="O1836" t="e">
        <f t="shared" si="141"/>
        <v>#N/A</v>
      </c>
      <c r="P1836">
        <f t="shared" si="142"/>
        <v>127365.59</v>
      </c>
      <c r="Q1836" t="e">
        <f t="shared" si="143"/>
        <v>#N/A</v>
      </c>
      <c r="R1836">
        <f t="shared" si="144"/>
        <v>127365.59</v>
      </c>
    </row>
    <row r="1837" spans="1:18" x14ac:dyDescent="0.25">
      <c r="A1837" s="6">
        <v>43840</v>
      </c>
      <c r="B1837" s="1" t="str">
        <f>TEXT([1]Holidays!A1837,"DDDD")</f>
        <v>Friday</v>
      </c>
      <c r="C1837" s="2">
        <f>WEEKNUM([1]Holidays!A1837)</f>
        <v>2</v>
      </c>
      <c r="D1837" s="1" t="str">
        <f>TEXT([1]Holidays!A1837,"MMMM")</f>
        <v>January</v>
      </c>
      <c r="E1837" s="1" t="str">
        <f>TEXT([1]Holidays!A1837,"yyyy")</f>
        <v>2020</v>
      </c>
      <c r="F1837" s="3">
        <v>20.100000000000001</v>
      </c>
      <c r="G1837" s="3">
        <v>32.9</v>
      </c>
      <c r="H1837" s="3">
        <v>10.1</v>
      </c>
      <c r="I1837" s="3">
        <v>0</v>
      </c>
      <c r="J1837" s="4">
        <v>122533.88</v>
      </c>
      <c r="K1837" s="5">
        <v>65.485985589999999</v>
      </c>
      <c r="L1837" s="5">
        <f t="shared" si="140"/>
        <v>8024251.8999667894</v>
      </c>
      <c r="M1837" t="str">
        <f>VLOOKUP(A1837,[1]Holidays!A:C,2,)</f>
        <v>N</v>
      </c>
      <c r="N1837" t="str">
        <f>VLOOKUP(A1837,[1]Holidays!A:C,3,FALSE)</f>
        <v>N</v>
      </c>
      <c r="O1837" t="e">
        <f t="shared" si="141"/>
        <v>#N/A</v>
      </c>
      <c r="P1837">
        <f t="shared" si="142"/>
        <v>122533.88</v>
      </c>
      <c r="Q1837" t="e">
        <f t="shared" si="143"/>
        <v>#N/A</v>
      </c>
      <c r="R1837">
        <f t="shared" si="144"/>
        <v>122533.88</v>
      </c>
    </row>
    <row r="1838" spans="1:18" x14ac:dyDescent="0.25">
      <c r="A1838" s="6">
        <v>43841</v>
      </c>
      <c r="B1838" s="1" t="str">
        <f>TEXT([1]Holidays!A1838,"DDDD")</f>
        <v>Saturday</v>
      </c>
      <c r="C1838" s="2">
        <f>WEEKNUM([1]Holidays!A1838)</f>
        <v>2</v>
      </c>
      <c r="D1838" s="1" t="str">
        <f>TEXT([1]Holidays!A1838,"MMMM")</f>
        <v>January</v>
      </c>
      <c r="E1838" s="1" t="str">
        <f>TEXT([1]Holidays!A1838,"yyyy")</f>
        <v>2020</v>
      </c>
      <c r="F1838" s="3">
        <v>13.5</v>
      </c>
      <c r="G1838" s="3">
        <v>19.3</v>
      </c>
      <c r="H1838" s="3">
        <v>18.2</v>
      </c>
      <c r="I1838" s="3">
        <v>15.6</v>
      </c>
      <c r="J1838" s="4">
        <v>91886.604999999996</v>
      </c>
      <c r="K1838" s="5">
        <v>22.78453983</v>
      </c>
      <c r="L1838" s="5">
        <f t="shared" si="140"/>
        <v>2093594.0114659769</v>
      </c>
      <c r="M1838" t="str">
        <f>VLOOKUP(A1838,[1]Holidays!A:C,2,)</f>
        <v>N</v>
      </c>
      <c r="N1838" t="str">
        <f>VLOOKUP(A1838,[1]Holidays!A:C,3,FALSE)</f>
        <v>N</v>
      </c>
      <c r="O1838" t="e">
        <f t="shared" si="141"/>
        <v>#N/A</v>
      </c>
      <c r="P1838">
        <f t="shared" si="142"/>
        <v>91886.604999999996</v>
      </c>
      <c r="Q1838" t="e">
        <f t="shared" si="143"/>
        <v>#N/A</v>
      </c>
      <c r="R1838">
        <f t="shared" si="144"/>
        <v>91886.604999999996</v>
      </c>
    </row>
    <row r="1839" spans="1:18" x14ac:dyDescent="0.25">
      <c r="A1839" s="6">
        <v>43842</v>
      </c>
      <c r="B1839" s="1" t="str">
        <f>TEXT([1]Holidays!A1839,"DDDD")</f>
        <v>Sunday</v>
      </c>
      <c r="C1839" s="2">
        <f>WEEKNUM([1]Holidays!A1839)</f>
        <v>3</v>
      </c>
      <c r="D1839" s="1" t="str">
        <f>TEXT([1]Holidays!A1839,"MMMM")</f>
        <v>January</v>
      </c>
      <c r="E1839" s="1" t="str">
        <f>TEXT([1]Holidays!A1839,"yyyy")</f>
        <v>2020</v>
      </c>
      <c r="F1839" s="3">
        <v>14.2</v>
      </c>
      <c r="G1839" s="3">
        <v>19.899999999999999</v>
      </c>
      <c r="H1839" s="3">
        <v>21.9</v>
      </c>
      <c r="I1839" s="3">
        <v>0</v>
      </c>
      <c r="J1839" s="4">
        <v>91797.595000000001</v>
      </c>
      <c r="K1839" s="5">
        <v>45.627913079999999</v>
      </c>
      <c r="L1839" s="5">
        <f t="shared" si="140"/>
        <v>4188532.6856130427</v>
      </c>
      <c r="M1839" t="str">
        <f>VLOOKUP(A1839,[1]Holidays!A:C,2,)</f>
        <v>N</v>
      </c>
      <c r="N1839" t="str">
        <f>VLOOKUP(A1839,[1]Holidays!A:C,3,FALSE)</f>
        <v>N</v>
      </c>
      <c r="O1839" t="e">
        <f t="shared" si="141"/>
        <v>#N/A</v>
      </c>
      <c r="P1839">
        <f t="shared" si="142"/>
        <v>91797.595000000001</v>
      </c>
      <c r="Q1839" t="e">
        <f t="shared" si="143"/>
        <v>#N/A</v>
      </c>
      <c r="R1839">
        <f t="shared" si="144"/>
        <v>91797.595000000001</v>
      </c>
    </row>
    <row r="1840" spans="1:18" x14ac:dyDescent="0.25">
      <c r="A1840" s="6">
        <v>43843</v>
      </c>
      <c r="B1840" s="1" t="str">
        <f>TEXT([1]Holidays!A1840,"DDDD")</f>
        <v>Monday</v>
      </c>
      <c r="C1840" s="2">
        <f>WEEKNUM([1]Holidays!A1840)</f>
        <v>3</v>
      </c>
      <c r="D1840" s="1" t="str">
        <f>TEXT([1]Holidays!A1840,"MMMM")</f>
        <v>January</v>
      </c>
      <c r="E1840" s="1" t="str">
        <f>TEXT([1]Holidays!A1840,"yyyy")</f>
        <v>2020</v>
      </c>
      <c r="F1840" s="3">
        <v>12.7</v>
      </c>
      <c r="G1840" s="3">
        <v>32.200000000000003</v>
      </c>
      <c r="H1840" s="3">
        <v>28.1</v>
      </c>
      <c r="I1840" s="3">
        <v>0</v>
      </c>
      <c r="J1840" s="4">
        <v>119653.94500000001</v>
      </c>
      <c r="K1840" s="5">
        <v>76.952473240000003</v>
      </c>
      <c r="L1840" s="5">
        <f t="shared" si="140"/>
        <v>9207667.0006729327</v>
      </c>
      <c r="M1840" t="str">
        <f>VLOOKUP(A1840,[1]Holidays!A:C,2,)</f>
        <v>N</v>
      </c>
      <c r="N1840" t="str">
        <f>VLOOKUP(A1840,[1]Holidays!A:C,3,FALSE)</f>
        <v>N</v>
      </c>
      <c r="O1840" t="e">
        <f t="shared" si="141"/>
        <v>#N/A</v>
      </c>
      <c r="P1840">
        <f t="shared" si="142"/>
        <v>119653.94500000001</v>
      </c>
      <c r="Q1840" t="e">
        <f t="shared" si="143"/>
        <v>#N/A</v>
      </c>
      <c r="R1840">
        <f t="shared" si="144"/>
        <v>119653.94500000001</v>
      </c>
    </row>
    <row r="1841" spans="1:18" x14ac:dyDescent="0.25">
      <c r="A1841" s="6">
        <v>43844</v>
      </c>
      <c r="B1841" s="1" t="str">
        <f>TEXT([1]Holidays!A1841,"DDDD")</f>
        <v>Tuesday</v>
      </c>
      <c r="C1841" s="2">
        <f>WEEKNUM([1]Holidays!A1841)</f>
        <v>3</v>
      </c>
      <c r="D1841" s="1" t="str">
        <f>TEXT([1]Holidays!A1841,"MMMM")</f>
        <v>January</v>
      </c>
      <c r="E1841" s="1" t="str">
        <f>TEXT([1]Holidays!A1841,"yyyy")</f>
        <v>2020</v>
      </c>
      <c r="F1841" s="3">
        <v>16.7</v>
      </c>
      <c r="G1841" s="3">
        <v>33.799999999999997</v>
      </c>
      <c r="H1841" s="3">
        <v>27.4</v>
      </c>
      <c r="I1841" s="3">
        <v>0</v>
      </c>
      <c r="J1841" s="4">
        <v>137302.60500000001</v>
      </c>
      <c r="K1841" s="5">
        <v>88.847653539999996</v>
      </c>
      <c r="L1841" s="5">
        <f t="shared" si="140"/>
        <v>12199014.279179472</v>
      </c>
      <c r="M1841" t="str">
        <f>VLOOKUP(A1841,[1]Holidays!A:C,2,)</f>
        <v>N</v>
      </c>
      <c r="N1841" t="str">
        <f>VLOOKUP(A1841,[1]Holidays!A:C,3,FALSE)</f>
        <v>N</v>
      </c>
      <c r="O1841" t="e">
        <f t="shared" si="141"/>
        <v>#N/A</v>
      </c>
      <c r="P1841">
        <f t="shared" si="142"/>
        <v>137302.60500000001</v>
      </c>
      <c r="Q1841" t="e">
        <f t="shared" si="143"/>
        <v>#N/A</v>
      </c>
      <c r="R1841">
        <f t="shared" si="144"/>
        <v>137302.60500000001</v>
      </c>
    </row>
    <row r="1842" spans="1:18" x14ac:dyDescent="0.25">
      <c r="A1842" s="6">
        <v>43845</v>
      </c>
      <c r="B1842" s="1" t="str">
        <f>TEXT([1]Holidays!A1842,"DDDD")</f>
        <v>Wednesday</v>
      </c>
      <c r="C1842" s="2">
        <f>WEEKNUM([1]Holidays!A1842)</f>
        <v>3</v>
      </c>
      <c r="D1842" s="1" t="str">
        <f>TEXT([1]Holidays!A1842,"MMMM")</f>
        <v>January</v>
      </c>
      <c r="E1842" s="1" t="str">
        <f>TEXT([1]Holidays!A1842,"yyyy")</f>
        <v>2020</v>
      </c>
      <c r="F1842" s="3">
        <v>19.5</v>
      </c>
      <c r="G1842" s="3">
        <v>36.799999999999997</v>
      </c>
      <c r="H1842" s="3">
        <v>20.8</v>
      </c>
      <c r="I1842" s="3">
        <v>0</v>
      </c>
      <c r="J1842" s="4">
        <v>137408.22500000001</v>
      </c>
      <c r="K1842" s="5">
        <v>63.73047072</v>
      </c>
      <c r="L1842" s="5">
        <f t="shared" si="140"/>
        <v>8757090.8600496724</v>
      </c>
      <c r="M1842" t="str">
        <f>VLOOKUP(A1842,[1]Holidays!A:C,2,)</f>
        <v>N</v>
      </c>
      <c r="N1842" t="str">
        <f>VLOOKUP(A1842,[1]Holidays!A:C,3,FALSE)</f>
        <v>N</v>
      </c>
      <c r="O1842" t="e">
        <f t="shared" si="141"/>
        <v>#N/A</v>
      </c>
      <c r="P1842">
        <f t="shared" si="142"/>
        <v>137408.22500000001</v>
      </c>
      <c r="Q1842" t="e">
        <f t="shared" si="143"/>
        <v>#N/A</v>
      </c>
      <c r="R1842">
        <f t="shared" si="144"/>
        <v>137408.22500000001</v>
      </c>
    </row>
    <row r="1843" spans="1:18" x14ac:dyDescent="0.25">
      <c r="A1843" s="6">
        <v>43846</v>
      </c>
      <c r="B1843" s="1" t="str">
        <f>TEXT([1]Holidays!A1843,"DDDD")</f>
        <v>Thursday</v>
      </c>
      <c r="C1843" s="2">
        <f>WEEKNUM([1]Holidays!A1843)</f>
        <v>3</v>
      </c>
      <c r="D1843" s="1" t="str">
        <f>TEXT([1]Holidays!A1843,"MMMM")</f>
        <v>January</v>
      </c>
      <c r="E1843" s="1" t="str">
        <f>TEXT([1]Holidays!A1843,"yyyy")</f>
        <v>2020</v>
      </c>
      <c r="F1843" s="3">
        <v>15.7</v>
      </c>
      <c r="G1843" s="3">
        <v>19.600000000000001</v>
      </c>
      <c r="H1843" s="3">
        <v>18.600000000000001</v>
      </c>
      <c r="I1843" s="3">
        <v>19.600000000000001</v>
      </c>
      <c r="J1843" s="4">
        <v>109669.645</v>
      </c>
      <c r="K1843" s="5">
        <v>33.404425930000002</v>
      </c>
      <c r="L1843" s="5">
        <f t="shared" si="140"/>
        <v>3663451.5331718954</v>
      </c>
      <c r="M1843" t="str">
        <f>VLOOKUP(A1843,[1]Holidays!A:C,2,)</f>
        <v>N</v>
      </c>
      <c r="N1843" t="str">
        <f>VLOOKUP(A1843,[1]Holidays!A:C,3,FALSE)</f>
        <v>N</v>
      </c>
      <c r="O1843" t="e">
        <f t="shared" si="141"/>
        <v>#N/A</v>
      </c>
      <c r="P1843">
        <f t="shared" si="142"/>
        <v>109669.645</v>
      </c>
      <c r="Q1843" t="e">
        <f t="shared" si="143"/>
        <v>#N/A</v>
      </c>
      <c r="R1843">
        <f t="shared" si="144"/>
        <v>109669.645</v>
      </c>
    </row>
    <row r="1844" spans="1:18" x14ac:dyDescent="0.25">
      <c r="A1844" s="6">
        <v>43847</v>
      </c>
      <c r="B1844" s="1" t="str">
        <f>TEXT([1]Holidays!A1844,"DDDD")</f>
        <v>Friday</v>
      </c>
      <c r="C1844" s="2">
        <f>WEEKNUM([1]Holidays!A1844)</f>
        <v>3</v>
      </c>
      <c r="D1844" s="1" t="str">
        <f>TEXT([1]Holidays!A1844,"MMMM")</f>
        <v>January</v>
      </c>
      <c r="E1844" s="1" t="str">
        <f>TEXT([1]Holidays!A1844,"yyyy")</f>
        <v>2020</v>
      </c>
      <c r="F1844" s="3">
        <v>14.4</v>
      </c>
      <c r="G1844" s="3">
        <v>24.8</v>
      </c>
      <c r="H1844" s="3">
        <v>24.4</v>
      </c>
      <c r="I1844" s="3">
        <v>0</v>
      </c>
      <c r="J1844" s="4">
        <v>108108.175</v>
      </c>
      <c r="K1844" s="5">
        <v>39.500761930000003</v>
      </c>
      <c r="L1844" s="5">
        <f t="shared" si="140"/>
        <v>4270355.2833617786</v>
      </c>
      <c r="M1844" t="str">
        <f>VLOOKUP(A1844,[1]Holidays!A:C,2,)</f>
        <v>N</v>
      </c>
      <c r="N1844" t="str">
        <f>VLOOKUP(A1844,[1]Holidays!A:C,3,FALSE)</f>
        <v>N</v>
      </c>
      <c r="O1844" t="e">
        <f t="shared" si="141"/>
        <v>#N/A</v>
      </c>
      <c r="P1844">
        <f t="shared" si="142"/>
        <v>108108.175</v>
      </c>
      <c r="Q1844" t="e">
        <f t="shared" si="143"/>
        <v>#N/A</v>
      </c>
      <c r="R1844">
        <f t="shared" si="144"/>
        <v>108108.175</v>
      </c>
    </row>
    <row r="1845" spans="1:18" x14ac:dyDescent="0.25">
      <c r="A1845" s="6">
        <v>43848</v>
      </c>
      <c r="B1845" s="1" t="str">
        <f>TEXT([1]Holidays!A1845,"DDDD")</f>
        <v>Saturday</v>
      </c>
      <c r="C1845" s="2">
        <f>WEEKNUM([1]Holidays!A1845)</f>
        <v>3</v>
      </c>
      <c r="D1845" s="1" t="str">
        <f>TEXT([1]Holidays!A1845,"MMMM")</f>
        <v>January</v>
      </c>
      <c r="E1845" s="1" t="str">
        <f>TEXT([1]Holidays!A1845,"yyyy")</f>
        <v>2020</v>
      </c>
      <c r="F1845" s="3">
        <v>13.9</v>
      </c>
      <c r="G1845" s="3">
        <v>29.4</v>
      </c>
      <c r="H1845" s="3">
        <v>27.2</v>
      </c>
      <c r="I1845" s="3">
        <v>0</v>
      </c>
      <c r="J1845" s="4">
        <v>105946.34</v>
      </c>
      <c r="K1845" s="5">
        <v>52.05315547</v>
      </c>
      <c r="L1845" s="5">
        <f t="shared" si="140"/>
        <v>5514841.30749748</v>
      </c>
      <c r="M1845" t="str">
        <f>VLOOKUP(A1845,[1]Holidays!A:C,2,)</f>
        <v>N</v>
      </c>
      <c r="N1845" t="str">
        <f>VLOOKUP(A1845,[1]Holidays!A:C,3,FALSE)</f>
        <v>N</v>
      </c>
      <c r="O1845" t="e">
        <f t="shared" si="141"/>
        <v>#N/A</v>
      </c>
      <c r="P1845">
        <f t="shared" si="142"/>
        <v>105946.34</v>
      </c>
      <c r="Q1845" t="e">
        <f t="shared" si="143"/>
        <v>#N/A</v>
      </c>
      <c r="R1845">
        <f t="shared" si="144"/>
        <v>105946.34</v>
      </c>
    </row>
    <row r="1846" spans="1:18" x14ac:dyDescent="0.25">
      <c r="A1846" s="6">
        <v>43849</v>
      </c>
      <c r="B1846" s="1" t="str">
        <f>TEXT([1]Holidays!A1846,"DDDD")</f>
        <v>Sunday</v>
      </c>
      <c r="C1846" s="2">
        <f>WEEKNUM([1]Holidays!A1846)</f>
        <v>4</v>
      </c>
      <c r="D1846" s="1" t="str">
        <f>TEXT([1]Holidays!A1846,"MMMM")</f>
        <v>January</v>
      </c>
      <c r="E1846" s="1" t="str">
        <f>TEXT([1]Holidays!A1846,"yyyy")</f>
        <v>2020</v>
      </c>
      <c r="F1846" s="3">
        <v>17.5</v>
      </c>
      <c r="G1846" s="3">
        <v>25.5</v>
      </c>
      <c r="H1846" s="3">
        <v>23.9</v>
      </c>
      <c r="I1846" s="3">
        <v>0</v>
      </c>
      <c r="J1846" s="4">
        <v>106921.55499999999</v>
      </c>
      <c r="K1846" s="5">
        <v>60.347055949999998</v>
      </c>
      <c r="L1846" s="5">
        <f t="shared" si="140"/>
        <v>6452401.061846002</v>
      </c>
      <c r="M1846" t="str">
        <f>VLOOKUP(A1846,[1]Holidays!A:C,2,)</f>
        <v>N</v>
      </c>
      <c r="N1846" t="str">
        <f>VLOOKUP(A1846,[1]Holidays!A:C,3,FALSE)</f>
        <v>N</v>
      </c>
      <c r="O1846" t="e">
        <f t="shared" si="141"/>
        <v>#N/A</v>
      </c>
      <c r="P1846">
        <f t="shared" si="142"/>
        <v>106921.55499999999</v>
      </c>
      <c r="Q1846" t="e">
        <f t="shared" si="143"/>
        <v>#N/A</v>
      </c>
      <c r="R1846">
        <f t="shared" si="144"/>
        <v>106921.55499999999</v>
      </c>
    </row>
    <row r="1847" spans="1:18" x14ac:dyDescent="0.25">
      <c r="A1847" s="6">
        <v>43850</v>
      </c>
      <c r="B1847" s="1" t="str">
        <f>TEXT([1]Holidays!A1847,"DDDD")</f>
        <v>Monday</v>
      </c>
      <c r="C1847" s="2">
        <f>WEEKNUM([1]Holidays!A1847)</f>
        <v>4</v>
      </c>
      <c r="D1847" s="1" t="str">
        <f>TEXT([1]Holidays!A1847,"MMMM")</f>
        <v>January</v>
      </c>
      <c r="E1847" s="1" t="str">
        <f>TEXT([1]Holidays!A1847,"yyyy")</f>
        <v>2020</v>
      </c>
      <c r="F1847" s="3">
        <v>19.100000000000001</v>
      </c>
      <c r="G1847" s="3">
        <v>21.8</v>
      </c>
      <c r="H1847" s="3">
        <v>8.8000000000000007</v>
      </c>
      <c r="I1847" s="3">
        <v>0.4</v>
      </c>
      <c r="J1847" s="4">
        <v>116291.535</v>
      </c>
      <c r="K1847" s="5">
        <v>45.359335479999999</v>
      </c>
      <c r="L1847" s="5">
        <f t="shared" si="140"/>
        <v>5274906.7495491616</v>
      </c>
      <c r="M1847" t="str">
        <f>VLOOKUP(A1847,[1]Holidays!A:C,2,)</f>
        <v>N</v>
      </c>
      <c r="N1847" t="str">
        <f>VLOOKUP(A1847,[1]Holidays!A:C,3,FALSE)</f>
        <v>N</v>
      </c>
      <c r="O1847" t="e">
        <f t="shared" si="141"/>
        <v>#N/A</v>
      </c>
      <c r="P1847">
        <f t="shared" si="142"/>
        <v>116291.535</v>
      </c>
      <c r="Q1847" t="e">
        <f t="shared" si="143"/>
        <v>#N/A</v>
      </c>
      <c r="R1847">
        <f t="shared" si="144"/>
        <v>116291.535</v>
      </c>
    </row>
    <row r="1848" spans="1:18" x14ac:dyDescent="0.25">
      <c r="A1848" s="6">
        <v>43851</v>
      </c>
      <c r="B1848" s="1" t="str">
        <f>TEXT([1]Holidays!A1848,"DDDD")</f>
        <v>Tuesday</v>
      </c>
      <c r="C1848" s="2">
        <f>WEEKNUM([1]Holidays!A1848)</f>
        <v>4</v>
      </c>
      <c r="D1848" s="1" t="str">
        <f>TEXT([1]Holidays!A1848,"MMMM")</f>
        <v>January</v>
      </c>
      <c r="E1848" s="1" t="str">
        <f>TEXT([1]Holidays!A1848,"yyyy")</f>
        <v>2020</v>
      </c>
      <c r="F1848" s="3">
        <v>14.8</v>
      </c>
      <c r="G1848" s="3">
        <v>23.5</v>
      </c>
      <c r="H1848" s="3">
        <v>28.4</v>
      </c>
      <c r="I1848" s="3">
        <v>44</v>
      </c>
      <c r="J1848" s="4">
        <v>112128.19500000001</v>
      </c>
      <c r="K1848" s="5">
        <v>53.564869539999997</v>
      </c>
      <c r="L1848" s="5">
        <f t="shared" si="140"/>
        <v>6006132.1369306799</v>
      </c>
      <c r="M1848" t="str">
        <f>VLOOKUP(A1848,[1]Holidays!A:C,2,)</f>
        <v>N</v>
      </c>
      <c r="N1848" t="str">
        <f>VLOOKUP(A1848,[1]Holidays!A:C,3,FALSE)</f>
        <v>N</v>
      </c>
      <c r="O1848" t="e">
        <f t="shared" si="141"/>
        <v>#N/A</v>
      </c>
      <c r="P1848">
        <f t="shared" si="142"/>
        <v>112128.19500000001</v>
      </c>
      <c r="Q1848" t="e">
        <f t="shared" si="143"/>
        <v>#N/A</v>
      </c>
      <c r="R1848">
        <f t="shared" si="144"/>
        <v>112128.19500000001</v>
      </c>
    </row>
    <row r="1849" spans="1:18" x14ac:dyDescent="0.25">
      <c r="A1849" s="6">
        <v>43852</v>
      </c>
      <c r="B1849" s="1" t="str">
        <f>TEXT([1]Holidays!A1849,"DDDD")</f>
        <v>Wednesday</v>
      </c>
      <c r="C1849" s="2">
        <f>WEEKNUM([1]Holidays!A1849)</f>
        <v>4</v>
      </c>
      <c r="D1849" s="1" t="str">
        <f>TEXT([1]Holidays!A1849,"MMMM")</f>
        <v>January</v>
      </c>
      <c r="E1849" s="1" t="str">
        <f>TEXT([1]Holidays!A1849,"yyyy")</f>
        <v>2020</v>
      </c>
      <c r="F1849" s="3">
        <v>14.1</v>
      </c>
      <c r="G1849" s="3">
        <v>31.7</v>
      </c>
      <c r="H1849" s="3">
        <v>12.4</v>
      </c>
      <c r="I1849" s="3">
        <v>0</v>
      </c>
      <c r="J1849" s="4">
        <v>119287.15</v>
      </c>
      <c r="K1849" s="5">
        <v>45.155690849999999</v>
      </c>
      <c r="L1849" s="5">
        <f t="shared" si="140"/>
        <v>5386493.6677775774</v>
      </c>
      <c r="M1849" t="str">
        <f>VLOOKUP(A1849,[1]Holidays!A:C,2,)</f>
        <v>N</v>
      </c>
      <c r="N1849" t="str">
        <f>VLOOKUP(A1849,[1]Holidays!A:C,3,FALSE)</f>
        <v>N</v>
      </c>
      <c r="O1849" t="e">
        <f t="shared" si="141"/>
        <v>#N/A</v>
      </c>
      <c r="P1849">
        <f t="shared" si="142"/>
        <v>119287.15</v>
      </c>
      <c r="Q1849" t="e">
        <f t="shared" si="143"/>
        <v>#N/A</v>
      </c>
      <c r="R1849">
        <f t="shared" si="144"/>
        <v>119287.15</v>
      </c>
    </row>
    <row r="1850" spans="1:18" x14ac:dyDescent="0.25">
      <c r="A1850" s="6">
        <v>43853</v>
      </c>
      <c r="B1850" s="1" t="str">
        <f>TEXT([1]Holidays!A1850,"DDDD")</f>
        <v>Thursday</v>
      </c>
      <c r="C1850" s="2">
        <f>WEEKNUM([1]Holidays!A1850)</f>
        <v>4</v>
      </c>
      <c r="D1850" s="1" t="str">
        <f>TEXT([1]Holidays!A1850,"MMMM")</f>
        <v>January</v>
      </c>
      <c r="E1850" s="1" t="str">
        <f>TEXT([1]Holidays!A1850,"yyyy")</f>
        <v>2020</v>
      </c>
      <c r="F1850" s="3">
        <v>12.9</v>
      </c>
      <c r="G1850" s="3">
        <v>22.6</v>
      </c>
      <c r="H1850" s="3">
        <v>13.4</v>
      </c>
      <c r="I1850" s="3">
        <v>22.8</v>
      </c>
      <c r="J1850" s="4">
        <v>112254.83</v>
      </c>
      <c r="K1850" s="5">
        <v>-1.7614234529999999</v>
      </c>
      <c r="L1850" s="5">
        <f t="shared" si="140"/>
        <v>-197728.29027452797</v>
      </c>
      <c r="M1850" t="str">
        <f>VLOOKUP(A1850,[1]Holidays!A:C,2,)</f>
        <v>N</v>
      </c>
      <c r="N1850" t="str">
        <f>VLOOKUP(A1850,[1]Holidays!A:C,3,FALSE)</f>
        <v>N</v>
      </c>
      <c r="O1850" t="e">
        <f t="shared" si="141"/>
        <v>#N/A</v>
      </c>
      <c r="P1850">
        <f t="shared" si="142"/>
        <v>112254.83</v>
      </c>
      <c r="Q1850" t="e">
        <f t="shared" si="143"/>
        <v>#N/A</v>
      </c>
      <c r="R1850">
        <f t="shared" si="144"/>
        <v>112254.83</v>
      </c>
    </row>
    <row r="1851" spans="1:18" x14ac:dyDescent="0.25">
      <c r="A1851" s="6">
        <v>43854</v>
      </c>
      <c r="B1851" s="1" t="str">
        <f>TEXT([1]Holidays!A1851,"DDDD")</f>
        <v>Friday</v>
      </c>
      <c r="C1851" s="2">
        <f>WEEKNUM([1]Holidays!A1851)</f>
        <v>4</v>
      </c>
      <c r="D1851" s="1" t="str">
        <f>TEXT([1]Holidays!A1851,"MMMM")</f>
        <v>January</v>
      </c>
      <c r="E1851" s="1" t="str">
        <f>TEXT([1]Holidays!A1851,"yyyy")</f>
        <v>2020</v>
      </c>
      <c r="F1851" s="3">
        <v>11.7</v>
      </c>
      <c r="G1851" s="3">
        <v>24.1</v>
      </c>
      <c r="H1851" s="3">
        <v>20.6</v>
      </c>
      <c r="I1851" s="3">
        <v>1.2</v>
      </c>
      <c r="J1851" s="4">
        <v>109316.375</v>
      </c>
      <c r="K1851" s="5">
        <v>49.479433710000002</v>
      </c>
      <c r="L1851" s="5">
        <f t="shared" si="140"/>
        <v>5408912.3302300014</v>
      </c>
      <c r="M1851" t="str">
        <f>VLOOKUP(A1851,[1]Holidays!A:C,2,)</f>
        <v>N</v>
      </c>
      <c r="N1851" t="str">
        <f>VLOOKUP(A1851,[1]Holidays!A:C,3,FALSE)</f>
        <v>N</v>
      </c>
      <c r="O1851" t="e">
        <f t="shared" si="141"/>
        <v>#N/A</v>
      </c>
      <c r="P1851">
        <f t="shared" si="142"/>
        <v>109316.375</v>
      </c>
      <c r="Q1851" t="e">
        <f t="shared" si="143"/>
        <v>#N/A</v>
      </c>
      <c r="R1851">
        <f t="shared" si="144"/>
        <v>109316.375</v>
      </c>
    </row>
    <row r="1852" spans="1:18" x14ac:dyDescent="0.25">
      <c r="A1852" s="6">
        <v>43855</v>
      </c>
      <c r="B1852" s="1" t="str">
        <f>TEXT([1]Holidays!A1852,"DDDD")</f>
        <v>Saturday</v>
      </c>
      <c r="C1852" s="2">
        <f>WEEKNUM([1]Holidays!A1852)</f>
        <v>4</v>
      </c>
      <c r="D1852" s="1" t="str">
        <f>TEXT([1]Holidays!A1852,"MMMM")</f>
        <v>January</v>
      </c>
      <c r="E1852" s="1" t="str">
        <f>TEXT([1]Holidays!A1852,"yyyy")</f>
        <v>2020</v>
      </c>
      <c r="F1852" s="3">
        <v>13</v>
      </c>
      <c r="G1852" s="3">
        <v>27.4</v>
      </c>
      <c r="H1852" s="3">
        <v>30</v>
      </c>
      <c r="I1852" s="3">
        <v>0</v>
      </c>
      <c r="J1852" s="4">
        <v>102445.88</v>
      </c>
      <c r="K1852" s="5">
        <v>50.132823129999998</v>
      </c>
      <c r="L1852" s="5">
        <f t="shared" si="140"/>
        <v>5135901.1824372048</v>
      </c>
      <c r="M1852" t="str">
        <f>VLOOKUP(A1852,[1]Holidays!A:C,2,)</f>
        <v>N</v>
      </c>
      <c r="N1852" t="str">
        <f>VLOOKUP(A1852,[1]Holidays!A:C,3,FALSE)</f>
        <v>N</v>
      </c>
      <c r="O1852" t="e">
        <f t="shared" si="141"/>
        <v>#N/A</v>
      </c>
      <c r="P1852">
        <f t="shared" si="142"/>
        <v>102445.88</v>
      </c>
      <c r="Q1852" t="e">
        <f t="shared" si="143"/>
        <v>#N/A</v>
      </c>
      <c r="R1852">
        <f t="shared" si="144"/>
        <v>102445.88</v>
      </c>
    </row>
    <row r="1853" spans="1:18" x14ac:dyDescent="0.25">
      <c r="A1853" s="6">
        <v>43856</v>
      </c>
      <c r="B1853" s="1" t="str">
        <f>TEXT([1]Holidays!A1853,"DDDD")</f>
        <v>Sunday</v>
      </c>
      <c r="C1853" s="2">
        <f>WEEKNUM([1]Holidays!A1853)</f>
        <v>5</v>
      </c>
      <c r="D1853" s="1" t="str">
        <f>TEXT([1]Holidays!A1853,"MMMM")</f>
        <v>January</v>
      </c>
      <c r="E1853" s="1" t="str">
        <f>TEXT([1]Holidays!A1853,"yyyy")</f>
        <v>2020</v>
      </c>
      <c r="F1853" s="3">
        <v>15.8</v>
      </c>
      <c r="G1853" s="3">
        <v>23.6</v>
      </c>
      <c r="H1853" s="3">
        <v>24</v>
      </c>
      <c r="I1853" s="3">
        <v>0</v>
      </c>
      <c r="J1853" s="4">
        <v>101233.205</v>
      </c>
      <c r="K1853" s="5">
        <v>51.415029230000002</v>
      </c>
      <c r="L1853" s="5">
        <f t="shared" si="140"/>
        <v>5204908.1941215824</v>
      </c>
      <c r="M1853" t="str">
        <f>VLOOKUP(A1853,[1]Holidays!A:C,2,)</f>
        <v>N</v>
      </c>
      <c r="N1853" t="str">
        <f>VLOOKUP(A1853,[1]Holidays!A:C,3,FALSE)</f>
        <v>Y</v>
      </c>
      <c r="O1853" t="e">
        <f t="shared" si="141"/>
        <v>#N/A</v>
      </c>
      <c r="P1853">
        <f t="shared" si="142"/>
        <v>101233.205</v>
      </c>
      <c r="Q1853">
        <f t="shared" si="143"/>
        <v>101233.205</v>
      </c>
      <c r="R1853" t="e">
        <f t="shared" si="144"/>
        <v>#N/A</v>
      </c>
    </row>
    <row r="1854" spans="1:18" x14ac:dyDescent="0.25">
      <c r="A1854" s="6">
        <v>43857</v>
      </c>
      <c r="B1854" s="1" t="str">
        <f>TEXT([1]Holidays!A1854,"DDDD")</f>
        <v>Monday</v>
      </c>
      <c r="C1854" s="2">
        <f>WEEKNUM([1]Holidays!A1854)</f>
        <v>5</v>
      </c>
      <c r="D1854" s="1" t="str">
        <f>TEXT([1]Holidays!A1854,"MMMM")</f>
        <v>January</v>
      </c>
      <c r="E1854" s="1" t="str">
        <f>TEXT([1]Holidays!A1854,"yyyy")</f>
        <v>2020</v>
      </c>
      <c r="F1854" s="3">
        <v>12.8</v>
      </c>
      <c r="G1854" s="3">
        <v>23.1</v>
      </c>
      <c r="H1854" s="3">
        <v>26.1</v>
      </c>
      <c r="I1854" s="3">
        <v>0</v>
      </c>
      <c r="J1854" s="4">
        <v>103134.46</v>
      </c>
      <c r="K1854" s="5">
        <v>54.453082340000002</v>
      </c>
      <c r="L1854" s="5">
        <f t="shared" si="140"/>
        <v>5615989.242471437</v>
      </c>
      <c r="M1854" t="str">
        <f>VLOOKUP(A1854,[1]Holidays!A:C,2,)</f>
        <v>N</v>
      </c>
      <c r="N1854" t="str">
        <f>VLOOKUP(A1854,[1]Holidays!A:C,3,FALSE)</f>
        <v>Y</v>
      </c>
      <c r="O1854" t="e">
        <f t="shared" si="141"/>
        <v>#N/A</v>
      </c>
      <c r="P1854">
        <f t="shared" si="142"/>
        <v>103134.46</v>
      </c>
      <c r="Q1854">
        <f t="shared" si="143"/>
        <v>103134.46</v>
      </c>
      <c r="R1854" t="e">
        <f t="shared" si="144"/>
        <v>#N/A</v>
      </c>
    </row>
    <row r="1855" spans="1:18" x14ac:dyDescent="0.25">
      <c r="A1855" s="6">
        <v>43858</v>
      </c>
      <c r="B1855" s="1" t="str">
        <f>TEXT([1]Holidays!A1855,"DDDD")</f>
        <v>Tuesday</v>
      </c>
      <c r="C1855" s="2">
        <f>WEEKNUM([1]Holidays!A1855)</f>
        <v>5</v>
      </c>
      <c r="D1855" s="1" t="str">
        <f>TEXT([1]Holidays!A1855,"MMMM")</f>
        <v>January</v>
      </c>
      <c r="E1855" s="1" t="str">
        <f>TEXT([1]Holidays!A1855,"yyyy")</f>
        <v>2020</v>
      </c>
      <c r="F1855" s="3">
        <v>13.6</v>
      </c>
      <c r="G1855" s="3">
        <v>25.4</v>
      </c>
      <c r="H1855" s="3">
        <v>26.5</v>
      </c>
      <c r="I1855" s="3">
        <v>0</v>
      </c>
      <c r="J1855" s="4">
        <v>116190.55499999999</v>
      </c>
      <c r="K1855" s="5">
        <v>67.173829400000002</v>
      </c>
      <c r="L1855" s="5">
        <f t="shared" si="140"/>
        <v>7804964.519461317</v>
      </c>
      <c r="M1855" t="str">
        <f>VLOOKUP(A1855,[1]Holidays!A:C,2,)</f>
        <v>N</v>
      </c>
      <c r="N1855" t="str">
        <f>VLOOKUP(A1855,[1]Holidays!A:C,3,FALSE)</f>
        <v>N</v>
      </c>
      <c r="O1855" t="e">
        <f t="shared" si="141"/>
        <v>#N/A</v>
      </c>
      <c r="P1855">
        <f t="shared" si="142"/>
        <v>116190.55499999999</v>
      </c>
      <c r="Q1855" t="e">
        <f t="shared" si="143"/>
        <v>#N/A</v>
      </c>
      <c r="R1855">
        <f t="shared" si="144"/>
        <v>116190.55499999999</v>
      </c>
    </row>
    <row r="1856" spans="1:18" x14ac:dyDescent="0.25">
      <c r="A1856" s="6">
        <v>43859</v>
      </c>
      <c r="B1856" s="1" t="str">
        <f>TEXT([1]Holidays!A1856,"DDDD")</f>
        <v>Wednesday</v>
      </c>
      <c r="C1856" s="2">
        <f>WEEKNUM([1]Holidays!A1856)</f>
        <v>5</v>
      </c>
      <c r="D1856" s="1" t="str">
        <f>TEXT([1]Holidays!A1856,"MMMM")</f>
        <v>January</v>
      </c>
      <c r="E1856" s="1" t="str">
        <f>TEXT([1]Holidays!A1856,"yyyy")</f>
        <v>2020</v>
      </c>
      <c r="F1856" s="3">
        <v>15.2</v>
      </c>
      <c r="G1856" s="3">
        <v>31.5</v>
      </c>
      <c r="H1856" s="3">
        <v>29.5</v>
      </c>
      <c r="I1856" s="3">
        <v>0</v>
      </c>
      <c r="J1856" s="4">
        <v>129812.91499999999</v>
      </c>
      <c r="K1856" s="5">
        <v>78.27234224</v>
      </c>
      <c r="L1856" s="5">
        <f t="shared" si="140"/>
        <v>10160760.910052029</v>
      </c>
      <c r="M1856" t="str">
        <f>VLOOKUP(A1856,[1]Holidays!A:C,2,)</f>
        <v>N</v>
      </c>
      <c r="N1856" t="str">
        <f>VLOOKUP(A1856,[1]Holidays!A:C,3,FALSE)</f>
        <v>N</v>
      </c>
      <c r="O1856" t="e">
        <f t="shared" si="141"/>
        <v>#N/A</v>
      </c>
      <c r="P1856">
        <f t="shared" si="142"/>
        <v>129812.91499999999</v>
      </c>
      <c r="Q1856" t="e">
        <f t="shared" si="143"/>
        <v>#N/A</v>
      </c>
      <c r="R1856">
        <f t="shared" si="144"/>
        <v>129812.91499999999</v>
      </c>
    </row>
    <row r="1857" spans="1:18" x14ac:dyDescent="0.25">
      <c r="A1857" s="6">
        <v>43860</v>
      </c>
      <c r="B1857" s="1" t="str">
        <f>TEXT([1]Holidays!A1857,"DDDD")</f>
        <v>Thursday</v>
      </c>
      <c r="C1857" s="2">
        <f>WEEKNUM([1]Holidays!A1857)</f>
        <v>5</v>
      </c>
      <c r="D1857" s="1" t="str">
        <f>TEXT([1]Holidays!A1857,"MMMM")</f>
        <v>January</v>
      </c>
      <c r="E1857" s="1" t="str">
        <f>TEXT([1]Holidays!A1857,"yyyy")</f>
        <v>2020</v>
      </c>
      <c r="F1857" s="3">
        <v>16.399999999999999</v>
      </c>
      <c r="G1857" s="3">
        <v>39.4</v>
      </c>
      <c r="H1857" s="3">
        <v>29.3</v>
      </c>
      <c r="I1857" s="3">
        <v>0</v>
      </c>
      <c r="J1857" s="4">
        <v>154816.49</v>
      </c>
      <c r="K1857" s="5">
        <v>1044.4473029999999</v>
      </c>
      <c r="L1857" s="5">
        <f t="shared" si="140"/>
        <v>161697665.44042644</v>
      </c>
      <c r="M1857" t="str">
        <f>VLOOKUP(A1857,[1]Holidays!A:C,2,)</f>
        <v>Y</v>
      </c>
      <c r="N1857" t="str">
        <f>VLOOKUP(A1857,[1]Holidays!A:C,3,FALSE)</f>
        <v>N</v>
      </c>
      <c r="O1857">
        <f t="shared" si="141"/>
        <v>154816.49</v>
      </c>
      <c r="P1857" t="e">
        <f t="shared" si="142"/>
        <v>#N/A</v>
      </c>
      <c r="Q1857" t="e">
        <f t="shared" si="143"/>
        <v>#N/A</v>
      </c>
      <c r="R1857">
        <f t="shared" si="144"/>
        <v>154816.49</v>
      </c>
    </row>
    <row r="1858" spans="1:18" x14ac:dyDescent="0.25">
      <c r="A1858" s="6">
        <v>43861</v>
      </c>
      <c r="B1858" s="1" t="str">
        <f>TEXT([1]Holidays!A1858,"DDDD")</f>
        <v>Friday</v>
      </c>
      <c r="C1858" s="2">
        <f>WEEKNUM([1]Holidays!A1858)</f>
        <v>5</v>
      </c>
      <c r="D1858" s="1" t="str">
        <f>TEXT([1]Holidays!A1858,"MMMM")</f>
        <v>January</v>
      </c>
      <c r="E1858" s="1" t="str">
        <f>TEXT([1]Holidays!A1858,"yyyy")</f>
        <v>2020</v>
      </c>
      <c r="F1858" s="3">
        <v>21.5</v>
      </c>
      <c r="G1858" s="3">
        <v>42.9</v>
      </c>
      <c r="H1858" s="3">
        <v>18.3</v>
      </c>
      <c r="I1858" s="3">
        <v>0</v>
      </c>
      <c r="J1858" s="4">
        <v>170653.84</v>
      </c>
      <c r="K1858" s="5">
        <v>2809.437516</v>
      </c>
      <c r="L1858" s="5">
        <f t="shared" ref="L1858:L1921" si="145">J1858*K1858</f>
        <v>479441300.34546143</v>
      </c>
      <c r="M1858" t="str">
        <f>VLOOKUP(A1858,[1]Holidays!A:C,2,)</f>
        <v>Y</v>
      </c>
      <c r="N1858" t="str">
        <f>VLOOKUP(A1858,[1]Holidays!A:C,3,FALSE)</f>
        <v>N</v>
      </c>
      <c r="O1858">
        <f t="shared" si="141"/>
        <v>170653.84</v>
      </c>
      <c r="P1858" t="e">
        <f t="shared" si="142"/>
        <v>#N/A</v>
      </c>
      <c r="Q1858" t="e">
        <f t="shared" si="143"/>
        <v>#N/A</v>
      </c>
      <c r="R1858">
        <f t="shared" si="144"/>
        <v>170653.84</v>
      </c>
    </row>
    <row r="1859" spans="1:18" x14ac:dyDescent="0.25">
      <c r="A1859" s="6">
        <v>43862</v>
      </c>
      <c r="B1859" s="1" t="str">
        <f>TEXT([1]Holidays!A1859,"DDDD")</f>
        <v>Saturday</v>
      </c>
      <c r="C1859" s="2">
        <f>WEEKNUM([1]Holidays!A1859)</f>
        <v>5</v>
      </c>
      <c r="D1859" s="1" t="str">
        <f>TEXT([1]Holidays!A1859,"MMMM")</f>
        <v>February</v>
      </c>
      <c r="E1859" s="1" t="str">
        <f>TEXT([1]Holidays!A1859,"yyyy")</f>
        <v>2020</v>
      </c>
      <c r="F1859" s="3">
        <v>23.5</v>
      </c>
      <c r="G1859" s="3">
        <v>29.3</v>
      </c>
      <c r="H1859" s="3">
        <v>1.8</v>
      </c>
      <c r="I1859" s="3">
        <v>0.8</v>
      </c>
      <c r="J1859" s="4">
        <v>131856.315</v>
      </c>
      <c r="K1859" s="5">
        <v>86.908607950000004</v>
      </c>
      <c r="L1859" s="5">
        <f t="shared" si="145"/>
        <v>11459448.786066705</v>
      </c>
      <c r="M1859" t="str">
        <f>VLOOKUP(A1859,[1]Holidays!A:C,2,)</f>
        <v>Y</v>
      </c>
      <c r="N1859" t="str">
        <f>VLOOKUP(A1859,[1]Holidays!A:C,3,FALSE)</f>
        <v>N</v>
      </c>
      <c r="O1859">
        <f t="shared" ref="O1859:O1922" si="146">IF(M1859="n",NA(),J1859)</f>
        <v>131856.315</v>
      </c>
      <c r="P1859" t="e">
        <f t="shared" ref="P1859:P1922" si="147">IF(M1859="n",J1859,NA())</f>
        <v>#N/A</v>
      </c>
      <c r="Q1859" t="e">
        <f t="shared" ref="Q1859:Q1922" si="148">IF(N1859="y",J1859,NA())</f>
        <v>#N/A</v>
      </c>
      <c r="R1859">
        <f t="shared" ref="R1859:R1922" si="149">IF(N1859="N",J1859,NA())</f>
        <v>131856.315</v>
      </c>
    </row>
    <row r="1860" spans="1:18" x14ac:dyDescent="0.25">
      <c r="A1860" s="6">
        <v>43863</v>
      </c>
      <c r="B1860" s="1" t="str">
        <f>TEXT([1]Holidays!A1860,"DDDD")</f>
        <v>Sunday</v>
      </c>
      <c r="C1860" s="2">
        <f>WEEKNUM([1]Holidays!A1860)</f>
        <v>6</v>
      </c>
      <c r="D1860" s="1" t="str">
        <f>TEXT([1]Holidays!A1860,"MMMM")</f>
        <v>February</v>
      </c>
      <c r="E1860" s="1" t="str">
        <f>TEXT([1]Holidays!A1860,"yyyy")</f>
        <v>2020</v>
      </c>
      <c r="F1860" s="3">
        <v>14.2</v>
      </c>
      <c r="G1860" s="3">
        <v>25.1</v>
      </c>
      <c r="H1860" s="3">
        <v>21</v>
      </c>
      <c r="I1860" s="3">
        <v>14.8</v>
      </c>
      <c r="J1860" s="4">
        <v>97609.06</v>
      </c>
      <c r="K1860" s="5">
        <v>14.2356353</v>
      </c>
      <c r="L1860" s="5">
        <f t="shared" si="145"/>
        <v>1389526.980135818</v>
      </c>
      <c r="M1860" t="str">
        <f>VLOOKUP(A1860,[1]Holidays!A:C,2,)</f>
        <v>Y</v>
      </c>
      <c r="N1860" t="str">
        <f>VLOOKUP(A1860,[1]Holidays!A:C,3,FALSE)</f>
        <v>N</v>
      </c>
      <c r="O1860">
        <f t="shared" si="146"/>
        <v>97609.06</v>
      </c>
      <c r="P1860" t="e">
        <f t="shared" si="147"/>
        <v>#N/A</v>
      </c>
      <c r="Q1860" t="e">
        <f t="shared" si="148"/>
        <v>#N/A</v>
      </c>
      <c r="R1860">
        <f t="shared" si="149"/>
        <v>97609.06</v>
      </c>
    </row>
    <row r="1861" spans="1:18" x14ac:dyDescent="0.25">
      <c r="A1861" s="6">
        <v>43864</v>
      </c>
      <c r="B1861" s="1" t="str">
        <f>TEXT([1]Holidays!A1861,"DDDD")</f>
        <v>Monday</v>
      </c>
      <c r="C1861" s="2">
        <f>WEEKNUM([1]Holidays!A1861)</f>
        <v>6</v>
      </c>
      <c r="D1861" s="1" t="str">
        <f>TEXT([1]Holidays!A1861,"MMMM")</f>
        <v>February</v>
      </c>
      <c r="E1861" s="1" t="str">
        <f>TEXT([1]Holidays!A1861,"yyyy")</f>
        <v>2020</v>
      </c>
      <c r="F1861" s="3">
        <v>13.2</v>
      </c>
      <c r="G1861" s="3">
        <v>17.7</v>
      </c>
      <c r="H1861" s="3">
        <v>22.7</v>
      </c>
      <c r="I1861" s="3">
        <v>0</v>
      </c>
      <c r="J1861" s="4">
        <v>105004.91</v>
      </c>
      <c r="K1861" s="5">
        <v>15.310771989999999</v>
      </c>
      <c r="L1861" s="5">
        <f t="shared" si="145"/>
        <v>1607706.2348404708</v>
      </c>
      <c r="M1861" t="str">
        <f>VLOOKUP(A1861,[1]Holidays!A:C,2,)</f>
        <v>Y</v>
      </c>
      <c r="N1861" t="str">
        <f>VLOOKUP(A1861,[1]Holidays!A:C,3,FALSE)</f>
        <v>N</v>
      </c>
      <c r="O1861">
        <f t="shared" si="146"/>
        <v>105004.91</v>
      </c>
      <c r="P1861" t="e">
        <f t="shared" si="147"/>
        <v>#N/A</v>
      </c>
      <c r="Q1861" t="e">
        <f t="shared" si="148"/>
        <v>#N/A</v>
      </c>
      <c r="R1861">
        <f t="shared" si="149"/>
        <v>105004.91</v>
      </c>
    </row>
    <row r="1862" spans="1:18" x14ac:dyDescent="0.25">
      <c r="A1862" s="6">
        <v>43865</v>
      </c>
      <c r="B1862" s="1" t="str">
        <f>TEXT([1]Holidays!A1862,"DDDD")</f>
        <v>Tuesday</v>
      </c>
      <c r="C1862" s="2">
        <f>WEEKNUM([1]Holidays!A1862)</f>
        <v>6</v>
      </c>
      <c r="D1862" s="1" t="str">
        <f>TEXT([1]Holidays!A1862,"MMMM")</f>
        <v>February</v>
      </c>
      <c r="E1862" s="1" t="str">
        <f>TEXT([1]Holidays!A1862,"yyyy")</f>
        <v>2020</v>
      </c>
      <c r="F1862" s="3">
        <v>11.3</v>
      </c>
      <c r="G1862" s="3">
        <v>19.7</v>
      </c>
      <c r="H1862" s="3">
        <v>28.6</v>
      </c>
      <c r="I1862" s="3">
        <v>0</v>
      </c>
      <c r="J1862" s="4">
        <v>107034.065</v>
      </c>
      <c r="K1862" s="5">
        <v>25.212092720000001</v>
      </c>
      <c r="L1862" s="5">
        <f t="shared" si="145"/>
        <v>2698552.7709785071</v>
      </c>
      <c r="M1862" t="str">
        <f>VLOOKUP(A1862,[1]Holidays!A:C,2,)</f>
        <v>Y</v>
      </c>
      <c r="N1862" t="str">
        <f>VLOOKUP(A1862,[1]Holidays!A:C,3,FALSE)</f>
        <v>N</v>
      </c>
      <c r="O1862">
        <f t="shared" si="146"/>
        <v>107034.065</v>
      </c>
      <c r="P1862" t="e">
        <f t="shared" si="147"/>
        <v>#N/A</v>
      </c>
      <c r="Q1862" t="e">
        <f t="shared" si="148"/>
        <v>#N/A</v>
      </c>
      <c r="R1862">
        <f t="shared" si="149"/>
        <v>107034.065</v>
      </c>
    </row>
    <row r="1863" spans="1:18" x14ac:dyDescent="0.25">
      <c r="A1863" s="6">
        <v>43866</v>
      </c>
      <c r="B1863" s="1" t="str">
        <f>TEXT([1]Holidays!A1863,"DDDD")</f>
        <v>Wednesday</v>
      </c>
      <c r="C1863" s="2">
        <f>WEEKNUM([1]Holidays!A1863)</f>
        <v>6</v>
      </c>
      <c r="D1863" s="1" t="str">
        <f>TEXT([1]Holidays!A1863,"MMMM")</f>
        <v>February</v>
      </c>
      <c r="E1863" s="1" t="str">
        <f>TEXT([1]Holidays!A1863,"yyyy")</f>
        <v>2020</v>
      </c>
      <c r="F1863" s="3">
        <v>10.8</v>
      </c>
      <c r="G1863" s="3">
        <v>20.100000000000001</v>
      </c>
      <c r="H1863" s="3">
        <v>27.1</v>
      </c>
      <c r="I1863" s="3">
        <v>0</v>
      </c>
      <c r="J1863" s="4">
        <v>108988.44</v>
      </c>
      <c r="K1863" s="5">
        <v>42.116875</v>
      </c>
      <c r="L1863" s="5">
        <f t="shared" si="145"/>
        <v>4590252.5039250003</v>
      </c>
      <c r="M1863" t="str">
        <f>VLOOKUP(A1863,[1]Holidays!A:C,2,)</f>
        <v>Y</v>
      </c>
      <c r="N1863" t="str">
        <f>VLOOKUP(A1863,[1]Holidays!A:C,3,FALSE)</f>
        <v>N</v>
      </c>
      <c r="O1863">
        <f t="shared" si="146"/>
        <v>108988.44</v>
      </c>
      <c r="P1863" t="e">
        <f t="shared" si="147"/>
        <v>#N/A</v>
      </c>
      <c r="Q1863" t="e">
        <f t="shared" si="148"/>
        <v>#N/A</v>
      </c>
      <c r="R1863">
        <f t="shared" si="149"/>
        <v>108988.44</v>
      </c>
    </row>
    <row r="1864" spans="1:18" x14ac:dyDescent="0.25">
      <c r="A1864" s="6">
        <v>43867</v>
      </c>
      <c r="B1864" s="1" t="str">
        <f>TEXT([1]Holidays!A1864,"DDDD")</f>
        <v>Thursday</v>
      </c>
      <c r="C1864" s="2">
        <f>WEEKNUM([1]Holidays!A1864)</f>
        <v>6</v>
      </c>
      <c r="D1864" s="1" t="str">
        <f>TEXT([1]Holidays!A1864,"MMMM")</f>
        <v>February</v>
      </c>
      <c r="E1864" s="1" t="str">
        <f>TEXT([1]Holidays!A1864,"yyyy")</f>
        <v>2020</v>
      </c>
      <c r="F1864" s="3">
        <v>13.7</v>
      </c>
      <c r="G1864" s="3">
        <v>25.5</v>
      </c>
      <c r="H1864" s="3">
        <v>25</v>
      </c>
      <c r="I1864" s="3">
        <v>0</v>
      </c>
      <c r="J1864" s="4">
        <v>120569.46</v>
      </c>
      <c r="K1864" s="5">
        <v>42.766032299999999</v>
      </c>
      <c r="L1864" s="5">
        <f t="shared" si="145"/>
        <v>5156277.4207535582</v>
      </c>
      <c r="M1864" t="str">
        <f>VLOOKUP(A1864,[1]Holidays!A:C,2,)</f>
        <v>Y</v>
      </c>
      <c r="N1864" t="str">
        <f>VLOOKUP(A1864,[1]Holidays!A:C,3,FALSE)</f>
        <v>N</v>
      </c>
      <c r="O1864">
        <f t="shared" si="146"/>
        <v>120569.46</v>
      </c>
      <c r="P1864" t="e">
        <f t="shared" si="147"/>
        <v>#N/A</v>
      </c>
      <c r="Q1864" t="e">
        <f t="shared" si="148"/>
        <v>#N/A</v>
      </c>
      <c r="R1864">
        <f t="shared" si="149"/>
        <v>120569.46</v>
      </c>
    </row>
    <row r="1865" spans="1:18" x14ac:dyDescent="0.25">
      <c r="A1865" s="6">
        <v>43868</v>
      </c>
      <c r="B1865" s="1" t="str">
        <f>TEXT([1]Holidays!A1865,"DDDD")</f>
        <v>Friday</v>
      </c>
      <c r="C1865" s="2">
        <f>WEEKNUM([1]Holidays!A1865)</f>
        <v>6</v>
      </c>
      <c r="D1865" s="1" t="str">
        <f>TEXT([1]Holidays!A1865,"MMMM")</f>
        <v>February</v>
      </c>
      <c r="E1865" s="1" t="str">
        <f>TEXT([1]Holidays!A1865,"yyyy")</f>
        <v>2020</v>
      </c>
      <c r="F1865" s="3">
        <v>16.5</v>
      </c>
      <c r="G1865" s="3">
        <v>23.2</v>
      </c>
      <c r="H1865" s="3">
        <v>18.399999999999999</v>
      </c>
      <c r="I1865" s="3">
        <v>0</v>
      </c>
      <c r="J1865" s="4">
        <v>120734.85</v>
      </c>
      <c r="K1865" s="5">
        <v>45.332425360000002</v>
      </c>
      <c r="L1865" s="5">
        <f t="shared" si="145"/>
        <v>5473203.5759757962</v>
      </c>
      <c r="M1865" t="str">
        <f>VLOOKUP(A1865,[1]Holidays!A:C,2,)</f>
        <v>Y</v>
      </c>
      <c r="N1865" t="str">
        <f>VLOOKUP(A1865,[1]Holidays!A:C,3,FALSE)</f>
        <v>N</v>
      </c>
      <c r="O1865">
        <f t="shared" si="146"/>
        <v>120734.85</v>
      </c>
      <c r="P1865" t="e">
        <f t="shared" si="147"/>
        <v>#N/A</v>
      </c>
      <c r="Q1865" t="e">
        <f t="shared" si="148"/>
        <v>#N/A</v>
      </c>
      <c r="R1865">
        <f t="shared" si="149"/>
        <v>120734.85</v>
      </c>
    </row>
    <row r="1866" spans="1:18" x14ac:dyDescent="0.25">
      <c r="A1866" s="6">
        <v>43869</v>
      </c>
      <c r="B1866" s="1" t="str">
        <f>TEXT([1]Holidays!A1866,"DDDD")</f>
        <v>Saturday</v>
      </c>
      <c r="C1866" s="2">
        <f>WEEKNUM([1]Holidays!A1866)</f>
        <v>6</v>
      </c>
      <c r="D1866" s="1" t="str">
        <f>TEXT([1]Holidays!A1866,"MMMM")</f>
        <v>February</v>
      </c>
      <c r="E1866" s="1" t="str">
        <f>TEXT([1]Holidays!A1866,"yyyy")</f>
        <v>2020</v>
      </c>
      <c r="F1866" s="3">
        <v>17.399999999999999</v>
      </c>
      <c r="G1866" s="3">
        <v>29.4</v>
      </c>
      <c r="H1866" s="3">
        <v>27.5</v>
      </c>
      <c r="I1866" s="3">
        <v>0</v>
      </c>
      <c r="J1866" s="4">
        <v>107864.44500000001</v>
      </c>
      <c r="K1866" s="5">
        <v>28.570907080000001</v>
      </c>
      <c r="L1866" s="5">
        <f t="shared" si="145"/>
        <v>3081785.035330771</v>
      </c>
      <c r="M1866" t="str">
        <f>VLOOKUP(A1866,[1]Holidays!A:C,2,)</f>
        <v>Y</v>
      </c>
      <c r="N1866" t="str">
        <f>VLOOKUP(A1866,[1]Holidays!A:C,3,FALSE)</f>
        <v>N</v>
      </c>
      <c r="O1866">
        <f t="shared" si="146"/>
        <v>107864.44500000001</v>
      </c>
      <c r="P1866" t="e">
        <f t="shared" si="147"/>
        <v>#N/A</v>
      </c>
      <c r="Q1866" t="e">
        <f t="shared" si="148"/>
        <v>#N/A</v>
      </c>
      <c r="R1866">
        <f t="shared" si="149"/>
        <v>107864.44500000001</v>
      </c>
    </row>
    <row r="1867" spans="1:18" x14ac:dyDescent="0.25">
      <c r="A1867" s="6">
        <v>43870</v>
      </c>
      <c r="B1867" s="1" t="str">
        <f>TEXT([1]Holidays!A1867,"DDDD")</f>
        <v>Sunday</v>
      </c>
      <c r="C1867" s="2">
        <f>WEEKNUM([1]Holidays!A1867)</f>
        <v>7</v>
      </c>
      <c r="D1867" s="1" t="str">
        <f>TEXT([1]Holidays!A1867,"MMMM")</f>
        <v>February</v>
      </c>
      <c r="E1867" s="1" t="str">
        <f>TEXT([1]Holidays!A1867,"yyyy")</f>
        <v>2020</v>
      </c>
      <c r="F1867" s="3">
        <v>19.600000000000001</v>
      </c>
      <c r="G1867" s="3">
        <v>28.2</v>
      </c>
      <c r="H1867" s="3">
        <v>19.899999999999999</v>
      </c>
      <c r="I1867" s="3">
        <v>0</v>
      </c>
      <c r="J1867" s="4">
        <v>103857.11</v>
      </c>
      <c r="K1867" s="5">
        <v>21.555491809999999</v>
      </c>
      <c r="L1867" s="5">
        <f t="shared" si="145"/>
        <v>2238691.0840152688</v>
      </c>
      <c r="M1867" t="str">
        <f>VLOOKUP(A1867,[1]Holidays!A:C,2,)</f>
        <v>Y</v>
      </c>
      <c r="N1867" t="str">
        <f>VLOOKUP(A1867,[1]Holidays!A:C,3,FALSE)</f>
        <v>N</v>
      </c>
      <c r="O1867">
        <f t="shared" si="146"/>
        <v>103857.11</v>
      </c>
      <c r="P1867" t="e">
        <f t="shared" si="147"/>
        <v>#N/A</v>
      </c>
      <c r="Q1867" t="e">
        <f t="shared" si="148"/>
        <v>#N/A</v>
      </c>
      <c r="R1867">
        <f t="shared" si="149"/>
        <v>103857.11</v>
      </c>
    </row>
    <row r="1868" spans="1:18" x14ac:dyDescent="0.25">
      <c r="A1868" s="6">
        <v>43871</v>
      </c>
      <c r="B1868" s="1" t="str">
        <f>TEXT([1]Holidays!A1868,"DDDD")</f>
        <v>Monday</v>
      </c>
      <c r="C1868" s="2">
        <f>WEEKNUM([1]Holidays!A1868)</f>
        <v>7</v>
      </c>
      <c r="D1868" s="1" t="str">
        <f>TEXT([1]Holidays!A1868,"MMMM")</f>
        <v>February</v>
      </c>
      <c r="E1868" s="1" t="str">
        <f>TEXT([1]Holidays!A1868,"yyyy")</f>
        <v>2020</v>
      </c>
      <c r="F1868" s="3">
        <v>18.5</v>
      </c>
      <c r="G1868" s="3">
        <v>27.7</v>
      </c>
      <c r="H1868" s="3">
        <v>15</v>
      </c>
      <c r="I1868" s="3">
        <v>0.6</v>
      </c>
      <c r="J1868" s="4">
        <v>122975.46</v>
      </c>
      <c r="K1868" s="5">
        <v>50.809242179999998</v>
      </c>
      <c r="L1868" s="5">
        <f t="shared" si="145"/>
        <v>6248289.9293369027</v>
      </c>
      <c r="M1868" t="str">
        <f>VLOOKUP(A1868,[1]Holidays!A:C,2,)</f>
        <v>Y</v>
      </c>
      <c r="N1868" t="str">
        <f>VLOOKUP(A1868,[1]Holidays!A:C,3,FALSE)</f>
        <v>N</v>
      </c>
      <c r="O1868">
        <f t="shared" si="146"/>
        <v>122975.46</v>
      </c>
      <c r="P1868" t="e">
        <f t="shared" si="147"/>
        <v>#N/A</v>
      </c>
      <c r="Q1868" t="e">
        <f t="shared" si="148"/>
        <v>#N/A</v>
      </c>
      <c r="R1868">
        <f t="shared" si="149"/>
        <v>122975.46</v>
      </c>
    </row>
    <row r="1869" spans="1:18" x14ac:dyDescent="0.25">
      <c r="A1869" s="6">
        <v>43872</v>
      </c>
      <c r="B1869" s="1" t="str">
        <f>TEXT([1]Holidays!A1869,"DDDD")</f>
        <v>Tuesday</v>
      </c>
      <c r="C1869" s="2">
        <f>WEEKNUM([1]Holidays!A1869)</f>
        <v>7</v>
      </c>
      <c r="D1869" s="1" t="str">
        <f>TEXT([1]Holidays!A1869,"MMMM")</f>
        <v>February</v>
      </c>
      <c r="E1869" s="1" t="str">
        <f>TEXT([1]Holidays!A1869,"yyyy")</f>
        <v>2020</v>
      </c>
      <c r="F1869" s="3">
        <v>19.5</v>
      </c>
      <c r="G1869" s="3">
        <v>25.9</v>
      </c>
      <c r="H1869" s="3">
        <v>19.100000000000001</v>
      </c>
      <c r="I1869" s="3">
        <v>0</v>
      </c>
      <c r="J1869" s="4">
        <v>127110.58</v>
      </c>
      <c r="K1869" s="5">
        <v>61.289840849999997</v>
      </c>
      <c r="L1869" s="5">
        <f t="shared" si="145"/>
        <v>7790587.2185511924</v>
      </c>
      <c r="M1869" t="str">
        <f>VLOOKUP(A1869,[1]Holidays!A:C,2,)</f>
        <v>Y</v>
      </c>
      <c r="N1869" t="str">
        <f>VLOOKUP(A1869,[1]Holidays!A:C,3,FALSE)</f>
        <v>N</v>
      </c>
      <c r="O1869">
        <f t="shared" si="146"/>
        <v>127110.58</v>
      </c>
      <c r="P1869" t="e">
        <f t="shared" si="147"/>
        <v>#N/A</v>
      </c>
      <c r="Q1869" t="e">
        <f t="shared" si="148"/>
        <v>#N/A</v>
      </c>
      <c r="R1869">
        <f t="shared" si="149"/>
        <v>127110.58</v>
      </c>
    </row>
    <row r="1870" spans="1:18" x14ac:dyDescent="0.25">
      <c r="A1870" s="6">
        <v>43873</v>
      </c>
      <c r="B1870" s="1" t="str">
        <f>TEXT([1]Holidays!A1870,"DDDD")</f>
        <v>Wednesday</v>
      </c>
      <c r="C1870" s="2">
        <f>WEEKNUM([1]Holidays!A1870)</f>
        <v>7</v>
      </c>
      <c r="D1870" s="1" t="str">
        <f>TEXT([1]Holidays!A1870,"MMMM")</f>
        <v>February</v>
      </c>
      <c r="E1870" s="1" t="str">
        <f>TEXT([1]Holidays!A1870,"yyyy")</f>
        <v>2020</v>
      </c>
      <c r="F1870" s="3">
        <v>19.100000000000001</v>
      </c>
      <c r="G1870" s="3">
        <v>27.7</v>
      </c>
      <c r="H1870" s="3">
        <v>17.3</v>
      </c>
      <c r="I1870" s="3">
        <v>0</v>
      </c>
      <c r="J1870" s="4">
        <v>124618.565</v>
      </c>
      <c r="K1870" s="5">
        <v>53.243525050000002</v>
      </c>
      <c r="L1870" s="5">
        <f t="shared" si="145"/>
        <v>6635131.6872725533</v>
      </c>
      <c r="M1870" t="str">
        <f>VLOOKUP(A1870,[1]Holidays!A:C,2,)</f>
        <v>Y</v>
      </c>
      <c r="N1870" t="str">
        <f>VLOOKUP(A1870,[1]Holidays!A:C,3,FALSE)</f>
        <v>N</v>
      </c>
      <c r="O1870">
        <f t="shared" si="146"/>
        <v>124618.565</v>
      </c>
      <c r="P1870" t="e">
        <f t="shared" si="147"/>
        <v>#N/A</v>
      </c>
      <c r="Q1870" t="e">
        <f t="shared" si="148"/>
        <v>#N/A</v>
      </c>
      <c r="R1870">
        <f t="shared" si="149"/>
        <v>124618.565</v>
      </c>
    </row>
    <row r="1871" spans="1:18" x14ac:dyDescent="0.25">
      <c r="A1871" s="6">
        <v>43874</v>
      </c>
      <c r="B1871" s="1" t="str">
        <f>TEXT([1]Holidays!A1871,"DDDD")</f>
        <v>Thursday</v>
      </c>
      <c r="C1871" s="2">
        <f>WEEKNUM([1]Holidays!A1871)</f>
        <v>7</v>
      </c>
      <c r="D1871" s="1" t="str">
        <f>TEXT([1]Holidays!A1871,"MMMM")</f>
        <v>February</v>
      </c>
      <c r="E1871" s="1" t="str">
        <f>TEXT([1]Holidays!A1871,"yyyy")</f>
        <v>2020</v>
      </c>
      <c r="F1871" s="3">
        <v>19.399999999999999</v>
      </c>
      <c r="G1871" s="3">
        <v>31.7</v>
      </c>
      <c r="H1871" s="3">
        <v>26.7</v>
      </c>
      <c r="I1871" s="3">
        <v>0</v>
      </c>
      <c r="J1871" s="4">
        <v>139137.185</v>
      </c>
      <c r="K1871" s="5">
        <v>79.018494320000002</v>
      </c>
      <c r="L1871" s="5">
        <f t="shared" si="145"/>
        <v>10994410.862623289</v>
      </c>
      <c r="M1871" t="str">
        <f>VLOOKUP(A1871,[1]Holidays!A:C,2,)</f>
        <v>Y</v>
      </c>
      <c r="N1871" t="str">
        <f>VLOOKUP(A1871,[1]Holidays!A:C,3,FALSE)</f>
        <v>N</v>
      </c>
      <c r="O1871">
        <f t="shared" si="146"/>
        <v>139137.185</v>
      </c>
      <c r="P1871" t="e">
        <f t="shared" si="147"/>
        <v>#N/A</v>
      </c>
      <c r="Q1871" t="e">
        <f t="shared" si="148"/>
        <v>#N/A</v>
      </c>
      <c r="R1871">
        <f t="shared" si="149"/>
        <v>139137.185</v>
      </c>
    </row>
    <row r="1872" spans="1:18" x14ac:dyDescent="0.25">
      <c r="A1872" s="6">
        <v>43875</v>
      </c>
      <c r="B1872" s="1" t="str">
        <f>TEXT([1]Holidays!A1872,"DDDD")</f>
        <v>Friday</v>
      </c>
      <c r="C1872" s="2">
        <f>WEEKNUM([1]Holidays!A1872)</f>
        <v>7</v>
      </c>
      <c r="D1872" s="1" t="str">
        <f>TEXT([1]Holidays!A1872,"MMMM")</f>
        <v>February</v>
      </c>
      <c r="E1872" s="1" t="str">
        <f>TEXT([1]Holidays!A1872,"yyyy")</f>
        <v>2020</v>
      </c>
      <c r="F1872" s="3">
        <v>20.3</v>
      </c>
      <c r="G1872" s="3">
        <v>33.700000000000003</v>
      </c>
      <c r="H1872" s="3">
        <v>10.6</v>
      </c>
      <c r="I1872" s="3">
        <v>0</v>
      </c>
      <c r="J1872" s="4">
        <v>139855.63</v>
      </c>
      <c r="K1872" s="5">
        <v>79.502643969999994</v>
      </c>
      <c r="L1872" s="5">
        <f t="shared" si="145"/>
        <v>11118892.359090051</v>
      </c>
      <c r="M1872" t="str">
        <f>VLOOKUP(A1872,[1]Holidays!A:C,2,)</f>
        <v>Y</v>
      </c>
      <c r="N1872" t="str">
        <f>VLOOKUP(A1872,[1]Holidays!A:C,3,FALSE)</f>
        <v>N</v>
      </c>
      <c r="O1872">
        <f t="shared" si="146"/>
        <v>139855.63</v>
      </c>
      <c r="P1872" t="e">
        <f t="shared" si="147"/>
        <v>#N/A</v>
      </c>
      <c r="Q1872" t="e">
        <f t="shared" si="148"/>
        <v>#N/A</v>
      </c>
      <c r="R1872">
        <f t="shared" si="149"/>
        <v>139855.63</v>
      </c>
    </row>
    <row r="1873" spans="1:18" x14ac:dyDescent="0.25">
      <c r="A1873" s="6">
        <v>43876</v>
      </c>
      <c r="B1873" s="1" t="str">
        <f>TEXT([1]Holidays!A1873,"DDDD")</f>
        <v>Saturday</v>
      </c>
      <c r="C1873" s="2">
        <f>WEEKNUM([1]Holidays!A1873)</f>
        <v>7</v>
      </c>
      <c r="D1873" s="1" t="str">
        <f>TEXT([1]Holidays!A1873,"MMMM")</f>
        <v>February</v>
      </c>
      <c r="E1873" s="1" t="str">
        <f>TEXT([1]Holidays!A1873,"yyyy")</f>
        <v>2020</v>
      </c>
      <c r="F1873" s="3">
        <v>18.899999999999999</v>
      </c>
      <c r="G1873" s="3">
        <v>19.3</v>
      </c>
      <c r="H1873" s="3">
        <v>2.4</v>
      </c>
      <c r="I1873" s="3">
        <v>5.4</v>
      </c>
      <c r="J1873" s="4">
        <v>108300.63499999999</v>
      </c>
      <c r="K1873" s="5">
        <v>55.674962260000001</v>
      </c>
      <c r="L1873" s="5">
        <f t="shared" si="145"/>
        <v>6029633.7663590349</v>
      </c>
      <c r="M1873" t="str">
        <f>VLOOKUP(A1873,[1]Holidays!A:C,2,)</f>
        <v>Y</v>
      </c>
      <c r="N1873" t="str">
        <f>VLOOKUP(A1873,[1]Holidays!A:C,3,FALSE)</f>
        <v>N</v>
      </c>
      <c r="O1873">
        <f t="shared" si="146"/>
        <v>108300.63499999999</v>
      </c>
      <c r="P1873" t="e">
        <f t="shared" si="147"/>
        <v>#N/A</v>
      </c>
      <c r="Q1873" t="e">
        <f t="shared" si="148"/>
        <v>#N/A</v>
      </c>
      <c r="R1873">
        <f t="shared" si="149"/>
        <v>108300.63499999999</v>
      </c>
    </row>
    <row r="1874" spans="1:18" x14ac:dyDescent="0.25">
      <c r="A1874" s="6">
        <v>43877</v>
      </c>
      <c r="B1874" s="1" t="str">
        <f>TEXT([1]Holidays!A1874,"DDDD")</f>
        <v>Sunday</v>
      </c>
      <c r="C1874" s="2">
        <f>WEEKNUM([1]Holidays!A1874)</f>
        <v>8</v>
      </c>
      <c r="D1874" s="1" t="str">
        <f>TEXT([1]Holidays!A1874,"MMMM")</f>
        <v>February</v>
      </c>
      <c r="E1874" s="1" t="str">
        <f>TEXT([1]Holidays!A1874,"yyyy")</f>
        <v>2020</v>
      </c>
      <c r="F1874" s="3">
        <v>16.899999999999999</v>
      </c>
      <c r="G1874" s="3">
        <v>26.4</v>
      </c>
      <c r="H1874" s="3">
        <v>23.8</v>
      </c>
      <c r="I1874" s="3">
        <v>2.8</v>
      </c>
      <c r="J1874" s="4">
        <v>100904.27</v>
      </c>
      <c r="K1874" s="5">
        <v>47.00473539</v>
      </c>
      <c r="L1874" s="5">
        <f t="shared" si="145"/>
        <v>4742978.5110711157</v>
      </c>
      <c r="M1874" t="str">
        <f>VLOOKUP(A1874,[1]Holidays!A:C,2,)</f>
        <v>Y</v>
      </c>
      <c r="N1874" t="str">
        <f>VLOOKUP(A1874,[1]Holidays!A:C,3,FALSE)</f>
        <v>N</v>
      </c>
      <c r="O1874">
        <f t="shared" si="146"/>
        <v>100904.27</v>
      </c>
      <c r="P1874" t="e">
        <f t="shared" si="147"/>
        <v>#N/A</v>
      </c>
      <c r="Q1874" t="e">
        <f t="shared" si="148"/>
        <v>#N/A</v>
      </c>
      <c r="R1874">
        <f t="shared" si="149"/>
        <v>100904.27</v>
      </c>
    </row>
    <row r="1875" spans="1:18" x14ac:dyDescent="0.25">
      <c r="A1875" s="6">
        <v>43878</v>
      </c>
      <c r="B1875" s="1" t="str">
        <f>TEXT([1]Holidays!A1875,"DDDD")</f>
        <v>Monday</v>
      </c>
      <c r="C1875" s="2">
        <f>WEEKNUM([1]Holidays!A1875)</f>
        <v>8</v>
      </c>
      <c r="D1875" s="1" t="str">
        <f>TEXT([1]Holidays!A1875,"MMMM")</f>
        <v>February</v>
      </c>
      <c r="E1875" s="1" t="str">
        <f>TEXT([1]Holidays!A1875,"yyyy")</f>
        <v>2020</v>
      </c>
      <c r="F1875" s="3">
        <v>15.2</v>
      </c>
      <c r="G1875" s="3">
        <v>25.6</v>
      </c>
      <c r="H1875" s="3">
        <v>26.4</v>
      </c>
      <c r="I1875" s="3">
        <v>0</v>
      </c>
      <c r="J1875" s="4">
        <v>123351.845</v>
      </c>
      <c r="K1875" s="5">
        <v>64.10902188</v>
      </c>
      <c r="L1875" s="5">
        <f t="shared" si="145"/>
        <v>7907966.1300433688</v>
      </c>
      <c r="M1875" t="str">
        <f>VLOOKUP(A1875,[1]Holidays!A:C,2,)</f>
        <v>Y</v>
      </c>
      <c r="N1875" t="str">
        <f>VLOOKUP(A1875,[1]Holidays!A:C,3,FALSE)</f>
        <v>N</v>
      </c>
      <c r="O1875">
        <f t="shared" si="146"/>
        <v>123351.845</v>
      </c>
      <c r="P1875" t="e">
        <f t="shared" si="147"/>
        <v>#N/A</v>
      </c>
      <c r="Q1875" t="e">
        <f t="shared" si="148"/>
        <v>#N/A</v>
      </c>
      <c r="R1875">
        <f t="shared" si="149"/>
        <v>123351.845</v>
      </c>
    </row>
    <row r="1876" spans="1:18" x14ac:dyDescent="0.25">
      <c r="A1876" s="6">
        <v>43879</v>
      </c>
      <c r="B1876" s="1" t="str">
        <f>TEXT([1]Holidays!A1876,"DDDD")</f>
        <v>Tuesday</v>
      </c>
      <c r="C1876" s="2">
        <f>WEEKNUM([1]Holidays!A1876)</f>
        <v>8</v>
      </c>
      <c r="D1876" s="1" t="str">
        <f>TEXT([1]Holidays!A1876,"MMMM")</f>
        <v>February</v>
      </c>
      <c r="E1876" s="1" t="str">
        <f>TEXT([1]Holidays!A1876,"yyyy")</f>
        <v>2020</v>
      </c>
      <c r="F1876" s="3">
        <v>17.600000000000001</v>
      </c>
      <c r="G1876" s="3">
        <v>21.8</v>
      </c>
      <c r="H1876" s="3">
        <v>7.3</v>
      </c>
      <c r="I1876" s="3">
        <v>0</v>
      </c>
      <c r="J1876" s="4">
        <v>119178.12</v>
      </c>
      <c r="K1876" s="5">
        <v>60.59554515</v>
      </c>
      <c r="L1876" s="5">
        <f t="shared" si="145"/>
        <v>7221663.1513521178</v>
      </c>
      <c r="M1876" t="str">
        <f>VLOOKUP(A1876,[1]Holidays!A:C,2,)</f>
        <v>Y</v>
      </c>
      <c r="N1876" t="str">
        <f>VLOOKUP(A1876,[1]Holidays!A:C,3,FALSE)</f>
        <v>N</v>
      </c>
      <c r="O1876">
        <f t="shared" si="146"/>
        <v>119178.12</v>
      </c>
      <c r="P1876" t="e">
        <f t="shared" si="147"/>
        <v>#N/A</v>
      </c>
      <c r="Q1876" t="e">
        <f t="shared" si="148"/>
        <v>#N/A</v>
      </c>
      <c r="R1876">
        <f t="shared" si="149"/>
        <v>119178.12</v>
      </c>
    </row>
    <row r="1877" spans="1:18" x14ac:dyDescent="0.25">
      <c r="A1877" s="6">
        <v>43880</v>
      </c>
      <c r="B1877" s="1" t="str">
        <f>TEXT([1]Holidays!A1877,"DDDD")</f>
        <v>Wednesday</v>
      </c>
      <c r="C1877" s="2">
        <f>WEEKNUM([1]Holidays!A1877)</f>
        <v>8</v>
      </c>
      <c r="D1877" s="1" t="str">
        <f>TEXT([1]Holidays!A1877,"MMMM")</f>
        <v>February</v>
      </c>
      <c r="E1877" s="1" t="str">
        <f>TEXT([1]Holidays!A1877,"yyyy")</f>
        <v>2020</v>
      </c>
      <c r="F1877" s="3">
        <v>13.3</v>
      </c>
      <c r="G1877" s="3">
        <v>19.7</v>
      </c>
      <c r="H1877" s="3">
        <v>12.9</v>
      </c>
      <c r="I1877" s="3">
        <v>38</v>
      </c>
      <c r="J1877" s="4">
        <v>109375.215</v>
      </c>
      <c r="K1877" s="5">
        <v>51.44203692</v>
      </c>
      <c r="L1877" s="5">
        <f t="shared" si="145"/>
        <v>5626483.8481629379</v>
      </c>
      <c r="M1877" t="str">
        <f>VLOOKUP(A1877,[1]Holidays!A:C,2,)</f>
        <v>Y</v>
      </c>
      <c r="N1877" t="str">
        <f>VLOOKUP(A1877,[1]Holidays!A:C,3,FALSE)</f>
        <v>N</v>
      </c>
      <c r="O1877">
        <f t="shared" si="146"/>
        <v>109375.215</v>
      </c>
      <c r="P1877" t="e">
        <f t="shared" si="147"/>
        <v>#N/A</v>
      </c>
      <c r="Q1877" t="e">
        <f t="shared" si="148"/>
        <v>#N/A</v>
      </c>
      <c r="R1877">
        <f t="shared" si="149"/>
        <v>109375.215</v>
      </c>
    </row>
    <row r="1878" spans="1:18" x14ac:dyDescent="0.25">
      <c r="A1878" s="6">
        <v>43881</v>
      </c>
      <c r="B1878" s="1" t="str">
        <f>TEXT([1]Holidays!A1878,"DDDD")</f>
        <v>Thursday</v>
      </c>
      <c r="C1878" s="2">
        <f>WEEKNUM([1]Holidays!A1878)</f>
        <v>8</v>
      </c>
      <c r="D1878" s="1" t="str">
        <f>TEXT([1]Holidays!A1878,"MMMM")</f>
        <v>February</v>
      </c>
      <c r="E1878" s="1" t="str">
        <f>TEXT([1]Holidays!A1878,"yyyy")</f>
        <v>2020</v>
      </c>
      <c r="F1878" s="3">
        <v>14.2</v>
      </c>
      <c r="G1878" s="3">
        <v>18.7</v>
      </c>
      <c r="H1878" s="3">
        <v>15.2</v>
      </c>
      <c r="I1878" s="3">
        <v>3.2</v>
      </c>
      <c r="J1878" s="4">
        <v>112202.145</v>
      </c>
      <c r="K1878" s="5">
        <v>58.361290920000002</v>
      </c>
      <c r="L1878" s="5">
        <f t="shared" si="145"/>
        <v>6548262.0261930237</v>
      </c>
      <c r="M1878" t="str">
        <f>VLOOKUP(A1878,[1]Holidays!A:C,2,)</f>
        <v>Y</v>
      </c>
      <c r="N1878" t="str">
        <f>VLOOKUP(A1878,[1]Holidays!A:C,3,FALSE)</f>
        <v>N</v>
      </c>
      <c r="O1878">
        <f t="shared" si="146"/>
        <v>112202.145</v>
      </c>
      <c r="P1878" t="e">
        <f t="shared" si="147"/>
        <v>#N/A</v>
      </c>
      <c r="Q1878" t="e">
        <f t="shared" si="148"/>
        <v>#N/A</v>
      </c>
      <c r="R1878">
        <f t="shared" si="149"/>
        <v>112202.145</v>
      </c>
    </row>
    <row r="1879" spans="1:18" x14ac:dyDescent="0.25">
      <c r="A1879" s="6">
        <v>43882</v>
      </c>
      <c r="B1879" s="1" t="str">
        <f>TEXT([1]Holidays!A1879,"DDDD")</f>
        <v>Friday</v>
      </c>
      <c r="C1879" s="2">
        <f>WEEKNUM([1]Holidays!A1879)</f>
        <v>8</v>
      </c>
      <c r="D1879" s="1" t="str">
        <f>TEXT([1]Holidays!A1879,"MMMM")</f>
        <v>February</v>
      </c>
      <c r="E1879" s="1" t="str">
        <f>TEXT([1]Holidays!A1879,"yyyy")</f>
        <v>2020</v>
      </c>
      <c r="F1879" s="3">
        <v>13.5</v>
      </c>
      <c r="G1879" s="3">
        <v>19.600000000000001</v>
      </c>
      <c r="H1879" s="3">
        <v>17.100000000000001</v>
      </c>
      <c r="I1879" s="3">
        <v>2.8</v>
      </c>
      <c r="J1879" s="4">
        <v>108949.05499999999</v>
      </c>
      <c r="K1879" s="5">
        <v>48.658203370000003</v>
      </c>
      <c r="L1879" s="5">
        <f t="shared" si="145"/>
        <v>5301265.2751593152</v>
      </c>
      <c r="M1879" t="str">
        <f>VLOOKUP(A1879,[1]Holidays!A:C,2,)</f>
        <v>Y</v>
      </c>
      <c r="N1879" t="str">
        <f>VLOOKUP(A1879,[1]Holidays!A:C,3,FALSE)</f>
        <v>N</v>
      </c>
      <c r="O1879">
        <f t="shared" si="146"/>
        <v>108949.05499999999</v>
      </c>
      <c r="P1879" t="e">
        <f t="shared" si="147"/>
        <v>#N/A</v>
      </c>
      <c r="Q1879" t="e">
        <f t="shared" si="148"/>
        <v>#N/A</v>
      </c>
      <c r="R1879">
        <f t="shared" si="149"/>
        <v>108949.05499999999</v>
      </c>
    </row>
    <row r="1880" spans="1:18" x14ac:dyDescent="0.25">
      <c r="A1880" s="6">
        <v>43883</v>
      </c>
      <c r="B1880" s="1" t="str">
        <f>TEXT([1]Holidays!A1880,"DDDD")</f>
        <v>Saturday</v>
      </c>
      <c r="C1880" s="2">
        <f>WEEKNUM([1]Holidays!A1880)</f>
        <v>8</v>
      </c>
      <c r="D1880" s="1" t="str">
        <f>TEXT([1]Holidays!A1880,"MMMM")</f>
        <v>February</v>
      </c>
      <c r="E1880" s="1" t="str">
        <f>TEXT([1]Holidays!A1880,"yyyy")</f>
        <v>2020</v>
      </c>
      <c r="F1880" s="3">
        <v>11.4</v>
      </c>
      <c r="G1880" s="3">
        <v>21.1</v>
      </c>
      <c r="H1880" s="3">
        <v>25.4</v>
      </c>
      <c r="I1880" s="3">
        <v>0</v>
      </c>
      <c r="J1880" s="4">
        <v>96922.02</v>
      </c>
      <c r="K1880" s="5">
        <v>42.236093580000002</v>
      </c>
      <c r="L1880" s="5">
        <f t="shared" si="145"/>
        <v>4093607.506682632</v>
      </c>
      <c r="M1880" t="str">
        <f>VLOOKUP(A1880,[1]Holidays!A:C,2,)</f>
        <v>Y</v>
      </c>
      <c r="N1880" t="str">
        <f>VLOOKUP(A1880,[1]Holidays!A:C,3,FALSE)</f>
        <v>N</v>
      </c>
      <c r="O1880">
        <f t="shared" si="146"/>
        <v>96922.02</v>
      </c>
      <c r="P1880" t="e">
        <f t="shared" si="147"/>
        <v>#N/A</v>
      </c>
      <c r="Q1880" t="e">
        <f t="shared" si="148"/>
        <v>#N/A</v>
      </c>
      <c r="R1880">
        <f t="shared" si="149"/>
        <v>96922.02</v>
      </c>
    </row>
    <row r="1881" spans="1:18" x14ac:dyDescent="0.25">
      <c r="A1881" s="6">
        <v>43884</v>
      </c>
      <c r="B1881" s="1" t="str">
        <f>TEXT([1]Holidays!A1881,"DDDD")</f>
        <v>Sunday</v>
      </c>
      <c r="C1881" s="2">
        <f>WEEKNUM([1]Holidays!A1881)</f>
        <v>9</v>
      </c>
      <c r="D1881" s="1" t="str">
        <f>TEXT([1]Holidays!A1881,"MMMM")</f>
        <v>February</v>
      </c>
      <c r="E1881" s="1" t="str">
        <f>TEXT([1]Holidays!A1881,"yyyy")</f>
        <v>2020</v>
      </c>
      <c r="F1881" s="3">
        <v>13.3</v>
      </c>
      <c r="G1881" s="3">
        <v>34</v>
      </c>
      <c r="H1881" s="3">
        <v>21.6</v>
      </c>
      <c r="I1881" s="3">
        <v>0</v>
      </c>
      <c r="J1881" s="4">
        <v>106129.66499999999</v>
      </c>
      <c r="K1881" s="5">
        <v>51.318456159999997</v>
      </c>
      <c r="L1881" s="5">
        <f t="shared" si="145"/>
        <v>5446410.5605779858</v>
      </c>
      <c r="M1881" t="str">
        <f>VLOOKUP(A1881,[1]Holidays!A:C,2,)</f>
        <v>Y</v>
      </c>
      <c r="N1881" t="str">
        <f>VLOOKUP(A1881,[1]Holidays!A:C,3,FALSE)</f>
        <v>N</v>
      </c>
      <c r="O1881">
        <f t="shared" si="146"/>
        <v>106129.66499999999</v>
      </c>
      <c r="P1881" t="e">
        <f t="shared" si="147"/>
        <v>#N/A</v>
      </c>
      <c r="Q1881" t="e">
        <f t="shared" si="148"/>
        <v>#N/A</v>
      </c>
      <c r="R1881">
        <f t="shared" si="149"/>
        <v>106129.66499999999</v>
      </c>
    </row>
    <row r="1882" spans="1:18" x14ac:dyDescent="0.25">
      <c r="A1882" s="6">
        <v>43885</v>
      </c>
      <c r="B1882" s="1" t="str">
        <f>TEXT([1]Holidays!A1882,"DDDD")</f>
        <v>Monday</v>
      </c>
      <c r="C1882" s="2">
        <f>WEEKNUM([1]Holidays!A1882)</f>
        <v>9</v>
      </c>
      <c r="D1882" s="1" t="str">
        <f>TEXT([1]Holidays!A1882,"MMMM")</f>
        <v>February</v>
      </c>
      <c r="E1882" s="1" t="str">
        <f>TEXT([1]Holidays!A1882,"yyyy")</f>
        <v>2020</v>
      </c>
      <c r="F1882" s="3">
        <v>16.8</v>
      </c>
      <c r="G1882" s="3">
        <v>23.7</v>
      </c>
      <c r="H1882" s="3">
        <v>5.4</v>
      </c>
      <c r="I1882" s="3">
        <v>0</v>
      </c>
      <c r="J1882" s="4">
        <v>122619.05499999999</v>
      </c>
      <c r="K1882" s="5">
        <v>57.234083179999999</v>
      </c>
      <c r="L1882" s="5">
        <f t="shared" si="145"/>
        <v>7017989.1933229947</v>
      </c>
      <c r="M1882" t="str">
        <f>VLOOKUP(A1882,[1]Holidays!A:C,2,)</f>
        <v>Y</v>
      </c>
      <c r="N1882" t="str">
        <f>VLOOKUP(A1882,[1]Holidays!A:C,3,FALSE)</f>
        <v>N</v>
      </c>
      <c r="O1882">
        <f t="shared" si="146"/>
        <v>122619.05499999999</v>
      </c>
      <c r="P1882" t="e">
        <f t="shared" si="147"/>
        <v>#N/A</v>
      </c>
      <c r="Q1882" t="e">
        <f t="shared" si="148"/>
        <v>#N/A</v>
      </c>
      <c r="R1882">
        <f t="shared" si="149"/>
        <v>122619.05499999999</v>
      </c>
    </row>
    <row r="1883" spans="1:18" x14ac:dyDescent="0.25">
      <c r="A1883" s="6">
        <v>43886</v>
      </c>
      <c r="B1883" s="1" t="str">
        <f>TEXT([1]Holidays!A1883,"DDDD")</f>
        <v>Tuesday</v>
      </c>
      <c r="C1883" s="2">
        <f>WEEKNUM([1]Holidays!A1883)</f>
        <v>9</v>
      </c>
      <c r="D1883" s="1" t="str">
        <f>TEXT([1]Holidays!A1883,"MMMM")</f>
        <v>February</v>
      </c>
      <c r="E1883" s="1" t="str">
        <f>TEXT([1]Holidays!A1883,"yyyy")</f>
        <v>2020</v>
      </c>
      <c r="F1883" s="3">
        <v>18.399999999999999</v>
      </c>
      <c r="G1883" s="3">
        <v>31.6</v>
      </c>
      <c r="H1883" s="3">
        <v>10.6</v>
      </c>
      <c r="I1883" s="3">
        <v>3.6</v>
      </c>
      <c r="J1883" s="4">
        <v>123558.425</v>
      </c>
      <c r="K1883" s="5">
        <v>60.554701809999997</v>
      </c>
      <c r="L1883" s="5">
        <f t="shared" si="145"/>
        <v>7482043.581988249</v>
      </c>
      <c r="M1883" t="str">
        <f>VLOOKUP(A1883,[1]Holidays!A:C,2,)</f>
        <v>Y</v>
      </c>
      <c r="N1883" t="str">
        <f>VLOOKUP(A1883,[1]Holidays!A:C,3,FALSE)</f>
        <v>N</v>
      </c>
      <c r="O1883">
        <f t="shared" si="146"/>
        <v>123558.425</v>
      </c>
      <c r="P1883" t="e">
        <f t="shared" si="147"/>
        <v>#N/A</v>
      </c>
      <c r="Q1883" t="e">
        <f t="shared" si="148"/>
        <v>#N/A</v>
      </c>
      <c r="R1883">
        <f t="shared" si="149"/>
        <v>123558.425</v>
      </c>
    </row>
    <row r="1884" spans="1:18" x14ac:dyDescent="0.25">
      <c r="A1884" s="6">
        <v>43887</v>
      </c>
      <c r="B1884" s="1" t="str">
        <f>TEXT([1]Holidays!A1884,"DDDD")</f>
        <v>Wednesday</v>
      </c>
      <c r="C1884" s="2">
        <f>WEEKNUM([1]Holidays!A1884)</f>
        <v>9</v>
      </c>
      <c r="D1884" s="1" t="str">
        <f>TEXT([1]Holidays!A1884,"MMMM")</f>
        <v>February</v>
      </c>
      <c r="E1884" s="1" t="str">
        <f>TEXT([1]Holidays!A1884,"yyyy")</f>
        <v>2020</v>
      </c>
      <c r="F1884" s="3">
        <v>16.2</v>
      </c>
      <c r="G1884" s="3">
        <v>19.2</v>
      </c>
      <c r="H1884" s="3">
        <v>19.3</v>
      </c>
      <c r="I1884" s="3">
        <v>4</v>
      </c>
      <c r="J1884" s="4">
        <v>108371.125</v>
      </c>
      <c r="K1884" s="5">
        <v>45.06152522</v>
      </c>
      <c r="L1884" s="5">
        <f t="shared" si="145"/>
        <v>4883368.1823072722</v>
      </c>
      <c r="M1884" t="str">
        <f>VLOOKUP(A1884,[1]Holidays!A:C,2,)</f>
        <v>Y</v>
      </c>
      <c r="N1884" t="str">
        <f>VLOOKUP(A1884,[1]Holidays!A:C,3,FALSE)</f>
        <v>N</v>
      </c>
      <c r="O1884">
        <f t="shared" si="146"/>
        <v>108371.125</v>
      </c>
      <c r="P1884" t="e">
        <f t="shared" si="147"/>
        <v>#N/A</v>
      </c>
      <c r="Q1884" t="e">
        <f t="shared" si="148"/>
        <v>#N/A</v>
      </c>
      <c r="R1884">
        <f t="shared" si="149"/>
        <v>108371.125</v>
      </c>
    </row>
    <row r="1885" spans="1:18" x14ac:dyDescent="0.25">
      <c r="A1885" s="6">
        <v>43888</v>
      </c>
      <c r="B1885" s="1" t="str">
        <f>TEXT([1]Holidays!A1885,"DDDD")</f>
        <v>Thursday</v>
      </c>
      <c r="C1885" s="2">
        <f>WEEKNUM([1]Holidays!A1885)</f>
        <v>9</v>
      </c>
      <c r="D1885" s="1" t="str">
        <f>TEXT([1]Holidays!A1885,"MMMM")</f>
        <v>February</v>
      </c>
      <c r="E1885" s="1" t="str">
        <f>TEXT([1]Holidays!A1885,"yyyy")</f>
        <v>2020</v>
      </c>
      <c r="F1885" s="3">
        <v>11</v>
      </c>
      <c r="G1885" s="3">
        <v>19.7</v>
      </c>
      <c r="H1885" s="3">
        <v>11.1</v>
      </c>
      <c r="I1885" s="3">
        <v>0.2</v>
      </c>
      <c r="J1885" s="4">
        <v>108675.4</v>
      </c>
      <c r="K1885" s="5">
        <v>48.542669150000002</v>
      </c>
      <c r="L1885" s="5">
        <f t="shared" si="145"/>
        <v>5275393.9869439099</v>
      </c>
      <c r="M1885" t="str">
        <f>VLOOKUP(A1885,[1]Holidays!A:C,2,)</f>
        <v>Y</v>
      </c>
      <c r="N1885" t="str">
        <f>VLOOKUP(A1885,[1]Holidays!A:C,3,FALSE)</f>
        <v>N</v>
      </c>
      <c r="O1885">
        <f t="shared" si="146"/>
        <v>108675.4</v>
      </c>
      <c r="P1885" t="e">
        <f t="shared" si="147"/>
        <v>#N/A</v>
      </c>
      <c r="Q1885" t="e">
        <f t="shared" si="148"/>
        <v>#N/A</v>
      </c>
      <c r="R1885">
        <f t="shared" si="149"/>
        <v>108675.4</v>
      </c>
    </row>
    <row r="1886" spans="1:18" x14ac:dyDescent="0.25">
      <c r="A1886" s="6">
        <v>43889</v>
      </c>
      <c r="B1886" s="1" t="str">
        <f>TEXT([1]Holidays!A1886,"DDDD")</f>
        <v>Friday</v>
      </c>
      <c r="C1886" s="2">
        <f>WEEKNUM([1]Holidays!A1886)</f>
        <v>9</v>
      </c>
      <c r="D1886" s="1" t="str">
        <f>TEXT([1]Holidays!A1886,"MMMM")</f>
        <v>February</v>
      </c>
      <c r="E1886" s="1" t="str">
        <f>TEXT([1]Holidays!A1886,"yyyy")</f>
        <v>2020</v>
      </c>
      <c r="F1886" s="3">
        <v>13.1</v>
      </c>
      <c r="G1886" s="3">
        <v>20.100000000000001</v>
      </c>
      <c r="H1886" s="3">
        <v>17.600000000000001</v>
      </c>
      <c r="I1886" s="3">
        <v>0</v>
      </c>
      <c r="J1886" s="4">
        <v>110006.97</v>
      </c>
      <c r="K1886" s="5">
        <v>50.306352859999997</v>
      </c>
      <c r="L1886" s="5">
        <f t="shared" si="145"/>
        <v>5534049.449879434</v>
      </c>
      <c r="M1886" t="str">
        <f>VLOOKUP(A1886,[1]Holidays!A:C,2,)</f>
        <v>Y</v>
      </c>
      <c r="N1886" t="str">
        <f>VLOOKUP(A1886,[1]Holidays!A:C,3,FALSE)</f>
        <v>N</v>
      </c>
      <c r="O1886">
        <f t="shared" si="146"/>
        <v>110006.97</v>
      </c>
      <c r="P1886" t="e">
        <f t="shared" si="147"/>
        <v>#N/A</v>
      </c>
      <c r="Q1886" t="e">
        <f t="shared" si="148"/>
        <v>#N/A</v>
      </c>
      <c r="R1886">
        <f t="shared" si="149"/>
        <v>110006.97</v>
      </c>
    </row>
    <row r="1887" spans="1:18" x14ac:dyDescent="0.25">
      <c r="A1887" s="6">
        <v>43890</v>
      </c>
      <c r="B1887" s="1" t="str">
        <f>TEXT([1]Holidays!A1887,"DDDD")</f>
        <v>Saturday</v>
      </c>
      <c r="C1887" s="2">
        <f>WEEKNUM([1]Holidays!A1887)</f>
        <v>9</v>
      </c>
      <c r="D1887" s="1" t="str">
        <f>TEXT([1]Holidays!A1887,"MMMM")</f>
        <v>February</v>
      </c>
      <c r="E1887" s="1" t="str">
        <f>TEXT([1]Holidays!A1887,"yyyy")</f>
        <v>2020</v>
      </c>
      <c r="F1887" s="3">
        <v>14.7</v>
      </c>
      <c r="G1887" s="3">
        <v>22.4</v>
      </c>
      <c r="H1887" s="3">
        <v>22.8</v>
      </c>
      <c r="I1887" s="3">
        <v>0</v>
      </c>
      <c r="J1887" s="4">
        <v>100380.94</v>
      </c>
      <c r="K1887" s="5">
        <v>51.289608729999998</v>
      </c>
      <c r="L1887" s="5">
        <f t="shared" si="145"/>
        <v>5148499.136549606</v>
      </c>
      <c r="M1887" t="str">
        <f>VLOOKUP(A1887,[1]Holidays!A:C,2,)</f>
        <v>Y</v>
      </c>
      <c r="N1887" t="str">
        <f>VLOOKUP(A1887,[1]Holidays!A:C,3,FALSE)</f>
        <v>N</v>
      </c>
      <c r="O1887">
        <f t="shared" si="146"/>
        <v>100380.94</v>
      </c>
      <c r="P1887" t="e">
        <f t="shared" si="147"/>
        <v>#N/A</v>
      </c>
      <c r="Q1887" t="e">
        <f t="shared" si="148"/>
        <v>#N/A</v>
      </c>
      <c r="R1887">
        <f t="shared" si="149"/>
        <v>100380.94</v>
      </c>
    </row>
    <row r="1888" spans="1:18" x14ac:dyDescent="0.25">
      <c r="A1888" s="6">
        <v>43891</v>
      </c>
      <c r="B1888" s="1" t="str">
        <f>TEXT([1]Holidays!A1888,"DDDD")</f>
        <v>Sunday</v>
      </c>
      <c r="C1888" s="2">
        <f>WEEKNUM([1]Holidays!A1888)</f>
        <v>10</v>
      </c>
      <c r="D1888" s="1" t="str">
        <f>TEXT([1]Holidays!A1888,"MMMM")</f>
        <v>March</v>
      </c>
      <c r="E1888" s="1" t="str">
        <f>TEXT([1]Holidays!A1888,"yyyy")</f>
        <v>2020</v>
      </c>
      <c r="F1888" s="3">
        <v>13.2</v>
      </c>
      <c r="G1888" s="3">
        <v>32.1</v>
      </c>
      <c r="H1888" s="3">
        <v>20.8</v>
      </c>
      <c r="I1888" s="3">
        <v>0</v>
      </c>
      <c r="J1888" s="4">
        <v>101413.145</v>
      </c>
      <c r="K1888" s="5">
        <v>43.745921029999998</v>
      </c>
      <c r="L1888" s="5">
        <f t="shared" si="145"/>
        <v>4436411.4325739397</v>
      </c>
      <c r="M1888" t="str">
        <f>VLOOKUP(A1888,[1]Holidays!A:C,2,)</f>
        <v>Y</v>
      </c>
      <c r="N1888" t="str">
        <f>VLOOKUP(A1888,[1]Holidays!A:C,3,FALSE)</f>
        <v>N</v>
      </c>
      <c r="O1888">
        <f t="shared" si="146"/>
        <v>101413.145</v>
      </c>
      <c r="P1888" t="e">
        <f t="shared" si="147"/>
        <v>#N/A</v>
      </c>
      <c r="Q1888" t="e">
        <f t="shared" si="148"/>
        <v>#N/A</v>
      </c>
      <c r="R1888">
        <f t="shared" si="149"/>
        <v>101413.145</v>
      </c>
    </row>
    <row r="1889" spans="1:18" x14ac:dyDescent="0.25">
      <c r="A1889" s="6">
        <v>43892</v>
      </c>
      <c r="B1889" s="1" t="str">
        <f>TEXT([1]Holidays!A1889,"DDDD")</f>
        <v>Monday</v>
      </c>
      <c r="C1889" s="2">
        <f>WEEKNUM([1]Holidays!A1889)</f>
        <v>10</v>
      </c>
      <c r="D1889" s="1" t="str">
        <f>TEXT([1]Holidays!A1889,"MMMM")</f>
        <v>March</v>
      </c>
      <c r="E1889" s="1" t="str">
        <f>TEXT([1]Holidays!A1889,"yyyy")</f>
        <v>2020</v>
      </c>
      <c r="F1889" s="3">
        <v>14.2</v>
      </c>
      <c r="G1889" s="3">
        <v>18.399999999999999</v>
      </c>
      <c r="H1889" s="3">
        <v>21.1</v>
      </c>
      <c r="I1889" s="3">
        <v>3</v>
      </c>
      <c r="J1889" s="4">
        <v>106359.955</v>
      </c>
      <c r="K1889" s="5">
        <v>52.728395089999999</v>
      </c>
      <c r="L1889" s="5">
        <f t="shared" si="145"/>
        <v>5608189.728994621</v>
      </c>
      <c r="M1889" t="str">
        <f>VLOOKUP(A1889,[1]Holidays!A:C,2,)</f>
        <v>Y</v>
      </c>
      <c r="N1889" t="str">
        <f>VLOOKUP(A1889,[1]Holidays!A:C,3,FALSE)</f>
        <v>N</v>
      </c>
      <c r="O1889">
        <f t="shared" si="146"/>
        <v>106359.955</v>
      </c>
      <c r="P1889" t="e">
        <f t="shared" si="147"/>
        <v>#N/A</v>
      </c>
      <c r="Q1889" t="e">
        <f t="shared" si="148"/>
        <v>#N/A</v>
      </c>
      <c r="R1889">
        <f t="shared" si="149"/>
        <v>106359.955</v>
      </c>
    </row>
    <row r="1890" spans="1:18" x14ac:dyDescent="0.25">
      <c r="A1890" s="6">
        <v>43893</v>
      </c>
      <c r="B1890" s="1" t="str">
        <f>TEXT([1]Holidays!A1890,"DDDD")</f>
        <v>Tuesday</v>
      </c>
      <c r="C1890" s="2">
        <f>WEEKNUM([1]Holidays!A1890)</f>
        <v>10</v>
      </c>
      <c r="D1890" s="1" t="str">
        <f>TEXT([1]Holidays!A1890,"MMMM")</f>
        <v>March</v>
      </c>
      <c r="E1890" s="1" t="str">
        <f>TEXT([1]Holidays!A1890,"yyyy")</f>
        <v>2020</v>
      </c>
      <c r="F1890" s="3">
        <v>14.7</v>
      </c>
      <c r="G1890" s="3">
        <v>19.5</v>
      </c>
      <c r="H1890" s="3">
        <v>15.9</v>
      </c>
      <c r="I1890" s="3">
        <v>0</v>
      </c>
      <c r="J1890" s="4">
        <v>108746.37</v>
      </c>
      <c r="K1890" s="5">
        <v>49.781089729999998</v>
      </c>
      <c r="L1890" s="5">
        <f t="shared" si="145"/>
        <v>5413512.8027817793</v>
      </c>
      <c r="M1890" t="str">
        <f>VLOOKUP(A1890,[1]Holidays!A:C,2,)</f>
        <v>Y</v>
      </c>
      <c r="N1890" t="str">
        <f>VLOOKUP(A1890,[1]Holidays!A:C,3,FALSE)</f>
        <v>N</v>
      </c>
      <c r="O1890">
        <f t="shared" si="146"/>
        <v>108746.37</v>
      </c>
      <c r="P1890" t="e">
        <f t="shared" si="147"/>
        <v>#N/A</v>
      </c>
      <c r="Q1890" t="e">
        <f t="shared" si="148"/>
        <v>#N/A</v>
      </c>
      <c r="R1890">
        <f t="shared" si="149"/>
        <v>108746.37</v>
      </c>
    </row>
    <row r="1891" spans="1:18" x14ac:dyDescent="0.25">
      <c r="A1891" s="6">
        <v>43894</v>
      </c>
      <c r="B1891" s="1" t="str">
        <f>TEXT([1]Holidays!A1891,"DDDD")</f>
        <v>Wednesday</v>
      </c>
      <c r="C1891" s="2">
        <f>WEEKNUM([1]Holidays!A1891)</f>
        <v>10</v>
      </c>
      <c r="D1891" s="1" t="str">
        <f>TEXT([1]Holidays!A1891,"MMMM")</f>
        <v>March</v>
      </c>
      <c r="E1891" s="1" t="str">
        <f>TEXT([1]Holidays!A1891,"yyyy")</f>
        <v>2020</v>
      </c>
      <c r="F1891" s="3">
        <v>13.6</v>
      </c>
      <c r="G1891" s="3">
        <v>23.5</v>
      </c>
      <c r="H1891" s="3">
        <v>7.1</v>
      </c>
      <c r="I1891" s="3">
        <v>0</v>
      </c>
      <c r="J1891" s="4">
        <v>117505.625</v>
      </c>
      <c r="K1891" s="5">
        <v>58.522870509999997</v>
      </c>
      <c r="L1891" s="5">
        <f t="shared" si="145"/>
        <v>6876766.4760716185</v>
      </c>
      <c r="M1891" t="str">
        <f>VLOOKUP(A1891,[1]Holidays!A:C,2,)</f>
        <v>Y</v>
      </c>
      <c r="N1891" t="str">
        <f>VLOOKUP(A1891,[1]Holidays!A:C,3,FALSE)</f>
        <v>N</v>
      </c>
      <c r="O1891">
        <f t="shared" si="146"/>
        <v>117505.625</v>
      </c>
      <c r="P1891" t="e">
        <f t="shared" si="147"/>
        <v>#N/A</v>
      </c>
      <c r="Q1891" t="e">
        <f t="shared" si="148"/>
        <v>#N/A</v>
      </c>
      <c r="R1891">
        <f t="shared" si="149"/>
        <v>117505.625</v>
      </c>
    </row>
    <row r="1892" spans="1:18" x14ac:dyDescent="0.25">
      <c r="A1892" s="6">
        <v>43895</v>
      </c>
      <c r="B1892" s="1" t="str">
        <f>TEXT([1]Holidays!A1892,"DDDD")</f>
        <v>Thursday</v>
      </c>
      <c r="C1892" s="2">
        <f>WEEKNUM([1]Holidays!A1892)</f>
        <v>10</v>
      </c>
      <c r="D1892" s="1" t="str">
        <f>TEXT([1]Holidays!A1892,"MMMM")</f>
        <v>March</v>
      </c>
      <c r="E1892" s="1" t="str">
        <f>TEXT([1]Holidays!A1892,"yyyy")</f>
        <v>2020</v>
      </c>
      <c r="F1892" s="3">
        <v>15.4</v>
      </c>
      <c r="G1892" s="3">
        <v>20.3</v>
      </c>
      <c r="H1892" s="3">
        <v>4.3</v>
      </c>
      <c r="I1892" s="3">
        <v>54.6</v>
      </c>
      <c r="J1892" s="4">
        <v>119734.63499999999</v>
      </c>
      <c r="K1892" s="5">
        <v>57.036382109999998</v>
      </c>
      <c r="L1892" s="5">
        <f t="shared" si="145"/>
        <v>6829230.3936613789</v>
      </c>
      <c r="M1892" t="str">
        <f>VLOOKUP(A1892,[1]Holidays!A:C,2,)</f>
        <v>Y</v>
      </c>
      <c r="N1892" t="str">
        <f>VLOOKUP(A1892,[1]Holidays!A:C,3,FALSE)</f>
        <v>N</v>
      </c>
      <c r="O1892">
        <f t="shared" si="146"/>
        <v>119734.63499999999</v>
      </c>
      <c r="P1892" t="e">
        <f t="shared" si="147"/>
        <v>#N/A</v>
      </c>
      <c r="Q1892" t="e">
        <f t="shared" si="148"/>
        <v>#N/A</v>
      </c>
      <c r="R1892">
        <f t="shared" si="149"/>
        <v>119734.63499999999</v>
      </c>
    </row>
    <row r="1893" spans="1:18" x14ac:dyDescent="0.25">
      <c r="A1893" s="6">
        <v>43896</v>
      </c>
      <c r="B1893" s="1" t="str">
        <f>TEXT([1]Holidays!A1893,"DDDD")</f>
        <v>Friday</v>
      </c>
      <c r="C1893" s="2">
        <f>WEEKNUM([1]Holidays!A1893)</f>
        <v>10</v>
      </c>
      <c r="D1893" s="1" t="str">
        <f>TEXT([1]Holidays!A1893,"MMMM")</f>
        <v>March</v>
      </c>
      <c r="E1893" s="1" t="str">
        <f>TEXT([1]Holidays!A1893,"yyyy")</f>
        <v>2020</v>
      </c>
      <c r="F1893" s="3">
        <v>15.9</v>
      </c>
      <c r="G1893" s="3">
        <v>19</v>
      </c>
      <c r="H1893" s="3">
        <v>12.7</v>
      </c>
      <c r="I1893" s="3">
        <v>7</v>
      </c>
      <c r="J1893" s="4">
        <v>111322.325</v>
      </c>
      <c r="K1893" s="5">
        <v>53.736514710000002</v>
      </c>
      <c r="L1893" s="5">
        <f t="shared" si="145"/>
        <v>5982073.754913901</v>
      </c>
      <c r="M1893" t="str">
        <f>VLOOKUP(A1893,[1]Holidays!A:C,2,)</f>
        <v>Y</v>
      </c>
      <c r="N1893" t="str">
        <f>VLOOKUP(A1893,[1]Holidays!A:C,3,FALSE)</f>
        <v>N</v>
      </c>
      <c r="O1893">
        <f t="shared" si="146"/>
        <v>111322.325</v>
      </c>
      <c r="P1893" t="e">
        <f t="shared" si="147"/>
        <v>#N/A</v>
      </c>
      <c r="Q1893" t="e">
        <f t="shared" si="148"/>
        <v>#N/A</v>
      </c>
      <c r="R1893">
        <f t="shared" si="149"/>
        <v>111322.325</v>
      </c>
    </row>
    <row r="1894" spans="1:18" x14ac:dyDescent="0.25">
      <c r="A1894" s="6">
        <v>43897</v>
      </c>
      <c r="B1894" s="1" t="str">
        <f>TEXT([1]Holidays!A1894,"DDDD")</f>
        <v>Saturday</v>
      </c>
      <c r="C1894" s="2">
        <f>WEEKNUM([1]Holidays!A1894)</f>
        <v>10</v>
      </c>
      <c r="D1894" s="1" t="str">
        <f>TEXT([1]Holidays!A1894,"MMMM")</f>
        <v>March</v>
      </c>
      <c r="E1894" s="1" t="str">
        <f>TEXT([1]Holidays!A1894,"yyyy")</f>
        <v>2020</v>
      </c>
      <c r="F1894" s="3">
        <v>15.4</v>
      </c>
      <c r="G1894" s="3">
        <v>20</v>
      </c>
      <c r="H1894" s="3">
        <v>17.100000000000001</v>
      </c>
      <c r="I1894" s="3">
        <v>0.2</v>
      </c>
      <c r="J1894" s="4">
        <v>96850.78</v>
      </c>
      <c r="K1894" s="5">
        <v>28.020466209999999</v>
      </c>
      <c r="L1894" s="5">
        <f t="shared" si="145"/>
        <v>2713804.0084021436</v>
      </c>
      <c r="M1894" t="str">
        <f>VLOOKUP(A1894,[1]Holidays!A:C,2,)</f>
        <v>Y</v>
      </c>
      <c r="N1894" t="str">
        <f>VLOOKUP(A1894,[1]Holidays!A:C,3,FALSE)</f>
        <v>N</v>
      </c>
      <c r="O1894">
        <f t="shared" si="146"/>
        <v>96850.78</v>
      </c>
      <c r="P1894" t="e">
        <f t="shared" si="147"/>
        <v>#N/A</v>
      </c>
      <c r="Q1894" t="e">
        <f t="shared" si="148"/>
        <v>#N/A</v>
      </c>
      <c r="R1894">
        <f t="shared" si="149"/>
        <v>96850.78</v>
      </c>
    </row>
    <row r="1895" spans="1:18" x14ac:dyDescent="0.25">
      <c r="A1895" s="6">
        <v>43898</v>
      </c>
      <c r="B1895" s="1" t="str">
        <f>TEXT([1]Holidays!A1895,"DDDD")</f>
        <v>Sunday</v>
      </c>
      <c r="C1895" s="2">
        <f>WEEKNUM([1]Holidays!A1895)</f>
        <v>11</v>
      </c>
      <c r="D1895" s="1" t="str">
        <f>TEXT([1]Holidays!A1895,"MMMM")</f>
        <v>March</v>
      </c>
      <c r="E1895" s="1" t="str">
        <f>TEXT([1]Holidays!A1895,"yyyy")</f>
        <v>2020</v>
      </c>
      <c r="F1895" s="3">
        <v>13.9</v>
      </c>
      <c r="G1895" s="3">
        <v>22.4</v>
      </c>
      <c r="H1895" s="3">
        <v>19.5</v>
      </c>
      <c r="I1895" s="3">
        <v>0</v>
      </c>
      <c r="J1895" s="4">
        <v>92553.29</v>
      </c>
      <c r="K1895" s="5">
        <v>17.916415310000001</v>
      </c>
      <c r="L1895" s="5">
        <f t="shared" si="145"/>
        <v>1658223.1819468699</v>
      </c>
      <c r="M1895" t="str">
        <f>VLOOKUP(A1895,[1]Holidays!A:C,2,)</f>
        <v>Y</v>
      </c>
      <c r="N1895" t="str">
        <f>VLOOKUP(A1895,[1]Holidays!A:C,3,FALSE)</f>
        <v>N</v>
      </c>
      <c r="O1895">
        <f t="shared" si="146"/>
        <v>92553.29</v>
      </c>
      <c r="P1895" t="e">
        <f t="shared" si="147"/>
        <v>#N/A</v>
      </c>
      <c r="Q1895" t="e">
        <f t="shared" si="148"/>
        <v>#N/A</v>
      </c>
      <c r="R1895">
        <f t="shared" si="149"/>
        <v>92553.29</v>
      </c>
    </row>
    <row r="1896" spans="1:18" x14ac:dyDescent="0.25">
      <c r="A1896" s="6">
        <v>43899</v>
      </c>
      <c r="B1896" s="1" t="str">
        <f>TEXT([1]Holidays!A1896,"DDDD")</f>
        <v>Monday</v>
      </c>
      <c r="C1896" s="2">
        <f>WEEKNUM([1]Holidays!A1896)</f>
        <v>11</v>
      </c>
      <c r="D1896" s="1" t="str">
        <f>TEXT([1]Holidays!A1896,"MMMM")</f>
        <v>March</v>
      </c>
      <c r="E1896" s="1" t="str">
        <f>TEXT([1]Holidays!A1896,"yyyy")</f>
        <v>2020</v>
      </c>
      <c r="F1896" s="3">
        <v>12.3</v>
      </c>
      <c r="G1896" s="3">
        <v>21</v>
      </c>
      <c r="H1896" s="3">
        <v>19.7</v>
      </c>
      <c r="I1896" s="3">
        <v>0</v>
      </c>
      <c r="J1896" s="4">
        <v>94641.7</v>
      </c>
      <c r="K1896" s="5">
        <v>22.041451550000001</v>
      </c>
      <c r="L1896" s="5">
        <f t="shared" si="145"/>
        <v>2086040.445159635</v>
      </c>
      <c r="M1896" t="str">
        <f>VLOOKUP(A1896,[1]Holidays!A:C,2,)</f>
        <v>Y</v>
      </c>
      <c r="N1896" t="str">
        <f>VLOOKUP(A1896,[1]Holidays!A:C,3,FALSE)</f>
        <v>Y</v>
      </c>
      <c r="O1896">
        <f t="shared" si="146"/>
        <v>94641.7</v>
      </c>
      <c r="P1896" t="e">
        <f t="shared" si="147"/>
        <v>#N/A</v>
      </c>
      <c r="Q1896">
        <f t="shared" si="148"/>
        <v>94641.7</v>
      </c>
      <c r="R1896" t="e">
        <f t="shared" si="149"/>
        <v>#N/A</v>
      </c>
    </row>
    <row r="1897" spans="1:18" x14ac:dyDescent="0.25">
      <c r="A1897" s="6">
        <v>43900</v>
      </c>
      <c r="B1897" s="1" t="str">
        <f>TEXT([1]Holidays!A1897,"DDDD")</f>
        <v>Tuesday</v>
      </c>
      <c r="C1897" s="2">
        <f>WEEKNUM([1]Holidays!A1897)</f>
        <v>11</v>
      </c>
      <c r="D1897" s="1" t="str">
        <f>TEXT([1]Holidays!A1897,"MMMM")</f>
        <v>March</v>
      </c>
      <c r="E1897" s="1" t="str">
        <f>TEXT([1]Holidays!A1897,"yyyy")</f>
        <v>2020</v>
      </c>
      <c r="F1897" s="3">
        <v>10.3</v>
      </c>
      <c r="G1897" s="3">
        <v>22.3</v>
      </c>
      <c r="H1897" s="3">
        <v>21.9</v>
      </c>
      <c r="I1897" s="3">
        <v>0</v>
      </c>
      <c r="J1897" s="4">
        <v>112142.54</v>
      </c>
      <c r="K1897" s="5">
        <v>48.059723949999999</v>
      </c>
      <c r="L1897" s="5">
        <f t="shared" si="145"/>
        <v>5389539.5154518327</v>
      </c>
      <c r="M1897" t="str">
        <f>VLOOKUP(A1897,[1]Holidays!A:C,2,)</f>
        <v>Y</v>
      </c>
      <c r="N1897" t="str">
        <f>VLOOKUP(A1897,[1]Holidays!A:C,3,FALSE)</f>
        <v>N</v>
      </c>
      <c r="O1897">
        <f t="shared" si="146"/>
        <v>112142.54</v>
      </c>
      <c r="P1897" t="e">
        <f t="shared" si="147"/>
        <v>#N/A</v>
      </c>
      <c r="Q1897" t="e">
        <f t="shared" si="148"/>
        <v>#N/A</v>
      </c>
      <c r="R1897">
        <f t="shared" si="149"/>
        <v>112142.54</v>
      </c>
    </row>
    <row r="1898" spans="1:18" x14ac:dyDescent="0.25">
      <c r="A1898" s="6">
        <v>43901</v>
      </c>
      <c r="B1898" s="1" t="str">
        <f>TEXT([1]Holidays!A1898,"DDDD")</f>
        <v>Wednesday</v>
      </c>
      <c r="C1898" s="2">
        <f>WEEKNUM([1]Holidays!A1898)</f>
        <v>11</v>
      </c>
      <c r="D1898" s="1" t="str">
        <f>TEXT([1]Holidays!A1898,"MMMM")</f>
        <v>March</v>
      </c>
      <c r="E1898" s="1" t="str">
        <f>TEXT([1]Holidays!A1898,"yyyy")</f>
        <v>2020</v>
      </c>
      <c r="F1898" s="3">
        <v>12.6</v>
      </c>
      <c r="G1898" s="3">
        <v>29.5</v>
      </c>
      <c r="H1898" s="3">
        <v>15.7</v>
      </c>
      <c r="I1898" s="3">
        <v>0</v>
      </c>
      <c r="J1898" s="4">
        <v>118830.14</v>
      </c>
      <c r="K1898" s="5">
        <v>44.369936750000001</v>
      </c>
      <c r="L1898" s="5">
        <f t="shared" si="145"/>
        <v>5272485.7957936451</v>
      </c>
      <c r="M1898" t="str">
        <f>VLOOKUP(A1898,[1]Holidays!A:C,2,)</f>
        <v>Y</v>
      </c>
      <c r="N1898" t="str">
        <f>VLOOKUP(A1898,[1]Holidays!A:C,3,FALSE)</f>
        <v>N</v>
      </c>
      <c r="O1898">
        <f t="shared" si="146"/>
        <v>118830.14</v>
      </c>
      <c r="P1898" t="e">
        <f t="shared" si="147"/>
        <v>#N/A</v>
      </c>
      <c r="Q1898" t="e">
        <f t="shared" si="148"/>
        <v>#N/A</v>
      </c>
      <c r="R1898">
        <f t="shared" si="149"/>
        <v>118830.14</v>
      </c>
    </row>
    <row r="1899" spans="1:18" x14ac:dyDescent="0.25">
      <c r="A1899" s="6">
        <v>43902</v>
      </c>
      <c r="B1899" s="1" t="str">
        <f>TEXT([1]Holidays!A1899,"DDDD")</f>
        <v>Thursday</v>
      </c>
      <c r="C1899" s="2">
        <f>WEEKNUM([1]Holidays!A1899)</f>
        <v>11</v>
      </c>
      <c r="D1899" s="1" t="str">
        <f>TEXT([1]Holidays!A1899,"MMMM")</f>
        <v>March</v>
      </c>
      <c r="E1899" s="1" t="str">
        <f>TEXT([1]Holidays!A1899,"yyyy")</f>
        <v>2020</v>
      </c>
      <c r="F1899" s="3">
        <v>16.600000000000001</v>
      </c>
      <c r="G1899" s="3">
        <v>29.5</v>
      </c>
      <c r="H1899" s="3">
        <v>19.5</v>
      </c>
      <c r="I1899" s="3">
        <v>0</v>
      </c>
      <c r="J1899" s="4">
        <v>120272.77499999999</v>
      </c>
      <c r="K1899" s="5">
        <v>39.127565740000001</v>
      </c>
      <c r="L1899" s="5">
        <f t="shared" si="145"/>
        <v>4705980.9105447289</v>
      </c>
      <c r="M1899" t="str">
        <f>VLOOKUP(A1899,[1]Holidays!A:C,2,)</f>
        <v>Y</v>
      </c>
      <c r="N1899" t="str">
        <f>VLOOKUP(A1899,[1]Holidays!A:C,3,FALSE)</f>
        <v>N</v>
      </c>
      <c r="O1899">
        <f t="shared" si="146"/>
        <v>120272.77499999999</v>
      </c>
      <c r="P1899" t="e">
        <f t="shared" si="147"/>
        <v>#N/A</v>
      </c>
      <c r="Q1899" t="e">
        <f t="shared" si="148"/>
        <v>#N/A</v>
      </c>
      <c r="R1899">
        <f t="shared" si="149"/>
        <v>120272.77499999999</v>
      </c>
    </row>
    <row r="1900" spans="1:18" x14ac:dyDescent="0.25">
      <c r="A1900" s="6">
        <v>43903</v>
      </c>
      <c r="B1900" s="1" t="str">
        <f>TEXT([1]Holidays!A1900,"DDDD")</f>
        <v>Friday</v>
      </c>
      <c r="C1900" s="2">
        <f>WEEKNUM([1]Holidays!A1900)</f>
        <v>11</v>
      </c>
      <c r="D1900" s="1" t="str">
        <f>TEXT([1]Holidays!A1900,"MMMM")</f>
        <v>March</v>
      </c>
      <c r="E1900" s="1" t="str">
        <f>TEXT([1]Holidays!A1900,"yyyy")</f>
        <v>2020</v>
      </c>
      <c r="F1900" s="3">
        <v>19.100000000000001</v>
      </c>
      <c r="G1900" s="3">
        <v>26.8</v>
      </c>
      <c r="H1900" s="3">
        <v>7.3</v>
      </c>
      <c r="I1900" s="3">
        <v>0</v>
      </c>
      <c r="J1900" s="4">
        <v>115075.81</v>
      </c>
      <c r="K1900" s="5">
        <v>40.127134920000003</v>
      </c>
      <c r="L1900" s="5">
        <f t="shared" si="145"/>
        <v>4617662.5538982851</v>
      </c>
      <c r="M1900" t="str">
        <f>VLOOKUP(A1900,[1]Holidays!A:C,2,)</f>
        <v>Y</v>
      </c>
      <c r="N1900" t="str">
        <f>VLOOKUP(A1900,[1]Holidays!A:C,3,FALSE)</f>
        <v>N</v>
      </c>
      <c r="O1900">
        <f t="shared" si="146"/>
        <v>115075.81</v>
      </c>
      <c r="P1900" t="e">
        <f t="shared" si="147"/>
        <v>#N/A</v>
      </c>
      <c r="Q1900" t="e">
        <f t="shared" si="148"/>
        <v>#N/A</v>
      </c>
      <c r="R1900">
        <f t="shared" si="149"/>
        <v>115075.81</v>
      </c>
    </row>
    <row r="1901" spans="1:18" x14ac:dyDescent="0.25">
      <c r="A1901" s="6">
        <v>43904</v>
      </c>
      <c r="B1901" s="1" t="str">
        <f>TEXT([1]Holidays!A1901,"DDDD")</f>
        <v>Saturday</v>
      </c>
      <c r="C1901" s="2">
        <f>WEEKNUM([1]Holidays!A1901)</f>
        <v>11</v>
      </c>
      <c r="D1901" s="1" t="str">
        <f>TEXT([1]Holidays!A1901,"MMMM")</f>
        <v>March</v>
      </c>
      <c r="E1901" s="1" t="str">
        <f>TEXT([1]Holidays!A1901,"yyyy")</f>
        <v>2020</v>
      </c>
      <c r="F1901" s="3">
        <v>13.1</v>
      </c>
      <c r="G1901" s="3">
        <v>17.899999999999999</v>
      </c>
      <c r="H1901" s="3">
        <v>12.3</v>
      </c>
      <c r="I1901" s="3">
        <v>0.6</v>
      </c>
      <c r="J1901" s="4">
        <v>96016.19</v>
      </c>
      <c r="K1901" s="5">
        <v>29.137325780000001</v>
      </c>
      <c r="L1901" s="5">
        <f t="shared" si="145"/>
        <v>2797655.0081843785</v>
      </c>
      <c r="M1901" t="str">
        <f>VLOOKUP(A1901,[1]Holidays!A:C,2,)</f>
        <v>Y</v>
      </c>
      <c r="N1901" t="str">
        <f>VLOOKUP(A1901,[1]Holidays!A:C,3,FALSE)</f>
        <v>N</v>
      </c>
      <c r="O1901">
        <f t="shared" si="146"/>
        <v>96016.19</v>
      </c>
      <c r="P1901" t="e">
        <f t="shared" si="147"/>
        <v>#N/A</v>
      </c>
      <c r="Q1901" t="e">
        <f t="shared" si="148"/>
        <v>#N/A</v>
      </c>
      <c r="R1901">
        <f t="shared" si="149"/>
        <v>96016.19</v>
      </c>
    </row>
    <row r="1902" spans="1:18" x14ac:dyDescent="0.25">
      <c r="A1902" s="6">
        <v>43905</v>
      </c>
      <c r="B1902" s="1" t="str">
        <f>TEXT([1]Holidays!A1902,"DDDD")</f>
        <v>Sunday</v>
      </c>
      <c r="C1902" s="2">
        <f>WEEKNUM([1]Holidays!A1902)</f>
        <v>12</v>
      </c>
      <c r="D1902" s="1" t="str">
        <f>TEXT([1]Holidays!A1902,"MMMM")</f>
        <v>March</v>
      </c>
      <c r="E1902" s="1" t="str">
        <f>TEXT([1]Holidays!A1902,"yyyy")</f>
        <v>2020</v>
      </c>
      <c r="F1902" s="3">
        <v>12.7</v>
      </c>
      <c r="G1902" s="3">
        <v>18.8</v>
      </c>
      <c r="H1902" s="3">
        <v>10.199999999999999</v>
      </c>
      <c r="I1902" s="3">
        <v>0</v>
      </c>
      <c r="J1902" s="4">
        <v>97664.934999999998</v>
      </c>
      <c r="K1902" s="5">
        <v>31.657840010000001</v>
      </c>
      <c r="L1902" s="5">
        <f t="shared" si="145"/>
        <v>3091860.8868170492</v>
      </c>
      <c r="M1902" t="str">
        <f>VLOOKUP(A1902,[1]Holidays!A:C,2,)</f>
        <v>Y</v>
      </c>
      <c r="N1902" t="str">
        <f>VLOOKUP(A1902,[1]Holidays!A:C,3,FALSE)</f>
        <v>N</v>
      </c>
      <c r="O1902">
        <f t="shared" si="146"/>
        <v>97664.934999999998</v>
      </c>
      <c r="P1902" t="e">
        <f t="shared" si="147"/>
        <v>#N/A</v>
      </c>
      <c r="Q1902" t="e">
        <f t="shared" si="148"/>
        <v>#N/A</v>
      </c>
      <c r="R1902">
        <f t="shared" si="149"/>
        <v>97664.934999999998</v>
      </c>
    </row>
    <row r="1903" spans="1:18" x14ac:dyDescent="0.25">
      <c r="A1903" s="6">
        <v>43906</v>
      </c>
      <c r="B1903" s="1" t="str">
        <f>TEXT([1]Holidays!A1903,"DDDD")</f>
        <v>Monday</v>
      </c>
      <c r="C1903" s="2">
        <f>WEEKNUM([1]Holidays!A1903)</f>
        <v>12</v>
      </c>
      <c r="D1903" s="1" t="str">
        <f>TEXT([1]Holidays!A1903,"MMMM")</f>
        <v>March</v>
      </c>
      <c r="E1903" s="1" t="str">
        <f>TEXT([1]Holidays!A1903,"yyyy")</f>
        <v>2020</v>
      </c>
      <c r="F1903" s="3">
        <v>9.3000000000000007</v>
      </c>
      <c r="G1903" s="3">
        <v>26.5</v>
      </c>
      <c r="H1903" s="3">
        <v>20.6</v>
      </c>
      <c r="I1903" s="3">
        <v>0</v>
      </c>
      <c r="J1903" s="4">
        <v>110586.815</v>
      </c>
      <c r="K1903" s="5">
        <v>46.670884049999998</v>
      </c>
      <c r="L1903" s="5">
        <f t="shared" si="145"/>
        <v>5161184.4203238003</v>
      </c>
      <c r="M1903" t="str">
        <f>VLOOKUP(A1903,[1]Holidays!A:C,2,)</f>
        <v>Y</v>
      </c>
      <c r="N1903" t="str">
        <f>VLOOKUP(A1903,[1]Holidays!A:C,3,FALSE)</f>
        <v>N</v>
      </c>
      <c r="O1903">
        <f t="shared" si="146"/>
        <v>110586.815</v>
      </c>
      <c r="P1903" t="e">
        <f t="shared" si="147"/>
        <v>#N/A</v>
      </c>
      <c r="Q1903" t="e">
        <f t="shared" si="148"/>
        <v>#N/A</v>
      </c>
      <c r="R1903">
        <f t="shared" si="149"/>
        <v>110586.815</v>
      </c>
    </row>
    <row r="1904" spans="1:18" x14ac:dyDescent="0.25">
      <c r="A1904" s="6">
        <v>43907</v>
      </c>
      <c r="B1904" s="1" t="str">
        <f>TEXT([1]Holidays!A1904,"DDDD")</f>
        <v>Tuesday</v>
      </c>
      <c r="C1904" s="2">
        <f>WEEKNUM([1]Holidays!A1904)</f>
        <v>12</v>
      </c>
      <c r="D1904" s="1" t="str">
        <f>TEXT([1]Holidays!A1904,"MMMM")</f>
        <v>March</v>
      </c>
      <c r="E1904" s="1" t="str">
        <f>TEXT([1]Holidays!A1904,"yyyy")</f>
        <v>2020</v>
      </c>
      <c r="F1904" s="3">
        <v>11.6</v>
      </c>
      <c r="G1904" s="3">
        <v>28.2</v>
      </c>
      <c r="H1904" s="3">
        <v>19.899999999999999</v>
      </c>
      <c r="I1904" s="3">
        <v>0</v>
      </c>
      <c r="J1904" s="4">
        <v>115254.185</v>
      </c>
      <c r="K1904" s="5">
        <v>52.451198269999999</v>
      </c>
      <c r="L1904" s="5">
        <f t="shared" si="145"/>
        <v>6045220.1088822596</v>
      </c>
      <c r="M1904" t="str">
        <f>VLOOKUP(A1904,[1]Holidays!A:C,2,)</f>
        <v>Y</v>
      </c>
      <c r="N1904" t="str">
        <f>VLOOKUP(A1904,[1]Holidays!A:C,3,FALSE)</f>
        <v>N</v>
      </c>
      <c r="O1904">
        <f t="shared" si="146"/>
        <v>115254.185</v>
      </c>
      <c r="P1904" t="e">
        <f t="shared" si="147"/>
        <v>#N/A</v>
      </c>
      <c r="Q1904" t="e">
        <f t="shared" si="148"/>
        <v>#N/A</v>
      </c>
      <c r="R1904">
        <f t="shared" si="149"/>
        <v>115254.185</v>
      </c>
    </row>
    <row r="1905" spans="1:18" x14ac:dyDescent="0.25">
      <c r="A1905" s="6">
        <v>43908</v>
      </c>
      <c r="B1905" s="1" t="str">
        <f>TEXT([1]Holidays!A1905,"DDDD")</f>
        <v>Wednesday</v>
      </c>
      <c r="C1905" s="2">
        <f>WEEKNUM([1]Holidays!A1905)</f>
        <v>12</v>
      </c>
      <c r="D1905" s="1" t="str">
        <f>TEXT([1]Holidays!A1905,"MMMM")</f>
        <v>March</v>
      </c>
      <c r="E1905" s="1" t="str">
        <f>TEXT([1]Holidays!A1905,"yyyy")</f>
        <v>2020</v>
      </c>
      <c r="F1905" s="3">
        <v>17.7</v>
      </c>
      <c r="G1905" s="3">
        <v>28.3</v>
      </c>
      <c r="H1905" s="3">
        <v>9.1</v>
      </c>
      <c r="I1905" s="3">
        <v>0</v>
      </c>
      <c r="J1905" s="4">
        <v>121127.145</v>
      </c>
      <c r="K1905" s="5">
        <v>51.291442230000001</v>
      </c>
      <c r="L1905" s="5">
        <f t="shared" si="145"/>
        <v>6212785.9602523334</v>
      </c>
      <c r="M1905" t="str">
        <f>VLOOKUP(A1905,[1]Holidays!A:C,2,)</f>
        <v>Y</v>
      </c>
      <c r="N1905" t="str">
        <f>VLOOKUP(A1905,[1]Holidays!A:C,3,FALSE)</f>
        <v>N</v>
      </c>
      <c r="O1905">
        <f t="shared" si="146"/>
        <v>121127.145</v>
      </c>
      <c r="P1905" t="e">
        <f t="shared" si="147"/>
        <v>#N/A</v>
      </c>
      <c r="Q1905" t="e">
        <f t="shared" si="148"/>
        <v>#N/A</v>
      </c>
      <c r="R1905">
        <f t="shared" si="149"/>
        <v>121127.145</v>
      </c>
    </row>
    <row r="1906" spans="1:18" x14ac:dyDescent="0.25">
      <c r="A1906" s="6">
        <v>43909</v>
      </c>
      <c r="B1906" s="1" t="str">
        <f>TEXT([1]Holidays!A1906,"DDDD")</f>
        <v>Thursday</v>
      </c>
      <c r="C1906" s="2">
        <f>WEEKNUM([1]Holidays!A1906)</f>
        <v>12</v>
      </c>
      <c r="D1906" s="1" t="str">
        <f>TEXT([1]Holidays!A1906,"MMMM")</f>
        <v>March</v>
      </c>
      <c r="E1906" s="1" t="str">
        <f>TEXT([1]Holidays!A1906,"yyyy")</f>
        <v>2020</v>
      </c>
      <c r="F1906" s="3">
        <v>18.7</v>
      </c>
      <c r="G1906" s="3">
        <v>30.4</v>
      </c>
      <c r="H1906" s="3">
        <v>8.1999999999999993</v>
      </c>
      <c r="I1906" s="3">
        <v>0</v>
      </c>
      <c r="J1906" s="4">
        <v>127266.86</v>
      </c>
      <c r="K1906" s="5">
        <v>47.562659549999999</v>
      </c>
      <c r="L1906" s="5">
        <f t="shared" si="145"/>
        <v>6053150.3341775127</v>
      </c>
      <c r="M1906" t="str">
        <f>VLOOKUP(A1906,[1]Holidays!A:C,2,)</f>
        <v>Y</v>
      </c>
      <c r="N1906" t="str">
        <f>VLOOKUP(A1906,[1]Holidays!A:C,3,FALSE)</f>
        <v>N</v>
      </c>
      <c r="O1906">
        <f t="shared" si="146"/>
        <v>127266.86</v>
      </c>
      <c r="P1906" t="e">
        <f t="shared" si="147"/>
        <v>#N/A</v>
      </c>
      <c r="Q1906" t="e">
        <f t="shared" si="148"/>
        <v>#N/A</v>
      </c>
      <c r="R1906">
        <f t="shared" si="149"/>
        <v>127266.86</v>
      </c>
    </row>
    <row r="1907" spans="1:18" x14ac:dyDescent="0.25">
      <c r="A1907" s="6">
        <v>43910</v>
      </c>
      <c r="B1907" s="1" t="str">
        <f>TEXT([1]Holidays!A1907,"DDDD")</f>
        <v>Friday</v>
      </c>
      <c r="C1907" s="2">
        <f>WEEKNUM([1]Holidays!A1907)</f>
        <v>12</v>
      </c>
      <c r="D1907" s="1" t="str">
        <f>TEXT([1]Holidays!A1907,"MMMM")</f>
        <v>March</v>
      </c>
      <c r="E1907" s="1" t="str">
        <f>TEXT([1]Holidays!A1907,"yyyy")</f>
        <v>2020</v>
      </c>
      <c r="F1907" s="3">
        <v>16.100000000000001</v>
      </c>
      <c r="G1907" s="3">
        <v>22.7</v>
      </c>
      <c r="H1907" s="3">
        <v>12.6</v>
      </c>
      <c r="I1907" s="3">
        <v>0</v>
      </c>
      <c r="J1907" s="4">
        <v>111547.605</v>
      </c>
      <c r="K1907" s="5">
        <v>40.76436769</v>
      </c>
      <c r="L1907" s="5">
        <f t="shared" si="145"/>
        <v>4547167.5851588827</v>
      </c>
      <c r="M1907" t="str">
        <f>VLOOKUP(A1907,[1]Holidays!A:C,2,)</f>
        <v>Y</v>
      </c>
      <c r="N1907" t="str">
        <f>VLOOKUP(A1907,[1]Holidays!A:C,3,FALSE)</f>
        <v>N</v>
      </c>
      <c r="O1907">
        <f t="shared" si="146"/>
        <v>111547.605</v>
      </c>
      <c r="P1907" t="e">
        <f t="shared" si="147"/>
        <v>#N/A</v>
      </c>
      <c r="Q1907" t="e">
        <f t="shared" si="148"/>
        <v>#N/A</v>
      </c>
      <c r="R1907">
        <f t="shared" si="149"/>
        <v>111547.605</v>
      </c>
    </row>
    <row r="1908" spans="1:18" x14ac:dyDescent="0.25">
      <c r="A1908" s="6">
        <v>43911</v>
      </c>
      <c r="B1908" s="1" t="str">
        <f>TEXT([1]Holidays!A1908,"DDDD")</f>
        <v>Saturday</v>
      </c>
      <c r="C1908" s="2">
        <f>WEEKNUM([1]Holidays!A1908)</f>
        <v>12</v>
      </c>
      <c r="D1908" s="1" t="str">
        <f>TEXT([1]Holidays!A1908,"MMMM")</f>
        <v>March</v>
      </c>
      <c r="E1908" s="1" t="str">
        <f>TEXT([1]Holidays!A1908,"yyyy")</f>
        <v>2020</v>
      </c>
      <c r="F1908" s="3">
        <v>14.6</v>
      </c>
      <c r="G1908" s="3">
        <v>18.399999999999999</v>
      </c>
      <c r="H1908" s="3">
        <v>10.8</v>
      </c>
      <c r="I1908" s="3">
        <v>0</v>
      </c>
      <c r="J1908" s="4">
        <v>103999.33500000001</v>
      </c>
      <c r="K1908" s="5">
        <v>47.458698750000003</v>
      </c>
      <c r="L1908" s="5">
        <f t="shared" si="145"/>
        <v>4935673.1099653319</v>
      </c>
      <c r="M1908" t="str">
        <f>VLOOKUP(A1908,[1]Holidays!A:C,2,)</f>
        <v>Y</v>
      </c>
      <c r="N1908" t="str">
        <f>VLOOKUP(A1908,[1]Holidays!A:C,3,FALSE)</f>
        <v>N</v>
      </c>
      <c r="O1908">
        <f t="shared" si="146"/>
        <v>103999.33500000001</v>
      </c>
      <c r="P1908" t="e">
        <f t="shared" si="147"/>
        <v>#N/A</v>
      </c>
      <c r="Q1908" t="e">
        <f t="shared" si="148"/>
        <v>#N/A</v>
      </c>
      <c r="R1908">
        <f t="shared" si="149"/>
        <v>103999.33500000001</v>
      </c>
    </row>
    <row r="1909" spans="1:18" x14ac:dyDescent="0.25">
      <c r="A1909" s="6">
        <v>43912</v>
      </c>
      <c r="B1909" s="1" t="str">
        <f>TEXT([1]Holidays!A1909,"DDDD")</f>
        <v>Sunday</v>
      </c>
      <c r="C1909" s="2">
        <f>WEEKNUM([1]Holidays!A1909)</f>
        <v>13</v>
      </c>
      <c r="D1909" s="1" t="str">
        <f>TEXT([1]Holidays!A1909,"MMMM")</f>
        <v>March</v>
      </c>
      <c r="E1909" s="1" t="str">
        <f>TEXT([1]Holidays!A1909,"yyyy")</f>
        <v>2020</v>
      </c>
      <c r="F1909" s="3">
        <v>12.1</v>
      </c>
      <c r="G1909" s="3">
        <v>18.3</v>
      </c>
      <c r="H1909" s="3">
        <v>15.2</v>
      </c>
      <c r="I1909" s="3">
        <v>0</v>
      </c>
      <c r="J1909" s="4">
        <v>97449.684999999998</v>
      </c>
      <c r="K1909" s="5">
        <v>34.618054800000003</v>
      </c>
      <c r="L1909" s="5">
        <f t="shared" si="145"/>
        <v>3373518.5355727384</v>
      </c>
      <c r="M1909" t="str">
        <f>VLOOKUP(A1909,[1]Holidays!A:C,2,)</f>
        <v>Y</v>
      </c>
      <c r="N1909" t="str">
        <f>VLOOKUP(A1909,[1]Holidays!A:C,3,FALSE)</f>
        <v>N</v>
      </c>
      <c r="O1909">
        <f t="shared" si="146"/>
        <v>97449.684999999998</v>
      </c>
      <c r="P1909" t="e">
        <f t="shared" si="147"/>
        <v>#N/A</v>
      </c>
      <c r="Q1909" t="e">
        <f t="shared" si="148"/>
        <v>#N/A</v>
      </c>
      <c r="R1909">
        <f t="shared" si="149"/>
        <v>97449.684999999998</v>
      </c>
    </row>
    <row r="1910" spans="1:18" x14ac:dyDescent="0.25">
      <c r="A1910" s="6">
        <v>43913</v>
      </c>
      <c r="B1910" s="1" t="str">
        <f>TEXT([1]Holidays!A1910,"DDDD")</f>
        <v>Monday</v>
      </c>
      <c r="C1910" s="2">
        <f>WEEKNUM([1]Holidays!A1910)</f>
        <v>13</v>
      </c>
      <c r="D1910" s="1" t="str">
        <f>TEXT([1]Holidays!A1910,"MMMM")</f>
        <v>March</v>
      </c>
      <c r="E1910" s="1" t="str">
        <f>TEXT([1]Holidays!A1910,"yyyy")</f>
        <v>2020</v>
      </c>
      <c r="F1910" s="3">
        <v>12.7</v>
      </c>
      <c r="G1910" s="3">
        <v>17.100000000000001</v>
      </c>
      <c r="H1910" s="3">
        <v>9.9</v>
      </c>
      <c r="I1910" s="3">
        <v>0.4</v>
      </c>
      <c r="J1910" s="4">
        <v>112906.94500000001</v>
      </c>
      <c r="K1910" s="5">
        <v>44.639439000000003</v>
      </c>
      <c r="L1910" s="5">
        <f t="shared" si="145"/>
        <v>5040102.684003856</v>
      </c>
      <c r="M1910" t="str">
        <f>VLOOKUP(A1910,[1]Holidays!A:C,2,)</f>
        <v>Y</v>
      </c>
      <c r="N1910" t="str">
        <f>VLOOKUP(A1910,[1]Holidays!A:C,3,FALSE)</f>
        <v>N</v>
      </c>
      <c r="O1910">
        <f t="shared" si="146"/>
        <v>112906.94500000001</v>
      </c>
      <c r="P1910" t="e">
        <f t="shared" si="147"/>
        <v>#N/A</v>
      </c>
      <c r="Q1910" t="e">
        <f t="shared" si="148"/>
        <v>#N/A</v>
      </c>
      <c r="R1910">
        <f t="shared" si="149"/>
        <v>112906.94500000001</v>
      </c>
    </row>
    <row r="1911" spans="1:18" x14ac:dyDescent="0.25">
      <c r="A1911" s="6">
        <v>43914</v>
      </c>
      <c r="B1911" s="1" t="str">
        <f>TEXT([1]Holidays!A1911,"DDDD")</f>
        <v>Tuesday</v>
      </c>
      <c r="C1911" s="2">
        <f>WEEKNUM([1]Holidays!A1911)</f>
        <v>13</v>
      </c>
      <c r="D1911" s="1" t="str">
        <f>TEXT([1]Holidays!A1911,"MMMM")</f>
        <v>March</v>
      </c>
      <c r="E1911" s="1" t="str">
        <f>TEXT([1]Holidays!A1911,"yyyy")</f>
        <v>2020</v>
      </c>
      <c r="F1911" s="3">
        <v>8.5</v>
      </c>
      <c r="G1911" s="3">
        <v>17.899999999999999</v>
      </c>
      <c r="H1911" s="3">
        <v>15.8</v>
      </c>
      <c r="I1911" s="3">
        <v>0</v>
      </c>
      <c r="J1911" s="4">
        <v>114935.545</v>
      </c>
      <c r="K1911" s="5">
        <v>49.44768766</v>
      </c>
      <c r="L1911" s="5">
        <f t="shared" si="145"/>
        <v>5683296.9301918745</v>
      </c>
      <c r="M1911" t="str">
        <f>VLOOKUP(A1911,[1]Holidays!A:C,2,)</f>
        <v>N</v>
      </c>
      <c r="N1911" t="str">
        <f>VLOOKUP(A1911,[1]Holidays!A:C,3,FALSE)</f>
        <v>N</v>
      </c>
      <c r="O1911" t="e">
        <f t="shared" si="146"/>
        <v>#N/A</v>
      </c>
      <c r="P1911">
        <f t="shared" si="147"/>
        <v>114935.545</v>
      </c>
      <c r="Q1911" t="e">
        <f t="shared" si="148"/>
        <v>#N/A</v>
      </c>
      <c r="R1911">
        <f t="shared" si="149"/>
        <v>114935.545</v>
      </c>
    </row>
    <row r="1912" spans="1:18" x14ac:dyDescent="0.25">
      <c r="A1912" s="6">
        <v>43915</v>
      </c>
      <c r="B1912" s="1" t="str">
        <f>TEXT([1]Holidays!A1912,"DDDD")</f>
        <v>Wednesday</v>
      </c>
      <c r="C1912" s="2">
        <f>WEEKNUM([1]Holidays!A1912)</f>
        <v>13</v>
      </c>
      <c r="D1912" s="1" t="str">
        <f>TEXT([1]Holidays!A1912,"MMMM")</f>
        <v>March</v>
      </c>
      <c r="E1912" s="1" t="str">
        <f>TEXT([1]Holidays!A1912,"yyyy")</f>
        <v>2020</v>
      </c>
      <c r="F1912" s="3">
        <v>10.8</v>
      </c>
      <c r="G1912" s="3">
        <v>17.5</v>
      </c>
      <c r="H1912" s="3">
        <v>7.6</v>
      </c>
      <c r="I1912" s="3">
        <v>0</v>
      </c>
      <c r="J1912" s="4">
        <v>113147.815</v>
      </c>
      <c r="K1912" s="5">
        <v>43.72083739</v>
      </c>
      <c r="L1912" s="5">
        <f t="shared" si="145"/>
        <v>4946917.2206488028</v>
      </c>
      <c r="M1912" t="str">
        <f>VLOOKUP(A1912,[1]Holidays!A:C,2,)</f>
        <v>N</v>
      </c>
      <c r="N1912" t="str">
        <f>VLOOKUP(A1912,[1]Holidays!A:C,3,FALSE)</f>
        <v>N</v>
      </c>
      <c r="O1912" t="e">
        <f t="shared" si="146"/>
        <v>#N/A</v>
      </c>
      <c r="P1912">
        <f t="shared" si="147"/>
        <v>113147.815</v>
      </c>
      <c r="Q1912" t="e">
        <f t="shared" si="148"/>
        <v>#N/A</v>
      </c>
      <c r="R1912">
        <f t="shared" si="149"/>
        <v>113147.815</v>
      </c>
    </row>
    <row r="1913" spans="1:18" x14ac:dyDescent="0.25">
      <c r="A1913" s="6">
        <v>43916</v>
      </c>
      <c r="B1913" s="1" t="str">
        <f>TEXT([1]Holidays!A1913,"DDDD")</f>
        <v>Thursday</v>
      </c>
      <c r="C1913" s="2">
        <f>WEEKNUM([1]Holidays!A1913)</f>
        <v>13</v>
      </c>
      <c r="D1913" s="1" t="str">
        <f>TEXT([1]Holidays!A1913,"MMMM")</f>
        <v>March</v>
      </c>
      <c r="E1913" s="1" t="str">
        <f>TEXT([1]Holidays!A1913,"yyyy")</f>
        <v>2020</v>
      </c>
      <c r="F1913" s="3">
        <v>13.7</v>
      </c>
      <c r="G1913" s="3">
        <v>19.8</v>
      </c>
      <c r="H1913" s="3">
        <v>15.5</v>
      </c>
      <c r="I1913" s="3">
        <v>0</v>
      </c>
      <c r="J1913" s="4">
        <v>110088.01</v>
      </c>
      <c r="K1913" s="5">
        <v>45.521245239999999</v>
      </c>
      <c r="L1913" s="5">
        <f t="shared" si="145"/>
        <v>5011343.3011935716</v>
      </c>
      <c r="M1913" t="str">
        <f>VLOOKUP(A1913,[1]Holidays!A:C,2,)</f>
        <v>N</v>
      </c>
      <c r="N1913" t="str">
        <f>VLOOKUP(A1913,[1]Holidays!A:C,3,FALSE)</f>
        <v>N</v>
      </c>
      <c r="O1913" t="e">
        <f t="shared" si="146"/>
        <v>#N/A</v>
      </c>
      <c r="P1913">
        <f t="shared" si="147"/>
        <v>110088.01</v>
      </c>
      <c r="Q1913" t="e">
        <f t="shared" si="148"/>
        <v>#N/A</v>
      </c>
      <c r="R1913">
        <f t="shared" si="149"/>
        <v>110088.01</v>
      </c>
    </row>
    <row r="1914" spans="1:18" x14ac:dyDescent="0.25">
      <c r="A1914" s="6">
        <v>43917</v>
      </c>
      <c r="B1914" s="1" t="str">
        <f>TEXT([1]Holidays!A1914,"DDDD")</f>
        <v>Friday</v>
      </c>
      <c r="C1914" s="2">
        <f>WEEKNUM([1]Holidays!A1914)</f>
        <v>13</v>
      </c>
      <c r="D1914" s="1" t="str">
        <f>TEXT([1]Holidays!A1914,"MMMM")</f>
        <v>March</v>
      </c>
      <c r="E1914" s="1" t="str">
        <f>TEXT([1]Holidays!A1914,"yyyy")</f>
        <v>2020</v>
      </c>
      <c r="F1914" s="3">
        <v>13.6</v>
      </c>
      <c r="G1914" s="3">
        <v>27.6</v>
      </c>
      <c r="H1914" s="3">
        <v>17.8</v>
      </c>
      <c r="I1914" s="3">
        <v>0</v>
      </c>
      <c r="J1914" s="4">
        <v>111958.245</v>
      </c>
      <c r="K1914" s="5">
        <v>49.318500309999997</v>
      </c>
      <c r="L1914" s="5">
        <f t="shared" si="145"/>
        <v>5521612.7407395551</v>
      </c>
      <c r="M1914" t="str">
        <f>VLOOKUP(A1914,[1]Holidays!A:C,2,)</f>
        <v>N</v>
      </c>
      <c r="N1914" t="str">
        <f>VLOOKUP(A1914,[1]Holidays!A:C,3,FALSE)</f>
        <v>N</v>
      </c>
      <c r="O1914" t="e">
        <f t="shared" si="146"/>
        <v>#N/A</v>
      </c>
      <c r="P1914">
        <f t="shared" si="147"/>
        <v>111958.245</v>
      </c>
      <c r="Q1914" t="e">
        <f t="shared" si="148"/>
        <v>#N/A</v>
      </c>
      <c r="R1914">
        <f t="shared" si="149"/>
        <v>111958.245</v>
      </c>
    </row>
    <row r="1915" spans="1:18" x14ac:dyDescent="0.25">
      <c r="A1915" s="6">
        <v>43918</v>
      </c>
      <c r="B1915" s="1" t="str">
        <f>TEXT([1]Holidays!A1915,"DDDD")</f>
        <v>Saturday</v>
      </c>
      <c r="C1915" s="2">
        <f>WEEKNUM([1]Holidays!A1915)</f>
        <v>13</v>
      </c>
      <c r="D1915" s="1" t="str">
        <f>TEXT([1]Holidays!A1915,"MMMM")</f>
        <v>March</v>
      </c>
      <c r="E1915" s="1" t="str">
        <f>TEXT([1]Holidays!A1915,"yyyy")</f>
        <v>2020</v>
      </c>
      <c r="F1915" s="3">
        <v>14.8</v>
      </c>
      <c r="G1915" s="3">
        <v>27.5</v>
      </c>
      <c r="H1915" s="3">
        <v>16.899999999999999</v>
      </c>
      <c r="I1915" s="3">
        <v>0</v>
      </c>
      <c r="J1915" s="4">
        <v>97923.714999999997</v>
      </c>
      <c r="K1915" s="5">
        <v>47.963271040000002</v>
      </c>
      <c r="L1915" s="5">
        <f t="shared" si="145"/>
        <v>4696741.683788714</v>
      </c>
      <c r="M1915" t="str">
        <f>VLOOKUP(A1915,[1]Holidays!A:C,2,)</f>
        <v>N</v>
      </c>
      <c r="N1915" t="str">
        <f>VLOOKUP(A1915,[1]Holidays!A:C,3,FALSE)</f>
        <v>N</v>
      </c>
      <c r="O1915" t="e">
        <f t="shared" si="146"/>
        <v>#N/A</v>
      </c>
      <c r="P1915">
        <f t="shared" si="147"/>
        <v>97923.714999999997</v>
      </c>
      <c r="Q1915" t="e">
        <f t="shared" si="148"/>
        <v>#N/A</v>
      </c>
      <c r="R1915">
        <f t="shared" si="149"/>
        <v>97923.714999999997</v>
      </c>
    </row>
    <row r="1916" spans="1:18" x14ac:dyDescent="0.25">
      <c r="A1916" s="6">
        <v>43919</v>
      </c>
      <c r="B1916" s="1" t="str">
        <f>TEXT([1]Holidays!A1916,"DDDD")</f>
        <v>Sunday</v>
      </c>
      <c r="C1916" s="2">
        <f>WEEKNUM([1]Holidays!A1916)</f>
        <v>14</v>
      </c>
      <c r="D1916" s="1" t="str">
        <f>TEXT([1]Holidays!A1916,"MMMM")</f>
        <v>March</v>
      </c>
      <c r="E1916" s="1" t="str">
        <f>TEXT([1]Holidays!A1916,"yyyy")</f>
        <v>2020</v>
      </c>
      <c r="F1916" s="3">
        <v>16.5</v>
      </c>
      <c r="G1916" s="3">
        <v>26.4</v>
      </c>
      <c r="H1916" s="3">
        <v>9.5</v>
      </c>
      <c r="I1916" s="3">
        <v>0</v>
      </c>
      <c r="J1916" s="4">
        <v>95953.205000000002</v>
      </c>
      <c r="K1916" s="5">
        <v>42.33862791</v>
      </c>
      <c r="L1916" s="5">
        <f t="shared" si="145"/>
        <v>4062527.0432669516</v>
      </c>
      <c r="M1916" t="str">
        <f>VLOOKUP(A1916,[1]Holidays!A:C,2,)</f>
        <v>N</v>
      </c>
      <c r="N1916" t="str">
        <f>VLOOKUP(A1916,[1]Holidays!A:C,3,FALSE)</f>
        <v>N</v>
      </c>
      <c r="O1916" t="e">
        <f t="shared" si="146"/>
        <v>#N/A</v>
      </c>
      <c r="P1916">
        <f t="shared" si="147"/>
        <v>95953.205000000002</v>
      </c>
      <c r="Q1916" t="e">
        <f t="shared" si="148"/>
        <v>#N/A</v>
      </c>
      <c r="R1916">
        <f t="shared" si="149"/>
        <v>95953.205000000002</v>
      </c>
    </row>
    <row r="1917" spans="1:18" x14ac:dyDescent="0.25">
      <c r="A1917" s="6">
        <v>43920</v>
      </c>
      <c r="B1917" s="1" t="str">
        <f>TEXT([1]Holidays!A1917,"DDDD")</f>
        <v>Monday</v>
      </c>
      <c r="C1917" s="2">
        <f>WEEKNUM([1]Holidays!A1917)</f>
        <v>14</v>
      </c>
      <c r="D1917" s="1" t="str">
        <f>TEXT([1]Holidays!A1917,"MMMM")</f>
        <v>March</v>
      </c>
      <c r="E1917" s="1" t="str">
        <f>TEXT([1]Holidays!A1917,"yyyy")</f>
        <v>2020</v>
      </c>
      <c r="F1917" s="3">
        <v>15.9</v>
      </c>
      <c r="G1917" s="3">
        <v>21.7</v>
      </c>
      <c r="H1917" s="3">
        <v>13.3</v>
      </c>
      <c r="I1917" s="3">
        <v>5.2</v>
      </c>
      <c r="J1917" s="4">
        <v>107687.51</v>
      </c>
      <c r="K1917" s="5">
        <v>57.502975429999999</v>
      </c>
      <c r="L1917" s="5">
        <f t="shared" si="145"/>
        <v>6192352.2416478787</v>
      </c>
      <c r="M1917" t="str">
        <f>VLOOKUP(A1917,[1]Holidays!A:C,2,)</f>
        <v>N</v>
      </c>
      <c r="N1917" t="str">
        <f>VLOOKUP(A1917,[1]Holidays!A:C,3,FALSE)</f>
        <v>N</v>
      </c>
      <c r="O1917" t="e">
        <f t="shared" si="146"/>
        <v>#N/A</v>
      </c>
      <c r="P1917">
        <f t="shared" si="147"/>
        <v>107687.51</v>
      </c>
      <c r="Q1917" t="e">
        <f t="shared" si="148"/>
        <v>#N/A</v>
      </c>
      <c r="R1917">
        <f t="shared" si="149"/>
        <v>107687.51</v>
      </c>
    </row>
    <row r="1918" spans="1:18" x14ac:dyDescent="0.25">
      <c r="A1918" s="6">
        <v>43921</v>
      </c>
      <c r="B1918" s="1" t="str">
        <f>TEXT([1]Holidays!A1918,"DDDD")</f>
        <v>Tuesday</v>
      </c>
      <c r="C1918" s="2">
        <f>WEEKNUM([1]Holidays!A1918)</f>
        <v>14</v>
      </c>
      <c r="D1918" s="1" t="str">
        <f>TEXT([1]Holidays!A1918,"MMMM")</f>
        <v>March</v>
      </c>
      <c r="E1918" s="1" t="str">
        <f>TEXT([1]Holidays!A1918,"yyyy")</f>
        <v>2020</v>
      </c>
      <c r="F1918" s="3">
        <v>12.2</v>
      </c>
      <c r="G1918" s="3">
        <v>21.4</v>
      </c>
      <c r="H1918" s="3">
        <v>16.899999999999999</v>
      </c>
      <c r="I1918" s="3">
        <v>0</v>
      </c>
      <c r="J1918" s="4">
        <v>109043.86500000001</v>
      </c>
      <c r="K1918" s="5">
        <v>57.690193069999999</v>
      </c>
      <c r="L1918" s="5">
        <f t="shared" si="145"/>
        <v>6290761.6249490157</v>
      </c>
      <c r="M1918" t="str">
        <f>VLOOKUP(A1918,[1]Holidays!A:C,2,)</f>
        <v>N</v>
      </c>
      <c r="N1918" t="str">
        <f>VLOOKUP(A1918,[1]Holidays!A:C,3,FALSE)</f>
        <v>N</v>
      </c>
      <c r="O1918" t="e">
        <f t="shared" si="146"/>
        <v>#N/A</v>
      </c>
      <c r="P1918">
        <f t="shared" si="147"/>
        <v>109043.86500000001</v>
      </c>
      <c r="Q1918" t="e">
        <f t="shared" si="148"/>
        <v>#N/A</v>
      </c>
      <c r="R1918">
        <f t="shared" si="149"/>
        <v>109043.86500000001</v>
      </c>
    </row>
    <row r="1919" spans="1:18" x14ac:dyDescent="0.25">
      <c r="A1919" s="6">
        <v>43922</v>
      </c>
      <c r="B1919" s="1" t="str">
        <f>TEXT([1]Holidays!A1919,"DDDD")</f>
        <v>Wednesday</v>
      </c>
      <c r="C1919" s="2">
        <f>WEEKNUM([1]Holidays!A1919)</f>
        <v>14</v>
      </c>
      <c r="D1919" s="1" t="str">
        <f>TEXT([1]Holidays!A1919,"MMMM")</f>
        <v>April</v>
      </c>
      <c r="E1919" s="1" t="str">
        <f>TEXT([1]Holidays!A1919,"yyyy")</f>
        <v>2020</v>
      </c>
      <c r="F1919" s="3">
        <v>11</v>
      </c>
      <c r="G1919" s="3">
        <v>23.1</v>
      </c>
      <c r="H1919" s="3">
        <v>15.2</v>
      </c>
      <c r="I1919" s="3">
        <v>0</v>
      </c>
      <c r="J1919" s="4">
        <v>110991.625</v>
      </c>
      <c r="K1919" s="5">
        <v>62.967514510000001</v>
      </c>
      <c r="L1919" s="5">
        <f t="shared" si="145"/>
        <v>6988866.7576759793</v>
      </c>
      <c r="M1919" t="str">
        <f>VLOOKUP(A1919,[1]Holidays!A:C,2,)</f>
        <v>N</v>
      </c>
      <c r="N1919" t="str">
        <f>VLOOKUP(A1919,[1]Holidays!A:C,3,FALSE)</f>
        <v>N</v>
      </c>
      <c r="O1919" t="e">
        <f t="shared" si="146"/>
        <v>#N/A</v>
      </c>
      <c r="P1919">
        <f t="shared" si="147"/>
        <v>110991.625</v>
      </c>
      <c r="Q1919" t="e">
        <f t="shared" si="148"/>
        <v>#N/A</v>
      </c>
      <c r="R1919">
        <f t="shared" si="149"/>
        <v>110991.625</v>
      </c>
    </row>
    <row r="1920" spans="1:18" x14ac:dyDescent="0.25">
      <c r="A1920" s="6">
        <v>43923</v>
      </c>
      <c r="B1920" s="1" t="str">
        <f>TEXT([1]Holidays!A1920,"DDDD")</f>
        <v>Thursday</v>
      </c>
      <c r="C1920" s="2">
        <f>WEEKNUM([1]Holidays!A1920)</f>
        <v>14</v>
      </c>
      <c r="D1920" s="1" t="str">
        <f>TEXT([1]Holidays!A1920,"MMMM")</f>
        <v>April</v>
      </c>
      <c r="E1920" s="1" t="str">
        <f>TEXT([1]Holidays!A1920,"yyyy")</f>
        <v>2020</v>
      </c>
      <c r="F1920" s="3">
        <v>12.4</v>
      </c>
      <c r="G1920" s="3">
        <v>20.7</v>
      </c>
      <c r="H1920" s="3">
        <v>4.2</v>
      </c>
      <c r="I1920" s="3">
        <v>23</v>
      </c>
      <c r="J1920" s="4">
        <v>116302.66499999999</v>
      </c>
      <c r="K1920" s="5">
        <v>61.537019960000002</v>
      </c>
      <c r="L1920" s="5">
        <f t="shared" si="145"/>
        <v>7156919.4175061928</v>
      </c>
      <c r="M1920" t="str">
        <f>VLOOKUP(A1920,[1]Holidays!A:C,2,)</f>
        <v>N</v>
      </c>
      <c r="N1920" t="str">
        <f>VLOOKUP(A1920,[1]Holidays!A:C,3,FALSE)</f>
        <v>N</v>
      </c>
      <c r="O1920" t="e">
        <f t="shared" si="146"/>
        <v>#N/A</v>
      </c>
      <c r="P1920">
        <f t="shared" si="147"/>
        <v>116302.66499999999</v>
      </c>
      <c r="Q1920" t="e">
        <f t="shared" si="148"/>
        <v>#N/A</v>
      </c>
      <c r="R1920">
        <f t="shared" si="149"/>
        <v>116302.66499999999</v>
      </c>
    </row>
    <row r="1921" spans="1:18" x14ac:dyDescent="0.25">
      <c r="A1921" s="6">
        <v>43924</v>
      </c>
      <c r="B1921" s="1" t="str">
        <f>TEXT([1]Holidays!A1921,"DDDD")</f>
        <v>Friday</v>
      </c>
      <c r="C1921" s="2">
        <f>WEEKNUM([1]Holidays!A1921)</f>
        <v>14</v>
      </c>
      <c r="D1921" s="1" t="str">
        <f>TEXT([1]Holidays!A1921,"MMMM")</f>
        <v>April</v>
      </c>
      <c r="E1921" s="1" t="str">
        <f>TEXT([1]Holidays!A1921,"yyyy")</f>
        <v>2020</v>
      </c>
      <c r="F1921" s="3">
        <v>13.7</v>
      </c>
      <c r="G1921" s="3">
        <v>23.2</v>
      </c>
      <c r="H1921" s="3">
        <v>12</v>
      </c>
      <c r="I1921" s="3">
        <v>15.8</v>
      </c>
      <c r="J1921" s="4">
        <v>104294.57</v>
      </c>
      <c r="K1921" s="5">
        <v>48.636778120000002</v>
      </c>
      <c r="L1921" s="5">
        <f t="shared" si="145"/>
        <v>5072551.8602108089</v>
      </c>
      <c r="M1921" t="str">
        <f>VLOOKUP(A1921,[1]Holidays!A:C,2,)</f>
        <v>N</v>
      </c>
      <c r="N1921" t="str">
        <f>VLOOKUP(A1921,[1]Holidays!A:C,3,FALSE)</f>
        <v>N</v>
      </c>
      <c r="O1921" t="e">
        <f t="shared" si="146"/>
        <v>#N/A</v>
      </c>
      <c r="P1921">
        <f t="shared" si="147"/>
        <v>104294.57</v>
      </c>
      <c r="Q1921" t="e">
        <f t="shared" si="148"/>
        <v>#N/A</v>
      </c>
      <c r="R1921">
        <f t="shared" si="149"/>
        <v>104294.57</v>
      </c>
    </row>
    <row r="1922" spans="1:18" x14ac:dyDescent="0.25">
      <c r="A1922" s="6">
        <v>43925</v>
      </c>
      <c r="B1922" s="1" t="str">
        <f>TEXT([1]Holidays!A1922,"DDDD")</f>
        <v>Saturday</v>
      </c>
      <c r="C1922" s="2">
        <f>WEEKNUM([1]Holidays!A1922)</f>
        <v>14</v>
      </c>
      <c r="D1922" s="1" t="str">
        <f>TEXT([1]Holidays!A1922,"MMMM")</f>
        <v>April</v>
      </c>
      <c r="E1922" s="1" t="str">
        <f>TEXT([1]Holidays!A1922,"yyyy")</f>
        <v>2020</v>
      </c>
      <c r="F1922" s="3">
        <v>12.8</v>
      </c>
      <c r="G1922" s="3">
        <v>16.600000000000001</v>
      </c>
      <c r="H1922" s="3">
        <v>6.1</v>
      </c>
      <c r="I1922" s="3">
        <v>35.200000000000003</v>
      </c>
      <c r="J1922" s="4">
        <v>101854.155</v>
      </c>
      <c r="K1922" s="5">
        <v>38.375968759999999</v>
      </c>
      <c r="L1922" s="5">
        <f t="shared" ref="L1922:L1985" si="150">J1922*K1922</f>
        <v>3908751.8703561975</v>
      </c>
      <c r="M1922" t="str">
        <f>VLOOKUP(A1922,[1]Holidays!A:C,2,)</f>
        <v>N</v>
      </c>
      <c r="N1922" t="str">
        <f>VLOOKUP(A1922,[1]Holidays!A:C,3,FALSE)</f>
        <v>N</v>
      </c>
      <c r="O1922" t="e">
        <f t="shared" si="146"/>
        <v>#N/A</v>
      </c>
      <c r="P1922">
        <f t="shared" si="147"/>
        <v>101854.155</v>
      </c>
      <c r="Q1922" t="e">
        <f t="shared" si="148"/>
        <v>#N/A</v>
      </c>
      <c r="R1922">
        <f t="shared" si="149"/>
        <v>101854.155</v>
      </c>
    </row>
    <row r="1923" spans="1:18" x14ac:dyDescent="0.25">
      <c r="A1923" s="6">
        <v>43926</v>
      </c>
      <c r="B1923" s="1" t="str">
        <f>TEXT([1]Holidays!A1923,"DDDD")</f>
        <v>Sunday</v>
      </c>
      <c r="C1923" s="2">
        <f>WEEKNUM([1]Holidays!A1923)</f>
        <v>15</v>
      </c>
      <c r="D1923" s="1" t="str">
        <f>TEXT([1]Holidays!A1923,"MMMM")</f>
        <v>April</v>
      </c>
      <c r="E1923" s="1" t="str">
        <f>TEXT([1]Holidays!A1923,"yyyy")</f>
        <v>2020</v>
      </c>
      <c r="F1923" s="3">
        <v>9.5</v>
      </c>
      <c r="G1923" s="3">
        <v>16.899999999999999</v>
      </c>
      <c r="H1923" s="3">
        <v>4.5</v>
      </c>
      <c r="I1923" s="3">
        <v>4.4000000000000004</v>
      </c>
      <c r="J1923" s="4">
        <v>105098.02499999999</v>
      </c>
      <c r="K1923" s="5">
        <v>23.78090796</v>
      </c>
      <c r="L1923" s="5">
        <f t="shared" si="150"/>
        <v>2499326.4593027788</v>
      </c>
      <c r="M1923" t="str">
        <f>VLOOKUP(A1923,[1]Holidays!A:C,2,)</f>
        <v>N</v>
      </c>
      <c r="N1923" t="str">
        <f>VLOOKUP(A1923,[1]Holidays!A:C,3,FALSE)</f>
        <v>N</v>
      </c>
      <c r="O1923" t="e">
        <f t="shared" ref="O1923:O1986" si="151">IF(M1923="n",NA(),J1923)</f>
        <v>#N/A</v>
      </c>
      <c r="P1923">
        <f t="shared" ref="P1923:P1986" si="152">IF(M1923="n",J1923,NA())</f>
        <v>105098.02499999999</v>
      </c>
      <c r="Q1923" t="e">
        <f t="shared" ref="Q1923:Q1986" si="153">IF(N1923="y",J1923,NA())</f>
        <v>#N/A</v>
      </c>
      <c r="R1923">
        <f t="shared" ref="R1923:R1986" si="154">IF(N1923="N",J1923,NA())</f>
        <v>105098.02499999999</v>
      </c>
    </row>
    <row r="1924" spans="1:18" x14ac:dyDescent="0.25">
      <c r="A1924" s="6">
        <v>43927</v>
      </c>
      <c r="B1924" s="1" t="str">
        <f>TEXT([1]Holidays!A1924,"DDDD")</f>
        <v>Monday</v>
      </c>
      <c r="C1924" s="2">
        <f>WEEKNUM([1]Holidays!A1924)</f>
        <v>15</v>
      </c>
      <c r="D1924" s="1" t="str">
        <f>TEXT([1]Holidays!A1924,"MMMM")</f>
        <v>April</v>
      </c>
      <c r="E1924" s="1" t="str">
        <f>TEXT([1]Holidays!A1924,"yyyy")</f>
        <v>2020</v>
      </c>
      <c r="F1924" s="3">
        <v>10.7</v>
      </c>
      <c r="G1924" s="3">
        <v>16.5</v>
      </c>
      <c r="H1924" s="3">
        <v>11.5</v>
      </c>
      <c r="I1924" s="3">
        <v>6.2</v>
      </c>
      <c r="J1924" s="4">
        <v>118074.565</v>
      </c>
      <c r="K1924" s="5">
        <v>64.755851129999996</v>
      </c>
      <c r="L1924" s="5">
        <f t="shared" si="150"/>
        <v>7646018.9533795081</v>
      </c>
      <c r="M1924" t="str">
        <f>VLOOKUP(A1924,[1]Holidays!A:C,2,)</f>
        <v>N</v>
      </c>
      <c r="N1924" t="str">
        <f>VLOOKUP(A1924,[1]Holidays!A:C,3,FALSE)</f>
        <v>N</v>
      </c>
      <c r="O1924" t="e">
        <f t="shared" si="151"/>
        <v>#N/A</v>
      </c>
      <c r="P1924">
        <f t="shared" si="152"/>
        <v>118074.565</v>
      </c>
      <c r="Q1924" t="e">
        <f t="shared" si="153"/>
        <v>#N/A</v>
      </c>
      <c r="R1924">
        <f t="shared" si="154"/>
        <v>118074.565</v>
      </c>
    </row>
    <row r="1925" spans="1:18" x14ac:dyDescent="0.25">
      <c r="A1925" s="6">
        <v>43928</v>
      </c>
      <c r="B1925" s="1" t="str">
        <f>TEXT([1]Holidays!A1925,"DDDD")</f>
        <v>Tuesday</v>
      </c>
      <c r="C1925" s="2">
        <f>WEEKNUM([1]Holidays!A1925)</f>
        <v>15</v>
      </c>
      <c r="D1925" s="1" t="str">
        <f>TEXT([1]Holidays!A1925,"MMMM")</f>
        <v>April</v>
      </c>
      <c r="E1925" s="1" t="str">
        <f>TEXT([1]Holidays!A1925,"yyyy")</f>
        <v>2020</v>
      </c>
      <c r="F1925" s="3">
        <v>11.9</v>
      </c>
      <c r="G1925" s="3">
        <v>16.399999999999999</v>
      </c>
      <c r="H1925" s="3">
        <v>9.5</v>
      </c>
      <c r="I1925" s="3">
        <v>1.4</v>
      </c>
      <c r="J1925" s="4">
        <v>118404.455</v>
      </c>
      <c r="K1925" s="5">
        <v>55.234382369999999</v>
      </c>
      <c r="L1925" s="5">
        <f t="shared" si="150"/>
        <v>6539996.9417814584</v>
      </c>
      <c r="M1925" t="str">
        <f>VLOOKUP(A1925,[1]Holidays!A:C,2,)</f>
        <v>N</v>
      </c>
      <c r="N1925" t="str">
        <f>VLOOKUP(A1925,[1]Holidays!A:C,3,FALSE)</f>
        <v>N</v>
      </c>
      <c r="O1925" t="e">
        <f t="shared" si="151"/>
        <v>#N/A</v>
      </c>
      <c r="P1925">
        <f t="shared" si="152"/>
        <v>118404.455</v>
      </c>
      <c r="Q1925" t="e">
        <f t="shared" si="153"/>
        <v>#N/A</v>
      </c>
      <c r="R1925">
        <f t="shared" si="154"/>
        <v>118404.455</v>
      </c>
    </row>
    <row r="1926" spans="1:18" x14ac:dyDescent="0.25">
      <c r="A1926" s="6">
        <v>43929</v>
      </c>
      <c r="B1926" s="1" t="str">
        <f>TEXT([1]Holidays!A1926,"DDDD")</f>
        <v>Wednesday</v>
      </c>
      <c r="C1926" s="2">
        <f>WEEKNUM([1]Holidays!A1926)</f>
        <v>15</v>
      </c>
      <c r="D1926" s="1" t="str">
        <f>TEXT([1]Holidays!A1926,"MMMM")</f>
        <v>April</v>
      </c>
      <c r="E1926" s="1" t="str">
        <f>TEXT([1]Holidays!A1926,"yyyy")</f>
        <v>2020</v>
      </c>
      <c r="F1926" s="3">
        <v>11.7</v>
      </c>
      <c r="G1926" s="3">
        <v>18.600000000000001</v>
      </c>
      <c r="H1926" s="3">
        <v>10.7</v>
      </c>
      <c r="I1926" s="3">
        <v>1.2</v>
      </c>
      <c r="J1926" s="4">
        <v>108404.01</v>
      </c>
      <c r="K1926" s="5">
        <v>44.729397409999997</v>
      </c>
      <c r="L1926" s="5">
        <f t="shared" si="150"/>
        <v>4848846.0441276133</v>
      </c>
      <c r="M1926" t="str">
        <f>VLOOKUP(A1926,[1]Holidays!A:C,2,)</f>
        <v>N</v>
      </c>
      <c r="N1926" t="str">
        <f>VLOOKUP(A1926,[1]Holidays!A:C,3,FALSE)</f>
        <v>N</v>
      </c>
      <c r="O1926" t="e">
        <f t="shared" si="151"/>
        <v>#N/A</v>
      </c>
      <c r="P1926">
        <f t="shared" si="152"/>
        <v>108404.01</v>
      </c>
      <c r="Q1926" t="e">
        <f t="shared" si="153"/>
        <v>#N/A</v>
      </c>
      <c r="R1926">
        <f t="shared" si="154"/>
        <v>108404.01</v>
      </c>
    </row>
    <row r="1927" spans="1:18" x14ac:dyDescent="0.25">
      <c r="A1927" s="6">
        <v>43930</v>
      </c>
      <c r="B1927" s="1" t="str">
        <f>TEXT([1]Holidays!A1927,"DDDD")</f>
        <v>Thursday</v>
      </c>
      <c r="C1927" s="2">
        <f>WEEKNUM([1]Holidays!A1927)</f>
        <v>15</v>
      </c>
      <c r="D1927" s="1" t="str">
        <f>TEXT([1]Holidays!A1927,"MMMM")</f>
        <v>April</v>
      </c>
      <c r="E1927" s="1" t="str">
        <f>TEXT([1]Holidays!A1927,"yyyy")</f>
        <v>2020</v>
      </c>
      <c r="F1927" s="3">
        <v>8.9</v>
      </c>
      <c r="G1927" s="3">
        <v>21.2</v>
      </c>
      <c r="H1927" s="3">
        <v>15.8</v>
      </c>
      <c r="I1927" s="3">
        <v>0</v>
      </c>
      <c r="J1927" s="4">
        <v>108587.52</v>
      </c>
      <c r="K1927" s="5">
        <v>43.738044760000001</v>
      </c>
      <c r="L1927" s="5">
        <f t="shared" si="150"/>
        <v>4749405.8101373957</v>
      </c>
      <c r="M1927" t="str">
        <f>VLOOKUP(A1927,[1]Holidays!A:C,2,)</f>
        <v>N</v>
      </c>
      <c r="N1927" t="str">
        <f>VLOOKUP(A1927,[1]Holidays!A:C,3,FALSE)</f>
        <v>N</v>
      </c>
      <c r="O1927" t="e">
        <f t="shared" si="151"/>
        <v>#N/A</v>
      </c>
      <c r="P1927">
        <f t="shared" si="152"/>
        <v>108587.52</v>
      </c>
      <c r="Q1927" t="e">
        <f t="shared" si="153"/>
        <v>#N/A</v>
      </c>
      <c r="R1927">
        <f t="shared" si="154"/>
        <v>108587.52</v>
      </c>
    </row>
    <row r="1928" spans="1:18" x14ac:dyDescent="0.25">
      <c r="A1928" s="6">
        <v>43931</v>
      </c>
      <c r="B1928" s="1" t="str">
        <f>TEXT([1]Holidays!A1928,"DDDD")</f>
        <v>Friday</v>
      </c>
      <c r="C1928" s="2">
        <f>WEEKNUM([1]Holidays!A1928)</f>
        <v>15</v>
      </c>
      <c r="D1928" s="1" t="str">
        <f>TEXT([1]Holidays!A1928,"MMMM")</f>
        <v>April</v>
      </c>
      <c r="E1928" s="1" t="str">
        <f>TEXT([1]Holidays!A1928,"yyyy")</f>
        <v>2020</v>
      </c>
      <c r="F1928" s="3">
        <v>12.7</v>
      </c>
      <c r="G1928" s="3">
        <v>22</v>
      </c>
      <c r="H1928" s="3">
        <v>9.5</v>
      </c>
      <c r="I1928" s="3">
        <v>0.2</v>
      </c>
      <c r="J1928" s="4">
        <v>94831.23</v>
      </c>
      <c r="K1928" s="5">
        <v>38.435506619999998</v>
      </c>
      <c r="L1928" s="5">
        <f t="shared" si="150"/>
        <v>3644886.3684477424</v>
      </c>
      <c r="M1928" t="str">
        <f>VLOOKUP(A1928,[1]Holidays!A:C,2,)</f>
        <v>N</v>
      </c>
      <c r="N1928" t="str">
        <f>VLOOKUP(A1928,[1]Holidays!A:C,3,FALSE)</f>
        <v>Y</v>
      </c>
      <c r="O1928" t="e">
        <f t="shared" si="151"/>
        <v>#N/A</v>
      </c>
      <c r="P1928">
        <f t="shared" si="152"/>
        <v>94831.23</v>
      </c>
      <c r="Q1928">
        <f t="shared" si="153"/>
        <v>94831.23</v>
      </c>
      <c r="R1928" t="e">
        <f t="shared" si="154"/>
        <v>#N/A</v>
      </c>
    </row>
    <row r="1929" spans="1:18" x14ac:dyDescent="0.25">
      <c r="A1929" s="6">
        <v>43932</v>
      </c>
      <c r="B1929" s="1" t="str">
        <f>TEXT([1]Holidays!A1929,"DDDD")</f>
        <v>Saturday</v>
      </c>
      <c r="C1929" s="2">
        <f>WEEKNUM([1]Holidays!A1929)</f>
        <v>15</v>
      </c>
      <c r="D1929" s="1" t="str">
        <f>TEXT([1]Holidays!A1929,"MMMM")</f>
        <v>April</v>
      </c>
      <c r="E1929" s="1" t="str">
        <f>TEXT([1]Holidays!A1929,"yyyy")</f>
        <v>2020</v>
      </c>
      <c r="F1929" s="3">
        <v>13</v>
      </c>
      <c r="G1929" s="3">
        <v>15.7</v>
      </c>
      <c r="H1929" s="3">
        <v>11.3</v>
      </c>
      <c r="I1929" s="3">
        <v>2.4</v>
      </c>
      <c r="J1929" s="4">
        <v>92097.07</v>
      </c>
      <c r="K1929" s="5">
        <v>19.934105580000001</v>
      </c>
      <c r="L1929" s="5">
        <f t="shared" si="150"/>
        <v>1835872.7169886508</v>
      </c>
      <c r="M1929" t="str">
        <f>VLOOKUP(A1929,[1]Holidays!A:C,2,)</f>
        <v>N</v>
      </c>
      <c r="N1929" t="str">
        <f>VLOOKUP(A1929,[1]Holidays!A:C,3,FALSE)</f>
        <v>Y</v>
      </c>
      <c r="O1929" t="e">
        <f t="shared" si="151"/>
        <v>#N/A</v>
      </c>
      <c r="P1929">
        <f t="shared" si="152"/>
        <v>92097.07</v>
      </c>
      <c r="Q1929">
        <f t="shared" si="153"/>
        <v>92097.07</v>
      </c>
      <c r="R1929" t="e">
        <f t="shared" si="154"/>
        <v>#N/A</v>
      </c>
    </row>
    <row r="1930" spans="1:18" x14ac:dyDescent="0.25">
      <c r="A1930" s="6">
        <v>43933</v>
      </c>
      <c r="B1930" s="1" t="str">
        <f>TEXT([1]Holidays!A1930,"DDDD")</f>
        <v>Sunday</v>
      </c>
      <c r="C1930" s="2">
        <f>WEEKNUM([1]Holidays!A1930)</f>
        <v>16</v>
      </c>
      <c r="D1930" s="1" t="str">
        <f>TEXT([1]Holidays!A1930,"MMMM")</f>
        <v>April</v>
      </c>
      <c r="E1930" s="1" t="str">
        <f>TEXT([1]Holidays!A1930,"yyyy")</f>
        <v>2020</v>
      </c>
      <c r="F1930" s="3">
        <v>11</v>
      </c>
      <c r="G1930" s="3">
        <v>15.3</v>
      </c>
      <c r="H1930" s="3">
        <v>7.7</v>
      </c>
      <c r="I1930" s="3">
        <v>2.4</v>
      </c>
      <c r="J1930" s="4">
        <v>101760.09</v>
      </c>
      <c r="K1930" s="5">
        <v>45.982052150000001</v>
      </c>
      <c r="L1930" s="5">
        <f t="shared" si="150"/>
        <v>4679137.7651686938</v>
      </c>
      <c r="M1930" t="str">
        <f>VLOOKUP(A1930,[1]Holidays!A:C,2,)</f>
        <v>N</v>
      </c>
      <c r="N1930" t="str">
        <f>VLOOKUP(A1930,[1]Holidays!A:C,3,FALSE)</f>
        <v>Y</v>
      </c>
      <c r="O1930" t="e">
        <f t="shared" si="151"/>
        <v>#N/A</v>
      </c>
      <c r="P1930">
        <f t="shared" si="152"/>
        <v>101760.09</v>
      </c>
      <c r="Q1930">
        <f t="shared" si="153"/>
        <v>101760.09</v>
      </c>
      <c r="R1930" t="e">
        <f t="shared" si="154"/>
        <v>#N/A</v>
      </c>
    </row>
    <row r="1931" spans="1:18" x14ac:dyDescent="0.25">
      <c r="A1931" s="6">
        <v>43934</v>
      </c>
      <c r="B1931" s="1" t="str">
        <f>TEXT([1]Holidays!A1931,"DDDD")</f>
        <v>Monday</v>
      </c>
      <c r="C1931" s="2">
        <f>WEEKNUM([1]Holidays!A1931)</f>
        <v>16</v>
      </c>
      <c r="D1931" s="1" t="str">
        <f>TEXT([1]Holidays!A1931,"MMMM")</f>
        <v>April</v>
      </c>
      <c r="E1931" s="1" t="str">
        <f>TEXT([1]Holidays!A1931,"yyyy")</f>
        <v>2020</v>
      </c>
      <c r="F1931" s="3">
        <v>12.2</v>
      </c>
      <c r="G1931" s="3">
        <v>18.3</v>
      </c>
      <c r="H1931" s="3">
        <v>14.3</v>
      </c>
      <c r="I1931" s="3">
        <v>0</v>
      </c>
      <c r="J1931" s="4">
        <v>100025.9</v>
      </c>
      <c r="K1931" s="5">
        <v>56.657417019999997</v>
      </c>
      <c r="L1931" s="5">
        <f t="shared" si="150"/>
        <v>5667209.1291008173</v>
      </c>
      <c r="M1931" t="str">
        <f>VLOOKUP(A1931,[1]Holidays!A:C,2,)</f>
        <v>N</v>
      </c>
      <c r="N1931" t="str">
        <f>VLOOKUP(A1931,[1]Holidays!A:C,3,FALSE)</f>
        <v>Y</v>
      </c>
      <c r="O1931" t="e">
        <f t="shared" si="151"/>
        <v>#N/A</v>
      </c>
      <c r="P1931">
        <f t="shared" si="152"/>
        <v>100025.9</v>
      </c>
      <c r="Q1931">
        <f t="shared" si="153"/>
        <v>100025.9</v>
      </c>
      <c r="R1931" t="e">
        <f t="shared" si="154"/>
        <v>#N/A</v>
      </c>
    </row>
    <row r="1932" spans="1:18" x14ac:dyDescent="0.25">
      <c r="A1932" s="6">
        <v>43935</v>
      </c>
      <c r="B1932" s="1" t="str">
        <f>TEXT([1]Holidays!A1932,"DDDD")</f>
        <v>Tuesday</v>
      </c>
      <c r="C1932" s="2">
        <f>WEEKNUM([1]Holidays!A1932)</f>
        <v>16</v>
      </c>
      <c r="D1932" s="1" t="str">
        <f>TEXT([1]Holidays!A1932,"MMMM")</f>
        <v>April</v>
      </c>
      <c r="E1932" s="1" t="str">
        <f>TEXT([1]Holidays!A1932,"yyyy")</f>
        <v>2020</v>
      </c>
      <c r="F1932" s="3">
        <v>12.1</v>
      </c>
      <c r="G1932" s="3">
        <v>23.4</v>
      </c>
      <c r="H1932" s="3">
        <v>11.1</v>
      </c>
      <c r="I1932" s="3">
        <v>0.6</v>
      </c>
      <c r="J1932" s="4">
        <v>107849.83</v>
      </c>
      <c r="K1932" s="5">
        <v>40.838553589999997</v>
      </c>
      <c r="L1932" s="5">
        <f t="shared" si="150"/>
        <v>4404431.062127389</v>
      </c>
      <c r="M1932" t="str">
        <f>VLOOKUP(A1932,[1]Holidays!A:C,2,)</f>
        <v>N</v>
      </c>
      <c r="N1932" t="str">
        <f>VLOOKUP(A1932,[1]Holidays!A:C,3,FALSE)</f>
        <v>N</v>
      </c>
      <c r="O1932" t="e">
        <f t="shared" si="151"/>
        <v>#N/A</v>
      </c>
      <c r="P1932">
        <f t="shared" si="152"/>
        <v>107849.83</v>
      </c>
      <c r="Q1932" t="e">
        <f t="shared" si="153"/>
        <v>#N/A</v>
      </c>
      <c r="R1932">
        <f t="shared" si="154"/>
        <v>107849.83</v>
      </c>
    </row>
    <row r="1933" spans="1:18" x14ac:dyDescent="0.25">
      <c r="A1933" s="6">
        <v>43936</v>
      </c>
      <c r="B1933" s="1" t="str">
        <f>TEXT([1]Holidays!A1933,"DDDD")</f>
        <v>Wednesday</v>
      </c>
      <c r="C1933" s="2">
        <f>WEEKNUM([1]Holidays!A1933)</f>
        <v>16</v>
      </c>
      <c r="D1933" s="1" t="str">
        <f>TEXT([1]Holidays!A1933,"MMMM")</f>
        <v>April</v>
      </c>
      <c r="E1933" s="1" t="str">
        <f>TEXT([1]Holidays!A1933,"yyyy")</f>
        <v>2020</v>
      </c>
      <c r="F1933" s="3">
        <v>15.6</v>
      </c>
      <c r="G1933" s="3">
        <v>23.5</v>
      </c>
      <c r="H1933" s="3">
        <v>11.8</v>
      </c>
      <c r="I1933" s="3">
        <v>0</v>
      </c>
      <c r="J1933" s="4">
        <v>104547.34</v>
      </c>
      <c r="K1933" s="5">
        <v>27.705995810000001</v>
      </c>
      <c r="L1933" s="5">
        <f t="shared" si="150"/>
        <v>2896588.1639866456</v>
      </c>
      <c r="M1933" t="str">
        <f>VLOOKUP(A1933,[1]Holidays!A:C,2,)</f>
        <v>N</v>
      </c>
      <c r="N1933" t="str">
        <f>VLOOKUP(A1933,[1]Holidays!A:C,3,FALSE)</f>
        <v>N</v>
      </c>
      <c r="O1933" t="e">
        <f t="shared" si="151"/>
        <v>#N/A</v>
      </c>
      <c r="P1933">
        <f t="shared" si="152"/>
        <v>104547.34</v>
      </c>
      <c r="Q1933" t="e">
        <f t="shared" si="153"/>
        <v>#N/A</v>
      </c>
      <c r="R1933">
        <f t="shared" si="154"/>
        <v>104547.34</v>
      </c>
    </row>
    <row r="1934" spans="1:18" x14ac:dyDescent="0.25">
      <c r="A1934" s="6">
        <v>43937</v>
      </c>
      <c r="B1934" s="1" t="str">
        <f>TEXT([1]Holidays!A1934,"DDDD")</f>
        <v>Thursday</v>
      </c>
      <c r="C1934" s="2">
        <f>WEEKNUM([1]Holidays!A1934)</f>
        <v>16</v>
      </c>
      <c r="D1934" s="1" t="str">
        <f>TEXT([1]Holidays!A1934,"MMMM")</f>
        <v>April</v>
      </c>
      <c r="E1934" s="1" t="str">
        <f>TEXT([1]Holidays!A1934,"yyyy")</f>
        <v>2020</v>
      </c>
      <c r="F1934" s="3">
        <v>15.4</v>
      </c>
      <c r="G1934" s="3">
        <v>21.5</v>
      </c>
      <c r="H1934" s="3">
        <v>11.3</v>
      </c>
      <c r="I1934" s="3">
        <v>0.2</v>
      </c>
      <c r="J1934" s="4">
        <v>106527.94500000001</v>
      </c>
      <c r="K1934" s="5">
        <v>29.80144816</v>
      </c>
      <c r="L1934" s="5">
        <f t="shared" si="150"/>
        <v>3174687.0305088311</v>
      </c>
      <c r="M1934" t="str">
        <f>VLOOKUP(A1934,[1]Holidays!A:C,2,)</f>
        <v>N</v>
      </c>
      <c r="N1934" t="str">
        <f>VLOOKUP(A1934,[1]Holidays!A:C,3,FALSE)</f>
        <v>N</v>
      </c>
      <c r="O1934" t="e">
        <f t="shared" si="151"/>
        <v>#N/A</v>
      </c>
      <c r="P1934">
        <f t="shared" si="152"/>
        <v>106527.94500000001</v>
      </c>
      <c r="Q1934" t="e">
        <f t="shared" si="153"/>
        <v>#N/A</v>
      </c>
      <c r="R1934">
        <f t="shared" si="154"/>
        <v>106527.94500000001</v>
      </c>
    </row>
    <row r="1935" spans="1:18" x14ac:dyDescent="0.25">
      <c r="A1935" s="6">
        <v>43938</v>
      </c>
      <c r="B1935" s="1" t="str">
        <f>TEXT([1]Holidays!A1935,"DDDD")</f>
        <v>Friday</v>
      </c>
      <c r="C1935" s="2">
        <f>WEEKNUM([1]Holidays!A1935)</f>
        <v>16</v>
      </c>
      <c r="D1935" s="1" t="str">
        <f>TEXT([1]Holidays!A1935,"MMMM")</f>
        <v>April</v>
      </c>
      <c r="E1935" s="1" t="str">
        <f>TEXT([1]Holidays!A1935,"yyyy")</f>
        <v>2020</v>
      </c>
      <c r="F1935" s="3">
        <v>11.4</v>
      </c>
      <c r="G1935" s="3">
        <v>18.399999999999999</v>
      </c>
      <c r="H1935" s="3">
        <v>10.1</v>
      </c>
      <c r="I1935" s="3">
        <v>0</v>
      </c>
      <c r="J1935" s="4">
        <v>106943.49</v>
      </c>
      <c r="K1935" s="5">
        <v>30.782703059999999</v>
      </c>
      <c r="L1935" s="5">
        <f t="shared" si="150"/>
        <v>3292009.6968700793</v>
      </c>
      <c r="M1935" t="str">
        <f>VLOOKUP(A1935,[1]Holidays!A:C,2,)</f>
        <v>N</v>
      </c>
      <c r="N1935" t="str">
        <f>VLOOKUP(A1935,[1]Holidays!A:C,3,FALSE)</f>
        <v>N</v>
      </c>
      <c r="O1935" t="e">
        <f t="shared" si="151"/>
        <v>#N/A</v>
      </c>
      <c r="P1935">
        <f t="shared" si="152"/>
        <v>106943.49</v>
      </c>
      <c r="Q1935" t="e">
        <f t="shared" si="153"/>
        <v>#N/A</v>
      </c>
      <c r="R1935">
        <f t="shared" si="154"/>
        <v>106943.49</v>
      </c>
    </row>
    <row r="1936" spans="1:18" x14ac:dyDescent="0.25">
      <c r="A1936" s="6">
        <v>43939</v>
      </c>
      <c r="B1936" s="1" t="str">
        <f>TEXT([1]Holidays!A1936,"DDDD")</f>
        <v>Saturday</v>
      </c>
      <c r="C1936" s="2">
        <f>WEEKNUM([1]Holidays!A1936)</f>
        <v>16</v>
      </c>
      <c r="D1936" s="1" t="str">
        <f>TEXT([1]Holidays!A1936,"MMMM")</f>
        <v>April</v>
      </c>
      <c r="E1936" s="1" t="str">
        <f>TEXT([1]Holidays!A1936,"yyyy")</f>
        <v>2020</v>
      </c>
      <c r="F1936" s="3">
        <v>12.9</v>
      </c>
      <c r="G1936" s="3">
        <v>16.399999999999999</v>
      </c>
      <c r="H1936" s="3">
        <v>7.9</v>
      </c>
      <c r="I1936" s="3">
        <v>0</v>
      </c>
      <c r="J1936" s="4">
        <v>106888.545</v>
      </c>
      <c r="K1936" s="5">
        <v>42.660865000000001</v>
      </c>
      <c r="L1936" s="5">
        <f t="shared" si="150"/>
        <v>4559957.7882914254</v>
      </c>
      <c r="M1936" t="str">
        <f>VLOOKUP(A1936,[1]Holidays!A:C,2,)</f>
        <v>N</v>
      </c>
      <c r="N1936" t="str">
        <f>VLOOKUP(A1936,[1]Holidays!A:C,3,FALSE)</f>
        <v>N</v>
      </c>
      <c r="O1936" t="e">
        <f t="shared" si="151"/>
        <v>#N/A</v>
      </c>
      <c r="P1936">
        <f t="shared" si="152"/>
        <v>106888.545</v>
      </c>
      <c r="Q1936" t="e">
        <f t="shared" si="153"/>
        <v>#N/A</v>
      </c>
      <c r="R1936">
        <f t="shared" si="154"/>
        <v>106888.545</v>
      </c>
    </row>
    <row r="1937" spans="1:18" x14ac:dyDescent="0.25">
      <c r="A1937" s="6">
        <v>43940</v>
      </c>
      <c r="B1937" s="1" t="str">
        <f>TEXT([1]Holidays!A1937,"DDDD")</f>
        <v>Sunday</v>
      </c>
      <c r="C1937" s="2">
        <f>WEEKNUM([1]Holidays!A1937)</f>
        <v>17</v>
      </c>
      <c r="D1937" s="1" t="str">
        <f>TEXT([1]Holidays!A1937,"MMMM")</f>
        <v>April</v>
      </c>
      <c r="E1937" s="1" t="str">
        <f>TEXT([1]Holidays!A1937,"yyyy")</f>
        <v>2020</v>
      </c>
      <c r="F1937" s="3">
        <v>11.2</v>
      </c>
      <c r="G1937" s="3">
        <v>19.399999999999999</v>
      </c>
      <c r="H1937" s="3">
        <v>11.3</v>
      </c>
      <c r="I1937" s="3">
        <v>0</v>
      </c>
      <c r="J1937" s="4">
        <v>100737.83500000001</v>
      </c>
      <c r="K1937" s="5">
        <v>35.703490809999998</v>
      </c>
      <c r="L1937" s="5">
        <f t="shared" si="150"/>
        <v>3596692.3661417966</v>
      </c>
      <c r="M1937" t="str">
        <f>VLOOKUP(A1937,[1]Holidays!A:C,2,)</f>
        <v>N</v>
      </c>
      <c r="N1937" t="str">
        <f>VLOOKUP(A1937,[1]Holidays!A:C,3,FALSE)</f>
        <v>N</v>
      </c>
      <c r="O1937" t="e">
        <f t="shared" si="151"/>
        <v>#N/A</v>
      </c>
      <c r="P1937">
        <f t="shared" si="152"/>
        <v>100737.83500000001</v>
      </c>
      <c r="Q1937" t="e">
        <f t="shared" si="153"/>
        <v>#N/A</v>
      </c>
      <c r="R1937">
        <f t="shared" si="154"/>
        <v>100737.83500000001</v>
      </c>
    </row>
    <row r="1938" spans="1:18" x14ac:dyDescent="0.25">
      <c r="A1938" s="6">
        <v>43941</v>
      </c>
      <c r="B1938" s="1" t="str">
        <f>TEXT([1]Holidays!A1938,"DDDD")</f>
        <v>Monday</v>
      </c>
      <c r="C1938" s="2">
        <f>WEEKNUM([1]Holidays!A1938)</f>
        <v>17</v>
      </c>
      <c r="D1938" s="1" t="str">
        <f>TEXT([1]Holidays!A1938,"MMMM")</f>
        <v>April</v>
      </c>
      <c r="E1938" s="1" t="str">
        <f>TEXT([1]Holidays!A1938,"yyyy")</f>
        <v>2020</v>
      </c>
      <c r="F1938" s="3">
        <v>12</v>
      </c>
      <c r="G1938" s="3">
        <v>20.8</v>
      </c>
      <c r="H1938" s="3">
        <v>8.1</v>
      </c>
      <c r="I1938" s="3">
        <v>3.4</v>
      </c>
      <c r="J1938" s="4">
        <v>109168.595</v>
      </c>
      <c r="K1938" s="5">
        <v>25.61588931</v>
      </c>
      <c r="L1938" s="5">
        <f t="shared" si="150"/>
        <v>2796450.6456482196</v>
      </c>
      <c r="M1938" t="str">
        <f>VLOOKUP(A1938,[1]Holidays!A:C,2,)</f>
        <v>N</v>
      </c>
      <c r="N1938" t="str">
        <f>VLOOKUP(A1938,[1]Holidays!A:C,3,FALSE)</f>
        <v>N</v>
      </c>
      <c r="O1938" t="e">
        <f t="shared" si="151"/>
        <v>#N/A</v>
      </c>
      <c r="P1938">
        <f t="shared" si="152"/>
        <v>109168.595</v>
      </c>
      <c r="Q1938" t="e">
        <f t="shared" si="153"/>
        <v>#N/A</v>
      </c>
      <c r="R1938">
        <f t="shared" si="154"/>
        <v>109168.595</v>
      </c>
    </row>
    <row r="1939" spans="1:18" x14ac:dyDescent="0.25">
      <c r="A1939" s="6">
        <v>43942</v>
      </c>
      <c r="B1939" s="1" t="str">
        <f>TEXT([1]Holidays!A1939,"DDDD")</f>
        <v>Tuesday</v>
      </c>
      <c r="C1939" s="2">
        <f>WEEKNUM([1]Holidays!A1939)</f>
        <v>17</v>
      </c>
      <c r="D1939" s="1" t="str">
        <f>TEXT([1]Holidays!A1939,"MMMM")</f>
        <v>April</v>
      </c>
      <c r="E1939" s="1" t="str">
        <f>TEXT([1]Holidays!A1939,"yyyy")</f>
        <v>2020</v>
      </c>
      <c r="F1939" s="3">
        <v>8.5</v>
      </c>
      <c r="G1939" s="3">
        <v>19.600000000000001</v>
      </c>
      <c r="H1939" s="3">
        <v>9.8000000000000007</v>
      </c>
      <c r="I1939" s="3">
        <v>0</v>
      </c>
      <c r="J1939" s="4">
        <v>111417.63</v>
      </c>
      <c r="K1939" s="5">
        <v>33.035885159999999</v>
      </c>
      <c r="L1939" s="5">
        <f t="shared" si="150"/>
        <v>3680780.0294793709</v>
      </c>
      <c r="M1939" t="str">
        <f>VLOOKUP(A1939,[1]Holidays!A:C,2,)</f>
        <v>N</v>
      </c>
      <c r="N1939" t="str">
        <f>VLOOKUP(A1939,[1]Holidays!A:C,3,FALSE)</f>
        <v>N</v>
      </c>
      <c r="O1939" t="e">
        <f t="shared" si="151"/>
        <v>#N/A</v>
      </c>
      <c r="P1939">
        <f t="shared" si="152"/>
        <v>111417.63</v>
      </c>
      <c r="Q1939" t="e">
        <f t="shared" si="153"/>
        <v>#N/A</v>
      </c>
      <c r="R1939">
        <f t="shared" si="154"/>
        <v>111417.63</v>
      </c>
    </row>
    <row r="1940" spans="1:18" x14ac:dyDescent="0.25">
      <c r="A1940" s="6">
        <v>43943</v>
      </c>
      <c r="B1940" s="1" t="str">
        <f>TEXT([1]Holidays!A1940,"DDDD")</f>
        <v>Wednesday</v>
      </c>
      <c r="C1940" s="2">
        <f>WEEKNUM([1]Holidays!A1940)</f>
        <v>17</v>
      </c>
      <c r="D1940" s="1" t="str">
        <f>TEXT([1]Holidays!A1940,"MMMM")</f>
        <v>April</v>
      </c>
      <c r="E1940" s="1" t="str">
        <f>TEXT([1]Holidays!A1940,"yyyy")</f>
        <v>2020</v>
      </c>
      <c r="F1940" s="3">
        <v>12.8</v>
      </c>
      <c r="G1940" s="3">
        <v>18.2</v>
      </c>
      <c r="H1940" s="3">
        <v>8.8000000000000007</v>
      </c>
      <c r="I1940" s="3">
        <v>0</v>
      </c>
      <c r="J1940" s="4">
        <v>113506.01</v>
      </c>
      <c r="K1940" s="5">
        <v>37.881751569999999</v>
      </c>
      <c r="L1940" s="5">
        <f t="shared" si="150"/>
        <v>4299806.4725219356</v>
      </c>
      <c r="M1940" t="str">
        <f>VLOOKUP(A1940,[1]Holidays!A:C,2,)</f>
        <v>N</v>
      </c>
      <c r="N1940" t="str">
        <f>VLOOKUP(A1940,[1]Holidays!A:C,3,FALSE)</f>
        <v>N</v>
      </c>
      <c r="O1940" t="e">
        <f t="shared" si="151"/>
        <v>#N/A</v>
      </c>
      <c r="P1940">
        <f t="shared" si="152"/>
        <v>113506.01</v>
      </c>
      <c r="Q1940" t="e">
        <f t="shared" si="153"/>
        <v>#N/A</v>
      </c>
      <c r="R1940">
        <f t="shared" si="154"/>
        <v>113506.01</v>
      </c>
    </row>
    <row r="1941" spans="1:18" x14ac:dyDescent="0.25">
      <c r="A1941" s="6">
        <v>43944</v>
      </c>
      <c r="B1941" s="1" t="str">
        <f>TEXT([1]Holidays!A1941,"DDDD")</f>
        <v>Thursday</v>
      </c>
      <c r="C1941" s="2">
        <f>WEEKNUM([1]Holidays!A1941)</f>
        <v>17</v>
      </c>
      <c r="D1941" s="1" t="str">
        <f>TEXT([1]Holidays!A1941,"MMMM")</f>
        <v>April</v>
      </c>
      <c r="E1941" s="1" t="str">
        <f>TEXT([1]Holidays!A1941,"yyyy")</f>
        <v>2020</v>
      </c>
      <c r="F1941" s="3">
        <v>9.6</v>
      </c>
      <c r="G1941" s="3">
        <v>19.7</v>
      </c>
      <c r="H1941" s="3">
        <v>9.6999999999999993</v>
      </c>
      <c r="I1941" s="3">
        <v>0</v>
      </c>
      <c r="J1941" s="4">
        <v>112872.88</v>
      </c>
      <c r="K1941" s="5">
        <v>20.49660012</v>
      </c>
      <c r="L1941" s="5">
        <f t="shared" si="150"/>
        <v>2313510.2857527458</v>
      </c>
      <c r="M1941" t="str">
        <f>VLOOKUP(A1941,[1]Holidays!A:C,2,)</f>
        <v>N</v>
      </c>
      <c r="N1941" t="str">
        <f>VLOOKUP(A1941,[1]Holidays!A:C,3,FALSE)</f>
        <v>N</v>
      </c>
      <c r="O1941" t="e">
        <f t="shared" si="151"/>
        <v>#N/A</v>
      </c>
      <c r="P1941">
        <f t="shared" si="152"/>
        <v>112872.88</v>
      </c>
      <c r="Q1941" t="e">
        <f t="shared" si="153"/>
        <v>#N/A</v>
      </c>
      <c r="R1941">
        <f t="shared" si="154"/>
        <v>112872.88</v>
      </c>
    </row>
    <row r="1942" spans="1:18" x14ac:dyDescent="0.25">
      <c r="A1942" s="6">
        <v>43945</v>
      </c>
      <c r="B1942" s="1" t="str">
        <f>TEXT([1]Holidays!A1942,"DDDD")</f>
        <v>Friday</v>
      </c>
      <c r="C1942" s="2">
        <f>WEEKNUM([1]Holidays!A1942)</f>
        <v>17</v>
      </c>
      <c r="D1942" s="1" t="str">
        <f>TEXT([1]Holidays!A1942,"MMMM")</f>
        <v>April</v>
      </c>
      <c r="E1942" s="1" t="str">
        <f>TEXT([1]Holidays!A1942,"yyyy")</f>
        <v>2020</v>
      </c>
      <c r="F1942" s="3">
        <v>15.1</v>
      </c>
      <c r="G1942" s="3">
        <v>22.3</v>
      </c>
      <c r="H1942" s="3">
        <v>12.7</v>
      </c>
      <c r="I1942" s="3">
        <v>0.4</v>
      </c>
      <c r="J1942" s="4">
        <v>106565.295</v>
      </c>
      <c r="K1942" s="5">
        <v>26.641180070000001</v>
      </c>
      <c r="L1942" s="5">
        <f t="shared" si="150"/>
        <v>2839025.2133076708</v>
      </c>
      <c r="M1942" t="str">
        <f>VLOOKUP(A1942,[1]Holidays!A:C,2,)</f>
        <v>N</v>
      </c>
      <c r="N1942" t="str">
        <f>VLOOKUP(A1942,[1]Holidays!A:C,3,FALSE)</f>
        <v>N</v>
      </c>
      <c r="O1942" t="e">
        <f t="shared" si="151"/>
        <v>#N/A</v>
      </c>
      <c r="P1942">
        <f t="shared" si="152"/>
        <v>106565.295</v>
      </c>
      <c r="Q1942" t="e">
        <f t="shared" si="153"/>
        <v>#N/A</v>
      </c>
      <c r="R1942">
        <f t="shared" si="154"/>
        <v>106565.295</v>
      </c>
    </row>
    <row r="1943" spans="1:18" x14ac:dyDescent="0.25">
      <c r="A1943" s="6">
        <v>43946</v>
      </c>
      <c r="B1943" s="1" t="str">
        <f>TEXT([1]Holidays!A1943,"DDDD")</f>
        <v>Saturday</v>
      </c>
      <c r="C1943" s="2">
        <f>WEEKNUM([1]Holidays!A1943)</f>
        <v>17</v>
      </c>
      <c r="D1943" s="1" t="str">
        <f>TEXT([1]Holidays!A1943,"MMMM")</f>
        <v>April</v>
      </c>
      <c r="E1943" s="1" t="str">
        <f>TEXT([1]Holidays!A1943,"yyyy")</f>
        <v>2020</v>
      </c>
      <c r="F1943" s="3">
        <v>10.5</v>
      </c>
      <c r="G1943" s="3">
        <v>21.7</v>
      </c>
      <c r="H1943" s="3">
        <v>10.4</v>
      </c>
      <c r="I1943" s="3">
        <v>0</v>
      </c>
      <c r="J1943" s="4">
        <v>96845.119999999995</v>
      </c>
      <c r="K1943" s="5">
        <v>17.640174080000001</v>
      </c>
      <c r="L1943" s="5">
        <f t="shared" si="150"/>
        <v>1708364.7755984897</v>
      </c>
      <c r="M1943" t="str">
        <f>VLOOKUP(A1943,[1]Holidays!A:C,2,)</f>
        <v>N</v>
      </c>
      <c r="N1943" t="str">
        <f>VLOOKUP(A1943,[1]Holidays!A:C,3,FALSE)</f>
        <v>Y</v>
      </c>
      <c r="O1943" t="e">
        <f t="shared" si="151"/>
        <v>#N/A</v>
      </c>
      <c r="P1943">
        <f t="shared" si="152"/>
        <v>96845.119999999995</v>
      </c>
      <c r="Q1943">
        <f t="shared" si="153"/>
        <v>96845.119999999995</v>
      </c>
      <c r="R1943" t="e">
        <f t="shared" si="154"/>
        <v>#N/A</v>
      </c>
    </row>
    <row r="1944" spans="1:18" x14ac:dyDescent="0.25">
      <c r="A1944" s="6">
        <v>43947</v>
      </c>
      <c r="B1944" s="1" t="str">
        <f>TEXT([1]Holidays!A1944,"DDDD")</f>
        <v>Sunday</v>
      </c>
      <c r="C1944" s="2">
        <f>WEEKNUM([1]Holidays!A1944)</f>
        <v>18</v>
      </c>
      <c r="D1944" s="1" t="str">
        <f>TEXT([1]Holidays!A1944,"MMMM")</f>
        <v>April</v>
      </c>
      <c r="E1944" s="1" t="str">
        <f>TEXT([1]Holidays!A1944,"yyyy")</f>
        <v>2020</v>
      </c>
      <c r="F1944" s="3">
        <v>15.4</v>
      </c>
      <c r="G1944" s="3">
        <v>17.7</v>
      </c>
      <c r="H1944" s="3">
        <v>6.6</v>
      </c>
      <c r="I1944" s="3">
        <v>14</v>
      </c>
      <c r="J1944" s="4">
        <v>96572.934999999998</v>
      </c>
      <c r="K1944" s="5">
        <v>13.563055800000001</v>
      </c>
      <c r="L1944" s="5">
        <f t="shared" si="150"/>
        <v>1309824.1061747731</v>
      </c>
      <c r="M1944" t="str">
        <f>VLOOKUP(A1944,[1]Holidays!A:C,2,)</f>
        <v>N</v>
      </c>
      <c r="N1944" t="str">
        <f>VLOOKUP(A1944,[1]Holidays!A:C,3,FALSE)</f>
        <v>N</v>
      </c>
      <c r="O1944" t="e">
        <f t="shared" si="151"/>
        <v>#N/A</v>
      </c>
      <c r="P1944">
        <f t="shared" si="152"/>
        <v>96572.934999999998</v>
      </c>
      <c r="Q1944" t="e">
        <f t="shared" si="153"/>
        <v>#N/A</v>
      </c>
      <c r="R1944">
        <f t="shared" si="154"/>
        <v>96572.934999999998</v>
      </c>
    </row>
    <row r="1945" spans="1:18" x14ac:dyDescent="0.25">
      <c r="A1945" s="6">
        <v>43948</v>
      </c>
      <c r="B1945" s="1" t="str">
        <f>TEXT([1]Holidays!A1945,"DDDD")</f>
        <v>Monday</v>
      </c>
      <c r="C1945" s="2">
        <f>WEEKNUM([1]Holidays!A1945)</f>
        <v>18</v>
      </c>
      <c r="D1945" s="1" t="str">
        <f>TEXT([1]Holidays!A1945,"MMMM")</f>
        <v>April</v>
      </c>
      <c r="E1945" s="1" t="str">
        <f>TEXT([1]Holidays!A1945,"yyyy")</f>
        <v>2020</v>
      </c>
      <c r="F1945" s="3">
        <v>8.1</v>
      </c>
      <c r="G1945" s="3">
        <v>18.100000000000001</v>
      </c>
      <c r="H1945" s="3">
        <v>12.5</v>
      </c>
      <c r="I1945" s="3">
        <v>0.6</v>
      </c>
      <c r="J1945" s="4">
        <v>113471.83</v>
      </c>
      <c r="K1945" s="5">
        <v>33.031410970000003</v>
      </c>
      <c r="L1945" s="5">
        <f t="shared" si="150"/>
        <v>3748134.6502479757</v>
      </c>
      <c r="M1945" t="str">
        <f>VLOOKUP(A1945,[1]Holidays!A:C,2,)</f>
        <v>N</v>
      </c>
      <c r="N1945" t="str">
        <f>VLOOKUP(A1945,[1]Holidays!A:C,3,FALSE)</f>
        <v>N</v>
      </c>
      <c r="O1945" t="e">
        <f t="shared" si="151"/>
        <v>#N/A</v>
      </c>
      <c r="P1945">
        <f t="shared" si="152"/>
        <v>113471.83</v>
      </c>
      <c r="Q1945" t="e">
        <f t="shared" si="153"/>
        <v>#N/A</v>
      </c>
      <c r="R1945">
        <f t="shared" si="154"/>
        <v>113471.83</v>
      </c>
    </row>
    <row r="1946" spans="1:18" x14ac:dyDescent="0.25">
      <c r="A1946" s="6">
        <v>43949</v>
      </c>
      <c r="B1946" s="1" t="str">
        <f>TEXT([1]Holidays!A1946,"DDDD")</f>
        <v>Tuesday</v>
      </c>
      <c r="C1946" s="2">
        <f>WEEKNUM([1]Holidays!A1946)</f>
        <v>18</v>
      </c>
      <c r="D1946" s="1" t="str">
        <f>TEXT([1]Holidays!A1946,"MMMM")</f>
        <v>April</v>
      </c>
      <c r="E1946" s="1" t="str">
        <f>TEXT([1]Holidays!A1946,"yyyy")</f>
        <v>2020</v>
      </c>
      <c r="F1946" s="3">
        <v>7.1</v>
      </c>
      <c r="G1946" s="3">
        <v>18.899999999999999</v>
      </c>
      <c r="H1946" s="3">
        <v>10.4</v>
      </c>
      <c r="I1946" s="3">
        <v>0</v>
      </c>
      <c r="J1946" s="4">
        <v>112124.06</v>
      </c>
      <c r="K1946" s="5">
        <v>19.566687859999998</v>
      </c>
      <c r="L1946" s="5">
        <f t="shared" si="150"/>
        <v>2193896.4836159116</v>
      </c>
      <c r="M1946" t="str">
        <f>VLOOKUP(A1946,[1]Holidays!A:C,2,)</f>
        <v>N</v>
      </c>
      <c r="N1946" t="str">
        <f>VLOOKUP(A1946,[1]Holidays!A:C,3,FALSE)</f>
        <v>N</v>
      </c>
      <c r="O1946" t="e">
        <f t="shared" si="151"/>
        <v>#N/A</v>
      </c>
      <c r="P1946">
        <f t="shared" si="152"/>
        <v>112124.06</v>
      </c>
      <c r="Q1946" t="e">
        <f t="shared" si="153"/>
        <v>#N/A</v>
      </c>
      <c r="R1946">
        <f t="shared" si="154"/>
        <v>112124.06</v>
      </c>
    </row>
    <row r="1947" spans="1:18" x14ac:dyDescent="0.25">
      <c r="A1947" s="6">
        <v>43950</v>
      </c>
      <c r="B1947" s="1" t="str">
        <f>TEXT([1]Holidays!A1947,"DDDD")</f>
        <v>Wednesday</v>
      </c>
      <c r="C1947" s="2">
        <f>WEEKNUM([1]Holidays!A1947)</f>
        <v>18</v>
      </c>
      <c r="D1947" s="1" t="str">
        <f>TEXT([1]Holidays!A1947,"MMMM")</f>
        <v>April</v>
      </c>
      <c r="E1947" s="1" t="str">
        <f>TEXT([1]Holidays!A1947,"yyyy")</f>
        <v>2020</v>
      </c>
      <c r="F1947" s="3">
        <v>11.2</v>
      </c>
      <c r="G1947" s="3">
        <v>19.8</v>
      </c>
      <c r="H1947" s="3">
        <v>3.6</v>
      </c>
      <c r="I1947" s="3">
        <v>3.4</v>
      </c>
      <c r="J1947" s="4">
        <v>121307.84</v>
      </c>
      <c r="K1947" s="5">
        <v>32.265191100000003</v>
      </c>
      <c r="L1947" s="5">
        <f t="shared" si="150"/>
        <v>3914020.6395282242</v>
      </c>
      <c r="M1947" t="str">
        <f>VLOOKUP(A1947,[1]Holidays!A:C,2,)</f>
        <v>N</v>
      </c>
      <c r="N1947" t="str">
        <f>VLOOKUP(A1947,[1]Holidays!A:C,3,FALSE)</f>
        <v>N</v>
      </c>
      <c r="O1947" t="e">
        <f t="shared" si="151"/>
        <v>#N/A</v>
      </c>
      <c r="P1947">
        <f t="shared" si="152"/>
        <v>121307.84</v>
      </c>
      <c r="Q1947" t="e">
        <f t="shared" si="153"/>
        <v>#N/A</v>
      </c>
      <c r="R1947">
        <f t="shared" si="154"/>
        <v>121307.84</v>
      </c>
    </row>
    <row r="1948" spans="1:18" x14ac:dyDescent="0.25">
      <c r="A1948" s="6">
        <v>43951</v>
      </c>
      <c r="B1948" s="1" t="str">
        <f>TEXT([1]Holidays!A1948,"DDDD")</f>
        <v>Thursday</v>
      </c>
      <c r="C1948" s="2">
        <f>WEEKNUM([1]Holidays!A1948)</f>
        <v>18</v>
      </c>
      <c r="D1948" s="1" t="str">
        <f>TEXT([1]Holidays!A1948,"MMMM")</f>
        <v>April</v>
      </c>
      <c r="E1948" s="1" t="str">
        <f>TEXT([1]Holidays!A1948,"yyyy")</f>
        <v>2020</v>
      </c>
      <c r="F1948" s="3">
        <v>8.9</v>
      </c>
      <c r="G1948" s="3">
        <v>15.5</v>
      </c>
      <c r="H1948" s="3">
        <v>5.4</v>
      </c>
      <c r="I1948" s="3">
        <v>23.6</v>
      </c>
      <c r="J1948" s="4">
        <v>121353.33</v>
      </c>
      <c r="K1948" s="5">
        <v>30.41346278</v>
      </c>
      <c r="L1948" s="5">
        <f t="shared" si="150"/>
        <v>3690774.9851840576</v>
      </c>
      <c r="M1948" t="str">
        <f>VLOOKUP(A1948,[1]Holidays!A:C,2,)</f>
        <v>N</v>
      </c>
      <c r="N1948" t="str">
        <f>VLOOKUP(A1948,[1]Holidays!A:C,3,FALSE)</f>
        <v>N</v>
      </c>
      <c r="O1948" t="e">
        <f t="shared" si="151"/>
        <v>#N/A</v>
      </c>
      <c r="P1948">
        <f t="shared" si="152"/>
        <v>121353.33</v>
      </c>
      <c r="Q1948" t="e">
        <f t="shared" si="153"/>
        <v>#N/A</v>
      </c>
      <c r="R1948">
        <f t="shared" si="154"/>
        <v>121353.33</v>
      </c>
    </row>
    <row r="1949" spans="1:18" x14ac:dyDescent="0.25">
      <c r="A1949" s="6">
        <v>43952</v>
      </c>
      <c r="B1949" s="1" t="str">
        <f>TEXT([1]Holidays!A1949,"DDDD")</f>
        <v>Friday</v>
      </c>
      <c r="C1949" s="2">
        <f>WEEKNUM([1]Holidays!A1949)</f>
        <v>18</v>
      </c>
      <c r="D1949" s="1" t="str">
        <f>TEXT([1]Holidays!A1949,"MMMM")</f>
        <v>May</v>
      </c>
      <c r="E1949" s="1" t="str">
        <f>TEXT([1]Holidays!A1949,"yyyy")</f>
        <v>2020</v>
      </c>
      <c r="F1949" s="3">
        <v>7.6</v>
      </c>
      <c r="G1949" s="3">
        <v>13</v>
      </c>
      <c r="H1949" s="3">
        <v>5.0999999999999996</v>
      </c>
      <c r="I1949" s="3">
        <v>8</v>
      </c>
      <c r="J1949" s="4">
        <v>127238.875</v>
      </c>
      <c r="K1949" s="5">
        <v>24.122816870000001</v>
      </c>
      <c r="L1949" s="5">
        <f t="shared" si="150"/>
        <v>3069360.0803698213</v>
      </c>
      <c r="M1949" t="str">
        <f>VLOOKUP(A1949,[1]Holidays!A:C,2,)</f>
        <v>N</v>
      </c>
      <c r="N1949" t="str">
        <f>VLOOKUP(A1949,[1]Holidays!A:C,3,FALSE)</f>
        <v>N</v>
      </c>
      <c r="O1949" t="e">
        <f t="shared" si="151"/>
        <v>#N/A</v>
      </c>
      <c r="P1949">
        <f t="shared" si="152"/>
        <v>127238.875</v>
      </c>
      <c r="Q1949" t="e">
        <f t="shared" si="153"/>
        <v>#N/A</v>
      </c>
      <c r="R1949">
        <f t="shared" si="154"/>
        <v>127238.875</v>
      </c>
    </row>
    <row r="1950" spans="1:18" x14ac:dyDescent="0.25">
      <c r="A1950" s="6">
        <v>43953</v>
      </c>
      <c r="B1950" s="1" t="str">
        <f>TEXT([1]Holidays!A1950,"DDDD")</f>
        <v>Saturday</v>
      </c>
      <c r="C1950" s="2">
        <f>WEEKNUM([1]Holidays!A1950)</f>
        <v>18</v>
      </c>
      <c r="D1950" s="1" t="str">
        <f>TEXT([1]Holidays!A1950,"MMMM")</f>
        <v>May</v>
      </c>
      <c r="E1950" s="1" t="str">
        <f>TEXT([1]Holidays!A1950,"yyyy")</f>
        <v>2020</v>
      </c>
      <c r="F1950" s="3">
        <v>8.3000000000000007</v>
      </c>
      <c r="G1950" s="3">
        <v>14.2</v>
      </c>
      <c r="H1950" s="3">
        <v>6.2</v>
      </c>
      <c r="I1950" s="3">
        <v>1.4</v>
      </c>
      <c r="J1950" s="4">
        <v>111665.72500000001</v>
      </c>
      <c r="K1950" s="5">
        <v>22.875644019999999</v>
      </c>
      <c r="L1950" s="5">
        <f t="shared" si="150"/>
        <v>2554425.3743352145</v>
      </c>
      <c r="M1950" t="str">
        <f>VLOOKUP(A1950,[1]Holidays!A:C,2,)</f>
        <v>N</v>
      </c>
      <c r="N1950" t="str">
        <f>VLOOKUP(A1950,[1]Holidays!A:C,3,FALSE)</f>
        <v>N</v>
      </c>
      <c r="O1950" t="e">
        <f t="shared" si="151"/>
        <v>#N/A</v>
      </c>
      <c r="P1950">
        <f t="shared" si="152"/>
        <v>111665.72500000001</v>
      </c>
      <c r="Q1950" t="e">
        <f t="shared" si="153"/>
        <v>#N/A</v>
      </c>
      <c r="R1950">
        <f t="shared" si="154"/>
        <v>111665.72500000001</v>
      </c>
    </row>
    <row r="1951" spans="1:18" x14ac:dyDescent="0.25">
      <c r="A1951" s="6">
        <v>43954</v>
      </c>
      <c r="B1951" s="1" t="str">
        <f>TEXT([1]Holidays!A1951,"DDDD")</f>
        <v>Sunday</v>
      </c>
      <c r="C1951" s="2">
        <f>WEEKNUM([1]Holidays!A1951)</f>
        <v>19</v>
      </c>
      <c r="D1951" s="1" t="str">
        <f>TEXT([1]Holidays!A1951,"MMMM")</f>
        <v>May</v>
      </c>
      <c r="E1951" s="1" t="str">
        <f>TEXT([1]Holidays!A1951,"yyyy")</f>
        <v>2020</v>
      </c>
      <c r="F1951" s="3">
        <v>9.8000000000000007</v>
      </c>
      <c r="G1951" s="3">
        <v>15</v>
      </c>
      <c r="H1951" s="3">
        <v>8.3000000000000007</v>
      </c>
      <c r="I1951" s="3">
        <v>1.8</v>
      </c>
      <c r="J1951" s="4">
        <v>109669.355</v>
      </c>
      <c r="K1951" s="5">
        <v>36.488532380000002</v>
      </c>
      <c r="L1951" s="5">
        <f t="shared" si="150"/>
        <v>4001673.8110112152</v>
      </c>
      <c r="M1951" t="str">
        <f>VLOOKUP(A1951,[1]Holidays!A:C,2,)</f>
        <v>N</v>
      </c>
      <c r="N1951" t="str">
        <f>VLOOKUP(A1951,[1]Holidays!A:C,3,FALSE)</f>
        <v>N</v>
      </c>
      <c r="O1951" t="e">
        <f t="shared" si="151"/>
        <v>#N/A</v>
      </c>
      <c r="P1951">
        <f t="shared" si="152"/>
        <v>109669.355</v>
      </c>
      <c r="Q1951" t="e">
        <f t="shared" si="153"/>
        <v>#N/A</v>
      </c>
      <c r="R1951">
        <f t="shared" si="154"/>
        <v>109669.355</v>
      </c>
    </row>
    <row r="1952" spans="1:18" x14ac:dyDescent="0.25">
      <c r="A1952" s="6">
        <v>43955</v>
      </c>
      <c r="B1952" s="1" t="str">
        <f>TEXT([1]Holidays!A1952,"DDDD")</f>
        <v>Monday</v>
      </c>
      <c r="C1952" s="2">
        <f>WEEKNUM([1]Holidays!A1952)</f>
        <v>19</v>
      </c>
      <c r="D1952" s="1" t="str">
        <f>TEXT([1]Holidays!A1952,"MMMM")</f>
        <v>May</v>
      </c>
      <c r="E1952" s="1" t="str">
        <f>TEXT([1]Holidays!A1952,"yyyy")</f>
        <v>2020</v>
      </c>
      <c r="F1952" s="3">
        <v>9.4</v>
      </c>
      <c r="G1952" s="3">
        <v>14.8</v>
      </c>
      <c r="H1952" s="3">
        <v>7</v>
      </c>
      <c r="I1952" s="3">
        <v>0.2</v>
      </c>
      <c r="J1952" s="4">
        <v>126892.26</v>
      </c>
      <c r="K1952" s="5">
        <v>53.063440780000001</v>
      </c>
      <c r="L1952" s="5">
        <f t="shared" si="150"/>
        <v>6733339.923950363</v>
      </c>
      <c r="M1952" t="str">
        <f>VLOOKUP(A1952,[1]Holidays!A:C,2,)</f>
        <v>N</v>
      </c>
      <c r="N1952" t="str">
        <f>VLOOKUP(A1952,[1]Holidays!A:C,3,FALSE)</f>
        <v>N</v>
      </c>
      <c r="O1952" t="e">
        <f t="shared" si="151"/>
        <v>#N/A</v>
      </c>
      <c r="P1952">
        <f t="shared" si="152"/>
        <v>126892.26</v>
      </c>
      <c r="Q1952" t="e">
        <f t="shared" si="153"/>
        <v>#N/A</v>
      </c>
      <c r="R1952">
        <f t="shared" si="154"/>
        <v>126892.26</v>
      </c>
    </row>
    <row r="1953" spans="1:18" x14ac:dyDescent="0.25">
      <c r="A1953" s="6">
        <v>43956</v>
      </c>
      <c r="B1953" s="1" t="str">
        <f>TEXT([1]Holidays!A1953,"DDDD")</f>
        <v>Tuesday</v>
      </c>
      <c r="C1953" s="2">
        <f>WEEKNUM([1]Holidays!A1953)</f>
        <v>19</v>
      </c>
      <c r="D1953" s="1" t="str">
        <f>TEXT([1]Holidays!A1953,"MMMM")</f>
        <v>May</v>
      </c>
      <c r="E1953" s="1" t="str">
        <f>TEXT([1]Holidays!A1953,"yyyy")</f>
        <v>2020</v>
      </c>
      <c r="F1953" s="3">
        <v>8</v>
      </c>
      <c r="G1953" s="3">
        <v>19.5</v>
      </c>
      <c r="H1953" s="3">
        <v>11.6</v>
      </c>
      <c r="I1953" s="3">
        <v>0.4</v>
      </c>
      <c r="J1953" s="4">
        <v>118839.095</v>
      </c>
      <c r="K1953" s="5">
        <v>33.515699840000003</v>
      </c>
      <c r="L1953" s="5">
        <f t="shared" si="150"/>
        <v>3982975.4372772453</v>
      </c>
      <c r="M1953" t="str">
        <f>VLOOKUP(A1953,[1]Holidays!A:C,2,)</f>
        <v>N</v>
      </c>
      <c r="N1953" t="str">
        <f>VLOOKUP(A1953,[1]Holidays!A:C,3,FALSE)</f>
        <v>N</v>
      </c>
      <c r="O1953" t="e">
        <f t="shared" si="151"/>
        <v>#N/A</v>
      </c>
      <c r="P1953">
        <f t="shared" si="152"/>
        <v>118839.095</v>
      </c>
      <c r="Q1953" t="e">
        <f t="shared" si="153"/>
        <v>#N/A</v>
      </c>
      <c r="R1953">
        <f t="shared" si="154"/>
        <v>118839.095</v>
      </c>
    </row>
    <row r="1954" spans="1:18" x14ac:dyDescent="0.25">
      <c r="A1954" s="6">
        <v>43957</v>
      </c>
      <c r="B1954" s="1" t="str">
        <f>TEXT([1]Holidays!A1954,"DDDD")</f>
        <v>Wednesday</v>
      </c>
      <c r="C1954" s="2">
        <f>WEEKNUM([1]Holidays!A1954)</f>
        <v>19</v>
      </c>
      <c r="D1954" s="1" t="str">
        <f>TEXT([1]Holidays!A1954,"MMMM")</f>
        <v>May</v>
      </c>
      <c r="E1954" s="1" t="str">
        <f>TEXT([1]Holidays!A1954,"yyyy")</f>
        <v>2020</v>
      </c>
      <c r="F1954" s="3">
        <v>10.199999999999999</v>
      </c>
      <c r="G1954" s="3">
        <v>20.100000000000001</v>
      </c>
      <c r="H1954" s="3">
        <v>9.6999999999999993</v>
      </c>
      <c r="I1954" s="3">
        <v>0</v>
      </c>
      <c r="J1954" s="4">
        <v>113214.27</v>
      </c>
      <c r="K1954" s="5">
        <v>17.064877800000001</v>
      </c>
      <c r="L1954" s="5">
        <f t="shared" si="150"/>
        <v>1931987.6827662063</v>
      </c>
      <c r="M1954" t="str">
        <f>VLOOKUP(A1954,[1]Holidays!A:C,2,)</f>
        <v>N</v>
      </c>
      <c r="N1954" t="str">
        <f>VLOOKUP(A1954,[1]Holidays!A:C,3,FALSE)</f>
        <v>N</v>
      </c>
      <c r="O1954" t="e">
        <f t="shared" si="151"/>
        <v>#N/A</v>
      </c>
      <c r="P1954">
        <f t="shared" si="152"/>
        <v>113214.27</v>
      </c>
      <c r="Q1954" t="e">
        <f t="shared" si="153"/>
        <v>#N/A</v>
      </c>
      <c r="R1954">
        <f t="shared" si="154"/>
        <v>113214.27</v>
      </c>
    </row>
    <row r="1955" spans="1:18" x14ac:dyDescent="0.25">
      <c r="A1955" s="6">
        <v>43958</v>
      </c>
      <c r="B1955" s="1" t="str">
        <f>TEXT([1]Holidays!A1955,"DDDD")</f>
        <v>Thursday</v>
      </c>
      <c r="C1955" s="2">
        <f>WEEKNUM([1]Holidays!A1955)</f>
        <v>19</v>
      </c>
      <c r="D1955" s="1" t="str">
        <f>TEXT([1]Holidays!A1955,"MMMM")</f>
        <v>May</v>
      </c>
      <c r="E1955" s="1" t="str">
        <f>TEXT([1]Holidays!A1955,"yyyy")</f>
        <v>2020</v>
      </c>
      <c r="F1955" s="3">
        <v>15.1</v>
      </c>
      <c r="G1955" s="3">
        <v>21.1</v>
      </c>
      <c r="H1955" s="3">
        <v>6.2</v>
      </c>
      <c r="I1955" s="3">
        <v>0</v>
      </c>
      <c r="J1955" s="4">
        <v>109642.755</v>
      </c>
      <c r="K1955" s="5">
        <v>15.237901519999999</v>
      </c>
      <c r="L1955" s="5">
        <f t="shared" si="150"/>
        <v>1670725.5030714876</v>
      </c>
      <c r="M1955" t="str">
        <f>VLOOKUP(A1955,[1]Holidays!A:C,2,)</f>
        <v>N</v>
      </c>
      <c r="N1955" t="str">
        <f>VLOOKUP(A1955,[1]Holidays!A:C,3,FALSE)</f>
        <v>N</v>
      </c>
      <c r="O1955" t="e">
        <f t="shared" si="151"/>
        <v>#N/A</v>
      </c>
      <c r="P1955">
        <f t="shared" si="152"/>
        <v>109642.755</v>
      </c>
      <c r="Q1955" t="e">
        <f t="shared" si="153"/>
        <v>#N/A</v>
      </c>
      <c r="R1955">
        <f t="shared" si="154"/>
        <v>109642.755</v>
      </c>
    </row>
    <row r="1956" spans="1:18" x14ac:dyDescent="0.25">
      <c r="A1956" s="6">
        <v>43959</v>
      </c>
      <c r="B1956" s="1" t="str">
        <f>TEXT([1]Holidays!A1956,"DDDD")</f>
        <v>Friday</v>
      </c>
      <c r="C1956" s="2">
        <f>WEEKNUM([1]Holidays!A1956)</f>
        <v>19</v>
      </c>
      <c r="D1956" s="1" t="str">
        <f>TEXT([1]Holidays!A1956,"MMMM")</f>
        <v>May</v>
      </c>
      <c r="E1956" s="1" t="str">
        <f>TEXT([1]Holidays!A1956,"yyyy")</f>
        <v>2020</v>
      </c>
      <c r="F1956" s="3">
        <v>12.6</v>
      </c>
      <c r="G1956" s="3">
        <v>19.600000000000001</v>
      </c>
      <c r="H1956" s="3">
        <v>10.7</v>
      </c>
      <c r="I1956" s="3">
        <v>0</v>
      </c>
      <c r="J1956" s="4">
        <v>107914.05499999999</v>
      </c>
      <c r="K1956" s="5">
        <v>30.698219210000001</v>
      </c>
      <c r="L1956" s="5">
        <f t="shared" si="150"/>
        <v>3312769.3162299963</v>
      </c>
      <c r="M1956" t="str">
        <f>VLOOKUP(A1956,[1]Holidays!A:C,2,)</f>
        <v>N</v>
      </c>
      <c r="N1956" t="str">
        <f>VLOOKUP(A1956,[1]Holidays!A:C,3,FALSE)</f>
        <v>N</v>
      </c>
      <c r="O1956" t="e">
        <f t="shared" si="151"/>
        <v>#N/A</v>
      </c>
      <c r="P1956">
        <f t="shared" si="152"/>
        <v>107914.05499999999</v>
      </c>
      <c r="Q1956" t="e">
        <f t="shared" si="153"/>
        <v>#N/A</v>
      </c>
      <c r="R1956">
        <f t="shared" si="154"/>
        <v>107914.05499999999</v>
      </c>
    </row>
    <row r="1957" spans="1:18" x14ac:dyDescent="0.25">
      <c r="A1957" s="6">
        <v>43960</v>
      </c>
      <c r="B1957" s="1" t="str">
        <f>TEXT([1]Holidays!A1957,"DDDD")</f>
        <v>Saturday</v>
      </c>
      <c r="C1957" s="2">
        <f>WEEKNUM([1]Holidays!A1957)</f>
        <v>19</v>
      </c>
      <c r="D1957" s="1" t="str">
        <f>TEXT([1]Holidays!A1957,"MMMM")</f>
        <v>May</v>
      </c>
      <c r="E1957" s="1" t="str">
        <f>TEXT([1]Holidays!A1957,"yyyy")</f>
        <v>2020</v>
      </c>
      <c r="F1957" s="3">
        <v>12.6</v>
      </c>
      <c r="G1957" s="3">
        <v>14</v>
      </c>
      <c r="H1957" s="3">
        <v>5.4</v>
      </c>
      <c r="I1957" s="3">
        <v>0.6</v>
      </c>
      <c r="J1957" s="4">
        <v>107786.255</v>
      </c>
      <c r="K1957" s="5">
        <v>22.461551329999999</v>
      </c>
      <c r="L1957" s="5">
        <f t="shared" si="150"/>
        <v>2421046.4993509692</v>
      </c>
      <c r="M1957" t="str">
        <f>VLOOKUP(A1957,[1]Holidays!A:C,2,)</f>
        <v>N</v>
      </c>
      <c r="N1957" t="str">
        <f>VLOOKUP(A1957,[1]Holidays!A:C,3,FALSE)</f>
        <v>N</v>
      </c>
      <c r="O1957" t="e">
        <f t="shared" si="151"/>
        <v>#N/A</v>
      </c>
      <c r="P1957">
        <f t="shared" si="152"/>
        <v>107786.255</v>
      </c>
      <c r="Q1957" t="e">
        <f t="shared" si="153"/>
        <v>#N/A</v>
      </c>
      <c r="R1957">
        <f t="shared" si="154"/>
        <v>107786.255</v>
      </c>
    </row>
    <row r="1958" spans="1:18" x14ac:dyDescent="0.25">
      <c r="A1958" s="6">
        <v>43961</v>
      </c>
      <c r="B1958" s="1" t="str">
        <f>TEXT([1]Holidays!A1958,"DDDD")</f>
        <v>Sunday</v>
      </c>
      <c r="C1958" s="2">
        <f>WEEKNUM([1]Holidays!A1958)</f>
        <v>20</v>
      </c>
      <c r="D1958" s="1" t="str">
        <f>TEXT([1]Holidays!A1958,"MMMM")</f>
        <v>May</v>
      </c>
      <c r="E1958" s="1" t="str">
        <f>TEXT([1]Holidays!A1958,"yyyy")</f>
        <v>2020</v>
      </c>
      <c r="F1958" s="3">
        <v>7.2</v>
      </c>
      <c r="G1958" s="3">
        <v>14.5</v>
      </c>
      <c r="H1958" s="3">
        <v>9</v>
      </c>
      <c r="I1958" s="3">
        <v>7</v>
      </c>
      <c r="J1958" s="4">
        <v>107555.19</v>
      </c>
      <c r="K1958" s="5">
        <v>36.456396259999998</v>
      </c>
      <c r="L1958" s="5">
        <f t="shared" si="150"/>
        <v>3921074.6264595892</v>
      </c>
      <c r="M1958" t="str">
        <f>VLOOKUP(A1958,[1]Holidays!A:C,2,)</f>
        <v>N</v>
      </c>
      <c r="N1958" t="str">
        <f>VLOOKUP(A1958,[1]Holidays!A:C,3,FALSE)</f>
        <v>N</v>
      </c>
      <c r="O1958" t="e">
        <f t="shared" si="151"/>
        <v>#N/A</v>
      </c>
      <c r="P1958">
        <f t="shared" si="152"/>
        <v>107555.19</v>
      </c>
      <c r="Q1958" t="e">
        <f t="shared" si="153"/>
        <v>#N/A</v>
      </c>
      <c r="R1958">
        <f t="shared" si="154"/>
        <v>107555.19</v>
      </c>
    </row>
    <row r="1959" spans="1:18" x14ac:dyDescent="0.25">
      <c r="A1959" s="6">
        <v>43962</v>
      </c>
      <c r="B1959" s="1" t="str">
        <f>TEXT([1]Holidays!A1959,"DDDD")</f>
        <v>Monday</v>
      </c>
      <c r="C1959" s="2">
        <f>WEEKNUM([1]Holidays!A1959)</f>
        <v>20</v>
      </c>
      <c r="D1959" s="1" t="str">
        <f>TEXT([1]Holidays!A1959,"MMMM")</f>
        <v>May</v>
      </c>
      <c r="E1959" s="1" t="str">
        <f>TEXT([1]Holidays!A1959,"yyyy")</f>
        <v>2020</v>
      </c>
      <c r="F1959" s="3">
        <v>7.8</v>
      </c>
      <c r="G1959" s="3">
        <v>17.100000000000001</v>
      </c>
      <c r="H1959" s="3">
        <v>7.5</v>
      </c>
      <c r="I1959" s="3">
        <v>0.6</v>
      </c>
      <c r="J1959" s="4">
        <v>122550.94500000001</v>
      </c>
      <c r="K1959" s="5">
        <v>37.85789836</v>
      </c>
      <c r="L1959" s="5">
        <f t="shared" si="150"/>
        <v>4639521.2197319502</v>
      </c>
      <c r="M1959" t="str">
        <f>VLOOKUP(A1959,[1]Holidays!A:C,2,)</f>
        <v>N</v>
      </c>
      <c r="N1959" t="str">
        <f>VLOOKUP(A1959,[1]Holidays!A:C,3,FALSE)</f>
        <v>N</v>
      </c>
      <c r="O1959" t="e">
        <f t="shared" si="151"/>
        <v>#N/A</v>
      </c>
      <c r="P1959">
        <f t="shared" si="152"/>
        <v>122550.94500000001</v>
      </c>
      <c r="Q1959" t="e">
        <f t="shared" si="153"/>
        <v>#N/A</v>
      </c>
      <c r="R1959">
        <f t="shared" si="154"/>
        <v>122550.94500000001</v>
      </c>
    </row>
    <row r="1960" spans="1:18" x14ac:dyDescent="0.25">
      <c r="A1960" s="6">
        <v>43963</v>
      </c>
      <c r="B1960" s="1" t="str">
        <f>TEXT([1]Holidays!A1960,"DDDD")</f>
        <v>Tuesday</v>
      </c>
      <c r="C1960" s="2">
        <f>WEEKNUM([1]Holidays!A1960)</f>
        <v>20</v>
      </c>
      <c r="D1960" s="1" t="str">
        <f>TEXT([1]Holidays!A1960,"MMMM")</f>
        <v>May</v>
      </c>
      <c r="E1960" s="1" t="str">
        <f>TEXT([1]Holidays!A1960,"yyyy")</f>
        <v>2020</v>
      </c>
      <c r="F1960" s="3">
        <v>10.3</v>
      </c>
      <c r="G1960" s="3">
        <v>14.8</v>
      </c>
      <c r="H1960" s="3">
        <v>8.5</v>
      </c>
      <c r="I1960" s="3">
        <v>0.2</v>
      </c>
      <c r="J1960" s="4">
        <v>120767.795</v>
      </c>
      <c r="K1960" s="5">
        <v>29.433623390000001</v>
      </c>
      <c r="L1960" s="5">
        <f t="shared" si="150"/>
        <v>3554633.7956707249</v>
      </c>
      <c r="M1960" t="str">
        <f>VLOOKUP(A1960,[1]Holidays!A:C,2,)</f>
        <v>N</v>
      </c>
      <c r="N1960" t="str">
        <f>VLOOKUP(A1960,[1]Holidays!A:C,3,FALSE)</f>
        <v>N</v>
      </c>
      <c r="O1960" t="e">
        <f t="shared" si="151"/>
        <v>#N/A</v>
      </c>
      <c r="P1960">
        <f t="shared" si="152"/>
        <v>120767.795</v>
      </c>
      <c r="Q1960" t="e">
        <f t="shared" si="153"/>
        <v>#N/A</v>
      </c>
      <c r="R1960">
        <f t="shared" si="154"/>
        <v>120767.795</v>
      </c>
    </row>
    <row r="1961" spans="1:18" x14ac:dyDescent="0.25">
      <c r="A1961" s="6">
        <v>43964</v>
      </c>
      <c r="B1961" s="1" t="str">
        <f>TEXT([1]Holidays!A1961,"DDDD")</f>
        <v>Wednesday</v>
      </c>
      <c r="C1961" s="2">
        <f>WEEKNUM([1]Holidays!A1961)</f>
        <v>20</v>
      </c>
      <c r="D1961" s="1" t="str">
        <f>TEXT([1]Holidays!A1961,"MMMM")</f>
        <v>May</v>
      </c>
      <c r="E1961" s="1" t="str">
        <f>TEXT([1]Holidays!A1961,"yyyy")</f>
        <v>2020</v>
      </c>
      <c r="F1961" s="3">
        <v>10.4</v>
      </c>
      <c r="G1961" s="3">
        <v>14.5</v>
      </c>
      <c r="H1961" s="3">
        <v>8.9</v>
      </c>
      <c r="I1961" s="3">
        <v>1.4</v>
      </c>
      <c r="J1961" s="4">
        <v>127145.14</v>
      </c>
      <c r="K1961" s="5">
        <v>43.43886852</v>
      </c>
      <c r="L1961" s="5">
        <f t="shared" si="150"/>
        <v>5523041.0194169926</v>
      </c>
      <c r="M1961" t="str">
        <f>VLOOKUP(A1961,[1]Holidays!A:C,2,)</f>
        <v>N</v>
      </c>
      <c r="N1961" t="str">
        <f>VLOOKUP(A1961,[1]Holidays!A:C,3,FALSE)</f>
        <v>N</v>
      </c>
      <c r="O1961" t="e">
        <f t="shared" si="151"/>
        <v>#N/A</v>
      </c>
      <c r="P1961">
        <f t="shared" si="152"/>
        <v>127145.14</v>
      </c>
      <c r="Q1961" t="e">
        <f t="shared" si="153"/>
        <v>#N/A</v>
      </c>
      <c r="R1961">
        <f t="shared" si="154"/>
        <v>127145.14</v>
      </c>
    </row>
    <row r="1962" spans="1:18" x14ac:dyDescent="0.25">
      <c r="A1962" s="6">
        <v>43965</v>
      </c>
      <c r="B1962" s="1" t="str">
        <f>TEXT([1]Holidays!A1962,"DDDD")</f>
        <v>Thursday</v>
      </c>
      <c r="C1962" s="2">
        <f>WEEKNUM([1]Holidays!A1962)</f>
        <v>20</v>
      </c>
      <c r="D1962" s="1" t="str">
        <f>TEXT([1]Holidays!A1962,"MMMM")</f>
        <v>May</v>
      </c>
      <c r="E1962" s="1" t="str">
        <f>TEXT([1]Holidays!A1962,"yyyy")</f>
        <v>2020</v>
      </c>
      <c r="F1962" s="3">
        <v>6.6</v>
      </c>
      <c r="G1962" s="3">
        <v>14.7</v>
      </c>
      <c r="H1962" s="3">
        <v>9.8000000000000007</v>
      </c>
      <c r="I1962" s="3">
        <v>2.8</v>
      </c>
      <c r="J1962" s="4">
        <v>129285.09</v>
      </c>
      <c r="K1962" s="5">
        <v>48.118726070000001</v>
      </c>
      <c r="L1962" s="5">
        <f t="shared" si="150"/>
        <v>6221033.8306452967</v>
      </c>
      <c r="M1962" t="str">
        <f>VLOOKUP(A1962,[1]Holidays!A:C,2,)</f>
        <v>N</v>
      </c>
      <c r="N1962" t="str">
        <f>VLOOKUP(A1962,[1]Holidays!A:C,3,FALSE)</f>
        <v>N</v>
      </c>
      <c r="O1962" t="e">
        <f t="shared" si="151"/>
        <v>#N/A</v>
      </c>
      <c r="P1962">
        <f t="shared" si="152"/>
        <v>129285.09</v>
      </c>
      <c r="Q1962" t="e">
        <f t="shared" si="153"/>
        <v>#N/A</v>
      </c>
      <c r="R1962">
        <f t="shared" si="154"/>
        <v>129285.09</v>
      </c>
    </row>
    <row r="1963" spans="1:18" x14ac:dyDescent="0.25">
      <c r="A1963" s="6">
        <v>43966</v>
      </c>
      <c r="B1963" s="1" t="str">
        <f>TEXT([1]Holidays!A1963,"DDDD")</f>
        <v>Friday</v>
      </c>
      <c r="C1963" s="2">
        <f>WEEKNUM([1]Holidays!A1963)</f>
        <v>20</v>
      </c>
      <c r="D1963" s="1" t="str">
        <f>TEXT([1]Holidays!A1963,"MMMM")</f>
        <v>May</v>
      </c>
      <c r="E1963" s="1" t="str">
        <f>TEXT([1]Holidays!A1963,"yyyy")</f>
        <v>2020</v>
      </c>
      <c r="F1963" s="3">
        <v>4.5</v>
      </c>
      <c r="G1963" s="3">
        <v>15.3</v>
      </c>
      <c r="H1963" s="3">
        <v>10.8</v>
      </c>
      <c r="I1963" s="3">
        <v>0</v>
      </c>
      <c r="J1963" s="4">
        <v>129112.45</v>
      </c>
      <c r="K1963" s="5">
        <v>51.077775019999997</v>
      </c>
      <c r="L1963" s="5">
        <f t="shared" si="150"/>
        <v>6594776.6733809989</v>
      </c>
      <c r="M1963" t="str">
        <f>VLOOKUP(A1963,[1]Holidays!A:C,2,)</f>
        <v>N</v>
      </c>
      <c r="N1963" t="str">
        <f>VLOOKUP(A1963,[1]Holidays!A:C,3,FALSE)</f>
        <v>N</v>
      </c>
      <c r="O1963" t="e">
        <f t="shared" si="151"/>
        <v>#N/A</v>
      </c>
      <c r="P1963">
        <f t="shared" si="152"/>
        <v>129112.45</v>
      </c>
      <c r="Q1963" t="e">
        <f t="shared" si="153"/>
        <v>#N/A</v>
      </c>
      <c r="R1963">
        <f t="shared" si="154"/>
        <v>129112.45</v>
      </c>
    </row>
    <row r="1964" spans="1:18" x14ac:dyDescent="0.25">
      <c r="A1964" s="6">
        <v>43967</v>
      </c>
      <c r="B1964" s="1" t="str">
        <f>TEXT([1]Holidays!A1964,"DDDD")</f>
        <v>Saturday</v>
      </c>
      <c r="C1964" s="2">
        <f>WEEKNUM([1]Holidays!A1964)</f>
        <v>20</v>
      </c>
      <c r="D1964" s="1" t="str">
        <f>TEXT([1]Holidays!A1964,"MMMM")</f>
        <v>May</v>
      </c>
      <c r="E1964" s="1" t="str">
        <f>TEXT([1]Holidays!A1964,"yyyy")</f>
        <v>2020</v>
      </c>
      <c r="F1964" s="3">
        <v>4.5</v>
      </c>
      <c r="G1964" s="3">
        <v>18</v>
      </c>
      <c r="H1964" s="3">
        <v>10.7</v>
      </c>
      <c r="I1964" s="3">
        <v>0</v>
      </c>
      <c r="J1964" s="4">
        <v>110420.89</v>
      </c>
      <c r="K1964" s="5">
        <v>46.529095040000001</v>
      </c>
      <c r="L1964" s="5">
        <f t="shared" si="150"/>
        <v>5137784.085211386</v>
      </c>
      <c r="M1964" t="str">
        <f>VLOOKUP(A1964,[1]Holidays!A:C,2,)</f>
        <v>N</v>
      </c>
      <c r="N1964" t="str">
        <f>VLOOKUP(A1964,[1]Holidays!A:C,3,FALSE)</f>
        <v>N</v>
      </c>
      <c r="O1964" t="e">
        <f t="shared" si="151"/>
        <v>#N/A</v>
      </c>
      <c r="P1964">
        <f t="shared" si="152"/>
        <v>110420.89</v>
      </c>
      <c r="Q1964" t="e">
        <f t="shared" si="153"/>
        <v>#N/A</v>
      </c>
      <c r="R1964">
        <f t="shared" si="154"/>
        <v>110420.89</v>
      </c>
    </row>
    <row r="1965" spans="1:18" x14ac:dyDescent="0.25">
      <c r="A1965" s="6">
        <v>43968</v>
      </c>
      <c r="B1965" s="1" t="str">
        <f>TEXT([1]Holidays!A1965,"DDDD")</f>
        <v>Sunday</v>
      </c>
      <c r="C1965" s="2">
        <f>WEEKNUM([1]Holidays!A1965)</f>
        <v>21</v>
      </c>
      <c r="D1965" s="1" t="str">
        <f>TEXT([1]Holidays!A1965,"MMMM")</f>
        <v>May</v>
      </c>
      <c r="E1965" s="1" t="str">
        <f>TEXT([1]Holidays!A1965,"yyyy")</f>
        <v>2020</v>
      </c>
      <c r="F1965" s="3">
        <v>5.0999999999999996</v>
      </c>
      <c r="G1965" s="3">
        <v>18.5</v>
      </c>
      <c r="H1965" s="3">
        <v>10.6</v>
      </c>
      <c r="I1965" s="3">
        <v>0</v>
      </c>
      <c r="J1965" s="4">
        <v>109774.425</v>
      </c>
      <c r="K1965" s="5">
        <v>47.157281560000001</v>
      </c>
      <c r="L1965" s="5">
        <f t="shared" si="150"/>
        <v>5176663.4678121032</v>
      </c>
      <c r="M1965" t="str">
        <f>VLOOKUP(A1965,[1]Holidays!A:C,2,)</f>
        <v>N</v>
      </c>
      <c r="N1965" t="str">
        <f>VLOOKUP(A1965,[1]Holidays!A:C,3,FALSE)</f>
        <v>N</v>
      </c>
      <c r="O1965" t="e">
        <f t="shared" si="151"/>
        <v>#N/A</v>
      </c>
      <c r="P1965">
        <f t="shared" si="152"/>
        <v>109774.425</v>
      </c>
      <c r="Q1965" t="e">
        <f t="shared" si="153"/>
        <v>#N/A</v>
      </c>
      <c r="R1965">
        <f t="shared" si="154"/>
        <v>109774.425</v>
      </c>
    </row>
    <row r="1966" spans="1:18" x14ac:dyDescent="0.25">
      <c r="A1966" s="6">
        <v>43969</v>
      </c>
      <c r="B1966" s="1" t="str">
        <f>TEXT([1]Holidays!A1966,"DDDD")</f>
        <v>Monday</v>
      </c>
      <c r="C1966" s="2">
        <f>WEEKNUM([1]Holidays!A1966)</f>
        <v>21</v>
      </c>
      <c r="D1966" s="1" t="str">
        <f>TEXT([1]Holidays!A1966,"MMMM")</f>
        <v>May</v>
      </c>
      <c r="E1966" s="1" t="str">
        <f>TEXT([1]Holidays!A1966,"yyyy")</f>
        <v>2020</v>
      </c>
      <c r="F1966" s="3">
        <v>5.5</v>
      </c>
      <c r="G1966" s="3">
        <v>19.399999999999999</v>
      </c>
      <c r="H1966" s="3">
        <v>10.5</v>
      </c>
      <c r="I1966" s="3">
        <v>0</v>
      </c>
      <c r="J1966" s="4">
        <v>120076.645</v>
      </c>
      <c r="K1966" s="5">
        <v>44.491085740000003</v>
      </c>
      <c r="L1966" s="5">
        <f t="shared" si="150"/>
        <v>5342340.3080665432</v>
      </c>
      <c r="M1966" t="str">
        <f>VLOOKUP(A1966,[1]Holidays!A:C,2,)</f>
        <v>N</v>
      </c>
      <c r="N1966" t="str">
        <f>VLOOKUP(A1966,[1]Holidays!A:C,3,FALSE)</f>
        <v>N</v>
      </c>
      <c r="O1966" t="e">
        <f t="shared" si="151"/>
        <v>#N/A</v>
      </c>
      <c r="P1966">
        <f t="shared" si="152"/>
        <v>120076.645</v>
      </c>
      <c r="Q1966" t="e">
        <f t="shared" si="153"/>
        <v>#N/A</v>
      </c>
      <c r="R1966">
        <f t="shared" si="154"/>
        <v>120076.645</v>
      </c>
    </row>
    <row r="1967" spans="1:18" x14ac:dyDescent="0.25">
      <c r="A1967" s="6">
        <v>43970</v>
      </c>
      <c r="B1967" s="1" t="str">
        <f>TEXT([1]Holidays!A1967,"DDDD")</f>
        <v>Tuesday</v>
      </c>
      <c r="C1967" s="2">
        <f>WEEKNUM([1]Holidays!A1967)</f>
        <v>21</v>
      </c>
      <c r="D1967" s="1" t="str">
        <f>TEXT([1]Holidays!A1967,"MMMM")</f>
        <v>May</v>
      </c>
      <c r="E1967" s="1" t="str">
        <f>TEXT([1]Holidays!A1967,"yyyy")</f>
        <v>2020</v>
      </c>
      <c r="F1967" s="3">
        <v>8.1</v>
      </c>
      <c r="G1967" s="3">
        <v>17.7</v>
      </c>
      <c r="H1967" s="3">
        <v>4.9000000000000004</v>
      </c>
      <c r="I1967" s="3">
        <v>0</v>
      </c>
      <c r="J1967" s="4">
        <v>119789.97</v>
      </c>
      <c r="K1967" s="5">
        <v>44.374805960000003</v>
      </c>
      <c r="L1967" s="5">
        <f t="shared" si="150"/>
        <v>5315656.674704222</v>
      </c>
      <c r="M1967" t="str">
        <f>VLOOKUP(A1967,[1]Holidays!A:C,2,)</f>
        <v>N</v>
      </c>
      <c r="N1967" t="str">
        <f>VLOOKUP(A1967,[1]Holidays!A:C,3,FALSE)</f>
        <v>N</v>
      </c>
      <c r="O1967" t="e">
        <f t="shared" si="151"/>
        <v>#N/A</v>
      </c>
      <c r="P1967">
        <f t="shared" si="152"/>
        <v>119789.97</v>
      </c>
      <c r="Q1967" t="e">
        <f t="shared" si="153"/>
        <v>#N/A</v>
      </c>
      <c r="R1967">
        <f t="shared" si="154"/>
        <v>119789.97</v>
      </c>
    </row>
    <row r="1968" spans="1:18" x14ac:dyDescent="0.25">
      <c r="A1968" s="6">
        <v>43971</v>
      </c>
      <c r="B1968" s="1" t="str">
        <f>TEXT([1]Holidays!A1968,"DDDD")</f>
        <v>Wednesday</v>
      </c>
      <c r="C1968" s="2">
        <f>WEEKNUM([1]Holidays!A1968)</f>
        <v>21</v>
      </c>
      <c r="D1968" s="1" t="str">
        <f>TEXT([1]Holidays!A1968,"MMMM")</f>
        <v>May</v>
      </c>
      <c r="E1968" s="1" t="str">
        <f>TEXT([1]Holidays!A1968,"yyyy")</f>
        <v>2020</v>
      </c>
      <c r="F1968" s="3">
        <v>10.3</v>
      </c>
      <c r="G1968" s="3">
        <v>15.8</v>
      </c>
      <c r="H1968" s="3">
        <v>7.8</v>
      </c>
      <c r="I1968" s="3">
        <v>15.6</v>
      </c>
      <c r="J1968" s="4">
        <v>119803.985</v>
      </c>
      <c r="K1968" s="5">
        <v>40.056890670000001</v>
      </c>
      <c r="L1968" s="5">
        <f t="shared" si="150"/>
        <v>4798975.1289753197</v>
      </c>
      <c r="M1968" t="str">
        <f>VLOOKUP(A1968,[1]Holidays!A:C,2,)</f>
        <v>N</v>
      </c>
      <c r="N1968" t="str">
        <f>VLOOKUP(A1968,[1]Holidays!A:C,3,FALSE)</f>
        <v>N</v>
      </c>
      <c r="O1968" t="e">
        <f t="shared" si="151"/>
        <v>#N/A</v>
      </c>
      <c r="P1968">
        <f t="shared" si="152"/>
        <v>119803.985</v>
      </c>
      <c r="Q1968" t="e">
        <f t="shared" si="153"/>
        <v>#N/A</v>
      </c>
      <c r="R1968">
        <f t="shared" si="154"/>
        <v>119803.985</v>
      </c>
    </row>
    <row r="1969" spans="1:18" x14ac:dyDescent="0.25">
      <c r="A1969" s="6">
        <v>43972</v>
      </c>
      <c r="B1969" s="1" t="str">
        <f>TEXT([1]Holidays!A1969,"DDDD")</f>
        <v>Thursday</v>
      </c>
      <c r="C1969" s="2">
        <f>WEEKNUM([1]Holidays!A1969)</f>
        <v>21</v>
      </c>
      <c r="D1969" s="1" t="str">
        <f>TEXT([1]Holidays!A1969,"MMMM")</f>
        <v>May</v>
      </c>
      <c r="E1969" s="1" t="str">
        <f>TEXT([1]Holidays!A1969,"yyyy")</f>
        <v>2020</v>
      </c>
      <c r="F1969" s="3">
        <v>9.4</v>
      </c>
      <c r="G1969" s="3">
        <v>13.7</v>
      </c>
      <c r="H1969" s="3">
        <v>6.6</v>
      </c>
      <c r="I1969" s="3">
        <v>12.4</v>
      </c>
      <c r="J1969" s="4">
        <v>127563.61</v>
      </c>
      <c r="K1969" s="5">
        <v>58.074876109999998</v>
      </c>
      <c r="L1969" s="5">
        <f t="shared" si="150"/>
        <v>7408240.8468943574</v>
      </c>
      <c r="M1969" t="str">
        <f>VLOOKUP(A1969,[1]Holidays!A:C,2,)</f>
        <v>N</v>
      </c>
      <c r="N1969" t="str">
        <f>VLOOKUP(A1969,[1]Holidays!A:C,3,FALSE)</f>
        <v>N</v>
      </c>
      <c r="O1969" t="e">
        <f t="shared" si="151"/>
        <v>#N/A</v>
      </c>
      <c r="P1969">
        <f t="shared" si="152"/>
        <v>127563.61</v>
      </c>
      <c r="Q1969" t="e">
        <f t="shared" si="153"/>
        <v>#N/A</v>
      </c>
      <c r="R1969">
        <f t="shared" si="154"/>
        <v>127563.61</v>
      </c>
    </row>
    <row r="1970" spans="1:18" x14ac:dyDescent="0.25">
      <c r="A1970" s="6">
        <v>43973</v>
      </c>
      <c r="B1970" s="1" t="str">
        <f>TEXT([1]Holidays!A1970,"DDDD")</f>
        <v>Friday</v>
      </c>
      <c r="C1970" s="2">
        <f>WEEKNUM([1]Holidays!A1970)</f>
        <v>21</v>
      </c>
      <c r="D1970" s="1" t="str">
        <f>TEXT([1]Holidays!A1970,"MMMM")</f>
        <v>May</v>
      </c>
      <c r="E1970" s="1" t="str">
        <f>TEXT([1]Holidays!A1970,"yyyy")</f>
        <v>2020</v>
      </c>
      <c r="F1970" s="3">
        <v>9.1</v>
      </c>
      <c r="G1970" s="3">
        <v>13.6</v>
      </c>
      <c r="H1970" s="3">
        <v>7.8</v>
      </c>
      <c r="I1970" s="3">
        <v>11.4</v>
      </c>
      <c r="J1970" s="4">
        <v>130472.2</v>
      </c>
      <c r="K1970" s="5">
        <v>69.661220639999996</v>
      </c>
      <c r="L1970" s="5">
        <f t="shared" si="150"/>
        <v>9088852.7115862072</v>
      </c>
      <c r="M1970" t="str">
        <f>VLOOKUP(A1970,[1]Holidays!A:C,2,)</f>
        <v>N</v>
      </c>
      <c r="N1970" t="str">
        <f>VLOOKUP(A1970,[1]Holidays!A:C,3,FALSE)</f>
        <v>N</v>
      </c>
      <c r="O1970" t="e">
        <f t="shared" si="151"/>
        <v>#N/A</v>
      </c>
      <c r="P1970">
        <f t="shared" si="152"/>
        <v>130472.2</v>
      </c>
      <c r="Q1970" t="e">
        <f t="shared" si="153"/>
        <v>#N/A</v>
      </c>
      <c r="R1970">
        <f t="shared" si="154"/>
        <v>130472.2</v>
      </c>
    </row>
    <row r="1971" spans="1:18" x14ac:dyDescent="0.25">
      <c r="A1971" s="6">
        <v>43974</v>
      </c>
      <c r="B1971" s="1" t="str">
        <f>TEXT([1]Holidays!A1971,"DDDD")</f>
        <v>Saturday</v>
      </c>
      <c r="C1971" s="2">
        <f>WEEKNUM([1]Holidays!A1971)</f>
        <v>21</v>
      </c>
      <c r="D1971" s="1" t="str">
        <f>TEXT([1]Holidays!A1971,"MMMM")</f>
        <v>May</v>
      </c>
      <c r="E1971" s="1" t="str">
        <f>TEXT([1]Holidays!A1971,"yyyy")</f>
        <v>2020</v>
      </c>
      <c r="F1971" s="3">
        <v>9.4</v>
      </c>
      <c r="G1971" s="3">
        <v>13.5</v>
      </c>
      <c r="H1971" s="3">
        <v>5.8</v>
      </c>
      <c r="I1971" s="3">
        <v>0</v>
      </c>
      <c r="J1971" s="4">
        <v>115234.32</v>
      </c>
      <c r="K1971" s="5">
        <v>40.605164469999998</v>
      </c>
      <c r="L1971" s="5">
        <f t="shared" si="150"/>
        <v>4679108.5161886103</v>
      </c>
      <c r="M1971" t="str">
        <f>VLOOKUP(A1971,[1]Holidays!A:C,2,)</f>
        <v>N</v>
      </c>
      <c r="N1971" t="str">
        <f>VLOOKUP(A1971,[1]Holidays!A:C,3,FALSE)</f>
        <v>N</v>
      </c>
      <c r="O1971" t="e">
        <f t="shared" si="151"/>
        <v>#N/A</v>
      </c>
      <c r="P1971">
        <f t="shared" si="152"/>
        <v>115234.32</v>
      </c>
      <c r="Q1971" t="e">
        <f t="shared" si="153"/>
        <v>#N/A</v>
      </c>
      <c r="R1971">
        <f t="shared" si="154"/>
        <v>115234.32</v>
      </c>
    </row>
    <row r="1972" spans="1:18" x14ac:dyDescent="0.25">
      <c r="A1972" s="6">
        <v>43975</v>
      </c>
      <c r="B1972" s="1" t="str">
        <f>TEXT([1]Holidays!A1972,"DDDD")</f>
        <v>Sunday</v>
      </c>
      <c r="C1972" s="2">
        <f>WEEKNUM([1]Holidays!A1972)</f>
        <v>22</v>
      </c>
      <c r="D1972" s="1" t="str">
        <f>TEXT([1]Holidays!A1972,"MMMM")</f>
        <v>May</v>
      </c>
      <c r="E1972" s="1" t="str">
        <f>TEXT([1]Holidays!A1972,"yyyy")</f>
        <v>2020</v>
      </c>
      <c r="F1972" s="3">
        <v>10.9</v>
      </c>
      <c r="G1972" s="3">
        <v>13.8</v>
      </c>
      <c r="H1972" s="3">
        <v>7.9</v>
      </c>
      <c r="I1972" s="3">
        <v>3</v>
      </c>
      <c r="J1972" s="4">
        <v>109579.82</v>
      </c>
      <c r="K1972" s="5">
        <v>39.993102280000002</v>
      </c>
      <c r="L1972" s="5">
        <f t="shared" si="150"/>
        <v>4382436.9490839904</v>
      </c>
      <c r="M1972" t="str">
        <f>VLOOKUP(A1972,[1]Holidays!A:C,2,)</f>
        <v>N</v>
      </c>
      <c r="N1972" t="str">
        <f>VLOOKUP(A1972,[1]Holidays!A:C,3,FALSE)</f>
        <v>N</v>
      </c>
      <c r="O1972" t="e">
        <f t="shared" si="151"/>
        <v>#N/A</v>
      </c>
      <c r="P1972">
        <f t="shared" si="152"/>
        <v>109579.82</v>
      </c>
      <c r="Q1972" t="e">
        <f t="shared" si="153"/>
        <v>#N/A</v>
      </c>
      <c r="R1972">
        <f t="shared" si="154"/>
        <v>109579.82</v>
      </c>
    </row>
    <row r="1973" spans="1:18" x14ac:dyDescent="0.25">
      <c r="A1973" s="6">
        <v>43976</v>
      </c>
      <c r="B1973" s="1" t="str">
        <f>TEXT([1]Holidays!A1973,"DDDD")</f>
        <v>Monday</v>
      </c>
      <c r="C1973" s="2">
        <f>WEEKNUM([1]Holidays!A1973)</f>
        <v>22</v>
      </c>
      <c r="D1973" s="1" t="str">
        <f>TEXT([1]Holidays!A1973,"MMMM")</f>
        <v>May</v>
      </c>
      <c r="E1973" s="1" t="str">
        <f>TEXT([1]Holidays!A1973,"yyyy")</f>
        <v>2020</v>
      </c>
      <c r="F1973" s="3">
        <v>5.5</v>
      </c>
      <c r="G1973" s="3">
        <v>16</v>
      </c>
      <c r="H1973" s="3">
        <v>10</v>
      </c>
      <c r="I1973" s="3">
        <v>0</v>
      </c>
      <c r="J1973" s="4">
        <v>125532.575</v>
      </c>
      <c r="K1973" s="5">
        <v>46.784888840000001</v>
      </c>
      <c r="L1973" s="5">
        <f t="shared" si="150"/>
        <v>5873027.5671739634</v>
      </c>
      <c r="M1973" t="str">
        <f>VLOOKUP(A1973,[1]Holidays!A:C,2,)</f>
        <v>N</v>
      </c>
      <c r="N1973" t="str">
        <f>VLOOKUP(A1973,[1]Holidays!A:C,3,FALSE)</f>
        <v>N</v>
      </c>
      <c r="O1973" t="e">
        <f t="shared" si="151"/>
        <v>#N/A</v>
      </c>
      <c r="P1973">
        <f t="shared" si="152"/>
        <v>125532.575</v>
      </c>
      <c r="Q1973" t="e">
        <f t="shared" si="153"/>
        <v>#N/A</v>
      </c>
      <c r="R1973">
        <f t="shared" si="154"/>
        <v>125532.575</v>
      </c>
    </row>
    <row r="1974" spans="1:18" x14ac:dyDescent="0.25">
      <c r="A1974" s="6">
        <v>43977</v>
      </c>
      <c r="B1974" s="1" t="str">
        <f>TEXT([1]Holidays!A1974,"DDDD")</f>
        <v>Tuesday</v>
      </c>
      <c r="C1974" s="2">
        <f>WEEKNUM([1]Holidays!A1974)</f>
        <v>22</v>
      </c>
      <c r="D1974" s="1" t="str">
        <f>TEXT([1]Holidays!A1974,"MMMM")</f>
        <v>May</v>
      </c>
      <c r="E1974" s="1" t="str">
        <f>TEXT([1]Holidays!A1974,"yyyy")</f>
        <v>2020</v>
      </c>
      <c r="F1974" s="3">
        <v>5.4</v>
      </c>
      <c r="G1974" s="3">
        <v>18.5</v>
      </c>
      <c r="H1974" s="3">
        <v>9.4</v>
      </c>
      <c r="I1974" s="3">
        <v>0</v>
      </c>
      <c r="J1974" s="4">
        <v>126788.83500000001</v>
      </c>
      <c r="K1974" s="5">
        <v>46.707466500000002</v>
      </c>
      <c r="L1974" s="5">
        <f t="shared" si="150"/>
        <v>5921985.2633365281</v>
      </c>
      <c r="M1974" t="str">
        <f>VLOOKUP(A1974,[1]Holidays!A:C,2,)</f>
        <v>N</v>
      </c>
      <c r="N1974" t="str">
        <f>VLOOKUP(A1974,[1]Holidays!A:C,3,FALSE)</f>
        <v>N</v>
      </c>
      <c r="O1974" t="e">
        <f t="shared" si="151"/>
        <v>#N/A</v>
      </c>
      <c r="P1974">
        <f t="shared" si="152"/>
        <v>126788.83500000001</v>
      </c>
      <c r="Q1974" t="e">
        <f t="shared" si="153"/>
        <v>#N/A</v>
      </c>
      <c r="R1974">
        <f t="shared" si="154"/>
        <v>126788.83500000001</v>
      </c>
    </row>
    <row r="1975" spans="1:18" x14ac:dyDescent="0.25">
      <c r="A1975" s="6">
        <v>43978</v>
      </c>
      <c r="B1975" s="1" t="str">
        <f>TEXT([1]Holidays!A1975,"DDDD")</f>
        <v>Wednesday</v>
      </c>
      <c r="C1975" s="2">
        <f>WEEKNUM([1]Holidays!A1975)</f>
        <v>22</v>
      </c>
      <c r="D1975" s="1" t="str">
        <f>TEXT([1]Holidays!A1975,"MMMM")</f>
        <v>May</v>
      </c>
      <c r="E1975" s="1" t="str">
        <f>TEXT([1]Holidays!A1975,"yyyy")</f>
        <v>2020</v>
      </c>
      <c r="F1975" s="3">
        <v>5.9</v>
      </c>
      <c r="G1975" s="3">
        <v>17.100000000000001</v>
      </c>
      <c r="H1975" s="3">
        <v>7.8</v>
      </c>
      <c r="I1975" s="3">
        <v>0</v>
      </c>
      <c r="J1975" s="4">
        <v>124189.8</v>
      </c>
      <c r="K1975" s="5">
        <v>50.44310686</v>
      </c>
      <c r="L1975" s="5">
        <f t="shared" si="150"/>
        <v>6264519.352322028</v>
      </c>
      <c r="M1975" t="str">
        <f>VLOOKUP(A1975,[1]Holidays!A:C,2,)</f>
        <v>Y</v>
      </c>
      <c r="N1975" t="str">
        <f>VLOOKUP(A1975,[1]Holidays!A:C,3,FALSE)</f>
        <v>N</v>
      </c>
      <c r="O1975">
        <f t="shared" si="151"/>
        <v>124189.8</v>
      </c>
      <c r="P1975" t="e">
        <f t="shared" si="152"/>
        <v>#N/A</v>
      </c>
      <c r="Q1975" t="e">
        <f t="shared" si="153"/>
        <v>#N/A</v>
      </c>
      <c r="R1975">
        <f t="shared" si="154"/>
        <v>124189.8</v>
      </c>
    </row>
    <row r="1976" spans="1:18" x14ac:dyDescent="0.25">
      <c r="A1976" s="6">
        <v>43979</v>
      </c>
      <c r="B1976" s="1" t="str">
        <f>TEXT([1]Holidays!A1976,"DDDD")</f>
        <v>Thursday</v>
      </c>
      <c r="C1976" s="2">
        <f>WEEKNUM([1]Holidays!A1976)</f>
        <v>22</v>
      </c>
      <c r="D1976" s="1" t="str">
        <f>TEXT([1]Holidays!A1976,"MMMM")</f>
        <v>May</v>
      </c>
      <c r="E1976" s="1" t="str">
        <f>TEXT([1]Holidays!A1976,"yyyy")</f>
        <v>2020</v>
      </c>
      <c r="F1976" s="3">
        <v>12.1</v>
      </c>
      <c r="G1976" s="3">
        <v>17.600000000000001</v>
      </c>
      <c r="H1976" s="3">
        <v>6.7</v>
      </c>
      <c r="I1976" s="3">
        <v>0</v>
      </c>
      <c r="J1976" s="4">
        <v>124062.485</v>
      </c>
      <c r="K1976" s="5">
        <v>65.360378650000001</v>
      </c>
      <c r="L1976" s="5">
        <f t="shared" si="150"/>
        <v>8108770.9958599452</v>
      </c>
      <c r="M1976" t="str">
        <f>VLOOKUP(A1976,[1]Holidays!A:C,2,)</f>
        <v>Y</v>
      </c>
      <c r="N1976" t="str">
        <f>VLOOKUP(A1976,[1]Holidays!A:C,3,FALSE)</f>
        <v>N</v>
      </c>
      <c r="O1976">
        <f t="shared" si="151"/>
        <v>124062.485</v>
      </c>
      <c r="P1976" t="e">
        <f t="shared" si="152"/>
        <v>#N/A</v>
      </c>
      <c r="Q1976" t="e">
        <f t="shared" si="153"/>
        <v>#N/A</v>
      </c>
      <c r="R1976">
        <f t="shared" si="154"/>
        <v>124062.485</v>
      </c>
    </row>
    <row r="1977" spans="1:18" x14ac:dyDescent="0.25">
      <c r="A1977" s="6">
        <v>43980</v>
      </c>
      <c r="B1977" s="1" t="str">
        <f>TEXT([1]Holidays!A1977,"DDDD")</f>
        <v>Friday</v>
      </c>
      <c r="C1977" s="2">
        <f>WEEKNUM([1]Holidays!A1977)</f>
        <v>22</v>
      </c>
      <c r="D1977" s="1" t="str">
        <f>TEXT([1]Holidays!A1977,"MMMM")</f>
        <v>May</v>
      </c>
      <c r="E1977" s="1" t="str">
        <f>TEXT([1]Holidays!A1977,"yyyy")</f>
        <v>2020</v>
      </c>
      <c r="F1977" s="3">
        <v>7.2</v>
      </c>
      <c r="G1977" s="3">
        <v>17.100000000000001</v>
      </c>
      <c r="H1977" s="3">
        <v>9.6</v>
      </c>
      <c r="I1977" s="3">
        <v>0</v>
      </c>
      <c r="J1977" s="4">
        <v>120072.09</v>
      </c>
      <c r="K1977" s="5">
        <v>50.142944370000002</v>
      </c>
      <c r="L1977" s="5">
        <f t="shared" si="150"/>
        <v>6020768.1292596338</v>
      </c>
      <c r="M1977" t="str">
        <f>VLOOKUP(A1977,[1]Holidays!A:C,2,)</f>
        <v>Y</v>
      </c>
      <c r="N1977" t="str">
        <f>VLOOKUP(A1977,[1]Holidays!A:C,3,FALSE)</f>
        <v>N</v>
      </c>
      <c r="O1977">
        <f t="shared" si="151"/>
        <v>120072.09</v>
      </c>
      <c r="P1977" t="e">
        <f t="shared" si="152"/>
        <v>#N/A</v>
      </c>
      <c r="Q1977" t="e">
        <f t="shared" si="153"/>
        <v>#N/A</v>
      </c>
      <c r="R1977">
        <f t="shared" si="154"/>
        <v>120072.09</v>
      </c>
    </row>
    <row r="1978" spans="1:18" x14ac:dyDescent="0.25">
      <c r="A1978" s="6">
        <v>43981</v>
      </c>
      <c r="B1978" s="1" t="str">
        <f>TEXT([1]Holidays!A1978,"DDDD")</f>
        <v>Saturday</v>
      </c>
      <c r="C1978" s="2">
        <f>WEEKNUM([1]Holidays!A1978)</f>
        <v>22</v>
      </c>
      <c r="D1978" s="1" t="str">
        <f>TEXT([1]Holidays!A1978,"MMMM")</f>
        <v>May</v>
      </c>
      <c r="E1978" s="1" t="str">
        <f>TEXT([1]Holidays!A1978,"yyyy")</f>
        <v>2020</v>
      </c>
      <c r="F1978" s="3">
        <v>8.1</v>
      </c>
      <c r="G1978" s="3">
        <v>17.100000000000001</v>
      </c>
      <c r="H1978" s="3">
        <v>9.3000000000000007</v>
      </c>
      <c r="I1978" s="3">
        <v>0</v>
      </c>
      <c r="J1978" s="4">
        <v>102231.77</v>
      </c>
      <c r="K1978" s="5">
        <v>21.75529586</v>
      </c>
      <c r="L1978" s="5">
        <f t="shared" si="150"/>
        <v>2224082.4026414724</v>
      </c>
      <c r="M1978" t="str">
        <f>VLOOKUP(A1978,[1]Holidays!A:C,2,)</f>
        <v>Y</v>
      </c>
      <c r="N1978" t="str">
        <f>VLOOKUP(A1978,[1]Holidays!A:C,3,FALSE)</f>
        <v>N</v>
      </c>
      <c r="O1978">
        <f t="shared" si="151"/>
        <v>102231.77</v>
      </c>
      <c r="P1978" t="e">
        <f t="shared" si="152"/>
        <v>#N/A</v>
      </c>
      <c r="Q1978" t="e">
        <f t="shared" si="153"/>
        <v>#N/A</v>
      </c>
      <c r="R1978">
        <f t="shared" si="154"/>
        <v>102231.77</v>
      </c>
    </row>
    <row r="1979" spans="1:18" x14ac:dyDescent="0.25">
      <c r="A1979" s="6">
        <v>43982</v>
      </c>
      <c r="B1979" s="1" t="str">
        <f>TEXT([1]Holidays!A1979,"DDDD")</f>
        <v>Sunday</v>
      </c>
      <c r="C1979" s="2">
        <f>WEEKNUM([1]Holidays!A1979)</f>
        <v>23</v>
      </c>
      <c r="D1979" s="1" t="str">
        <f>TEXT([1]Holidays!A1979,"MMMM")</f>
        <v>May</v>
      </c>
      <c r="E1979" s="1" t="str">
        <f>TEXT([1]Holidays!A1979,"yyyy")</f>
        <v>2020</v>
      </c>
      <c r="F1979" s="3">
        <v>12.4</v>
      </c>
      <c r="G1979" s="3">
        <v>17.8</v>
      </c>
      <c r="H1979" s="3">
        <v>8</v>
      </c>
      <c r="I1979" s="3">
        <v>0</v>
      </c>
      <c r="J1979" s="4">
        <v>102684.59</v>
      </c>
      <c r="K1979" s="5">
        <v>30.299929980000002</v>
      </c>
      <c r="L1979" s="5">
        <f t="shared" si="150"/>
        <v>3111335.8870250084</v>
      </c>
      <c r="M1979" t="str">
        <f>VLOOKUP(A1979,[1]Holidays!A:C,2,)</f>
        <v>Y</v>
      </c>
      <c r="N1979" t="str">
        <f>VLOOKUP(A1979,[1]Holidays!A:C,3,FALSE)</f>
        <v>N</v>
      </c>
      <c r="O1979">
        <f t="shared" si="151"/>
        <v>102684.59</v>
      </c>
      <c r="P1979" t="e">
        <f t="shared" si="152"/>
        <v>#N/A</v>
      </c>
      <c r="Q1979" t="e">
        <f t="shared" si="153"/>
        <v>#N/A</v>
      </c>
      <c r="R1979">
        <f t="shared" si="154"/>
        <v>102684.59</v>
      </c>
    </row>
    <row r="1980" spans="1:18" x14ac:dyDescent="0.25">
      <c r="A1980" s="6">
        <v>43983</v>
      </c>
      <c r="B1980" s="1" t="str">
        <f>TEXT([1]Holidays!A1980,"DDDD")</f>
        <v>Monday</v>
      </c>
      <c r="C1980" s="2">
        <f>WEEKNUM([1]Holidays!A1980)</f>
        <v>23</v>
      </c>
      <c r="D1980" s="1" t="str">
        <f>TEXT([1]Holidays!A1980,"MMMM")</f>
        <v>June</v>
      </c>
      <c r="E1980" s="1" t="str">
        <f>TEXT([1]Holidays!A1980,"yyyy")</f>
        <v>2020</v>
      </c>
      <c r="F1980" s="3">
        <v>9.3000000000000007</v>
      </c>
      <c r="G1980" s="3">
        <v>11.2</v>
      </c>
      <c r="H1980" s="3">
        <v>2.6</v>
      </c>
      <c r="I1980" s="3">
        <v>5</v>
      </c>
      <c r="J1980" s="4">
        <v>132039.70499999999</v>
      </c>
      <c r="K1980" s="5">
        <v>35.150957130000002</v>
      </c>
      <c r="L1980" s="5">
        <f t="shared" si="150"/>
        <v>4641322.0099128466</v>
      </c>
      <c r="M1980" t="str">
        <f>VLOOKUP(A1980,[1]Holidays!A:C,2,)</f>
        <v>Y</v>
      </c>
      <c r="N1980" t="str">
        <f>VLOOKUP(A1980,[1]Holidays!A:C,3,FALSE)</f>
        <v>N</v>
      </c>
      <c r="O1980">
        <f t="shared" si="151"/>
        <v>132039.70499999999</v>
      </c>
      <c r="P1980" t="e">
        <f t="shared" si="152"/>
        <v>#N/A</v>
      </c>
      <c r="Q1980" t="e">
        <f t="shared" si="153"/>
        <v>#N/A</v>
      </c>
      <c r="R1980">
        <f t="shared" si="154"/>
        <v>132039.70499999999</v>
      </c>
    </row>
    <row r="1981" spans="1:18" x14ac:dyDescent="0.25">
      <c r="A1981" s="6">
        <v>43984</v>
      </c>
      <c r="B1981" s="1" t="str">
        <f>TEXT([1]Holidays!A1981,"DDDD")</f>
        <v>Tuesday</v>
      </c>
      <c r="C1981" s="2">
        <f>WEEKNUM([1]Holidays!A1981)</f>
        <v>23</v>
      </c>
      <c r="D1981" s="1" t="str">
        <f>TEXT([1]Holidays!A1981,"MMMM")</f>
        <v>June</v>
      </c>
      <c r="E1981" s="1" t="str">
        <f>TEXT([1]Holidays!A1981,"yyyy")</f>
        <v>2020</v>
      </c>
      <c r="F1981" s="3">
        <v>8.4</v>
      </c>
      <c r="G1981" s="3">
        <v>15.6</v>
      </c>
      <c r="H1981" s="3">
        <v>4.9000000000000004</v>
      </c>
      <c r="I1981" s="3">
        <v>11.6</v>
      </c>
      <c r="J1981" s="4">
        <v>132710.35999999999</v>
      </c>
      <c r="K1981" s="5">
        <v>40.304546930000001</v>
      </c>
      <c r="L1981" s="5">
        <f t="shared" si="150"/>
        <v>5348830.9327171948</v>
      </c>
      <c r="M1981" t="str">
        <f>VLOOKUP(A1981,[1]Holidays!A:C,2,)</f>
        <v>Y</v>
      </c>
      <c r="N1981" t="str">
        <f>VLOOKUP(A1981,[1]Holidays!A:C,3,FALSE)</f>
        <v>N</v>
      </c>
      <c r="O1981">
        <f t="shared" si="151"/>
        <v>132710.35999999999</v>
      </c>
      <c r="P1981" t="e">
        <f t="shared" si="152"/>
        <v>#N/A</v>
      </c>
      <c r="Q1981" t="e">
        <f t="shared" si="153"/>
        <v>#N/A</v>
      </c>
      <c r="R1981">
        <f t="shared" si="154"/>
        <v>132710.35999999999</v>
      </c>
    </row>
    <row r="1982" spans="1:18" x14ac:dyDescent="0.25">
      <c r="A1982" s="6">
        <v>43985</v>
      </c>
      <c r="B1982" s="1" t="str">
        <f>TEXT([1]Holidays!A1982,"DDDD")</f>
        <v>Wednesday</v>
      </c>
      <c r="C1982" s="2">
        <f>WEEKNUM([1]Holidays!A1982)</f>
        <v>23</v>
      </c>
      <c r="D1982" s="1" t="str">
        <f>TEXT([1]Holidays!A1982,"MMMM")</f>
        <v>June</v>
      </c>
      <c r="E1982" s="1" t="str">
        <f>TEXT([1]Holidays!A1982,"yyyy")</f>
        <v>2020</v>
      </c>
      <c r="F1982" s="3">
        <v>10.5</v>
      </c>
      <c r="G1982" s="3">
        <v>14.1</v>
      </c>
      <c r="H1982" s="3">
        <v>7.3</v>
      </c>
      <c r="I1982" s="3">
        <v>0.6</v>
      </c>
      <c r="J1982" s="4">
        <v>130801.825</v>
      </c>
      <c r="K1982" s="5">
        <v>46.17833796</v>
      </c>
      <c r="L1982" s="5">
        <f t="shared" si="150"/>
        <v>6040210.8806347772</v>
      </c>
      <c r="M1982" t="str">
        <f>VLOOKUP(A1982,[1]Holidays!A:C,2,)</f>
        <v>Y</v>
      </c>
      <c r="N1982" t="str">
        <f>VLOOKUP(A1982,[1]Holidays!A:C,3,FALSE)</f>
        <v>N</v>
      </c>
      <c r="O1982">
        <f t="shared" si="151"/>
        <v>130801.825</v>
      </c>
      <c r="P1982" t="e">
        <f t="shared" si="152"/>
        <v>#N/A</v>
      </c>
      <c r="Q1982" t="e">
        <f t="shared" si="153"/>
        <v>#N/A</v>
      </c>
      <c r="R1982">
        <f t="shared" si="154"/>
        <v>130801.825</v>
      </c>
    </row>
    <row r="1983" spans="1:18" x14ac:dyDescent="0.25">
      <c r="A1983" s="6">
        <v>43986</v>
      </c>
      <c r="B1983" s="1" t="str">
        <f>TEXT([1]Holidays!A1983,"DDDD")</f>
        <v>Thursday</v>
      </c>
      <c r="C1983" s="2">
        <f>WEEKNUM([1]Holidays!A1983)</f>
        <v>23</v>
      </c>
      <c r="D1983" s="1" t="str">
        <f>TEXT([1]Holidays!A1983,"MMMM")</f>
        <v>June</v>
      </c>
      <c r="E1983" s="1" t="str">
        <f>TEXT([1]Holidays!A1983,"yyyy")</f>
        <v>2020</v>
      </c>
      <c r="F1983" s="3">
        <v>9.3000000000000007</v>
      </c>
      <c r="G1983" s="3">
        <v>13.8</v>
      </c>
      <c r="H1983" s="3">
        <v>9.3000000000000007</v>
      </c>
      <c r="I1983" s="3">
        <v>0</v>
      </c>
      <c r="J1983" s="4">
        <v>133322.02499999999</v>
      </c>
      <c r="K1983" s="5">
        <v>52.411741579999997</v>
      </c>
      <c r="L1983" s="5">
        <f t="shared" si="150"/>
        <v>6987639.521222299</v>
      </c>
      <c r="M1983" t="str">
        <f>VLOOKUP(A1983,[1]Holidays!A:C,2,)</f>
        <v>Y</v>
      </c>
      <c r="N1983" t="str">
        <f>VLOOKUP(A1983,[1]Holidays!A:C,3,FALSE)</f>
        <v>N</v>
      </c>
      <c r="O1983">
        <f t="shared" si="151"/>
        <v>133322.02499999999</v>
      </c>
      <c r="P1983" t="e">
        <f t="shared" si="152"/>
        <v>#N/A</v>
      </c>
      <c r="Q1983" t="e">
        <f t="shared" si="153"/>
        <v>#N/A</v>
      </c>
      <c r="R1983">
        <f t="shared" si="154"/>
        <v>133322.02499999999</v>
      </c>
    </row>
    <row r="1984" spans="1:18" x14ac:dyDescent="0.25">
      <c r="A1984" s="6">
        <v>43987</v>
      </c>
      <c r="B1984" s="1" t="str">
        <f>TEXT([1]Holidays!A1984,"DDDD")</f>
        <v>Friday</v>
      </c>
      <c r="C1984" s="2">
        <f>WEEKNUM([1]Holidays!A1984)</f>
        <v>23</v>
      </c>
      <c r="D1984" s="1" t="str">
        <f>TEXT([1]Holidays!A1984,"MMMM")</f>
        <v>June</v>
      </c>
      <c r="E1984" s="1" t="str">
        <f>TEXT([1]Holidays!A1984,"yyyy")</f>
        <v>2020</v>
      </c>
      <c r="F1984" s="3">
        <v>4.0999999999999996</v>
      </c>
      <c r="G1984" s="3">
        <v>14.6</v>
      </c>
      <c r="H1984" s="3">
        <v>9.4</v>
      </c>
      <c r="I1984" s="3">
        <v>0</v>
      </c>
      <c r="J1984" s="4">
        <v>137368.465</v>
      </c>
      <c r="K1984" s="5">
        <v>62.033443830000003</v>
      </c>
      <c r="L1984" s="5">
        <f t="shared" si="150"/>
        <v>8521438.9575908203</v>
      </c>
      <c r="M1984" t="str">
        <f>VLOOKUP(A1984,[1]Holidays!A:C,2,)</f>
        <v>Y</v>
      </c>
      <c r="N1984" t="str">
        <f>VLOOKUP(A1984,[1]Holidays!A:C,3,FALSE)</f>
        <v>N</v>
      </c>
      <c r="O1984">
        <f t="shared" si="151"/>
        <v>137368.465</v>
      </c>
      <c r="P1984" t="e">
        <f t="shared" si="152"/>
        <v>#N/A</v>
      </c>
      <c r="Q1984" t="e">
        <f t="shared" si="153"/>
        <v>#N/A</v>
      </c>
      <c r="R1984">
        <f t="shared" si="154"/>
        <v>137368.465</v>
      </c>
    </row>
    <row r="1985" spans="1:18" x14ac:dyDescent="0.25">
      <c r="A1985" s="6">
        <v>43988</v>
      </c>
      <c r="B1985" s="1" t="str">
        <f>TEXT([1]Holidays!A1985,"DDDD")</f>
        <v>Saturday</v>
      </c>
      <c r="C1985" s="2">
        <f>WEEKNUM([1]Holidays!A1985)</f>
        <v>23</v>
      </c>
      <c r="D1985" s="1" t="str">
        <f>TEXT([1]Holidays!A1985,"MMMM")</f>
        <v>June</v>
      </c>
      <c r="E1985" s="1" t="str">
        <f>TEXT([1]Holidays!A1985,"yyyy")</f>
        <v>2020</v>
      </c>
      <c r="F1985" s="3">
        <v>6</v>
      </c>
      <c r="G1985" s="3">
        <v>13.3</v>
      </c>
      <c r="H1985" s="3">
        <v>6.6</v>
      </c>
      <c r="I1985" s="3">
        <v>0</v>
      </c>
      <c r="J1985" s="4">
        <v>126427.92</v>
      </c>
      <c r="K1985" s="5">
        <v>51.805299679999997</v>
      </c>
      <c r="L1985" s="5">
        <f t="shared" si="150"/>
        <v>6549636.283519065</v>
      </c>
      <c r="M1985" t="str">
        <f>VLOOKUP(A1985,[1]Holidays!A:C,2,)</f>
        <v>Y</v>
      </c>
      <c r="N1985" t="str">
        <f>VLOOKUP(A1985,[1]Holidays!A:C,3,FALSE)</f>
        <v>N</v>
      </c>
      <c r="O1985">
        <f t="shared" si="151"/>
        <v>126427.92</v>
      </c>
      <c r="P1985" t="e">
        <f t="shared" si="152"/>
        <v>#N/A</v>
      </c>
      <c r="Q1985" t="e">
        <f t="shared" si="153"/>
        <v>#N/A</v>
      </c>
      <c r="R1985">
        <f t="shared" si="154"/>
        <v>126427.92</v>
      </c>
    </row>
    <row r="1986" spans="1:18" x14ac:dyDescent="0.25">
      <c r="A1986" s="6">
        <v>43989</v>
      </c>
      <c r="B1986" s="1" t="str">
        <f>TEXT([1]Holidays!A1986,"DDDD")</f>
        <v>Sunday</v>
      </c>
      <c r="C1986" s="2">
        <f>WEEKNUM([1]Holidays!A1986)</f>
        <v>24</v>
      </c>
      <c r="D1986" s="1" t="str">
        <f>TEXT([1]Holidays!A1986,"MMMM")</f>
        <v>June</v>
      </c>
      <c r="E1986" s="1" t="str">
        <f>TEXT([1]Holidays!A1986,"yyyy")</f>
        <v>2020</v>
      </c>
      <c r="F1986" s="3">
        <v>7.9</v>
      </c>
      <c r="G1986" s="3">
        <v>11.8</v>
      </c>
      <c r="H1986" s="3">
        <v>6.3</v>
      </c>
      <c r="I1986" s="3">
        <v>0</v>
      </c>
      <c r="J1986" s="4">
        <v>119524.41</v>
      </c>
      <c r="K1986" s="5">
        <v>52.567743700000001</v>
      </c>
      <c r="L1986" s="5">
        <f t="shared" ref="L1986:L2049" si="155">J1986*K1986</f>
        <v>6283128.5507737175</v>
      </c>
      <c r="M1986" t="str">
        <f>VLOOKUP(A1986,[1]Holidays!A:C,2,)</f>
        <v>Y</v>
      </c>
      <c r="N1986" t="str">
        <f>VLOOKUP(A1986,[1]Holidays!A:C,3,FALSE)</f>
        <v>N</v>
      </c>
      <c r="O1986">
        <f t="shared" si="151"/>
        <v>119524.41</v>
      </c>
      <c r="P1986" t="e">
        <f t="shared" si="152"/>
        <v>#N/A</v>
      </c>
      <c r="Q1986" t="e">
        <f t="shared" si="153"/>
        <v>#N/A</v>
      </c>
      <c r="R1986">
        <f t="shared" si="154"/>
        <v>119524.41</v>
      </c>
    </row>
    <row r="1987" spans="1:18" x14ac:dyDescent="0.25">
      <c r="A1987" s="6">
        <v>43990</v>
      </c>
      <c r="B1987" s="1" t="str">
        <f>TEXT([1]Holidays!A1987,"DDDD")</f>
        <v>Monday</v>
      </c>
      <c r="C1987" s="2">
        <f>WEEKNUM([1]Holidays!A1987)</f>
        <v>24</v>
      </c>
      <c r="D1987" s="1" t="str">
        <f>TEXT([1]Holidays!A1987,"MMMM")</f>
        <v>June</v>
      </c>
      <c r="E1987" s="1" t="str">
        <f>TEXT([1]Holidays!A1987,"yyyy")</f>
        <v>2020</v>
      </c>
      <c r="F1987" s="3">
        <v>4.5</v>
      </c>
      <c r="G1987" s="3">
        <v>12.6</v>
      </c>
      <c r="H1987" s="3">
        <v>8.8000000000000007</v>
      </c>
      <c r="I1987" s="3">
        <v>0</v>
      </c>
      <c r="J1987" s="4">
        <v>124792.97500000001</v>
      </c>
      <c r="K1987" s="5">
        <v>64.935526899999999</v>
      </c>
      <c r="L1987" s="5">
        <f t="shared" si="155"/>
        <v>8103497.5850435281</v>
      </c>
      <c r="M1987" t="str">
        <f>VLOOKUP(A1987,[1]Holidays!A:C,2,)</f>
        <v>Y</v>
      </c>
      <c r="N1987" t="str">
        <f>VLOOKUP(A1987,[1]Holidays!A:C,3,FALSE)</f>
        <v>Y</v>
      </c>
      <c r="O1987">
        <f t="shared" ref="O1987:O2050" si="156">IF(M1987="n",NA(),J1987)</f>
        <v>124792.97500000001</v>
      </c>
      <c r="P1987" t="e">
        <f t="shared" ref="P1987:P2050" si="157">IF(M1987="n",J1987,NA())</f>
        <v>#N/A</v>
      </c>
      <c r="Q1987">
        <f t="shared" ref="Q1987:Q2050" si="158">IF(N1987="y",J1987,NA())</f>
        <v>124792.97500000001</v>
      </c>
      <c r="R1987" t="e">
        <f t="shared" ref="R1987:R2050" si="159">IF(N1987="N",J1987,NA())</f>
        <v>#N/A</v>
      </c>
    </row>
    <row r="1988" spans="1:18" x14ac:dyDescent="0.25">
      <c r="A1988" s="6">
        <v>43991</v>
      </c>
      <c r="B1988" s="1" t="str">
        <f>TEXT([1]Holidays!A1988,"DDDD")</f>
        <v>Tuesday</v>
      </c>
      <c r="C1988" s="2">
        <f>WEEKNUM([1]Holidays!A1988)</f>
        <v>24</v>
      </c>
      <c r="D1988" s="1" t="str">
        <f>TEXT([1]Holidays!A1988,"MMMM")</f>
        <v>June</v>
      </c>
      <c r="E1988" s="1" t="str">
        <f>TEXT([1]Holidays!A1988,"yyyy")</f>
        <v>2020</v>
      </c>
      <c r="F1988" s="3">
        <v>2</v>
      </c>
      <c r="G1988" s="3">
        <v>15.3</v>
      </c>
      <c r="H1988" s="3">
        <v>9.3000000000000007</v>
      </c>
      <c r="I1988" s="3">
        <v>0.2</v>
      </c>
      <c r="J1988" s="4">
        <v>141571.29500000001</v>
      </c>
      <c r="K1988" s="5">
        <v>134.74761480000001</v>
      </c>
      <c r="L1988" s="5">
        <f t="shared" si="155"/>
        <v>19076394.325397167</v>
      </c>
      <c r="M1988" t="str">
        <f>VLOOKUP(A1988,[1]Holidays!A:C,2,)</f>
        <v>Y</v>
      </c>
      <c r="N1988" t="str">
        <f>VLOOKUP(A1988,[1]Holidays!A:C,3,FALSE)</f>
        <v>N</v>
      </c>
      <c r="O1988">
        <f t="shared" si="156"/>
        <v>141571.29500000001</v>
      </c>
      <c r="P1988" t="e">
        <f t="shared" si="157"/>
        <v>#N/A</v>
      </c>
      <c r="Q1988" t="e">
        <f t="shared" si="158"/>
        <v>#N/A</v>
      </c>
      <c r="R1988">
        <f t="shared" si="159"/>
        <v>141571.29500000001</v>
      </c>
    </row>
    <row r="1989" spans="1:18" x14ac:dyDescent="0.25">
      <c r="A1989" s="6">
        <v>43992</v>
      </c>
      <c r="B1989" s="1" t="str">
        <f>TEXT([1]Holidays!A1989,"DDDD")</f>
        <v>Wednesday</v>
      </c>
      <c r="C1989" s="2">
        <f>WEEKNUM([1]Holidays!A1989)</f>
        <v>24</v>
      </c>
      <c r="D1989" s="1" t="str">
        <f>TEXT([1]Holidays!A1989,"MMMM")</f>
        <v>June</v>
      </c>
      <c r="E1989" s="1" t="str">
        <f>TEXT([1]Holidays!A1989,"yyyy")</f>
        <v>2020</v>
      </c>
      <c r="F1989" s="3">
        <v>3.9</v>
      </c>
      <c r="G1989" s="3">
        <v>16.7</v>
      </c>
      <c r="H1989" s="3">
        <v>8.8000000000000007</v>
      </c>
      <c r="I1989" s="3">
        <v>0</v>
      </c>
      <c r="J1989" s="4">
        <v>137795.79500000001</v>
      </c>
      <c r="K1989" s="5">
        <v>121.1776674</v>
      </c>
      <c r="L1989" s="5">
        <f t="shared" si="155"/>
        <v>16697773.015628586</v>
      </c>
      <c r="M1989" t="str">
        <f>VLOOKUP(A1989,[1]Holidays!A:C,2,)</f>
        <v>Y</v>
      </c>
      <c r="N1989" t="str">
        <f>VLOOKUP(A1989,[1]Holidays!A:C,3,FALSE)</f>
        <v>N</v>
      </c>
      <c r="O1989">
        <f t="shared" si="156"/>
        <v>137795.79500000001</v>
      </c>
      <c r="P1989" t="e">
        <f t="shared" si="157"/>
        <v>#N/A</v>
      </c>
      <c r="Q1989" t="e">
        <f t="shared" si="158"/>
        <v>#N/A</v>
      </c>
      <c r="R1989">
        <f t="shared" si="159"/>
        <v>137795.79500000001</v>
      </c>
    </row>
    <row r="1990" spans="1:18" x14ac:dyDescent="0.25">
      <c r="A1990" s="6">
        <v>43993</v>
      </c>
      <c r="B1990" s="1" t="str">
        <f>TEXT([1]Holidays!A1990,"DDDD")</f>
        <v>Thursday</v>
      </c>
      <c r="C1990" s="2">
        <f>WEEKNUM([1]Holidays!A1990)</f>
        <v>24</v>
      </c>
      <c r="D1990" s="1" t="str">
        <f>TEXT([1]Holidays!A1990,"MMMM")</f>
        <v>June</v>
      </c>
      <c r="E1990" s="1" t="str">
        <f>TEXT([1]Holidays!A1990,"yyyy")</f>
        <v>2020</v>
      </c>
      <c r="F1990" s="3">
        <v>4.5</v>
      </c>
      <c r="G1990" s="3">
        <v>16.899999999999999</v>
      </c>
      <c r="H1990" s="3">
        <v>9.1</v>
      </c>
      <c r="I1990" s="3">
        <v>0</v>
      </c>
      <c r="J1990" s="4">
        <v>141444.44500000001</v>
      </c>
      <c r="K1990" s="5">
        <v>99.91431747</v>
      </c>
      <c r="L1990" s="5">
        <f t="shared" si="155"/>
        <v>14132325.182097955</v>
      </c>
      <c r="M1990" t="str">
        <f>VLOOKUP(A1990,[1]Holidays!A:C,2,)</f>
        <v>Y</v>
      </c>
      <c r="N1990" t="str">
        <f>VLOOKUP(A1990,[1]Holidays!A:C,3,FALSE)</f>
        <v>N</v>
      </c>
      <c r="O1990">
        <f t="shared" si="156"/>
        <v>141444.44500000001</v>
      </c>
      <c r="P1990" t="e">
        <f t="shared" si="157"/>
        <v>#N/A</v>
      </c>
      <c r="Q1990" t="e">
        <f t="shared" si="158"/>
        <v>#N/A</v>
      </c>
      <c r="R1990">
        <f t="shared" si="159"/>
        <v>141444.44500000001</v>
      </c>
    </row>
    <row r="1991" spans="1:18" x14ac:dyDescent="0.25">
      <c r="A1991" s="6">
        <v>43994</v>
      </c>
      <c r="B1991" s="1" t="str">
        <f>TEXT([1]Holidays!A1991,"DDDD")</f>
        <v>Friday</v>
      </c>
      <c r="C1991" s="2">
        <f>WEEKNUM([1]Holidays!A1991)</f>
        <v>24</v>
      </c>
      <c r="D1991" s="1" t="str">
        <f>TEXT([1]Holidays!A1991,"MMMM")</f>
        <v>June</v>
      </c>
      <c r="E1991" s="1" t="str">
        <f>TEXT([1]Holidays!A1991,"yyyy")</f>
        <v>2020</v>
      </c>
      <c r="F1991" s="3">
        <v>4.2</v>
      </c>
      <c r="G1991" s="3">
        <v>15.3</v>
      </c>
      <c r="H1991" s="3">
        <v>9.1999999999999993</v>
      </c>
      <c r="I1991" s="3">
        <v>0</v>
      </c>
      <c r="J1991" s="4">
        <v>134684.58499999999</v>
      </c>
      <c r="K1991" s="5">
        <v>50.250574039999997</v>
      </c>
      <c r="L1991" s="5">
        <f t="shared" si="155"/>
        <v>6767977.7105891723</v>
      </c>
      <c r="M1991" t="str">
        <f>VLOOKUP(A1991,[1]Holidays!A:C,2,)</f>
        <v>Y</v>
      </c>
      <c r="N1991" t="str">
        <f>VLOOKUP(A1991,[1]Holidays!A:C,3,FALSE)</f>
        <v>N</v>
      </c>
      <c r="O1991">
        <f t="shared" si="156"/>
        <v>134684.58499999999</v>
      </c>
      <c r="P1991" t="e">
        <f t="shared" si="157"/>
        <v>#N/A</v>
      </c>
      <c r="Q1991" t="e">
        <f t="shared" si="158"/>
        <v>#N/A</v>
      </c>
      <c r="R1991">
        <f t="shared" si="159"/>
        <v>134684.58499999999</v>
      </c>
    </row>
    <row r="1992" spans="1:18" x14ac:dyDescent="0.25">
      <c r="A1992" s="6">
        <v>43995</v>
      </c>
      <c r="B1992" s="1" t="str">
        <f>TEXT([1]Holidays!A1992,"DDDD")</f>
        <v>Saturday</v>
      </c>
      <c r="C1992" s="2">
        <f>WEEKNUM([1]Holidays!A1992)</f>
        <v>24</v>
      </c>
      <c r="D1992" s="1" t="str">
        <f>TEXT([1]Holidays!A1992,"MMMM")</f>
        <v>June</v>
      </c>
      <c r="E1992" s="1" t="str">
        <f>TEXT([1]Holidays!A1992,"yyyy")</f>
        <v>2020</v>
      </c>
      <c r="F1992" s="3">
        <v>5.7</v>
      </c>
      <c r="G1992" s="3">
        <v>16.399999999999999</v>
      </c>
      <c r="H1992" s="3">
        <v>3.4</v>
      </c>
      <c r="I1992" s="3">
        <v>0</v>
      </c>
      <c r="J1992" s="4">
        <v>117394.455</v>
      </c>
      <c r="K1992" s="5">
        <v>31.448271609999999</v>
      </c>
      <c r="L1992" s="5">
        <f t="shared" si="155"/>
        <v>3691852.7063479223</v>
      </c>
      <c r="M1992" t="str">
        <f>VLOOKUP(A1992,[1]Holidays!A:C,2,)</f>
        <v>Y</v>
      </c>
      <c r="N1992" t="str">
        <f>VLOOKUP(A1992,[1]Holidays!A:C,3,FALSE)</f>
        <v>N</v>
      </c>
      <c r="O1992">
        <f t="shared" si="156"/>
        <v>117394.455</v>
      </c>
      <c r="P1992" t="e">
        <f t="shared" si="157"/>
        <v>#N/A</v>
      </c>
      <c r="Q1992" t="e">
        <f t="shared" si="158"/>
        <v>#N/A</v>
      </c>
      <c r="R1992">
        <f t="shared" si="159"/>
        <v>117394.455</v>
      </c>
    </row>
    <row r="1993" spans="1:18" x14ac:dyDescent="0.25">
      <c r="A1993" s="6">
        <v>43996</v>
      </c>
      <c r="B1993" s="1" t="str">
        <f>TEXT([1]Holidays!A1993,"DDDD")</f>
        <v>Sunday</v>
      </c>
      <c r="C1993" s="2">
        <f>WEEKNUM([1]Holidays!A1993)</f>
        <v>25</v>
      </c>
      <c r="D1993" s="1" t="str">
        <f>TEXT([1]Holidays!A1993,"MMMM")</f>
        <v>June</v>
      </c>
      <c r="E1993" s="1" t="str">
        <f>TEXT([1]Holidays!A1993,"yyyy")</f>
        <v>2020</v>
      </c>
      <c r="F1993" s="3">
        <v>10.4</v>
      </c>
      <c r="G1993" s="3">
        <v>15.2</v>
      </c>
      <c r="H1993" s="3">
        <v>8</v>
      </c>
      <c r="I1993" s="3">
        <v>5.8</v>
      </c>
      <c r="J1993" s="4">
        <v>107553.005</v>
      </c>
      <c r="K1993" s="5">
        <v>24.879646619999999</v>
      </c>
      <c r="L1993" s="5">
        <f t="shared" si="155"/>
        <v>2675880.7573190932</v>
      </c>
      <c r="M1993" t="str">
        <f>VLOOKUP(A1993,[1]Holidays!A:C,2,)</f>
        <v>Y</v>
      </c>
      <c r="N1993" t="str">
        <f>VLOOKUP(A1993,[1]Holidays!A:C,3,FALSE)</f>
        <v>N</v>
      </c>
      <c r="O1993">
        <f t="shared" si="156"/>
        <v>107553.005</v>
      </c>
      <c r="P1993" t="e">
        <f t="shared" si="157"/>
        <v>#N/A</v>
      </c>
      <c r="Q1993" t="e">
        <f t="shared" si="158"/>
        <v>#N/A</v>
      </c>
      <c r="R1993">
        <f t="shared" si="159"/>
        <v>107553.005</v>
      </c>
    </row>
    <row r="1994" spans="1:18" x14ac:dyDescent="0.25">
      <c r="A1994" s="6">
        <v>43997</v>
      </c>
      <c r="B1994" s="1" t="str">
        <f>TEXT([1]Holidays!A1994,"DDDD")</f>
        <v>Monday</v>
      </c>
      <c r="C1994" s="2">
        <f>WEEKNUM([1]Holidays!A1994)</f>
        <v>25</v>
      </c>
      <c r="D1994" s="1" t="str">
        <f>TEXT([1]Holidays!A1994,"MMMM")</f>
        <v>June</v>
      </c>
      <c r="E1994" s="1" t="str">
        <f>TEXT([1]Holidays!A1994,"yyyy")</f>
        <v>2020</v>
      </c>
      <c r="F1994" s="3">
        <v>11.6</v>
      </c>
      <c r="G1994" s="3">
        <v>18.399999999999999</v>
      </c>
      <c r="H1994" s="3">
        <v>8</v>
      </c>
      <c r="I1994" s="3">
        <v>0</v>
      </c>
      <c r="J1994" s="4">
        <v>121221.455</v>
      </c>
      <c r="K1994" s="5">
        <v>26.006880500000001</v>
      </c>
      <c r="L1994" s="5">
        <f t="shared" si="155"/>
        <v>3152591.8942211275</v>
      </c>
      <c r="M1994" t="str">
        <f>VLOOKUP(A1994,[1]Holidays!A:C,2,)</f>
        <v>Y</v>
      </c>
      <c r="N1994" t="str">
        <f>VLOOKUP(A1994,[1]Holidays!A:C,3,FALSE)</f>
        <v>N</v>
      </c>
      <c r="O1994">
        <f t="shared" si="156"/>
        <v>121221.455</v>
      </c>
      <c r="P1994" t="e">
        <f t="shared" si="157"/>
        <v>#N/A</v>
      </c>
      <c r="Q1994" t="e">
        <f t="shared" si="158"/>
        <v>#N/A</v>
      </c>
      <c r="R1994">
        <f t="shared" si="159"/>
        <v>121221.455</v>
      </c>
    </row>
    <row r="1995" spans="1:18" x14ac:dyDescent="0.25">
      <c r="A1995" s="6">
        <v>43998</v>
      </c>
      <c r="B1995" s="1" t="str">
        <f>TEXT([1]Holidays!A1995,"DDDD")</f>
        <v>Tuesday</v>
      </c>
      <c r="C1995" s="2">
        <f>WEEKNUM([1]Holidays!A1995)</f>
        <v>25</v>
      </c>
      <c r="D1995" s="1" t="str">
        <f>TEXT([1]Holidays!A1995,"MMMM")</f>
        <v>June</v>
      </c>
      <c r="E1995" s="1" t="str">
        <f>TEXT([1]Holidays!A1995,"yyyy")</f>
        <v>2020</v>
      </c>
      <c r="F1995" s="3">
        <v>13</v>
      </c>
      <c r="G1995" s="3">
        <v>17.899999999999999</v>
      </c>
      <c r="H1995" s="3">
        <v>6.7</v>
      </c>
      <c r="I1995" s="3">
        <v>0</v>
      </c>
      <c r="J1995" s="4">
        <v>124473.67</v>
      </c>
      <c r="K1995" s="5">
        <v>34.230911220000003</v>
      </c>
      <c r="L1995" s="5">
        <f t="shared" si="155"/>
        <v>4260847.1469975775</v>
      </c>
      <c r="M1995" t="str">
        <f>VLOOKUP(A1995,[1]Holidays!A:C,2,)</f>
        <v>Y</v>
      </c>
      <c r="N1995" t="str">
        <f>VLOOKUP(A1995,[1]Holidays!A:C,3,FALSE)</f>
        <v>N</v>
      </c>
      <c r="O1995">
        <f t="shared" si="156"/>
        <v>124473.67</v>
      </c>
      <c r="P1995" t="e">
        <f t="shared" si="157"/>
        <v>#N/A</v>
      </c>
      <c r="Q1995" t="e">
        <f t="shared" si="158"/>
        <v>#N/A</v>
      </c>
      <c r="R1995">
        <f t="shared" si="159"/>
        <v>124473.67</v>
      </c>
    </row>
    <row r="1996" spans="1:18" x14ac:dyDescent="0.25">
      <c r="A1996" s="6">
        <v>43999</v>
      </c>
      <c r="B1996" s="1" t="str">
        <f>TEXT([1]Holidays!A1996,"DDDD")</f>
        <v>Wednesday</v>
      </c>
      <c r="C1996" s="2">
        <f>WEEKNUM([1]Holidays!A1996)</f>
        <v>25</v>
      </c>
      <c r="D1996" s="1" t="str">
        <f>TEXT([1]Holidays!A1996,"MMMM")</f>
        <v>June</v>
      </c>
      <c r="E1996" s="1" t="str">
        <f>TEXT([1]Holidays!A1996,"yyyy")</f>
        <v>2020</v>
      </c>
      <c r="F1996" s="3">
        <v>10.199999999999999</v>
      </c>
      <c r="G1996" s="3">
        <v>14.6</v>
      </c>
      <c r="H1996" s="3">
        <v>8.5</v>
      </c>
      <c r="I1996" s="3">
        <v>0.4</v>
      </c>
      <c r="J1996" s="4">
        <v>133969.69</v>
      </c>
      <c r="K1996" s="5">
        <v>66.78362319</v>
      </c>
      <c r="L1996" s="5">
        <f t="shared" si="155"/>
        <v>8946981.2958411109</v>
      </c>
      <c r="M1996" t="str">
        <f>VLOOKUP(A1996,[1]Holidays!A:C,2,)</f>
        <v>Y</v>
      </c>
      <c r="N1996" t="str">
        <f>VLOOKUP(A1996,[1]Holidays!A:C,3,FALSE)</f>
        <v>N</v>
      </c>
      <c r="O1996">
        <f t="shared" si="156"/>
        <v>133969.69</v>
      </c>
      <c r="P1996" t="e">
        <f t="shared" si="157"/>
        <v>#N/A</v>
      </c>
      <c r="Q1996" t="e">
        <f t="shared" si="158"/>
        <v>#N/A</v>
      </c>
      <c r="R1996">
        <f t="shared" si="159"/>
        <v>133969.69</v>
      </c>
    </row>
    <row r="1997" spans="1:18" x14ac:dyDescent="0.25">
      <c r="A1997" s="6">
        <v>44000</v>
      </c>
      <c r="B1997" s="1" t="str">
        <f>TEXT([1]Holidays!A1997,"DDDD")</f>
        <v>Thursday</v>
      </c>
      <c r="C1997" s="2">
        <f>WEEKNUM([1]Holidays!A1997)</f>
        <v>25</v>
      </c>
      <c r="D1997" s="1" t="str">
        <f>TEXT([1]Holidays!A1997,"MMMM")</f>
        <v>June</v>
      </c>
      <c r="E1997" s="1" t="str">
        <f>TEXT([1]Holidays!A1997,"yyyy")</f>
        <v>2020</v>
      </c>
      <c r="F1997" s="3">
        <v>4.5999999999999996</v>
      </c>
      <c r="G1997" s="3">
        <v>16.899999999999999</v>
      </c>
      <c r="H1997" s="3">
        <v>9.1</v>
      </c>
      <c r="I1997" s="3">
        <v>0</v>
      </c>
      <c r="J1997" s="4">
        <v>130437.325</v>
      </c>
      <c r="K1997" s="5">
        <v>35.142928869999999</v>
      </c>
      <c r="L1997" s="5">
        <f t="shared" si="155"/>
        <v>4583949.6344680721</v>
      </c>
      <c r="M1997" t="str">
        <f>VLOOKUP(A1997,[1]Holidays!A:C,2,)</f>
        <v>Y</v>
      </c>
      <c r="N1997" t="str">
        <f>VLOOKUP(A1997,[1]Holidays!A:C,3,FALSE)</f>
        <v>N</v>
      </c>
      <c r="O1997">
        <f t="shared" si="156"/>
        <v>130437.325</v>
      </c>
      <c r="P1997" t="e">
        <f t="shared" si="157"/>
        <v>#N/A</v>
      </c>
      <c r="Q1997" t="e">
        <f t="shared" si="158"/>
        <v>#N/A</v>
      </c>
      <c r="R1997">
        <f t="shared" si="159"/>
        <v>130437.325</v>
      </c>
    </row>
    <row r="1998" spans="1:18" x14ac:dyDescent="0.25">
      <c r="A1998" s="6">
        <v>44001</v>
      </c>
      <c r="B1998" s="1" t="str">
        <f>TEXT([1]Holidays!A1998,"DDDD")</f>
        <v>Friday</v>
      </c>
      <c r="C1998" s="2">
        <f>WEEKNUM([1]Holidays!A1998)</f>
        <v>25</v>
      </c>
      <c r="D1998" s="1" t="str">
        <f>TEXT([1]Holidays!A1998,"MMMM")</f>
        <v>June</v>
      </c>
      <c r="E1998" s="1" t="str">
        <f>TEXT([1]Holidays!A1998,"yyyy")</f>
        <v>2020</v>
      </c>
      <c r="F1998" s="3">
        <v>6.4</v>
      </c>
      <c r="G1998" s="3">
        <v>17.8</v>
      </c>
      <c r="H1998" s="3">
        <v>8.6</v>
      </c>
      <c r="I1998" s="3">
        <v>0</v>
      </c>
      <c r="J1998" s="4">
        <v>120149.435</v>
      </c>
      <c r="K1998" s="5">
        <v>30.518706590000001</v>
      </c>
      <c r="L1998" s="5">
        <f t="shared" si="155"/>
        <v>3666805.3537192768</v>
      </c>
      <c r="M1998" t="str">
        <f>VLOOKUP(A1998,[1]Holidays!A:C,2,)</f>
        <v>Y</v>
      </c>
      <c r="N1998" t="str">
        <f>VLOOKUP(A1998,[1]Holidays!A:C,3,FALSE)</f>
        <v>N</v>
      </c>
      <c r="O1998">
        <f t="shared" si="156"/>
        <v>120149.435</v>
      </c>
      <c r="P1998" t="e">
        <f t="shared" si="157"/>
        <v>#N/A</v>
      </c>
      <c r="Q1998" t="e">
        <f t="shared" si="158"/>
        <v>#N/A</v>
      </c>
      <c r="R1998">
        <f t="shared" si="159"/>
        <v>120149.435</v>
      </c>
    </row>
    <row r="1999" spans="1:18" x14ac:dyDescent="0.25">
      <c r="A1999" s="6">
        <v>44002</v>
      </c>
      <c r="B1999" s="1" t="str">
        <f>TEXT([1]Holidays!A1999,"DDDD")</f>
        <v>Saturday</v>
      </c>
      <c r="C1999" s="2">
        <f>WEEKNUM([1]Holidays!A1999)</f>
        <v>25</v>
      </c>
      <c r="D1999" s="1" t="str">
        <f>TEXT([1]Holidays!A1999,"MMMM")</f>
        <v>June</v>
      </c>
      <c r="E1999" s="1" t="str">
        <f>TEXT([1]Holidays!A1999,"yyyy")</f>
        <v>2020</v>
      </c>
      <c r="F1999" s="3">
        <v>12.8</v>
      </c>
      <c r="G1999" s="3">
        <v>16.899999999999999</v>
      </c>
      <c r="H1999" s="3">
        <v>8.5</v>
      </c>
      <c r="I1999" s="3">
        <v>1.4</v>
      </c>
      <c r="J1999" s="4">
        <v>109644.69500000001</v>
      </c>
      <c r="K1999" s="5">
        <v>34.059332099999999</v>
      </c>
      <c r="L1999" s="5">
        <f t="shared" si="155"/>
        <v>3734425.0800082097</v>
      </c>
      <c r="M1999" t="str">
        <f>VLOOKUP(A1999,[1]Holidays!A:C,2,)</f>
        <v>Y</v>
      </c>
      <c r="N1999" t="str">
        <f>VLOOKUP(A1999,[1]Holidays!A:C,3,FALSE)</f>
        <v>N</v>
      </c>
      <c r="O1999">
        <f t="shared" si="156"/>
        <v>109644.69500000001</v>
      </c>
      <c r="P1999" t="e">
        <f t="shared" si="157"/>
        <v>#N/A</v>
      </c>
      <c r="Q1999" t="e">
        <f t="shared" si="158"/>
        <v>#N/A</v>
      </c>
      <c r="R1999">
        <f t="shared" si="159"/>
        <v>109644.69500000001</v>
      </c>
    </row>
    <row r="2000" spans="1:18" x14ac:dyDescent="0.25">
      <c r="A2000" s="6">
        <v>44003</v>
      </c>
      <c r="B2000" s="1" t="str">
        <f>TEXT([1]Holidays!A2000,"DDDD")</f>
        <v>Sunday</v>
      </c>
      <c r="C2000" s="2">
        <f>WEEKNUM([1]Holidays!A2000)</f>
        <v>26</v>
      </c>
      <c r="D2000" s="1" t="str">
        <f>TEXT([1]Holidays!A2000,"MMMM")</f>
        <v>June</v>
      </c>
      <c r="E2000" s="1" t="str">
        <f>TEXT([1]Holidays!A2000,"yyyy")</f>
        <v>2020</v>
      </c>
      <c r="F2000" s="3">
        <v>6.9</v>
      </c>
      <c r="G2000" s="3">
        <v>12</v>
      </c>
      <c r="H2000" s="3">
        <v>4.9000000000000004</v>
      </c>
      <c r="I2000" s="3">
        <v>0</v>
      </c>
      <c r="J2000" s="4">
        <v>121528.375</v>
      </c>
      <c r="K2000" s="5">
        <v>36.994378519999998</v>
      </c>
      <c r="L2000" s="5">
        <f t="shared" si="155"/>
        <v>4495866.7056705048</v>
      </c>
      <c r="M2000" t="str">
        <f>VLOOKUP(A2000,[1]Holidays!A:C,2,)</f>
        <v>Y</v>
      </c>
      <c r="N2000" t="str">
        <f>VLOOKUP(A2000,[1]Holidays!A:C,3,FALSE)</f>
        <v>N</v>
      </c>
      <c r="O2000">
        <f t="shared" si="156"/>
        <v>121528.375</v>
      </c>
      <c r="P2000" t="e">
        <f t="shared" si="157"/>
        <v>#N/A</v>
      </c>
      <c r="Q2000" t="e">
        <f t="shared" si="158"/>
        <v>#N/A</v>
      </c>
      <c r="R2000">
        <f t="shared" si="159"/>
        <v>121528.375</v>
      </c>
    </row>
    <row r="2001" spans="1:18" x14ac:dyDescent="0.25">
      <c r="A2001" s="6">
        <v>44004</v>
      </c>
      <c r="B2001" s="1" t="str">
        <f>TEXT([1]Holidays!A2001,"DDDD")</f>
        <v>Monday</v>
      </c>
      <c r="C2001" s="2">
        <f>WEEKNUM([1]Holidays!A2001)</f>
        <v>26</v>
      </c>
      <c r="D2001" s="1" t="str">
        <f>TEXT([1]Holidays!A2001,"MMMM")</f>
        <v>June</v>
      </c>
      <c r="E2001" s="1" t="str">
        <f>TEXT([1]Holidays!A2001,"yyyy")</f>
        <v>2020</v>
      </c>
      <c r="F2001" s="3">
        <v>8.1</v>
      </c>
      <c r="G2001" s="3">
        <v>13</v>
      </c>
      <c r="H2001" s="3">
        <v>5.5</v>
      </c>
      <c r="I2001" s="3">
        <v>0</v>
      </c>
      <c r="J2001" s="4">
        <v>136373.435</v>
      </c>
      <c r="K2001" s="5">
        <v>45.896190480000001</v>
      </c>
      <c r="L2001" s="5">
        <f t="shared" si="155"/>
        <v>6259021.1491718991</v>
      </c>
      <c r="M2001" t="str">
        <f>VLOOKUP(A2001,[1]Holidays!A:C,2,)</f>
        <v>Y</v>
      </c>
      <c r="N2001" t="str">
        <f>VLOOKUP(A2001,[1]Holidays!A:C,3,FALSE)</f>
        <v>N</v>
      </c>
      <c r="O2001">
        <f t="shared" si="156"/>
        <v>136373.435</v>
      </c>
      <c r="P2001" t="e">
        <f t="shared" si="157"/>
        <v>#N/A</v>
      </c>
      <c r="Q2001" t="e">
        <f t="shared" si="158"/>
        <v>#N/A</v>
      </c>
      <c r="R2001">
        <f t="shared" si="159"/>
        <v>136373.435</v>
      </c>
    </row>
    <row r="2002" spans="1:18" x14ac:dyDescent="0.25">
      <c r="A2002" s="6">
        <v>44005</v>
      </c>
      <c r="B2002" s="1" t="str">
        <f>TEXT([1]Holidays!A2002,"DDDD")</f>
        <v>Tuesday</v>
      </c>
      <c r="C2002" s="2">
        <f>WEEKNUM([1]Holidays!A2002)</f>
        <v>26</v>
      </c>
      <c r="D2002" s="1" t="str">
        <f>TEXT([1]Holidays!A2002,"MMMM")</f>
        <v>June</v>
      </c>
      <c r="E2002" s="1" t="str">
        <f>TEXT([1]Holidays!A2002,"yyyy")</f>
        <v>2020</v>
      </c>
      <c r="F2002" s="3">
        <v>9</v>
      </c>
      <c r="G2002" s="3">
        <v>14.4</v>
      </c>
      <c r="H2002" s="3">
        <v>8.4</v>
      </c>
      <c r="I2002" s="3">
        <v>2.2000000000000002</v>
      </c>
      <c r="J2002" s="4">
        <v>131904.745</v>
      </c>
      <c r="K2002" s="5">
        <v>48.986743169999997</v>
      </c>
      <c r="L2002" s="5">
        <f t="shared" si="155"/>
        <v>6461583.8662193408</v>
      </c>
      <c r="M2002" t="str">
        <f>VLOOKUP(A2002,[1]Holidays!A:C,2,)</f>
        <v>Y</v>
      </c>
      <c r="N2002" t="str">
        <f>VLOOKUP(A2002,[1]Holidays!A:C,3,FALSE)</f>
        <v>N</v>
      </c>
      <c r="O2002">
        <f t="shared" si="156"/>
        <v>131904.745</v>
      </c>
      <c r="P2002" t="e">
        <f t="shared" si="157"/>
        <v>#N/A</v>
      </c>
      <c r="Q2002" t="e">
        <f t="shared" si="158"/>
        <v>#N/A</v>
      </c>
      <c r="R2002">
        <f t="shared" si="159"/>
        <v>131904.745</v>
      </c>
    </row>
    <row r="2003" spans="1:18" x14ac:dyDescent="0.25">
      <c r="A2003" s="6">
        <v>44006</v>
      </c>
      <c r="B2003" s="1" t="str">
        <f>TEXT([1]Holidays!A2003,"DDDD")</f>
        <v>Wednesday</v>
      </c>
      <c r="C2003" s="2">
        <f>WEEKNUM([1]Holidays!A2003)</f>
        <v>26</v>
      </c>
      <c r="D2003" s="1" t="str">
        <f>TEXT([1]Holidays!A2003,"MMMM")</f>
        <v>June</v>
      </c>
      <c r="E2003" s="1" t="str">
        <f>TEXT([1]Holidays!A2003,"yyyy")</f>
        <v>2020</v>
      </c>
      <c r="F2003" s="3">
        <v>10.1</v>
      </c>
      <c r="G2003" s="3">
        <v>14.9</v>
      </c>
      <c r="H2003" s="3">
        <v>8</v>
      </c>
      <c r="I2003" s="3">
        <v>0.4</v>
      </c>
      <c r="J2003" s="4">
        <v>133100.905</v>
      </c>
      <c r="K2003" s="5">
        <v>56.721435829999997</v>
      </c>
      <c r="L2003" s="5">
        <f t="shared" si="155"/>
        <v>7549674.4418724254</v>
      </c>
      <c r="M2003" t="str">
        <f>VLOOKUP(A2003,[1]Holidays!A:C,2,)</f>
        <v>Y</v>
      </c>
      <c r="N2003" t="str">
        <f>VLOOKUP(A2003,[1]Holidays!A:C,3,FALSE)</f>
        <v>N</v>
      </c>
      <c r="O2003">
        <f t="shared" si="156"/>
        <v>133100.905</v>
      </c>
      <c r="P2003" t="e">
        <f t="shared" si="157"/>
        <v>#N/A</v>
      </c>
      <c r="Q2003" t="e">
        <f t="shared" si="158"/>
        <v>#N/A</v>
      </c>
      <c r="R2003">
        <f t="shared" si="159"/>
        <v>133100.905</v>
      </c>
    </row>
    <row r="2004" spans="1:18" x14ac:dyDescent="0.25">
      <c r="A2004" s="6">
        <v>44007</v>
      </c>
      <c r="B2004" s="1" t="str">
        <f>TEXT([1]Holidays!A2004,"DDDD")</f>
        <v>Thursday</v>
      </c>
      <c r="C2004" s="2">
        <f>WEEKNUM([1]Holidays!A2004)</f>
        <v>26</v>
      </c>
      <c r="D2004" s="1" t="str">
        <f>TEXT([1]Holidays!A2004,"MMMM")</f>
        <v>June</v>
      </c>
      <c r="E2004" s="1" t="str">
        <f>TEXT([1]Holidays!A2004,"yyyy")</f>
        <v>2020</v>
      </c>
      <c r="F2004" s="3">
        <v>10.199999999999999</v>
      </c>
      <c r="G2004" s="3">
        <v>15.9</v>
      </c>
      <c r="H2004" s="3">
        <v>5</v>
      </c>
      <c r="I2004" s="3">
        <v>0</v>
      </c>
      <c r="J2004" s="4">
        <v>131466.23999999999</v>
      </c>
      <c r="K2004" s="5">
        <v>39.910040360000004</v>
      </c>
      <c r="L2004" s="5">
        <f t="shared" si="155"/>
        <v>5246822.9443774465</v>
      </c>
      <c r="M2004" t="str">
        <f>VLOOKUP(A2004,[1]Holidays!A:C,2,)</f>
        <v>Y</v>
      </c>
      <c r="N2004" t="str">
        <f>VLOOKUP(A2004,[1]Holidays!A:C,3,FALSE)</f>
        <v>N</v>
      </c>
      <c r="O2004">
        <f t="shared" si="156"/>
        <v>131466.23999999999</v>
      </c>
      <c r="P2004" t="e">
        <f t="shared" si="157"/>
        <v>#N/A</v>
      </c>
      <c r="Q2004" t="e">
        <f t="shared" si="158"/>
        <v>#N/A</v>
      </c>
      <c r="R2004">
        <f t="shared" si="159"/>
        <v>131466.23999999999</v>
      </c>
    </row>
    <row r="2005" spans="1:18" x14ac:dyDescent="0.25">
      <c r="A2005" s="6">
        <v>44008</v>
      </c>
      <c r="B2005" s="1" t="str">
        <f>TEXT([1]Holidays!A2005,"DDDD")</f>
        <v>Friday</v>
      </c>
      <c r="C2005" s="2">
        <f>WEEKNUM([1]Holidays!A2005)</f>
        <v>26</v>
      </c>
      <c r="D2005" s="1" t="str">
        <f>TEXT([1]Holidays!A2005,"MMMM")</f>
        <v>June</v>
      </c>
      <c r="E2005" s="1" t="str">
        <f>TEXT([1]Holidays!A2005,"yyyy")</f>
        <v>2020</v>
      </c>
      <c r="F2005" s="3">
        <v>7.9</v>
      </c>
      <c r="G2005" s="3">
        <v>13.8</v>
      </c>
      <c r="H2005" s="3">
        <v>8.8000000000000007</v>
      </c>
      <c r="I2005" s="3">
        <v>1.2</v>
      </c>
      <c r="J2005" s="4">
        <v>136872.56</v>
      </c>
      <c r="K2005" s="5">
        <v>55.536961150000003</v>
      </c>
      <c r="L2005" s="5">
        <f t="shared" si="155"/>
        <v>7601486.0472210441</v>
      </c>
      <c r="M2005" t="str">
        <f>VLOOKUP(A2005,[1]Holidays!A:C,2,)</f>
        <v>N</v>
      </c>
      <c r="N2005" t="str">
        <f>VLOOKUP(A2005,[1]Holidays!A:C,3,FALSE)</f>
        <v>N</v>
      </c>
      <c r="O2005" t="e">
        <f t="shared" si="156"/>
        <v>#N/A</v>
      </c>
      <c r="P2005">
        <f t="shared" si="157"/>
        <v>136872.56</v>
      </c>
      <c r="Q2005" t="e">
        <f t="shared" si="158"/>
        <v>#N/A</v>
      </c>
      <c r="R2005">
        <f t="shared" si="159"/>
        <v>136872.56</v>
      </c>
    </row>
    <row r="2006" spans="1:18" x14ac:dyDescent="0.25">
      <c r="A2006" s="6">
        <v>44009</v>
      </c>
      <c r="B2006" s="1" t="str">
        <f>TEXT([1]Holidays!A2006,"DDDD")</f>
        <v>Saturday</v>
      </c>
      <c r="C2006" s="2">
        <f>WEEKNUM([1]Holidays!A2006)</f>
        <v>26</v>
      </c>
      <c r="D2006" s="1" t="str">
        <f>TEXT([1]Holidays!A2006,"MMMM")</f>
        <v>June</v>
      </c>
      <c r="E2006" s="1" t="str">
        <f>TEXT([1]Holidays!A2006,"yyyy")</f>
        <v>2020</v>
      </c>
      <c r="F2006" s="3">
        <v>6.2</v>
      </c>
      <c r="G2006" s="3">
        <v>13.1</v>
      </c>
      <c r="H2006" s="3">
        <v>7.9</v>
      </c>
      <c r="I2006" s="3">
        <v>0</v>
      </c>
      <c r="J2006" s="4">
        <v>126938.54</v>
      </c>
      <c r="K2006" s="5">
        <v>48.303282799999998</v>
      </c>
      <c r="L2006" s="5">
        <f t="shared" si="155"/>
        <v>6131548.1958391117</v>
      </c>
      <c r="M2006" t="str">
        <f>VLOOKUP(A2006,[1]Holidays!A:C,2,)</f>
        <v>N</v>
      </c>
      <c r="N2006" t="str">
        <f>VLOOKUP(A2006,[1]Holidays!A:C,3,FALSE)</f>
        <v>N</v>
      </c>
      <c r="O2006" t="e">
        <f t="shared" si="156"/>
        <v>#N/A</v>
      </c>
      <c r="P2006">
        <f t="shared" si="157"/>
        <v>126938.54</v>
      </c>
      <c r="Q2006" t="e">
        <f t="shared" si="158"/>
        <v>#N/A</v>
      </c>
      <c r="R2006">
        <f t="shared" si="159"/>
        <v>126938.54</v>
      </c>
    </row>
    <row r="2007" spans="1:18" x14ac:dyDescent="0.25">
      <c r="A2007" s="6">
        <v>44010</v>
      </c>
      <c r="B2007" s="1" t="str">
        <f>TEXT([1]Holidays!A2007,"DDDD")</f>
        <v>Sunday</v>
      </c>
      <c r="C2007" s="2">
        <f>WEEKNUM([1]Holidays!A2007)</f>
        <v>27</v>
      </c>
      <c r="D2007" s="1" t="str">
        <f>TEXT([1]Holidays!A2007,"MMMM")</f>
        <v>June</v>
      </c>
      <c r="E2007" s="1" t="str">
        <f>TEXT([1]Holidays!A2007,"yyyy")</f>
        <v>2020</v>
      </c>
      <c r="F2007" s="3">
        <v>1.7</v>
      </c>
      <c r="G2007" s="3">
        <v>12.5</v>
      </c>
      <c r="H2007" s="3">
        <v>9.3000000000000007</v>
      </c>
      <c r="I2007" s="3">
        <v>0.2</v>
      </c>
      <c r="J2007" s="4">
        <v>125830.75</v>
      </c>
      <c r="K2007" s="5">
        <v>49.198760270000001</v>
      </c>
      <c r="L2007" s="5">
        <f t="shared" si="155"/>
        <v>6190716.9038443025</v>
      </c>
      <c r="M2007" t="str">
        <f>VLOOKUP(A2007,[1]Holidays!A:C,2,)</f>
        <v>N</v>
      </c>
      <c r="N2007" t="str">
        <f>VLOOKUP(A2007,[1]Holidays!A:C,3,FALSE)</f>
        <v>N</v>
      </c>
      <c r="O2007" t="e">
        <f t="shared" si="156"/>
        <v>#N/A</v>
      </c>
      <c r="P2007">
        <f t="shared" si="157"/>
        <v>125830.75</v>
      </c>
      <c r="Q2007" t="e">
        <f t="shared" si="158"/>
        <v>#N/A</v>
      </c>
      <c r="R2007">
        <f t="shared" si="159"/>
        <v>125830.75</v>
      </c>
    </row>
    <row r="2008" spans="1:18" x14ac:dyDescent="0.25">
      <c r="A2008" s="6">
        <v>44011</v>
      </c>
      <c r="B2008" s="1" t="str">
        <f>TEXT([1]Holidays!A2008,"DDDD")</f>
        <v>Monday</v>
      </c>
      <c r="C2008" s="2">
        <f>WEEKNUM([1]Holidays!A2008)</f>
        <v>27</v>
      </c>
      <c r="D2008" s="1" t="str">
        <f>TEXT([1]Holidays!A2008,"MMMM")</f>
        <v>June</v>
      </c>
      <c r="E2008" s="1" t="str">
        <f>TEXT([1]Holidays!A2008,"yyyy")</f>
        <v>2020</v>
      </c>
      <c r="F2008" s="3">
        <v>2.2000000000000002</v>
      </c>
      <c r="G2008" s="3">
        <v>15.4</v>
      </c>
      <c r="H2008" s="3">
        <v>9.3000000000000007</v>
      </c>
      <c r="I2008" s="3">
        <v>0</v>
      </c>
      <c r="J2008" s="4">
        <v>141431.99</v>
      </c>
      <c r="K2008" s="5">
        <v>42.724552449999997</v>
      </c>
      <c r="L2008" s="5">
        <f t="shared" si="155"/>
        <v>6042618.4748628745</v>
      </c>
      <c r="M2008" t="str">
        <f>VLOOKUP(A2008,[1]Holidays!A:C,2,)</f>
        <v>N</v>
      </c>
      <c r="N2008" t="str">
        <f>VLOOKUP(A2008,[1]Holidays!A:C,3,FALSE)</f>
        <v>N</v>
      </c>
      <c r="O2008" t="e">
        <f t="shared" si="156"/>
        <v>#N/A</v>
      </c>
      <c r="P2008">
        <f t="shared" si="157"/>
        <v>141431.99</v>
      </c>
      <c r="Q2008" t="e">
        <f t="shared" si="158"/>
        <v>#N/A</v>
      </c>
      <c r="R2008">
        <f t="shared" si="159"/>
        <v>141431.99</v>
      </c>
    </row>
    <row r="2009" spans="1:18" x14ac:dyDescent="0.25">
      <c r="A2009" s="6">
        <v>44012</v>
      </c>
      <c r="B2009" s="1" t="str">
        <f>TEXT([1]Holidays!A2009,"DDDD")</f>
        <v>Tuesday</v>
      </c>
      <c r="C2009" s="2">
        <f>WEEKNUM([1]Holidays!A2009)</f>
        <v>27</v>
      </c>
      <c r="D2009" s="1" t="str">
        <f>TEXT([1]Holidays!A2009,"MMMM")</f>
        <v>June</v>
      </c>
      <c r="E2009" s="1" t="str">
        <f>TEXT([1]Holidays!A2009,"yyyy")</f>
        <v>2020</v>
      </c>
      <c r="F2009" s="3">
        <v>3</v>
      </c>
      <c r="G2009" s="3">
        <v>15.2</v>
      </c>
      <c r="H2009" s="3">
        <v>7.7</v>
      </c>
      <c r="I2009" s="3">
        <v>0</v>
      </c>
      <c r="J2009" s="4">
        <v>137644.86499999999</v>
      </c>
      <c r="K2009" s="5">
        <v>32.463374850000001</v>
      </c>
      <c r="L2009" s="5">
        <f t="shared" si="155"/>
        <v>4468416.8486726452</v>
      </c>
      <c r="M2009" t="str">
        <f>VLOOKUP(A2009,[1]Holidays!A:C,2,)</f>
        <v>N</v>
      </c>
      <c r="N2009" t="str">
        <f>VLOOKUP(A2009,[1]Holidays!A:C,3,FALSE)</f>
        <v>N</v>
      </c>
      <c r="O2009" t="e">
        <f t="shared" si="156"/>
        <v>#N/A</v>
      </c>
      <c r="P2009">
        <f t="shared" si="157"/>
        <v>137644.86499999999</v>
      </c>
      <c r="Q2009" t="e">
        <f t="shared" si="158"/>
        <v>#N/A</v>
      </c>
      <c r="R2009">
        <f t="shared" si="159"/>
        <v>137644.86499999999</v>
      </c>
    </row>
    <row r="2010" spans="1:18" x14ac:dyDescent="0.25">
      <c r="A2010" s="6">
        <v>44013</v>
      </c>
      <c r="B2010" s="1" t="str">
        <f>TEXT([1]Holidays!A2010,"DDDD")</f>
        <v>Wednesday</v>
      </c>
      <c r="C2010" s="2">
        <f>WEEKNUM([1]Holidays!A2010)</f>
        <v>27</v>
      </c>
      <c r="D2010" s="1" t="str">
        <f>TEXT([1]Holidays!A2010,"MMMM")</f>
        <v>July</v>
      </c>
      <c r="E2010" s="1" t="str">
        <f>TEXT([1]Holidays!A2010,"yyyy")</f>
        <v>2020</v>
      </c>
      <c r="F2010" s="3">
        <v>9.8000000000000007</v>
      </c>
      <c r="G2010" s="3">
        <v>17.399999999999999</v>
      </c>
      <c r="H2010" s="3">
        <v>9.1</v>
      </c>
      <c r="I2010" s="3">
        <v>0</v>
      </c>
      <c r="J2010" s="4">
        <v>126614.72</v>
      </c>
      <c r="K2010" s="5">
        <v>33.15843237</v>
      </c>
      <c r="L2010" s="5">
        <f t="shared" si="155"/>
        <v>4198345.6301664868</v>
      </c>
      <c r="M2010" t="str">
        <f>VLOOKUP(A2010,[1]Holidays!A:C,2,)</f>
        <v>N</v>
      </c>
      <c r="N2010" t="str">
        <f>VLOOKUP(A2010,[1]Holidays!A:C,3,FALSE)</f>
        <v>N</v>
      </c>
      <c r="O2010" t="e">
        <f t="shared" si="156"/>
        <v>#N/A</v>
      </c>
      <c r="P2010">
        <f t="shared" si="157"/>
        <v>126614.72</v>
      </c>
      <c r="Q2010" t="e">
        <f t="shared" si="158"/>
        <v>#N/A</v>
      </c>
      <c r="R2010">
        <f t="shared" si="159"/>
        <v>126614.72</v>
      </c>
    </row>
    <row r="2011" spans="1:18" x14ac:dyDescent="0.25">
      <c r="A2011" s="6">
        <v>44014</v>
      </c>
      <c r="B2011" s="1" t="str">
        <f>TEXT([1]Holidays!A2011,"DDDD")</f>
        <v>Thursday</v>
      </c>
      <c r="C2011" s="2">
        <f>WEEKNUM([1]Holidays!A2011)</f>
        <v>27</v>
      </c>
      <c r="D2011" s="1" t="str">
        <f>TEXT([1]Holidays!A2011,"MMMM")</f>
        <v>July</v>
      </c>
      <c r="E2011" s="1" t="str">
        <f>TEXT([1]Holidays!A2011,"yyyy")</f>
        <v>2020</v>
      </c>
      <c r="F2011" s="3">
        <v>10.199999999999999</v>
      </c>
      <c r="G2011" s="3">
        <v>15.1</v>
      </c>
      <c r="H2011" s="3">
        <v>7.3</v>
      </c>
      <c r="I2011" s="3">
        <v>1.2</v>
      </c>
      <c r="J2011" s="4">
        <v>131372.71</v>
      </c>
      <c r="K2011" s="5">
        <v>37.366426310000001</v>
      </c>
      <c r="L2011" s="5">
        <f t="shared" si="155"/>
        <v>4908928.6873599999</v>
      </c>
      <c r="M2011" t="str">
        <f>VLOOKUP(A2011,[1]Holidays!A:C,2,)</f>
        <v>N</v>
      </c>
      <c r="N2011" t="str">
        <f>VLOOKUP(A2011,[1]Holidays!A:C,3,FALSE)</f>
        <v>N</v>
      </c>
      <c r="O2011" t="e">
        <f t="shared" si="156"/>
        <v>#N/A</v>
      </c>
      <c r="P2011">
        <f t="shared" si="157"/>
        <v>131372.71</v>
      </c>
      <c r="Q2011" t="e">
        <f t="shared" si="158"/>
        <v>#N/A</v>
      </c>
      <c r="R2011">
        <f t="shared" si="159"/>
        <v>131372.71</v>
      </c>
    </row>
    <row r="2012" spans="1:18" x14ac:dyDescent="0.25">
      <c r="A2012" s="6">
        <v>44015</v>
      </c>
      <c r="B2012" s="1" t="str">
        <f>TEXT([1]Holidays!A2012,"DDDD")</f>
        <v>Friday</v>
      </c>
      <c r="C2012" s="2">
        <f>WEEKNUM([1]Holidays!A2012)</f>
        <v>27</v>
      </c>
      <c r="D2012" s="1" t="str">
        <f>TEXT([1]Holidays!A2012,"MMMM")</f>
        <v>July</v>
      </c>
      <c r="E2012" s="1" t="str">
        <f>TEXT([1]Holidays!A2012,"yyyy")</f>
        <v>2020</v>
      </c>
      <c r="F2012" s="3">
        <v>7.7</v>
      </c>
      <c r="G2012" s="3">
        <v>10.3</v>
      </c>
      <c r="H2012" s="3">
        <v>4.0999999999999996</v>
      </c>
      <c r="I2012" s="3">
        <v>0</v>
      </c>
      <c r="J2012" s="4">
        <v>143010.26999999999</v>
      </c>
      <c r="K2012" s="5">
        <v>43.512020370000002</v>
      </c>
      <c r="L2012" s="5">
        <f t="shared" si="155"/>
        <v>6222665.7813591994</v>
      </c>
      <c r="M2012" t="str">
        <f>VLOOKUP(A2012,[1]Holidays!A:C,2,)</f>
        <v>N</v>
      </c>
      <c r="N2012" t="str">
        <f>VLOOKUP(A2012,[1]Holidays!A:C,3,FALSE)</f>
        <v>N</v>
      </c>
      <c r="O2012" t="e">
        <f t="shared" si="156"/>
        <v>#N/A</v>
      </c>
      <c r="P2012">
        <f t="shared" si="157"/>
        <v>143010.26999999999</v>
      </c>
      <c r="Q2012" t="e">
        <f t="shared" si="158"/>
        <v>#N/A</v>
      </c>
      <c r="R2012">
        <f t="shared" si="159"/>
        <v>143010.26999999999</v>
      </c>
    </row>
    <row r="2013" spans="1:18" x14ac:dyDescent="0.25">
      <c r="A2013" s="6">
        <v>44016</v>
      </c>
      <c r="B2013" s="1" t="str">
        <f>TEXT([1]Holidays!A2013,"DDDD")</f>
        <v>Saturday</v>
      </c>
      <c r="C2013" s="2">
        <f>WEEKNUM([1]Holidays!A2013)</f>
        <v>27</v>
      </c>
      <c r="D2013" s="1" t="str">
        <f>TEXT([1]Holidays!A2013,"MMMM")</f>
        <v>July</v>
      </c>
      <c r="E2013" s="1" t="str">
        <f>TEXT([1]Holidays!A2013,"yyyy")</f>
        <v>2020</v>
      </c>
      <c r="F2013" s="3">
        <v>6.5</v>
      </c>
      <c r="G2013" s="3">
        <v>14.5</v>
      </c>
      <c r="H2013" s="3">
        <v>5.7</v>
      </c>
      <c r="I2013" s="3">
        <v>7.8</v>
      </c>
      <c r="J2013" s="4">
        <v>125400.27</v>
      </c>
      <c r="K2013" s="5">
        <v>50.026100579999998</v>
      </c>
      <c r="L2013" s="5">
        <f t="shared" si="155"/>
        <v>6273286.5197791569</v>
      </c>
      <c r="M2013" t="str">
        <f>VLOOKUP(A2013,[1]Holidays!A:C,2,)</f>
        <v>N</v>
      </c>
      <c r="N2013" t="str">
        <f>VLOOKUP(A2013,[1]Holidays!A:C,3,FALSE)</f>
        <v>N</v>
      </c>
      <c r="O2013" t="e">
        <f t="shared" si="156"/>
        <v>#N/A</v>
      </c>
      <c r="P2013">
        <f t="shared" si="157"/>
        <v>125400.27</v>
      </c>
      <c r="Q2013" t="e">
        <f t="shared" si="158"/>
        <v>#N/A</v>
      </c>
      <c r="R2013">
        <f t="shared" si="159"/>
        <v>125400.27</v>
      </c>
    </row>
    <row r="2014" spans="1:18" x14ac:dyDescent="0.25">
      <c r="A2014" s="6">
        <v>44017</v>
      </c>
      <c r="B2014" s="1" t="str">
        <f>TEXT([1]Holidays!A2014,"DDDD")</f>
        <v>Sunday</v>
      </c>
      <c r="C2014" s="2">
        <f>WEEKNUM([1]Holidays!A2014)</f>
        <v>28</v>
      </c>
      <c r="D2014" s="1" t="str">
        <f>TEXT([1]Holidays!A2014,"MMMM")</f>
        <v>July</v>
      </c>
      <c r="E2014" s="1" t="str">
        <f>TEXT([1]Holidays!A2014,"yyyy")</f>
        <v>2020</v>
      </c>
      <c r="F2014" s="3">
        <v>8.9</v>
      </c>
      <c r="G2014" s="3">
        <v>12.5</v>
      </c>
      <c r="H2014" s="3">
        <v>6.5</v>
      </c>
      <c r="I2014" s="3">
        <v>4.5999999999999996</v>
      </c>
      <c r="J2014" s="4">
        <v>118507.76</v>
      </c>
      <c r="K2014" s="5">
        <v>50.787712599999999</v>
      </c>
      <c r="L2014" s="5">
        <f t="shared" si="155"/>
        <v>6018738.0557497758</v>
      </c>
      <c r="M2014" t="str">
        <f>VLOOKUP(A2014,[1]Holidays!A:C,2,)</f>
        <v>N</v>
      </c>
      <c r="N2014" t="str">
        <f>VLOOKUP(A2014,[1]Holidays!A:C,3,FALSE)</f>
        <v>N</v>
      </c>
      <c r="O2014" t="e">
        <f t="shared" si="156"/>
        <v>#N/A</v>
      </c>
      <c r="P2014">
        <f t="shared" si="157"/>
        <v>118507.76</v>
      </c>
      <c r="Q2014" t="e">
        <f t="shared" si="158"/>
        <v>#N/A</v>
      </c>
      <c r="R2014">
        <f t="shared" si="159"/>
        <v>118507.76</v>
      </c>
    </row>
    <row r="2015" spans="1:18" x14ac:dyDescent="0.25">
      <c r="A2015" s="6">
        <v>44018</v>
      </c>
      <c r="B2015" s="1" t="str">
        <f>TEXT([1]Holidays!A2015,"DDDD")</f>
        <v>Monday</v>
      </c>
      <c r="C2015" s="2">
        <f>WEEKNUM([1]Holidays!A2015)</f>
        <v>28</v>
      </c>
      <c r="D2015" s="1" t="str">
        <f>TEXT([1]Holidays!A2015,"MMMM")</f>
        <v>July</v>
      </c>
      <c r="E2015" s="1" t="str">
        <f>TEXT([1]Holidays!A2015,"yyyy")</f>
        <v>2020</v>
      </c>
      <c r="F2015" s="3">
        <v>8.1</v>
      </c>
      <c r="G2015" s="3">
        <v>13.1</v>
      </c>
      <c r="H2015" s="3">
        <v>5.8</v>
      </c>
      <c r="I2015" s="3">
        <v>1</v>
      </c>
      <c r="J2015" s="4">
        <v>136255.33499999999</v>
      </c>
      <c r="K2015" s="5">
        <v>75.960622720000003</v>
      </c>
      <c r="L2015" s="5">
        <f t="shared" si="155"/>
        <v>10350040.095522212</v>
      </c>
      <c r="M2015" t="str">
        <f>VLOOKUP(A2015,[1]Holidays!A:C,2,)</f>
        <v>N</v>
      </c>
      <c r="N2015" t="str">
        <f>VLOOKUP(A2015,[1]Holidays!A:C,3,FALSE)</f>
        <v>N</v>
      </c>
      <c r="O2015" t="e">
        <f t="shared" si="156"/>
        <v>#N/A</v>
      </c>
      <c r="P2015">
        <f t="shared" si="157"/>
        <v>136255.33499999999</v>
      </c>
      <c r="Q2015" t="e">
        <f t="shared" si="158"/>
        <v>#N/A</v>
      </c>
      <c r="R2015">
        <f t="shared" si="159"/>
        <v>136255.33499999999</v>
      </c>
    </row>
    <row r="2016" spans="1:18" x14ac:dyDescent="0.25">
      <c r="A2016" s="6">
        <v>44019</v>
      </c>
      <c r="B2016" s="1" t="str">
        <f>TEXT([1]Holidays!A2016,"DDDD")</f>
        <v>Tuesday</v>
      </c>
      <c r="C2016" s="2">
        <f>WEEKNUM([1]Holidays!A2016)</f>
        <v>28</v>
      </c>
      <c r="D2016" s="1" t="str">
        <f>TEXT([1]Holidays!A2016,"MMMM")</f>
        <v>July</v>
      </c>
      <c r="E2016" s="1" t="str">
        <f>TEXT([1]Holidays!A2016,"yyyy")</f>
        <v>2020</v>
      </c>
      <c r="F2016" s="3">
        <v>8.9</v>
      </c>
      <c r="G2016" s="3">
        <v>11.8</v>
      </c>
      <c r="H2016" s="3">
        <v>4.8</v>
      </c>
      <c r="I2016" s="3">
        <v>1.4</v>
      </c>
      <c r="J2016" s="4">
        <v>140264.51999999999</v>
      </c>
      <c r="K2016" s="5">
        <v>88.336242659999996</v>
      </c>
      <c r="L2016" s="5">
        <f t="shared" si="155"/>
        <v>12390440.675308421</v>
      </c>
      <c r="M2016" t="str">
        <f>VLOOKUP(A2016,[1]Holidays!A:C,2,)</f>
        <v>N</v>
      </c>
      <c r="N2016" t="str">
        <f>VLOOKUP(A2016,[1]Holidays!A:C,3,FALSE)</f>
        <v>N</v>
      </c>
      <c r="O2016" t="e">
        <f t="shared" si="156"/>
        <v>#N/A</v>
      </c>
      <c r="P2016">
        <f t="shared" si="157"/>
        <v>140264.51999999999</v>
      </c>
      <c r="Q2016" t="e">
        <f t="shared" si="158"/>
        <v>#N/A</v>
      </c>
      <c r="R2016">
        <f t="shared" si="159"/>
        <v>140264.51999999999</v>
      </c>
    </row>
    <row r="2017" spans="1:18" x14ac:dyDescent="0.25">
      <c r="A2017" s="6">
        <v>44020</v>
      </c>
      <c r="B2017" s="1" t="str">
        <f>TEXT([1]Holidays!A2017,"DDDD")</f>
        <v>Wednesday</v>
      </c>
      <c r="C2017" s="2">
        <f>WEEKNUM([1]Holidays!A2017)</f>
        <v>28</v>
      </c>
      <c r="D2017" s="1" t="str">
        <f>TEXT([1]Holidays!A2017,"MMMM")</f>
        <v>July</v>
      </c>
      <c r="E2017" s="1" t="str">
        <f>TEXT([1]Holidays!A2017,"yyyy")</f>
        <v>2020</v>
      </c>
      <c r="F2017" s="3">
        <v>4.9000000000000004</v>
      </c>
      <c r="G2017" s="3">
        <v>15.7</v>
      </c>
      <c r="H2017" s="3">
        <v>9.4</v>
      </c>
      <c r="I2017" s="3">
        <v>0</v>
      </c>
      <c r="J2017" s="4">
        <v>138627.10999999999</v>
      </c>
      <c r="K2017" s="5">
        <v>80.388196890000003</v>
      </c>
      <c r="L2017" s="5">
        <f t="shared" si="155"/>
        <v>11143983.412971687</v>
      </c>
      <c r="M2017" t="str">
        <f>VLOOKUP(A2017,[1]Holidays!A:C,2,)</f>
        <v>N</v>
      </c>
      <c r="N2017" t="str">
        <f>VLOOKUP(A2017,[1]Holidays!A:C,3,FALSE)</f>
        <v>N</v>
      </c>
      <c r="O2017" t="e">
        <f t="shared" si="156"/>
        <v>#N/A</v>
      </c>
      <c r="P2017">
        <f t="shared" si="157"/>
        <v>138627.10999999999</v>
      </c>
      <c r="Q2017" t="e">
        <f t="shared" si="158"/>
        <v>#N/A</v>
      </c>
      <c r="R2017">
        <f t="shared" si="159"/>
        <v>138627.10999999999</v>
      </c>
    </row>
    <row r="2018" spans="1:18" x14ac:dyDescent="0.25">
      <c r="A2018" s="6">
        <v>44021</v>
      </c>
      <c r="B2018" s="1" t="str">
        <f>TEXT([1]Holidays!A2018,"DDDD")</f>
        <v>Thursday</v>
      </c>
      <c r="C2018" s="2">
        <f>WEEKNUM([1]Holidays!A2018)</f>
        <v>28</v>
      </c>
      <c r="D2018" s="1" t="str">
        <f>TEXT([1]Holidays!A2018,"MMMM")</f>
        <v>July</v>
      </c>
      <c r="E2018" s="1" t="str">
        <f>TEXT([1]Holidays!A2018,"yyyy")</f>
        <v>2020</v>
      </c>
      <c r="F2018" s="3">
        <v>5.7</v>
      </c>
      <c r="G2018" s="3">
        <v>17.2</v>
      </c>
      <c r="H2018" s="3">
        <v>8.5</v>
      </c>
      <c r="I2018" s="3">
        <v>0</v>
      </c>
      <c r="J2018" s="4">
        <v>135266.16500000001</v>
      </c>
      <c r="K2018" s="5">
        <v>70.716279909999997</v>
      </c>
      <c r="L2018" s="5">
        <f t="shared" si="155"/>
        <v>9565519.9864922445</v>
      </c>
      <c r="M2018" t="str">
        <f>VLOOKUP(A2018,[1]Holidays!A:C,2,)</f>
        <v>N</v>
      </c>
      <c r="N2018" t="str">
        <f>VLOOKUP(A2018,[1]Holidays!A:C,3,FALSE)</f>
        <v>N</v>
      </c>
      <c r="O2018" t="e">
        <f t="shared" si="156"/>
        <v>#N/A</v>
      </c>
      <c r="P2018">
        <f t="shared" si="157"/>
        <v>135266.16500000001</v>
      </c>
      <c r="Q2018" t="e">
        <f t="shared" si="158"/>
        <v>#N/A</v>
      </c>
      <c r="R2018">
        <f t="shared" si="159"/>
        <v>135266.16500000001</v>
      </c>
    </row>
    <row r="2019" spans="1:18" x14ac:dyDescent="0.25">
      <c r="A2019" s="6">
        <v>44022</v>
      </c>
      <c r="B2019" s="1" t="str">
        <f>TEXT([1]Holidays!A2019,"DDDD")</f>
        <v>Friday</v>
      </c>
      <c r="C2019" s="2">
        <f>WEEKNUM([1]Holidays!A2019)</f>
        <v>28</v>
      </c>
      <c r="D2019" s="1" t="str">
        <f>TEXT([1]Holidays!A2019,"MMMM")</f>
        <v>July</v>
      </c>
      <c r="E2019" s="1" t="str">
        <f>TEXT([1]Holidays!A2019,"yyyy")</f>
        <v>2020</v>
      </c>
      <c r="F2019" s="3">
        <v>6.4</v>
      </c>
      <c r="G2019" s="3">
        <v>16.899999999999999</v>
      </c>
      <c r="H2019" s="3">
        <v>7.9</v>
      </c>
      <c r="I2019" s="3">
        <v>0</v>
      </c>
      <c r="J2019" s="4">
        <v>134041.23000000001</v>
      </c>
      <c r="K2019" s="5">
        <v>67.739880499999998</v>
      </c>
      <c r="L2019" s="5">
        <f t="shared" si="155"/>
        <v>9079936.9022730161</v>
      </c>
      <c r="M2019" t="str">
        <f>VLOOKUP(A2019,[1]Holidays!A:C,2,)</f>
        <v>N</v>
      </c>
      <c r="N2019" t="str">
        <f>VLOOKUP(A2019,[1]Holidays!A:C,3,FALSE)</f>
        <v>N</v>
      </c>
      <c r="O2019" t="e">
        <f t="shared" si="156"/>
        <v>#N/A</v>
      </c>
      <c r="P2019">
        <f t="shared" si="157"/>
        <v>134041.23000000001</v>
      </c>
      <c r="Q2019" t="e">
        <f t="shared" si="158"/>
        <v>#N/A</v>
      </c>
      <c r="R2019">
        <f t="shared" si="159"/>
        <v>134041.23000000001</v>
      </c>
    </row>
    <row r="2020" spans="1:18" x14ac:dyDescent="0.25">
      <c r="A2020" s="6">
        <v>44023</v>
      </c>
      <c r="B2020" s="1" t="str">
        <f>TEXT([1]Holidays!A2020,"DDDD")</f>
        <v>Saturday</v>
      </c>
      <c r="C2020" s="2">
        <f>WEEKNUM([1]Holidays!A2020)</f>
        <v>28</v>
      </c>
      <c r="D2020" s="1" t="str">
        <f>TEXT([1]Holidays!A2020,"MMMM")</f>
        <v>July</v>
      </c>
      <c r="E2020" s="1" t="str">
        <f>TEXT([1]Holidays!A2020,"yyyy")</f>
        <v>2020</v>
      </c>
      <c r="F2020" s="3">
        <v>7.3</v>
      </c>
      <c r="G2020" s="3">
        <v>11.4</v>
      </c>
      <c r="H2020" s="3">
        <v>3.3</v>
      </c>
      <c r="I2020" s="3">
        <v>0</v>
      </c>
      <c r="J2020" s="4">
        <v>130088.95</v>
      </c>
      <c r="K2020" s="5">
        <v>81.929884130000005</v>
      </c>
      <c r="L2020" s="5">
        <f t="shared" si="155"/>
        <v>10658172.600093365</v>
      </c>
      <c r="M2020" t="str">
        <f>VLOOKUP(A2020,[1]Holidays!A:C,2,)</f>
        <v>N</v>
      </c>
      <c r="N2020" t="str">
        <f>VLOOKUP(A2020,[1]Holidays!A:C,3,FALSE)</f>
        <v>N</v>
      </c>
      <c r="O2020" t="e">
        <f t="shared" si="156"/>
        <v>#N/A</v>
      </c>
      <c r="P2020">
        <f t="shared" si="157"/>
        <v>130088.95</v>
      </c>
      <c r="Q2020" t="e">
        <f t="shared" si="158"/>
        <v>#N/A</v>
      </c>
      <c r="R2020">
        <f t="shared" si="159"/>
        <v>130088.95</v>
      </c>
    </row>
    <row r="2021" spans="1:18" x14ac:dyDescent="0.25">
      <c r="A2021" s="6">
        <v>44024</v>
      </c>
      <c r="B2021" s="1" t="str">
        <f>TEXT([1]Holidays!A2021,"DDDD")</f>
        <v>Sunday</v>
      </c>
      <c r="C2021" s="2">
        <f>WEEKNUM([1]Holidays!A2021)</f>
        <v>29</v>
      </c>
      <c r="D2021" s="1" t="str">
        <f>TEXT([1]Holidays!A2021,"MMMM")</f>
        <v>July</v>
      </c>
      <c r="E2021" s="1" t="str">
        <f>TEXT([1]Holidays!A2021,"yyyy")</f>
        <v>2020</v>
      </c>
      <c r="F2021" s="3">
        <v>9</v>
      </c>
      <c r="G2021" s="3">
        <v>14.2</v>
      </c>
      <c r="H2021" s="3">
        <v>8.3000000000000007</v>
      </c>
      <c r="I2021" s="3">
        <v>6.8</v>
      </c>
      <c r="J2021" s="4">
        <v>118837.05</v>
      </c>
      <c r="K2021" s="5">
        <v>61.719482409999998</v>
      </c>
      <c r="L2021" s="5">
        <f t="shared" si="155"/>
        <v>7334561.2171312906</v>
      </c>
      <c r="M2021" t="str">
        <f>VLOOKUP(A2021,[1]Holidays!A:C,2,)</f>
        <v>N</v>
      </c>
      <c r="N2021" t="str">
        <f>VLOOKUP(A2021,[1]Holidays!A:C,3,FALSE)</f>
        <v>N</v>
      </c>
      <c r="O2021" t="e">
        <f t="shared" si="156"/>
        <v>#N/A</v>
      </c>
      <c r="P2021">
        <f t="shared" si="157"/>
        <v>118837.05</v>
      </c>
      <c r="Q2021" t="e">
        <f t="shared" si="158"/>
        <v>#N/A</v>
      </c>
      <c r="R2021">
        <f t="shared" si="159"/>
        <v>118837.05</v>
      </c>
    </row>
    <row r="2022" spans="1:18" x14ac:dyDescent="0.25">
      <c r="A2022" s="6">
        <v>44025</v>
      </c>
      <c r="B2022" s="1" t="str">
        <f>TEXT([1]Holidays!A2022,"DDDD")</f>
        <v>Monday</v>
      </c>
      <c r="C2022" s="2">
        <f>WEEKNUM([1]Holidays!A2022)</f>
        <v>29</v>
      </c>
      <c r="D2022" s="1" t="str">
        <f>TEXT([1]Holidays!A2022,"MMMM")</f>
        <v>July</v>
      </c>
      <c r="E2022" s="1" t="str">
        <f>TEXT([1]Holidays!A2022,"yyyy")</f>
        <v>2020</v>
      </c>
      <c r="F2022" s="3">
        <v>8.6999999999999993</v>
      </c>
      <c r="G2022" s="3">
        <v>15.1</v>
      </c>
      <c r="H2022" s="3">
        <v>7.4</v>
      </c>
      <c r="I2022" s="3">
        <v>3.4</v>
      </c>
      <c r="J2022" s="4">
        <v>130119.41</v>
      </c>
      <c r="K2022" s="5">
        <v>61.123170360000003</v>
      </c>
      <c r="L2022" s="5">
        <f t="shared" si="155"/>
        <v>7953310.864572688</v>
      </c>
      <c r="M2022" t="str">
        <f>VLOOKUP(A2022,[1]Holidays!A:C,2,)</f>
        <v>N</v>
      </c>
      <c r="N2022" t="str">
        <f>VLOOKUP(A2022,[1]Holidays!A:C,3,FALSE)</f>
        <v>N</v>
      </c>
      <c r="O2022" t="e">
        <f t="shared" si="156"/>
        <v>#N/A</v>
      </c>
      <c r="P2022">
        <f t="shared" si="157"/>
        <v>130119.41</v>
      </c>
      <c r="Q2022" t="e">
        <f t="shared" si="158"/>
        <v>#N/A</v>
      </c>
      <c r="R2022">
        <f t="shared" si="159"/>
        <v>130119.41</v>
      </c>
    </row>
    <row r="2023" spans="1:18" x14ac:dyDescent="0.25">
      <c r="A2023" s="6">
        <v>44026</v>
      </c>
      <c r="B2023" s="1" t="str">
        <f>TEXT([1]Holidays!A2023,"DDDD")</f>
        <v>Tuesday</v>
      </c>
      <c r="C2023" s="2">
        <f>WEEKNUM([1]Holidays!A2023)</f>
        <v>29</v>
      </c>
      <c r="D2023" s="1" t="str">
        <f>TEXT([1]Holidays!A2023,"MMMM")</f>
        <v>July</v>
      </c>
      <c r="E2023" s="1" t="str">
        <f>TEXT([1]Holidays!A2023,"yyyy")</f>
        <v>2020</v>
      </c>
      <c r="F2023" s="3">
        <v>7.7</v>
      </c>
      <c r="G2023" s="3">
        <v>14.2</v>
      </c>
      <c r="H2023" s="3">
        <v>7.6</v>
      </c>
      <c r="I2023" s="3">
        <v>0</v>
      </c>
      <c r="J2023" s="4">
        <v>133668.935</v>
      </c>
      <c r="K2023" s="5">
        <v>61.112336169999999</v>
      </c>
      <c r="L2023" s="5">
        <f t="shared" si="155"/>
        <v>8168820.8912058789</v>
      </c>
      <c r="M2023" t="str">
        <f>VLOOKUP(A2023,[1]Holidays!A:C,2,)</f>
        <v>Y</v>
      </c>
      <c r="N2023" t="str">
        <f>VLOOKUP(A2023,[1]Holidays!A:C,3,FALSE)</f>
        <v>N</v>
      </c>
      <c r="O2023">
        <f t="shared" si="156"/>
        <v>133668.935</v>
      </c>
      <c r="P2023" t="e">
        <f t="shared" si="157"/>
        <v>#N/A</v>
      </c>
      <c r="Q2023" t="e">
        <f t="shared" si="158"/>
        <v>#N/A</v>
      </c>
      <c r="R2023">
        <f t="shared" si="159"/>
        <v>133668.935</v>
      </c>
    </row>
    <row r="2024" spans="1:18" x14ac:dyDescent="0.25">
      <c r="A2024" s="6">
        <v>44027</v>
      </c>
      <c r="B2024" s="1" t="str">
        <f>TEXT([1]Holidays!A2024,"DDDD")</f>
        <v>Wednesday</v>
      </c>
      <c r="C2024" s="2">
        <f>WEEKNUM([1]Holidays!A2024)</f>
        <v>29</v>
      </c>
      <c r="D2024" s="1" t="str">
        <f>TEXT([1]Holidays!A2024,"MMMM")</f>
        <v>July</v>
      </c>
      <c r="E2024" s="1" t="str">
        <f>TEXT([1]Holidays!A2024,"yyyy")</f>
        <v>2020</v>
      </c>
      <c r="F2024" s="3">
        <v>6.2</v>
      </c>
      <c r="G2024" s="3">
        <v>14.7</v>
      </c>
      <c r="H2024" s="3">
        <v>9.4</v>
      </c>
      <c r="I2024" s="3">
        <v>0.2</v>
      </c>
      <c r="J2024" s="4">
        <v>135296.79999999999</v>
      </c>
      <c r="K2024" s="5">
        <v>68.569810079999996</v>
      </c>
      <c r="L2024" s="5">
        <f t="shared" si="155"/>
        <v>9277275.8804317433</v>
      </c>
      <c r="M2024" t="str">
        <f>VLOOKUP(A2024,[1]Holidays!A:C,2,)</f>
        <v>Y</v>
      </c>
      <c r="N2024" t="str">
        <f>VLOOKUP(A2024,[1]Holidays!A:C,3,FALSE)</f>
        <v>N</v>
      </c>
      <c r="O2024">
        <f t="shared" si="156"/>
        <v>135296.79999999999</v>
      </c>
      <c r="P2024" t="e">
        <f t="shared" si="157"/>
        <v>#N/A</v>
      </c>
      <c r="Q2024" t="e">
        <f t="shared" si="158"/>
        <v>#N/A</v>
      </c>
      <c r="R2024">
        <f t="shared" si="159"/>
        <v>135296.79999999999</v>
      </c>
    </row>
    <row r="2025" spans="1:18" x14ac:dyDescent="0.25">
      <c r="A2025" s="6">
        <v>44028</v>
      </c>
      <c r="B2025" s="1" t="str">
        <f>TEXT([1]Holidays!A2025,"DDDD")</f>
        <v>Thursday</v>
      </c>
      <c r="C2025" s="2">
        <f>WEEKNUM([1]Holidays!A2025)</f>
        <v>29</v>
      </c>
      <c r="D2025" s="1" t="str">
        <f>TEXT([1]Holidays!A2025,"MMMM")</f>
        <v>July</v>
      </c>
      <c r="E2025" s="1" t="str">
        <f>TEXT([1]Holidays!A2025,"yyyy")</f>
        <v>2020</v>
      </c>
      <c r="F2025" s="3">
        <v>4.2</v>
      </c>
      <c r="G2025" s="3">
        <v>11.5</v>
      </c>
      <c r="H2025" s="3">
        <v>8.6999999999999993</v>
      </c>
      <c r="I2025" s="3">
        <v>0</v>
      </c>
      <c r="J2025" s="4">
        <v>143158.89000000001</v>
      </c>
      <c r="K2025" s="5">
        <v>86.658216449999998</v>
      </c>
      <c r="L2025" s="5">
        <f t="shared" si="155"/>
        <v>12405894.076361742</v>
      </c>
      <c r="M2025" t="str">
        <f>VLOOKUP(A2025,[1]Holidays!A:C,2,)</f>
        <v>Y</v>
      </c>
      <c r="N2025" t="str">
        <f>VLOOKUP(A2025,[1]Holidays!A:C,3,FALSE)</f>
        <v>N</v>
      </c>
      <c r="O2025">
        <f t="shared" si="156"/>
        <v>143158.89000000001</v>
      </c>
      <c r="P2025" t="e">
        <f t="shared" si="157"/>
        <v>#N/A</v>
      </c>
      <c r="Q2025" t="e">
        <f t="shared" si="158"/>
        <v>#N/A</v>
      </c>
      <c r="R2025">
        <f t="shared" si="159"/>
        <v>143158.89000000001</v>
      </c>
    </row>
    <row r="2026" spans="1:18" x14ac:dyDescent="0.25">
      <c r="A2026" s="6">
        <v>44029</v>
      </c>
      <c r="B2026" s="1" t="str">
        <f>TEXT([1]Holidays!A2026,"DDDD")</f>
        <v>Friday</v>
      </c>
      <c r="C2026" s="2">
        <f>WEEKNUM([1]Holidays!A2026)</f>
        <v>29</v>
      </c>
      <c r="D2026" s="1" t="str">
        <f>TEXT([1]Holidays!A2026,"MMMM")</f>
        <v>July</v>
      </c>
      <c r="E2026" s="1" t="str">
        <f>TEXT([1]Holidays!A2026,"yyyy")</f>
        <v>2020</v>
      </c>
      <c r="F2026" s="3">
        <v>3.1</v>
      </c>
      <c r="G2026" s="3">
        <v>12.8</v>
      </c>
      <c r="H2026" s="3">
        <v>7.4</v>
      </c>
      <c r="I2026" s="3">
        <v>0</v>
      </c>
      <c r="J2026" s="4">
        <v>143109.35500000001</v>
      </c>
      <c r="K2026" s="5">
        <v>73.815508410000007</v>
      </c>
      <c r="L2026" s="5">
        <f t="shared" si="155"/>
        <v>10563689.797552178</v>
      </c>
      <c r="M2026" t="str">
        <f>VLOOKUP(A2026,[1]Holidays!A:C,2,)</f>
        <v>Y</v>
      </c>
      <c r="N2026" t="str">
        <f>VLOOKUP(A2026,[1]Holidays!A:C,3,FALSE)</f>
        <v>N</v>
      </c>
      <c r="O2026">
        <f t="shared" si="156"/>
        <v>143109.35500000001</v>
      </c>
      <c r="P2026" t="e">
        <f t="shared" si="157"/>
        <v>#N/A</v>
      </c>
      <c r="Q2026" t="e">
        <f t="shared" si="158"/>
        <v>#N/A</v>
      </c>
      <c r="R2026">
        <f t="shared" si="159"/>
        <v>143109.35500000001</v>
      </c>
    </row>
    <row r="2027" spans="1:18" x14ac:dyDescent="0.25">
      <c r="A2027" s="6">
        <v>44030</v>
      </c>
      <c r="B2027" s="1" t="str">
        <f>TEXT([1]Holidays!A2027,"DDDD")</f>
        <v>Saturday</v>
      </c>
      <c r="C2027" s="2">
        <f>WEEKNUM([1]Holidays!A2027)</f>
        <v>29</v>
      </c>
      <c r="D2027" s="1" t="str">
        <f>TEXT([1]Holidays!A2027,"MMMM")</f>
        <v>July</v>
      </c>
      <c r="E2027" s="1" t="str">
        <f>TEXT([1]Holidays!A2027,"yyyy")</f>
        <v>2020</v>
      </c>
      <c r="F2027" s="3">
        <v>4</v>
      </c>
      <c r="G2027" s="3">
        <v>12.5</v>
      </c>
      <c r="H2027" s="3">
        <v>8.3000000000000007</v>
      </c>
      <c r="I2027" s="3">
        <v>0</v>
      </c>
      <c r="J2027" s="4">
        <v>125303.88499999999</v>
      </c>
      <c r="K2027" s="5">
        <v>43.53431853</v>
      </c>
      <c r="L2027" s="5">
        <f t="shared" si="155"/>
        <v>5455019.2426364888</v>
      </c>
      <c r="M2027" t="str">
        <f>VLOOKUP(A2027,[1]Holidays!A:C,2,)</f>
        <v>Y</v>
      </c>
      <c r="N2027" t="str">
        <f>VLOOKUP(A2027,[1]Holidays!A:C,3,FALSE)</f>
        <v>N</v>
      </c>
      <c r="O2027">
        <f t="shared" si="156"/>
        <v>125303.88499999999</v>
      </c>
      <c r="P2027" t="e">
        <f t="shared" si="157"/>
        <v>#N/A</v>
      </c>
      <c r="Q2027" t="e">
        <f t="shared" si="158"/>
        <v>#N/A</v>
      </c>
      <c r="R2027">
        <f t="shared" si="159"/>
        <v>125303.88499999999</v>
      </c>
    </row>
    <row r="2028" spans="1:18" x14ac:dyDescent="0.25">
      <c r="A2028" s="6">
        <v>44031</v>
      </c>
      <c r="B2028" s="1" t="str">
        <f>TEXT([1]Holidays!A2028,"DDDD")</f>
        <v>Sunday</v>
      </c>
      <c r="C2028" s="2">
        <f>WEEKNUM([1]Holidays!A2028)</f>
        <v>30</v>
      </c>
      <c r="D2028" s="1" t="str">
        <f>TEXT([1]Holidays!A2028,"MMMM")</f>
        <v>July</v>
      </c>
      <c r="E2028" s="1" t="str">
        <f>TEXT([1]Holidays!A2028,"yyyy")</f>
        <v>2020</v>
      </c>
      <c r="F2028" s="3">
        <v>8.1999999999999993</v>
      </c>
      <c r="G2028" s="3">
        <v>15.3</v>
      </c>
      <c r="H2028" s="3">
        <v>7.6</v>
      </c>
      <c r="I2028" s="3">
        <v>0</v>
      </c>
      <c r="J2028" s="4">
        <v>114065.32</v>
      </c>
      <c r="K2028" s="5">
        <v>31.208767980000001</v>
      </c>
      <c r="L2028" s="5">
        <f t="shared" si="155"/>
        <v>3559838.1064444538</v>
      </c>
      <c r="M2028" t="str">
        <f>VLOOKUP(A2028,[1]Holidays!A:C,2,)</f>
        <v>Y</v>
      </c>
      <c r="N2028" t="str">
        <f>VLOOKUP(A2028,[1]Holidays!A:C,3,FALSE)</f>
        <v>N</v>
      </c>
      <c r="O2028">
        <f t="shared" si="156"/>
        <v>114065.32</v>
      </c>
      <c r="P2028" t="e">
        <f t="shared" si="157"/>
        <v>#N/A</v>
      </c>
      <c r="Q2028" t="e">
        <f t="shared" si="158"/>
        <v>#N/A</v>
      </c>
      <c r="R2028">
        <f t="shared" si="159"/>
        <v>114065.32</v>
      </c>
    </row>
    <row r="2029" spans="1:18" x14ac:dyDescent="0.25">
      <c r="A2029" s="6">
        <v>44032</v>
      </c>
      <c r="B2029" s="1" t="str">
        <f>TEXT([1]Holidays!A2029,"DDDD")</f>
        <v>Monday</v>
      </c>
      <c r="C2029" s="2">
        <f>WEEKNUM([1]Holidays!A2029)</f>
        <v>30</v>
      </c>
      <c r="D2029" s="1" t="str">
        <f>TEXT([1]Holidays!A2029,"MMMM")</f>
        <v>July</v>
      </c>
      <c r="E2029" s="1" t="str">
        <f>TEXT([1]Holidays!A2029,"yyyy")</f>
        <v>2020</v>
      </c>
      <c r="F2029" s="3">
        <v>7.6</v>
      </c>
      <c r="G2029" s="3">
        <v>13.8</v>
      </c>
      <c r="H2029" s="3">
        <v>8.1999999999999993</v>
      </c>
      <c r="I2029" s="3">
        <v>0.6</v>
      </c>
      <c r="J2029" s="4">
        <v>132894.41</v>
      </c>
      <c r="K2029" s="5">
        <v>58.020119719999997</v>
      </c>
      <c r="L2029" s="5">
        <f t="shared" si="155"/>
        <v>7710549.5783187654</v>
      </c>
      <c r="M2029" t="str">
        <f>VLOOKUP(A2029,[1]Holidays!A:C,2,)</f>
        <v>Y</v>
      </c>
      <c r="N2029" t="str">
        <f>VLOOKUP(A2029,[1]Holidays!A:C,3,FALSE)</f>
        <v>N</v>
      </c>
      <c r="O2029">
        <f t="shared" si="156"/>
        <v>132894.41</v>
      </c>
      <c r="P2029" t="e">
        <f t="shared" si="157"/>
        <v>#N/A</v>
      </c>
      <c r="Q2029" t="e">
        <f t="shared" si="158"/>
        <v>#N/A</v>
      </c>
      <c r="R2029">
        <f t="shared" si="159"/>
        <v>132894.41</v>
      </c>
    </row>
    <row r="2030" spans="1:18" x14ac:dyDescent="0.25">
      <c r="A2030" s="6">
        <v>44033</v>
      </c>
      <c r="B2030" s="1" t="str">
        <f>TEXT([1]Holidays!A2030,"DDDD")</f>
        <v>Tuesday</v>
      </c>
      <c r="C2030" s="2">
        <f>WEEKNUM([1]Holidays!A2030)</f>
        <v>30</v>
      </c>
      <c r="D2030" s="1" t="str">
        <f>TEXT([1]Holidays!A2030,"MMMM")</f>
        <v>July</v>
      </c>
      <c r="E2030" s="1" t="str">
        <f>TEXT([1]Holidays!A2030,"yyyy")</f>
        <v>2020</v>
      </c>
      <c r="F2030" s="3">
        <v>7.2</v>
      </c>
      <c r="G2030" s="3">
        <v>12.9</v>
      </c>
      <c r="H2030" s="3">
        <v>8.1</v>
      </c>
      <c r="I2030" s="3">
        <v>0.4</v>
      </c>
      <c r="J2030" s="4">
        <v>140086.10500000001</v>
      </c>
      <c r="K2030" s="5">
        <v>95.137779660000007</v>
      </c>
      <c r="L2030" s="5">
        <f t="shared" si="155"/>
        <v>13327480.990917627</v>
      </c>
      <c r="M2030" t="str">
        <f>VLOOKUP(A2030,[1]Holidays!A:C,2,)</f>
        <v>Y</v>
      </c>
      <c r="N2030" t="str">
        <f>VLOOKUP(A2030,[1]Holidays!A:C,3,FALSE)</f>
        <v>N</v>
      </c>
      <c r="O2030">
        <f t="shared" si="156"/>
        <v>140086.10500000001</v>
      </c>
      <c r="P2030" t="e">
        <f t="shared" si="157"/>
        <v>#N/A</v>
      </c>
      <c r="Q2030" t="e">
        <f t="shared" si="158"/>
        <v>#N/A</v>
      </c>
      <c r="R2030">
        <f t="shared" si="159"/>
        <v>140086.10500000001</v>
      </c>
    </row>
    <row r="2031" spans="1:18" x14ac:dyDescent="0.25">
      <c r="A2031" s="6">
        <v>44034</v>
      </c>
      <c r="B2031" s="1" t="str">
        <f>TEXT([1]Holidays!A2031,"DDDD")</f>
        <v>Wednesday</v>
      </c>
      <c r="C2031" s="2">
        <f>WEEKNUM([1]Holidays!A2031)</f>
        <v>30</v>
      </c>
      <c r="D2031" s="1" t="str">
        <f>TEXT([1]Holidays!A2031,"MMMM")</f>
        <v>July</v>
      </c>
      <c r="E2031" s="1" t="str">
        <f>TEXT([1]Holidays!A2031,"yyyy")</f>
        <v>2020</v>
      </c>
      <c r="F2031" s="3">
        <v>8.1</v>
      </c>
      <c r="G2031" s="3">
        <v>13.3</v>
      </c>
      <c r="H2031" s="3">
        <v>8.4</v>
      </c>
      <c r="I2031" s="3">
        <v>0</v>
      </c>
      <c r="J2031" s="4">
        <v>138666.10500000001</v>
      </c>
      <c r="K2031" s="5">
        <v>93.875030289999998</v>
      </c>
      <c r="L2031" s="5">
        <f t="shared" si="155"/>
        <v>13017284.807071321</v>
      </c>
      <c r="M2031" t="str">
        <f>VLOOKUP(A2031,[1]Holidays!A:C,2,)</f>
        <v>Y</v>
      </c>
      <c r="N2031" t="str">
        <f>VLOOKUP(A2031,[1]Holidays!A:C,3,FALSE)</f>
        <v>N</v>
      </c>
      <c r="O2031">
        <f t="shared" si="156"/>
        <v>138666.10500000001</v>
      </c>
      <c r="P2031" t="e">
        <f t="shared" si="157"/>
        <v>#N/A</v>
      </c>
      <c r="Q2031" t="e">
        <f t="shared" si="158"/>
        <v>#N/A</v>
      </c>
      <c r="R2031">
        <f t="shared" si="159"/>
        <v>138666.10500000001</v>
      </c>
    </row>
    <row r="2032" spans="1:18" x14ac:dyDescent="0.25">
      <c r="A2032" s="6">
        <v>44035</v>
      </c>
      <c r="B2032" s="1" t="str">
        <f>TEXT([1]Holidays!A2032,"DDDD")</f>
        <v>Thursday</v>
      </c>
      <c r="C2032" s="2">
        <f>WEEKNUM([1]Holidays!A2032)</f>
        <v>30</v>
      </c>
      <c r="D2032" s="1" t="str">
        <f>TEXT([1]Holidays!A2032,"MMMM")</f>
        <v>July</v>
      </c>
      <c r="E2032" s="1" t="str">
        <f>TEXT([1]Holidays!A2032,"yyyy")</f>
        <v>2020</v>
      </c>
      <c r="F2032" s="3">
        <v>8.1</v>
      </c>
      <c r="G2032" s="3">
        <v>12</v>
      </c>
      <c r="H2032" s="3">
        <v>7.5</v>
      </c>
      <c r="I2032" s="3">
        <v>2.2000000000000002</v>
      </c>
      <c r="J2032" s="4">
        <v>142476.36499999999</v>
      </c>
      <c r="K2032" s="5">
        <v>103.9160215</v>
      </c>
      <c r="L2032" s="5">
        <f t="shared" si="155"/>
        <v>14805577.008581847</v>
      </c>
      <c r="M2032" t="str">
        <f>VLOOKUP(A2032,[1]Holidays!A:C,2,)</f>
        <v>Y</v>
      </c>
      <c r="N2032" t="str">
        <f>VLOOKUP(A2032,[1]Holidays!A:C,3,FALSE)</f>
        <v>N</v>
      </c>
      <c r="O2032">
        <f t="shared" si="156"/>
        <v>142476.36499999999</v>
      </c>
      <c r="P2032" t="e">
        <f t="shared" si="157"/>
        <v>#N/A</v>
      </c>
      <c r="Q2032" t="e">
        <f t="shared" si="158"/>
        <v>#N/A</v>
      </c>
      <c r="R2032">
        <f t="shared" si="159"/>
        <v>142476.36499999999</v>
      </c>
    </row>
    <row r="2033" spans="1:18" x14ac:dyDescent="0.25">
      <c r="A2033" s="6">
        <v>44036</v>
      </c>
      <c r="B2033" s="1" t="str">
        <f>TEXT([1]Holidays!A2033,"DDDD")</f>
        <v>Friday</v>
      </c>
      <c r="C2033" s="2">
        <f>WEEKNUM([1]Holidays!A2033)</f>
        <v>30</v>
      </c>
      <c r="D2033" s="1" t="str">
        <f>TEXT([1]Holidays!A2033,"MMMM")</f>
        <v>July</v>
      </c>
      <c r="E2033" s="1" t="str">
        <f>TEXT([1]Holidays!A2033,"yyyy")</f>
        <v>2020</v>
      </c>
      <c r="F2033" s="3">
        <v>6.1</v>
      </c>
      <c r="G2033" s="3">
        <v>13.5</v>
      </c>
      <c r="H2033" s="3">
        <v>10.5</v>
      </c>
      <c r="I2033" s="3">
        <v>0</v>
      </c>
      <c r="J2033" s="4">
        <v>133822.70000000001</v>
      </c>
      <c r="K2033" s="5">
        <v>61.449140040000003</v>
      </c>
      <c r="L2033" s="5">
        <f t="shared" si="155"/>
        <v>8223289.8328309087</v>
      </c>
      <c r="M2033" t="str">
        <f>VLOOKUP(A2033,[1]Holidays!A:C,2,)</f>
        <v>Y</v>
      </c>
      <c r="N2033" t="str">
        <f>VLOOKUP(A2033,[1]Holidays!A:C,3,FALSE)</f>
        <v>N</v>
      </c>
      <c r="O2033">
        <f t="shared" si="156"/>
        <v>133822.70000000001</v>
      </c>
      <c r="P2033" t="e">
        <f t="shared" si="157"/>
        <v>#N/A</v>
      </c>
      <c r="Q2033" t="e">
        <f t="shared" si="158"/>
        <v>#N/A</v>
      </c>
      <c r="R2033">
        <f t="shared" si="159"/>
        <v>133822.70000000001</v>
      </c>
    </row>
    <row r="2034" spans="1:18" x14ac:dyDescent="0.25">
      <c r="A2034" s="6">
        <v>44037</v>
      </c>
      <c r="B2034" s="1" t="str">
        <f>TEXT([1]Holidays!A2034,"DDDD")</f>
        <v>Saturday</v>
      </c>
      <c r="C2034" s="2">
        <f>WEEKNUM([1]Holidays!A2034)</f>
        <v>30</v>
      </c>
      <c r="D2034" s="1" t="str">
        <f>TEXT([1]Holidays!A2034,"MMMM")</f>
        <v>July</v>
      </c>
      <c r="E2034" s="1" t="str">
        <f>TEXT([1]Holidays!A2034,"yyyy")</f>
        <v>2020</v>
      </c>
      <c r="F2034" s="3">
        <v>4.3</v>
      </c>
      <c r="G2034" s="3">
        <v>12.2</v>
      </c>
      <c r="H2034" s="3">
        <v>9.6</v>
      </c>
      <c r="I2034" s="3">
        <v>0</v>
      </c>
      <c r="J2034" s="4">
        <v>128417.22</v>
      </c>
      <c r="K2034" s="5">
        <v>72.083011600000006</v>
      </c>
      <c r="L2034" s="5">
        <f t="shared" si="155"/>
        <v>9256699.9588997532</v>
      </c>
      <c r="M2034" t="str">
        <f>VLOOKUP(A2034,[1]Holidays!A:C,2,)</f>
        <v>Y</v>
      </c>
      <c r="N2034" t="str">
        <f>VLOOKUP(A2034,[1]Holidays!A:C,3,FALSE)</f>
        <v>N</v>
      </c>
      <c r="O2034">
        <f t="shared" si="156"/>
        <v>128417.22</v>
      </c>
      <c r="P2034" t="e">
        <f t="shared" si="157"/>
        <v>#N/A</v>
      </c>
      <c r="Q2034" t="e">
        <f t="shared" si="158"/>
        <v>#N/A</v>
      </c>
      <c r="R2034">
        <f t="shared" si="159"/>
        <v>128417.22</v>
      </c>
    </row>
    <row r="2035" spans="1:18" x14ac:dyDescent="0.25">
      <c r="A2035" s="6">
        <v>44038</v>
      </c>
      <c r="B2035" s="1" t="str">
        <f>TEXT([1]Holidays!A2035,"DDDD")</f>
        <v>Sunday</v>
      </c>
      <c r="C2035" s="2">
        <f>WEEKNUM([1]Holidays!A2035)</f>
        <v>31</v>
      </c>
      <c r="D2035" s="1" t="str">
        <f>TEXT([1]Holidays!A2035,"MMMM")</f>
        <v>July</v>
      </c>
      <c r="E2035" s="1" t="str">
        <f>TEXT([1]Holidays!A2035,"yyyy")</f>
        <v>2020</v>
      </c>
      <c r="F2035" s="3">
        <v>5</v>
      </c>
      <c r="G2035" s="3">
        <v>12.8</v>
      </c>
      <c r="H2035" s="3">
        <v>7.2</v>
      </c>
      <c r="I2035" s="3">
        <v>0</v>
      </c>
      <c r="J2035" s="4">
        <v>123014.55499999999</v>
      </c>
      <c r="K2035" s="5">
        <v>69.922829460000003</v>
      </c>
      <c r="L2035" s="5">
        <f t="shared" si="155"/>
        <v>8601525.7503627893</v>
      </c>
      <c r="M2035" t="str">
        <f>VLOOKUP(A2035,[1]Holidays!A:C,2,)</f>
        <v>Y</v>
      </c>
      <c r="N2035" t="str">
        <f>VLOOKUP(A2035,[1]Holidays!A:C,3,FALSE)</f>
        <v>N</v>
      </c>
      <c r="O2035">
        <f t="shared" si="156"/>
        <v>123014.55499999999</v>
      </c>
      <c r="P2035" t="e">
        <f t="shared" si="157"/>
        <v>#N/A</v>
      </c>
      <c r="Q2035" t="e">
        <f t="shared" si="158"/>
        <v>#N/A</v>
      </c>
      <c r="R2035">
        <f t="shared" si="159"/>
        <v>123014.55499999999</v>
      </c>
    </row>
    <row r="2036" spans="1:18" x14ac:dyDescent="0.25">
      <c r="A2036" s="6">
        <v>44039</v>
      </c>
      <c r="B2036" s="1" t="str">
        <f>TEXT([1]Holidays!A2036,"DDDD")</f>
        <v>Monday</v>
      </c>
      <c r="C2036" s="2">
        <f>WEEKNUM([1]Holidays!A2036)</f>
        <v>31</v>
      </c>
      <c r="D2036" s="1" t="str">
        <f>TEXT([1]Holidays!A2036,"MMMM")</f>
        <v>July</v>
      </c>
      <c r="E2036" s="1" t="str">
        <f>TEXT([1]Holidays!A2036,"yyyy")</f>
        <v>2020</v>
      </c>
      <c r="F2036" s="3">
        <v>7.4</v>
      </c>
      <c r="G2036" s="3">
        <v>13.5</v>
      </c>
      <c r="H2036" s="3">
        <v>7.3</v>
      </c>
      <c r="I2036" s="3">
        <v>0</v>
      </c>
      <c r="J2036" s="4">
        <v>132571.32999999999</v>
      </c>
      <c r="K2036" s="5">
        <v>59.486426420000001</v>
      </c>
      <c r="L2036" s="5">
        <f t="shared" si="155"/>
        <v>7886194.6674465379</v>
      </c>
      <c r="M2036" t="str">
        <f>VLOOKUP(A2036,[1]Holidays!A:C,2,)</f>
        <v>Y</v>
      </c>
      <c r="N2036" t="str">
        <f>VLOOKUP(A2036,[1]Holidays!A:C,3,FALSE)</f>
        <v>N</v>
      </c>
      <c r="O2036">
        <f t="shared" si="156"/>
        <v>132571.32999999999</v>
      </c>
      <c r="P2036" t="e">
        <f t="shared" si="157"/>
        <v>#N/A</v>
      </c>
      <c r="Q2036" t="e">
        <f t="shared" si="158"/>
        <v>#N/A</v>
      </c>
      <c r="R2036">
        <f t="shared" si="159"/>
        <v>132571.32999999999</v>
      </c>
    </row>
    <row r="2037" spans="1:18" x14ac:dyDescent="0.25">
      <c r="A2037" s="6">
        <v>44040</v>
      </c>
      <c r="B2037" s="1" t="str">
        <f>TEXT([1]Holidays!A2037,"DDDD")</f>
        <v>Tuesday</v>
      </c>
      <c r="C2037" s="2">
        <f>WEEKNUM([1]Holidays!A2037)</f>
        <v>31</v>
      </c>
      <c r="D2037" s="1" t="str">
        <f>TEXT([1]Holidays!A2037,"MMMM")</f>
        <v>July</v>
      </c>
      <c r="E2037" s="1" t="str">
        <f>TEXT([1]Holidays!A2037,"yyyy")</f>
        <v>2020</v>
      </c>
      <c r="F2037" s="3">
        <v>9.6</v>
      </c>
      <c r="G2037" s="3">
        <v>15.6</v>
      </c>
      <c r="H2037" s="3">
        <v>8</v>
      </c>
      <c r="I2037" s="3">
        <v>0.4</v>
      </c>
      <c r="J2037" s="4">
        <v>132720.39499999999</v>
      </c>
      <c r="K2037" s="5">
        <v>59.044778479999998</v>
      </c>
      <c r="L2037" s="5">
        <f t="shared" si="155"/>
        <v>7836446.3225530991</v>
      </c>
      <c r="M2037" t="str">
        <f>VLOOKUP(A2037,[1]Holidays!A:C,2,)</f>
        <v>Y</v>
      </c>
      <c r="N2037" t="str">
        <f>VLOOKUP(A2037,[1]Holidays!A:C,3,FALSE)</f>
        <v>N</v>
      </c>
      <c r="O2037">
        <f t="shared" si="156"/>
        <v>132720.39499999999</v>
      </c>
      <c r="P2037" t="e">
        <f t="shared" si="157"/>
        <v>#N/A</v>
      </c>
      <c r="Q2037" t="e">
        <f t="shared" si="158"/>
        <v>#N/A</v>
      </c>
      <c r="R2037">
        <f t="shared" si="159"/>
        <v>132720.39499999999</v>
      </c>
    </row>
    <row r="2038" spans="1:18" x14ac:dyDescent="0.25">
      <c r="A2038" s="6">
        <v>44041</v>
      </c>
      <c r="B2038" s="1" t="str">
        <f>TEXT([1]Holidays!A2038,"DDDD")</f>
        <v>Wednesday</v>
      </c>
      <c r="C2038" s="2">
        <f>WEEKNUM([1]Holidays!A2038)</f>
        <v>31</v>
      </c>
      <c r="D2038" s="1" t="str">
        <f>TEXT([1]Holidays!A2038,"MMMM")</f>
        <v>July</v>
      </c>
      <c r="E2038" s="1" t="str">
        <f>TEXT([1]Holidays!A2038,"yyyy")</f>
        <v>2020</v>
      </c>
      <c r="F2038" s="3">
        <v>8.6</v>
      </c>
      <c r="G2038" s="3">
        <v>16.3</v>
      </c>
      <c r="H2038" s="3">
        <v>9</v>
      </c>
      <c r="I2038" s="3">
        <v>0</v>
      </c>
      <c r="J2038" s="4">
        <v>130547.735</v>
      </c>
      <c r="K2038" s="5">
        <v>67.529831630000004</v>
      </c>
      <c r="L2038" s="5">
        <f t="shared" si="155"/>
        <v>8815866.5642278586</v>
      </c>
      <c r="M2038" t="str">
        <f>VLOOKUP(A2038,[1]Holidays!A:C,2,)</f>
        <v>Y</v>
      </c>
      <c r="N2038" t="str">
        <f>VLOOKUP(A2038,[1]Holidays!A:C,3,FALSE)</f>
        <v>N</v>
      </c>
      <c r="O2038">
        <f t="shared" si="156"/>
        <v>130547.735</v>
      </c>
      <c r="P2038" t="e">
        <f t="shared" si="157"/>
        <v>#N/A</v>
      </c>
      <c r="Q2038" t="e">
        <f t="shared" si="158"/>
        <v>#N/A</v>
      </c>
      <c r="R2038">
        <f t="shared" si="159"/>
        <v>130547.735</v>
      </c>
    </row>
    <row r="2039" spans="1:18" x14ac:dyDescent="0.25">
      <c r="A2039" s="6">
        <v>44042</v>
      </c>
      <c r="B2039" s="1" t="str">
        <f>TEXT([1]Holidays!A2039,"DDDD")</f>
        <v>Thursday</v>
      </c>
      <c r="C2039" s="2">
        <f>WEEKNUM([1]Holidays!A2039)</f>
        <v>31</v>
      </c>
      <c r="D2039" s="1" t="str">
        <f>TEXT([1]Holidays!A2039,"MMMM")</f>
        <v>July</v>
      </c>
      <c r="E2039" s="1" t="str">
        <f>TEXT([1]Holidays!A2039,"yyyy")</f>
        <v>2020</v>
      </c>
      <c r="F2039" s="3">
        <v>8</v>
      </c>
      <c r="G2039" s="3">
        <v>14.2</v>
      </c>
      <c r="H2039" s="3">
        <v>11.3</v>
      </c>
      <c r="I2039" s="3">
        <v>0</v>
      </c>
      <c r="J2039" s="4">
        <v>132583.64000000001</v>
      </c>
      <c r="K2039" s="5">
        <v>63.223218019999997</v>
      </c>
      <c r="L2039" s="5">
        <f t="shared" si="155"/>
        <v>8382364.3776051933</v>
      </c>
      <c r="M2039" t="str">
        <f>VLOOKUP(A2039,[1]Holidays!A:C,2,)</f>
        <v>Y</v>
      </c>
      <c r="N2039" t="str">
        <f>VLOOKUP(A2039,[1]Holidays!A:C,3,FALSE)</f>
        <v>N</v>
      </c>
      <c r="O2039">
        <f t="shared" si="156"/>
        <v>132583.64000000001</v>
      </c>
      <c r="P2039" t="e">
        <f t="shared" si="157"/>
        <v>#N/A</v>
      </c>
      <c r="Q2039" t="e">
        <f t="shared" si="158"/>
        <v>#N/A</v>
      </c>
      <c r="R2039">
        <f t="shared" si="159"/>
        <v>132583.64000000001</v>
      </c>
    </row>
    <row r="2040" spans="1:18" x14ac:dyDescent="0.25">
      <c r="A2040" s="6">
        <v>44043</v>
      </c>
      <c r="B2040" s="1" t="str">
        <f>TEXT([1]Holidays!A2040,"DDDD")</f>
        <v>Friday</v>
      </c>
      <c r="C2040" s="2">
        <f>WEEKNUM([1]Holidays!A2040)</f>
        <v>31</v>
      </c>
      <c r="D2040" s="1" t="str">
        <f>TEXT([1]Holidays!A2040,"MMMM")</f>
        <v>July</v>
      </c>
      <c r="E2040" s="1" t="str">
        <f>TEXT([1]Holidays!A2040,"yyyy")</f>
        <v>2020</v>
      </c>
      <c r="F2040" s="3">
        <v>3.4</v>
      </c>
      <c r="G2040" s="3">
        <v>17.100000000000001</v>
      </c>
      <c r="H2040" s="3">
        <v>11.3</v>
      </c>
      <c r="I2040" s="3">
        <v>0</v>
      </c>
      <c r="J2040" s="4">
        <v>132105.75</v>
      </c>
      <c r="K2040" s="5">
        <v>73.082276160000006</v>
      </c>
      <c r="L2040" s="5">
        <f t="shared" si="155"/>
        <v>9654588.9038239215</v>
      </c>
      <c r="M2040" t="str">
        <f>VLOOKUP(A2040,[1]Holidays!A:C,2,)</f>
        <v>Y</v>
      </c>
      <c r="N2040" t="str">
        <f>VLOOKUP(A2040,[1]Holidays!A:C,3,FALSE)</f>
        <v>N</v>
      </c>
      <c r="O2040">
        <f t="shared" si="156"/>
        <v>132105.75</v>
      </c>
      <c r="P2040" t="e">
        <f t="shared" si="157"/>
        <v>#N/A</v>
      </c>
      <c r="Q2040" t="e">
        <f t="shared" si="158"/>
        <v>#N/A</v>
      </c>
      <c r="R2040">
        <f t="shared" si="159"/>
        <v>132105.75</v>
      </c>
    </row>
    <row r="2041" spans="1:18" x14ac:dyDescent="0.25">
      <c r="A2041" s="6">
        <v>44044</v>
      </c>
      <c r="B2041" s="1" t="str">
        <f>TEXT([1]Holidays!A2041,"DDDD")</f>
        <v>Saturday</v>
      </c>
      <c r="C2041" s="2">
        <f>WEEKNUM([1]Holidays!A2041)</f>
        <v>31</v>
      </c>
      <c r="D2041" s="1" t="str">
        <f>TEXT([1]Holidays!A2041,"MMMM")</f>
        <v>August</v>
      </c>
      <c r="E2041" s="1" t="str">
        <f>TEXT([1]Holidays!A2041,"yyyy")</f>
        <v>2020</v>
      </c>
      <c r="F2041" s="3">
        <v>5.7</v>
      </c>
      <c r="G2041" s="3">
        <v>16.399999999999999</v>
      </c>
      <c r="H2041" s="3">
        <v>11.1</v>
      </c>
      <c r="I2041" s="3">
        <v>0</v>
      </c>
      <c r="J2041" s="4">
        <v>111590.65</v>
      </c>
      <c r="K2041" s="5">
        <v>47.91589475</v>
      </c>
      <c r="L2041" s="5">
        <f t="shared" si="155"/>
        <v>5346965.8404840874</v>
      </c>
      <c r="M2041" t="str">
        <f>VLOOKUP(A2041,[1]Holidays!A:C,2,)</f>
        <v>Y</v>
      </c>
      <c r="N2041" t="str">
        <f>VLOOKUP(A2041,[1]Holidays!A:C,3,FALSE)</f>
        <v>N</v>
      </c>
      <c r="O2041">
        <f t="shared" si="156"/>
        <v>111590.65</v>
      </c>
      <c r="P2041" t="e">
        <f t="shared" si="157"/>
        <v>#N/A</v>
      </c>
      <c r="Q2041" t="e">
        <f t="shared" si="158"/>
        <v>#N/A</v>
      </c>
      <c r="R2041">
        <f t="shared" si="159"/>
        <v>111590.65</v>
      </c>
    </row>
    <row r="2042" spans="1:18" x14ac:dyDescent="0.25">
      <c r="A2042" s="6">
        <v>44045</v>
      </c>
      <c r="B2042" s="1" t="str">
        <f>TEXT([1]Holidays!A2042,"DDDD")</f>
        <v>Sunday</v>
      </c>
      <c r="C2042" s="2">
        <f>WEEKNUM([1]Holidays!A2042)</f>
        <v>32</v>
      </c>
      <c r="D2042" s="1" t="str">
        <f>TEXT([1]Holidays!A2042,"MMMM")</f>
        <v>August</v>
      </c>
      <c r="E2042" s="1" t="str">
        <f>TEXT([1]Holidays!A2042,"yyyy")</f>
        <v>2020</v>
      </c>
      <c r="F2042" s="3">
        <v>9</v>
      </c>
      <c r="G2042" s="3">
        <v>18.2</v>
      </c>
      <c r="H2042" s="3">
        <v>11.7</v>
      </c>
      <c r="I2042" s="3">
        <v>0</v>
      </c>
      <c r="J2042" s="4">
        <v>109935.33500000001</v>
      </c>
      <c r="K2042" s="5">
        <v>50.247956979999998</v>
      </c>
      <c r="L2042" s="5">
        <f t="shared" si="155"/>
        <v>5524025.9836618882</v>
      </c>
      <c r="M2042" t="str">
        <f>VLOOKUP(A2042,[1]Holidays!A:C,2,)</f>
        <v>Y</v>
      </c>
      <c r="N2042" t="str">
        <f>VLOOKUP(A2042,[1]Holidays!A:C,3,FALSE)</f>
        <v>N</v>
      </c>
      <c r="O2042">
        <f t="shared" si="156"/>
        <v>109935.33500000001</v>
      </c>
      <c r="P2042" t="e">
        <f t="shared" si="157"/>
        <v>#N/A</v>
      </c>
      <c r="Q2042" t="e">
        <f t="shared" si="158"/>
        <v>#N/A</v>
      </c>
      <c r="R2042">
        <f t="shared" si="159"/>
        <v>109935.33500000001</v>
      </c>
    </row>
    <row r="2043" spans="1:18" x14ac:dyDescent="0.25">
      <c r="A2043" s="6">
        <v>44046</v>
      </c>
      <c r="B2043" s="1" t="str">
        <f>TEXT([1]Holidays!A2043,"DDDD")</f>
        <v>Monday</v>
      </c>
      <c r="C2043" s="2">
        <f>WEEKNUM([1]Holidays!A2043)</f>
        <v>32</v>
      </c>
      <c r="D2043" s="1" t="str">
        <f>TEXT([1]Holidays!A2043,"MMMM")</f>
        <v>August</v>
      </c>
      <c r="E2043" s="1" t="str">
        <f>TEXT([1]Holidays!A2043,"yyyy")</f>
        <v>2020</v>
      </c>
      <c r="F2043" s="3">
        <v>7.5</v>
      </c>
      <c r="G2043" s="3">
        <v>16</v>
      </c>
      <c r="H2043" s="3">
        <v>10.199999999999999</v>
      </c>
      <c r="I2043" s="3">
        <v>0</v>
      </c>
      <c r="J2043" s="4">
        <v>127930.355</v>
      </c>
      <c r="K2043" s="5">
        <v>47.688971700000003</v>
      </c>
      <c r="L2043" s="5">
        <f t="shared" si="155"/>
        <v>6100867.0791659541</v>
      </c>
      <c r="M2043" t="str">
        <f>VLOOKUP(A2043,[1]Holidays!A:C,2,)</f>
        <v>Y</v>
      </c>
      <c r="N2043" t="str">
        <f>VLOOKUP(A2043,[1]Holidays!A:C,3,FALSE)</f>
        <v>N</v>
      </c>
      <c r="O2043">
        <f t="shared" si="156"/>
        <v>127930.355</v>
      </c>
      <c r="P2043" t="e">
        <f t="shared" si="157"/>
        <v>#N/A</v>
      </c>
      <c r="Q2043" t="e">
        <f t="shared" si="158"/>
        <v>#N/A</v>
      </c>
      <c r="R2043">
        <f t="shared" si="159"/>
        <v>127930.355</v>
      </c>
    </row>
    <row r="2044" spans="1:18" x14ac:dyDescent="0.25">
      <c r="A2044" s="6">
        <v>44047</v>
      </c>
      <c r="B2044" s="1" t="str">
        <f>TEXT([1]Holidays!A2044,"DDDD")</f>
        <v>Tuesday</v>
      </c>
      <c r="C2044" s="2">
        <f>WEEKNUM([1]Holidays!A2044)</f>
        <v>32</v>
      </c>
      <c r="D2044" s="1" t="str">
        <f>TEXT([1]Holidays!A2044,"MMMM")</f>
        <v>August</v>
      </c>
      <c r="E2044" s="1" t="str">
        <f>TEXT([1]Holidays!A2044,"yyyy")</f>
        <v>2020</v>
      </c>
      <c r="F2044" s="3">
        <v>5.0999999999999996</v>
      </c>
      <c r="G2044" s="3">
        <v>10.5</v>
      </c>
      <c r="H2044" s="3">
        <v>10</v>
      </c>
      <c r="I2044" s="3">
        <v>1.2</v>
      </c>
      <c r="J2044" s="4">
        <v>140042.14499999999</v>
      </c>
      <c r="K2044" s="5">
        <v>49.18959504</v>
      </c>
      <c r="L2044" s="5">
        <f t="shared" si="155"/>
        <v>6888616.40108296</v>
      </c>
      <c r="M2044" t="str">
        <f>VLOOKUP(A2044,[1]Holidays!A:C,2,)</f>
        <v>N</v>
      </c>
      <c r="N2044" t="str">
        <f>VLOOKUP(A2044,[1]Holidays!A:C,3,FALSE)</f>
        <v>N</v>
      </c>
      <c r="O2044" t="e">
        <f t="shared" si="156"/>
        <v>#N/A</v>
      </c>
      <c r="P2044">
        <f t="shared" si="157"/>
        <v>140042.14499999999</v>
      </c>
      <c r="Q2044" t="e">
        <f t="shared" si="158"/>
        <v>#N/A</v>
      </c>
      <c r="R2044">
        <f t="shared" si="159"/>
        <v>140042.14499999999</v>
      </c>
    </row>
    <row r="2045" spans="1:18" x14ac:dyDescent="0.25">
      <c r="A2045" s="6">
        <v>44048</v>
      </c>
      <c r="B2045" s="1" t="str">
        <f>TEXT([1]Holidays!A2045,"DDDD")</f>
        <v>Wednesday</v>
      </c>
      <c r="C2045" s="2">
        <f>WEEKNUM([1]Holidays!A2045)</f>
        <v>32</v>
      </c>
      <c r="D2045" s="1" t="str">
        <f>TEXT([1]Holidays!A2045,"MMMM")</f>
        <v>August</v>
      </c>
      <c r="E2045" s="1" t="str">
        <f>TEXT([1]Holidays!A2045,"yyyy")</f>
        <v>2020</v>
      </c>
      <c r="F2045" s="3">
        <v>4.7</v>
      </c>
      <c r="G2045" s="3">
        <v>11.3</v>
      </c>
      <c r="H2045" s="3">
        <v>9.6</v>
      </c>
      <c r="I2045" s="3">
        <v>5.8</v>
      </c>
      <c r="J2045" s="4">
        <v>140205.29500000001</v>
      </c>
      <c r="K2045" s="5">
        <v>55.464714379999997</v>
      </c>
      <c r="L2045" s="5">
        <f t="shared" si="155"/>
        <v>7776446.641738642</v>
      </c>
      <c r="M2045" t="str">
        <f>VLOOKUP(A2045,[1]Holidays!A:C,2,)</f>
        <v>N</v>
      </c>
      <c r="N2045" t="str">
        <f>VLOOKUP(A2045,[1]Holidays!A:C,3,FALSE)</f>
        <v>N</v>
      </c>
      <c r="O2045" t="e">
        <f t="shared" si="156"/>
        <v>#N/A</v>
      </c>
      <c r="P2045">
        <f t="shared" si="157"/>
        <v>140205.29500000001</v>
      </c>
      <c r="Q2045" t="e">
        <f t="shared" si="158"/>
        <v>#N/A</v>
      </c>
      <c r="R2045">
        <f t="shared" si="159"/>
        <v>140205.29500000001</v>
      </c>
    </row>
    <row r="2046" spans="1:18" x14ac:dyDescent="0.25">
      <c r="A2046" s="6">
        <v>44049</v>
      </c>
      <c r="B2046" s="1" t="str">
        <f>TEXT([1]Holidays!A2046,"DDDD")</f>
        <v>Thursday</v>
      </c>
      <c r="C2046" s="2">
        <f>WEEKNUM([1]Holidays!A2046)</f>
        <v>32</v>
      </c>
      <c r="D2046" s="1" t="str">
        <f>TEXT([1]Holidays!A2046,"MMMM")</f>
        <v>August</v>
      </c>
      <c r="E2046" s="1" t="str">
        <f>TEXT([1]Holidays!A2046,"yyyy")</f>
        <v>2020</v>
      </c>
      <c r="F2046" s="3">
        <v>5.5</v>
      </c>
      <c r="G2046" s="3">
        <v>12.8</v>
      </c>
      <c r="H2046" s="3">
        <v>10.8</v>
      </c>
      <c r="I2046" s="3">
        <v>0.8</v>
      </c>
      <c r="J2046" s="4">
        <v>140835.17499999999</v>
      </c>
      <c r="K2046" s="5">
        <v>69.433709239999999</v>
      </c>
      <c r="L2046" s="5">
        <f t="shared" si="155"/>
        <v>9778708.5917145163</v>
      </c>
      <c r="M2046" t="str">
        <f>VLOOKUP(A2046,[1]Holidays!A:C,2,)</f>
        <v>N</v>
      </c>
      <c r="N2046" t="str">
        <f>VLOOKUP(A2046,[1]Holidays!A:C,3,FALSE)</f>
        <v>N</v>
      </c>
      <c r="O2046" t="e">
        <f t="shared" si="156"/>
        <v>#N/A</v>
      </c>
      <c r="P2046">
        <f t="shared" si="157"/>
        <v>140835.17499999999</v>
      </c>
      <c r="Q2046" t="e">
        <f t="shared" si="158"/>
        <v>#N/A</v>
      </c>
      <c r="R2046">
        <f t="shared" si="159"/>
        <v>140835.17499999999</v>
      </c>
    </row>
    <row r="2047" spans="1:18" x14ac:dyDescent="0.25">
      <c r="A2047" s="6">
        <v>44050</v>
      </c>
      <c r="B2047" s="1" t="str">
        <f>TEXT([1]Holidays!A2047,"DDDD")</f>
        <v>Friday</v>
      </c>
      <c r="C2047" s="2">
        <f>WEEKNUM([1]Holidays!A2047)</f>
        <v>32</v>
      </c>
      <c r="D2047" s="1" t="str">
        <f>TEXT([1]Holidays!A2047,"MMMM")</f>
        <v>August</v>
      </c>
      <c r="E2047" s="1" t="str">
        <f>TEXT([1]Holidays!A2047,"yyyy")</f>
        <v>2020</v>
      </c>
      <c r="F2047" s="3">
        <v>3.3</v>
      </c>
      <c r="G2047" s="3">
        <v>12.7</v>
      </c>
      <c r="H2047" s="3">
        <v>5.8</v>
      </c>
      <c r="I2047" s="3">
        <v>0</v>
      </c>
      <c r="J2047" s="4">
        <v>144062.60999999999</v>
      </c>
      <c r="K2047" s="5">
        <v>60.119431980000002</v>
      </c>
      <c r="L2047" s="5">
        <f t="shared" si="155"/>
        <v>8660962.2827562671</v>
      </c>
      <c r="M2047" t="str">
        <f>VLOOKUP(A2047,[1]Holidays!A:C,2,)</f>
        <v>N</v>
      </c>
      <c r="N2047" t="str">
        <f>VLOOKUP(A2047,[1]Holidays!A:C,3,FALSE)</f>
        <v>N</v>
      </c>
      <c r="O2047" t="e">
        <f t="shared" si="156"/>
        <v>#N/A</v>
      </c>
      <c r="P2047">
        <f t="shared" si="157"/>
        <v>144062.60999999999</v>
      </c>
      <c r="Q2047" t="e">
        <f t="shared" si="158"/>
        <v>#N/A</v>
      </c>
      <c r="R2047">
        <f t="shared" si="159"/>
        <v>144062.60999999999</v>
      </c>
    </row>
    <row r="2048" spans="1:18" x14ac:dyDescent="0.25">
      <c r="A2048" s="6">
        <v>44051</v>
      </c>
      <c r="B2048" s="1" t="str">
        <f>TEXT([1]Holidays!A2048,"DDDD")</f>
        <v>Saturday</v>
      </c>
      <c r="C2048" s="2">
        <f>WEEKNUM([1]Holidays!A2048)</f>
        <v>32</v>
      </c>
      <c r="D2048" s="1" t="str">
        <f>TEXT([1]Holidays!A2048,"MMMM")</f>
        <v>August</v>
      </c>
      <c r="E2048" s="1" t="str">
        <f>TEXT([1]Holidays!A2048,"yyyy")</f>
        <v>2020</v>
      </c>
      <c r="F2048" s="3">
        <v>4.7</v>
      </c>
      <c r="G2048" s="3">
        <v>14.9</v>
      </c>
      <c r="H2048" s="3">
        <v>7.2</v>
      </c>
      <c r="I2048" s="3">
        <v>6.8</v>
      </c>
      <c r="J2048" s="4">
        <v>121119.265</v>
      </c>
      <c r="K2048" s="5">
        <v>53.518660969999999</v>
      </c>
      <c r="L2048" s="5">
        <f t="shared" si="155"/>
        <v>6482140.8804705869</v>
      </c>
      <c r="M2048" t="str">
        <f>VLOOKUP(A2048,[1]Holidays!A:C,2,)</f>
        <v>N</v>
      </c>
      <c r="N2048" t="str">
        <f>VLOOKUP(A2048,[1]Holidays!A:C,3,FALSE)</f>
        <v>N</v>
      </c>
      <c r="O2048" t="e">
        <f t="shared" si="156"/>
        <v>#N/A</v>
      </c>
      <c r="P2048">
        <f t="shared" si="157"/>
        <v>121119.265</v>
      </c>
      <c r="Q2048" t="e">
        <f t="shared" si="158"/>
        <v>#N/A</v>
      </c>
      <c r="R2048">
        <f t="shared" si="159"/>
        <v>121119.265</v>
      </c>
    </row>
    <row r="2049" spans="1:18" x14ac:dyDescent="0.25">
      <c r="A2049" s="6">
        <v>44052</v>
      </c>
      <c r="B2049" s="1" t="str">
        <f>TEXT([1]Holidays!A2049,"DDDD")</f>
        <v>Sunday</v>
      </c>
      <c r="C2049" s="2">
        <f>WEEKNUM([1]Holidays!A2049)</f>
        <v>33</v>
      </c>
      <c r="D2049" s="1" t="str">
        <f>TEXT([1]Holidays!A2049,"MMMM")</f>
        <v>August</v>
      </c>
      <c r="E2049" s="1" t="str">
        <f>TEXT([1]Holidays!A2049,"yyyy")</f>
        <v>2020</v>
      </c>
      <c r="F2049" s="3">
        <v>8.9</v>
      </c>
      <c r="G2049" s="3">
        <v>15.8</v>
      </c>
      <c r="H2049" s="3">
        <v>10.199999999999999</v>
      </c>
      <c r="I2049" s="3">
        <v>0.2</v>
      </c>
      <c r="J2049" s="4">
        <v>111165.955</v>
      </c>
      <c r="K2049" s="5">
        <v>45.522171190000002</v>
      </c>
      <c r="L2049" s="5">
        <f t="shared" si="155"/>
        <v>5060515.6340098372</v>
      </c>
      <c r="M2049" t="str">
        <f>VLOOKUP(A2049,[1]Holidays!A:C,2,)</f>
        <v>N</v>
      </c>
      <c r="N2049" t="str">
        <f>VLOOKUP(A2049,[1]Holidays!A:C,3,FALSE)</f>
        <v>N</v>
      </c>
      <c r="O2049" t="e">
        <f t="shared" si="156"/>
        <v>#N/A</v>
      </c>
      <c r="P2049">
        <f t="shared" si="157"/>
        <v>111165.955</v>
      </c>
      <c r="Q2049" t="e">
        <f t="shared" si="158"/>
        <v>#N/A</v>
      </c>
      <c r="R2049">
        <f t="shared" si="159"/>
        <v>111165.955</v>
      </c>
    </row>
    <row r="2050" spans="1:18" x14ac:dyDescent="0.25">
      <c r="A2050" s="6">
        <v>44053</v>
      </c>
      <c r="B2050" s="1" t="str">
        <f>TEXT([1]Holidays!A2050,"DDDD")</f>
        <v>Monday</v>
      </c>
      <c r="C2050" s="2">
        <f>WEEKNUM([1]Holidays!A2050)</f>
        <v>33</v>
      </c>
      <c r="D2050" s="1" t="str">
        <f>TEXT([1]Holidays!A2050,"MMMM")</f>
        <v>August</v>
      </c>
      <c r="E2050" s="1" t="str">
        <f>TEXT([1]Holidays!A2050,"yyyy")</f>
        <v>2020</v>
      </c>
      <c r="F2050" s="3">
        <v>5.7</v>
      </c>
      <c r="G2050" s="3">
        <v>14.8</v>
      </c>
      <c r="H2050" s="3">
        <v>12.7</v>
      </c>
      <c r="I2050" s="3">
        <v>0</v>
      </c>
      <c r="J2050" s="4">
        <v>125959.75</v>
      </c>
      <c r="K2050" s="5">
        <v>53.420434520000001</v>
      </c>
      <c r="L2050" s="5">
        <f t="shared" ref="L2050:L2107" si="160">J2050*K2050</f>
        <v>6728824.5770305702</v>
      </c>
      <c r="M2050" t="str">
        <f>VLOOKUP(A2050,[1]Holidays!A:C,2,)</f>
        <v>N</v>
      </c>
      <c r="N2050" t="str">
        <f>VLOOKUP(A2050,[1]Holidays!A:C,3,FALSE)</f>
        <v>N</v>
      </c>
      <c r="O2050" t="e">
        <f t="shared" si="156"/>
        <v>#N/A</v>
      </c>
      <c r="P2050">
        <f t="shared" si="157"/>
        <v>125959.75</v>
      </c>
      <c r="Q2050" t="e">
        <f t="shared" si="158"/>
        <v>#N/A</v>
      </c>
      <c r="R2050">
        <f t="shared" si="159"/>
        <v>125959.75</v>
      </c>
    </row>
    <row r="2051" spans="1:18" x14ac:dyDescent="0.25">
      <c r="A2051" s="6">
        <v>44054</v>
      </c>
      <c r="B2051" s="1" t="str">
        <f>TEXT([1]Holidays!A2051,"DDDD")</f>
        <v>Tuesday</v>
      </c>
      <c r="C2051" s="2">
        <f>WEEKNUM([1]Holidays!A2051)</f>
        <v>33</v>
      </c>
      <c r="D2051" s="1" t="str">
        <f>TEXT([1]Holidays!A2051,"MMMM")</f>
        <v>August</v>
      </c>
      <c r="E2051" s="1" t="str">
        <f>TEXT([1]Holidays!A2051,"yyyy")</f>
        <v>2020</v>
      </c>
      <c r="F2051" s="3">
        <v>4.3</v>
      </c>
      <c r="G2051" s="3">
        <v>15.8</v>
      </c>
      <c r="H2051" s="3">
        <v>10.3</v>
      </c>
      <c r="I2051" s="3">
        <v>0</v>
      </c>
      <c r="J2051" s="4">
        <v>130141.22500000001</v>
      </c>
      <c r="K2051" s="5">
        <v>42.328651729999997</v>
      </c>
      <c r="L2051" s="5">
        <f t="shared" si="160"/>
        <v>5508702.5887405695</v>
      </c>
      <c r="M2051" t="str">
        <f>VLOOKUP(A2051,[1]Holidays!A:C,2,)</f>
        <v>N</v>
      </c>
      <c r="N2051" t="str">
        <f>VLOOKUP(A2051,[1]Holidays!A:C,3,FALSE)</f>
        <v>N</v>
      </c>
      <c r="O2051" t="e">
        <f t="shared" ref="O2051:O2107" si="161">IF(M2051="n",NA(),J2051)</f>
        <v>#N/A</v>
      </c>
      <c r="P2051">
        <f t="shared" ref="P2051:P2107" si="162">IF(M2051="n",J2051,NA())</f>
        <v>130141.22500000001</v>
      </c>
      <c r="Q2051" t="e">
        <f t="shared" ref="Q2051:Q2107" si="163">IF(N2051="y",J2051,NA())</f>
        <v>#N/A</v>
      </c>
      <c r="R2051">
        <f t="shared" ref="R2051:R2107" si="164">IF(N2051="N",J2051,NA())</f>
        <v>130141.22500000001</v>
      </c>
    </row>
    <row r="2052" spans="1:18" x14ac:dyDescent="0.25">
      <c r="A2052" s="6">
        <v>44055</v>
      </c>
      <c r="B2052" s="1" t="str">
        <f>TEXT([1]Holidays!A2052,"DDDD")</f>
        <v>Wednesday</v>
      </c>
      <c r="C2052" s="2">
        <f>WEEKNUM([1]Holidays!A2052)</f>
        <v>33</v>
      </c>
      <c r="D2052" s="1" t="str">
        <f>TEXT([1]Holidays!A2052,"MMMM")</f>
        <v>August</v>
      </c>
      <c r="E2052" s="1" t="str">
        <f>TEXT([1]Holidays!A2052,"yyyy")</f>
        <v>2020</v>
      </c>
      <c r="F2052" s="3">
        <v>9.4</v>
      </c>
      <c r="G2052" s="3">
        <v>15.9</v>
      </c>
      <c r="H2052" s="3">
        <v>10</v>
      </c>
      <c r="I2052" s="3">
        <v>0.8</v>
      </c>
      <c r="J2052" s="4">
        <v>127945.31</v>
      </c>
      <c r="K2052" s="5">
        <v>58.629007379999997</v>
      </c>
      <c r="L2052" s="5">
        <f t="shared" si="160"/>
        <v>7501306.524226387</v>
      </c>
      <c r="M2052" t="str">
        <f>VLOOKUP(A2052,[1]Holidays!A:C,2,)</f>
        <v>N</v>
      </c>
      <c r="N2052" t="str">
        <f>VLOOKUP(A2052,[1]Holidays!A:C,3,FALSE)</f>
        <v>N</v>
      </c>
      <c r="O2052" t="e">
        <f t="shared" si="161"/>
        <v>#N/A</v>
      </c>
      <c r="P2052">
        <f t="shared" si="162"/>
        <v>127945.31</v>
      </c>
      <c r="Q2052" t="e">
        <f t="shared" si="163"/>
        <v>#N/A</v>
      </c>
      <c r="R2052">
        <f t="shared" si="164"/>
        <v>127945.31</v>
      </c>
    </row>
    <row r="2053" spans="1:18" x14ac:dyDescent="0.25">
      <c r="A2053" s="6">
        <v>44056</v>
      </c>
      <c r="B2053" s="1" t="str">
        <f>TEXT([1]Holidays!A2053,"DDDD")</f>
        <v>Thursday</v>
      </c>
      <c r="C2053" s="2">
        <f>WEEKNUM([1]Holidays!A2053)</f>
        <v>33</v>
      </c>
      <c r="D2053" s="1" t="str">
        <f>TEXT([1]Holidays!A2053,"MMMM")</f>
        <v>August</v>
      </c>
      <c r="E2053" s="1" t="str">
        <f>TEXT([1]Holidays!A2053,"yyyy")</f>
        <v>2020</v>
      </c>
      <c r="F2053" s="3">
        <v>11.4</v>
      </c>
      <c r="G2053" s="3">
        <v>18.100000000000001</v>
      </c>
      <c r="H2053" s="3">
        <v>11</v>
      </c>
      <c r="I2053" s="3">
        <v>1.2</v>
      </c>
      <c r="J2053" s="4">
        <v>121914.44</v>
      </c>
      <c r="K2053" s="5">
        <v>52.320157879999996</v>
      </c>
      <c r="L2053" s="5">
        <f t="shared" si="160"/>
        <v>6378582.7486517867</v>
      </c>
      <c r="M2053" t="str">
        <f>VLOOKUP(A2053,[1]Holidays!A:C,2,)</f>
        <v>N</v>
      </c>
      <c r="N2053" t="str">
        <f>VLOOKUP(A2053,[1]Holidays!A:C,3,FALSE)</f>
        <v>N</v>
      </c>
      <c r="O2053" t="e">
        <f t="shared" si="161"/>
        <v>#N/A</v>
      </c>
      <c r="P2053">
        <f t="shared" si="162"/>
        <v>121914.44</v>
      </c>
      <c r="Q2053" t="e">
        <f t="shared" si="163"/>
        <v>#N/A</v>
      </c>
      <c r="R2053">
        <f t="shared" si="164"/>
        <v>121914.44</v>
      </c>
    </row>
    <row r="2054" spans="1:18" x14ac:dyDescent="0.25">
      <c r="A2054" s="6">
        <v>44057</v>
      </c>
      <c r="B2054" s="1" t="str">
        <f>TEXT([1]Holidays!A2054,"DDDD")</f>
        <v>Friday</v>
      </c>
      <c r="C2054" s="2">
        <f>WEEKNUM([1]Holidays!A2054)</f>
        <v>33</v>
      </c>
      <c r="D2054" s="1" t="str">
        <f>TEXT([1]Holidays!A2054,"MMMM")</f>
        <v>August</v>
      </c>
      <c r="E2054" s="1" t="str">
        <f>TEXT([1]Holidays!A2054,"yyyy")</f>
        <v>2020</v>
      </c>
      <c r="F2054" s="3">
        <v>10.7</v>
      </c>
      <c r="G2054" s="3">
        <v>18.100000000000001</v>
      </c>
      <c r="H2054" s="3">
        <v>7</v>
      </c>
      <c r="I2054" s="3">
        <v>0.8</v>
      </c>
      <c r="J2054" s="4">
        <v>124640.09</v>
      </c>
      <c r="K2054" s="5">
        <v>69.84183616</v>
      </c>
      <c r="L2054" s="5">
        <f t="shared" si="160"/>
        <v>8705092.7447476536</v>
      </c>
      <c r="M2054" t="str">
        <f>VLOOKUP(A2054,[1]Holidays!A:C,2,)</f>
        <v>N</v>
      </c>
      <c r="N2054" t="str">
        <f>VLOOKUP(A2054,[1]Holidays!A:C,3,FALSE)</f>
        <v>N</v>
      </c>
      <c r="O2054" t="e">
        <f t="shared" si="161"/>
        <v>#N/A</v>
      </c>
      <c r="P2054">
        <f t="shared" si="162"/>
        <v>124640.09</v>
      </c>
      <c r="Q2054" t="e">
        <f t="shared" si="163"/>
        <v>#N/A</v>
      </c>
      <c r="R2054">
        <f t="shared" si="164"/>
        <v>124640.09</v>
      </c>
    </row>
    <row r="2055" spans="1:18" x14ac:dyDescent="0.25">
      <c r="A2055" s="6">
        <v>44058</v>
      </c>
      <c r="B2055" s="1" t="str">
        <f>TEXT([1]Holidays!A2055,"DDDD")</f>
        <v>Saturday</v>
      </c>
      <c r="C2055" s="2">
        <f>WEEKNUM([1]Holidays!A2055)</f>
        <v>33</v>
      </c>
      <c r="D2055" s="1" t="str">
        <f>TEXT([1]Holidays!A2055,"MMMM")</f>
        <v>August</v>
      </c>
      <c r="E2055" s="1" t="str">
        <f>TEXT([1]Holidays!A2055,"yyyy")</f>
        <v>2020</v>
      </c>
      <c r="F2055" s="3">
        <v>7.4</v>
      </c>
      <c r="G2055" s="3">
        <v>14.9</v>
      </c>
      <c r="H2055" s="3">
        <v>13</v>
      </c>
      <c r="I2055" s="3">
        <v>2.8</v>
      </c>
      <c r="J2055" s="4">
        <v>113755.18</v>
      </c>
      <c r="K2055" s="5">
        <v>52.515043290000001</v>
      </c>
      <c r="L2055" s="5">
        <f t="shared" si="160"/>
        <v>5973858.2021617424</v>
      </c>
      <c r="M2055" t="str">
        <f>VLOOKUP(A2055,[1]Holidays!A:C,2,)</f>
        <v>N</v>
      </c>
      <c r="N2055" t="str">
        <f>VLOOKUP(A2055,[1]Holidays!A:C,3,FALSE)</f>
        <v>N</v>
      </c>
      <c r="O2055" t="e">
        <f t="shared" si="161"/>
        <v>#N/A</v>
      </c>
      <c r="P2055">
        <f t="shared" si="162"/>
        <v>113755.18</v>
      </c>
      <c r="Q2055" t="e">
        <f t="shared" si="163"/>
        <v>#N/A</v>
      </c>
      <c r="R2055">
        <f t="shared" si="164"/>
        <v>113755.18</v>
      </c>
    </row>
    <row r="2056" spans="1:18" x14ac:dyDescent="0.25">
      <c r="A2056" s="6">
        <v>44059</v>
      </c>
      <c r="B2056" s="1" t="str">
        <f>TEXT([1]Holidays!A2056,"DDDD")</f>
        <v>Sunday</v>
      </c>
      <c r="C2056" s="2">
        <f>WEEKNUM([1]Holidays!A2056)</f>
        <v>34</v>
      </c>
      <c r="D2056" s="1" t="str">
        <f>TEXT([1]Holidays!A2056,"MMMM")</f>
        <v>August</v>
      </c>
      <c r="E2056" s="1" t="str">
        <f>TEXT([1]Holidays!A2056,"yyyy")</f>
        <v>2020</v>
      </c>
      <c r="F2056" s="3">
        <v>10.7</v>
      </c>
      <c r="G2056" s="3">
        <v>15</v>
      </c>
      <c r="H2056" s="3">
        <v>9.9</v>
      </c>
      <c r="I2056" s="3">
        <v>0.4</v>
      </c>
      <c r="J2056" s="4">
        <v>111034.745</v>
      </c>
      <c r="K2056" s="5">
        <v>58.425198999999999</v>
      </c>
      <c r="L2056" s="5">
        <f t="shared" si="160"/>
        <v>6487227.072539255</v>
      </c>
      <c r="M2056" t="str">
        <f>VLOOKUP(A2056,[1]Holidays!A:C,2,)</f>
        <v>N</v>
      </c>
      <c r="N2056" t="str">
        <f>VLOOKUP(A2056,[1]Holidays!A:C,3,FALSE)</f>
        <v>N</v>
      </c>
      <c r="O2056" t="e">
        <f t="shared" si="161"/>
        <v>#N/A</v>
      </c>
      <c r="P2056">
        <f t="shared" si="162"/>
        <v>111034.745</v>
      </c>
      <c r="Q2056" t="e">
        <f t="shared" si="163"/>
        <v>#N/A</v>
      </c>
      <c r="R2056">
        <f t="shared" si="164"/>
        <v>111034.745</v>
      </c>
    </row>
    <row r="2057" spans="1:18" x14ac:dyDescent="0.25">
      <c r="A2057" s="6">
        <v>44060</v>
      </c>
      <c r="B2057" s="1" t="str">
        <f>TEXT([1]Holidays!A2057,"DDDD")</f>
        <v>Monday</v>
      </c>
      <c r="C2057" s="2">
        <f>WEEKNUM([1]Holidays!A2057)</f>
        <v>34</v>
      </c>
      <c r="D2057" s="1" t="str">
        <f>TEXT([1]Holidays!A2057,"MMMM")</f>
        <v>August</v>
      </c>
      <c r="E2057" s="1" t="str">
        <f>TEXT([1]Holidays!A2057,"yyyy")</f>
        <v>2020</v>
      </c>
      <c r="F2057" s="3">
        <v>9.5</v>
      </c>
      <c r="G2057" s="3">
        <v>16.3</v>
      </c>
      <c r="H2057" s="3">
        <v>10.4</v>
      </c>
      <c r="I2057" s="3">
        <v>0</v>
      </c>
      <c r="J2057" s="4">
        <v>121520.57</v>
      </c>
      <c r="K2057" s="5">
        <v>60.710572059999997</v>
      </c>
      <c r="L2057" s="5">
        <f t="shared" si="160"/>
        <v>7377583.3217572747</v>
      </c>
      <c r="M2057" t="str">
        <f>VLOOKUP(A2057,[1]Holidays!A:C,2,)</f>
        <v>N</v>
      </c>
      <c r="N2057" t="str">
        <f>VLOOKUP(A2057,[1]Holidays!A:C,3,FALSE)</f>
        <v>N</v>
      </c>
      <c r="O2057" t="e">
        <f t="shared" si="161"/>
        <v>#N/A</v>
      </c>
      <c r="P2057">
        <f t="shared" si="162"/>
        <v>121520.57</v>
      </c>
      <c r="Q2057" t="e">
        <f t="shared" si="163"/>
        <v>#N/A</v>
      </c>
      <c r="R2057">
        <f t="shared" si="164"/>
        <v>121520.57</v>
      </c>
    </row>
    <row r="2058" spans="1:18" x14ac:dyDescent="0.25">
      <c r="A2058" s="6">
        <v>44061</v>
      </c>
      <c r="B2058" s="1" t="str">
        <f>TEXT([1]Holidays!A2058,"DDDD")</f>
        <v>Tuesday</v>
      </c>
      <c r="C2058" s="2">
        <f>WEEKNUM([1]Holidays!A2058)</f>
        <v>34</v>
      </c>
      <c r="D2058" s="1" t="str">
        <f>TEXT([1]Holidays!A2058,"MMMM")</f>
        <v>August</v>
      </c>
      <c r="E2058" s="1" t="str">
        <f>TEXT([1]Holidays!A2058,"yyyy")</f>
        <v>2020</v>
      </c>
      <c r="F2058" s="3">
        <v>10</v>
      </c>
      <c r="G2058" s="3">
        <v>17.2</v>
      </c>
      <c r="H2058" s="3">
        <v>11.2</v>
      </c>
      <c r="I2058" s="3">
        <v>0.2</v>
      </c>
      <c r="J2058" s="4">
        <v>119321.855</v>
      </c>
      <c r="K2058" s="5">
        <v>44.024165019999998</v>
      </c>
      <c r="L2058" s="5">
        <f t="shared" si="160"/>
        <v>5253045.0350125115</v>
      </c>
      <c r="M2058" t="str">
        <f>VLOOKUP(A2058,[1]Holidays!A:C,2,)</f>
        <v>N</v>
      </c>
      <c r="N2058" t="str">
        <f>VLOOKUP(A2058,[1]Holidays!A:C,3,FALSE)</f>
        <v>N</v>
      </c>
      <c r="O2058" t="e">
        <f t="shared" si="161"/>
        <v>#N/A</v>
      </c>
      <c r="P2058">
        <f t="shared" si="162"/>
        <v>119321.855</v>
      </c>
      <c r="Q2058" t="e">
        <f t="shared" si="163"/>
        <v>#N/A</v>
      </c>
      <c r="R2058">
        <f t="shared" si="164"/>
        <v>119321.855</v>
      </c>
    </row>
    <row r="2059" spans="1:18" x14ac:dyDescent="0.25">
      <c r="A2059" s="6">
        <v>44062</v>
      </c>
      <c r="B2059" s="1" t="str">
        <f>TEXT([1]Holidays!A2059,"DDDD")</f>
        <v>Wednesday</v>
      </c>
      <c r="C2059" s="2">
        <f>WEEKNUM([1]Holidays!A2059)</f>
        <v>34</v>
      </c>
      <c r="D2059" s="1" t="str">
        <f>TEXT([1]Holidays!A2059,"MMMM")</f>
        <v>August</v>
      </c>
      <c r="E2059" s="1" t="str">
        <f>TEXT([1]Holidays!A2059,"yyyy")</f>
        <v>2020</v>
      </c>
      <c r="F2059" s="3">
        <v>9.6999999999999993</v>
      </c>
      <c r="G2059" s="3">
        <v>12.7</v>
      </c>
      <c r="H2059" s="3">
        <v>7.9</v>
      </c>
      <c r="I2059" s="3">
        <v>1.2</v>
      </c>
      <c r="J2059" s="4">
        <v>129884.75</v>
      </c>
      <c r="K2059" s="5">
        <v>62.123207630000003</v>
      </c>
      <c r="L2059" s="5">
        <f t="shared" si="160"/>
        <v>8068857.2922206428</v>
      </c>
      <c r="M2059" t="str">
        <f>VLOOKUP(A2059,[1]Holidays!A:C,2,)</f>
        <v>N</v>
      </c>
      <c r="N2059" t="str">
        <f>VLOOKUP(A2059,[1]Holidays!A:C,3,FALSE)</f>
        <v>N</v>
      </c>
      <c r="O2059" t="e">
        <f t="shared" si="161"/>
        <v>#N/A</v>
      </c>
      <c r="P2059">
        <f t="shared" si="162"/>
        <v>129884.75</v>
      </c>
      <c r="Q2059" t="e">
        <f t="shared" si="163"/>
        <v>#N/A</v>
      </c>
      <c r="R2059">
        <f t="shared" si="164"/>
        <v>129884.75</v>
      </c>
    </row>
    <row r="2060" spans="1:18" x14ac:dyDescent="0.25">
      <c r="A2060" s="6">
        <v>44063</v>
      </c>
      <c r="B2060" s="1" t="str">
        <f>TEXT([1]Holidays!A2060,"DDDD")</f>
        <v>Thursday</v>
      </c>
      <c r="C2060" s="2">
        <f>WEEKNUM([1]Holidays!A2060)</f>
        <v>34</v>
      </c>
      <c r="D2060" s="1" t="str">
        <f>TEXT([1]Holidays!A2060,"MMMM")</f>
        <v>August</v>
      </c>
      <c r="E2060" s="1" t="str">
        <f>TEXT([1]Holidays!A2060,"yyyy")</f>
        <v>2020</v>
      </c>
      <c r="F2060" s="3">
        <v>9.6</v>
      </c>
      <c r="G2060" s="3">
        <v>15.7</v>
      </c>
      <c r="H2060" s="3">
        <v>9.6</v>
      </c>
      <c r="I2060" s="3">
        <v>3.8</v>
      </c>
      <c r="J2060" s="4">
        <v>123490.855</v>
      </c>
      <c r="K2060" s="5">
        <v>54.113552679999998</v>
      </c>
      <c r="L2060" s="5">
        <f t="shared" si="160"/>
        <v>6682528.8875407409</v>
      </c>
      <c r="M2060" t="str">
        <f>VLOOKUP(A2060,[1]Holidays!A:C,2,)</f>
        <v>N</v>
      </c>
      <c r="N2060" t="str">
        <f>VLOOKUP(A2060,[1]Holidays!A:C,3,FALSE)</f>
        <v>N</v>
      </c>
      <c r="O2060" t="e">
        <f t="shared" si="161"/>
        <v>#N/A</v>
      </c>
      <c r="P2060">
        <f t="shared" si="162"/>
        <v>123490.855</v>
      </c>
      <c r="Q2060" t="e">
        <f t="shared" si="163"/>
        <v>#N/A</v>
      </c>
      <c r="R2060">
        <f t="shared" si="164"/>
        <v>123490.855</v>
      </c>
    </row>
    <row r="2061" spans="1:18" x14ac:dyDescent="0.25">
      <c r="A2061" s="6">
        <v>44064</v>
      </c>
      <c r="B2061" s="1" t="str">
        <f>TEXT([1]Holidays!A2061,"DDDD")</f>
        <v>Friday</v>
      </c>
      <c r="C2061" s="2">
        <f>WEEKNUM([1]Holidays!A2061)</f>
        <v>34</v>
      </c>
      <c r="D2061" s="1" t="str">
        <f>TEXT([1]Holidays!A2061,"MMMM")</f>
        <v>August</v>
      </c>
      <c r="E2061" s="1" t="str">
        <f>TEXT([1]Holidays!A2061,"yyyy")</f>
        <v>2020</v>
      </c>
      <c r="F2061" s="3">
        <v>8.5</v>
      </c>
      <c r="G2061" s="3">
        <v>14.1</v>
      </c>
      <c r="H2061" s="3">
        <v>12.2</v>
      </c>
      <c r="I2061" s="3">
        <v>0.4</v>
      </c>
      <c r="J2061" s="4">
        <v>125707.04</v>
      </c>
      <c r="K2061" s="5">
        <v>48.508304879999997</v>
      </c>
      <c r="L2061" s="5">
        <f t="shared" si="160"/>
        <v>6097835.4218823547</v>
      </c>
      <c r="M2061" t="str">
        <f>VLOOKUP(A2061,[1]Holidays!A:C,2,)</f>
        <v>N</v>
      </c>
      <c r="N2061" t="str">
        <f>VLOOKUP(A2061,[1]Holidays!A:C,3,FALSE)</f>
        <v>N</v>
      </c>
      <c r="O2061" t="e">
        <f t="shared" si="161"/>
        <v>#N/A</v>
      </c>
      <c r="P2061">
        <f t="shared" si="162"/>
        <v>125707.04</v>
      </c>
      <c r="Q2061" t="e">
        <f t="shared" si="163"/>
        <v>#N/A</v>
      </c>
      <c r="R2061">
        <f t="shared" si="164"/>
        <v>125707.04</v>
      </c>
    </row>
    <row r="2062" spans="1:18" x14ac:dyDescent="0.25">
      <c r="A2062" s="6">
        <v>44065</v>
      </c>
      <c r="B2062" s="1" t="str">
        <f>TEXT([1]Holidays!A2062,"DDDD")</f>
        <v>Saturday</v>
      </c>
      <c r="C2062" s="2">
        <f>WEEKNUM([1]Holidays!A2062)</f>
        <v>34</v>
      </c>
      <c r="D2062" s="1" t="str">
        <f>TEXT([1]Holidays!A2062,"MMMM")</f>
        <v>August</v>
      </c>
      <c r="E2062" s="1" t="str">
        <f>TEXT([1]Holidays!A2062,"yyyy")</f>
        <v>2020</v>
      </c>
      <c r="F2062" s="3">
        <v>5.8</v>
      </c>
      <c r="G2062" s="3">
        <v>11.1</v>
      </c>
      <c r="H2062" s="3">
        <v>3.8</v>
      </c>
      <c r="I2062" s="3">
        <v>4.4000000000000004</v>
      </c>
      <c r="J2062" s="4">
        <v>127131.37</v>
      </c>
      <c r="K2062" s="5">
        <v>56.065490250000003</v>
      </c>
      <c r="L2062" s="5">
        <f t="shared" si="160"/>
        <v>7127682.5852041431</v>
      </c>
      <c r="M2062" t="str">
        <f>VLOOKUP(A2062,[1]Holidays!A:C,2,)</f>
        <v>N</v>
      </c>
      <c r="N2062" t="str">
        <f>VLOOKUP(A2062,[1]Holidays!A:C,3,FALSE)</f>
        <v>N</v>
      </c>
      <c r="O2062" t="e">
        <f t="shared" si="161"/>
        <v>#N/A</v>
      </c>
      <c r="P2062">
        <f t="shared" si="162"/>
        <v>127131.37</v>
      </c>
      <c r="Q2062" t="e">
        <f t="shared" si="163"/>
        <v>#N/A</v>
      </c>
      <c r="R2062">
        <f t="shared" si="164"/>
        <v>127131.37</v>
      </c>
    </row>
    <row r="2063" spans="1:18" x14ac:dyDescent="0.25">
      <c r="A2063" s="6">
        <v>44066</v>
      </c>
      <c r="B2063" s="1" t="str">
        <f>TEXT([1]Holidays!A2063,"DDDD")</f>
        <v>Sunday</v>
      </c>
      <c r="C2063" s="2">
        <f>WEEKNUM([1]Holidays!A2063)</f>
        <v>35</v>
      </c>
      <c r="D2063" s="1" t="str">
        <f>TEXT([1]Holidays!A2063,"MMMM")</f>
        <v>August</v>
      </c>
      <c r="E2063" s="1" t="str">
        <f>TEXT([1]Holidays!A2063,"yyyy")</f>
        <v>2020</v>
      </c>
      <c r="F2063" s="3">
        <v>6.8</v>
      </c>
      <c r="G2063" s="3">
        <v>11.5</v>
      </c>
      <c r="H2063" s="3">
        <v>8.6</v>
      </c>
      <c r="I2063" s="3">
        <v>25.6</v>
      </c>
      <c r="J2063" s="4">
        <v>117125.065</v>
      </c>
      <c r="K2063" s="5">
        <v>53.937950839999999</v>
      </c>
      <c r="L2063" s="5">
        <f t="shared" si="160"/>
        <v>6317485.9981018044</v>
      </c>
      <c r="M2063" t="str">
        <f>VLOOKUP(A2063,[1]Holidays!A:C,2,)</f>
        <v>N</v>
      </c>
      <c r="N2063" t="str">
        <f>VLOOKUP(A2063,[1]Holidays!A:C,3,FALSE)</f>
        <v>N</v>
      </c>
      <c r="O2063" t="e">
        <f t="shared" si="161"/>
        <v>#N/A</v>
      </c>
      <c r="P2063">
        <f t="shared" si="162"/>
        <v>117125.065</v>
      </c>
      <c r="Q2063" t="e">
        <f t="shared" si="163"/>
        <v>#N/A</v>
      </c>
      <c r="R2063">
        <f t="shared" si="164"/>
        <v>117125.065</v>
      </c>
    </row>
    <row r="2064" spans="1:18" x14ac:dyDescent="0.25">
      <c r="A2064" s="6">
        <v>44067</v>
      </c>
      <c r="B2064" s="1" t="str">
        <f>TEXT([1]Holidays!A2064,"DDDD")</f>
        <v>Monday</v>
      </c>
      <c r="C2064" s="2">
        <f>WEEKNUM([1]Holidays!A2064)</f>
        <v>35</v>
      </c>
      <c r="D2064" s="1" t="str">
        <f>TEXT([1]Holidays!A2064,"MMMM")</f>
        <v>August</v>
      </c>
      <c r="E2064" s="1" t="str">
        <f>TEXT([1]Holidays!A2064,"yyyy")</f>
        <v>2020</v>
      </c>
      <c r="F2064" s="3">
        <v>6.3</v>
      </c>
      <c r="G2064" s="3">
        <v>12.4</v>
      </c>
      <c r="H2064" s="3">
        <v>12.8</v>
      </c>
      <c r="I2064" s="3">
        <v>2.8</v>
      </c>
      <c r="J2064" s="4">
        <v>134984.79</v>
      </c>
      <c r="K2064" s="5">
        <v>134.48842210000001</v>
      </c>
      <c r="L2064" s="5">
        <f t="shared" si="160"/>
        <v>18153891.414599862</v>
      </c>
      <c r="M2064" t="str">
        <f>VLOOKUP(A2064,[1]Holidays!A:C,2,)</f>
        <v>N</v>
      </c>
      <c r="N2064" t="str">
        <f>VLOOKUP(A2064,[1]Holidays!A:C,3,FALSE)</f>
        <v>N</v>
      </c>
      <c r="O2064" t="e">
        <f t="shared" si="161"/>
        <v>#N/A</v>
      </c>
      <c r="P2064">
        <f t="shared" si="162"/>
        <v>134984.79</v>
      </c>
      <c r="Q2064" t="e">
        <f t="shared" si="163"/>
        <v>#N/A</v>
      </c>
      <c r="R2064">
        <f t="shared" si="164"/>
        <v>134984.79</v>
      </c>
    </row>
    <row r="2065" spans="1:18" x14ac:dyDescent="0.25">
      <c r="A2065" s="6">
        <v>44068</v>
      </c>
      <c r="B2065" s="1" t="str">
        <f>TEXT([1]Holidays!A2065,"DDDD")</f>
        <v>Tuesday</v>
      </c>
      <c r="C2065" s="2">
        <f>WEEKNUM([1]Holidays!A2065)</f>
        <v>35</v>
      </c>
      <c r="D2065" s="1" t="str">
        <f>TEXT([1]Holidays!A2065,"MMMM")</f>
        <v>August</v>
      </c>
      <c r="E2065" s="1" t="str">
        <f>TEXT([1]Holidays!A2065,"yyyy")</f>
        <v>2020</v>
      </c>
      <c r="F2065" s="3">
        <v>3.6</v>
      </c>
      <c r="G2065" s="3">
        <v>13</v>
      </c>
      <c r="H2065" s="3">
        <v>11.2</v>
      </c>
      <c r="I2065" s="3">
        <v>0</v>
      </c>
      <c r="J2065" s="4">
        <v>138437.85500000001</v>
      </c>
      <c r="K2065" s="5">
        <v>82.744212959999999</v>
      </c>
      <c r="L2065" s="5">
        <f t="shared" si="160"/>
        <v>11454931.355845602</v>
      </c>
      <c r="M2065" t="str">
        <f>VLOOKUP(A2065,[1]Holidays!A:C,2,)</f>
        <v>N</v>
      </c>
      <c r="N2065" t="str">
        <f>VLOOKUP(A2065,[1]Holidays!A:C,3,FALSE)</f>
        <v>N</v>
      </c>
      <c r="O2065" t="e">
        <f t="shared" si="161"/>
        <v>#N/A</v>
      </c>
      <c r="P2065">
        <f t="shared" si="162"/>
        <v>138437.85500000001</v>
      </c>
      <c r="Q2065" t="e">
        <f t="shared" si="163"/>
        <v>#N/A</v>
      </c>
      <c r="R2065">
        <f t="shared" si="164"/>
        <v>138437.85500000001</v>
      </c>
    </row>
    <row r="2066" spans="1:18" x14ac:dyDescent="0.25">
      <c r="A2066" s="6">
        <v>44069</v>
      </c>
      <c r="B2066" s="1" t="str">
        <f>TEXT([1]Holidays!A2066,"DDDD")</f>
        <v>Wednesday</v>
      </c>
      <c r="C2066" s="2">
        <f>WEEKNUM([1]Holidays!A2066)</f>
        <v>35</v>
      </c>
      <c r="D2066" s="1" t="str">
        <f>TEXT([1]Holidays!A2066,"MMMM")</f>
        <v>August</v>
      </c>
      <c r="E2066" s="1" t="str">
        <f>TEXT([1]Holidays!A2066,"yyyy")</f>
        <v>2020</v>
      </c>
      <c r="F2066" s="3">
        <v>6.1</v>
      </c>
      <c r="G2066" s="3">
        <v>14.5</v>
      </c>
      <c r="H2066" s="3">
        <v>12.8</v>
      </c>
      <c r="I2066" s="3">
        <v>0</v>
      </c>
      <c r="J2066" s="4">
        <v>129322.31</v>
      </c>
      <c r="K2066" s="5">
        <v>90.666887799999998</v>
      </c>
      <c r="L2066" s="5">
        <f t="shared" si="160"/>
        <v>11725251.370806817</v>
      </c>
      <c r="M2066" t="str">
        <f>VLOOKUP(A2066,[1]Holidays!A:C,2,)</f>
        <v>N</v>
      </c>
      <c r="N2066" t="str">
        <f>VLOOKUP(A2066,[1]Holidays!A:C,3,FALSE)</f>
        <v>N</v>
      </c>
      <c r="O2066" t="e">
        <f t="shared" si="161"/>
        <v>#N/A</v>
      </c>
      <c r="P2066">
        <f t="shared" si="162"/>
        <v>129322.31</v>
      </c>
      <c r="Q2066" t="e">
        <f t="shared" si="163"/>
        <v>#N/A</v>
      </c>
      <c r="R2066">
        <f t="shared" si="164"/>
        <v>129322.31</v>
      </c>
    </row>
    <row r="2067" spans="1:18" x14ac:dyDescent="0.25">
      <c r="A2067" s="6">
        <v>44070</v>
      </c>
      <c r="B2067" s="1" t="str">
        <f>TEXT([1]Holidays!A2067,"DDDD")</f>
        <v>Thursday</v>
      </c>
      <c r="C2067" s="2">
        <f>WEEKNUM([1]Holidays!A2067)</f>
        <v>35</v>
      </c>
      <c r="D2067" s="1" t="str">
        <f>TEXT([1]Holidays!A2067,"MMMM")</f>
        <v>August</v>
      </c>
      <c r="E2067" s="1" t="str">
        <f>TEXT([1]Holidays!A2067,"yyyy")</f>
        <v>2020</v>
      </c>
      <c r="F2067" s="3">
        <v>8.8000000000000007</v>
      </c>
      <c r="G2067" s="3">
        <v>20.7</v>
      </c>
      <c r="H2067" s="3">
        <v>13.1</v>
      </c>
      <c r="I2067" s="3">
        <v>0</v>
      </c>
      <c r="J2067" s="4">
        <v>119044.425</v>
      </c>
      <c r="K2067" s="5">
        <v>45.564373940000003</v>
      </c>
      <c r="L2067" s="5">
        <f t="shared" si="160"/>
        <v>5424184.6961722849</v>
      </c>
      <c r="M2067" t="str">
        <f>VLOOKUP(A2067,[1]Holidays!A:C,2,)</f>
        <v>N</v>
      </c>
      <c r="N2067" t="str">
        <f>VLOOKUP(A2067,[1]Holidays!A:C,3,FALSE)</f>
        <v>N</v>
      </c>
      <c r="O2067" t="e">
        <f t="shared" si="161"/>
        <v>#N/A</v>
      </c>
      <c r="P2067">
        <f t="shared" si="162"/>
        <v>119044.425</v>
      </c>
      <c r="Q2067" t="e">
        <f t="shared" si="163"/>
        <v>#N/A</v>
      </c>
      <c r="R2067">
        <f t="shared" si="164"/>
        <v>119044.425</v>
      </c>
    </row>
    <row r="2068" spans="1:18" x14ac:dyDescent="0.25">
      <c r="A2068" s="6">
        <v>44071</v>
      </c>
      <c r="B2068" s="1" t="str">
        <f>TEXT([1]Holidays!A2068,"DDDD")</f>
        <v>Friday</v>
      </c>
      <c r="C2068" s="2">
        <f>WEEKNUM([1]Holidays!A2068)</f>
        <v>35</v>
      </c>
      <c r="D2068" s="1" t="str">
        <f>TEXT([1]Holidays!A2068,"MMMM")</f>
        <v>August</v>
      </c>
      <c r="E2068" s="1" t="str">
        <f>TEXT([1]Holidays!A2068,"yyyy")</f>
        <v>2020</v>
      </c>
      <c r="F2068" s="3">
        <v>8.5</v>
      </c>
      <c r="G2068" s="3">
        <v>17.600000000000001</v>
      </c>
      <c r="H2068" s="3">
        <v>15.1</v>
      </c>
      <c r="I2068" s="3">
        <v>1.4</v>
      </c>
      <c r="J2068" s="4">
        <v>118809.08</v>
      </c>
      <c r="K2068" s="5">
        <v>61.608847650000001</v>
      </c>
      <c r="L2068" s="5">
        <f t="shared" si="160"/>
        <v>7319690.509156662</v>
      </c>
      <c r="M2068" t="str">
        <f>VLOOKUP(A2068,[1]Holidays!A:C,2,)</f>
        <v>N</v>
      </c>
      <c r="N2068" t="str">
        <f>VLOOKUP(A2068,[1]Holidays!A:C,3,FALSE)</f>
        <v>N</v>
      </c>
      <c r="O2068" t="e">
        <f t="shared" si="161"/>
        <v>#N/A</v>
      </c>
      <c r="P2068">
        <f t="shared" si="162"/>
        <v>118809.08</v>
      </c>
      <c r="Q2068" t="e">
        <f t="shared" si="163"/>
        <v>#N/A</v>
      </c>
      <c r="R2068">
        <f t="shared" si="164"/>
        <v>118809.08</v>
      </c>
    </row>
    <row r="2069" spans="1:18" x14ac:dyDescent="0.25">
      <c r="A2069" s="6">
        <v>44072</v>
      </c>
      <c r="B2069" s="1" t="str">
        <f>TEXT([1]Holidays!A2069,"DDDD")</f>
        <v>Saturday</v>
      </c>
      <c r="C2069" s="2">
        <f>WEEKNUM([1]Holidays!A2069)</f>
        <v>35</v>
      </c>
      <c r="D2069" s="1" t="str">
        <f>TEXT([1]Holidays!A2069,"MMMM")</f>
        <v>August</v>
      </c>
      <c r="E2069" s="1" t="str">
        <f>TEXT([1]Holidays!A2069,"yyyy")</f>
        <v>2020</v>
      </c>
      <c r="F2069" s="3">
        <v>9.1999999999999993</v>
      </c>
      <c r="G2069" s="3">
        <v>19.3</v>
      </c>
      <c r="H2069" s="3">
        <v>15.6</v>
      </c>
      <c r="I2069" s="3">
        <v>0</v>
      </c>
      <c r="J2069" s="4">
        <v>100166.88499999999</v>
      </c>
      <c r="K2069" s="5">
        <v>15.292241880000001</v>
      </c>
      <c r="L2069" s="5">
        <f t="shared" si="160"/>
        <v>1531776.2337861438</v>
      </c>
      <c r="M2069" t="str">
        <f>VLOOKUP(A2069,[1]Holidays!A:C,2,)</f>
        <v>N</v>
      </c>
      <c r="N2069" t="str">
        <f>VLOOKUP(A2069,[1]Holidays!A:C,3,FALSE)</f>
        <v>N</v>
      </c>
      <c r="O2069" t="e">
        <f t="shared" si="161"/>
        <v>#N/A</v>
      </c>
      <c r="P2069">
        <f t="shared" si="162"/>
        <v>100166.88499999999</v>
      </c>
      <c r="Q2069" t="e">
        <f t="shared" si="163"/>
        <v>#N/A</v>
      </c>
      <c r="R2069">
        <f t="shared" si="164"/>
        <v>100166.88499999999</v>
      </c>
    </row>
    <row r="2070" spans="1:18" x14ac:dyDescent="0.25">
      <c r="A2070" s="6">
        <v>44073</v>
      </c>
      <c r="B2070" s="1" t="str">
        <f>TEXT([1]Holidays!A2070,"DDDD")</f>
        <v>Sunday</v>
      </c>
      <c r="C2070" s="2">
        <f>WEEKNUM([1]Holidays!A2070)</f>
        <v>36</v>
      </c>
      <c r="D2070" s="1" t="str">
        <f>TEXT([1]Holidays!A2070,"MMMM")</f>
        <v>August</v>
      </c>
      <c r="E2070" s="1" t="str">
        <f>TEXT([1]Holidays!A2070,"yyyy")</f>
        <v>2020</v>
      </c>
      <c r="F2070" s="3">
        <v>12</v>
      </c>
      <c r="G2070" s="3">
        <v>19.8</v>
      </c>
      <c r="H2070" s="3">
        <v>9</v>
      </c>
      <c r="I2070" s="3">
        <v>0</v>
      </c>
      <c r="J2070" s="4">
        <v>98917.175000000003</v>
      </c>
      <c r="K2070" s="5">
        <v>9.4210185309999996</v>
      </c>
      <c r="L2070" s="5">
        <f t="shared" si="160"/>
        <v>931900.53870916995</v>
      </c>
      <c r="M2070" t="str">
        <f>VLOOKUP(A2070,[1]Holidays!A:C,2,)</f>
        <v>N</v>
      </c>
      <c r="N2070" t="str">
        <f>VLOOKUP(A2070,[1]Holidays!A:C,3,FALSE)</f>
        <v>N</v>
      </c>
      <c r="O2070" t="e">
        <f t="shared" si="161"/>
        <v>#N/A</v>
      </c>
      <c r="P2070">
        <f t="shared" si="162"/>
        <v>98917.175000000003</v>
      </c>
      <c r="Q2070" t="e">
        <f t="shared" si="163"/>
        <v>#N/A</v>
      </c>
      <c r="R2070">
        <f t="shared" si="164"/>
        <v>98917.175000000003</v>
      </c>
    </row>
    <row r="2071" spans="1:18" x14ac:dyDescent="0.25">
      <c r="A2071" s="6">
        <v>44074</v>
      </c>
      <c r="B2071" s="1" t="str">
        <f>TEXT([1]Holidays!A2071,"DDDD")</f>
        <v>Monday</v>
      </c>
      <c r="C2071" s="2">
        <f>WEEKNUM([1]Holidays!A2071)</f>
        <v>36</v>
      </c>
      <c r="D2071" s="1" t="str">
        <f>TEXT([1]Holidays!A2071,"MMMM")</f>
        <v>August</v>
      </c>
      <c r="E2071" s="1" t="str">
        <f>TEXT([1]Holidays!A2071,"yyyy")</f>
        <v>2020</v>
      </c>
      <c r="F2071" s="3">
        <v>6.9</v>
      </c>
      <c r="G2071" s="3">
        <v>12.5</v>
      </c>
      <c r="H2071" s="3">
        <v>13.5</v>
      </c>
      <c r="I2071" s="3">
        <v>1</v>
      </c>
      <c r="J2071" s="4">
        <v>121605.395</v>
      </c>
      <c r="K2071" s="5">
        <v>58.552628499999997</v>
      </c>
      <c r="L2071" s="5">
        <f t="shared" si="160"/>
        <v>7120315.5170307579</v>
      </c>
      <c r="M2071" t="str">
        <f>VLOOKUP(A2071,[1]Holidays!A:C,2,)</f>
        <v>N</v>
      </c>
      <c r="N2071" t="str">
        <f>VLOOKUP(A2071,[1]Holidays!A:C,3,FALSE)</f>
        <v>N</v>
      </c>
      <c r="O2071" t="e">
        <f t="shared" si="161"/>
        <v>#N/A</v>
      </c>
      <c r="P2071">
        <f t="shared" si="162"/>
        <v>121605.395</v>
      </c>
      <c r="Q2071" t="e">
        <f t="shared" si="163"/>
        <v>#N/A</v>
      </c>
      <c r="R2071">
        <f t="shared" si="164"/>
        <v>121605.395</v>
      </c>
    </row>
    <row r="2072" spans="1:18" x14ac:dyDescent="0.25">
      <c r="A2072" s="6">
        <v>44075</v>
      </c>
      <c r="B2072" s="1" t="str">
        <f>TEXT([1]Holidays!A2072,"DDDD")</f>
        <v>Tuesday</v>
      </c>
      <c r="C2072" s="2">
        <f>WEEKNUM([1]Holidays!A2072)</f>
        <v>36</v>
      </c>
      <c r="D2072" s="1" t="str">
        <f>TEXT([1]Holidays!A2072,"MMMM")</f>
        <v>September</v>
      </c>
      <c r="E2072" s="1" t="str">
        <f>TEXT([1]Holidays!A2072,"yyyy")</f>
        <v>2020</v>
      </c>
      <c r="F2072" s="3">
        <v>6.6</v>
      </c>
      <c r="G2072" s="3">
        <v>15.7</v>
      </c>
      <c r="H2072" s="3">
        <v>15.9</v>
      </c>
      <c r="I2072" s="3">
        <v>0</v>
      </c>
      <c r="J2072" s="4">
        <v>119645.18</v>
      </c>
      <c r="K2072" s="5">
        <v>52.281624639999997</v>
      </c>
      <c r="L2072" s="5">
        <f t="shared" si="160"/>
        <v>6255244.3907452347</v>
      </c>
      <c r="M2072" t="str">
        <f>VLOOKUP(A2072,[1]Holidays!A:C,2,)</f>
        <v>N</v>
      </c>
      <c r="N2072" t="str">
        <f>VLOOKUP(A2072,[1]Holidays!A:C,3,FALSE)</f>
        <v>N</v>
      </c>
      <c r="O2072" t="e">
        <f t="shared" si="161"/>
        <v>#N/A</v>
      </c>
      <c r="P2072">
        <f t="shared" si="162"/>
        <v>119645.18</v>
      </c>
      <c r="Q2072" t="e">
        <f t="shared" si="163"/>
        <v>#N/A</v>
      </c>
      <c r="R2072">
        <f t="shared" si="164"/>
        <v>119645.18</v>
      </c>
    </row>
    <row r="2073" spans="1:18" x14ac:dyDescent="0.25">
      <c r="A2073" s="6">
        <v>44076</v>
      </c>
      <c r="B2073" s="1" t="str">
        <f>TEXT([1]Holidays!A2073,"DDDD")</f>
        <v>Wednesday</v>
      </c>
      <c r="C2073" s="2">
        <f>WEEKNUM([1]Holidays!A2073)</f>
        <v>36</v>
      </c>
      <c r="D2073" s="1" t="str">
        <f>TEXT([1]Holidays!A2073,"MMMM")</f>
        <v>September</v>
      </c>
      <c r="E2073" s="1" t="str">
        <f>TEXT([1]Holidays!A2073,"yyyy")</f>
        <v>2020</v>
      </c>
      <c r="F2073" s="3">
        <v>8.6</v>
      </c>
      <c r="G2073" s="3">
        <v>22</v>
      </c>
      <c r="H2073" s="3">
        <v>12.1</v>
      </c>
      <c r="I2073" s="3">
        <v>0</v>
      </c>
      <c r="J2073" s="4">
        <v>113547.67</v>
      </c>
      <c r="K2073" s="5">
        <v>31.7696948</v>
      </c>
      <c r="L2073" s="5">
        <f t="shared" si="160"/>
        <v>3607374.8211511159</v>
      </c>
      <c r="M2073" t="str">
        <f>VLOOKUP(A2073,[1]Holidays!A:C,2,)</f>
        <v>N</v>
      </c>
      <c r="N2073" t="str">
        <f>VLOOKUP(A2073,[1]Holidays!A:C,3,FALSE)</f>
        <v>N</v>
      </c>
      <c r="O2073" t="e">
        <f t="shared" si="161"/>
        <v>#N/A</v>
      </c>
      <c r="P2073">
        <f t="shared" si="162"/>
        <v>113547.67</v>
      </c>
      <c r="Q2073" t="e">
        <f t="shared" si="163"/>
        <v>#N/A</v>
      </c>
      <c r="R2073">
        <f t="shared" si="164"/>
        <v>113547.67</v>
      </c>
    </row>
    <row r="2074" spans="1:18" x14ac:dyDescent="0.25">
      <c r="A2074" s="6">
        <v>44077</v>
      </c>
      <c r="B2074" s="1" t="str">
        <f>TEXT([1]Holidays!A2074,"DDDD")</f>
        <v>Thursday</v>
      </c>
      <c r="C2074" s="2">
        <f>WEEKNUM([1]Holidays!A2074)</f>
        <v>36</v>
      </c>
      <c r="D2074" s="1" t="str">
        <f>TEXT([1]Holidays!A2074,"MMMM")</f>
        <v>September</v>
      </c>
      <c r="E2074" s="1" t="str">
        <f>TEXT([1]Holidays!A2074,"yyyy")</f>
        <v>2020</v>
      </c>
      <c r="F2074" s="3">
        <v>12.9</v>
      </c>
      <c r="G2074" s="3">
        <v>19.899999999999999</v>
      </c>
      <c r="H2074" s="3">
        <v>13.5</v>
      </c>
      <c r="I2074" s="3">
        <v>0</v>
      </c>
      <c r="J2074" s="4">
        <v>109327.46</v>
      </c>
      <c r="K2074" s="5">
        <v>25.567114289999999</v>
      </c>
      <c r="L2074" s="5">
        <f t="shared" si="160"/>
        <v>2795187.6648554034</v>
      </c>
      <c r="M2074" t="str">
        <f>VLOOKUP(A2074,[1]Holidays!A:C,2,)</f>
        <v>N</v>
      </c>
      <c r="N2074" t="str">
        <f>VLOOKUP(A2074,[1]Holidays!A:C,3,FALSE)</f>
        <v>N</v>
      </c>
      <c r="O2074" t="e">
        <f t="shared" si="161"/>
        <v>#N/A</v>
      </c>
      <c r="P2074">
        <f t="shared" si="162"/>
        <v>109327.46</v>
      </c>
      <c r="Q2074" t="e">
        <f t="shared" si="163"/>
        <v>#N/A</v>
      </c>
      <c r="R2074">
        <f t="shared" si="164"/>
        <v>109327.46</v>
      </c>
    </row>
    <row r="2075" spans="1:18" x14ac:dyDescent="0.25">
      <c r="A2075" s="6">
        <v>44078</v>
      </c>
      <c r="B2075" s="1" t="str">
        <f>TEXT([1]Holidays!A2075,"DDDD")</f>
        <v>Friday</v>
      </c>
      <c r="C2075" s="2">
        <f>WEEKNUM([1]Holidays!A2075)</f>
        <v>36</v>
      </c>
      <c r="D2075" s="1" t="str">
        <f>TEXT([1]Holidays!A2075,"MMMM")</f>
        <v>September</v>
      </c>
      <c r="E2075" s="1" t="str">
        <f>TEXT([1]Holidays!A2075,"yyyy")</f>
        <v>2020</v>
      </c>
      <c r="F2075" s="3">
        <v>9</v>
      </c>
      <c r="G2075" s="3">
        <v>17.3</v>
      </c>
      <c r="H2075" s="3">
        <v>12.7</v>
      </c>
      <c r="I2075" s="3">
        <v>0</v>
      </c>
      <c r="J2075" s="4">
        <v>114865.645</v>
      </c>
      <c r="K2075" s="5">
        <v>37.042569159999999</v>
      </c>
      <c r="L2075" s="5">
        <f t="shared" si="160"/>
        <v>4254918.5990205081</v>
      </c>
      <c r="M2075" t="str">
        <f>VLOOKUP(A2075,[1]Holidays!A:C,2,)</f>
        <v>N</v>
      </c>
      <c r="N2075" t="str">
        <f>VLOOKUP(A2075,[1]Holidays!A:C,3,FALSE)</f>
        <v>N</v>
      </c>
      <c r="O2075" t="e">
        <f t="shared" si="161"/>
        <v>#N/A</v>
      </c>
      <c r="P2075">
        <f t="shared" si="162"/>
        <v>114865.645</v>
      </c>
      <c r="Q2075" t="e">
        <f t="shared" si="163"/>
        <v>#N/A</v>
      </c>
      <c r="R2075">
        <f t="shared" si="164"/>
        <v>114865.645</v>
      </c>
    </row>
    <row r="2076" spans="1:18" x14ac:dyDescent="0.25">
      <c r="A2076" s="6">
        <v>44079</v>
      </c>
      <c r="B2076" s="1" t="str">
        <f>TEXT([1]Holidays!A2076,"DDDD")</f>
        <v>Saturday</v>
      </c>
      <c r="C2076" s="2">
        <f>WEEKNUM([1]Holidays!A2076)</f>
        <v>36</v>
      </c>
      <c r="D2076" s="1" t="str">
        <f>TEXT([1]Holidays!A2076,"MMMM")</f>
        <v>September</v>
      </c>
      <c r="E2076" s="1" t="str">
        <f>TEXT([1]Holidays!A2076,"yyyy")</f>
        <v>2020</v>
      </c>
      <c r="F2076" s="3">
        <v>9.6999999999999993</v>
      </c>
      <c r="G2076" s="3">
        <v>16.600000000000001</v>
      </c>
      <c r="H2076" s="3">
        <v>15</v>
      </c>
      <c r="I2076" s="3">
        <v>0.2</v>
      </c>
      <c r="J2076" s="4">
        <v>105534.01</v>
      </c>
      <c r="K2076" s="5">
        <v>49.738453800000002</v>
      </c>
      <c r="L2076" s="5">
        <f t="shared" si="160"/>
        <v>5249098.4807137381</v>
      </c>
      <c r="M2076" t="str">
        <f>VLOOKUP(A2076,[1]Holidays!A:C,2,)</f>
        <v>N</v>
      </c>
      <c r="N2076" t="str">
        <f>VLOOKUP(A2076,[1]Holidays!A:C,3,FALSE)</f>
        <v>N</v>
      </c>
      <c r="O2076" t="e">
        <f t="shared" si="161"/>
        <v>#N/A</v>
      </c>
      <c r="P2076">
        <f t="shared" si="162"/>
        <v>105534.01</v>
      </c>
      <c r="Q2076" t="e">
        <f t="shared" si="163"/>
        <v>#N/A</v>
      </c>
      <c r="R2076">
        <f t="shared" si="164"/>
        <v>105534.01</v>
      </c>
    </row>
    <row r="2077" spans="1:18" x14ac:dyDescent="0.25">
      <c r="A2077" s="6">
        <v>44080</v>
      </c>
      <c r="B2077" s="1" t="str">
        <f>TEXT([1]Holidays!A2077,"DDDD")</f>
        <v>Sunday</v>
      </c>
      <c r="C2077" s="2">
        <f>WEEKNUM([1]Holidays!A2077)</f>
        <v>37</v>
      </c>
      <c r="D2077" s="1" t="str">
        <f>TEXT([1]Holidays!A2077,"MMMM")</f>
        <v>September</v>
      </c>
      <c r="E2077" s="1" t="str">
        <f>TEXT([1]Holidays!A2077,"yyyy")</f>
        <v>2020</v>
      </c>
      <c r="F2077" s="3">
        <v>6.9</v>
      </c>
      <c r="G2077" s="3">
        <v>19.2</v>
      </c>
      <c r="H2077" s="3">
        <v>16.899999999999999</v>
      </c>
      <c r="I2077" s="3">
        <v>0.2</v>
      </c>
      <c r="J2077" s="4">
        <v>95865.14</v>
      </c>
      <c r="K2077" s="5">
        <v>26.51715961</v>
      </c>
      <c r="L2077" s="5">
        <f t="shared" si="160"/>
        <v>2542071.2184149954</v>
      </c>
      <c r="M2077" t="str">
        <f>VLOOKUP(A2077,[1]Holidays!A:C,2,)</f>
        <v>N</v>
      </c>
      <c r="N2077" t="str">
        <f>VLOOKUP(A2077,[1]Holidays!A:C,3,FALSE)</f>
        <v>N</v>
      </c>
      <c r="O2077" t="e">
        <f t="shared" si="161"/>
        <v>#N/A</v>
      </c>
      <c r="P2077">
        <f t="shared" si="162"/>
        <v>95865.14</v>
      </c>
      <c r="Q2077" t="e">
        <f t="shared" si="163"/>
        <v>#N/A</v>
      </c>
      <c r="R2077">
        <f t="shared" si="164"/>
        <v>95865.14</v>
      </c>
    </row>
    <row r="2078" spans="1:18" x14ac:dyDescent="0.25">
      <c r="A2078" s="6">
        <v>44081</v>
      </c>
      <c r="B2078" s="1" t="str">
        <f>TEXT([1]Holidays!A2078,"DDDD")</f>
        <v>Monday</v>
      </c>
      <c r="C2078" s="2">
        <f>WEEKNUM([1]Holidays!A2078)</f>
        <v>37</v>
      </c>
      <c r="D2078" s="1" t="str">
        <f>TEXT([1]Holidays!A2078,"MMMM")</f>
        <v>September</v>
      </c>
      <c r="E2078" s="1" t="str">
        <f>TEXT([1]Holidays!A2078,"yyyy")</f>
        <v>2020</v>
      </c>
      <c r="F2078" s="3">
        <v>8.8000000000000007</v>
      </c>
      <c r="G2078" s="3">
        <v>22.9</v>
      </c>
      <c r="H2078" s="3">
        <v>17.100000000000001</v>
      </c>
      <c r="I2078" s="3">
        <v>0</v>
      </c>
      <c r="J2078" s="4">
        <v>99778.2</v>
      </c>
      <c r="K2078" s="5">
        <v>18.907524120000001</v>
      </c>
      <c r="L2078" s="5">
        <f t="shared" si="160"/>
        <v>1886558.7231501841</v>
      </c>
      <c r="M2078" t="str">
        <f>VLOOKUP(A2078,[1]Holidays!A:C,2,)</f>
        <v>N</v>
      </c>
      <c r="N2078" t="str">
        <f>VLOOKUP(A2078,[1]Holidays!A:C,3,FALSE)</f>
        <v>N</v>
      </c>
      <c r="O2078" t="e">
        <f t="shared" si="161"/>
        <v>#N/A</v>
      </c>
      <c r="P2078">
        <f t="shared" si="162"/>
        <v>99778.2</v>
      </c>
      <c r="Q2078" t="e">
        <f t="shared" si="163"/>
        <v>#N/A</v>
      </c>
      <c r="R2078">
        <f t="shared" si="164"/>
        <v>99778.2</v>
      </c>
    </row>
    <row r="2079" spans="1:18" x14ac:dyDescent="0.25">
      <c r="A2079" s="6">
        <v>44082</v>
      </c>
      <c r="B2079" s="1" t="str">
        <f>TEXT([1]Holidays!A2079,"DDDD")</f>
        <v>Tuesday</v>
      </c>
      <c r="C2079" s="2">
        <f>WEEKNUM([1]Holidays!A2079)</f>
        <v>37</v>
      </c>
      <c r="D2079" s="1" t="str">
        <f>TEXT([1]Holidays!A2079,"MMMM")</f>
        <v>September</v>
      </c>
      <c r="E2079" s="1" t="str">
        <f>TEXT([1]Holidays!A2079,"yyyy")</f>
        <v>2020</v>
      </c>
      <c r="F2079" s="3">
        <v>16.600000000000001</v>
      </c>
      <c r="G2079" s="3">
        <v>19.899999999999999</v>
      </c>
      <c r="H2079" s="3">
        <v>4.8</v>
      </c>
      <c r="I2079" s="3">
        <v>0</v>
      </c>
      <c r="J2079" s="4">
        <v>112421.09</v>
      </c>
      <c r="K2079" s="5">
        <v>35.901955559999998</v>
      </c>
      <c r="L2079" s="5">
        <f t="shared" si="160"/>
        <v>4036136.9771867599</v>
      </c>
      <c r="M2079" t="str">
        <f>VLOOKUP(A2079,[1]Holidays!A:C,2,)</f>
        <v>N</v>
      </c>
      <c r="N2079" t="str">
        <f>VLOOKUP(A2079,[1]Holidays!A:C,3,FALSE)</f>
        <v>N</v>
      </c>
      <c r="O2079" t="e">
        <f t="shared" si="161"/>
        <v>#N/A</v>
      </c>
      <c r="P2079">
        <f t="shared" si="162"/>
        <v>112421.09</v>
      </c>
      <c r="Q2079" t="e">
        <f t="shared" si="163"/>
        <v>#N/A</v>
      </c>
      <c r="R2079">
        <f t="shared" si="164"/>
        <v>112421.09</v>
      </c>
    </row>
    <row r="2080" spans="1:18" x14ac:dyDescent="0.25">
      <c r="A2080" s="6">
        <v>44083</v>
      </c>
      <c r="B2080" s="1" t="str">
        <f>TEXT([1]Holidays!A2080,"DDDD")</f>
        <v>Wednesday</v>
      </c>
      <c r="C2080" s="2">
        <f>WEEKNUM([1]Holidays!A2080)</f>
        <v>37</v>
      </c>
      <c r="D2080" s="1" t="str">
        <f>TEXT([1]Holidays!A2080,"MMMM")</f>
        <v>September</v>
      </c>
      <c r="E2080" s="1" t="str">
        <f>TEXT([1]Holidays!A2080,"yyyy")</f>
        <v>2020</v>
      </c>
      <c r="F2080" s="3">
        <v>8.1</v>
      </c>
      <c r="G2080" s="3">
        <v>15.6</v>
      </c>
      <c r="H2080" s="3">
        <v>14.8</v>
      </c>
      <c r="I2080" s="3">
        <v>1</v>
      </c>
      <c r="J2080" s="4">
        <v>112140.47</v>
      </c>
      <c r="K2080" s="5">
        <v>37.015433659999999</v>
      </c>
      <c r="L2080" s="5">
        <f t="shared" si="160"/>
        <v>4150928.1278862203</v>
      </c>
      <c r="M2080" t="str">
        <f>VLOOKUP(A2080,[1]Holidays!A:C,2,)</f>
        <v>N</v>
      </c>
      <c r="N2080" t="str">
        <f>VLOOKUP(A2080,[1]Holidays!A:C,3,FALSE)</f>
        <v>N</v>
      </c>
      <c r="O2080" t="e">
        <f t="shared" si="161"/>
        <v>#N/A</v>
      </c>
      <c r="P2080">
        <f t="shared" si="162"/>
        <v>112140.47</v>
      </c>
      <c r="Q2080" t="e">
        <f t="shared" si="163"/>
        <v>#N/A</v>
      </c>
      <c r="R2080">
        <f t="shared" si="164"/>
        <v>112140.47</v>
      </c>
    </row>
    <row r="2081" spans="1:18" x14ac:dyDescent="0.25">
      <c r="A2081" s="6">
        <v>44084</v>
      </c>
      <c r="B2081" s="1" t="str">
        <f>TEXT([1]Holidays!A2081,"DDDD")</f>
        <v>Thursday</v>
      </c>
      <c r="C2081" s="2">
        <f>WEEKNUM([1]Holidays!A2081)</f>
        <v>37</v>
      </c>
      <c r="D2081" s="1" t="str">
        <f>TEXT([1]Holidays!A2081,"MMMM")</f>
        <v>September</v>
      </c>
      <c r="E2081" s="1" t="str">
        <f>TEXT([1]Holidays!A2081,"yyyy")</f>
        <v>2020</v>
      </c>
      <c r="F2081" s="3">
        <v>5.4</v>
      </c>
      <c r="G2081" s="3">
        <v>21.4</v>
      </c>
      <c r="H2081" s="3">
        <v>17.5</v>
      </c>
      <c r="I2081" s="3">
        <v>0</v>
      </c>
      <c r="J2081" s="4">
        <v>109328.33500000001</v>
      </c>
      <c r="K2081" s="5">
        <v>31.152816170000001</v>
      </c>
      <c r="L2081" s="5">
        <f t="shared" si="160"/>
        <v>3405885.5224271771</v>
      </c>
      <c r="M2081" t="str">
        <f>VLOOKUP(A2081,[1]Holidays!A:C,2,)</f>
        <v>N</v>
      </c>
      <c r="N2081" t="str">
        <f>VLOOKUP(A2081,[1]Holidays!A:C,3,FALSE)</f>
        <v>N</v>
      </c>
      <c r="O2081" t="e">
        <f t="shared" si="161"/>
        <v>#N/A</v>
      </c>
      <c r="P2081">
        <f t="shared" si="162"/>
        <v>109328.33500000001</v>
      </c>
      <c r="Q2081" t="e">
        <f t="shared" si="163"/>
        <v>#N/A</v>
      </c>
      <c r="R2081">
        <f t="shared" si="164"/>
        <v>109328.33500000001</v>
      </c>
    </row>
    <row r="2082" spans="1:18" x14ac:dyDescent="0.25">
      <c r="A2082" s="6">
        <v>44085</v>
      </c>
      <c r="B2082" s="1" t="str">
        <f>TEXT([1]Holidays!A2082,"DDDD")</f>
        <v>Friday</v>
      </c>
      <c r="C2082" s="2">
        <f>WEEKNUM([1]Holidays!A2082)</f>
        <v>37</v>
      </c>
      <c r="D2082" s="1" t="str">
        <f>TEXT([1]Holidays!A2082,"MMMM")</f>
        <v>September</v>
      </c>
      <c r="E2082" s="1" t="str">
        <f>TEXT([1]Holidays!A2082,"yyyy")</f>
        <v>2020</v>
      </c>
      <c r="F2082" s="3">
        <v>10.4</v>
      </c>
      <c r="G2082" s="3">
        <v>19.399999999999999</v>
      </c>
      <c r="H2082" s="3">
        <v>13.4</v>
      </c>
      <c r="I2082" s="3">
        <v>0</v>
      </c>
      <c r="J2082" s="4">
        <v>106643.05</v>
      </c>
      <c r="K2082" s="5">
        <v>22.38646877</v>
      </c>
      <c r="L2082" s="5">
        <f t="shared" si="160"/>
        <v>2387361.3083625487</v>
      </c>
      <c r="M2082" t="str">
        <f>VLOOKUP(A2082,[1]Holidays!A:C,2,)</f>
        <v>N</v>
      </c>
      <c r="N2082" t="str">
        <f>VLOOKUP(A2082,[1]Holidays!A:C,3,FALSE)</f>
        <v>N</v>
      </c>
      <c r="O2082" t="e">
        <f t="shared" si="161"/>
        <v>#N/A</v>
      </c>
      <c r="P2082">
        <f t="shared" si="162"/>
        <v>106643.05</v>
      </c>
      <c r="Q2082" t="e">
        <f t="shared" si="163"/>
        <v>#N/A</v>
      </c>
      <c r="R2082">
        <f t="shared" si="164"/>
        <v>106643.05</v>
      </c>
    </row>
    <row r="2083" spans="1:18" x14ac:dyDescent="0.25">
      <c r="A2083" s="6">
        <v>44086</v>
      </c>
      <c r="B2083" s="1" t="str">
        <f>TEXT([1]Holidays!A2083,"DDDD")</f>
        <v>Saturday</v>
      </c>
      <c r="C2083" s="2">
        <f>WEEKNUM([1]Holidays!A2083)</f>
        <v>37</v>
      </c>
      <c r="D2083" s="1" t="str">
        <f>TEXT([1]Holidays!A2083,"MMMM")</f>
        <v>September</v>
      </c>
      <c r="E2083" s="1" t="str">
        <f>TEXT([1]Holidays!A2083,"yyyy")</f>
        <v>2020</v>
      </c>
      <c r="F2083" s="3">
        <v>13.3</v>
      </c>
      <c r="G2083" s="3">
        <v>16</v>
      </c>
      <c r="H2083" s="3">
        <v>4</v>
      </c>
      <c r="I2083" s="3">
        <v>1.6</v>
      </c>
      <c r="J2083" s="4">
        <v>111644.6</v>
      </c>
      <c r="K2083" s="5">
        <v>34.264167829999998</v>
      </c>
      <c r="L2083" s="5">
        <f t="shared" si="160"/>
        <v>3825409.3117132178</v>
      </c>
      <c r="M2083" t="str">
        <f>VLOOKUP(A2083,[1]Holidays!A:C,2,)</f>
        <v>N</v>
      </c>
      <c r="N2083" t="str">
        <f>VLOOKUP(A2083,[1]Holidays!A:C,3,FALSE)</f>
        <v>N</v>
      </c>
      <c r="O2083" t="e">
        <f t="shared" si="161"/>
        <v>#N/A</v>
      </c>
      <c r="P2083">
        <f t="shared" si="162"/>
        <v>111644.6</v>
      </c>
      <c r="Q2083" t="e">
        <f t="shared" si="163"/>
        <v>#N/A</v>
      </c>
      <c r="R2083">
        <f t="shared" si="164"/>
        <v>111644.6</v>
      </c>
    </row>
    <row r="2084" spans="1:18" x14ac:dyDescent="0.25">
      <c r="A2084" s="6">
        <v>44087</v>
      </c>
      <c r="B2084" s="1" t="str">
        <f>TEXT([1]Holidays!A2084,"DDDD")</f>
        <v>Sunday</v>
      </c>
      <c r="C2084" s="2">
        <f>WEEKNUM([1]Holidays!A2084)</f>
        <v>38</v>
      </c>
      <c r="D2084" s="1" t="str">
        <f>TEXT([1]Holidays!A2084,"MMMM")</f>
        <v>September</v>
      </c>
      <c r="E2084" s="1" t="str">
        <f>TEXT([1]Holidays!A2084,"yyyy")</f>
        <v>2020</v>
      </c>
      <c r="F2084" s="3">
        <v>11.9</v>
      </c>
      <c r="G2084" s="3">
        <v>17.2</v>
      </c>
      <c r="H2084" s="3">
        <v>16.5</v>
      </c>
      <c r="I2084" s="3">
        <v>11.8</v>
      </c>
      <c r="J2084" s="4">
        <v>96225.91</v>
      </c>
      <c r="K2084" s="5">
        <v>28.327690329999999</v>
      </c>
      <c r="L2084" s="5">
        <f t="shared" si="160"/>
        <v>2725857.7802024502</v>
      </c>
      <c r="M2084" t="str">
        <f>VLOOKUP(A2084,[1]Holidays!A:C,2,)</f>
        <v>N</v>
      </c>
      <c r="N2084" t="str">
        <f>VLOOKUP(A2084,[1]Holidays!A:C,3,FALSE)</f>
        <v>N</v>
      </c>
      <c r="O2084" t="e">
        <f t="shared" si="161"/>
        <v>#N/A</v>
      </c>
      <c r="P2084">
        <f t="shared" si="162"/>
        <v>96225.91</v>
      </c>
      <c r="Q2084" t="e">
        <f t="shared" si="163"/>
        <v>#N/A</v>
      </c>
      <c r="R2084">
        <f t="shared" si="164"/>
        <v>96225.91</v>
      </c>
    </row>
    <row r="2085" spans="1:18" x14ac:dyDescent="0.25">
      <c r="A2085" s="6">
        <v>44088</v>
      </c>
      <c r="B2085" s="1" t="str">
        <f>TEXT([1]Holidays!A2085,"DDDD")</f>
        <v>Monday</v>
      </c>
      <c r="C2085" s="2">
        <f>WEEKNUM([1]Holidays!A2085)</f>
        <v>38</v>
      </c>
      <c r="D2085" s="1" t="str">
        <f>TEXT([1]Holidays!A2085,"MMMM")</f>
        <v>September</v>
      </c>
      <c r="E2085" s="1" t="str">
        <f>TEXT([1]Holidays!A2085,"yyyy")</f>
        <v>2020</v>
      </c>
      <c r="F2085" s="3">
        <v>11.1</v>
      </c>
      <c r="G2085" s="3">
        <v>16.600000000000001</v>
      </c>
      <c r="H2085" s="3">
        <v>18.100000000000001</v>
      </c>
      <c r="I2085" s="3">
        <v>0</v>
      </c>
      <c r="J2085" s="4">
        <v>107196.61</v>
      </c>
      <c r="K2085" s="5">
        <v>41.852128030000003</v>
      </c>
      <c r="L2085" s="5">
        <f t="shared" si="160"/>
        <v>4486406.2461019782</v>
      </c>
      <c r="M2085" t="str">
        <f>VLOOKUP(A2085,[1]Holidays!A:C,2,)</f>
        <v>N</v>
      </c>
      <c r="N2085" t="str">
        <f>VLOOKUP(A2085,[1]Holidays!A:C,3,FALSE)</f>
        <v>N</v>
      </c>
      <c r="O2085" t="e">
        <f t="shared" si="161"/>
        <v>#N/A</v>
      </c>
      <c r="P2085">
        <f t="shared" si="162"/>
        <v>107196.61</v>
      </c>
      <c r="Q2085" t="e">
        <f t="shared" si="163"/>
        <v>#N/A</v>
      </c>
      <c r="R2085">
        <f t="shared" si="164"/>
        <v>107196.61</v>
      </c>
    </row>
    <row r="2086" spans="1:18" x14ac:dyDescent="0.25">
      <c r="A2086" s="6">
        <v>44089</v>
      </c>
      <c r="B2086" s="1" t="str">
        <f>TEXT([1]Holidays!A2086,"DDDD")</f>
        <v>Tuesday</v>
      </c>
      <c r="C2086" s="2">
        <f>WEEKNUM([1]Holidays!A2086)</f>
        <v>38</v>
      </c>
      <c r="D2086" s="1" t="str">
        <f>TEXT([1]Holidays!A2086,"MMMM")</f>
        <v>September</v>
      </c>
      <c r="E2086" s="1" t="str">
        <f>TEXT([1]Holidays!A2086,"yyyy")</f>
        <v>2020</v>
      </c>
      <c r="F2086" s="3">
        <v>7.4</v>
      </c>
      <c r="G2086" s="3">
        <v>15.8</v>
      </c>
      <c r="H2086" s="3">
        <v>18.3</v>
      </c>
      <c r="I2086" s="3">
        <v>0</v>
      </c>
      <c r="J2086" s="4">
        <v>113008.77</v>
      </c>
      <c r="K2086" s="5">
        <v>44.305358050000002</v>
      </c>
      <c r="L2086" s="5">
        <f t="shared" si="160"/>
        <v>5006894.0176400989</v>
      </c>
      <c r="M2086" t="str">
        <f>VLOOKUP(A2086,[1]Holidays!A:C,2,)</f>
        <v>N</v>
      </c>
      <c r="N2086" t="str">
        <f>VLOOKUP(A2086,[1]Holidays!A:C,3,FALSE)</f>
        <v>N</v>
      </c>
      <c r="O2086" t="e">
        <f t="shared" si="161"/>
        <v>#N/A</v>
      </c>
      <c r="P2086">
        <f t="shared" si="162"/>
        <v>113008.77</v>
      </c>
      <c r="Q2086" t="e">
        <f t="shared" si="163"/>
        <v>#N/A</v>
      </c>
      <c r="R2086">
        <f t="shared" si="164"/>
        <v>113008.77</v>
      </c>
    </row>
    <row r="2087" spans="1:18" x14ac:dyDescent="0.25">
      <c r="A2087" s="6">
        <v>44090</v>
      </c>
      <c r="B2087" s="1" t="str">
        <f>TEXT([1]Holidays!A2087,"DDDD")</f>
        <v>Wednesday</v>
      </c>
      <c r="C2087" s="2">
        <f>WEEKNUM([1]Holidays!A2087)</f>
        <v>38</v>
      </c>
      <c r="D2087" s="1" t="str">
        <f>TEXT([1]Holidays!A2087,"MMMM")</f>
        <v>September</v>
      </c>
      <c r="E2087" s="1" t="str">
        <f>TEXT([1]Holidays!A2087,"yyyy")</f>
        <v>2020</v>
      </c>
      <c r="F2087" s="3">
        <v>7.1</v>
      </c>
      <c r="G2087" s="3">
        <v>22.8</v>
      </c>
      <c r="H2087" s="3">
        <v>17.399999999999999</v>
      </c>
      <c r="I2087" s="3">
        <v>0</v>
      </c>
      <c r="J2087" s="4">
        <v>110807.72</v>
      </c>
      <c r="K2087" s="5">
        <v>34.968412190000002</v>
      </c>
      <c r="L2087" s="5">
        <f t="shared" si="160"/>
        <v>3874770.0267941072</v>
      </c>
      <c r="M2087" t="str">
        <f>VLOOKUP(A2087,[1]Holidays!A:C,2,)</f>
        <v>N</v>
      </c>
      <c r="N2087" t="str">
        <f>VLOOKUP(A2087,[1]Holidays!A:C,3,FALSE)</f>
        <v>N</v>
      </c>
      <c r="O2087" t="e">
        <f t="shared" si="161"/>
        <v>#N/A</v>
      </c>
      <c r="P2087">
        <f t="shared" si="162"/>
        <v>110807.72</v>
      </c>
      <c r="Q2087" t="e">
        <f t="shared" si="163"/>
        <v>#N/A</v>
      </c>
      <c r="R2087">
        <f t="shared" si="164"/>
        <v>110807.72</v>
      </c>
    </row>
    <row r="2088" spans="1:18" x14ac:dyDescent="0.25">
      <c r="A2088" s="6">
        <v>44091</v>
      </c>
      <c r="B2088" s="1" t="str">
        <f>TEXT([1]Holidays!A2088,"DDDD")</f>
        <v>Thursday</v>
      </c>
      <c r="C2088" s="2">
        <f>WEEKNUM([1]Holidays!A2088)</f>
        <v>38</v>
      </c>
      <c r="D2088" s="1" t="str">
        <f>TEXT([1]Holidays!A2088,"MMMM")</f>
        <v>September</v>
      </c>
      <c r="E2088" s="1" t="str">
        <f>TEXT([1]Holidays!A2088,"yyyy")</f>
        <v>2020</v>
      </c>
      <c r="F2088" s="3">
        <v>11.8</v>
      </c>
      <c r="G2088" s="3">
        <v>15.5</v>
      </c>
      <c r="H2088" s="3">
        <v>9.4</v>
      </c>
      <c r="I2088" s="3">
        <v>0.8</v>
      </c>
      <c r="J2088" s="4">
        <v>115643.44</v>
      </c>
      <c r="K2088" s="5">
        <v>34.696676500000002</v>
      </c>
      <c r="L2088" s="5">
        <f t="shared" si="160"/>
        <v>4012443.0270271604</v>
      </c>
      <c r="M2088" t="str">
        <f>VLOOKUP(A2088,[1]Holidays!A:C,2,)</f>
        <v>N</v>
      </c>
      <c r="N2088" t="str">
        <f>VLOOKUP(A2088,[1]Holidays!A:C,3,FALSE)</f>
        <v>N</v>
      </c>
      <c r="O2088" t="e">
        <f t="shared" si="161"/>
        <v>#N/A</v>
      </c>
      <c r="P2088">
        <f t="shared" si="162"/>
        <v>115643.44</v>
      </c>
      <c r="Q2088" t="e">
        <f t="shared" si="163"/>
        <v>#N/A</v>
      </c>
      <c r="R2088">
        <f t="shared" si="164"/>
        <v>115643.44</v>
      </c>
    </row>
    <row r="2089" spans="1:18" x14ac:dyDescent="0.25">
      <c r="A2089" s="6">
        <v>44092</v>
      </c>
      <c r="B2089" s="1" t="str">
        <f>TEXT([1]Holidays!A2089,"DDDD")</f>
        <v>Friday</v>
      </c>
      <c r="C2089" s="2">
        <f>WEEKNUM([1]Holidays!A2089)</f>
        <v>38</v>
      </c>
      <c r="D2089" s="1" t="str">
        <f>TEXT([1]Holidays!A2089,"MMMM")</f>
        <v>September</v>
      </c>
      <c r="E2089" s="1" t="str">
        <f>TEXT([1]Holidays!A2089,"yyyy")</f>
        <v>2020</v>
      </c>
      <c r="F2089" s="3">
        <v>8.4</v>
      </c>
      <c r="G2089" s="3">
        <v>18.7</v>
      </c>
      <c r="H2089" s="3">
        <v>13.6</v>
      </c>
      <c r="I2089" s="3">
        <v>0</v>
      </c>
      <c r="J2089" s="4">
        <v>112335.7</v>
      </c>
      <c r="K2089" s="5">
        <v>40.837043459999997</v>
      </c>
      <c r="L2089" s="5">
        <f t="shared" si="160"/>
        <v>4587457.8630095217</v>
      </c>
      <c r="M2089" t="str">
        <f>VLOOKUP(A2089,[1]Holidays!A:C,2,)</f>
        <v>N</v>
      </c>
      <c r="N2089" t="str">
        <f>VLOOKUP(A2089,[1]Holidays!A:C,3,FALSE)</f>
        <v>N</v>
      </c>
      <c r="O2089" t="e">
        <f t="shared" si="161"/>
        <v>#N/A</v>
      </c>
      <c r="P2089">
        <f t="shared" si="162"/>
        <v>112335.7</v>
      </c>
      <c r="Q2089" t="e">
        <f t="shared" si="163"/>
        <v>#N/A</v>
      </c>
      <c r="R2089">
        <f t="shared" si="164"/>
        <v>112335.7</v>
      </c>
    </row>
    <row r="2090" spans="1:18" x14ac:dyDescent="0.25">
      <c r="A2090" s="6">
        <v>44093</v>
      </c>
      <c r="B2090" s="1" t="str">
        <f>TEXT([1]Holidays!A2090,"DDDD")</f>
        <v>Saturday</v>
      </c>
      <c r="C2090" s="2">
        <f>WEEKNUM([1]Holidays!A2090)</f>
        <v>38</v>
      </c>
      <c r="D2090" s="1" t="str">
        <f>TEXT([1]Holidays!A2090,"MMMM")</f>
        <v>September</v>
      </c>
      <c r="E2090" s="1" t="str">
        <f>TEXT([1]Holidays!A2090,"yyyy")</f>
        <v>2020</v>
      </c>
      <c r="F2090" s="3">
        <v>11.3</v>
      </c>
      <c r="G2090" s="3">
        <v>26.3</v>
      </c>
      <c r="H2090" s="3">
        <v>17.100000000000001</v>
      </c>
      <c r="I2090" s="3">
        <v>0</v>
      </c>
      <c r="J2090" s="4">
        <v>93384</v>
      </c>
      <c r="K2090" s="5">
        <v>24.265307830000001</v>
      </c>
      <c r="L2090" s="5">
        <f t="shared" si="160"/>
        <v>2265991.5063967202</v>
      </c>
      <c r="M2090" t="str">
        <f>VLOOKUP(A2090,[1]Holidays!A:C,2,)</f>
        <v>N</v>
      </c>
      <c r="N2090" t="str">
        <f>VLOOKUP(A2090,[1]Holidays!A:C,3,FALSE)</f>
        <v>N</v>
      </c>
      <c r="O2090" t="e">
        <f t="shared" si="161"/>
        <v>#N/A</v>
      </c>
      <c r="P2090">
        <f t="shared" si="162"/>
        <v>93384</v>
      </c>
      <c r="Q2090" t="e">
        <f t="shared" si="163"/>
        <v>#N/A</v>
      </c>
      <c r="R2090">
        <f t="shared" si="164"/>
        <v>93384</v>
      </c>
    </row>
    <row r="2091" spans="1:18" x14ac:dyDescent="0.25">
      <c r="A2091" s="6">
        <v>44094</v>
      </c>
      <c r="B2091" s="1" t="str">
        <f>TEXT([1]Holidays!A2091,"DDDD")</f>
        <v>Sunday</v>
      </c>
      <c r="C2091" s="2">
        <f>WEEKNUM([1]Holidays!A2091)</f>
        <v>39</v>
      </c>
      <c r="D2091" s="1" t="str">
        <f>TEXT([1]Holidays!A2091,"MMMM")</f>
        <v>September</v>
      </c>
      <c r="E2091" s="1" t="str">
        <f>TEXT([1]Holidays!A2091,"yyyy")</f>
        <v>2020</v>
      </c>
      <c r="F2091" s="3">
        <v>17.100000000000001</v>
      </c>
      <c r="G2091" s="3">
        <v>22</v>
      </c>
      <c r="H2091" s="3">
        <v>16.7</v>
      </c>
      <c r="I2091" s="3">
        <v>0</v>
      </c>
      <c r="J2091" s="4">
        <v>86891.23</v>
      </c>
      <c r="K2091" s="5">
        <v>23.051334789999999</v>
      </c>
      <c r="L2091" s="5">
        <f t="shared" si="160"/>
        <v>2002958.8330448915</v>
      </c>
      <c r="M2091" t="str">
        <f>VLOOKUP(A2091,[1]Holidays!A:C,2,)</f>
        <v>N</v>
      </c>
      <c r="N2091" t="str">
        <f>VLOOKUP(A2091,[1]Holidays!A:C,3,FALSE)</f>
        <v>N</v>
      </c>
      <c r="O2091" t="e">
        <f t="shared" si="161"/>
        <v>#N/A</v>
      </c>
      <c r="P2091">
        <f t="shared" si="162"/>
        <v>86891.23</v>
      </c>
      <c r="Q2091" t="e">
        <f t="shared" si="163"/>
        <v>#N/A</v>
      </c>
      <c r="R2091">
        <f t="shared" si="164"/>
        <v>86891.23</v>
      </c>
    </row>
    <row r="2092" spans="1:18" x14ac:dyDescent="0.25">
      <c r="A2092" s="6">
        <v>44095</v>
      </c>
      <c r="B2092" s="1" t="str">
        <f>TEXT([1]Holidays!A2092,"DDDD")</f>
        <v>Monday</v>
      </c>
      <c r="C2092" s="2">
        <f>WEEKNUM([1]Holidays!A2092)</f>
        <v>39</v>
      </c>
      <c r="D2092" s="1" t="str">
        <f>TEXT([1]Holidays!A2092,"MMMM")</f>
        <v>September</v>
      </c>
      <c r="E2092" s="1" t="str">
        <f>TEXT([1]Holidays!A2092,"yyyy")</f>
        <v>2020</v>
      </c>
      <c r="F2092" s="3">
        <v>16.600000000000001</v>
      </c>
      <c r="G2092" s="3">
        <v>19.8</v>
      </c>
      <c r="H2092" s="3">
        <v>13</v>
      </c>
      <c r="I2092" s="3">
        <v>0</v>
      </c>
      <c r="J2092" s="4">
        <v>100977.95</v>
      </c>
      <c r="K2092" s="5">
        <v>34.25364192</v>
      </c>
      <c r="L2092" s="5">
        <f t="shared" si="160"/>
        <v>3458862.5411156639</v>
      </c>
      <c r="M2092" t="str">
        <f>VLOOKUP(A2092,[1]Holidays!A:C,2,)</f>
        <v>N</v>
      </c>
      <c r="N2092" t="str">
        <f>VLOOKUP(A2092,[1]Holidays!A:C,3,FALSE)</f>
        <v>N</v>
      </c>
      <c r="O2092" t="e">
        <f t="shared" si="161"/>
        <v>#N/A</v>
      </c>
      <c r="P2092">
        <f t="shared" si="162"/>
        <v>100977.95</v>
      </c>
      <c r="Q2092" t="e">
        <f t="shared" si="163"/>
        <v>#N/A</v>
      </c>
      <c r="R2092">
        <f t="shared" si="164"/>
        <v>100977.95</v>
      </c>
    </row>
    <row r="2093" spans="1:18" x14ac:dyDescent="0.25">
      <c r="A2093" s="6">
        <v>44096</v>
      </c>
      <c r="B2093" s="1" t="str">
        <f>TEXT([1]Holidays!A2093,"DDDD")</f>
        <v>Tuesday</v>
      </c>
      <c r="C2093" s="2">
        <f>WEEKNUM([1]Holidays!A2093)</f>
        <v>39</v>
      </c>
      <c r="D2093" s="1" t="str">
        <f>TEXT([1]Holidays!A2093,"MMMM")</f>
        <v>September</v>
      </c>
      <c r="E2093" s="1" t="str">
        <f>TEXT([1]Holidays!A2093,"yyyy")</f>
        <v>2020</v>
      </c>
      <c r="F2093" s="3">
        <v>12.3</v>
      </c>
      <c r="G2093" s="3">
        <v>18.899999999999999</v>
      </c>
      <c r="H2093" s="3">
        <v>16.8</v>
      </c>
      <c r="I2093" s="3">
        <v>0</v>
      </c>
      <c r="J2093" s="4">
        <v>103200.64</v>
      </c>
      <c r="K2093" s="5">
        <v>25.925322789999999</v>
      </c>
      <c r="L2093" s="5">
        <f t="shared" si="160"/>
        <v>2675509.9041345855</v>
      </c>
      <c r="M2093" t="str">
        <f>VLOOKUP(A2093,[1]Holidays!A:C,2,)</f>
        <v>N</v>
      </c>
      <c r="N2093" t="str">
        <f>VLOOKUP(A2093,[1]Holidays!A:C,3,FALSE)</f>
        <v>N</v>
      </c>
      <c r="O2093" t="e">
        <f t="shared" si="161"/>
        <v>#N/A</v>
      </c>
      <c r="P2093">
        <f t="shared" si="162"/>
        <v>103200.64</v>
      </c>
      <c r="Q2093" t="e">
        <f t="shared" si="163"/>
        <v>#N/A</v>
      </c>
      <c r="R2093">
        <f t="shared" si="164"/>
        <v>103200.64</v>
      </c>
    </row>
    <row r="2094" spans="1:18" x14ac:dyDescent="0.25">
      <c r="A2094" s="6">
        <v>44097</v>
      </c>
      <c r="B2094" s="1" t="str">
        <f>TEXT([1]Holidays!A2094,"DDDD")</f>
        <v>Wednesday</v>
      </c>
      <c r="C2094" s="2">
        <f>WEEKNUM([1]Holidays!A2094)</f>
        <v>39</v>
      </c>
      <c r="D2094" s="1" t="str">
        <f>TEXT([1]Holidays!A2094,"MMMM")</f>
        <v>September</v>
      </c>
      <c r="E2094" s="1" t="str">
        <f>TEXT([1]Holidays!A2094,"yyyy")</f>
        <v>2020</v>
      </c>
      <c r="F2094" s="3">
        <v>10.6</v>
      </c>
      <c r="G2094" s="3">
        <v>15.1</v>
      </c>
      <c r="H2094" s="3">
        <v>12.3</v>
      </c>
      <c r="I2094" s="3">
        <v>0.2</v>
      </c>
      <c r="J2094" s="4">
        <v>112412.44500000001</v>
      </c>
      <c r="K2094" s="5">
        <v>34.211794570000002</v>
      </c>
      <c r="L2094" s="5">
        <f t="shared" si="160"/>
        <v>3845831.4754514243</v>
      </c>
      <c r="M2094" t="str">
        <f>VLOOKUP(A2094,[1]Holidays!A:C,2,)</f>
        <v>N</v>
      </c>
      <c r="N2094" t="str">
        <f>VLOOKUP(A2094,[1]Holidays!A:C,3,FALSE)</f>
        <v>N</v>
      </c>
      <c r="O2094" t="e">
        <f t="shared" si="161"/>
        <v>#N/A</v>
      </c>
      <c r="P2094">
        <f t="shared" si="162"/>
        <v>112412.44500000001</v>
      </c>
      <c r="Q2094" t="e">
        <f t="shared" si="163"/>
        <v>#N/A</v>
      </c>
      <c r="R2094">
        <f t="shared" si="164"/>
        <v>112412.44500000001</v>
      </c>
    </row>
    <row r="2095" spans="1:18" x14ac:dyDescent="0.25">
      <c r="A2095" s="6">
        <v>44098</v>
      </c>
      <c r="B2095" s="1" t="str">
        <f>TEXT([1]Holidays!A2095,"DDDD")</f>
        <v>Thursday</v>
      </c>
      <c r="C2095" s="2">
        <f>WEEKNUM([1]Holidays!A2095)</f>
        <v>39</v>
      </c>
      <c r="D2095" s="1" t="str">
        <f>TEXT([1]Holidays!A2095,"MMMM")</f>
        <v>September</v>
      </c>
      <c r="E2095" s="1" t="str">
        <f>TEXT([1]Holidays!A2095,"yyyy")</f>
        <v>2020</v>
      </c>
      <c r="F2095" s="3">
        <v>8.1999999999999993</v>
      </c>
      <c r="G2095" s="3">
        <v>15</v>
      </c>
      <c r="H2095" s="3">
        <v>13.9</v>
      </c>
      <c r="I2095" s="3">
        <v>1.6</v>
      </c>
      <c r="J2095" s="4">
        <v>117535.715</v>
      </c>
      <c r="K2095" s="5">
        <v>51.779356100000001</v>
      </c>
      <c r="L2095" s="5">
        <f t="shared" si="160"/>
        <v>6085923.6414531115</v>
      </c>
      <c r="M2095" t="str">
        <f>VLOOKUP(A2095,[1]Holidays!A:C,2,)</f>
        <v>N</v>
      </c>
      <c r="N2095" t="str">
        <f>VLOOKUP(A2095,[1]Holidays!A:C,3,FALSE)</f>
        <v>N</v>
      </c>
      <c r="O2095" t="e">
        <f t="shared" si="161"/>
        <v>#N/A</v>
      </c>
      <c r="P2095">
        <f t="shared" si="162"/>
        <v>117535.715</v>
      </c>
      <c r="Q2095" t="e">
        <f t="shared" si="163"/>
        <v>#N/A</v>
      </c>
      <c r="R2095">
        <f t="shared" si="164"/>
        <v>117535.715</v>
      </c>
    </row>
    <row r="2096" spans="1:18" x14ac:dyDescent="0.25">
      <c r="A2096" s="6">
        <v>44099</v>
      </c>
      <c r="B2096" s="1" t="str">
        <f>TEXT([1]Holidays!A2096,"DDDD")</f>
        <v>Friday</v>
      </c>
      <c r="C2096" s="2">
        <f>WEEKNUM([1]Holidays!A2096)</f>
        <v>39</v>
      </c>
      <c r="D2096" s="1" t="str">
        <f>TEXT([1]Holidays!A2096,"MMMM")</f>
        <v>September</v>
      </c>
      <c r="E2096" s="1" t="str">
        <f>TEXT([1]Holidays!A2096,"yyyy")</f>
        <v>2020</v>
      </c>
      <c r="F2096" s="3">
        <v>7.2</v>
      </c>
      <c r="G2096" s="3">
        <v>11.9</v>
      </c>
      <c r="H2096" s="3">
        <v>7.2</v>
      </c>
      <c r="I2096" s="3">
        <v>3.2</v>
      </c>
      <c r="J2096" s="4">
        <v>126354.68</v>
      </c>
      <c r="K2096" s="5">
        <v>53.429209659999998</v>
      </c>
      <c r="L2096" s="5">
        <f t="shared" si="160"/>
        <v>6751030.6892422084</v>
      </c>
      <c r="M2096" t="str">
        <f>VLOOKUP(A2096,[1]Holidays!A:C,2,)</f>
        <v>N</v>
      </c>
      <c r="N2096" t="str">
        <f>VLOOKUP(A2096,[1]Holidays!A:C,3,FALSE)</f>
        <v>N</v>
      </c>
      <c r="O2096" t="e">
        <f t="shared" si="161"/>
        <v>#N/A</v>
      </c>
      <c r="P2096">
        <f t="shared" si="162"/>
        <v>126354.68</v>
      </c>
      <c r="Q2096" t="e">
        <f t="shared" si="163"/>
        <v>#N/A</v>
      </c>
      <c r="R2096">
        <f t="shared" si="164"/>
        <v>126354.68</v>
      </c>
    </row>
    <row r="2097" spans="1:18" x14ac:dyDescent="0.25">
      <c r="A2097" s="6">
        <v>44100</v>
      </c>
      <c r="B2097" s="1" t="str">
        <f>TEXT([1]Holidays!A2097,"DDDD")</f>
        <v>Saturday</v>
      </c>
      <c r="C2097" s="2">
        <f>WEEKNUM([1]Holidays!A2097)</f>
        <v>39</v>
      </c>
      <c r="D2097" s="1" t="str">
        <f>TEXT([1]Holidays!A2097,"MMMM")</f>
        <v>September</v>
      </c>
      <c r="E2097" s="1" t="str">
        <f>TEXT([1]Holidays!A2097,"yyyy")</f>
        <v>2020</v>
      </c>
      <c r="F2097" s="3">
        <v>6.2</v>
      </c>
      <c r="G2097" s="3">
        <v>13.4</v>
      </c>
      <c r="H2097" s="3">
        <v>15</v>
      </c>
      <c r="I2097" s="3">
        <v>9.4</v>
      </c>
      <c r="J2097" s="4">
        <v>106694.965</v>
      </c>
      <c r="K2097" s="5">
        <v>33.444710110000003</v>
      </c>
      <c r="L2097" s="5">
        <f t="shared" si="160"/>
        <v>3568382.1746215965</v>
      </c>
      <c r="M2097" t="str">
        <f>VLOOKUP(A2097,[1]Holidays!A:C,2,)</f>
        <v>N</v>
      </c>
      <c r="N2097" t="str">
        <f>VLOOKUP(A2097,[1]Holidays!A:C,3,FALSE)</f>
        <v>N</v>
      </c>
      <c r="O2097" t="e">
        <f t="shared" si="161"/>
        <v>#N/A</v>
      </c>
      <c r="P2097">
        <f t="shared" si="162"/>
        <v>106694.965</v>
      </c>
      <c r="Q2097" t="e">
        <f t="shared" si="163"/>
        <v>#N/A</v>
      </c>
      <c r="R2097">
        <f t="shared" si="164"/>
        <v>106694.965</v>
      </c>
    </row>
    <row r="2098" spans="1:18" x14ac:dyDescent="0.25">
      <c r="A2098" s="6">
        <v>44101</v>
      </c>
      <c r="B2098" s="1" t="str">
        <f>TEXT([1]Holidays!A2098,"DDDD")</f>
        <v>Sunday</v>
      </c>
      <c r="C2098" s="2">
        <f>WEEKNUM([1]Holidays!A2098)</f>
        <v>40</v>
      </c>
      <c r="D2098" s="1" t="str">
        <f>TEXT([1]Holidays!A2098,"MMMM")</f>
        <v>September</v>
      </c>
      <c r="E2098" s="1" t="str">
        <f>TEXT([1]Holidays!A2098,"yyyy")</f>
        <v>2020</v>
      </c>
      <c r="F2098" s="3">
        <v>8.8000000000000007</v>
      </c>
      <c r="G2098" s="3">
        <v>13.4</v>
      </c>
      <c r="H2098" s="3">
        <v>20.9</v>
      </c>
      <c r="I2098" s="3">
        <v>3</v>
      </c>
      <c r="J2098" s="4">
        <v>101703.49</v>
      </c>
      <c r="K2098" s="5">
        <v>57.920028760000001</v>
      </c>
      <c r="L2098" s="5">
        <f t="shared" si="160"/>
        <v>5890669.0657923725</v>
      </c>
      <c r="M2098" t="str">
        <f>VLOOKUP(A2098,[1]Holidays!A:C,2,)</f>
        <v>N</v>
      </c>
      <c r="N2098" t="str">
        <f>VLOOKUP(A2098,[1]Holidays!A:C,3,FALSE)</f>
        <v>N</v>
      </c>
      <c r="O2098" t="e">
        <f t="shared" si="161"/>
        <v>#N/A</v>
      </c>
      <c r="P2098">
        <f t="shared" si="162"/>
        <v>101703.49</v>
      </c>
      <c r="Q2098" t="e">
        <f t="shared" si="163"/>
        <v>#N/A</v>
      </c>
      <c r="R2098">
        <f t="shared" si="164"/>
        <v>101703.49</v>
      </c>
    </row>
    <row r="2099" spans="1:18" x14ac:dyDescent="0.25">
      <c r="A2099" s="6">
        <v>44102</v>
      </c>
      <c r="B2099" s="1" t="str">
        <f>TEXT([1]Holidays!A2099,"DDDD")</f>
        <v>Monday</v>
      </c>
      <c r="C2099" s="2">
        <f>WEEKNUM([1]Holidays!A2099)</f>
        <v>40</v>
      </c>
      <c r="D2099" s="1" t="str">
        <f>TEXT([1]Holidays!A2099,"MMMM")</f>
        <v>September</v>
      </c>
      <c r="E2099" s="1" t="str">
        <f>TEXT([1]Holidays!A2099,"yyyy")</f>
        <v>2020</v>
      </c>
      <c r="F2099" s="3">
        <v>6.5</v>
      </c>
      <c r="G2099" s="3">
        <v>13.6</v>
      </c>
      <c r="H2099" s="3">
        <v>18.3</v>
      </c>
      <c r="I2099" s="3">
        <v>0</v>
      </c>
      <c r="J2099" s="4">
        <v>114651.14</v>
      </c>
      <c r="K2099" s="5">
        <v>59.74605347</v>
      </c>
      <c r="L2099" s="5">
        <f t="shared" si="160"/>
        <v>6849953.1408364559</v>
      </c>
      <c r="M2099" t="str">
        <f>VLOOKUP(A2099,[1]Holidays!A:C,2,)</f>
        <v>N</v>
      </c>
      <c r="N2099" t="str">
        <f>VLOOKUP(A2099,[1]Holidays!A:C,3,FALSE)</f>
        <v>N</v>
      </c>
      <c r="O2099" t="e">
        <f t="shared" si="161"/>
        <v>#N/A</v>
      </c>
      <c r="P2099">
        <f t="shared" si="162"/>
        <v>114651.14</v>
      </c>
      <c r="Q2099" t="e">
        <f t="shared" si="163"/>
        <v>#N/A</v>
      </c>
      <c r="R2099">
        <f t="shared" si="164"/>
        <v>114651.14</v>
      </c>
    </row>
    <row r="2100" spans="1:18" x14ac:dyDescent="0.25">
      <c r="A2100" s="6">
        <v>44103</v>
      </c>
      <c r="B2100" s="1" t="str">
        <f>TEXT([1]Holidays!A2100,"DDDD")</f>
        <v>Tuesday</v>
      </c>
      <c r="C2100" s="2">
        <f>WEEKNUM([1]Holidays!A2100)</f>
        <v>40</v>
      </c>
      <c r="D2100" s="1" t="str">
        <f>TEXT([1]Holidays!A2100,"MMMM")</f>
        <v>September</v>
      </c>
      <c r="E2100" s="1" t="str">
        <f>TEXT([1]Holidays!A2100,"yyyy")</f>
        <v>2020</v>
      </c>
      <c r="F2100" s="3">
        <v>4.3</v>
      </c>
      <c r="G2100" s="3">
        <v>21</v>
      </c>
      <c r="H2100" s="3">
        <v>18.399999999999999</v>
      </c>
      <c r="I2100" s="3">
        <v>0</v>
      </c>
      <c r="J2100" s="4">
        <v>112076.46</v>
      </c>
      <c r="K2100" s="5">
        <v>42.120177509999998</v>
      </c>
      <c r="L2100" s="5">
        <f t="shared" si="160"/>
        <v>4720680.3898924142</v>
      </c>
      <c r="M2100" t="str">
        <f>VLOOKUP(A2100,[1]Holidays!A:C,2,)</f>
        <v>N</v>
      </c>
      <c r="N2100" t="str">
        <f>VLOOKUP(A2100,[1]Holidays!A:C,3,FALSE)</f>
        <v>N</v>
      </c>
      <c r="O2100" t="e">
        <f t="shared" si="161"/>
        <v>#N/A</v>
      </c>
      <c r="P2100">
        <f t="shared" si="162"/>
        <v>112076.46</v>
      </c>
      <c r="Q2100" t="e">
        <f t="shared" si="163"/>
        <v>#N/A</v>
      </c>
      <c r="R2100">
        <f t="shared" si="164"/>
        <v>112076.46</v>
      </c>
    </row>
    <row r="2101" spans="1:18" x14ac:dyDescent="0.25">
      <c r="A2101" s="6">
        <v>44104</v>
      </c>
      <c r="B2101" s="1" t="str">
        <f>TEXT([1]Holidays!A2101,"DDDD")</f>
        <v>Wednesday</v>
      </c>
      <c r="C2101" s="2">
        <f>WEEKNUM([1]Holidays!A2101)</f>
        <v>40</v>
      </c>
      <c r="D2101" s="1" t="str">
        <f>TEXT([1]Holidays!A2101,"MMMM")</f>
        <v>September</v>
      </c>
      <c r="E2101" s="1" t="str">
        <f>TEXT([1]Holidays!A2101,"yyyy")</f>
        <v>2020</v>
      </c>
      <c r="F2101" s="3">
        <v>10.7</v>
      </c>
      <c r="G2101" s="3">
        <v>19.399999999999999</v>
      </c>
      <c r="H2101" s="3">
        <v>13</v>
      </c>
      <c r="I2101" s="3">
        <v>0.6</v>
      </c>
      <c r="J2101" s="4">
        <v>113620.21</v>
      </c>
      <c r="K2101" s="5">
        <v>38.05764052</v>
      </c>
      <c r="L2101" s="5">
        <f t="shared" si="160"/>
        <v>4324117.1079869093</v>
      </c>
      <c r="M2101" t="str">
        <f>VLOOKUP(A2101,[1]Holidays!A:C,2,)</f>
        <v>N</v>
      </c>
      <c r="N2101" t="str">
        <f>VLOOKUP(A2101,[1]Holidays!A:C,3,FALSE)</f>
        <v>N</v>
      </c>
      <c r="O2101" t="e">
        <f t="shared" si="161"/>
        <v>#N/A</v>
      </c>
      <c r="P2101">
        <f t="shared" si="162"/>
        <v>113620.21</v>
      </c>
      <c r="Q2101" t="e">
        <f t="shared" si="163"/>
        <v>#N/A</v>
      </c>
      <c r="R2101">
        <f t="shared" si="164"/>
        <v>113620.21</v>
      </c>
    </row>
    <row r="2102" spans="1:18" x14ac:dyDescent="0.25">
      <c r="A2102" s="6">
        <v>44105</v>
      </c>
      <c r="B2102" s="1" t="str">
        <f>TEXT([1]Holidays!A2102,"DDDD")</f>
        <v>Thursday</v>
      </c>
      <c r="C2102" s="2">
        <f>WEEKNUM([1]Holidays!A2102)</f>
        <v>40</v>
      </c>
      <c r="D2102" s="1" t="str">
        <f>TEXT([1]Holidays!A2102,"MMMM")</f>
        <v>October</v>
      </c>
      <c r="E2102" s="1" t="str">
        <f>TEXT([1]Holidays!A2102,"yyyy")</f>
        <v>2020</v>
      </c>
      <c r="F2102" s="3">
        <v>9.4</v>
      </c>
      <c r="G2102" s="3">
        <v>19.5</v>
      </c>
      <c r="H2102" s="3">
        <v>21.2</v>
      </c>
      <c r="I2102" s="3">
        <v>1.8</v>
      </c>
      <c r="J2102" s="4">
        <v>106641.79</v>
      </c>
      <c r="K2102" s="5">
        <v>34.65467056</v>
      </c>
      <c r="L2102" s="5">
        <f t="shared" si="160"/>
        <v>3695636.1003787019</v>
      </c>
      <c r="M2102" t="str">
        <f>VLOOKUP(A2102,[1]Holidays!A:C,2,)</f>
        <v>N</v>
      </c>
      <c r="N2102" t="str">
        <f>VLOOKUP(A2102,[1]Holidays!A:C,3,FALSE)</f>
        <v>N</v>
      </c>
      <c r="O2102" t="e">
        <f t="shared" si="161"/>
        <v>#N/A</v>
      </c>
      <c r="P2102">
        <f t="shared" si="162"/>
        <v>106641.79</v>
      </c>
      <c r="Q2102" t="e">
        <f t="shared" si="163"/>
        <v>#N/A</v>
      </c>
      <c r="R2102">
        <f t="shared" si="164"/>
        <v>106641.79</v>
      </c>
    </row>
    <row r="2103" spans="1:18" x14ac:dyDescent="0.25">
      <c r="A2103" s="6">
        <v>44106</v>
      </c>
      <c r="B2103" s="1" t="str">
        <f>TEXT([1]Holidays!A2103,"DDDD")</f>
        <v>Friday</v>
      </c>
      <c r="C2103" s="2">
        <f>WEEKNUM([1]Holidays!A2103)</f>
        <v>40</v>
      </c>
      <c r="D2103" s="1" t="str">
        <f>TEXT([1]Holidays!A2103,"MMMM")</f>
        <v>October</v>
      </c>
      <c r="E2103" s="1" t="str">
        <f>TEXT([1]Holidays!A2103,"yyyy")</f>
        <v>2020</v>
      </c>
      <c r="F2103" s="3">
        <v>12.8</v>
      </c>
      <c r="G2103" s="3">
        <v>26</v>
      </c>
      <c r="H2103" s="3">
        <v>22</v>
      </c>
      <c r="I2103" s="3">
        <v>0</v>
      </c>
      <c r="J2103" s="4">
        <v>99585.835000000006</v>
      </c>
      <c r="K2103" s="5">
        <v>-6.0760283690000003</v>
      </c>
      <c r="L2103" s="5">
        <f t="shared" si="160"/>
        <v>-605086.3586105532</v>
      </c>
      <c r="M2103" t="str">
        <f>VLOOKUP(A2103,[1]Holidays!A:C,2,)</f>
        <v>N</v>
      </c>
      <c r="N2103" t="str">
        <f>VLOOKUP(A2103,[1]Holidays!A:C,3,FALSE)</f>
        <v>N</v>
      </c>
      <c r="O2103" t="e">
        <f t="shared" si="161"/>
        <v>#N/A</v>
      </c>
      <c r="P2103">
        <f t="shared" si="162"/>
        <v>99585.835000000006</v>
      </c>
      <c r="Q2103" t="e">
        <f t="shared" si="163"/>
        <v>#N/A</v>
      </c>
      <c r="R2103">
        <f t="shared" si="164"/>
        <v>99585.835000000006</v>
      </c>
    </row>
    <row r="2104" spans="1:18" x14ac:dyDescent="0.25">
      <c r="A2104" s="6">
        <v>44107</v>
      </c>
      <c r="B2104" s="1" t="str">
        <f>TEXT([1]Holidays!A2104,"DDDD")</f>
        <v>Saturday</v>
      </c>
      <c r="C2104" s="2">
        <f>WEEKNUM([1]Holidays!A2104)</f>
        <v>40</v>
      </c>
      <c r="D2104" s="1" t="str">
        <f>TEXT([1]Holidays!A2104,"MMMM")</f>
        <v>October</v>
      </c>
      <c r="E2104" s="1" t="str">
        <f>TEXT([1]Holidays!A2104,"yyyy")</f>
        <v>2020</v>
      </c>
      <c r="F2104" s="3">
        <v>17.399999999999999</v>
      </c>
      <c r="G2104" s="3">
        <v>29.4</v>
      </c>
      <c r="H2104" s="3">
        <v>19.8</v>
      </c>
      <c r="I2104" s="3">
        <v>0</v>
      </c>
      <c r="J2104" s="4">
        <v>92277.024999999994</v>
      </c>
      <c r="K2104" s="5">
        <v>-1.983470633</v>
      </c>
      <c r="L2104" s="5">
        <f t="shared" si="160"/>
        <v>-183028.76918810682</v>
      </c>
      <c r="M2104" t="str">
        <f>VLOOKUP(A2104,[1]Holidays!A:C,2,)</f>
        <v>N</v>
      </c>
      <c r="N2104" t="str">
        <f>VLOOKUP(A2104,[1]Holidays!A:C,3,FALSE)</f>
        <v>N</v>
      </c>
      <c r="O2104" t="e">
        <f t="shared" si="161"/>
        <v>#N/A</v>
      </c>
      <c r="P2104">
        <f t="shared" si="162"/>
        <v>92277.024999999994</v>
      </c>
      <c r="Q2104" t="e">
        <f t="shared" si="163"/>
        <v>#N/A</v>
      </c>
      <c r="R2104">
        <f t="shared" si="164"/>
        <v>92277.024999999994</v>
      </c>
    </row>
    <row r="2105" spans="1:18" x14ac:dyDescent="0.25">
      <c r="A2105" s="6">
        <v>44108</v>
      </c>
      <c r="B2105" s="1" t="str">
        <f>TEXT([1]Holidays!A2105,"DDDD")</f>
        <v>Sunday</v>
      </c>
      <c r="C2105" s="2">
        <f>WEEKNUM([1]Holidays!A2105)</f>
        <v>41</v>
      </c>
      <c r="D2105" s="1" t="str">
        <f>TEXT([1]Holidays!A2105,"MMMM")</f>
        <v>October</v>
      </c>
      <c r="E2105" s="1" t="str">
        <f>TEXT([1]Holidays!A2105,"yyyy")</f>
        <v>2020</v>
      </c>
      <c r="F2105" s="3">
        <v>13.5</v>
      </c>
      <c r="G2105" s="3">
        <v>29.5</v>
      </c>
      <c r="H2105" s="3">
        <v>8.4</v>
      </c>
      <c r="I2105" s="3">
        <v>0</v>
      </c>
      <c r="J2105" s="4">
        <v>94081.565000000002</v>
      </c>
      <c r="K2105" s="5">
        <v>25.0086136</v>
      </c>
      <c r="L2105" s="5">
        <f t="shared" si="160"/>
        <v>2352849.5059682839</v>
      </c>
      <c r="M2105" t="str">
        <f>VLOOKUP(A2105,[1]Holidays!A:C,2,)</f>
        <v>N</v>
      </c>
      <c r="N2105" t="str">
        <f>VLOOKUP(A2105,[1]Holidays!A:C,3,FALSE)</f>
        <v>N</v>
      </c>
      <c r="O2105" t="e">
        <f t="shared" si="161"/>
        <v>#N/A</v>
      </c>
      <c r="P2105">
        <f t="shared" si="162"/>
        <v>94081.565000000002</v>
      </c>
      <c r="Q2105" t="e">
        <f t="shared" si="163"/>
        <v>#N/A</v>
      </c>
      <c r="R2105">
        <f t="shared" si="164"/>
        <v>94081.565000000002</v>
      </c>
    </row>
    <row r="2106" spans="1:18" x14ac:dyDescent="0.25">
      <c r="A2106" s="6">
        <v>44109</v>
      </c>
      <c r="B2106" s="1" t="str">
        <f>TEXT([1]Holidays!A2106,"DDDD")</f>
        <v>Monday</v>
      </c>
      <c r="C2106" s="2">
        <f>WEEKNUM([1]Holidays!A2106)</f>
        <v>41</v>
      </c>
      <c r="D2106" s="1" t="str">
        <f>TEXT([1]Holidays!A2106,"MMMM")</f>
        <v>October</v>
      </c>
      <c r="E2106" s="1" t="str">
        <f>TEXT([1]Holidays!A2106,"yyyy")</f>
        <v>2020</v>
      </c>
      <c r="F2106" s="3">
        <v>9.1</v>
      </c>
      <c r="G2106" s="3">
        <v>12.7</v>
      </c>
      <c r="H2106" s="3">
        <v>7.3</v>
      </c>
      <c r="I2106" s="3">
        <v>12.8</v>
      </c>
      <c r="J2106" s="4">
        <v>113610.03</v>
      </c>
      <c r="K2106" s="5">
        <v>36.764700519999998</v>
      </c>
      <c r="L2106" s="5">
        <f t="shared" si="160"/>
        <v>4176838.7290182156</v>
      </c>
      <c r="M2106" t="str">
        <f>VLOOKUP(A2106,[1]Holidays!A:C,2,)</f>
        <v>N</v>
      </c>
      <c r="N2106" t="str">
        <f>VLOOKUP(A2106,[1]Holidays!A:C,3,FALSE)</f>
        <v>N</v>
      </c>
      <c r="O2106" t="e">
        <f t="shared" si="161"/>
        <v>#N/A</v>
      </c>
      <c r="P2106">
        <f t="shared" si="162"/>
        <v>113610.03</v>
      </c>
      <c r="Q2106" t="e">
        <f t="shared" si="163"/>
        <v>#N/A</v>
      </c>
      <c r="R2106">
        <f t="shared" si="164"/>
        <v>113610.03</v>
      </c>
    </row>
    <row r="2107" spans="1:18" x14ac:dyDescent="0.25">
      <c r="A2107" s="6">
        <v>44110</v>
      </c>
      <c r="B2107" s="1" t="str">
        <f>TEXT([1]Holidays!A2107,"DDDD")</f>
        <v>Tuesday</v>
      </c>
      <c r="C2107" s="2">
        <f>WEEKNUM([1]Holidays!A2107)</f>
        <v>41</v>
      </c>
      <c r="D2107" s="1" t="str">
        <f>TEXT([1]Holidays!A2107,"MMMM")</f>
        <v>October</v>
      </c>
      <c r="E2107" s="1" t="str">
        <f>TEXT([1]Holidays!A2107,"yyyy")</f>
        <v>2020</v>
      </c>
      <c r="F2107" s="3">
        <v>8.9</v>
      </c>
      <c r="G2107" s="3">
        <v>12.6</v>
      </c>
      <c r="H2107" s="3">
        <v>5.8</v>
      </c>
      <c r="I2107" s="3">
        <v>1</v>
      </c>
      <c r="J2107" s="4">
        <v>122607.56</v>
      </c>
      <c r="K2107" s="5">
        <v>75.771059010000002</v>
      </c>
      <c r="L2107" s="5">
        <f t="shared" si="160"/>
        <v>9290104.663832115</v>
      </c>
      <c r="M2107" t="str">
        <f>VLOOKUP(A2107,[1]Holidays!A:C,2,)</f>
        <v>N</v>
      </c>
      <c r="N2107" t="str">
        <f>VLOOKUP(A2107,[1]Holidays!A:C,3,FALSE)</f>
        <v>N</v>
      </c>
      <c r="O2107" t="e">
        <f t="shared" si="161"/>
        <v>#N/A</v>
      </c>
      <c r="P2107">
        <f t="shared" si="162"/>
        <v>122607.56</v>
      </c>
      <c r="Q2107" t="e">
        <f t="shared" si="163"/>
        <v>#N/A</v>
      </c>
      <c r="R2107">
        <f t="shared" si="164"/>
        <v>122607.56</v>
      </c>
    </row>
  </sheetData>
  <conditionalFormatting sqref="J2:J2107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:K1048576">
    <cfRule type="cellIs" dxfId="21" priority="7" operator="greaterThan">
      <formula>200</formula>
    </cfRule>
    <cfRule type="cellIs" dxfId="20" priority="8" operator="between">
      <formula>0</formula>
      <formula>20</formula>
    </cfRule>
  </conditionalFormatting>
  <conditionalFormatting sqref="F1:H210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{7F8317B6-7205-4F98-AECF-7DA5325E77FB}</x14:id>
        </ext>
      </extLst>
    </cfRule>
  </conditionalFormatting>
  <conditionalFormatting sqref="G1:G2107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{CE3E7F8A-EE16-4A8A-87DA-5EF06D532288}</x14:id>
        </ext>
      </extLst>
    </cfRule>
  </conditionalFormatting>
  <conditionalFormatting sqref="H1:H210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{273994D3-62B9-4F11-AC20-C458EC98E683}</x14:id>
        </ext>
      </extLst>
    </cfRule>
  </conditionalFormatting>
  <conditionalFormatting sqref="I1:I210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{94818C87-98D5-43B7-B150-0B6FD1C107A9}</x14:id>
        </ext>
      </extLst>
    </cfRule>
  </conditionalFormatting>
  <conditionalFormatting sqref="L1:L1048576">
    <cfRule type="cellIs" dxfId="19" priority="2" operator="lessThan">
      <formula>1000000</formula>
    </cfRule>
  </conditionalFormatting>
  <conditionalFormatting sqref="L2:L1048576">
    <cfRule type="cellIs" dxfId="18" priority="1" operator="greaterThan">
      <formula>10000000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F8317B6-7205-4F98-AECF-7DA5325E77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F1:H2107</xm:sqref>
        </x14:conditionalFormatting>
        <x14:conditionalFormatting xmlns:xm="http://schemas.microsoft.com/office/excel/2006/main">
          <x14:cfRule type="dataBar" id="{CE3E7F8A-EE16-4A8A-87DA-5EF06D5322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G1:G2107</xm:sqref>
        </x14:conditionalFormatting>
        <x14:conditionalFormatting xmlns:xm="http://schemas.microsoft.com/office/excel/2006/main">
          <x14:cfRule type="dataBar" id="{273994D3-62B9-4F11-AC20-C458EC98E68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H1:H2107</xm:sqref>
        </x14:conditionalFormatting>
        <x14:conditionalFormatting xmlns:xm="http://schemas.microsoft.com/office/excel/2006/main">
          <x14:cfRule type="dataBar" id="{94818C87-98D5-43B7-B150-0B6FD1C107A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I1:I2107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9A7A2-F655-433B-AAC2-B060C69624AF}">
  <sheetPr>
    <tabColor rgb="FFFFC000"/>
  </sheetPr>
  <dimension ref="A3:AB34"/>
  <sheetViews>
    <sheetView topLeftCell="C1" workbookViewId="0">
      <selection activeCell="X16" sqref="X16"/>
    </sheetView>
  </sheetViews>
  <sheetFormatPr defaultRowHeight="15" x14ac:dyDescent="0.25"/>
  <cols>
    <col min="1" max="1" width="13.140625" style="68" hidden="1" customWidth="1"/>
    <col min="2" max="2" width="18.7109375" style="68" hidden="1" customWidth="1"/>
    <col min="3" max="16384" width="9.140625" style="68"/>
  </cols>
  <sheetData>
    <row r="3" spans="1:28" x14ac:dyDescent="0.25">
      <c r="A3" s="68" t="s">
        <v>33</v>
      </c>
      <c r="B3" s="68" t="s">
        <v>45</v>
      </c>
    </row>
    <row r="4" spans="1:28" x14ac:dyDescent="0.25">
      <c r="A4" s="69" t="s">
        <v>35</v>
      </c>
      <c r="B4" s="68">
        <v>124662.1698767124</v>
      </c>
    </row>
    <row r="5" spans="1:28" x14ac:dyDescent="0.25">
      <c r="A5" s="70" t="s">
        <v>36</v>
      </c>
      <c r="B5" s="68">
        <v>122140.55038888885</v>
      </c>
    </row>
    <row r="6" spans="1:28" x14ac:dyDescent="0.25">
      <c r="A6" s="70" t="s">
        <v>37</v>
      </c>
      <c r="B6" s="68">
        <v>126259.01978021977</v>
      </c>
    </row>
    <row r="7" spans="1:28" x14ac:dyDescent="0.25">
      <c r="A7" s="70" t="s">
        <v>38</v>
      </c>
      <c r="B7" s="68">
        <v>131216.09135869567</v>
      </c>
      <c r="V7" s="36" t="s">
        <v>141</v>
      </c>
      <c r="W7" s="36"/>
      <c r="X7" s="36"/>
      <c r="Y7" s="36"/>
      <c r="Z7" s="36"/>
      <c r="AA7" s="36"/>
      <c r="AB7" s="36"/>
    </row>
    <row r="8" spans="1:28" x14ac:dyDescent="0.25">
      <c r="A8" s="70" t="s">
        <v>39</v>
      </c>
      <c r="B8" s="68">
        <v>118995.55722826088</v>
      </c>
      <c r="V8" s="36"/>
      <c r="W8" s="36"/>
      <c r="X8" s="36"/>
      <c r="Y8" s="36"/>
      <c r="Z8" s="36"/>
      <c r="AA8" s="36"/>
      <c r="AB8" s="36"/>
    </row>
    <row r="9" spans="1:28" x14ac:dyDescent="0.25">
      <c r="A9" s="69" t="s">
        <v>40</v>
      </c>
      <c r="B9" s="68">
        <v>121989.53875683049</v>
      </c>
      <c r="V9" s="36"/>
      <c r="W9" s="36"/>
      <c r="X9" s="36"/>
      <c r="Y9" s="36"/>
      <c r="Z9" s="36"/>
      <c r="AA9" s="36"/>
      <c r="AB9" s="36"/>
    </row>
    <row r="10" spans="1:28" x14ac:dyDescent="0.25">
      <c r="A10" s="70" t="s">
        <v>36</v>
      </c>
      <c r="B10" s="68">
        <v>123169.11917582422</v>
      </c>
    </row>
    <row r="11" spans="1:28" x14ac:dyDescent="0.25">
      <c r="A11" s="70" t="s">
        <v>37</v>
      </c>
      <c r="B11" s="68">
        <v>123426.40434065938</v>
      </c>
    </row>
    <row r="12" spans="1:28" x14ac:dyDescent="0.25">
      <c r="A12" s="70" t="s">
        <v>38</v>
      </c>
      <c r="B12" s="68">
        <v>128547.77646739129</v>
      </c>
    </row>
    <row r="13" spans="1:28" x14ac:dyDescent="0.25">
      <c r="A13" s="70" t="s">
        <v>39</v>
      </c>
      <c r="B13" s="68">
        <v>112843.29467391307</v>
      </c>
    </row>
    <row r="14" spans="1:28" x14ac:dyDescent="0.25">
      <c r="A14" s="69" t="s">
        <v>41</v>
      </c>
      <c r="B14" s="68">
        <v>118953.04868493142</v>
      </c>
    </row>
    <row r="15" spans="1:28" x14ac:dyDescent="0.25">
      <c r="A15" s="70" t="s">
        <v>36</v>
      </c>
      <c r="B15" s="68">
        <v>114925.17711111109</v>
      </c>
    </row>
    <row r="16" spans="1:28" x14ac:dyDescent="0.25">
      <c r="A16" s="70" t="s">
        <v>37</v>
      </c>
      <c r="B16" s="68">
        <v>119874.87587912093</v>
      </c>
    </row>
    <row r="17" spans="1:2" x14ac:dyDescent="0.25">
      <c r="A17" s="70" t="s">
        <v>38</v>
      </c>
      <c r="B17" s="68">
        <v>126356.92016304345</v>
      </c>
    </row>
    <row r="18" spans="1:2" x14ac:dyDescent="0.25">
      <c r="A18" s="70" t="s">
        <v>39</v>
      </c>
      <c r="B18" s="68">
        <v>114577.67902173912</v>
      </c>
    </row>
    <row r="19" spans="1:2" x14ac:dyDescent="0.25">
      <c r="A19" s="69" t="s">
        <v>42</v>
      </c>
      <c r="B19" s="68">
        <v>118810.56523287672</v>
      </c>
    </row>
    <row r="20" spans="1:2" x14ac:dyDescent="0.25">
      <c r="A20" s="70" t="s">
        <v>36</v>
      </c>
      <c r="B20" s="68">
        <v>119168.24977777779</v>
      </c>
    </row>
    <row r="21" spans="1:2" x14ac:dyDescent="0.25">
      <c r="A21" s="70" t="s">
        <v>37</v>
      </c>
      <c r="B21" s="68">
        <v>122479.81483516484</v>
      </c>
    </row>
    <row r="22" spans="1:2" x14ac:dyDescent="0.25">
      <c r="A22" s="70" t="s">
        <v>38</v>
      </c>
      <c r="B22" s="68">
        <v>124661.35173913043</v>
      </c>
    </row>
    <row r="23" spans="1:2" x14ac:dyDescent="0.25">
      <c r="A23" s="70" t="s">
        <v>39</v>
      </c>
      <c r="B23" s="68">
        <v>108980.50347826087</v>
      </c>
    </row>
    <row r="24" spans="1:2" x14ac:dyDescent="0.25">
      <c r="A24" s="69" t="s">
        <v>43</v>
      </c>
      <c r="B24" s="68">
        <v>117939.61339726024</v>
      </c>
    </row>
    <row r="25" spans="1:2" x14ac:dyDescent="0.25">
      <c r="A25" s="70" t="s">
        <v>36</v>
      </c>
      <c r="B25" s="68">
        <v>118259.00522222223</v>
      </c>
    </row>
    <row r="26" spans="1:2" x14ac:dyDescent="0.25">
      <c r="A26" s="70" t="s">
        <v>37</v>
      </c>
      <c r="B26" s="68">
        <v>119153.90928571428</v>
      </c>
    </row>
    <row r="27" spans="1:2" x14ac:dyDescent="0.25">
      <c r="A27" s="70" t="s">
        <v>38</v>
      </c>
      <c r="B27" s="68">
        <v>124456.59983695652</v>
      </c>
    </row>
    <row r="28" spans="1:2" x14ac:dyDescent="0.25">
      <c r="A28" s="70" t="s">
        <v>39</v>
      </c>
      <c r="B28" s="68">
        <v>109909.08141304352</v>
      </c>
    </row>
    <row r="29" spans="1:2" x14ac:dyDescent="0.25">
      <c r="A29" s="69" t="s">
        <v>44</v>
      </c>
      <c r="B29" s="68">
        <v>117189.90126785715</v>
      </c>
    </row>
    <row r="30" spans="1:2" x14ac:dyDescent="0.25">
      <c r="A30" s="70" t="s">
        <v>36</v>
      </c>
      <c r="B30" s="68">
        <v>112426.82516483514</v>
      </c>
    </row>
    <row r="31" spans="1:2" x14ac:dyDescent="0.25">
      <c r="A31" s="70" t="s">
        <v>37</v>
      </c>
      <c r="B31" s="68">
        <v>118323.11642857143</v>
      </c>
    </row>
    <row r="32" spans="1:2" x14ac:dyDescent="0.25">
      <c r="A32" s="70" t="s">
        <v>38</v>
      </c>
      <c r="B32" s="68">
        <v>121588.3028804348</v>
      </c>
    </row>
    <row r="33" spans="1:2" x14ac:dyDescent="0.25">
      <c r="A33" s="70" t="s">
        <v>39</v>
      </c>
      <c r="B33" s="68">
        <v>104800.63416666666</v>
      </c>
    </row>
    <row r="34" spans="1:2" x14ac:dyDescent="0.25">
      <c r="A34" s="69" t="s">
        <v>34</v>
      </c>
      <c r="B34" s="68">
        <v>120035.47650284915</v>
      </c>
    </row>
  </sheetData>
  <conditionalFormatting sqref="B1:B3 B35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64DF-B23C-4961-8B50-B4A084263BF6}">
  <sheetPr>
    <tabColor rgb="FFFFFFCC"/>
  </sheetPr>
  <dimension ref="A3:Y21"/>
  <sheetViews>
    <sheetView workbookViewId="0">
      <selection activeCell="D26" sqref="D26"/>
    </sheetView>
  </sheetViews>
  <sheetFormatPr defaultRowHeight="15" x14ac:dyDescent="0.25"/>
  <cols>
    <col min="1" max="1" width="15.140625" bestFit="1" customWidth="1"/>
    <col min="2" max="2" width="16.42578125" bestFit="1" customWidth="1"/>
    <col min="3" max="7" width="13.28515625" bestFit="1" customWidth="1"/>
    <col min="8" max="8" width="14.28515625" bestFit="1" customWidth="1"/>
    <col min="9" max="14" width="12" bestFit="1" customWidth="1"/>
    <col min="20" max="20" width="2.5703125" customWidth="1"/>
  </cols>
  <sheetData>
    <row r="3" spans="1:25" x14ac:dyDescent="0.25">
      <c r="A3" s="16" t="s">
        <v>67</v>
      </c>
      <c r="B3" s="16" t="s">
        <v>54</v>
      </c>
    </row>
    <row r="4" spans="1:25" x14ac:dyDescent="0.25">
      <c r="A4" s="16" t="s">
        <v>33</v>
      </c>
      <c r="B4" t="s">
        <v>35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 t="s">
        <v>34</v>
      </c>
    </row>
    <row r="5" spans="1:25" x14ac:dyDescent="0.25">
      <c r="A5" s="2" t="s">
        <v>55</v>
      </c>
      <c r="B5" s="73">
        <v>3737882.67</v>
      </c>
      <c r="C5" s="73">
        <v>3729074.9650000008</v>
      </c>
      <c r="D5" s="73">
        <v>3497380.54</v>
      </c>
      <c r="E5" s="73">
        <v>3866763.4000000004</v>
      </c>
      <c r="F5" s="73">
        <v>3776159.5850000004</v>
      </c>
      <c r="G5" s="73">
        <v>3544693.4299999997</v>
      </c>
      <c r="H5" s="73">
        <v>22151954.59</v>
      </c>
    </row>
    <row r="6" spans="1:25" x14ac:dyDescent="0.25">
      <c r="A6" s="2" t="s">
        <v>56</v>
      </c>
      <c r="B6" s="73">
        <v>3605115.0149999992</v>
      </c>
      <c r="C6" s="73">
        <v>3618267.3600000003</v>
      </c>
      <c r="D6" s="73">
        <v>3209216.9300000006</v>
      </c>
      <c r="E6" s="73">
        <v>3373941.1350000002</v>
      </c>
      <c r="F6" s="73">
        <v>3251923.6100000003</v>
      </c>
      <c r="G6" s="73">
        <v>3316140.9600000004</v>
      </c>
      <c r="H6" s="73">
        <v>20374605.010000002</v>
      </c>
    </row>
    <row r="7" spans="1:25" x14ac:dyDescent="0.25">
      <c r="A7" s="2" t="s">
        <v>57</v>
      </c>
      <c r="B7" s="73">
        <v>3649651.8499999996</v>
      </c>
      <c r="C7" s="73">
        <v>3861047.5200000009</v>
      </c>
      <c r="D7" s="73">
        <v>3636668.4700000007</v>
      </c>
      <c r="E7" s="73">
        <v>3484437.9449999998</v>
      </c>
      <c r="F7" s="73">
        <v>3615227.2749999999</v>
      </c>
      <c r="G7" s="73">
        <v>3370006.6999999997</v>
      </c>
      <c r="H7" s="73">
        <v>21617039.760000002</v>
      </c>
    </row>
    <row r="8" spans="1:25" x14ac:dyDescent="0.25">
      <c r="A8" s="2" t="s">
        <v>58</v>
      </c>
      <c r="B8" s="73">
        <v>3588198.1050000004</v>
      </c>
      <c r="C8" s="73">
        <v>3501930.5550000002</v>
      </c>
      <c r="D8" s="73">
        <v>3231757.48</v>
      </c>
      <c r="E8" s="73">
        <v>3394011.8699999987</v>
      </c>
      <c r="F8" s="73">
        <v>3258794.2399999998</v>
      </c>
      <c r="G8" s="73">
        <v>3229426.39</v>
      </c>
      <c r="H8" s="73">
        <v>20204118.640000001</v>
      </c>
    </row>
    <row r="9" spans="1:25" ht="15.75" thickBot="1" x14ac:dyDescent="0.3">
      <c r="A9" s="2" t="s">
        <v>59</v>
      </c>
      <c r="B9" s="73">
        <v>3877235.1599999992</v>
      </c>
      <c r="C9" s="73">
        <v>3718467.0399999991</v>
      </c>
      <c r="D9" s="73">
        <v>3733908.0850000009</v>
      </c>
      <c r="E9" s="73">
        <v>3780826.8949999996</v>
      </c>
      <c r="F9" s="73">
        <v>3694770.0399999996</v>
      </c>
      <c r="G9" s="73">
        <v>3657557.2649999992</v>
      </c>
      <c r="H9" s="73">
        <v>22462764.484999999</v>
      </c>
    </row>
    <row r="10" spans="1:25" ht="15.75" thickBot="1" x14ac:dyDescent="0.3">
      <c r="A10" s="2" t="s">
        <v>60</v>
      </c>
      <c r="B10" s="73">
        <v>4024137.5349999997</v>
      </c>
      <c r="C10" s="73">
        <v>4011405.1999999997</v>
      </c>
      <c r="D10" s="73">
        <v>3942948.14</v>
      </c>
      <c r="E10" s="73">
        <v>3970824.3849999998</v>
      </c>
      <c r="F10" s="73">
        <v>3889441.4650000003</v>
      </c>
      <c r="G10" s="73">
        <v>3880419.9400000004</v>
      </c>
      <c r="H10" s="73">
        <v>23719176.665000003</v>
      </c>
      <c r="U10" s="31" t="s">
        <v>68</v>
      </c>
      <c r="V10" s="32"/>
      <c r="W10" s="32"/>
      <c r="X10" s="32"/>
      <c r="Y10" s="33"/>
    </row>
    <row r="11" spans="1:25" x14ac:dyDescent="0.25">
      <c r="A11" s="2" t="s">
        <v>61</v>
      </c>
      <c r="B11" s="73">
        <v>4273537.8099999996</v>
      </c>
      <c r="C11" s="73">
        <v>4080168.1800000006</v>
      </c>
      <c r="D11" s="73">
        <v>4023302.2899999996</v>
      </c>
      <c r="E11" s="73">
        <v>4037121.4999999991</v>
      </c>
      <c r="F11" s="73">
        <v>3997640.0949999993</v>
      </c>
      <c r="G11" s="73">
        <v>4102914.9950000006</v>
      </c>
      <c r="H11" s="73">
        <v>24514684.869999997</v>
      </c>
    </row>
    <row r="12" spans="1:25" x14ac:dyDescent="0.25">
      <c r="A12" s="2" t="s">
        <v>62</v>
      </c>
      <c r="B12" s="73">
        <v>4095526.355</v>
      </c>
      <c r="C12" s="73">
        <v>4066526.7599999993</v>
      </c>
      <c r="D12" s="73">
        <v>4016202.7150000003</v>
      </c>
      <c r="E12" s="73">
        <v>3942254.7350000008</v>
      </c>
      <c r="F12" s="73">
        <v>3963865.1300000004</v>
      </c>
      <c r="G12" s="73">
        <v>3827746.9449999998</v>
      </c>
      <c r="H12" s="73">
        <v>23912122.640000001</v>
      </c>
    </row>
    <row r="13" spans="1:25" x14ac:dyDescent="0.25">
      <c r="A13" s="2" t="s">
        <v>63</v>
      </c>
      <c r="B13" s="73">
        <v>3702816.2399999998</v>
      </c>
      <c r="C13" s="73">
        <v>3679700.4950000001</v>
      </c>
      <c r="D13" s="73">
        <v>3585331.6499999994</v>
      </c>
      <c r="E13" s="73">
        <v>3489468.1249999995</v>
      </c>
      <c r="F13" s="73">
        <v>3488501.96</v>
      </c>
      <c r="G13" s="73">
        <v>3255461.9250000003</v>
      </c>
      <c r="H13" s="73">
        <v>21201280.395</v>
      </c>
    </row>
    <row r="14" spans="1:25" x14ac:dyDescent="0.25">
      <c r="A14" s="2" t="s">
        <v>64</v>
      </c>
      <c r="B14" s="73">
        <v>3631205.93</v>
      </c>
      <c r="C14" s="73">
        <v>3565917.8600000008</v>
      </c>
      <c r="D14" s="73">
        <v>3444562.5150000006</v>
      </c>
      <c r="E14" s="73">
        <v>3358959.6250000005</v>
      </c>
      <c r="F14" s="73">
        <v>3439348.0550000002</v>
      </c>
      <c r="G14" s="73"/>
      <c r="H14" s="73">
        <v>17439993.985000003</v>
      </c>
    </row>
    <row r="15" spans="1:25" x14ac:dyDescent="0.25">
      <c r="A15" s="2" t="s">
        <v>65</v>
      </c>
      <c r="B15" s="73">
        <v>3477837.34</v>
      </c>
      <c r="C15" s="73">
        <v>3457230.7249999996</v>
      </c>
      <c r="D15" s="73">
        <v>3585598.3150000004</v>
      </c>
      <c r="E15" s="73">
        <v>3213625.5049999999</v>
      </c>
      <c r="F15" s="73">
        <v>3251778.5900000003</v>
      </c>
      <c r="G15" s="73"/>
      <c r="H15" s="73">
        <v>16986070.474999998</v>
      </c>
    </row>
    <row r="16" spans="1:25" x14ac:dyDescent="0.25">
      <c r="A16" s="2" t="s">
        <v>66</v>
      </c>
      <c r="B16" s="73">
        <v>3838547.9950000001</v>
      </c>
      <c r="C16" s="73">
        <v>3358434.5249999994</v>
      </c>
      <c r="D16" s="73">
        <v>3510985.6399999997</v>
      </c>
      <c r="E16" s="73">
        <v>3453621.1899999995</v>
      </c>
      <c r="F16" s="73">
        <v>3420508.8450000002</v>
      </c>
      <c r="G16" s="73"/>
      <c r="H16" s="73">
        <v>17582098.195</v>
      </c>
    </row>
    <row r="17" spans="1:8" x14ac:dyDescent="0.25">
      <c r="A17" s="2" t="s">
        <v>34</v>
      </c>
      <c r="B17">
        <v>45501692.004999988</v>
      </c>
      <c r="C17">
        <v>44648171.184999995</v>
      </c>
      <c r="D17">
        <v>43417862.769999996</v>
      </c>
      <c r="E17">
        <v>43365856.309999995</v>
      </c>
      <c r="F17">
        <v>43047958.890000001</v>
      </c>
      <c r="G17">
        <v>32184368.550000004</v>
      </c>
      <c r="H17">
        <v>252165909.71000004</v>
      </c>
    </row>
    <row r="20" spans="1:8" x14ac:dyDescent="0.25">
      <c r="C20" s="28" t="s">
        <v>143</v>
      </c>
      <c r="D20" s="28"/>
      <c r="E20" s="28"/>
      <c r="F20" s="28"/>
    </row>
    <row r="21" spans="1:8" x14ac:dyDescent="0.25">
      <c r="C21" s="74" t="s">
        <v>142</v>
      </c>
      <c r="D21" s="74"/>
      <c r="E21" s="74"/>
      <c r="F21" s="74"/>
    </row>
  </sheetData>
  <conditionalFormatting pivot="1" sqref="B5:G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9A0A-4C5D-4E90-88E4-A41B8BB17198}">
  <sheetPr>
    <tabColor rgb="FF003399"/>
  </sheetPr>
  <dimension ref="A3:AQ110"/>
  <sheetViews>
    <sheetView workbookViewId="0">
      <selection activeCell="L29" sqref="L29"/>
    </sheetView>
  </sheetViews>
  <sheetFormatPr defaultRowHeight="15" x14ac:dyDescent="0.25"/>
  <cols>
    <col min="1" max="1" width="15" style="3" customWidth="1"/>
    <col min="2" max="2" width="16.28515625" bestFit="1" customWidth="1"/>
    <col min="3" max="3" width="11" bestFit="1" customWidth="1"/>
    <col min="4" max="4" width="11.5703125" bestFit="1" customWidth="1"/>
    <col min="5" max="10" width="11" bestFit="1" customWidth="1"/>
    <col min="11" max="11" width="11.5703125" bestFit="1" customWidth="1"/>
    <col min="12" max="17" width="11" bestFit="1" customWidth="1"/>
    <col min="18" max="18" width="11.5703125" bestFit="1" customWidth="1"/>
    <col min="19" max="24" width="11" bestFit="1" customWidth="1"/>
    <col min="25" max="25" width="11.5703125" bestFit="1" customWidth="1"/>
    <col min="26" max="31" width="11" bestFit="1" customWidth="1"/>
    <col min="32" max="32" width="11.5703125" bestFit="1" customWidth="1"/>
    <col min="33" max="38" width="11" bestFit="1" customWidth="1"/>
    <col min="39" max="39" width="11.5703125" bestFit="1" customWidth="1"/>
    <col min="40" max="43" width="11" bestFit="1" customWidth="1"/>
    <col min="44" max="44" width="12" bestFit="1" customWidth="1"/>
    <col min="45" max="45" width="11" bestFit="1" customWidth="1"/>
    <col min="46" max="46" width="12" bestFit="1" customWidth="1"/>
    <col min="47" max="47" width="11" bestFit="1" customWidth="1"/>
    <col min="48" max="50" width="12" bestFit="1" customWidth="1"/>
  </cols>
  <sheetData>
    <row r="3" spans="1:43" ht="15.75" thickBot="1" x14ac:dyDescent="0.3">
      <c r="A3" s="35" t="s">
        <v>67</v>
      </c>
      <c r="B3" s="16" t="s">
        <v>54</v>
      </c>
    </row>
    <row r="4" spans="1:43" ht="15.75" thickBot="1" x14ac:dyDescent="0.3">
      <c r="B4" s="34" t="s">
        <v>35</v>
      </c>
      <c r="I4" s="34" t="s">
        <v>40</v>
      </c>
      <c r="P4" s="34" t="s">
        <v>41</v>
      </c>
      <c r="W4" s="34" t="s">
        <v>42</v>
      </c>
      <c r="AD4" s="34" t="s">
        <v>43</v>
      </c>
      <c r="AK4" s="34" t="s">
        <v>44</v>
      </c>
    </row>
    <row r="5" spans="1:43" x14ac:dyDescent="0.25">
      <c r="A5" s="35" t="s">
        <v>128</v>
      </c>
      <c r="B5" t="s">
        <v>69</v>
      </c>
      <c r="C5" t="s">
        <v>70</v>
      </c>
      <c r="D5" t="s">
        <v>71</v>
      </c>
      <c r="E5" t="s">
        <v>72</v>
      </c>
      <c r="F5" t="s">
        <v>73</v>
      </c>
      <c r="G5" t="s">
        <v>74</v>
      </c>
      <c r="H5" t="s">
        <v>75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  <c r="P5" t="s">
        <v>69</v>
      </c>
      <c r="Q5" t="s">
        <v>70</v>
      </c>
      <c r="R5" t="s">
        <v>71</v>
      </c>
      <c r="S5" t="s">
        <v>72</v>
      </c>
      <c r="T5" t="s">
        <v>73</v>
      </c>
      <c r="U5" t="s">
        <v>74</v>
      </c>
      <c r="V5" t="s">
        <v>75</v>
      </c>
      <c r="W5" t="s">
        <v>69</v>
      </c>
      <c r="X5" t="s">
        <v>70</v>
      </c>
      <c r="Y5" t="s">
        <v>71</v>
      </c>
      <c r="Z5" t="s">
        <v>72</v>
      </c>
      <c r="AA5" t="s">
        <v>73</v>
      </c>
      <c r="AB5" t="s">
        <v>74</v>
      </c>
      <c r="AC5" t="s">
        <v>75</v>
      </c>
      <c r="AD5" t="s">
        <v>69</v>
      </c>
      <c r="AE5" t="s">
        <v>70</v>
      </c>
      <c r="AF5" t="s">
        <v>71</v>
      </c>
      <c r="AG5" t="s">
        <v>72</v>
      </c>
      <c r="AH5" t="s">
        <v>73</v>
      </c>
      <c r="AI5" t="s">
        <v>74</v>
      </c>
      <c r="AJ5" t="s">
        <v>75</v>
      </c>
      <c r="AK5" t="s">
        <v>69</v>
      </c>
      <c r="AL5" t="s">
        <v>70</v>
      </c>
      <c r="AM5" t="s">
        <v>71</v>
      </c>
      <c r="AN5" t="s">
        <v>72</v>
      </c>
      <c r="AO5" t="s">
        <v>73</v>
      </c>
      <c r="AP5" t="s">
        <v>74</v>
      </c>
      <c r="AQ5" t="s">
        <v>75</v>
      </c>
    </row>
    <row r="6" spans="1:43" x14ac:dyDescent="0.25">
      <c r="A6" s="3">
        <v>1</v>
      </c>
      <c r="E6">
        <v>99635.03</v>
      </c>
      <c r="F6">
        <v>129606.01</v>
      </c>
      <c r="G6">
        <v>142300.54</v>
      </c>
      <c r="M6">
        <v>116040.925</v>
      </c>
      <c r="N6">
        <v>99622.64</v>
      </c>
      <c r="P6">
        <v>86507.47</v>
      </c>
      <c r="Q6">
        <v>97564.744999999995</v>
      </c>
      <c r="R6">
        <v>116606.795</v>
      </c>
      <c r="S6">
        <v>128079.845</v>
      </c>
      <c r="T6">
        <v>136308.73499999999</v>
      </c>
      <c r="U6">
        <v>134955.01999999999</v>
      </c>
      <c r="V6">
        <v>89403.145000000004</v>
      </c>
      <c r="W6">
        <v>95959.684999999998</v>
      </c>
      <c r="X6">
        <v>105277.85</v>
      </c>
      <c r="Y6">
        <v>106373.825</v>
      </c>
      <c r="Z6">
        <v>113337.685</v>
      </c>
      <c r="AA6">
        <v>123247.735</v>
      </c>
      <c r="AB6">
        <v>133705.845</v>
      </c>
      <c r="AE6">
        <v>98933.06</v>
      </c>
      <c r="AF6">
        <v>106470.675</v>
      </c>
      <c r="AG6">
        <v>118789.605</v>
      </c>
      <c r="AH6">
        <v>133288.46</v>
      </c>
      <c r="AI6">
        <v>97262.79</v>
      </c>
      <c r="AM6">
        <v>89077.854999999996</v>
      </c>
      <c r="AN6">
        <v>102988.185</v>
      </c>
      <c r="AO6">
        <v>118922.215</v>
      </c>
      <c r="AP6">
        <v>102245.61</v>
      </c>
    </row>
    <row r="7" spans="1:43" x14ac:dyDescent="0.25">
      <c r="A7" s="3">
        <v>2</v>
      </c>
      <c r="B7">
        <v>118132.2</v>
      </c>
      <c r="C7">
        <v>130672.485</v>
      </c>
      <c r="D7">
        <v>153514.82</v>
      </c>
      <c r="E7">
        <v>142015.655</v>
      </c>
      <c r="F7">
        <v>121801.155</v>
      </c>
      <c r="G7">
        <v>103043.66</v>
      </c>
      <c r="H7">
        <v>104330.715</v>
      </c>
      <c r="I7">
        <v>110932.505</v>
      </c>
      <c r="J7">
        <v>117873.58</v>
      </c>
      <c r="K7">
        <v>115064.265</v>
      </c>
      <c r="L7">
        <v>112392.69500000001</v>
      </c>
      <c r="M7">
        <v>111879.54</v>
      </c>
      <c r="N7">
        <v>105482.69500000001</v>
      </c>
      <c r="O7">
        <v>97656.445000000007</v>
      </c>
      <c r="P7">
        <v>116211.99</v>
      </c>
      <c r="Q7">
        <v>120366.32</v>
      </c>
      <c r="R7">
        <v>111595.855</v>
      </c>
      <c r="S7">
        <v>118783.94500000001</v>
      </c>
      <c r="T7">
        <v>111341.675</v>
      </c>
      <c r="U7">
        <v>88996.625</v>
      </c>
      <c r="V7">
        <v>122777.02499999999</v>
      </c>
      <c r="W7">
        <v>118832.07</v>
      </c>
      <c r="X7">
        <v>111361.05</v>
      </c>
      <c r="Y7">
        <v>116530.04</v>
      </c>
      <c r="Z7">
        <v>139607.905</v>
      </c>
      <c r="AA7">
        <v>132022.87</v>
      </c>
      <c r="AB7">
        <v>98977.05</v>
      </c>
      <c r="AC7">
        <v>107142.815</v>
      </c>
      <c r="AD7">
        <v>109874.9</v>
      </c>
      <c r="AE7">
        <v>113446.1</v>
      </c>
      <c r="AF7">
        <v>105483.435</v>
      </c>
      <c r="AG7">
        <v>108078.69500000001</v>
      </c>
      <c r="AH7">
        <v>119728.63499999999</v>
      </c>
      <c r="AI7">
        <v>108628.96</v>
      </c>
      <c r="AJ7">
        <v>93606.214999999997</v>
      </c>
      <c r="AK7">
        <v>110253.59</v>
      </c>
      <c r="AL7">
        <v>109336.56</v>
      </c>
      <c r="AM7">
        <v>110038.625</v>
      </c>
      <c r="AN7">
        <v>127365.59</v>
      </c>
      <c r="AO7">
        <v>122533.88</v>
      </c>
      <c r="AP7">
        <v>91886.604999999996</v>
      </c>
      <c r="AQ7">
        <v>95671.2</v>
      </c>
    </row>
    <row r="8" spans="1:43" x14ac:dyDescent="0.25">
      <c r="A8" s="3">
        <v>3</v>
      </c>
      <c r="B8">
        <v>131261.125</v>
      </c>
      <c r="C8">
        <v>126527.36</v>
      </c>
      <c r="D8">
        <v>119741.62</v>
      </c>
      <c r="E8">
        <v>118411.22</v>
      </c>
      <c r="F8">
        <v>116690.765</v>
      </c>
      <c r="G8">
        <v>99371.31</v>
      </c>
      <c r="H8">
        <v>99865.755000000005</v>
      </c>
      <c r="I8">
        <v>141133.08499999999</v>
      </c>
      <c r="J8">
        <v>135006.10999999999</v>
      </c>
      <c r="K8">
        <v>160011.07500000001</v>
      </c>
      <c r="L8">
        <v>120396.33500000001</v>
      </c>
      <c r="M8">
        <v>113244.79</v>
      </c>
      <c r="N8">
        <v>103046.17</v>
      </c>
      <c r="O8">
        <v>113049.145</v>
      </c>
      <c r="P8">
        <v>120928.705</v>
      </c>
      <c r="Q8">
        <v>140517.65</v>
      </c>
      <c r="R8">
        <v>111211.35</v>
      </c>
      <c r="S8">
        <v>112371.41</v>
      </c>
      <c r="T8">
        <v>107937.685</v>
      </c>
      <c r="U8">
        <v>96779.07</v>
      </c>
      <c r="V8">
        <v>90294</v>
      </c>
      <c r="W8">
        <v>109389.095</v>
      </c>
      <c r="X8">
        <v>116074.03</v>
      </c>
      <c r="Y8">
        <v>129286.36500000001</v>
      </c>
      <c r="Z8">
        <v>154648.065</v>
      </c>
      <c r="AA8">
        <v>165070.595</v>
      </c>
      <c r="AB8">
        <v>124825.02499999999</v>
      </c>
      <c r="AC8">
        <v>92021.68</v>
      </c>
      <c r="AD8">
        <v>147070.535</v>
      </c>
      <c r="AE8">
        <v>152496.245</v>
      </c>
      <c r="AF8">
        <v>136971.755</v>
      </c>
      <c r="AG8">
        <v>145211.49</v>
      </c>
      <c r="AH8">
        <v>134898.21</v>
      </c>
      <c r="AI8">
        <v>101692.45</v>
      </c>
      <c r="AJ8">
        <v>101853.24</v>
      </c>
      <c r="AK8">
        <v>119653.94500000001</v>
      </c>
      <c r="AL8">
        <v>137302.60500000001</v>
      </c>
      <c r="AM8">
        <v>137408.22500000001</v>
      </c>
      <c r="AN8">
        <v>109669.645</v>
      </c>
      <c r="AO8">
        <v>108108.175</v>
      </c>
      <c r="AP8">
        <v>105946.34</v>
      </c>
      <c r="AQ8">
        <v>91797.595000000001</v>
      </c>
    </row>
    <row r="9" spans="1:43" x14ac:dyDescent="0.25">
      <c r="A9" s="3">
        <v>4</v>
      </c>
      <c r="B9">
        <v>116883.15</v>
      </c>
      <c r="C9">
        <v>128968.125</v>
      </c>
      <c r="D9">
        <v>148702.505</v>
      </c>
      <c r="E9">
        <v>153232.1</v>
      </c>
      <c r="F9">
        <v>138095.20000000001</v>
      </c>
      <c r="G9">
        <v>116310.59</v>
      </c>
      <c r="H9">
        <v>97728.75</v>
      </c>
      <c r="I9">
        <v>147817.58499999999</v>
      </c>
      <c r="J9">
        <v>148612.37</v>
      </c>
      <c r="K9">
        <v>142471.51</v>
      </c>
      <c r="L9">
        <v>139450.61499999999</v>
      </c>
      <c r="M9">
        <v>129135.185</v>
      </c>
      <c r="N9">
        <v>108097.845</v>
      </c>
      <c r="O9">
        <v>114097.07</v>
      </c>
      <c r="P9">
        <v>141332.05499999999</v>
      </c>
      <c r="Q9">
        <v>115664.16</v>
      </c>
      <c r="R9">
        <v>111936.7</v>
      </c>
      <c r="S9">
        <v>98590.06</v>
      </c>
      <c r="T9">
        <v>112513.82</v>
      </c>
      <c r="U9">
        <v>108336.53</v>
      </c>
      <c r="V9">
        <v>103291.61</v>
      </c>
      <c r="W9">
        <v>137955.42499999999</v>
      </c>
      <c r="X9">
        <v>128314.47</v>
      </c>
      <c r="Y9">
        <v>128899.765</v>
      </c>
      <c r="Z9">
        <v>139245.21</v>
      </c>
      <c r="AA9">
        <v>128599.46</v>
      </c>
      <c r="AB9">
        <v>139114.58499999999</v>
      </c>
      <c r="AC9">
        <v>127305.2</v>
      </c>
      <c r="AD9">
        <v>130517.97</v>
      </c>
      <c r="AE9">
        <v>141444.78</v>
      </c>
      <c r="AF9">
        <v>125501.15</v>
      </c>
      <c r="AG9">
        <v>155891.345</v>
      </c>
      <c r="AH9">
        <v>168894.845</v>
      </c>
      <c r="AI9">
        <v>114818.66499999999</v>
      </c>
      <c r="AJ9">
        <v>102283.13</v>
      </c>
      <c r="AK9">
        <v>116291.535</v>
      </c>
      <c r="AL9">
        <v>112128.19500000001</v>
      </c>
      <c r="AM9">
        <v>119287.15</v>
      </c>
      <c r="AN9">
        <v>112254.83</v>
      </c>
      <c r="AO9">
        <v>109316.375</v>
      </c>
      <c r="AP9">
        <v>102445.88</v>
      </c>
      <c r="AQ9">
        <v>106921.55499999999</v>
      </c>
    </row>
    <row r="10" spans="1:43" x14ac:dyDescent="0.25">
      <c r="A10" s="3">
        <v>5</v>
      </c>
      <c r="B10">
        <v>103769.48</v>
      </c>
      <c r="C10">
        <v>118393.31</v>
      </c>
      <c r="D10">
        <v>116763.72500000001</v>
      </c>
      <c r="E10">
        <v>119313.73</v>
      </c>
      <c r="F10">
        <v>121018.15</v>
      </c>
      <c r="G10">
        <v>103822.97</v>
      </c>
      <c r="H10">
        <v>97959.46</v>
      </c>
      <c r="I10">
        <v>112649.60000000001</v>
      </c>
      <c r="J10">
        <v>110152.815</v>
      </c>
      <c r="K10">
        <v>133718.035</v>
      </c>
      <c r="L10">
        <v>134169.82999999999</v>
      </c>
      <c r="M10">
        <v>123615.21</v>
      </c>
      <c r="N10">
        <v>107579.345</v>
      </c>
      <c r="O10">
        <v>103396.3</v>
      </c>
      <c r="P10">
        <v>124292.955</v>
      </c>
      <c r="Q10">
        <v>112863.01</v>
      </c>
      <c r="R10">
        <v>114133.73</v>
      </c>
      <c r="S10">
        <v>110669.27</v>
      </c>
      <c r="T10">
        <v>117452.27</v>
      </c>
      <c r="U10">
        <v>117361.7</v>
      </c>
      <c r="V10">
        <v>109020.58</v>
      </c>
      <c r="W10">
        <v>160437.565</v>
      </c>
      <c r="X10">
        <v>115239.57</v>
      </c>
      <c r="Y10">
        <v>108524.18</v>
      </c>
      <c r="Z10">
        <v>109949.21</v>
      </c>
      <c r="AA10">
        <v>112946.34</v>
      </c>
      <c r="AB10">
        <v>104947.325</v>
      </c>
      <c r="AC10">
        <v>159436.69</v>
      </c>
      <c r="AD10">
        <v>112374.63</v>
      </c>
      <c r="AE10">
        <v>138455.45499999999</v>
      </c>
      <c r="AF10">
        <v>142113.375</v>
      </c>
      <c r="AG10">
        <v>110277.21</v>
      </c>
      <c r="AH10">
        <v>104422.79</v>
      </c>
      <c r="AI10">
        <v>124749.065</v>
      </c>
      <c r="AJ10">
        <v>99801.574999999997</v>
      </c>
      <c r="AK10">
        <v>103134.46</v>
      </c>
      <c r="AL10">
        <v>116190.55499999999</v>
      </c>
      <c r="AM10">
        <v>129812.91499999999</v>
      </c>
      <c r="AN10">
        <v>154816.49</v>
      </c>
      <c r="AO10">
        <v>170653.84</v>
      </c>
      <c r="AP10">
        <v>131856.315</v>
      </c>
      <c r="AQ10">
        <v>101233.205</v>
      </c>
    </row>
    <row r="11" spans="1:43" x14ac:dyDescent="0.25">
      <c r="A11" s="3">
        <v>6</v>
      </c>
      <c r="B11">
        <v>118694.16</v>
      </c>
      <c r="C11">
        <v>122880.13</v>
      </c>
      <c r="D11">
        <v>117398.03</v>
      </c>
      <c r="E11">
        <v>122279.425</v>
      </c>
      <c r="F11">
        <v>141837.005</v>
      </c>
      <c r="G11">
        <v>132138.36499999999</v>
      </c>
      <c r="H11">
        <v>100178.84</v>
      </c>
      <c r="I11">
        <v>121942.895</v>
      </c>
      <c r="J11">
        <v>133989.155</v>
      </c>
      <c r="K11">
        <v>122594.47500000001</v>
      </c>
      <c r="L11">
        <v>119919.605</v>
      </c>
      <c r="M11">
        <v>126330.55</v>
      </c>
      <c r="N11">
        <v>123737.01</v>
      </c>
      <c r="O11">
        <v>101279.65</v>
      </c>
      <c r="P11">
        <v>108761.37</v>
      </c>
      <c r="Q11">
        <v>111543.81</v>
      </c>
      <c r="R11">
        <v>142213.66</v>
      </c>
      <c r="S11">
        <v>155060.60999999999</v>
      </c>
      <c r="T11">
        <v>138793.59</v>
      </c>
      <c r="U11">
        <v>111983.51</v>
      </c>
      <c r="V11">
        <v>110384.27499999999</v>
      </c>
      <c r="W11">
        <v>126465.96</v>
      </c>
      <c r="X11">
        <v>137539.72500000001</v>
      </c>
      <c r="Y11">
        <v>159307.315</v>
      </c>
      <c r="Z11">
        <v>149473.01</v>
      </c>
      <c r="AA11">
        <v>137101.87</v>
      </c>
      <c r="AB11">
        <v>118113.8</v>
      </c>
      <c r="AC11">
        <v>106065.935</v>
      </c>
      <c r="AD11">
        <v>119168.96000000001</v>
      </c>
      <c r="AE11">
        <v>119702.045</v>
      </c>
      <c r="AF11">
        <v>140497.815</v>
      </c>
      <c r="AG11">
        <v>141593.54500000001</v>
      </c>
      <c r="AH11">
        <v>117327.495</v>
      </c>
      <c r="AI11">
        <v>95668.77</v>
      </c>
      <c r="AJ11">
        <v>133287.58499999999</v>
      </c>
      <c r="AK11">
        <v>105004.91</v>
      </c>
      <c r="AL11">
        <v>107034.065</v>
      </c>
      <c r="AM11">
        <v>108988.44</v>
      </c>
      <c r="AN11">
        <v>120569.46</v>
      </c>
      <c r="AO11">
        <v>120734.85</v>
      </c>
      <c r="AP11">
        <v>107864.44500000001</v>
      </c>
      <c r="AQ11">
        <v>97609.06</v>
      </c>
    </row>
    <row r="12" spans="1:43" x14ac:dyDescent="0.25">
      <c r="A12" s="3">
        <v>7</v>
      </c>
      <c r="B12">
        <v>126813.075</v>
      </c>
      <c r="C12">
        <v>145948.565</v>
      </c>
      <c r="D12">
        <v>149322.85</v>
      </c>
      <c r="E12">
        <v>131376.78</v>
      </c>
      <c r="F12">
        <v>136070.62</v>
      </c>
      <c r="G12">
        <v>119692.02499999999</v>
      </c>
      <c r="H12">
        <v>112108.215</v>
      </c>
      <c r="I12">
        <v>129327.22500000001</v>
      </c>
      <c r="J12">
        <v>131271.26500000001</v>
      </c>
      <c r="K12">
        <v>132265.005</v>
      </c>
      <c r="L12">
        <v>131003.79</v>
      </c>
      <c r="M12">
        <v>133845.51999999999</v>
      </c>
      <c r="N12">
        <v>120839.995</v>
      </c>
      <c r="O12">
        <v>124436.81</v>
      </c>
      <c r="P12">
        <v>104844.105</v>
      </c>
      <c r="Q12">
        <v>111613.05</v>
      </c>
      <c r="R12">
        <v>116299.39</v>
      </c>
      <c r="S12">
        <v>119947.59</v>
      </c>
      <c r="T12">
        <v>111885.97</v>
      </c>
      <c r="U12">
        <v>95623.35</v>
      </c>
      <c r="V12">
        <v>89003.15</v>
      </c>
      <c r="W12">
        <v>116209.13</v>
      </c>
      <c r="X12">
        <v>124882.715</v>
      </c>
      <c r="Y12">
        <v>115269.5</v>
      </c>
      <c r="Z12">
        <v>117260.245</v>
      </c>
      <c r="AA12">
        <v>114736.355</v>
      </c>
      <c r="AB12">
        <v>105799.935</v>
      </c>
      <c r="AC12">
        <v>100440.29</v>
      </c>
      <c r="AD12">
        <v>114085.645</v>
      </c>
      <c r="AE12">
        <v>107697.205</v>
      </c>
      <c r="AF12">
        <v>106692.845</v>
      </c>
      <c r="AG12">
        <v>107655.08</v>
      </c>
      <c r="AH12">
        <v>113910.46</v>
      </c>
      <c r="AI12">
        <v>106467.235</v>
      </c>
      <c r="AJ12">
        <v>94786.72</v>
      </c>
      <c r="AK12">
        <v>122975.46</v>
      </c>
      <c r="AL12">
        <v>127110.58</v>
      </c>
      <c r="AM12">
        <v>124618.565</v>
      </c>
      <c r="AN12">
        <v>139137.185</v>
      </c>
      <c r="AO12">
        <v>139855.63</v>
      </c>
      <c r="AP12">
        <v>108300.63499999999</v>
      </c>
      <c r="AQ12">
        <v>103857.11</v>
      </c>
    </row>
    <row r="13" spans="1:43" x14ac:dyDescent="0.25">
      <c r="A13" s="3">
        <v>8</v>
      </c>
      <c r="B13">
        <v>131832.63</v>
      </c>
      <c r="C13">
        <v>127666.01</v>
      </c>
      <c r="D13">
        <v>125972.765</v>
      </c>
      <c r="E13">
        <v>139399.69</v>
      </c>
      <c r="F13">
        <v>139465.67499999999</v>
      </c>
      <c r="G13">
        <v>136283.03</v>
      </c>
      <c r="H13">
        <v>125287.71</v>
      </c>
      <c r="I13">
        <v>120863.325</v>
      </c>
      <c r="J13">
        <v>117062.035</v>
      </c>
      <c r="K13">
        <v>119481.79</v>
      </c>
      <c r="L13">
        <v>125964.185</v>
      </c>
      <c r="M13">
        <v>122991.66</v>
      </c>
      <c r="N13">
        <v>105911.71</v>
      </c>
      <c r="O13">
        <v>104364.735</v>
      </c>
      <c r="P13">
        <v>105341.86500000001</v>
      </c>
      <c r="Q13">
        <v>112351.47</v>
      </c>
      <c r="R13">
        <v>116690.17</v>
      </c>
      <c r="S13">
        <v>117948.685</v>
      </c>
      <c r="T13">
        <v>111229.52</v>
      </c>
      <c r="U13">
        <v>95046.904999999999</v>
      </c>
      <c r="V13">
        <v>91280.024999999994</v>
      </c>
      <c r="W13">
        <v>113116.425</v>
      </c>
      <c r="X13">
        <v>120035.38499999999</v>
      </c>
      <c r="Y13">
        <v>124481.41499999999</v>
      </c>
      <c r="Z13">
        <v>133607.065</v>
      </c>
      <c r="AA13">
        <v>136328.345</v>
      </c>
      <c r="AB13">
        <v>119226.435</v>
      </c>
      <c r="AC13">
        <v>105085.515</v>
      </c>
      <c r="AD13">
        <v>116995.065</v>
      </c>
      <c r="AE13">
        <v>110531.6</v>
      </c>
      <c r="AF13">
        <v>108972.30499999999</v>
      </c>
      <c r="AG13">
        <v>110235.33500000001</v>
      </c>
      <c r="AH13">
        <v>109901.75999999999</v>
      </c>
      <c r="AI13">
        <v>99890.25</v>
      </c>
      <c r="AJ13">
        <v>108470.925</v>
      </c>
      <c r="AK13">
        <v>123351.845</v>
      </c>
      <c r="AL13">
        <v>119178.12</v>
      </c>
      <c r="AM13">
        <v>109375.215</v>
      </c>
      <c r="AN13">
        <v>112202.145</v>
      </c>
      <c r="AO13">
        <v>108949.05499999999</v>
      </c>
      <c r="AP13">
        <v>96922.02</v>
      </c>
      <c r="AQ13">
        <v>100904.27</v>
      </c>
    </row>
    <row r="14" spans="1:43" x14ac:dyDescent="0.25">
      <c r="A14" s="3">
        <v>9</v>
      </c>
      <c r="B14">
        <v>135255.815</v>
      </c>
      <c r="C14">
        <v>120263.515</v>
      </c>
      <c r="D14">
        <v>130062.755</v>
      </c>
      <c r="E14">
        <v>131525.85500000001</v>
      </c>
      <c r="F14">
        <v>131069.4</v>
      </c>
      <c r="G14">
        <v>116275.73</v>
      </c>
      <c r="H14">
        <v>138016.35</v>
      </c>
      <c r="I14">
        <v>130527.325</v>
      </c>
      <c r="J14">
        <v>156924.82999999999</v>
      </c>
      <c r="K14">
        <v>152419.41500000001</v>
      </c>
      <c r="L14">
        <v>138064.85500000001</v>
      </c>
      <c r="M14">
        <v>122575.935</v>
      </c>
      <c r="N14">
        <v>110545.84</v>
      </c>
      <c r="O14">
        <v>107884.355</v>
      </c>
      <c r="P14">
        <v>131090.77499999999</v>
      </c>
      <c r="Q14">
        <v>140167.5</v>
      </c>
      <c r="R14">
        <v>137291.97</v>
      </c>
      <c r="S14">
        <v>127633.27499999999</v>
      </c>
      <c r="T14">
        <v>124311.33</v>
      </c>
      <c r="U14">
        <v>116083.295</v>
      </c>
      <c r="V14">
        <v>100495.61500000001</v>
      </c>
      <c r="W14">
        <v>117952.36500000001</v>
      </c>
      <c r="X14">
        <v>127894.285</v>
      </c>
      <c r="Y14">
        <v>123400.17</v>
      </c>
      <c r="Z14">
        <v>117346.26</v>
      </c>
      <c r="AA14">
        <v>119960.33</v>
      </c>
      <c r="AB14">
        <v>111096.30499999999</v>
      </c>
      <c r="AC14">
        <v>96305.07</v>
      </c>
      <c r="AD14">
        <v>133476.60500000001</v>
      </c>
      <c r="AE14">
        <v>123114.11500000001</v>
      </c>
      <c r="AF14">
        <v>125272.27</v>
      </c>
      <c r="AG14">
        <v>150472.255</v>
      </c>
      <c r="AH14">
        <v>163682.04</v>
      </c>
      <c r="AI14">
        <v>146265.11499999999</v>
      </c>
      <c r="AJ14">
        <v>106877.86500000001</v>
      </c>
      <c r="AK14">
        <v>122619.05499999999</v>
      </c>
      <c r="AL14">
        <v>123558.425</v>
      </c>
      <c r="AM14">
        <v>108371.125</v>
      </c>
      <c r="AN14">
        <v>108675.4</v>
      </c>
      <c r="AO14">
        <v>110006.97</v>
      </c>
      <c r="AP14">
        <v>100380.94</v>
      </c>
      <c r="AQ14">
        <v>106129.66499999999</v>
      </c>
    </row>
    <row r="15" spans="1:43" x14ac:dyDescent="0.25">
      <c r="A15" s="3">
        <v>10</v>
      </c>
      <c r="B15">
        <v>123301.83500000001</v>
      </c>
      <c r="C15">
        <v>126750.29</v>
      </c>
      <c r="D15">
        <v>120764.185</v>
      </c>
      <c r="E15">
        <v>114967.345</v>
      </c>
      <c r="F15">
        <v>117053.75</v>
      </c>
      <c r="G15">
        <v>108344.575</v>
      </c>
      <c r="H15">
        <v>103462.78</v>
      </c>
      <c r="I15">
        <v>125400.08</v>
      </c>
      <c r="J15">
        <v>142242.595</v>
      </c>
      <c r="K15">
        <v>145182.98000000001</v>
      </c>
      <c r="L15">
        <v>136226.12</v>
      </c>
      <c r="M15">
        <v>149376.57</v>
      </c>
      <c r="N15">
        <v>124692.315</v>
      </c>
      <c r="O15">
        <v>105781.985</v>
      </c>
      <c r="P15">
        <v>116447.855</v>
      </c>
      <c r="Q15">
        <v>117931.46</v>
      </c>
      <c r="R15">
        <v>124370.765</v>
      </c>
      <c r="S15">
        <v>129649.25</v>
      </c>
      <c r="T15">
        <v>125346.075</v>
      </c>
      <c r="U15">
        <v>108816.81</v>
      </c>
      <c r="V15">
        <v>103539.02</v>
      </c>
      <c r="W15">
        <v>112527.285</v>
      </c>
      <c r="X15">
        <v>113850.81</v>
      </c>
      <c r="Y15">
        <v>122717.5</v>
      </c>
      <c r="Z15">
        <v>128732.59</v>
      </c>
      <c r="AA15">
        <v>127805.485</v>
      </c>
      <c r="AB15">
        <v>120398.88499999999</v>
      </c>
      <c r="AC15">
        <v>101334.2</v>
      </c>
      <c r="AD15">
        <v>136528.81</v>
      </c>
      <c r="AE15">
        <v>126073.53</v>
      </c>
      <c r="AF15">
        <v>108723.61500000001</v>
      </c>
      <c r="AG15">
        <v>114519.86500000001</v>
      </c>
      <c r="AH15">
        <v>117281.2</v>
      </c>
      <c r="AI15">
        <v>106854.935</v>
      </c>
      <c r="AJ15">
        <v>138597.69</v>
      </c>
      <c r="AK15">
        <v>106359.955</v>
      </c>
      <c r="AL15">
        <v>108746.37</v>
      </c>
      <c r="AM15">
        <v>117505.625</v>
      </c>
      <c r="AN15">
        <v>119734.63499999999</v>
      </c>
      <c r="AO15">
        <v>111322.325</v>
      </c>
      <c r="AP15">
        <v>96850.78</v>
      </c>
      <c r="AQ15">
        <v>101413.145</v>
      </c>
    </row>
    <row r="16" spans="1:43" x14ac:dyDescent="0.25">
      <c r="A16" s="3">
        <v>11</v>
      </c>
      <c r="B16">
        <v>108282.48</v>
      </c>
      <c r="C16">
        <v>125828.53</v>
      </c>
      <c r="D16">
        <v>124418.41499999999</v>
      </c>
      <c r="E16">
        <v>121683.65</v>
      </c>
      <c r="F16">
        <v>120929.815</v>
      </c>
      <c r="G16">
        <v>108738.82</v>
      </c>
      <c r="H16">
        <v>106348.78</v>
      </c>
      <c r="I16">
        <v>131465.82500000001</v>
      </c>
      <c r="J16">
        <v>160285.01500000001</v>
      </c>
      <c r="K16">
        <v>152599.125</v>
      </c>
      <c r="L16">
        <v>135635.70499999999</v>
      </c>
      <c r="M16">
        <v>141414.35</v>
      </c>
      <c r="N16">
        <v>119690.755</v>
      </c>
      <c r="O16">
        <v>117707.95</v>
      </c>
      <c r="P16">
        <v>104468.9</v>
      </c>
      <c r="Q16">
        <v>133227.785</v>
      </c>
      <c r="R16">
        <v>139672.83499999999</v>
      </c>
      <c r="S16">
        <v>124255.97500000001</v>
      </c>
      <c r="T16">
        <v>111612.075</v>
      </c>
      <c r="U16">
        <v>107731.78</v>
      </c>
      <c r="V16">
        <v>102617.51</v>
      </c>
      <c r="W16">
        <v>97542.31</v>
      </c>
      <c r="X16">
        <v>112663.625</v>
      </c>
      <c r="Y16">
        <v>114195.35</v>
      </c>
      <c r="Z16">
        <v>116045.27</v>
      </c>
      <c r="AA16">
        <v>116284.345</v>
      </c>
      <c r="AB16">
        <v>110715.12</v>
      </c>
      <c r="AC16">
        <v>104486.18</v>
      </c>
      <c r="AD16">
        <v>103219.08</v>
      </c>
      <c r="AE16">
        <v>110086.7</v>
      </c>
      <c r="AF16">
        <v>114740.52</v>
      </c>
      <c r="AG16">
        <v>112785.78</v>
      </c>
      <c r="AH16">
        <v>111179.125</v>
      </c>
      <c r="AI16">
        <v>105119.48</v>
      </c>
      <c r="AJ16">
        <v>101994.05499999999</v>
      </c>
      <c r="AK16">
        <v>94641.7</v>
      </c>
      <c r="AL16">
        <v>112142.54</v>
      </c>
      <c r="AM16">
        <v>118830.14</v>
      </c>
      <c r="AN16">
        <v>120272.77499999999</v>
      </c>
      <c r="AO16">
        <v>115075.81</v>
      </c>
      <c r="AP16">
        <v>96016.19</v>
      </c>
      <c r="AQ16">
        <v>92553.29</v>
      </c>
    </row>
    <row r="17" spans="1:43" x14ac:dyDescent="0.25">
      <c r="A17" s="3">
        <v>12</v>
      </c>
      <c r="B17">
        <v>123787.075</v>
      </c>
      <c r="C17">
        <v>125600.86</v>
      </c>
      <c r="D17">
        <v>127975.815</v>
      </c>
      <c r="E17">
        <v>128319.45</v>
      </c>
      <c r="F17">
        <v>119491.32</v>
      </c>
      <c r="G17">
        <v>106754.8</v>
      </c>
      <c r="H17">
        <v>100170.295</v>
      </c>
      <c r="I17">
        <v>105388.57</v>
      </c>
      <c r="J17">
        <v>123073.98</v>
      </c>
      <c r="K17">
        <v>135047.625</v>
      </c>
      <c r="L17">
        <v>143184.80499999999</v>
      </c>
      <c r="M17">
        <v>118189.72</v>
      </c>
      <c r="N17">
        <v>105484.1</v>
      </c>
      <c r="O17">
        <v>111329.62</v>
      </c>
      <c r="P17">
        <v>131980.98499999999</v>
      </c>
      <c r="Q17">
        <v>127625.36500000001</v>
      </c>
      <c r="R17">
        <v>114696.37</v>
      </c>
      <c r="S17">
        <v>111632.83500000001</v>
      </c>
      <c r="T17">
        <v>115411.41</v>
      </c>
      <c r="U17">
        <v>107465.98</v>
      </c>
      <c r="V17">
        <v>113593.82</v>
      </c>
      <c r="W17">
        <v>111617.94500000001</v>
      </c>
      <c r="X17">
        <v>110794.26</v>
      </c>
      <c r="Y17">
        <v>111254.315</v>
      </c>
      <c r="Z17">
        <v>115020.505</v>
      </c>
      <c r="AA17">
        <v>119298.325</v>
      </c>
      <c r="AB17">
        <v>112312.69500000001</v>
      </c>
      <c r="AC17">
        <v>97262.705000000002</v>
      </c>
      <c r="AD17">
        <v>121954.38499999999</v>
      </c>
      <c r="AE17">
        <v>123290.83500000001</v>
      </c>
      <c r="AF17">
        <v>123994.3</v>
      </c>
      <c r="AG17">
        <v>124181.405</v>
      </c>
      <c r="AH17">
        <v>128305.64</v>
      </c>
      <c r="AI17">
        <v>109147.65</v>
      </c>
      <c r="AJ17">
        <v>105669.045</v>
      </c>
      <c r="AK17">
        <v>110586.815</v>
      </c>
      <c r="AL17">
        <v>115254.185</v>
      </c>
      <c r="AM17">
        <v>121127.145</v>
      </c>
      <c r="AN17">
        <v>127266.86</v>
      </c>
      <c r="AO17">
        <v>111547.605</v>
      </c>
      <c r="AP17">
        <v>103999.33500000001</v>
      </c>
      <c r="AQ17">
        <v>97664.934999999998</v>
      </c>
    </row>
    <row r="18" spans="1:43" x14ac:dyDescent="0.25">
      <c r="A18" s="3">
        <v>13</v>
      </c>
      <c r="B18">
        <v>122810.05</v>
      </c>
      <c r="C18">
        <v>123234.935</v>
      </c>
      <c r="D18">
        <v>122268.86</v>
      </c>
      <c r="E18">
        <v>121998.2</v>
      </c>
      <c r="F18">
        <v>122346.33500000001</v>
      </c>
      <c r="G18">
        <v>112187.715</v>
      </c>
      <c r="H18">
        <v>106555.03</v>
      </c>
      <c r="I18">
        <v>117796.715</v>
      </c>
      <c r="J18">
        <v>124081.46</v>
      </c>
      <c r="K18">
        <v>126074.895</v>
      </c>
      <c r="L18">
        <v>125072.73</v>
      </c>
      <c r="M18">
        <v>101740.89</v>
      </c>
      <c r="N18">
        <v>102726.745</v>
      </c>
      <c r="O18">
        <v>100394.06</v>
      </c>
      <c r="P18">
        <v>116237.22</v>
      </c>
      <c r="Q18">
        <v>111032.97500000001</v>
      </c>
      <c r="R18">
        <v>109640.33</v>
      </c>
      <c r="S18">
        <v>107491.87</v>
      </c>
      <c r="T18">
        <v>110662.245</v>
      </c>
      <c r="U18">
        <v>97402.264999999999</v>
      </c>
      <c r="V18">
        <v>104189.1</v>
      </c>
      <c r="W18">
        <v>112488.215</v>
      </c>
      <c r="X18">
        <v>116809.36500000001</v>
      </c>
      <c r="Y18">
        <v>117744.005</v>
      </c>
      <c r="Z18">
        <v>116457.26</v>
      </c>
      <c r="AA18">
        <v>97070.345000000001</v>
      </c>
      <c r="AB18">
        <v>99687.64</v>
      </c>
      <c r="AC18">
        <v>98918.514999999999</v>
      </c>
      <c r="AD18">
        <v>107583.935</v>
      </c>
      <c r="AE18">
        <v>108840.18</v>
      </c>
      <c r="AF18">
        <v>113307.595</v>
      </c>
      <c r="AG18">
        <v>113923.16</v>
      </c>
      <c r="AH18">
        <v>110768.285</v>
      </c>
      <c r="AI18">
        <v>101262.655</v>
      </c>
      <c r="AJ18">
        <v>104226.83</v>
      </c>
      <c r="AK18">
        <v>112906.94500000001</v>
      </c>
      <c r="AL18">
        <v>114935.545</v>
      </c>
      <c r="AM18">
        <v>113147.815</v>
      </c>
      <c r="AN18">
        <v>110088.01</v>
      </c>
      <c r="AO18">
        <v>111958.245</v>
      </c>
      <c r="AP18">
        <v>97923.714999999997</v>
      </c>
      <c r="AQ18">
        <v>97449.684999999998</v>
      </c>
    </row>
    <row r="19" spans="1:43" x14ac:dyDescent="0.25">
      <c r="A19" s="3">
        <v>14</v>
      </c>
      <c r="B19">
        <v>123061.87</v>
      </c>
      <c r="C19">
        <v>125795.325</v>
      </c>
      <c r="D19">
        <v>122042.265</v>
      </c>
      <c r="E19">
        <v>113838.41</v>
      </c>
      <c r="F19">
        <v>98891.06</v>
      </c>
      <c r="G19">
        <v>103999.17</v>
      </c>
      <c r="H19">
        <v>106418.66499999999</v>
      </c>
      <c r="I19">
        <v>102746.6</v>
      </c>
      <c r="J19">
        <v>118281.13</v>
      </c>
      <c r="K19">
        <v>122625.21</v>
      </c>
      <c r="L19">
        <v>122964.715</v>
      </c>
      <c r="M19">
        <v>116321.60000000001</v>
      </c>
      <c r="N19">
        <v>102832.72</v>
      </c>
      <c r="O19">
        <v>98324.645000000004</v>
      </c>
      <c r="P19">
        <v>107895.52499999999</v>
      </c>
      <c r="Q19">
        <v>113138.67</v>
      </c>
      <c r="R19">
        <v>114191.35</v>
      </c>
      <c r="S19">
        <v>114817.30499999999</v>
      </c>
      <c r="T19">
        <v>110160.02499999999</v>
      </c>
      <c r="U19">
        <v>99084.74</v>
      </c>
      <c r="V19">
        <v>94477.095000000001</v>
      </c>
      <c r="W19">
        <v>98258.25</v>
      </c>
      <c r="X19">
        <v>113381.53</v>
      </c>
      <c r="Y19">
        <v>115974.61</v>
      </c>
      <c r="Z19">
        <v>117551.69500000001</v>
      </c>
      <c r="AA19">
        <v>115979.07</v>
      </c>
      <c r="AB19">
        <v>105938.47500000001</v>
      </c>
      <c r="AC19">
        <v>98817.03</v>
      </c>
      <c r="AD19">
        <v>116817.43</v>
      </c>
      <c r="AE19">
        <v>114927.205</v>
      </c>
      <c r="AF19">
        <v>115188.76</v>
      </c>
      <c r="AG19">
        <v>113763.83500000001</v>
      </c>
      <c r="AH19">
        <v>111484.73</v>
      </c>
      <c r="AI19">
        <v>102229.645</v>
      </c>
      <c r="AJ19">
        <v>101119.83500000001</v>
      </c>
      <c r="AK19">
        <v>107687.51</v>
      </c>
      <c r="AL19">
        <v>109043.86500000001</v>
      </c>
      <c r="AM19">
        <v>110991.625</v>
      </c>
      <c r="AN19">
        <v>116302.66499999999</v>
      </c>
      <c r="AO19">
        <v>104294.57</v>
      </c>
      <c r="AP19">
        <v>101854.155</v>
      </c>
      <c r="AQ19">
        <v>95953.205000000002</v>
      </c>
    </row>
    <row r="20" spans="1:43" x14ac:dyDescent="0.25">
      <c r="A20" s="3">
        <v>15</v>
      </c>
      <c r="B20">
        <v>107383.37</v>
      </c>
      <c r="C20">
        <v>120235.505</v>
      </c>
      <c r="D20">
        <v>122129.77499999999</v>
      </c>
      <c r="E20">
        <v>123990.76</v>
      </c>
      <c r="F20">
        <v>121753.11500000001</v>
      </c>
      <c r="G20">
        <v>110034.16499999999</v>
      </c>
      <c r="H20">
        <v>103685.45</v>
      </c>
      <c r="I20">
        <v>120445.735</v>
      </c>
      <c r="J20">
        <v>120371.235</v>
      </c>
      <c r="K20">
        <v>125657.125</v>
      </c>
      <c r="L20">
        <v>125663.33</v>
      </c>
      <c r="M20">
        <v>124266.88499999999</v>
      </c>
      <c r="N20">
        <v>109044.9</v>
      </c>
      <c r="O20">
        <v>102084</v>
      </c>
      <c r="P20">
        <v>113287.05499999999</v>
      </c>
      <c r="Q20">
        <v>114159.965</v>
      </c>
      <c r="R20">
        <v>114335.995</v>
      </c>
      <c r="S20">
        <v>112704.045</v>
      </c>
      <c r="T20">
        <v>97436.41</v>
      </c>
      <c r="U20">
        <v>99608.57</v>
      </c>
      <c r="V20">
        <v>96041.895000000004</v>
      </c>
      <c r="W20">
        <v>118702.925</v>
      </c>
      <c r="X20">
        <v>122423.01</v>
      </c>
      <c r="Y20">
        <v>121944.995</v>
      </c>
      <c r="Z20">
        <v>119876.63</v>
      </c>
      <c r="AA20">
        <v>113609.76</v>
      </c>
      <c r="AB20">
        <v>105135.30499999999</v>
      </c>
      <c r="AC20">
        <v>100571.16499999999</v>
      </c>
      <c r="AD20">
        <v>108543.63499999999</v>
      </c>
      <c r="AE20">
        <v>111999.03999999999</v>
      </c>
      <c r="AF20">
        <v>120858.98</v>
      </c>
      <c r="AG20">
        <v>116890.61</v>
      </c>
      <c r="AH20">
        <v>114848.77</v>
      </c>
      <c r="AI20">
        <v>105963.55499999999</v>
      </c>
      <c r="AJ20">
        <v>93590.425000000003</v>
      </c>
      <c r="AK20">
        <v>118074.565</v>
      </c>
      <c r="AL20">
        <v>118404.455</v>
      </c>
      <c r="AM20">
        <v>108404.01</v>
      </c>
      <c r="AN20">
        <v>108587.52</v>
      </c>
      <c r="AO20">
        <v>94831.23</v>
      </c>
      <c r="AP20">
        <v>92097.07</v>
      </c>
      <c r="AQ20">
        <v>105098.02499999999</v>
      </c>
    </row>
    <row r="21" spans="1:43" x14ac:dyDescent="0.25">
      <c r="A21" s="3">
        <v>16</v>
      </c>
      <c r="B21">
        <v>125107.78</v>
      </c>
      <c r="C21">
        <v>127793.38</v>
      </c>
      <c r="D21">
        <v>126673.935</v>
      </c>
      <c r="E21">
        <v>126937.94</v>
      </c>
      <c r="F21">
        <v>131031.41499999999</v>
      </c>
      <c r="G21">
        <v>109763.985</v>
      </c>
      <c r="H21">
        <v>103760.22500000001</v>
      </c>
      <c r="I21">
        <v>118614.005</v>
      </c>
      <c r="J21">
        <v>123808.76</v>
      </c>
      <c r="K21">
        <v>124686.63</v>
      </c>
      <c r="L21">
        <v>126519.065</v>
      </c>
      <c r="M21">
        <v>124721.485</v>
      </c>
      <c r="N21">
        <v>108525.965</v>
      </c>
      <c r="O21">
        <v>99845.345000000001</v>
      </c>
      <c r="P21">
        <v>99945.494999999995</v>
      </c>
      <c r="Q21">
        <v>111955.175</v>
      </c>
      <c r="R21">
        <v>114436.97</v>
      </c>
      <c r="S21">
        <v>112816.68</v>
      </c>
      <c r="T21">
        <v>114522.44</v>
      </c>
      <c r="U21">
        <v>102528.4</v>
      </c>
      <c r="V21">
        <v>96594.744999999995</v>
      </c>
      <c r="W21">
        <v>115694.64</v>
      </c>
      <c r="X21">
        <v>121092.855</v>
      </c>
      <c r="Y21">
        <v>120784.875</v>
      </c>
      <c r="Z21">
        <v>120448.935</v>
      </c>
      <c r="AA21">
        <v>118324.09</v>
      </c>
      <c r="AB21">
        <v>107479.26</v>
      </c>
      <c r="AC21">
        <v>104123.39</v>
      </c>
      <c r="AD21">
        <v>114194.955</v>
      </c>
      <c r="AE21">
        <v>115392.875</v>
      </c>
      <c r="AF21">
        <v>117281.13</v>
      </c>
      <c r="AG21">
        <v>111360.065</v>
      </c>
      <c r="AH21">
        <v>95967.404999999999</v>
      </c>
      <c r="AI21">
        <v>95654.36</v>
      </c>
      <c r="AJ21">
        <v>98680</v>
      </c>
      <c r="AK21">
        <v>100025.9</v>
      </c>
      <c r="AL21">
        <v>107849.83</v>
      </c>
      <c r="AM21">
        <v>104547.34</v>
      </c>
      <c r="AN21">
        <v>106527.94500000001</v>
      </c>
      <c r="AO21">
        <v>106943.49</v>
      </c>
      <c r="AP21">
        <v>106888.545</v>
      </c>
      <c r="AQ21">
        <v>101760.09</v>
      </c>
    </row>
    <row r="22" spans="1:43" x14ac:dyDescent="0.25">
      <c r="A22" s="3">
        <v>17</v>
      </c>
      <c r="B22">
        <v>126696.19</v>
      </c>
      <c r="C22">
        <v>127973.58500000001</v>
      </c>
      <c r="D22">
        <v>128598.495</v>
      </c>
      <c r="E22">
        <v>126483.80499999999</v>
      </c>
      <c r="F22">
        <v>126230.785</v>
      </c>
      <c r="G22">
        <v>111803.625</v>
      </c>
      <c r="H22">
        <v>107160.54</v>
      </c>
      <c r="I22">
        <v>123441.82</v>
      </c>
      <c r="J22">
        <v>126846.44500000001</v>
      </c>
      <c r="K22">
        <v>125204.785</v>
      </c>
      <c r="L22">
        <v>125514.14</v>
      </c>
      <c r="M22">
        <v>120124.30499999999</v>
      </c>
      <c r="N22">
        <v>108773.745</v>
      </c>
      <c r="O22">
        <v>100526.30499999999</v>
      </c>
      <c r="P22">
        <v>109421.815</v>
      </c>
      <c r="Q22">
        <v>101548.735</v>
      </c>
      <c r="R22">
        <v>116795.245</v>
      </c>
      <c r="S22">
        <v>126329.53</v>
      </c>
      <c r="T22">
        <v>120144.19</v>
      </c>
      <c r="U22">
        <v>104864.05</v>
      </c>
      <c r="V22">
        <v>97356.565000000002</v>
      </c>
      <c r="W22">
        <v>117799.97</v>
      </c>
      <c r="X22">
        <v>117642.645</v>
      </c>
      <c r="Y22">
        <v>106654.955</v>
      </c>
      <c r="Z22">
        <v>117617.51</v>
      </c>
      <c r="AA22">
        <v>119079.465</v>
      </c>
      <c r="AB22">
        <v>108613.38</v>
      </c>
      <c r="AC22">
        <v>103662.05</v>
      </c>
      <c r="AD22">
        <v>100246.51</v>
      </c>
      <c r="AE22">
        <v>114240.88499999999</v>
      </c>
      <c r="AF22">
        <v>113264.23</v>
      </c>
      <c r="AG22">
        <v>98112.464999999997</v>
      </c>
      <c r="AH22">
        <v>107226.59</v>
      </c>
      <c r="AI22">
        <v>105374.93</v>
      </c>
      <c r="AJ22">
        <v>94810.664999999994</v>
      </c>
      <c r="AK22">
        <v>109168.595</v>
      </c>
      <c r="AL22">
        <v>111417.63</v>
      </c>
      <c r="AM22">
        <v>113506.01</v>
      </c>
      <c r="AN22">
        <v>112872.88</v>
      </c>
      <c r="AO22">
        <v>106565.295</v>
      </c>
      <c r="AP22">
        <v>96845.119999999995</v>
      </c>
      <c r="AQ22">
        <v>100737.83500000001</v>
      </c>
    </row>
    <row r="23" spans="1:43" x14ac:dyDescent="0.25">
      <c r="A23" s="3">
        <v>18</v>
      </c>
      <c r="B23">
        <v>127855.22</v>
      </c>
      <c r="C23">
        <v>132642.14000000001</v>
      </c>
      <c r="D23">
        <v>132814.61499999999</v>
      </c>
      <c r="E23">
        <v>132669.57999999999</v>
      </c>
      <c r="F23">
        <v>126304.44500000001</v>
      </c>
      <c r="G23">
        <v>108487.97500000001</v>
      </c>
      <c r="H23">
        <v>108217.82</v>
      </c>
      <c r="I23">
        <v>104072.435</v>
      </c>
      <c r="J23">
        <v>117437.66499999999</v>
      </c>
      <c r="K23">
        <v>118531.5</v>
      </c>
      <c r="L23">
        <v>126847.02</v>
      </c>
      <c r="M23">
        <v>122054.13</v>
      </c>
      <c r="N23">
        <v>103505.19500000001</v>
      </c>
      <c r="O23">
        <v>105642.28</v>
      </c>
      <c r="P23">
        <v>115103.77499999999</v>
      </c>
      <c r="Q23">
        <v>120718.64</v>
      </c>
      <c r="R23">
        <v>129196.44500000001</v>
      </c>
      <c r="S23">
        <v>127260.05</v>
      </c>
      <c r="T23">
        <v>123150.38499999999</v>
      </c>
      <c r="U23">
        <v>105013.07</v>
      </c>
      <c r="V23">
        <v>103756.535</v>
      </c>
      <c r="W23">
        <v>121551.685</v>
      </c>
      <c r="X23">
        <v>122642.235</v>
      </c>
      <c r="Y23">
        <v>118716.595</v>
      </c>
      <c r="Z23">
        <v>117357.83500000001</v>
      </c>
      <c r="AA23">
        <v>116870.46</v>
      </c>
      <c r="AB23">
        <v>106892.995</v>
      </c>
      <c r="AC23">
        <v>105277.715</v>
      </c>
      <c r="AD23">
        <v>118307.52499999999</v>
      </c>
      <c r="AE23">
        <v>110515.6</v>
      </c>
      <c r="AF23">
        <v>111462.38499999999</v>
      </c>
      <c r="AG23">
        <v>112948.4</v>
      </c>
      <c r="AH23">
        <v>110902.185</v>
      </c>
      <c r="AI23">
        <v>103616.145</v>
      </c>
      <c r="AJ23">
        <v>101057.43</v>
      </c>
      <c r="AK23">
        <v>113471.83</v>
      </c>
      <c r="AL23">
        <v>112124.06</v>
      </c>
      <c r="AM23">
        <v>121307.84</v>
      </c>
      <c r="AN23">
        <v>121353.33</v>
      </c>
      <c r="AO23">
        <v>127238.875</v>
      </c>
      <c r="AP23">
        <v>111665.72500000001</v>
      </c>
      <c r="AQ23">
        <v>96572.934999999998</v>
      </c>
    </row>
    <row r="24" spans="1:43" x14ac:dyDescent="0.25">
      <c r="A24" s="3">
        <v>19</v>
      </c>
      <c r="B24">
        <v>122375.47</v>
      </c>
      <c r="C24">
        <v>123734.86500000001</v>
      </c>
      <c r="D24">
        <v>129121.86</v>
      </c>
      <c r="E24">
        <v>131237.185</v>
      </c>
      <c r="F24">
        <v>131138.73000000001</v>
      </c>
      <c r="G24">
        <v>108377.05</v>
      </c>
      <c r="H24">
        <v>109233.34</v>
      </c>
      <c r="I24">
        <v>116969.63</v>
      </c>
      <c r="J24">
        <v>119014.44500000001</v>
      </c>
      <c r="K24">
        <v>124525.185</v>
      </c>
      <c r="L24">
        <v>118192.05499999999</v>
      </c>
      <c r="M24">
        <v>120421.32</v>
      </c>
      <c r="N24">
        <v>106052.64</v>
      </c>
      <c r="O24">
        <v>98873.535000000003</v>
      </c>
      <c r="P24">
        <v>125858.27</v>
      </c>
      <c r="Q24">
        <v>126760.71</v>
      </c>
      <c r="R24">
        <v>125747.735</v>
      </c>
      <c r="S24">
        <v>128753.13</v>
      </c>
      <c r="T24">
        <v>123523</v>
      </c>
      <c r="U24">
        <v>109477.42</v>
      </c>
      <c r="V24">
        <v>107424.07</v>
      </c>
      <c r="W24">
        <v>118254.55499999999</v>
      </c>
      <c r="X24">
        <v>122876.86500000001</v>
      </c>
      <c r="Y24">
        <v>122721.46</v>
      </c>
      <c r="Z24">
        <v>128518.505</v>
      </c>
      <c r="AA24">
        <v>133467.37</v>
      </c>
      <c r="AB24">
        <v>111273.755</v>
      </c>
      <c r="AC24">
        <v>105840.39</v>
      </c>
      <c r="AD24">
        <v>121535.485</v>
      </c>
      <c r="AE24">
        <v>116318.435</v>
      </c>
      <c r="AF24">
        <v>118801.84</v>
      </c>
      <c r="AG24">
        <v>122003.33500000001</v>
      </c>
      <c r="AH24">
        <v>123850.86</v>
      </c>
      <c r="AI24">
        <v>113186.735</v>
      </c>
      <c r="AJ24">
        <v>104770.705</v>
      </c>
      <c r="AK24">
        <v>126892.26</v>
      </c>
      <c r="AL24">
        <v>118839.095</v>
      </c>
      <c r="AM24">
        <v>113214.27</v>
      </c>
      <c r="AN24">
        <v>109642.755</v>
      </c>
      <c r="AO24">
        <v>107914.05499999999</v>
      </c>
      <c r="AP24">
        <v>107786.255</v>
      </c>
      <c r="AQ24">
        <v>109669.355</v>
      </c>
    </row>
    <row r="25" spans="1:43" x14ac:dyDescent="0.25">
      <c r="A25" s="3">
        <v>20</v>
      </c>
      <c r="B25">
        <v>123740.245</v>
      </c>
      <c r="C25">
        <v>129312.58</v>
      </c>
      <c r="D25">
        <v>136903.26999999999</v>
      </c>
      <c r="E25">
        <v>135217.65</v>
      </c>
      <c r="F25">
        <v>135172.41</v>
      </c>
      <c r="G25">
        <v>117136.63</v>
      </c>
      <c r="H25">
        <v>103811.28</v>
      </c>
      <c r="I25">
        <v>119781.13499999999</v>
      </c>
      <c r="J25">
        <v>119611.88</v>
      </c>
      <c r="K25">
        <v>123616.28</v>
      </c>
      <c r="L25">
        <v>120693.53</v>
      </c>
      <c r="M25">
        <v>118800.07</v>
      </c>
      <c r="N25">
        <v>101945.995</v>
      </c>
      <c r="O25">
        <v>103487.28</v>
      </c>
      <c r="P25">
        <v>125871.91499999999</v>
      </c>
      <c r="Q25">
        <v>127820.715</v>
      </c>
      <c r="R25">
        <v>125072.675</v>
      </c>
      <c r="S25">
        <v>122910.48</v>
      </c>
      <c r="T25">
        <v>123351.45</v>
      </c>
      <c r="U25">
        <v>109111.61500000001</v>
      </c>
      <c r="V25">
        <v>107497.03</v>
      </c>
      <c r="W25">
        <v>129885.955</v>
      </c>
      <c r="X25">
        <v>131900.51999999999</v>
      </c>
      <c r="Y25">
        <v>133399.23000000001</v>
      </c>
      <c r="Z25">
        <v>131757.155</v>
      </c>
      <c r="AA25">
        <v>127353.575</v>
      </c>
      <c r="AB25">
        <v>119262.145</v>
      </c>
      <c r="AC25">
        <v>108729.71</v>
      </c>
      <c r="AD25">
        <v>119598.605</v>
      </c>
      <c r="AE25">
        <v>123005.31</v>
      </c>
      <c r="AF25">
        <v>126264.77499999999</v>
      </c>
      <c r="AG25">
        <v>127389.485</v>
      </c>
      <c r="AH25">
        <v>126934.24</v>
      </c>
      <c r="AI25">
        <v>112990.63499999999</v>
      </c>
      <c r="AJ25">
        <v>110416.88</v>
      </c>
      <c r="AK25">
        <v>122550.94500000001</v>
      </c>
      <c r="AL25">
        <v>120767.795</v>
      </c>
      <c r="AM25">
        <v>127145.14</v>
      </c>
      <c r="AN25">
        <v>129285.09</v>
      </c>
      <c r="AO25">
        <v>129112.45</v>
      </c>
      <c r="AP25">
        <v>110420.89</v>
      </c>
      <c r="AQ25">
        <v>107555.19</v>
      </c>
    </row>
    <row r="26" spans="1:43" x14ac:dyDescent="0.25">
      <c r="A26" s="3">
        <v>21</v>
      </c>
      <c r="B26">
        <v>127524.8</v>
      </c>
      <c r="C26">
        <v>133235.48000000001</v>
      </c>
      <c r="D26">
        <v>127522.71</v>
      </c>
      <c r="E26">
        <v>135361.19500000001</v>
      </c>
      <c r="F26">
        <v>133422.46</v>
      </c>
      <c r="G26">
        <v>119331.85</v>
      </c>
      <c r="H26">
        <v>111897.08500000001</v>
      </c>
      <c r="I26">
        <v>121182.69500000001</v>
      </c>
      <c r="J26">
        <v>124209.405</v>
      </c>
      <c r="K26">
        <v>124352.215</v>
      </c>
      <c r="L26">
        <v>124392.29</v>
      </c>
      <c r="M26">
        <v>127705.84</v>
      </c>
      <c r="N26">
        <v>112336.78</v>
      </c>
      <c r="O26">
        <v>99697.62</v>
      </c>
      <c r="P26">
        <v>113551.03999999999</v>
      </c>
      <c r="Q26">
        <v>119127.205</v>
      </c>
      <c r="R26">
        <v>121571.97</v>
      </c>
      <c r="S26">
        <v>124010.03</v>
      </c>
      <c r="T26">
        <v>123130.6</v>
      </c>
      <c r="U26">
        <v>104643.675</v>
      </c>
      <c r="V26">
        <v>105912.16</v>
      </c>
      <c r="W26">
        <v>124046.80499999999</v>
      </c>
      <c r="X26">
        <v>126922.995</v>
      </c>
      <c r="Y26">
        <v>129352.83</v>
      </c>
      <c r="Z26">
        <v>129553.94</v>
      </c>
      <c r="AA26">
        <v>127957.57</v>
      </c>
      <c r="AB26">
        <v>115384.08500000001</v>
      </c>
      <c r="AC26">
        <v>112349.26</v>
      </c>
      <c r="AD26">
        <v>118733.42</v>
      </c>
      <c r="AE26">
        <v>121766.77</v>
      </c>
      <c r="AF26">
        <v>122015.59</v>
      </c>
      <c r="AG26">
        <v>119118.11</v>
      </c>
      <c r="AH26">
        <v>118924.765</v>
      </c>
      <c r="AI26">
        <v>104949.95</v>
      </c>
      <c r="AJ26">
        <v>104054.85</v>
      </c>
      <c r="AK26">
        <v>120076.645</v>
      </c>
      <c r="AL26">
        <v>119789.97</v>
      </c>
      <c r="AM26">
        <v>119803.985</v>
      </c>
      <c r="AN26">
        <v>127563.61</v>
      </c>
      <c r="AO26">
        <v>130472.2</v>
      </c>
      <c r="AP26">
        <v>115234.32</v>
      </c>
      <c r="AQ26">
        <v>109774.425</v>
      </c>
    </row>
    <row r="27" spans="1:43" x14ac:dyDescent="0.25">
      <c r="A27" s="3">
        <v>22</v>
      </c>
      <c r="B27">
        <v>136690.92000000001</v>
      </c>
      <c r="C27">
        <v>140886.995</v>
      </c>
      <c r="D27">
        <v>133103.37</v>
      </c>
      <c r="E27">
        <v>127900.235</v>
      </c>
      <c r="F27">
        <v>132338.94</v>
      </c>
      <c r="G27">
        <v>114669.79</v>
      </c>
      <c r="H27">
        <v>118783.08500000001</v>
      </c>
      <c r="I27">
        <v>121424.42</v>
      </c>
      <c r="J27">
        <v>131916.405</v>
      </c>
      <c r="K27">
        <v>132170.04999999999</v>
      </c>
      <c r="L27">
        <v>137080.875</v>
      </c>
      <c r="M27">
        <v>134317.62</v>
      </c>
      <c r="N27">
        <v>119938.795</v>
      </c>
      <c r="O27">
        <v>101618.98</v>
      </c>
      <c r="P27">
        <v>130516.1</v>
      </c>
      <c r="Q27">
        <v>132762.38</v>
      </c>
      <c r="R27">
        <v>139030.79500000001</v>
      </c>
      <c r="S27">
        <v>140202.73499999999</v>
      </c>
      <c r="T27">
        <v>136856.79999999999</v>
      </c>
      <c r="U27">
        <v>122161.405</v>
      </c>
      <c r="V27">
        <v>110029.55</v>
      </c>
      <c r="W27">
        <v>119360.265</v>
      </c>
      <c r="X27">
        <v>123142.76</v>
      </c>
      <c r="Y27">
        <v>127830.62</v>
      </c>
      <c r="Z27">
        <v>131159.94500000001</v>
      </c>
      <c r="AA27">
        <v>135864.065</v>
      </c>
      <c r="AB27">
        <v>123226.075</v>
      </c>
      <c r="AC27">
        <v>106044.51</v>
      </c>
      <c r="AD27">
        <v>130229.295</v>
      </c>
      <c r="AE27">
        <v>133799.655</v>
      </c>
      <c r="AF27">
        <v>136301.49</v>
      </c>
      <c r="AG27">
        <v>138857.13500000001</v>
      </c>
      <c r="AH27">
        <v>133869.14000000001</v>
      </c>
      <c r="AI27">
        <v>120653.435</v>
      </c>
      <c r="AJ27">
        <v>106153.43</v>
      </c>
      <c r="AK27">
        <v>125532.575</v>
      </c>
      <c r="AL27">
        <v>126788.83500000001</v>
      </c>
      <c r="AM27">
        <v>124189.8</v>
      </c>
      <c r="AN27">
        <v>124062.485</v>
      </c>
      <c r="AO27">
        <v>120072.09</v>
      </c>
      <c r="AP27">
        <v>102231.77</v>
      </c>
      <c r="AQ27">
        <v>109579.82</v>
      </c>
    </row>
    <row r="28" spans="1:43" x14ac:dyDescent="0.25">
      <c r="A28" s="3">
        <v>23</v>
      </c>
      <c r="B28">
        <v>140919.995</v>
      </c>
      <c r="C28">
        <v>148534.505</v>
      </c>
      <c r="D28">
        <v>146902.95000000001</v>
      </c>
      <c r="E28">
        <v>147155.26500000001</v>
      </c>
      <c r="F28">
        <v>142625.035</v>
      </c>
      <c r="G28">
        <v>120128.295</v>
      </c>
      <c r="H28">
        <v>113261.26</v>
      </c>
      <c r="I28">
        <v>134983.95499999999</v>
      </c>
      <c r="J28">
        <v>140402.15</v>
      </c>
      <c r="K28">
        <v>141195.03</v>
      </c>
      <c r="L28">
        <v>141292.56</v>
      </c>
      <c r="M28">
        <v>137717.255</v>
      </c>
      <c r="N28">
        <v>122764.33</v>
      </c>
      <c r="O28">
        <v>118751.965</v>
      </c>
      <c r="P28">
        <v>132877.45000000001</v>
      </c>
      <c r="Q28">
        <v>133274.53</v>
      </c>
      <c r="R28">
        <v>136116.12</v>
      </c>
      <c r="S28">
        <v>139511.78</v>
      </c>
      <c r="T28">
        <v>130994.54</v>
      </c>
      <c r="U28">
        <v>120698.91499999999</v>
      </c>
      <c r="V28">
        <v>118953.95</v>
      </c>
      <c r="W28">
        <v>135385.41</v>
      </c>
      <c r="X28">
        <v>132975.13</v>
      </c>
      <c r="Y28">
        <v>132038.42499999999</v>
      </c>
      <c r="Z28">
        <v>128577.63</v>
      </c>
      <c r="AA28">
        <v>129910.015</v>
      </c>
      <c r="AB28">
        <v>120232.19500000001</v>
      </c>
      <c r="AC28">
        <v>121177.58500000001</v>
      </c>
      <c r="AD28">
        <v>135437.85</v>
      </c>
      <c r="AE28">
        <v>136149.125</v>
      </c>
      <c r="AF28">
        <v>137844.815</v>
      </c>
      <c r="AG28">
        <v>134971.77499999999</v>
      </c>
      <c r="AH28">
        <v>132003.44</v>
      </c>
      <c r="AI28">
        <v>117243.63</v>
      </c>
      <c r="AJ28">
        <v>118086.93</v>
      </c>
      <c r="AK28">
        <v>132039.70499999999</v>
      </c>
      <c r="AL28">
        <v>132710.35999999999</v>
      </c>
      <c r="AM28">
        <v>130801.825</v>
      </c>
      <c r="AN28">
        <v>133322.02499999999</v>
      </c>
      <c r="AO28">
        <v>137368.465</v>
      </c>
      <c r="AP28">
        <v>126427.92</v>
      </c>
      <c r="AQ28">
        <v>102684.59</v>
      </c>
    </row>
    <row r="29" spans="1:43" x14ac:dyDescent="0.25">
      <c r="A29" s="3">
        <v>24</v>
      </c>
      <c r="B29">
        <v>110715.815</v>
      </c>
      <c r="C29">
        <v>132854.13500000001</v>
      </c>
      <c r="D29">
        <v>144125.52499999999</v>
      </c>
      <c r="E29">
        <v>143465.44500000001</v>
      </c>
      <c r="F29">
        <v>145005.62</v>
      </c>
      <c r="G29">
        <v>123754.55</v>
      </c>
      <c r="H29">
        <v>109609.685</v>
      </c>
      <c r="I29">
        <v>134829.755</v>
      </c>
      <c r="J29">
        <v>135306.005</v>
      </c>
      <c r="K29">
        <v>137305.35500000001</v>
      </c>
      <c r="L29">
        <v>132859.30499999999</v>
      </c>
      <c r="M29">
        <v>132209.51500000001</v>
      </c>
      <c r="N29">
        <v>120753.43</v>
      </c>
      <c r="O29">
        <v>116052.80499999999</v>
      </c>
      <c r="P29">
        <v>117691.685</v>
      </c>
      <c r="Q29">
        <v>135184.95000000001</v>
      </c>
      <c r="R29">
        <v>136253.42000000001</v>
      </c>
      <c r="S29">
        <v>135303.255</v>
      </c>
      <c r="T29">
        <v>135269.63500000001</v>
      </c>
      <c r="U29">
        <v>121178.68</v>
      </c>
      <c r="V29">
        <v>113374.465</v>
      </c>
      <c r="W29">
        <v>113420.985</v>
      </c>
      <c r="X29">
        <v>127261.295</v>
      </c>
      <c r="Y29">
        <v>131574.60500000001</v>
      </c>
      <c r="Z29">
        <v>130544.485</v>
      </c>
      <c r="AA29">
        <v>133009.01</v>
      </c>
      <c r="AB29">
        <v>124351.235</v>
      </c>
      <c r="AC29">
        <v>117037.86500000001</v>
      </c>
      <c r="AD29">
        <v>108133.03</v>
      </c>
      <c r="AE29">
        <v>122760.92</v>
      </c>
      <c r="AF29">
        <v>128127.75</v>
      </c>
      <c r="AG29">
        <v>128535.19</v>
      </c>
      <c r="AH29">
        <v>128153.19500000001</v>
      </c>
      <c r="AI29">
        <v>121097.845</v>
      </c>
      <c r="AJ29">
        <v>110669.42</v>
      </c>
      <c r="AK29">
        <v>124792.97500000001</v>
      </c>
      <c r="AL29">
        <v>141571.29500000001</v>
      </c>
      <c r="AM29">
        <v>137795.79500000001</v>
      </c>
      <c r="AN29">
        <v>141444.44500000001</v>
      </c>
      <c r="AO29">
        <v>134684.58499999999</v>
      </c>
      <c r="AP29">
        <v>117394.455</v>
      </c>
      <c r="AQ29">
        <v>119524.41</v>
      </c>
    </row>
    <row r="30" spans="1:43" x14ac:dyDescent="0.25">
      <c r="A30" s="3">
        <v>25</v>
      </c>
      <c r="B30">
        <v>136054.14499999999</v>
      </c>
      <c r="C30">
        <v>139073.785</v>
      </c>
      <c r="D30">
        <v>134290.46</v>
      </c>
      <c r="E30">
        <v>137073.77499999999</v>
      </c>
      <c r="F30">
        <v>139781.245</v>
      </c>
      <c r="G30">
        <v>129576.36</v>
      </c>
      <c r="H30">
        <v>119125.62</v>
      </c>
      <c r="I30">
        <v>122106.95</v>
      </c>
      <c r="J30">
        <v>138466.56</v>
      </c>
      <c r="K30">
        <v>140904.59</v>
      </c>
      <c r="L30">
        <v>140741.16500000001</v>
      </c>
      <c r="M30">
        <v>138023.10999999999</v>
      </c>
      <c r="N30">
        <v>123162.185</v>
      </c>
      <c r="O30">
        <v>122771.53</v>
      </c>
      <c r="P30">
        <v>134925.74</v>
      </c>
      <c r="Q30">
        <v>131996.97</v>
      </c>
      <c r="R30">
        <v>139814.29999999999</v>
      </c>
      <c r="S30">
        <v>140348.57</v>
      </c>
      <c r="T30">
        <v>132029.57500000001</v>
      </c>
      <c r="U30">
        <v>122393.325</v>
      </c>
      <c r="V30">
        <v>116112.74</v>
      </c>
      <c r="W30">
        <v>138518.73499999999</v>
      </c>
      <c r="X30">
        <v>143830.12</v>
      </c>
      <c r="Y30">
        <v>141305.88</v>
      </c>
      <c r="Z30">
        <v>143542.01999999999</v>
      </c>
      <c r="AA30">
        <v>140296.4</v>
      </c>
      <c r="AB30">
        <v>132165.42499999999</v>
      </c>
      <c r="AC30">
        <v>120785.595</v>
      </c>
      <c r="AD30">
        <v>129972.91499999999</v>
      </c>
      <c r="AE30">
        <v>137922.22</v>
      </c>
      <c r="AF30">
        <v>144737.12</v>
      </c>
      <c r="AG30">
        <v>148609.595</v>
      </c>
      <c r="AH30">
        <v>144504.32999999999</v>
      </c>
      <c r="AI30">
        <v>132829.29</v>
      </c>
      <c r="AJ30">
        <v>116811.39</v>
      </c>
      <c r="AK30">
        <v>121221.455</v>
      </c>
      <c r="AL30">
        <v>124473.67</v>
      </c>
      <c r="AM30">
        <v>133969.69</v>
      </c>
      <c r="AN30">
        <v>130437.325</v>
      </c>
      <c r="AO30">
        <v>120149.435</v>
      </c>
      <c r="AP30">
        <v>109644.69500000001</v>
      </c>
      <c r="AQ30">
        <v>107553.005</v>
      </c>
    </row>
    <row r="31" spans="1:43" x14ac:dyDescent="0.25">
      <c r="A31" s="3">
        <v>26</v>
      </c>
      <c r="B31">
        <v>140431.35999999999</v>
      </c>
      <c r="C31">
        <v>133171.4</v>
      </c>
      <c r="D31">
        <v>135407.57</v>
      </c>
      <c r="E31">
        <v>137379.23000000001</v>
      </c>
      <c r="F31">
        <v>135562.07500000001</v>
      </c>
      <c r="G31">
        <v>124587.43</v>
      </c>
      <c r="H31">
        <v>124910.57</v>
      </c>
      <c r="I31">
        <v>134435.11499999999</v>
      </c>
      <c r="J31">
        <v>137511.315</v>
      </c>
      <c r="K31">
        <v>133813.285</v>
      </c>
      <c r="L31">
        <v>136740.005</v>
      </c>
      <c r="M31">
        <v>144658.38</v>
      </c>
      <c r="N31">
        <v>131730.83499999999</v>
      </c>
      <c r="O31">
        <v>119662.16499999999</v>
      </c>
      <c r="P31">
        <v>138040.38</v>
      </c>
      <c r="Q31">
        <v>144526.63</v>
      </c>
      <c r="R31">
        <v>141351.89499999999</v>
      </c>
      <c r="S31">
        <v>138124.06</v>
      </c>
      <c r="T31">
        <v>139275.77499999999</v>
      </c>
      <c r="U31">
        <v>125949.5</v>
      </c>
      <c r="V31">
        <v>118103.86500000001</v>
      </c>
      <c r="W31">
        <v>141972.715</v>
      </c>
      <c r="X31">
        <v>142842.4</v>
      </c>
      <c r="Y31">
        <v>148100.13</v>
      </c>
      <c r="Z31">
        <v>150445.47</v>
      </c>
      <c r="AA31">
        <v>139188.48000000001</v>
      </c>
      <c r="AB31">
        <v>125394.425</v>
      </c>
      <c r="AC31">
        <v>125850.58</v>
      </c>
      <c r="AD31">
        <v>146856.79999999999</v>
      </c>
      <c r="AE31">
        <v>145807.25</v>
      </c>
      <c r="AF31">
        <v>139351.56</v>
      </c>
      <c r="AG31">
        <v>131023.66</v>
      </c>
      <c r="AH31">
        <v>123546.62</v>
      </c>
      <c r="AI31">
        <v>117924.13</v>
      </c>
      <c r="AJ31">
        <v>133525.32</v>
      </c>
      <c r="AK31">
        <v>136373.435</v>
      </c>
      <c r="AL31">
        <v>131904.745</v>
      </c>
      <c r="AM31">
        <v>133100.905</v>
      </c>
      <c r="AN31">
        <v>131466.23999999999</v>
      </c>
      <c r="AO31">
        <v>136872.56</v>
      </c>
      <c r="AP31">
        <v>126938.54</v>
      </c>
      <c r="AQ31">
        <v>121528.375</v>
      </c>
    </row>
    <row r="32" spans="1:43" x14ac:dyDescent="0.25">
      <c r="A32" s="3">
        <v>27</v>
      </c>
      <c r="B32">
        <v>139468.155</v>
      </c>
      <c r="C32">
        <v>143170.05499999999</v>
      </c>
      <c r="D32">
        <v>138931</v>
      </c>
      <c r="E32">
        <v>138972.42499999999</v>
      </c>
      <c r="F32">
        <v>145713.81</v>
      </c>
      <c r="G32">
        <v>130073.27</v>
      </c>
      <c r="H32">
        <v>119277.48</v>
      </c>
      <c r="I32">
        <v>148639.995</v>
      </c>
      <c r="J32">
        <v>142146.31</v>
      </c>
      <c r="K32">
        <v>136071.965</v>
      </c>
      <c r="L32">
        <v>141078.46</v>
      </c>
      <c r="M32">
        <v>136676.715</v>
      </c>
      <c r="N32">
        <v>118683.565</v>
      </c>
      <c r="O32">
        <v>126455.935</v>
      </c>
      <c r="P32">
        <v>139765.32</v>
      </c>
      <c r="Q32">
        <v>134029.80499999999</v>
      </c>
      <c r="R32">
        <v>134084.66500000001</v>
      </c>
      <c r="S32">
        <v>137899.715</v>
      </c>
      <c r="T32">
        <v>134078.07</v>
      </c>
      <c r="U32">
        <v>123687.97</v>
      </c>
      <c r="V32">
        <v>120137.45</v>
      </c>
      <c r="W32">
        <v>140713.255</v>
      </c>
      <c r="X32">
        <v>135759.27499999999</v>
      </c>
      <c r="Y32">
        <v>128580.97500000001</v>
      </c>
      <c r="Z32">
        <v>125861.6</v>
      </c>
      <c r="AA32">
        <v>124242.52</v>
      </c>
      <c r="AB32">
        <v>119717.435</v>
      </c>
      <c r="AC32">
        <v>124313.07</v>
      </c>
      <c r="AD32">
        <v>130565.58</v>
      </c>
      <c r="AE32">
        <v>135866.75</v>
      </c>
      <c r="AF32">
        <v>137327.70000000001</v>
      </c>
      <c r="AG32">
        <v>135182.72500000001</v>
      </c>
      <c r="AH32">
        <v>132774.29500000001</v>
      </c>
      <c r="AI32">
        <v>114660.9</v>
      </c>
      <c r="AJ32">
        <v>116150.91499999999</v>
      </c>
      <c r="AK32">
        <v>141431.99</v>
      </c>
      <c r="AL32">
        <v>137644.86499999999</v>
      </c>
      <c r="AM32">
        <v>126614.72</v>
      </c>
      <c r="AN32">
        <v>131372.71</v>
      </c>
      <c r="AO32">
        <v>143010.26999999999</v>
      </c>
      <c r="AP32">
        <v>125400.27</v>
      </c>
      <c r="AQ32">
        <v>125830.75</v>
      </c>
    </row>
    <row r="33" spans="1:43" x14ac:dyDescent="0.25">
      <c r="A33" s="3">
        <v>28</v>
      </c>
      <c r="B33">
        <v>143176.33499999999</v>
      </c>
      <c r="C33">
        <v>143984.39000000001</v>
      </c>
      <c r="D33">
        <v>141696.29500000001</v>
      </c>
      <c r="E33">
        <v>141994.375</v>
      </c>
      <c r="F33">
        <v>136884.095</v>
      </c>
      <c r="G33">
        <v>123971.705</v>
      </c>
      <c r="H33">
        <v>117312.925</v>
      </c>
      <c r="I33">
        <v>135712.245</v>
      </c>
      <c r="J33">
        <v>142401.79500000001</v>
      </c>
      <c r="K33">
        <v>134056.095</v>
      </c>
      <c r="L33">
        <v>138768.04500000001</v>
      </c>
      <c r="M33">
        <v>136690.04999999999</v>
      </c>
      <c r="N33">
        <v>122369.535</v>
      </c>
      <c r="O33">
        <v>112556.405</v>
      </c>
      <c r="P33">
        <v>133132.32500000001</v>
      </c>
      <c r="Q33">
        <v>137352.78</v>
      </c>
      <c r="R33">
        <v>138152.10500000001</v>
      </c>
      <c r="S33">
        <v>134622.39000000001</v>
      </c>
      <c r="T33">
        <v>131387.745</v>
      </c>
      <c r="U33">
        <v>124486.69500000001</v>
      </c>
      <c r="V33">
        <v>116064.03</v>
      </c>
      <c r="W33">
        <v>133874.47500000001</v>
      </c>
      <c r="X33">
        <v>140342.995</v>
      </c>
      <c r="Y33">
        <v>143461.125</v>
      </c>
      <c r="Z33">
        <v>145767.1</v>
      </c>
      <c r="AA33">
        <v>140542.95000000001</v>
      </c>
      <c r="AB33">
        <v>124491.53</v>
      </c>
      <c r="AC33">
        <v>114562.215</v>
      </c>
      <c r="AD33">
        <v>127307.26</v>
      </c>
      <c r="AE33">
        <v>133803.98499999999</v>
      </c>
      <c r="AF33">
        <v>127092.715</v>
      </c>
      <c r="AG33">
        <v>133131.51999999999</v>
      </c>
      <c r="AH33">
        <v>128384.14</v>
      </c>
      <c r="AI33">
        <v>123954.31</v>
      </c>
      <c r="AJ33">
        <v>114469.88</v>
      </c>
      <c r="AK33">
        <v>136255.33499999999</v>
      </c>
      <c r="AL33">
        <v>140264.51999999999</v>
      </c>
      <c r="AM33">
        <v>138627.10999999999</v>
      </c>
      <c r="AN33">
        <v>135266.16500000001</v>
      </c>
      <c r="AO33">
        <v>134041.23000000001</v>
      </c>
      <c r="AP33">
        <v>130088.95</v>
      </c>
      <c r="AQ33">
        <v>118507.76</v>
      </c>
    </row>
    <row r="34" spans="1:43" x14ac:dyDescent="0.25">
      <c r="A34" s="3">
        <v>29</v>
      </c>
      <c r="B34">
        <v>138680.33499999999</v>
      </c>
      <c r="C34">
        <v>150671.10500000001</v>
      </c>
      <c r="D34">
        <v>151270.54</v>
      </c>
      <c r="E34">
        <v>144797.98000000001</v>
      </c>
      <c r="F34">
        <v>142965.48000000001</v>
      </c>
      <c r="G34">
        <v>130187.44500000001</v>
      </c>
      <c r="H34">
        <v>124790.69500000001</v>
      </c>
      <c r="I34">
        <v>128207.125</v>
      </c>
      <c r="J34">
        <v>137582.19500000001</v>
      </c>
      <c r="K34">
        <v>145728.26</v>
      </c>
      <c r="L34">
        <v>144103.70499999999</v>
      </c>
      <c r="M34">
        <v>141166.85</v>
      </c>
      <c r="N34">
        <v>120659.15</v>
      </c>
      <c r="O34">
        <v>119218.23</v>
      </c>
      <c r="P34">
        <v>131868.24</v>
      </c>
      <c r="Q34">
        <v>136121.83499999999</v>
      </c>
      <c r="R34">
        <v>133906.26</v>
      </c>
      <c r="S34">
        <v>139316.29</v>
      </c>
      <c r="T34">
        <v>140073.89499999999</v>
      </c>
      <c r="U34">
        <v>122397.13</v>
      </c>
      <c r="V34">
        <v>119927.64</v>
      </c>
      <c r="W34">
        <v>137446.75</v>
      </c>
      <c r="X34">
        <v>131367.09</v>
      </c>
      <c r="Y34">
        <v>132856.72</v>
      </c>
      <c r="Z34">
        <v>133778.44500000001</v>
      </c>
      <c r="AA34">
        <v>135728.405</v>
      </c>
      <c r="AB34">
        <v>125928.62</v>
      </c>
      <c r="AC34">
        <v>119464.315</v>
      </c>
      <c r="AD34">
        <v>131739.20000000001</v>
      </c>
      <c r="AE34">
        <v>132941.76999999999</v>
      </c>
      <c r="AF34">
        <v>135339.82</v>
      </c>
      <c r="AG34">
        <v>134119.14000000001</v>
      </c>
      <c r="AH34">
        <v>132101.85999999999</v>
      </c>
      <c r="AI34">
        <v>111288.905</v>
      </c>
      <c r="AJ34">
        <v>123740.265</v>
      </c>
      <c r="AK34">
        <v>130119.41</v>
      </c>
      <c r="AL34">
        <v>133668.935</v>
      </c>
      <c r="AM34">
        <v>135296.79999999999</v>
      </c>
      <c r="AN34">
        <v>143158.89000000001</v>
      </c>
      <c r="AO34">
        <v>143109.35500000001</v>
      </c>
      <c r="AP34">
        <v>125303.88499999999</v>
      </c>
      <c r="AQ34">
        <v>118837.05</v>
      </c>
    </row>
    <row r="35" spans="1:43" x14ac:dyDescent="0.25">
      <c r="A35" s="3">
        <v>30</v>
      </c>
      <c r="B35">
        <v>146154.37</v>
      </c>
      <c r="C35">
        <v>138931.81</v>
      </c>
      <c r="D35">
        <v>138418.83499999999</v>
      </c>
      <c r="E35">
        <v>142316.29500000001</v>
      </c>
      <c r="F35">
        <v>136837.155</v>
      </c>
      <c r="G35">
        <v>121021.425</v>
      </c>
      <c r="H35">
        <v>131141.35500000001</v>
      </c>
      <c r="I35">
        <v>127367.015</v>
      </c>
      <c r="J35">
        <v>137028.04999999999</v>
      </c>
      <c r="K35">
        <v>136850.14000000001</v>
      </c>
      <c r="L35">
        <v>136127.125</v>
      </c>
      <c r="M35">
        <v>128777.82</v>
      </c>
      <c r="N35">
        <v>119888.575</v>
      </c>
      <c r="O35">
        <v>113418.125</v>
      </c>
      <c r="P35">
        <v>136330.59</v>
      </c>
      <c r="Q35">
        <v>129699.265</v>
      </c>
      <c r="R35">
        <v>133198.34</v>
      </c>
      <c r="S35">
        <v>136003.91500000001</v>
      </c>
      <c r="T35">
        <v>130432.05</v>
      </c>
      <c r="U35">
        <v>111331.235</v>
      </c>
      <c r="V35">
        <v>118007.66499999999</v>
      </c>
      <c r="W35">
        <v>134664.655</v>
      </c>
      <c r="X35">
        <v>132967.19</v>
      </c>
      <c r="Y35">
        <v>135308.29500000001</v>
      </c>
      <c r="Z35">
        <v>137634.125</v>
      </c>
      <c r="AA35">
        <v>130119.5</v>
      </c>
      <c r="AB35">
        <v>116942.94</v>
      </c>
      <c r="AC35">
        <v>114186.8</v>
      </c>
      <c r="AD35">
        <v>123618.42</v>
      </c>
      <c r="AE35">
        <v>129008.62</v>
      </c>
      <c r="AF35">
        <v>135782.54500000001</v>
      </c>
      <c r="AG35">
        <v>132940.63</v>
      </c>
      <c r="AH35">
        <v>136493.13</v>
      </c>
      <c r="AI35">
        <v>121958.69</v>
      </c>
      <c r="AJ35">
        <v>111293.15</v>
      </c>
      <c r="AK35">
        <v>132894.41</v>
      </c>
      <c r="AL35">
        <v>140086.10500000001</v>
      </c>
      <c r="AM35">
        <v>138666.10500000001</v>
      </c>
      <c r="AN35">
        <v>142476.36499999999</v>
      </c>
      <c r="AO35">
        <v>133822.70000000001</v>
      </c>
      <c r="AP35">
        <v>128417.22</v>
      </c>
      <c r="AQ35">
        <v>114065.32</v>
      </c>
    </row>
    <row r="36" spans="1:43" x14ac:dyDescent="0.25">
      <c r="A36" s="3">
        <v>31</v>
      </c>
      <c r="B36">
        <v>142470.43</v>
      </c>
      <c r="C36">
        <v>144008.37</v>
      </c>
      <c r="D36">
        <v>142637.76000000001</v>
      </c>
      <c r="E36">
        <v>143544.10999999999</v>
      </c>
      <c r="F36">
        <v>139584.95499999999</v>
      </c>
      <c r="G36">
        <v>125032.57</v>
      </c>
      <c r="H36">
        <v>120396.735</v>
      </c>
      <c r="I36">
        <v>138134.63500000001</v>
      </c>
      <c r="J36">
        <v>146465.69</v>
      </c>
      <c r="K36">
        <v>143209.755</v>
      </c>
      <c r="L36">
        <v>142341.63500000001</v>
      </c>
      <c r="M36">
        <v>139822.93</v>
      </c>
      <c r="N36">
        <v>121548.535</v>
      </c>
      <c r="O36">
        <v>120126.905</v>
      </c>
      <c r="P36">
        <v>132276.88</v>
      </c>
      <c r="Q36">
        <v>137617.88</v>
      </c>
      <c r="R36">
        <v>140729.185</v>
      </c>
      <c r="S36">
        <v>151355.43</v>
      </c>
      <c r="T36">
        <v>141647.89499999999</v>
      </c>
      <c r="U36">
        <v>116696.455</v>
      </c>
      <c r="V36">
        <v>107580.495</v>
      </c>
      <c r="W36">
        <v>135422.13500000001</v>
      </c>
      <c r="X36">
        <v>129519.995</v>
      </c>
      <c r="Y36">
        <v>134004.96</v>
      </c>
      <c r="Z36">
        <v>129025</v>
      </c>
      <c r="AA36">
        <v>129740.315</v>
      </c>
      <c r="AB36">
        <v>116238.175</v>
      </c>
      <c r="AC36">
        <v>111555</v>
      </c>
      <c r="AD36">
        <v>133205.18</v>
      </c>
      <c r="AE36">
        <v>138858.04500000001</v>
      </c>
      <c r="AF36">
        <v>140275.82999999999</v>
      </c>
      <c r="AG36">
        <v>137651.13500000001</v>
      </c>
      <c r="AH36">
        <v>135633.89000000001</v>
      </c>
      <c r="AI36">
        <v>119933.7</v>
      </c>
      <c r="AJ36">
        <v>118413.13499999999</v>
      </c>
      <c r="AK36">
        <v>132571.32999999999</v>
      </c>
      <c r="AL36">
        <v>132720.39499999999</v>
      </c>
      <c r="AM36">
        <v>130547.735</v>
      </c>
      <c r="AN36">
        <v>132583.64000000001</v>
      </c>
      <c r="AO36">
        <v>132105.75</v>
      </c>
      <c r="AP36">
        <v>111590.65</v>
      </c>
      <c r="AQ36">
        <v>123014.55499999999</v>
      </c>
    </row>
    <row r="37" spans="1:43" x14ac:dyDescent="0.25">
      <c r="A37" s="3">
        <v>32</v>
      </c>
      <c r="B37">
        <v>141451.72500000001</v>
      </c>
      <c r="C37">
        <v>147550.185</v>
      </c>
      <c r="D37">
        <v>142325.99</v>
      </c>
      <c r="E37">
        <v>143642.35500000001</v>
      </c>
      <c r="F37">
        <v>143060.32999999999</v>
      </c>
      <c r="G37">
        <v>125830.535</v>
      </c>
      <c r="H37">
        <v>117638.065</v>
      </c>
      <c r="I37">
        <v>137934.845</v>
      </c>
      <c r="J37">
        <v>137301.69</v>
      </c>
      <c r="K37">
        <v>140922.715</v>
      </c>
      <c r="L37">
        <v>142671.51</v>
      </c>
      <c r="M37">
        <v>145491.32999999999</v>
      </c>
      <c r="N37">
        <v>130907.095</v>
      </c>
      <c r="O37">
        <v>114481.28</v>
      </c>
      <c r="P37">
        <v>138963.17499999999</v>
      </c>
      <c r="Q37">
        <v>139108.435</v>
      </c>
      <c r="R37">
        <v>130044.375</v>
      </c>
      <c r="S37">
        <v>122361.925</v>
      </c>
      <c r="T37">
        <v>122862.345</v>
      </c>
      <c r="U37">
        <v>113669.45</v>
      </c>
      <c r="V37">
        <v>117351.14</v>
      </c>
      <c r="W37">
        <v>127198.78</v>
      </c>
      <c r="X37">
        <v>131851.01500000001</v>
      </c>
      <c r="Y37">
        <v>131939.5</v>
      </c>
      <c r="Z37">
        <v>135670.99</v>
      </c>
      <c r="AA37">
        <v>121875.355</v>
      </c>
      <c r="AB37">
        <v>119988.735</v>
      </c>
      <c r="AC37">
        <v>104912.38</v>
      </c>
      <c r="AD37">
        <v>125652.05499999999</v>
      </c>
      <c r="AE37">
        <v>132120.39000000001</v>
      </c>
      <c r="AF37">
        <v>136315.38</v>
      </c>
      <c r="AG37">
        <v>133004.73000000001</v>
      </c>
      <c r="AH37">
        <v>142555.10500000001</v>
      </c>
      <c r="AI37">
        <v>128554.605</v>
      </c>
      <c r="AJ37">
        <v>120350.215</v>
      </c>
      <c r="AK37">
        <v>127930.355</v>
      </c>
      <c r="AL37">
        <v>140042.14499999999</v>
      </c>
      <c r="AM37">
        <v>140205.29500000001</v>
      </c>
      <c r="AN37">
        <v>140835.17499999999</v>
      </c>
      <c r="AO37">
        <v>144062.60999999999</v>
      </c>
      <c r="AP37">
        <v>121119.265</v>
      </c>
      <c r="AQ37">
        <v>109935.33500000001</v>
      </c>
    </row>
    <row r="38" spans="1:43" x14ac:dyDescent="0.25">
      <c r="A38" s="3">
        <v>33</v>
      </c>
      <c r="B38">
        <v>130978.095</v>
      </c>
      <c r="C38">
        <v>135616.125</v>
      </c>
      <c r="D38">
        <v>138900.5</v>
      </c>
      <c r="E38">
        <v>140905.85</v>
      </c>
      <c r="F38">
        <v>137838.92499999999</v>
      </c>
      <c r="G38">
        <v>122088.76</v>
      </c>
      <c r="H38">
        <v>120008.455</v>
      </c>
      <c r="I38">
        <v>138506.45000000001</v>
      </c>
      <c r="J38">
        <v>132819.535</v>
      </c>
      <c r="K38">
        <v>130616.67</v>
      </c>
      <c r="L38">
        <v>138368.4</v>
      </c>
      <c r="M38">
        <v>134885.67000000001</v>
      </c>
      <c r="N38">
        <v>120382.80499999999</v>
      </c>
      <c r="O38">
        <v>120379.285</v>
      </c>
      <c r="P38">
        <v>121533.955</v>
      </c>
      <c r="Q38">
        <v>127193.3</v>
      </c>
      <c r="R38">
        <v>121445.38</v>
      </c>
      <c r="S38">
        <v>129223.80499999999</v>
      </c>
      <c r="T38">
        <v>133562.98499999999</v>
      </c>
      <c r="U38">
        <v>124852.67</v>
      </c>
      <c r="V38">
        <v>106274.56</v>
      </c>
      <c r="W38">
        <v>127541.57</v>
      </c>
      <c r="X38">
        <v>121073.45</v>
      </c>
      <c r="Y38">
        <v>122602.11500000001</v>
      </c>
      <c r="Z38">
        <v>131137.065</v>
      </c>
      <c r="AA38">
        <v>125189.54</v>
      </c>
      <c r="AB38">
        <v>116571.26</v>
      </c>
      <c r="AC38">
        <v>115231.85</v>
      </c>
      <c r="AD38">
        <v>136683.4</v>
      </c>
      <c r="AE38">
        <v>141474.26500000001</v>
      </c>
      <c r="AF38">
        <v>134681.435</v>
      </c>
      <c r="AG38">
        <v>128119.715</v>
      </c>
      <c r="AH38">
        <v>129781.155</v>
      </c>
      <c r="AI38">
        <v>115460.6</v>
      </c>
      <c r="AJ38">
        <v>121028.325</v>
      </c>
      <c r="AK38">
        <v>125959.75</v>
      </c>
      <c r="AL38">
        <v>130141.22500000001</v>
      </c>
      <c r="AM38">
        <v>127945.31</v>
      </c>
      <c r="AN38">
        <v>121914.44</v>
      </c>
      <c r="AO38">
        <v>124640.09</v>
      </c>
      <c r="AP38">
        <v>113755.18</v>
      </c>
      <c r="AQ38">
        <v>111165.955</v>
      </c>
    </row>
    <row r="39" spans="1:43" x14ac:dyDescent="0.25">
      <c r="A39" s="3">
        <v>34</v>
      </c>
      <c r="B39">
        <v>137008.71</v>
      </c>
      <c r="C39">
        <v>148093.96</v>
      </c>
      <c r="D39">
        <v>144024.66</v>
      </c>
      <c r="E39">
        <v>131575.79</v>
      </c>
      <c r="F39">
        <v>126570.47</v>
      </c>
      <c r="G39">
        <v>112275.15</v>
      </c>
      <c r="H39">
        <v>116648.77</v>
      </c>
      <c r="I39">
        <v>127906.24000000001</v>
      </c>
      <c r="J39">
        <v>124975.11</v>
      </c>
      <c r="K39">
        <v>132561.22</v>
      </c>
      <c r="L39">
        <v>123434.505</v>
      </c>
      <c r="M39">
        <v>132569.74</v>
      </c>
      <c r="N39">
        <v>121052.06</v>
      </c>
      <c r="O39">
        <v>113066.245</v>
      </c>
      <c r="P39">
        <v>140410.29500000001</v>
      </c>
      <c r="Q39">
        <v>133809.45499999999</v>
      </c>
      <c r="R39">
        <v>133056.82</v>
      </c>
      <c r="S39">
        <v>135619.94</v>
      </c>
      <c r="T39">
        <v>133666.57500000001</v>
      </c>
      <c r="U39">
        <v>117444.1</v>
      </c>
      <c r="V39">
        <v>119798.995</v>
      </c>
      <c r="W39">
        <v>138918.38500000001</v>
      </c>
      <c r="X39">
        <v>138424.25</v>
      </c>
      <c r="Y39">
        <v>136240.845</v>
      </c>
      <c r="Z39">
        <v>131956.72500000001</v>
      </c>
      <c r="AA39">
        <v>130210.94</v>
      </c>
      <c r="AB39">
        <v>116471.77499999999</v>
      </c>
      <c r="AC39">
        <v>119707.93</v>
      </c>
      <c r="AD39">
        <v>131067.25</v>
      </c>
      <c r="AE39">
        <v>131438.54999999999</v>
      </c>
      <c r="AF39">
        <v>120747.08</v>
      </c>
      <c r="AG39">
        <v>127697.99</v>
      </c>
      <c r="AH39">
        <v>126763.36500000001</v>
      </c>
      <c r="AI39">
        <v>107303.47500000001</v>
      </c>
      <c r="AJ39">
        <v>110816.375</v>
      </c>
      <c r="AK39">
        <v>121520.57</v>
      </c>
      <c r="AL39">
        <v>119321.855</v>
      </c>
      <c r="AM39">
        <v>129884.75</v>
      </c>
      <c r="AN39">
        <v>123490.855</v>
      </c>
      <c r="AO39">
        <v>125707.04</v>
      </c>
      <c r="AP39">
        <v>127131.37</v>
      </c>
      <c r="AQ39">
        <v>111034.745</v>
      </c>
    </row>
    <row r="40" spans="1:43" x14ac:dyDescent="0.25">
      <c r="A40" s="3">
        <v>35</v>
      </c>
      <c r="B40">
        <v>128868.255</v>
      </c>
      <c r="C40">
        <v>135051.54500000001</v>
      </c>
      <c r="D40">
        <v>135914.68</v>
      </c>
      <c r="E40">
        <v>141159.76999999999</v>
      </c>
      <c r="F40">
        <v>134755.505</v>
      </c>
      <c r="G40">
        <v>124448.5</v>
      </c>
      <c r="H40">
        <v>111793.015</v>
      </c>
      <c r="I40">
        <v>139203.5</v>
      </c>
      <c r="J40">
        <v>138640.39000000001</v>
      </c>
      <c r="K40">
        <v>141122.79500000001</v>
      </c>
      <c r="L40">
        <v>139724.02499999999</v>
      </c>
      <c r="M40">
        <v>139920.54500000001</v>
      </c>
      <c r="N40">
        <v>119573.22</v>
      </c>
      <c r="O40">
        <v>119118.545</v>
      </c>
      <c r="P40">
        <v>139414.495</v>
      </c>
      <c r="Q40">
        <v>139814.04</v>
      </c>
      <c r="R40">
        <v>137513.465</v>
      </c>
      <c r="S40">
        <v>133982.255</v>
      </c>
      <c r="T40">
        <v>128707.425</v>
      </c>
      <c r="U40">
        <v>114098.11500000001</v>
      </c>
      <c r="V40">
        <v>115177.935</v>
      </c>
      <c r="W40">
        <v>131280.85</v>
      </c>
      <c r="X40">
        <v>139563.095</v>
      </c>
      <c r="Y40">
        <v>136032.16</v>
      </c>
      <c r="Z40">
        <v>139752.54500000001</v>
      </c>
      <c r="AA40">
        <v>130466.91499999999</v>
      </c>
      <c r="AB40">
        <v>116344.565</v>
      </c>
      <c r="AC40">
        <v>111436.265</v>
      </c>
      <c r="AD40">
        <v>132704.36499999999</v>
      </c>
      <c r="AE40">
        <v>130964.88499999999</v>
      </c>
      <c r="AF40">
        <v>137660.94</v>
      </c>
      <c r="AG40">
        <v>134233.345</v>
      </c>
      <c r="AH40">
        <v>131871.07999999999</v>
      </c>
      <c r="AI40">
        <v>107616.03</v>
      </c>
      <c r="AJ40">
        <v>113980.3</v>
      </c>
      <c r="AK40">
        <v>134984.79</v>
      </c>
      <c r="AL40">
        <v>138437.85500000001</v>
      </c>
      <c r="AM40">
        <v>129322.31</v>
      </c>
      <c r="AN40">
        <v>119044.425</v>
      </c>
      <c r="AO40">
        <v>118809.08</v>
      </c>
      <c r="AP40">
        <v>100166.88499999999</v>
      </c>
      <c r="AQ40">
        <v>117125.065</v>
      </c>
    </row>
    <row r="41" spans="1:43" x14ac:dyDescent="0.25">
      <c r="A41" s="3">
        <v>36</v>
      </c>
      <c r="B41">
        <v>137724.89499999999</v>
      </c>
      <c r="C41">
        <v>134116.76999999999</v>
      </c>
      <c r="D41">
        <v>132794.715</v>
      </c>
      <c r="E41">
        <v>132096.33499999999</v>
      </c>
      <c r="F41">
        <v>131384.88</v>
      </c>
      <c r="G41">
        <v>115799.32</v>
      </c>
      <c r="H41">
        <v>116744.215</v>
      </c>
      <c r="I41">
        <v>125055.69</v>
      </c>
      <c r="J41">
        <v>133748.44</v>
      </c>
      <c r="K41">
        <v>128834.065</v>
      </c>
      <c r="L41">
        <v>134246.16500000001</v>
      </c>
      <c r="M41">
        <v>135273.32500000001</v>
      </c>
      <c r="N41">
        <v>118621.96</v>
      </c>
      <c r="O41">
        <v>114832.425</v>
      </c>
      <c r="P41">
        <v>128001.05499999999</v>
      </c>
      <c r="Q41">
        <v>137696.67000000001</v>
      </c>
      <c r="R41">
        <v>134819.94500000001</v>
      </c>
      <c r="S41">
        <v>133405.72</v>
      </c>
      <c r="T41">
        <v>132543.1</v>
      </c>
      <c r="U41">
        <v>120454.01</v>
      </c>
      <c r="V41">
        <v>103964.33</v>
      </c>
      <c r="W41">
        <v>131448.995</v>
      </c>
      <c r="X41">
        <v>128192.08500000001</v>
      </c>
      <c r="Y41">
        <v>118307.155</v>
      </c>
      <c r="Z41">
        <v>116467.37</v>
      </c>
      <c r="AA41">
        <v>123583.52</v>
      </c>
      <c r="AB41">
        <v>109948.61500000001</v>
      </c>
      <c r="AC41">
        <v>118402.905</v>
      </c>
      <c r="AD41">
        <v>121697.38</v>
      </c>
      <c r="AE41">
        <v>118871.215</v>
      </c>
      <c r="AF41">
        <v>122652.81</v>
      </c>
      <c r="AG41">
        <v>120223.175</v>
      </c>
      <c r="AH41">
        <v>122222.69</v>
      </c>
      <c r="AI41">
        <v>115200.19</v>
      </c>
      <c r="AJ41">
        <v>106779.47500000001</v>
      </c>
      <c r="AK41">
        <v>121605.395</v>
      </c>
      <c r="AL41">
        <v>119645.18</v>
      </c>
      <c r="AM41">
        <v>113547.67</v>
      </c>
      <c r="AN41">
        <v>109327.46</v>
      </c>
      <c r="AO41">
        <v>114865.645</v>
      </c>
      <c r="AP41">
        <v>105534.01</v>
      </c>
      <c r="AQ41">
        <v>98917.175000000003</v>
      </c>
    </row>
    <row r="42" spans="1:43" x14ac:dyDescent="0.25">
      <c r="A42" s="3">
        <v>37</v>
      </c>
      <c r="B42">
        <v>131619.36499999999</v>
      </c>
      <c r="C42">
        <v>136340.70000000001</v>
      </c>
      <c r="D42">
        <v>132977.45000000001</v>
      </c>
      <c r="E42">
        <v>133541.98000000001</v>
      </c>
      <c r="F42">
        <v>123968.9</v>
      </c>
      <c r="G42">
        <v>108790.005</v>
      </c>
      <c r="H42">
        <v>109641.375</v>
      </c>
      <c r="I42">
        <v>127275.815</v>
      </c>
      <c r="J42">
        <v>129542.36500000001</v>
      </c>
      <c r="K42">
        <v>123307.02</v>
      </c>
      <c r="L42">
        <v>117722.95</v>
      </c>
      <c r="M42">
        <v>125432.605</v>
      </c>
      <c r="N42">
        <v>111412.995</v>
      </c>
      <c r="O42">
        <v>110986.005</v>
      </c>
      <c r="P42">
        <v>127169.03</v>
      </c>
      <c r="Q42">
        <v>130906.89</v>
      </c>
      <c r="R42">
        <v>127192.315</v>
      </c>
      <c r="S42">
        <v>131986.80499999999</v>
      </c>
      <c r="T42">
        <v>128761.605</v>
      </c>
      <c r="U42">
        <v>111301.56</v>
      </c>
      <c r="V42">
        <v>114584.065</v>
      </c>
      <c r="W42">
        <v>123132.625</v>
      </c>
      <c r="X42">
        <v>111096.53</v>
      </c>
      <c r="Y42">
        <v>112935.03999999999</v>
      </c>
      <c r="Z42">
        <v>117880.565</v>
      </c>
      <c r="AA42">
        <v>111213.15</v>
      </c>
      <c r="AB42">
        <v>108632.355</v>
      </c>
      <c r="AC42">
        <v>107838.95</v>
      </c>
      <c r="AD42">
        <v>130448.11500000001</v>
      </c>
      <c r="AE42">
        <v>131665.01500000001</v>
      </c>
      <c r="AF42">
        <v>121100.045</v>
      </c>
      <c r="AG42">
        <v>118723.07</v>
      </c>
      <c r="AH42">
        <v>120349.015</v>
      </c>
      <c r="AI42">
        <v>103500.955</v>
      </c>
      <c r="AJ42">
        <v>116999.07</v>
      </c>
      <c r="AK42">
        <v>99778.2</v>
      </c>
      <c r="AL42">
        <v>112421.09</v>
      </c>
      <c r="AM42">
        <v>112140.47</v>
      </c>
      <c r="AN42">
        <v>109328.33500000001</v>
      </c>
      <c r="AO42">
        <v>106643.05</v>
      </c>
      <c r="AP42">
        <v>111644.6</v>
      </c>
      <c r="AQ42">
        <v>95865.14</v>
      </c>
    </row>
    <row r="43" spans="1:43" x14ac:dyDescent="0.25">
      <c r="A43" s="3">
        <v>38</v>
      </c>
      <c r="B43">
        <v>116574.17</v>
      </c>
      <c r="C43">
        <v>123750.5</v>
      </c>
      <c r="D43">
        <v>131795.48499999999</v>
      </c>
      <c r="E43">
        <v>131050.675</v>
      </c>
      <c r="F43">
        <v>130764.58500000001</v>
      </c>
      <c r="G43">
        <v>112377.185</v>
      </c>
      <c r="H43">
        <v>99161.764999999999</v>
      </c>
      <c r="I43">
        <v>130967.28</v>
      </c>
      <c r="J43">
        <v>134720.155</v>
      </c>
      <c r="K43">
        <v>130650.88</v>
      </c>
      <c r="L43">
        <v>134234.45000000001</v>
      </c>
      <c r="M43">
        <v>131734.10500000001</v>
      </c>
      <c r="N43">
        <v>106709.54</v>
      </c>
      <c r="O43">
        <v>109125.215</v>
      </c>
      <c r="P43">
        <v>115123.54</v>
      </c>
      <c r="Q43">
        <v>124033.955</v>
      </c>
      <c r="R43">
        <v>123461.38</v>
      </c>
      <c r="S43">
        <v>119309.93</v>
      </c>
      <c r="T43">
        <v>116611.25</v>
      </c>
      <c r="U43">
        <v>101012.29</v>
      </c>
      <c r="V43">
        <v>104766</v>
      </c>
      <c r="W43">
        <v>118208.24</v>
      </c>
      <c r="X43">
        <v>119622.285</v>
      </c>
      <c r="Y43">
        <v>123787.77</v>
      </c>
      <c r="Z43">
        <v>125335.57</v>
      </c>
      <c r="AA43">
        <v>120372.48</v>
      </c>
      <c r="AB43">
        <v>107731.72</v>
      </c>
      <c r="AC43">
        <v>113030.005</v>
      </c>
      <c r="AD43">
        <v>119362.235</v>
      </c>
      <c r="AE43">
        <v>124129.44</v>
      </c>
      <c r="AF43">
        <v>119715.705</v>
      </c>
      <c r="AG43">
        <v>108102.56</v>
      </c>
      <c r="AH43">
        <v>107222.345</v>
      </c>
      <c r="AI43">
        <v>101348.35</v>
      </c>
      <c r="AJ43">
        <v>105149.02</v>
      </c>
      <c r="AK43">
        <v>107196.61</v>
      </c>
      <c r="AL43">
        <v>113008.77</v>
      </c>
      <c r="AM43">
        <v>110807.72</v>
      </c>
      <c r="AN43">
        <v>115643.44</v>
      </c>
      <c r="AO43">
        <v>112335.7</v>
      </c>
      <c r="AP43">
        <v>93384</v>
      </c>
      <c r="AQ43">
        <v>96225.91</v>
      </c>
    </row>
    <row r="44" spans="1:43" x14ac:dyDescent="0.25">
      <c r="A44" s="3">
        <v>39</v>
      </c>
      <c r="B44">
        <v>120096.71</v>
      </c>
      <c r="C44">
        <v>127755.095</v>
      </c>
      <c r="D44">
        <v>131866.73000000001</v>
      </c>
      <c r="E44">
        <v>130937.625</v>
      </c>
      <c r="F44">
        <v>124278.93</v>
      </c>
      <c r="G44">
        <v>111064.49</v>
      </c>
      <c r="H44">
        <v>103708.925</v>
      </c>
      <c r="I44">
        <v>127391.09</v>
      </c>
      <c r="J44">
        <v>122664.30499999999</v>
      </c>
      <c r="K44">
        <v>127208.57</v>
      </c>
      <c r="L44">
        <v>131357.34</v>
      </c>
      <c r="M44">
        <v>127420.43</v>
      </c>
      <c r="N44">
        <v>106776.27499999999</v>
      </c>
      <c r="O44">
        <v>110314.625</v>
      </c>
      <c r="P44">
        <v>119126.485</v>
      </c>
      <c r="Q44">
        <v>124452.94</v>
      </c>
      <c r="R44">
        <v>119028.07</v>
      </c>
      <c r="S44">
        <v>116655.855</v>
      </c>
      <c r="T44">
        <v>102847.255</v>
      </c>
      <c r="U44">
        <v>100701.82</v>
      </c>
      <c r="V44">
        <v>92608.24</v>
      </c>
      <c r="W44">
        <v>119535.715</v>
      </c>
      <c r="X44">
        <v>124797.08500000001</v>
      </c>
      <c r="Y44">
        <v>119238.345</v>
      </c>
      <c r="Z44">
        <v>110878.67</v>
      </c>
      <c r="AA44">
        <v>108622.42</v>
      </c>
      <c r="AB44">
        <v>109315.065</v>
      </c>
      <c r="AC44">
        <v>107332.1</v>
      </c>
      <c r="AD44">
        <v>121862.88499999999</v>
      </c>
      <c r="AE44">
        <v>125787.33</v>
      </c>
      <c r="AF44">
        <v>124302.93</v>
      </c>
      <c r="AG44">
        <v>117320.175</v>
      </c>
      <c r="AH44">
        <v>106043.02</v>
      </c>
      <c r="AI44">
        <v>108762.31</v>
      </c>
      <c r="AJ44">
        <v>102386.52499999999</v>
      </c>
      <c r="AK44">
        <v>100977.95</v>
      </c>
      <c r="AL44">
        <v>103200.64</v>
      </c>
      <c r="AM44">
        <v>112412.44500000001</v>
      </c>
      <c r="AN44">
        <v>117535.715</v>
      </c>
      <c r="AO44">
        <v>126354.68</v>
      </c>
      <c r="AP44">
        <v>106694.965</v>
      </c>
      <c r="AQ44">
        <v>86891.23</v>
      </c>
    </row>
    <row r="45" spans="1:43" x14ac:dyDescent="0.25">
      <c r="A45" s="3">
        <v>40</v>
      </c>
      <c r="B45">
        <v>121796.715</v>
      </c>
      <c r="C45">
        <v>126691.8</v>
      </c>
      <c r="D45">
        <v>129641.245</v>
      </c>
      <c r="E45">
        <v>124356.41499999999</v>
      </c>
      <c r="F45">
        <v>107544.145</v>
      </c>
      <c r="G45">
        <v>100598.55</v>
      </c>
      <c r="H45">
        <v>106431.815</v>
      </c>
      <c r="I45">
        <v>124343.19</v>
      </c>
      <c r="J45">
        <v>126888.77</v>
      </c>
      <c r="K45">
        <v>121143.25</v>
      </c>
      <c r="L45">
        <v>122858.49</v>
      </c>
      <c r="M45">
        <v>113439.77499999999</v>
      </c>
      <c r="N45">
        <v>109181.26</v>
      </c>
      <c r="O45">
        <v>105931.55499999999</v>
      </c>
      <c r="P45">
        <v>119226.42</v>
      </c>
      <c r="Q45">
        <v>118856.41499999999</v>
      </c>
      <c r="R45">
        <v>114604.62</v>
      </c>
      <c r="S45">
        <v>113134.58</v>
      </c>
      <c r="T45">
        <v>118359.28</v>
      </c>
      <c r="U45">
        <v>101974.595</v>
      </c>
      <c r="V45">
        <v>103556.74</v>
      </c>
      <c r="W45">
        <v>114466.64</v>
      </c>
      <c r="X45">
        <v>114458.205</v>
      </c>
      <c r="Y45">
        <v>115490.83500000001</v>
      </c>
      <c r="Z45">
        <v>115294.12</v>
      </c>
      <c r="AA45">
        <v>112576.545</v>
      </c>
      <c r="AB45">
        <v>102988.145</v>
      </c>
      <c r="AC45">
        <v>106236.23</v>
      </c>
      <c r="AD45">
        <v>121770.82</v>
      </c>
      <c r="AE45">
        <v>117265.27499999999</v>
      </c>
      <c r="AF45">
        <v>110760.825</v>
      </c>
      <c r="AG45">
        <v>109312.85</v>
      </c>
      <c r="AH45">
        <v>117512.56</v>
      </c>
      <c r="AI45">
        <v>101386.01</v>
      </c>
      <c r="AJ45">
        <v>104804.09</v>
      </c>
      <c r="AK45">
        <v>114651.14</v>
      </c>
      <c r="AL45">
        <v>112076.46</v>
      </c>
      <c r="AM45">
        <v>113620.21</v>
      </c>
      <c r="AQ45">
        <v>101703.49</v>
      </c>
    </row>
    <row r="46" spans="1:43" x14ac:dyDescent="0.25">
      <c r="A46" s="3">
        <v>41</v>
      </c>
      <c r="B46">
        <v>125194.87</v>
      </c>
      <c r="C46">
        <v>127225.245</v>
      </c>
      <c r="D46">
        <v>117282.765</v>
      </c>
      <c r="E46">
        <v>122121.325</v>
      </c>
      <c r="F46">
        <v>126989.905</v>
      </c>
      <c r="G46">
        <v>112604.825</v>
      </c>
      <c r="H46">
        <v>103828.88</v>
      </c>
      <c r="I46">
        <v>115839.01</v>
      </c>
      <c r="J46">
        <v>124089.47</v>
      </c>
      <c r="K46">
        <v>128558.38499999999</v>
      </c>
      <c r="L46">
        <v>115898.54</v>
      </c>
      <c r="M46">
        <v>116197.73</v>
      </c>
      <c r="N46">
        <v>101300.77499999999</v>
      </c>
      <c r="O46">
        <v>97992.93</v>
      </c>
      <c r="P46">
        <v>111432.36500000001</v>
      </c>
      <c r="Q46">
        <v>116556.425</v>
      </c>
      <c r="R46">
        <v>114133.54</v>
      </c>
      <c r="S46">
        <v>113957.735</v>
      </c>
      <c r="T46">
        <v>117048.72500000001</v>
      </c>
      <c r="U46">
        <v>102037.16499999999</v>
      </c>
      <c r="V46">
        <v>97053.544999999998</v>
      </c>
      <c r="W46">
        <v>113945.5</v>
      </c>
      <c r="X46">
        <v>116449.31</v>
      </c>
      <c r="Y46">
        <v>109551.08</v>
      </c>
      <c r="Z46">
        <v>110432.33</v>
      </c>
      <c r="AA46">
        <v>110457.33500000001</v>
      </c>
      <c r="AB46">
        <v>96584.744999999995</v>
      </c>
      <c r="AC46">
        <v>100476.705</v>
      </c>
      <c r="AD46">
        <v>113296.31</v>
      </c>
      <c r="AE46">
        <v>117504.77499999999</v>
      </c>
      <c r="AF46">
        <v>122771.82</v>
      </c>
      <c r="AG46">
        <v>123692.08</v>
      </c>
      <c r="AH46">
        <v>115250.505</v>
      </c>
      <c r="AI46">
        <v>101053.36500000001</v>
      </c>
      <c r="AJ46">
        <v>93011.345000000001</v>
      </c>
    </row>
    <row r="47" spans="1:43" x14ac:dyDescent="0.25">
      <c r="A47" s="3">
        <v>42</v>
      </c>
      <c r="B47">
        <v>120916.215</v>
      </c>
      <c r="C47">
        <v>122830.38</v>
      </c>
      <c r="D47">
        <v>126919.19500000001</v>
      </c>
      <c r="E47">
        <v>130260.37</v>
      </c>
      <c r="F47">
        <v>123985.97</v>
      </c>
      <c r="G47">
        <v>104916.345</v>
      </c>
      <c r="H47">
        <v>105376.33500000001</v>
      </c>
      <c r="I47">
        <v>116831.43</v>
      </c>
      <c r="J47">
        <v>124665.82</v>
      </c>
      <c r="K47">
        <v>128612.3</v>
      </c>
      <c r="L47">
        <v>128242.765</v>
      </c>
      <c r="M47">
        <v>121731.485</v>
      </c>
      <c r="N47">
        <v>97887.485000000001</v>
      </c>
      <c r="O47">
        <v>94954.16</v>
      </c>
      <c r="P47">
        <v>115907.395</v>
      </c>
      <c r="Q47">
        <v>117470.22</v>
      </c>
      <c r="R47">
        <v>121087.1</v>
      </c>
      <c r="S47">
        <v>118201.175</v>
      </c>
      <c r="T47">
        <v>108412.66499999999</v>
      </c>
      <c r="U47">
        <v>102195.97500000001</v>
      </c>
      <c r="V47">
        <v>98108.815000000002</v>
      </c>
      <c r="W47">
        <v>108070.27499999999</v>
      </c>
      <c r="X47">
        <v>113889.41</v>
      </c>
      <c r="Y47">
        <v>112592.26</v>
      </c>
      <c r="Z47">
        <v>112806.58500000001</v>
      </c>
      <c r="AA47">
        <v>107940.16</v>
      </c>
      <c r="AB47">
        <v>99368.854999999996</v>
      </c>
      <c r="AC47">
        <v>90918.615000000005</v>
      </c>
      <c r="AD47">
        <v>110290.12</v>
      </c>
      <c r="AE47">
        <v>112052.12</v>
      </c>
      <c r="AF47">
        <v>117533.72</v>
      </c>
      <c r="AG47">
        <v>116690.04</v>
      </c>
      <c r="AH47">
        <v>109857.485</v>
      </c>
      <c r="AI47">
        <v>102032.495</v>
      </c>
      <c r="AJ47">
        <v>94744.7</v>
      </c>
    </row>
    <row r="48" spans="1:43" x14ac:dyDescent="0.25">
      <c r="A48" s="3">
        <v>43</v>
      </c>
      <c r="B48">
        <v>120795</v>
      </c>
      <c r="C48">
        <v>126655.49</v>
      </c>
      <c r="D48">
        <v>122368.88499999999</v>
      </c>
      <c r="E48">
        <v>121471.64</v>
      </c>
      <c r="F48">
        <v>120420.7</v>
      </c>
      <c r="G48">
        <v>106813.03</v>
      </c>
      <c r="H48">
        <v>100812.04</v>
      </c>
      <c r="I48">
        <v>116042.845</v>
      </c>
      <c r="J48">
        <v>123265.44</v>
      </c>
      <c r="K48">
        <v>126362.045</v>
      </c>
      <c r="L48">
        <v>114867.16</v>
      </c>
      <c r="M48">
        <v>122975.285</v>
      </c>
      <c r="N48">
        <v>114184.19500000001</v>
      </c>
      <c r="O48">
        <v>101793.035</v>
      </c>
      <c r="P48">
        <v>115549.435</v>
      </c>
      <c r="Q48">
        <v>118010.31</v>
      </c>
      <c r="R48">
        <v>115813.03</v>
      </c>
      <c r="S48">
        <v>117333.44500000001</v>
      </c>
      <c r="T48">
        <v>112633.265</v>
      </c>
      <c r="U48">
        <v>100746.42</v>
      </c>
      <c r="V48">
        <v>100571.04</v>
      </c>
      <c r="W48">
        <v>105893.61500000001</v>
      </c>
      <c r="X48">
        <v>109241.565</v>
      </c>
      <c r="Y48">
        <v>111423.36500000001</v>
      </c>
      <c r="Z48">
        <v>112414.39</v>
      </c>
      <c r="AA48">
        <v>111145.12</v>
      </c>
      <c r="AB48">
        <v>97973.985000000001</v>
      </c>
      <c r="AC48">
        <v>98427.53</v>
      </c>
      <c r="AD48">
        <v>114502.07</v>
      </c>
      <c r="AE48">
        <v>114108.545</v>
      </c>
      <c r="AF48">
        <v>114281.61500000001</v>
      </c>
      <c r="AG48">
        <v>115442.655</v>
      </c>
      <c r="AH48">
        <v>109130.77</v>
      </c>
      <c r="AI48">
        <v>96698.285000000003</v>
      </c>
      <c r="AJ48">
        <v>102684.515</v>
      </c>
    </row>
    <row r="49" spans="1:36" x14ac:dyDescent="0.25">
      <c r="A49" s="3">
        <v>44</v>
      </c>
      <c r="B49">
        <v>115297.34</v>
      </c>
      <c r="C49">
        <v>116619.57</v>
      </c>
      <c r="D49">
        <v>122887.41</v>
      </c>
      <c r="E49">
        <v>124222.935</v>
      </c>
      <c r="F49">
        <v>121256.97</v>
      </c>
      <c r="G49">
        <v>106353.44</v>
      </c>
      <c r="H49">
        <v>102279.745</v>
      </c>
      <c r="I49">
        <v>125270.16499999999</v>
      </c>
      <c r="J49">
        <v>117138.355</v>
      </c>
      <c r="K49">
        <v>121605.395</v>
      </c>
      <c r="L49">
        <v>120142.43</v>
      </c>
      <c r="M49">
        <v>119820.71</v>
      </c>
      <c r="N49">
        <v>104191.105</v>
      </c>
      <c r="O49">
        <v>111289</v>
      </c>
      <c r="P49">
        <v>112227.65</v>
      </c>
      <c r="Q49">
        <v>116179.47</v>
      </c>
      <c r="R49">
        <v>116632.09</v>
      </c>
      <c r="S49">
        <v>120470.785</v>
      </c>
      <c r="T49">
        <v>113451.995</v>
      </c>
      <c r="U49">
        <v>101610.815</v>
      </c>
      <c r="V49">
        <v>92182.955000000002</v>
      </c>
      <c r="W49">
        <v>110196.61500000001</v>
      </c>
      <c r="X49">
        <v>113459.02499999999</v>
      </c>
      <c r="Y49">
        <v>114402.745</v>
      </c>
      <c r="Z49">
        <v>119350.66499999999</v>
      </c>
      <c r="AA49">
        <v>116793.855</v>
      </c>
      <c r="AB49">
        <v>93859.285000000003</v>
      </c>
      <c r="AC49">
        <v>95624.014999999999</v>
      </c>
      <c r="AD49">
        <v>112634.63499999999</v>
      </c>
      <c r="AE49">
        <v>111887.405</v>
      </c>
      <c r="AF49">
        <v>117375.73</v>
      </c>
      <c r="AG49">
        <v>121752.875</v>
      </c>
      <c r="AH49">
        <v>130510.905</v>
      </c>
      <c r="AI49">
        <v>105806.825</v>
      </c>
      <c r="AJ49">
        <v>102830.55499999999</v>
      </c>
    </row>
    <row r="50" spans="1:36" x14ac:dyDescent="0.25">
      <c r="A50" s="3">
        <v>45</v>
      </c>
      <c r="B50">
        <v>113791.75</v>
      </c>
      <c r="C50">
        <v>101793.035</v>
      </c>
      <c r="D50">
        <v>120177.94500000001</v>
      </c>
      <c r="E50">
        <v>125985.465</v>
      </c>
      <c r="F50">
        <v>120505.58500000001</v>
      </c>
      <c r="G50">
        <v>104269.79</v>
      </c>
      <c r="H50">
        <v>103629.645</v>
      </c>
      <c r="I50">
        <v>110661.43</v>
      </c>
      <c r="J50">
        <v>104976.21</v>
      </c>
      <c r="K50">
        <v>119904.48</v>
      </c>
      <c r="L50">
        <v>118677.495</v>
      </c>
      <c r="M50">
        <v>113666.485</v>
      </c>
      <c r="N50">
        <v>101810.75</v>
      </c>
      <c r="O50">
        <v>94325.72</v>
      </c>
      <c r="P50">
        <v>104632.79</v>
      </c>
      <c r="Q50">
        <v>100592.295</v>
      </c>
      <c r="R50">
        <v>111738.485</v>
      </c>
      <c r="S50">
        <v>113539.935</v>
      </c>
      <c r="T50">
        <v>115156.44500000001</v>
      </c>
      <c r="U50">
        <v>104194.345</v>
      </c>
      <c r="V50">
        <v>95368.164999999994</v>
      </c>
      <c r="W50">
        <v>107014.075</v>
      </c>
      <c r="X50">
        <v>100696.565</v>
      </c>
      <c r="Y50">
        <v>106387.19500000001</v>
      </c>
      <c r="Z50">
        <v>109430.37</v>
      </c>
      <c r="AA50">
        <v>112506.95</v>
      </c>
      <c r="AB50">
        <v>100203.55</v>
      </c>
      <c r="AC50">
        <v>96432.625</v>
      </c>
      <c r="AD50">
        <v>107279.84</v>
      </c>
      <c r="AE50">
        <v>96817</v>
      </c>
      <c r="AF50">
        <v>104381.38</v>
      </c>
      <c r="AG50">
        <v>115132.64</v>
      </c>
      <c r="AH50">
        <v>113954.78</v>
      </c>
      <c r="AI50">
        <v>108924.79</v>
      </c>
      <c r="AJ50">
        <v>96867.014999999999</v>
      </c>
    </row>
    <row r="51" spans="1:36" x14ac:dyDescent="0.25">
      <c r="A51" s="3">
        <v>46</v>
      </c>
      <c r="B51">
        <v>127234.72</v>
      </c>
      <c r="C51">
        <v>121617.28</v>
      </c>
      <c r="D51">
        <v>121566.645</v>
      </c>
      <c r="E51">
        <v>123775.16</v>
      </c>
      <c r="F51">
        <v>117078.58500000001</v>
      </c>
      <c r="G51">
        <v>103646.63499999999</v>
      </c>
      <c r="H51">
        <v>103793.08500000001</v>
      </c>
      <c r="I51">
        <v>116230.34</v>
      </c>
      <c r="J51">
        <v>117794.595</v>
      </c>
      <c r="K51">
        <v>122131.11500000001</v>
      </c>
      <c r="L51">
        <v>122634.53</v>
      </c>
      <c r="M51">
        <v>117953.88499999999</v>
      </c>
      <c r="N51">
        <v>99907.32</v>
      </c>
      <c r="O51">
        <v>96934.925000000003</v>
      </c>
      <c r="P51">
        <v>125795.84</v>
      </c>
      <c r="Q51">
        <v>135420.82</v>
      </c>
      <c r="R51">
        <v>130385.05</v>
      </c>
      <c r="S51">
        <v>116715.965</v>
      </c>
      <c r="T51">
        <v>117797.62</v>
      </c>
      <c r="U51">
        <v>106730.21</v>
      </c>
      <c r="V51">
        <v>98774.235000000001</v>
      </c>
      <c r="W51">
        <v>114159.595</v>
      </c>
      <c r="X51">
        <v>120185.265</v>
      </c>
      <c r="Y51">
        <v>116487.58</v>
      </c>
      <c r="Z51">
        <v>108628.34</v>
      </c>
      <c r="AA51">
        <v>107405.925</v>
      </c>
      <c r="AB51">
        <v>90498.92</v>
      </c>
      <c r="AC51">
        <v>94602.89</v>
      </c>
      <c r="AD51">
        <v>106758.95</v>
      </c>
      <c r="AE51">
        <v>104303.46</v>
      </c>
      <c r="AF51">
        <v>112573.54</v>
      </c>
      <c r="AG51">
        <v>109828.93</v>
      </c>
      <c r="AH51">
        <v>110954.755</v>
      </c>
      <c r="AI51">
        <v>97646.12</v>
      </c>
      <c r="AJ51">
        <v>101550.045</v>
      </c>
    </row>
    <row r="52" spans="1:36" x14ac:dyDescent="0.25">
      <c r="A52" s="3">
        <v>47</v>
      </c>
      <c r="B52">
        <v>124557.22500000001</v>
      </c>
      <c r="C52">
        <v>131442.20000000001</v>
      </c>
      <c r="D52">
        <v>132353.755</v>
      </c>
      <c r="E52">
        <v>138118.70499999999</v>
      </c>
      <c r="F52">
        <v>123412.685</v>
      </c>
      <c r="G52">
        <v>102647.905</v>
      </c>
      <c r="H52">
        <v>99761.81</v>
      </c>
      <c r="I52">
        <v>116817.15</v>
      </c>
      <c r="J52">
        <v>119905.59</v>
      </c>
      <c r="K52">
        <v>122146.66</v>
      </c>
      <c r="L52">
        <v>122464.645</v>
      </c>
      <c r="M52">
        <v>121441.05</v>
      </c>
      <c r="N52">
        <v>106868.5</v>
      </c>
      <c r="O52">
        <v>96805.925000000003</v>
      </c>
      <c r="P52">
        <v>128658.27</v>
      </c>
      <c r="Q52">
        <v>137151.495</v>
      </c>
      <c r="R52">
        <v>138882.25</v>
      </c>
      <c r="S52">
        <v>135162.11499999999</v>
      </c>
      <c r="T52">
        <v>133951.29</v>
      </c>
      <c r="U52">
        <v>121219.595</v>
      </c>
      <c r="V52">
        <v>101256.78</v>
      </c>
      <c r="W52">
        <v>113978.535</v>
      </c>
      <c r="X52">
        <v>118330.625</v>
      </c>
      <c r="Y52">
        <v>106618.19500000001</v>
      </c>
      <c r="Z52">
        <v>107278.83</v>
      </c>
      <c r="AA52">
        <v>113582.6</v>
      </c>
      <c r="AB52">
        <v>101352.12</v>
      </c>
      <c r="AC52">
        <v>92043.13</v>
      </c>
      <c r="AD52">
        <v>109148.25</v>
      </c>
      <c r="AE52">
        <v>112033.87</v>
      </c>
      <c r="AF52">
        <v>119736.125</v>
      </c>
      <c r="AG52">
        <v>131312</v>
      </c>
      <c r="AH52">
        <v>109049.36500000001</v>
      </c>
      <c r="AI52">
        <v>97245.764999999999</v>
      </c>
      <c r="AJ52">
        <v>96742.49</v>
      </c>
    </row>
    <row r="53" spans="1:36" x14ac:dyDescent="0.25">
      <c r="A53" s="3">
        <v>48</v>
      </c>
      <c r="B53">
        <v>114406.825</v>
      </c>
      <c r="C53">
        <v>118894.30499999999</v>
      </c>
      <c r="D53">
        <v>124728.875</v>
      </c>
      <c r="E53">
        <v>112907.145</v>
      </c>
      <c r="F53">
        <v>117492.82</v>
      </c>
      <c r="G53">
        <v>105011.19500000001</v>
      </c>
      <c r="H53">
        <v>98621.62</v>
      </c>
      <c r="I53">
        <v>138681.815</v>
      </c>
      <c r="J53">
        <v>126617.72</v>
      </c>
      <c r="K53">
        <v>118119.01</v>
      </c>
      <c r="L53">
        <v>120308.545</v>
      </c>
      <c r="M53">
        <v>116011.565</v>
      </c>
      <c r="N53">
        <v>104700.05499999999</v>
      </c>
      <c r="O53">
        <v>112098.33500000001</v>
      </c>
      <c r="P53">
        <v>115429.005</v>
      </c>
      <c r="Q53">
        <v>129798.47</v>
      </c>
      <c r="R53">
        <v>151730.95000000001</v>
      </c>
      <c r="S53">
        <v>154632.33499999999</v>
      </c>
      <c r="T53">
        <v>125141.9</v>
      </c>
      <c r="U53">
        <v>99234.22</v>
      </c>
      <c r="V53">
        <v>108717.875</v>
      </c>
      <c r="W53">
        <v>110547.605</v>
      </c>
      <c r="X53">
        <v>109706.42</v>
      </c>
      <c r="Y53">
        <v>106684.825</v>
      </c>
      <c r="Z53">
        <v>112586.74</v>
      </c>
      <c r="AA53">
        <v>110031.82</v>
      </c>
      <c r="AB53">
        <v>100725.24</v>
      </c>
      <c r="AC53">
        <v>96240.41</v>
      </c>
      <c r="AD53">
        <v>113899.3</v>
      </c>
      <c r="AE53">
        <v>107629.16</v>
      </c>
      <c r="AF53">
        <v>108417.69500000001</v>
      </c>
      <c r="AG53">
        <v>112735.875</v>
      </c>
      <c r="AH53">
        <v>114799.91</v>
      </c>
      <c r="AI53">
        <v>98959.56</v>
      </c>
      <c r="AJ53">
        <v>96778.25</v>
      </c>
    </row>
    <row r="54" spans="1:36" x14ac:dyDescent="0.25">
      <c r="A54" s="3">
        <v>49</v>
      </c>
      <c r="B54">
        <v>122452.41499999999</v>
      </c>
      <c r="C54">
        <v>117115.62</v>
      </c>
      <c r="D54">
        <v>115230.125</v>
      </c>
      <c r="E54">
        <v>121699.425</v>
      </c>
      <c r="F54">
        <v>129148.52</v>
      </c>
      <c r="G54">
        <v>115606.005</v>
      </c>
      <c r="H54">
        <v>102162.53</v>
      </c>
      <c r="I54">
        <v>118666.37</v>
      </c>
      <c r="J54">
        <v>119169.17</v>
      </c>
      <c r="K54">
        <v>121067.59</v>
      </c>
      <c r="L54">
        <v>113024.02</v>
      </c>
      <c r="M54">
        <v>109318.355</v>
      </c>
      <c r="N54">
        <v>98899.494999999995</v>
      </c>
      <c r="O54">
        <v>102718.9</v>
      </c>
      <c r="P54">
        <v>111625.98</v>
      </c>
      <c r="Q54">
        <v>113063.675</v>
      </c>
      <c r="R54">
        <v>115383.13</v>
      </c>
      <c r="S54">
        <v>115736.97</v>
      </c>
      <c r="T54">
        <v>109568.47</v>
      </c>
      <c r="U54">
        <v>99334.8</v>
      </c>
      <c r="V54">
        <v>92487.705000000002</v>
      </c>
      <c r="W54">
        <v>107666.30499999999</v>
      </c>
      <c r="X54">
        <v>111718.075</v>
      </c>
      <c r="Y54">
        <v>114225.12</v>
      </c>
      <c r="Z54">
        <v>135452.26</v>
      </c>
      <c r="AA54">
        <v>156648.405</v>
      </c>
      <c r="AB54">
        <v>121237.47</v>
      </c>
      <c r="AC54">
        <v>88903.065000000002</v>
      </c>
      <c r="AD54">
        <v>110609.4</v>
      </c>
      <c r="AE54">
        <v>109094.04</v>
      </c>
      <c r="AF54">
        <v>107400.705</v>
      </c>
      <c r="AG54">
        <v>107891.69</v>
      </c>
      <c r="AH54">
        <v>105028.985</v>
      </c>
      <c r="AI54">
        <v>95436.3</v>
      </c>
      <c r="AJ54">
        <v>100233.98</v>
      </c>
    </row>
    <row r="55" spans="1:36" x14ac:dyDescent="0.25">
      <c r="A55" s="3">
        <v>50</v>
      </c>
      <c r="B55">
        <v>129059.645</v>
      </c>
      <c r="C55">
        <v>136800.91</v>
      </c>
      <c r="D55">
        <v>125965.02</v>
      </c>
      <c r="E55">
        <v>125807.495</v>
      </c>
      <c r="F55">
        <v>116597.81</v>
      </c>
      <c r="G55">
        <v>106139.41</v>
      </c>
      <c r="H55">
        <v>112025.29</v>
      </c>
      <c r="I55">
        <v>109670</v>
      </c>
      <c r="J55">
        <v>111228.06</v>
      </c>
      <c r="K55">
        <v>112738.08</v>
      </c>
      <c r="L55">
        <v>105445.65</v>
      </c>
      <c r="M55">
        <v>105664.09</v>
      </c>
      <c r="N55">
        <v>98622.865000000005</v>
      </c>
      <c r="O55">
        <v>97300.36</v>
      </c>
      <c r="P55">
        <v>114680.185</v>
      </c>
      <c r="Q55">
        <v>121945.175</v>
      </c>
      <c r="R55">
        <v>146933.095</v>
      </c>
      <c r="S55">
        <v>129280.81</v>
      </c>
      <c r="T55">
        <v>120821.05499999999</v>
      </c>
      <c r="U55">
        <v>110154.36</v>
      </c>
      <c r="V55">
        <v>97715.01</v>
      </c>
      <c r="W55">
        <v>110803.765</v>
      </c>
      <c r="X55">
        <v>114413.785</v>
      </c>
      <c r="Y55">
        <v>129715.465</v>
      </c>
      <c r="Z55">
        <v>114986.33</v>
      </c>
      <c r="AA55">
        <v>110025.465</v>
      </c>
      <c r="AB55">
        <v>102577.145</v>
      </c>
      <c r="AC55">
        <v>102161.11500000001</v>
      </c>
      <c r="AD55">
        <v>127910.83500000001</v>
      </c>
      <c r="AE55">
        <v>109548.62</v>
      </c>
      <c r="AF55">
        <v>109060.375</v>
      </c>
      <c r="AG55">
        <v>108599.065</v>
      </c>
      <c r="AH55">
        <v>107070.61</v>
      </c>
      <c r="AI55">
        <v>101239.235</v>
      </c>
      <c r="AJ55">
        <v>97577.414999999994</v>
      </c>
    </row>
    <row r="56" spans="1:36" x14ac:dyDescent="0.25">
      <c r="A56" s="3">
        <v>51</v>
      </c>
      <c r="B56">
        <v>125784.96000000001</v>
      </c>
      <c r="C56">
        <v>129077.41</v>
      </c>
      <c r="D56">
        <v>135930.07999999999</v>
      </c>
      <c r="E56">
        <v>152366.29999999999</v>
      </c>
      <c r="F56">
        <v>158052.89000000001</v>
      </c>
      <c r="G56">
        <v>154924.89000000001</v>
      </c>
      <c r="H56">
        <v>105218.515</v>
      </c>
      <c r="I56">
        <v>120390.11</v>
      </c>
      <c r="J56">
        <v>128831.65</v>
      </c>
      <c r="K56">
        <v>111423.765</v>
      </c>
      <c r="L56">
        <v>107072.36</v>
      </c>
      <c r="M56">
        <v>113698.06</v>
      </c>
      <c r="N56">
        <v>90227.48</v>
      </c>
      <c r="O56">
        <v>93673.19</v>
      </c>
      <c r="P56">
        <v>138949.67499999999</v>
      </c>
      <c r="Q56">
        <v>142870.39499999999</v>
      </c>
      <c r="R56">
        <v>114916.99</v>
      </c>
      <c r="S56">
        <v>114462.53</v>
      </c>
      <c r="T56">
        <v>116428.79</v>
      </c>
      <c r="U56">
        <v>109364.01</v>
      </c>
      <c r="V56">
        <v>107212.84</v>
      </c>
      <c r="W56">
        <v>112804.4</v>
      </c>
      <c r="X56">
        <v>113485.105</v>
      </c>
      <c r="Y56">
        <v>119907.245</v>
      </c>
      <c r="Z56">
        <v>111880.52499999999</v>
      </c>
      <c r="AA56">
        <v>102075.925</v>
      </c>
      <c r="AB56">
        <v>92725.74</v>
      </c>
      <c r="AC56">
        <v>99110.774999999994</v>
      </c>
      <c r="AD56">
        <v>114400.065</v>
      </c>
      <c r="AE56">
        <v>123999.07</v>
      </c>
      <c r="AF56">
        <v>146990.89000000001</v>
      </c>
      <c r="AG56">
        <v>125050.61</v>
      </c>
      <c r="AH56">
        <v>150553.4</v>
      </c>
      <c r="AI56">
        <v>100632.47500000001</v>
      </c>
      <c r="AJ56">
        <v>98723.45</v>
      </c>
    </row>
    <row r="57" spans="1:36" x14ac:dyDescent="0.25">
      <c r="A57" s="3">
        <v>52</v>
      </c>
      <c r="B57">
        <v>113802.21</v>
      </c>
      <c r="C57">
        <v>119477.515</v>
      </c>
      <c r="D57">
        <v>126553.11500000001</v>
      </c>
      <c r="E57">
        <v>134583.25</v>
      </c>
      <c r="F57">
        <v>119950.37</v>
      </c>
      <c r="G57">
        <v>95093.294999999998</v>
      </c>
      <c r="H57">
        <v>133421.03</v>
      </c>
      <c r="I57">
        <v>109260.30499999999</v>
      </c>
      <c r="J57">
        <v>106451.255</v>
      </c>
      <c r="K57">
        <v>104389.51</v>
      </c>
      <c r="L57">
        <v>105513.235</v>
      </c>
      <c r="M57">
        <v>112247.94500000001</v>
      </c>
      <c r="N57">
        <v>114843.875</v>
      </c>
      <c r="O57">
        <v>90911.085000000006</v>
      </c>
      <c r="P57">
        <v>85094.375</v>
      </c>
      <c r="Q57">
        <v>98638.854999999996</v>
      </c>
      <c r="R57">
        <v>128753.755</v>
      </c>
      <c r="S57">
        <v>130699.155</v>
      </c>
      <c r="T57">
        <v>115572.045</v>
      </c>
      <c r="U57">
        <v>96358.975000000006</v>
      </c>
      <c r="V57">
        <v>92856.23</v>
      </c>
      <c r="W57">
        <v>112358.815</v>
      </c>
      <c r="X57">
        <v>98191.654999999999</v>
      </c>
      <c r="Y57">
        <v>100017.19500000001</v>
      </c>
      <c r="Z57">
        <v>129749.14</v>
      </c>
      <c r="AA57">
        <v>133831.375</v>
      </c>
      <c r="AB57">
        <v>108290.11</v>
      </c>
      <c r="AC57">
        <v>94938.395000000004</v>
      </c>
      <c r="AD57">
        <v>101818.02499999999</v>
      </c>
      <c r="AE57">
        <v>102168.93</v>
      </c>
      <c r="AF57">
        <v>98312.744999999995</v>
      </c>
      <c r="AG57">
        <v>96120.524999999994</v>
      </c>
      <c r="AH57">
        <v>107256.065</v>
      </c>
      <c r="AI57">
        <v>113521.685</v>
      </c>
      <c r="AJ57">
        <v>90145.615000000005</v>
      </c>
    </row>
    <row r="58" spans="1:36" x14ac:dyDescent="0.25">
      <c r="A58" s="3">
        <v>53</v>
      </c>
      <c r="B58">
        <v>100048.44</v>
      </c>
      <c r="C58">
        <v>111647.54</v>
      </c>
      <c r="D58">
        <v>128552.13499999999</v>
      </c>
      <c r="E58">
        <v>146473.83499999999</v>
      </c>
      <c r="H58">
        <v>96394.94</v>
      </c>
      <c r="I58">
        <v>106284.83</v>
      </c>
      <c r="J58">
        <v>99701.43</v>
      </c>
      <c r="K58">
        <v>123693.52</v>
      </c>
      <c r="L58">
        <v>135571.79500000001</v>
      </c>
      <c r="M58">
        <v>112141.83</v>
      </c>
      <c r="N58">
        <v>95728.15</v>
      </c>
      <c r="O58">
        <v>114468.17</v>
      </c>
      <c r="V58">
        <v>95700.479999999996</v>
      </c>
      <c r="W58">
        <v>103381.91499999999</v>
      </c>
      <c r="AC58">
        <v>99613.865000000005</v>
      </c>
      <c r="AD58">
        <v>140410.125</v>
      </c>
      <c r="AE58">
        <v>95410.39</v>
      </c>
      <c r="AJ58">
        <v>118293.52499999999</v>
      </c>
    </row>
    <row r="59" spans="1:36" x14ac:dyDescent="0.25">
      <c r="A59" s="3" t="s">
        <v>76</v>
      </c>
    </row>
    <row r="60" spans="1:36" x14ac:dyDescent="0.25">
      <c r="A60" s="3" t="s">
        <v>85</v>
      </c>
    </row>
    <row r="61" spans="1:36" x14ac:dyDescent="0.25">
      <c r="A61" s="3" t="s">
        <v>86</v>
      </c>
    </row>
    <row r="62" spans="1:36" x14ac:dyDescent="0.25">
      <c r="A62" s="3" t="s">
        <v>87</v>
      </c>
    </row>
    <row r="63" spans="1:36" x14ac:dyDescent="0.25">
      <c r="A63" s="3" t="s">
        <v>88</v>
      </c>
    </row>
    <row r="64" spans="1:36" x14ac:dyDescent="0.25">
      <c r="A64" s="3" t="s">
        <v>89</v>
      </c>
    </row>
    <row r="65" spans="1:1" x14ac:dyDescent="0.25">
      <c r="A65" s="3" t="s">
        <v>90</v>
      </c>
    </row>
    <row r="66" spans="1:1" x14ac:dyDescent="0.25">
      <c r="A66" s="3" t="s">
        <v>91</v>
      </c>
    </row>
    <row r="67" spans="1:1" x14ac:dyDescent="0.25">
      <c r="A67" s="3" t="s">
        <v>92</v>
      </c>
    </row>
    <row r="68" spans="1:1" x14ac:dyDescent="0.25">
      <c r="A68" s="3" t="s">
        <v>93</v>
      </c>
    </row>
    <row r="69" spans="1:1" x14ac:dyDescent="0.25">
      <c r="A69" s="3" t="s">
        <v>94</v>
      </c>
    </row>
    <row r="70" spans="1:1" x14ac:dyDescent="0.25">
      <c r="A70" s="3" t="s">
        <v>77</v>
      </c>
    </row>
    <row r="71" spans="1:1" x14ac:dyDescent="0.25">
      <c r="A71" s="3" t="s">
        <v>95</v>
      </c>
    </row>
    <row r="72" spans="1:1" x14ac:dyDescent="0.25">
      <c r="A72" s="3" t="s">
        <v>96</v>
      </c>
    </row>
    <row r="73" spans="1:1" x14ac:dyDescent="0.25">
      <c r="A73" s="3" t="s">
        <v>97</v>
      </c>
    </row>
    <row r="74" spans="1:1" x14ac:dyDescent="0.25">
      <c r="A74" s="3" t="s">
        <v>98</v>
      </c>
    </row>
    <row r="75" spans="1:1" x14ac:dyDescent="0.25">
      <c r="A75" s="3" t="s">
        <v>99</v>
      </c>
    </row>
    <row r="76" spans="1:1" x14ac:dyDescent="0.25">
      <c r="A76" s="3" t="s">
        <v>100</v>
      </c>
    </row>
    <row r="77" spans="1:1" x14ac:dyDescent="0.25">
      <c r="A77" s="3" t="s">
        <v>101</v>
      </c>
    </row>
    <row r="78" spans="1:1" x14ac:dyDescent="0.25">
      <c r="A78" s="3" t="s">
        <v>102</v>
      </c>
    </row>
    <row r="79" spans="1:1" x14ac:dyDescent="0.25">
      <c r="A79" s="3" t="s">
        <v>103</v>
      </c>
    </row>
    <row r="80" spans="1:1" x14ac:dyDescent="0.25">
      <c r="A80" s="3" t="s">
        <v>104</v>
      </c>
    </row>
    <row r="81" spans="1:1" x14ac:dyDescent="0.25">
      <c r="A81" s="3" t="s">
        <v>78</v>
      </c>
    </row>
    <row r="82" spans="1:1" x14ac:dyDescent="0.25">
      <c r="A82" s="3" t="s">
        <v>105</v>
      </c>
    </row>
    <row r="83" spans="1:1" x14ac:dyDescent="0.25">
      <c r="A83" s="3" t="s">
        <v>106</v>
      </c>
    </row>
    <row r="84" spans="1:1" x14ac:dyDescent="0.25">
      <c r="A84" s="3" t="s">
        <v>107</v>
      </c>
    </row>
    <row r="85" spans="1:1" x14ac:dyDescent="0.25">
      <c r="A85" s="3" t="s">
        <v>108</v>
      </c>
    </row>
    <row r="86" spans="1:1" x14ac:dyDescent="0.25">
      <c r="A86" s="3" t="s">
        <v>109</v>
      </c>
    </row>
    <row r="87" spans="1:1" x14ac:dyDescent="0.25">
      <c r="A87" s="3" t="s">
        <v>110</v>
      </c>
    </row>
    <row r="88" spans="1:1" x14ac:dyDescent="0.25">
      <c r="A88" s="3" t="s">
        <v>111</v>
      </c>
    </row>
    <row r="89" spans="1:1" x14ac:dyDescent="0.25">
      <c r="A89" s="3" t="s">
        <v>112</v>
      </c>
    </row>
    <row r="90" spans="1:1" x14ac:dyDescent="0.25">
      <c r="A90" s="3" t="s">
        <v>113</v>
      </c>
    </row>
    <row r="91" spans="1:1" x14ac:dyDescent="0.25">
      <c r="A91" s="3" t="s">
        <v>114</v>
      </c>
    </row>
    <row r="92" spans="1:1" x14ac:dyDescent="0.25">
      <c r="A92" s="3" t="s">
        <v>79</v>
      </c>
    </row>
    <row r="93" spans="1:1" x14ac:dyDescent="0.25">
      <c r="A93" s="3" t="s">
        <v>115</v>
      </c>
    </row>
    <row r="94" spans="1:1" x14ac:dyDescent="0.25">
      <c r="A94" s="3" t="s">
        <v>116</v>
      </c>
    </row>
    <row r="95" spans="1:1" x14ac:dyDescent="0.25">
      <c r="A95" s="3" t="s">
        <v>117</v>
      </c>
    </row>
    <row r="96" spans="1:1" x14ac:dyDescent="0.25">
      <c r="A96" s="3" t="s">
        <v>118</v>
      </c>
    </row>
    <row r="97" spans="1:1" x14ac:dyDescent="0.25">
      <c r="A97" s="3" t="s">
        <v>119</v>
      </c>
    </row>
    <row r="98" spans="1:1" x14ac:dyDescent="0.25">
      <c r="A98" s="3" t="s">
        <v>120</v>
      </c>
    </row>
    <row r="99" spans="1:1" x14ac:dyDescent="0.25">
      <c r="A99" s="3" t="s">
        <v>121</v>
      </c>
    </row>
    <row r="100" spans="1:1" x14ac:dyDescent="0.25">
      <c r="A100" s="3" t="s">
        <v>122</v>
      </c>
    </row>
    <row r="101" spans="1:1" x14ac:dyDescent="0.25">
      <c r="A101" s="3" t="s">
        <v>123</v>
      </c>
    </row>
    <row r="102" spans="1:1" x14ac:dyDescent="0.25">
      <c r="A102" s="3" t="s">
        <v>124</v>
      </c>
    </row>
    <row r="103" spans="1:1" x14ac:dyDescent="0.25">
      <c r="A103" s="3" t="s">
        <v>80</v>
      </c>
    </row>
    <row r="104" spans="1:1" x14ac:dyDescent="0.25">
      <c r="A104" s="3" t="s">
        <v>125</v>
      </c>
    </row>
    <row r="105" spans="1:1" x14ac:dyDescent="0.25">
      <c r="A105" s="3" t="s">
        <v>126</v>
      </c>
    </row>
    <row r="106" spans="1:1" x14ac:dyDescent="0.25">
      <c r="A106" s="3" t="s">
        <v>127</v>
      </c>
    </row>
    <row r="107" spans="1:1" x14ac:dyDescent="0.25">
      <c r="A107" s="3" t="s">
        <v>81</v>
      </c>
    </row>
    <row r="108" spans="1:1" x14ac:dyDescent="0.25">
      <c r="A108" s="3" t="s">
        <v>82</v>
      </c>
    </row>
    <row r="109" spans="1:1" x14ac:dyDescent="0.25">
      <c r="A109" s="3" t="s">
        <v>83</v>
      </c>
    </row>
    <row r="110" spans="1:1" x14ac:dyDescent="0.25">
      <c r="A110" s="3" t="s">
        <v>84</v>
      </c>
    </row>
  </sheetData>
  <conditionalFormatting pivot="1" sqref="B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:AQ1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:AQ11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pivot="1" sqref="B6:AQ1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6:AQ1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D4D7-1925-45B0-86A6-FC8D53A4E18A}">
  <sheetPr>
    <tabColor rgb="FF92D050"/>
  </sheetPr>
  <dimension ref="A1:T43"/>
  <sheetViews>
    <sheetView workbookViewId="0">
      <pane ySplit="2" topLeftCell="A3" activePane="bottomLeft" state="frozen"/>
      <selection pane="bottomLeft" activeCell="I14" sqref="I14"/>
    </sheetView>
  </sheetViews>
  <sheetFormatPr defaultRowHeight="15" x14ac:dyDescent="0.25"/>
  <cols>
    <col min="2" max="2" width="10.7109375" bestFit="1" customWidth="1"/>
    <col min="3" max="3" width="12.42578125" bestFit="1" customWidth="1"/>
    <col min="4" max="4" width="7" customWidth="1"/>
    <col min="5" max="5" width="9.5703125" customWidth="1"/>
    <col min="6" max="6" width="7.140625" customWidth="1"/>
    <col min="7" max="7" width="16.85546875" bestFit="1" customWidth="1"/>
    <col min="8" max="8" width="17.28515625" bestFit="1" customWidth="1"/>
    <col min="9" max="9" width="14.7109375" bestFit="1" customWidth="1"/>
    <col min="10" max="10" width="14.42578125" customWidth="1"/>
    <col min="11" max="11" width="11.5703125" bestFit="1" customWidth="1"/>
    <col min="12" max="12" width="12.7109375" bestFit="1" customWidth="1"/>
    <col min="13" max="13" width="14.85546875" bestFit="1" customWidth="1"/>
    <col min="14" max="14" width="10.5703125" bestFit="1" customWidth="1"/>
    <col min="20" max="20" width="32.28515625" customWidth="1"/>
  </cols>
  <sheetData>
    <row r="1" spans="1:15" s="55" customFormat="1" x14ac:dyDescent="0.25">
      <c r="A1" s="54" t="s">
        <v>31</v>
      </c>
    </row>
    <row r="2" spans="1:15" s="7" customFormat="1" ht="15.75" thickBot="1" x14ac:dyDescent="0.3">
      <c r="A2" s="7" t="s">
        <v>30</v>
      </c>
      <c r="B2" s="7" t="s">
        <v>0</v>
      </c>
      <c r="C2" s="7" t="s">
        <v>6</v>
      </c>
      <c r="D2" s="8" t="s">
        <v>9</v>
      </c>
      <c r="E2" s="7" t="s">
        <v>7</v>
      </c>
      <c r="F2" s="7" t="s">
        <v>8</v>
      </c>
      <c r="G2" s="9" t="s">
        <v>13</v>
      </c>
      <c r="H2" s="9" t="s">
        <v>15</v>
      </c>
      <c r="I2" s="9" t="s">
        <v>16</v>
      </c>
      <c r="J2" s="15" t="s">
        <v>17</v>
      </c>
      <c r="K2" s="7" t="s">
        <v>14</v>
      </c>
      <c r="L2" s="11" t="s">
        <v>1</v>
      </c>
      <c r="M2" s="9" t="s">
        <v>12</v>
      </c>
      <c r="N2" s="7" t="s">
        <v>10</v>
      </c>
      <c r="O2" s="7" t="s">
        <v>11</v>
      </c>
    </row>
    <row r="3" spans="1:15" ht="15.75" thickTop="1" x14ac:dyDescent="0.25">
      <c r="A3">
        <v>1</v>
      </c>
      <c r="B3" s="6">
        <v>43861</v>
      </c>
      <c r="C3" s="1" t="str">
        <f>TEXT(Holidays!A1858,"DDDD")</f>
        <v>Friday</v>
      </c>
      <c r="D3" s="2">
        <f>WEEKNUM(Holidays!A1858)</f>
        <v>5</v>
      </c>
      <c r="E3" s="1" t="str">
        <f>TEXT(Holidays!A1858,"MMMM")</f>
        <v>January</v>
      </c>
      <c r="F3" s="1" t="str">
        <f>TEXT(Holidays!A1858,"yyyy")</f>
        <v>2020</v>
      </c>
      <c r="G3" s="3">
        <v>21.5</v>
      </c>
      <c r="H3" s="3">
        <v>42.9</v>
      </c>
      <c r="I3" s="3">
        <v>18.3</v>
      </c>
      <c r="J3" s="3">
        <v>0</v>
      </c>
      <c r="K3" s="4">
        <v>170653.84</v>
      </c>
      <c r="L3" s="5">
        <v>2809.437516</v>
      </c>
      <c r="M3" s="5">
        <f t="shared" ref="M3:M22" si="0">K3*L3</f>
        <v>479441300.34546143</v>
      </c>
      <c r="N3" t="str">
        <f>VLOOKUP(B3,Holidays!A:C,2,)</f>
        <v>Y</v>
      </c>
      <c r="O3" t="str">
        <f>VLOOKUP(B3,Holidays!A:C,3,FALSE)</f>
        <v>N</v>
      </c>
    </row>
    <row r="4" spans="1:15" x14ac:dyDescent="0.25">
      <c r="A4">
        <v>2</v>
      </c>
      <c r="B4" s="6">
        <v>43490</v>
      </c>
      <c r="C4" s="1" t="str">
        <f>TEXT(Holidays!A1487,"DDDD")</f>
        <v>Friday</v>
      </c>
      <c r="D4" s="2">
        <f>WEEKNUM(Holidays!A1487)</f>
        <v>4</v>
      </c>
      <c r="E4" s="1" t="str">
        <f>TEXT(Holidays!A1487,"MMMM")</f>
        <v>January</v>
      </c>
      <c r="F4" s="1" t="str">
        <f>TEXT(Holidays!A1487,"yyyy")</f>
        <v>2019</v>
      </c>
      <c r="G4" s="3">
        <v>21.1</v>
      </c>
      <c r="H4" s="3">
        <v>42.8</v>
      </c>
      <c r="I4" s="3">
        <v>25.3</v>
      </c>
      <c r="J4" s="3">
        <v>0</v>
      </c>
      <c r="K4" s="4">
        <v>168894.845</v>
      </c>
      <c r="L4" s="5">
        <v>906.43723230000001</v>
      </c>
      <c r="M4" s="5">
        <f t="shared" si="0"/>
        <v>153092575.8515375</v>
      </c>
      <c r="N4" t="str">
        <f>VLOOKUP(B4,Holidays!A:C,2,)</f>
        <v>N</v>
      </c>
      <c r="O4" t="str">
        <f>VLOOKUP(B4,Holidays!A:C,3,FALSE)</f>
        <v>N</v>
      </c>
    </row>
    <row r="5" spans="1:15" x14ac:dyDescent="0.25">
      <c r="A5">
        <v>3</v>
      </c>
      <c r="B5" s="6">
        <v>43119</v>
      </c>
      <c r="C5" s="1" t="str">
        <f>TEXT(Holidays!A1116,"DDDD")</f>
        <v>Friday</v>
      </c>
      <c r="D5" s="2">
        <f>WEEKNUM(Holidays!A1116)</f>
        <v>3</v>
      </c>
      <c r="E5" s="1" t="str">
        <f>TEXT(Holidays!A1116,"MMMM")</f>
        <v>January</v>
      </c>
      <c r="F5" s="1" t="str">
        <f>TEXT(Holidays!A1116,"yyyy")</f>
        <v>2018</v>
      </c>
      <c r="G5" s="3">
        <v>22.5</v>
      </c>
      <c r="H5" s="3">
        <v>40.299999999999997</v>
      </c>
      <c r="I5" s="3">
        <v>30.6</v>
      </c>
      <c r="J5" s="3">
        <v>0</v>
      </c>
      <c r="K5" s="4">
        <v>165070.595</v>
      </c>
      <c r="L5" s="5">
        <v>647.57416339999997</v>
      </c>
      <c r="M5" s="5">
        <f t="shared" si="0"/>
        <v>106895452.45906521</v>
      </c>
      <c r="N5" t="str">
        <f>VLOOKUP(B5,Holidays!A:C,2,)</f>
        <v>N</v>
      </c>
      <c r="O5" t="str">
        <f>VLOOKUP(B5,Holidays!A:C,3,FALSE)</f>
        <v>N</v>
      </c>
    </row>
    <row r="6" spans="1:15" x14ac:dyDescent="0.25">
      <c r="A6">
        <v>4</v>
      </c>
      <c r="B6" s="6">
        <v>43525</v>
      </c>
      <c r="C6" s="1" t="str">
        <f>TEXT(Holidays!A1522,"DDDD")</f>
        <v>Friday</v>
      </c>
      <c r="D6" s="2">
        <f>WEEKNUM(Holidays!A1522)</f>
        <v>9</v>
      </c>
      <c r="E6" s="1" t="str">
        <f>TEXT(Holidays!A1522,"MMMM")</f>
        <v>March</v>
      </c>
      <c r="F6" s="1" t="str">
        <f>TEXT(Holidays!A1522,"yyyy")</f>
        <v>2019</v>
      </c>
      <c r="G6" s="3">
        <v>22.6</v>
      </c>
      <c r="H6" s="3">
        <v>38.1</v>
      </c>
      <c r="I6" s="3">
        <v>22.3</v>
      </c>
      <c r="J6" s="3">
        <v>0</v>
      </c>
      <c r="K6" s="4">
        <v>163682.04</v>
      </c>
      <c r="L6" s="5">
        <v>1284.799876</v>
      </c>
      <c r="M6" s="5">
        <f t="shared" si="0"/>
        <v>210298664.69542706</v>
      </c>
      <c r="N6" t="str">
        <f>VLOOKUP(B6,Holidays!A:C,2,)</f>
        <v>Y</v>
      </c>
      <c r="O6" t="str">
        <f>VLOOKUP(B6,Holidays!A:C,3,FALSE)</f>
        <v>N</v>
      </c>
    </row>
    <row r="7" spans="1:15" x14ac:dyDescent="0.25">
      <c r="A7">
        <v>5</v>
      </c>
      <c r="B7" s="6">
        <v>43129</v>
      </c>
      <c r="C7" s="1" t="str">
        <f>TEXT(Holidays!A1126,"DDDD")</f>
        <v>Monday</v>
      </c>
      <c r="D7" s="2">
        <f>WEEKNUM(Holidays!A1126)</f>
        <v>5</v>
      </c>
      <c r="E7" s="1" t="str">
        <f>TEXT(Holidays!A1126,"MMMM")</f>
        <v>January</v>
      </c>
      <c r="F7" s="1" t="str">
        <f>TEXT(Holidays!A1126,"yyyy")</f>
        <v>2018</v>
      </c>
      <c r="G7" s="3">
        <v>27.8</v>
      </c>
      <c r="H7" s="3">
        <v>33.5</v>
      </c>
      <c r="I7" s="3">
        <v>7.3</v>
      </c>
      <c r="J7" s="3">
        <v>0</v>
      </c>
      <c r="K7" s="4">
        <v>160437.565</v>
      </c>
      <c r="L7" s="5">
        <v>107.6574249</v>
      </c>
      <c r="M7" s="5">
        <f t="shared" si="0"/>
        <v>17272295.10512637</v>
      </c>
      <c r="N7" t="str">
        <f>VLOOKUP(B7,Holidays!A:C,2,)</f>
        <v>N</v>
      </c>
      <c r="O7" t="str">
        <f>VLOOKUP(B7,Holidays!A:C,3,FALSE)</f>
        <v>N</v>
      </c>
    </row>
    <row r="8" spans="1:15" x14ac:dyDescent="0.25">
      <c r="A8">
        <v>6</v>
      </c>
      <c r="B8" s="6">
        <v>42437</v>
      </c>
      <c r="C8" s="1" t="str">
        <f>TEXT(Holidays!A434,"DDDD")</f>
        <v>Tuesday</v>
      </c>
      <c r="D8" s="2">
        <f>WEEKNUM(Holidays!A434)</f>
        <v>11</v>
      </c>
      <c r="E8" s="1" t="str">
        <f>TEXT(Holidays!A434,"MMMM")</f>
        <v>March</v>
      </c>
      <c r="F8" s="1" t="str">
        <f>TEXT(Holidays!A434,"yyyy")</f>
        <v>2016</v>
      </c>
      <c r="G8" s="3">
        <v>19.899999999999999</v>
      </c>
      <c r="H8" s="3">
        <v>38.9</v>
      </c>
      <c r="I8" s="3">
        <v>20.8</v>
      </c>
      <c r="J8" s="3">
        <v>0.6</v>
      </c>
      <c r="K8" s="4">
        <v>160285.01500000001</v>
      </c>
      <c r="L8" s="5">
        <v>253.0320323</v>
      </c>
      <c r="M8" s="5">
        <f t="shared" si="0"/>
        <v>40557243.09268599</v>
      </c>
      <c r="N8" t="str">
        <f>VLOOKUP(B8,Holidays!A:C,2,)</f>
        <v>Y</v>
      </c>
      <c r="O8" t="str">
        <f>VLOOKUP(B8,Holidays!A:C,3,FALSE)</f>
        <v>N</v>
      </c>
    </row>
    <row r="9" spans="1:15" x14ac:dyDescent="0.25">
      <c r="A9">
        <v>7</v>
      </c>
      <c r="B9" s="6">
        <v>42382</v>
      </c>
      <c r="C9" s="1" t="str">
        <f>TEXT(Holidays!A379,"DDDD")</f>
        <v>Wednesday</v>
      </c>
      <c r="D9" s="2">
        <f>WEEKNUM(Holidays!A379)</f>
        <v>3</v>
      </c>
      <c r="E9" s="1" t="str">
        <f>TEXT(Holidays!A379,"MMMM")</f>
        <v>January</v>
      </c>
      <c r="F9" s="1" t="str">
        <f>TEXT(Holidays!A379,"yyyy")</f>
        <v>2016</v>
      </c>
      <c r="G9" s="3">
        <v>16.8</v>
      </c>
      <c r="H9" s="3">
        <v>42.2</v>
      </c>
      <c r="I9" s="3">
        <v>25</v>
      </c>
      <c r="J9" s="3">
        <v>0.2</v>
      </c>
      <c r="K9" s="4">
        <v>160011.07500000001</v>
      </c>
      <c r="L9" s="5">
        <v>545.73781959999997</v>
      </c>
      <c r="M9" s="5">
        <f t="shared" si="0"/>
        <v>87324095.182352066</v>
      </c>
      <c r="N9" t="str">
        <f>VLOOKUP(B9,Holidays!A:C,2,)</f>
        <v>N</v>
      </c>
      <c r="O9" t="str">
        <f>VLOOKUP(B9,Holidays!A:C,3,FALSE)</f>
        <v>N</v>
      </c>
    </row>
    <row r="10" spans="1:15" x14ac:dyDescent="0.25">
      <c r="A10">
        <v>8</v>
      </c>
      <c r="B10" s="6">
        <v>43128</v>
      </c>
      <c r="C10" s="1" t="str">
        <f>TEXT(Holidays!A1125,"DDDD")</f>
        <v>Sunday</v>
      </c>
      <c r="D10" s="2">
        <f>WEEKNUM(Holidays!A1125)</f>
        <v>5</v>
      </c>
      <c r="E10" s="1" t="str">
        <f>TEXT(Holidays!A1125,"MMMM")</f>
        <v>January</v>
      </c>
      <c r="F10" s="1" t="str">
        <f>TEXT(Holidays!A1125,"yyyy")</f>
        <v>2018</v>
      </c>
      <c r="G10" s="3">
        <v>22.7</v>
      </c>
      <c r="H10" s="3">
        <v>38.1</v>
      </c>
      <c r="I10" s="3">
        <v>28.5</v>
      </c>
      <c r="J10" s="3">
        <v>0</v>
      </c>
      <c r="K10" s="4">
        <v>159436.69</v>
      </c>
      <c r="L10" s="5">
        <v>290.41964400000001</v>
      </c>
      <c r="M10" s="5">
        <f t="shared" si="0"/>
        <v>46303546.750338361</v>
      </c>
      <c r="N10" t="str">
        <f>VLOOKUP(B10,Holidays!A:C,2,)</f>
        <v>N</v>
      </c>
      <c r="O10" t="str">
        <f>VLOOKUP(B10,Holidays!A:C,3,FALSE)</f>
        <v>N</v>
      </c>
    </row>
    <row r="11" spans="1:15" x14ac:dyDescent="0.25">
      <c r="A11">
        <v>9</v>
      </c>
      <c r="B11" s="6">
        <v>43138</v>
      </c>
      <c r="C11" s="1" t="str">
        <f>TEXT(Holidays!A1135,"DDDD")</f>
        <v>Wednesday</v>
      </c>
      <c r="D11" s="2">
        <f>WEEKNUM(Holidays!A1135)</f>
        <v>6</v>
      </c>
      <c r="E11" s="1" t="str">
        <f>TEXT(Holidays!A1135,"MMMM")</f>
        <v>February</v>
      </c>
      <c r="F11" s="1" t="str">
        <f>TEXT(Holidays!A1135,"yyyy")</f>
        <v>2018</v>
      </c>
      <c r="G11" s="3">
        <v>18.7</v>
      </c>
      <c r="H11" s="3">
        <v>37.4</v>
      </c>
      <c r="I11" s="3">
        <v>27.1</v>
      </c>
      <c r="J11" s="3">
        <v>0</v>
      </c>
      <c r="K11" s="4">
        <v>159307.315</v>
      </c>
      <c r="L11" s="5">
        <v>624.26093430000003</v>
      </c>
      <c r="M11" s="5">
        <f t="shared" si="0"/>
        <v>99449333.302724406</v>
      </c>
      <c r="N11" t="str">
        <f>VLOOKUP(B11,Holidays!A:C,2,)</f>
        <v>Y</v>
      </c>
      <c r="O11" t="str">
        <f>VLOOKUP(B11,Holidays!A:C,3,FALSE)</f>
        <v>N</v>
      </c>
    </row>
    <row r="12" spans="1:15" x14ac:dyDescent="0.25">
      <c r="A12">
        <v>10</v>
      </c>
      <c r="B12" s="6">
        <v>42356</v>
      </c>
      <c r="C12" s="1" t="str">
        <f>TEXT(Holidays!A353,"DDDD")</f>
        <v>Friday</v>
      </c>
      <c r="D12" s="2">
        <f>WEEKNUM(Holidays!A353)</f>
        <v>51</v>
      </c>
      <c r="E12" s="1" t="str">
        <f>TEXT(Holidays!A353,"MMMM")</f>
        <v>December</v>
      </c>
      <c r="F12" s="1" t="str">
        <f>TEXT(Holidays!A353,"yyyy")</f>
        <v>2015</v>
      </c>
      <c r="G12" s="3">
        <v>19.399999999999999</v>
      </c>
      <c r="H12" s="3">
        <v>35.4</v>
      </c>
      <c r="I12" s="3">
        <v>31.2</v>
      </c>
      <c r="J12" s="3">
        <v>0</v>
      </c>
      <c r="K12" s="4">
        <v>158052.89000000001</v>
      </c>
      <c r="L12" s="5">
        <v>81.192486250000002</v>
      </c>
      <c r="M12" s="5">
        <f t="shared" si="0"/>
        <v>12832707.098097764</v>
      </c>
      <c r="N12" t="str">
        <f>VLOOKUP(B12,Holidays!A:C,2,)</f>
        <v>N</v>
      </c>
      <c r="O12" t="str">
        <f>VLOOKUP(B12,Holidays!A:C,3,FALSE)</f>
        <v>N</v>
      </c>
    </row>
    <row r="13" spans="1:15" x14ac:dyDescent="0.25">
      <c r="A13">
        <v>11</v>
      </c>
      <c r="B13" s="6">
        <v>42423</v>
      </c>
      <c r="C13" s="1" t="str">
        <f>TEXT(Holidays!A420,"DDDD")</f>
        <v>Tuesday</v>
      </c>
      <c r="D13" s="2">
        <f>WEEKNUM(Holidays!A420)</f>
        <v>9</v>
      </c>
      <c r="E13" s="1" t="str">
        <f>TEXT(Holidays!A420,"MMMM")</f>
        <v>February</v>
      </c>
      <c r="F13" s="1" t="str">
        <f>TEXT(Holidays!A420,"yyyy")</f>
        <v>2016</v>
      </c>
      <c r="G13" s="3">
        <v>18.100000000000001</v>
      </c>
      <c r="H13" s="3">
        <v>39.4</v>
      </c>
      <c r="I13" s="3">
        <v>19.399999999999999</v>
      </c>
      <c r="J13" s="3">
        <v>0</v>
      </c>
      <c r="K13" s="4">
        <v>156924.82999999999</v>
      </c>
      <c r="L13" s="5">
        <v>66.960656470000004</v>
      </c>
      <c r="M13" s="5">
        <f t="shared" si="0"/>
        <v>10507789.633243149</v>
      </c>
      <c r="N13" t="str">
        <f>VLOOKUP(B13,Holidays!A:C,2,)</f>
        <v>Y</v>
      </c>
      <c r="O13" t="str">
        <f>VLOOKUP(B13,Holidays!A:C,3,FALSE)</f>
        <v>N</v>
      </c>
    </row>
    <row r="14" spans="1:15" x14ac:dyDescent="0.25">
      <c r="A14">
        <v>12</v>
      </c>
      <c r="B14" s="6">
        <v>43441</v>
      </c>
      <c r="C14" s="1" t="str">
        <f>TEXT(Holidays!A1438,"DDDD")</f>
        <v>Friday</v>
      </c>
      <c r="D14" s="2">
        <f>WEEKNUM(Holidays!A1438)</f>
        <v>49</v>
      </c>
      <c r="E14" s="1" t="str">
        <f>TEXT(Holidays!A1438,"MMMM")</f>
        <v>December</v>
      </c>
      <c r="F14" s="1" t="str">
        <f>TEXT(Holidays!A1438,"yyyy")</f>
        <v>2018</v>
      </c>
      <c r="G14" s="3">
        <v>25.1</v>
      </c>
      <c r="H14" s="3">
        <v>38</v>
      </c>
      <c r="I14" s="3">
        <v>27.1</v>
      </c>
      <c r="J14" s="3">
        <v>0</v>
      </c>
      <c r="K14" s="4">
        <v>156648.405</v>
      </c>
      <c r="L14" s="5">
        <v>177.86181680000001</v>
      </c>
      <c r="M14" s="5">
        <f t="shared" si="0"/>
        <v>27861769.912122205</v>
      </c>
      <c r="N14" t="str">
        <f>VLOOKUP(B14,Holidays!A:C,2,)</f>
        <v>Y</v>
      </c>
      <c r="O14" t="str">
        <f>VLOOKUP(B14,Holidays!A:C,3,FALSE)</f>
        <v>N</v>
      </c>
    </row>
    <row r="15" spans="1:15" x14ac:dyDescent="0.25">
      <c r="A15">
        <v>13</v>
      </c>
      <c r="B15" s="6">
        <v>43489</v>
      </c>
      <c r="C15" s="1" t="str">
        <f>TEXT(Holidays!A1486,"DDDD")</f>
        <v>Thursday</v>
      </c>
      <c r="D15" s="2">
        <f>WEEKNUM(Holidays!A1486)</f>
        <v>4</v>
      </c>
      <c r="E15" s="1" t="str">
        <f>TEXT(Holidays!A1486,"MMMM")</f>
        <v>January</v>
      </c>
      <c r="F15" s="1" t="str">
        <f>TEXT(Holidays!A1486,"yyyy")</f>
        <v>2019</v>
      </c>
      <c r="G15" s="3">
        <v>17.3</v>
      </c>
      <c r="H15" s="3">
        <v>40.799999999999997</v>
      </c>
      <c r="I15" s="3">
        <v>30</v>
      </c>
      <c r="J15" s="3">
        <v>0</v>
      </c>
      <c r="K15" s="4">
        <v>155891.345</v>
      </c>
      <c r="L15" s="5">
        <v>4549.6451049999996</v>
      </c>
      <c r="M15" s="5">
        <f t="shared" si="0"/>
        <v>709250294.69111621</v>
      </c>
      <c r="N15" t="str">
        <f>VLOOKUP(B15,Holidays!A:C,2,)</f>
        <v>N</v>
      </c>
      <c r="O15" t="str">
        <f>VLOOKUP(B15,Holidays!A:C,3,FALSE)</f>
        <v>N</v>
      </c>
    </row>
    <row r="16" spans="1:15" x14ac:dyDescent="0.25">
      <c r="A16">
        <v>14</v>
      </c>
      <c r="B16" s="6">
        <v>42775</v>
      </c>
      <c r="C16" s="1" t="str">
        <f>TEXT(Holidays!A772,"DDDD")</f>
        <v>Thursday</v>
      </c>
      <c r="D16" s="2">
        <f>WEEKNUM(Holidays!A772)</f>
        <v>6</v>
      </c>
      <c r="E16" s="1" t="str">
        <f>TEXT(Holidays!A772,"MMMM")</f>
        <v>February</v>
      </c>
      <c r="F16" s="1" t="str">
        <f>TEXT(Holidays!A772,"yyyy")</f>
        <v>2017</v>
      </c>
      <c r="G16" s="3">
        <v>20.3</v>
      </c>
      <c r="H16" s="3">
        <v>36</v>
      </c>
      <c r="I16" s="3">
        <v>24.4</v>
      </c>
      <c r="J16" s="3">
        <v>0</v>
      </c>
      <c r="K16" s="4">
        <v>155060.60999999999</v>
      </c>
      <c r="L16" s="5">
        <v>156.69956149999999</v>
      </c>
      <c r="M16" s="5">
        <f t="shared" si="0"/>
        <v>24297929.592922512</v>
      </c>
      <c r="N16" t="str">
        <f>VLOOKUP(B16,Holidays!A:C,2,)</f>
        <v>Y</v>
      </c>
      <c r="O16" t="str">
        <f>VLOOKUP(B16,Holidays!A:C,3,FALSE)</f>
        <v>N</v>
      </c>
    </row>
    <row r="17" spans="1:20" x14ac:dyDescent="0.25">
      <c r="A17">
        <v>15</v>
      </c>
      <c r="B17" s="6">
        <v>42357</v>
      </c>
      <c r="C17" s="1" t="str">
        <f>TEXT(Holidays!A354,"DDDD")</f>
        <v>Saturday</v>
      </c>
      <c r="D17" s="2">
        <f>WEEKNUM(Holidays!A354)</f>
        <v>51</v>
      </c>
      <c r="E17" s="1" t="str">
        <f>TEXT(Holidays!A354,"MMMM")</f>
        <v>December</v>
      </c>
      <c r="F17" s="1" t="str">
        <f>TEXT(Holidays!A354,"yyyy")</f>
        <v>2015</v>
      </c>
      <c r="G17" s="3">
        <v>19.2</v>
      </c>
      <c r="H17" s="3">
        <v>41.2</v>
      </c>
      <c r="I17" s="3">
        <v>20.5</v>
      </c>
      <c r="J17" s="3">
        <v>0</v>
      </c>
      <c r="K17" s="4">
        <v>154924.89000000001</v>
      </c>
      <c r="L17" s="5">
        <v>69.328820820000004</v>
      </c>
      <c r="M17" s="5">
        <f t="shared" si="0"/>
        <v>10740759.939368211</v>
      </c>
      <c r="N17" t="str">
        <f>VLOOKUP(B17,Holidays!A:C,2,)</f>
        <v>N</v>
      </c>
      <c r="O17" t="str">
        <f>VLOOKUP(B17,Holidays!A:C,3,FALSE)</f>
        <v>N</v>
      </c>
    </row>
    <row r="18" spans="1:20" ht="15.75" thickBot="1" x14ac:dyDescent="0.3">
      <c r="A18">
        <v>16</v>
      </c>
      <c r="B18" s="6">
        <v>43860</v>
      </c>
      <c r="C18" s="1" t="str">
        <f>TEXT(Holidays!A1857,"DDDD")</f>
        <v>Thursday</v>
      </c>
      <c r="D18" s="2">
        <f>WEEKNUM(Holidays!A1857)</f>
        <v>5</v>
      </c>
      <c r="E18" s="1" t="str">
        <f>TEXT(Holidays!A1857,"MMMM")</f>
        <v>January</v>
      </c>
      <c r="F18" s="1" t="str">
        <f>TEXT(Holidays!A1857,"yyyy")</f>
        <v>2020</v>
      </c>
      <c r="G18" s="3">
        <v>16.399999999999999</v>
      </c>
      <c r="H18" s="3">
        <v>39.4</v>
      </c>
      <c r="I18" s="3">
        <v>29.3</v>
      </c>
      <c r="J18" s="3">
        <v>0</v>
      </c>
      <c r="K18" s="4">
        <v>154816.49</v>
      </c>
      <c r="L18" s="5">
        <v>1044.4473029999999</v>
      </c>
      <c r="M18" s="5">
        <f t="shared" si="0"/>
        <v>161697665.44042644</v>
      </c>
      <c r="N18" t="str">
        <f>VLOOKUP(B18,Holidays!A:C,2,)</f>
        <v>Y</v>
      </c>
      <c r="O18" t="str">
        <f>VLOOKUP(B18,Holidays!A:C,3,FALSE)</f>
        <v>N</v>
      </c>
    </row>
    <row r="19" spans="1:20" ht="15.75" thickBot="1" x14ac:dyDescent="0.3">
      <c r="A19">
        <v>17</v>
      </c>
      <c r="B19" s="6">
        <v>43118</v>
      </c>
      <c r="C19" s="1" t="str">
        <f>TEXT(Holidays!A1115,"DDDD")</f>
        <v>Thursday</v>
      </c>
      <c r="D19" s="2">
        <f>WEEKNUM(Holidays!A1115)</f>
        <v>3</v>
      </c>
      <c r="E19" s="1" t="str">
        <f>TEXT(Holidays!A1115,"MMMM")</f>
        <v>January</v>
      </c>
      <c r="F19" s="1" t="str">
        <f>TEXT(Holidays!A1115,"yyyy")</f>
        <v>2018</v>
      </c>
      <c r="G19" s="3">
        <v>16.600000000000001</v>
      </c>
      <c r="H19" s="3">
        <v>40</v>
      </c>
      <c r="I19" s="3">
        <v>30.8</v>
      </c>
      <c r="J19" s="3">
        <v>0</v>
      </c>
      <c r="K19" s="4">
        <v>154648.065</v>
      </c>
      <c r="L19" s="5">
        <v>1210.1379199999999</v>
      </c>
      <c r="M19" s="5">
        <f t="shared" si="0"/>
        <v>187145487.71112478</v>
      </c>
      <c r="N19" t="str">
        <f>VLOOKUP(B19,Holidays!A:C,2,)</f>
        <v>N</v>
      </c>
      <c r="O19" t="str">
        <f>VLOOKUP(B19,Holidays!A:C,3,FALSE)</f>
        <v>N</v>
      </c>
      <c r="P19" s="56" t="s">
        <v>139</v>
      </c>
      <c r="Q19" s="57"/>
      <c r="R19" s="57"/>
      <c r="S19" s="57"/>
      <c r="T19" s="58"/>
    </row>
    <row r="20" spans="1:20" x14ac:dyDescent="0.25">
      <c r="A20">
        <v>18</v>
      </c>
      <c r="B20" s="6">
        <v>43069</v>
      </c>
      <c r="C20" s="1" t="str">
        <f>TEXT(Holidays!A1066,"DDDD")</f>
        <v>Thursday</v>
      </c>
      <c r="D20" s="2">
        <f>WEEKNUM(Holidays!A1066)</f>
        <v>48</v>
      </c>
      <c r="E20" s="1" t="str">
        <f>TEXT(Holidays!A1066,"MMMM")</f>
        <v>November</v>
      </c>
      <c r="F20" s="1" t="str">
        <f>TEXT(Holidays!A1066,"yyyy")</f>
        <v>2017</v>
      </c>
      <c r="G20" s="3">
        <v>22.5</v>
      </c>
      <c r="H20" s="3">
        <v>34.9</v>
      </c>
      <c r="I20" s="3">
        <v>23.1</v>
      </c>
      <c r="J20" s="3">
        <v>0</v>
      </c>
      <c r="K20" s="4">
        <v>154632.33499999999</v>
      </c>
      <c r="L20" s="5">
        <v>131.4914339</v>
      </c>
      <c r="M20" s="5">
        <f t="shared" si="0"/>
        <v>20332827.456455156</v>
      </c>
      <c r="N20" t="str">
        <f>VLOOKUP(B20,Holidays!A:C,2,)</f>
        <v>Y</v>
      </c>
      <c r="O20" t="str">
        <f>VLOOKUP(B20,Holidays!A:C,3,FALSE)</f>
        <v>N</v>
      </c>
    </row>
    <row r="21" spans="1:20" x14ac:dyDescent="0.25">
      <c r="A21">
        <v>19</v>
      </c>
      <c r="B21" s="6">
        <v>42011</v>
      </c>
      <c r="C21" s="1" t="str">
        <f>TEXT(Holidays!A8,"DDDD")</f>
        <v>Wednesday</v>
      </c>
      <c r="D21" s="2">
        <f>WEEKNUM(Holidays!A8)</f>
        <v>2</v>
      </c>
      <c r="E21" s="1" t="str">
        <f>TEXT(Holidays!A8,"MMMM")</f>
        <v>January</v>
      </c>
      <c r="F21" s="1" t="str">
        <f>TEXT(Holidays!A8,"yyyy")</f>
        <v>2015</v>
      </c>
      <c r="G21" s="3">
        <v>18.899999999999999</v>
      </c>
      <c r="H21" s="3">
        <v>37.4</v>
      </c>
      <c r="I21" s="3">
        <v>20.7</v>
      </c>
      <c r="J21" s="3">
        <v>0</v>
      </c>
      <c r="K21" s="4">
        <v>153514.82</v>
      </c>
      <c r="L21" s="5">
        <v>48.312309380000002</v>
      </c>
      <c r="M21" s="5">
        <f t="shared" si="0"/>
        <v>7416655.4782550121</v>
      </c>
      <c r="N21" t="str">
        <f>VLOOKUP(B21,Holidays!A:C,2,)</f>
        <v>N</v>
      </c>
      <c r="O21" t="str">
        <f>VLOOKUP(B21,Holidays!A:C,3,FALSE)</f>
        <v>N</v>
      </c>
    </row>
    <row r="22" spans="1:20" x14ac:dyDescent="0.25">
      <c r="A22">
        <v>20</v>
      </c>
      <c r="B22" s="6">
        <v>42026</v>
      </c>
      <c r="C22" s="1" t="str">
        <f>TEXT(Holidays!A23,"DDDD")</f>
        <v>Thursday</v>
      </c>
      <c r="D22" s="2">
        <f>WEEKNUM(Holidays!A23)</f>
        <v>4</v>
      </c>
      <c r="E22" s="1" t="str">
        <f>TEXT(Holidays!A23,"MMMM")</f>
        <v>January</v>
      </c>
      <c r="F22" s="1" t="str">
        <f>TEXT(Holidays!A23,"yyyy")</f>
        <v>2015</v>
      </c>
      <c r="G22" s="3">
        <v>18.7</v>
      </c>
      <c r="H22" s="3">
        <v>35.799999999999997</v>
      </c>
      <c r="I22" s="3">
        <v>23.1</v>
      </c>
      <c r="J22" s="3">
        <v>0</v>
      </c>
      <c r="K22" s="4">
        <v>153232.1</v>
      </c>
      <c r="L22" s="5">
        <v>35.230761399999999</v>
      </c>
      <c r="M22" s="5">
        <f t="shared" si="0"/>
        <v>5398483.5539209396</v>
      </c>
      <c r="N22" t="str">
        <f>VLOOKUP(B22,Holidays!A:C,2,)</f>
        <v>N</v>
      </c>
      <c r="O22" t="str">
        <f>VLOOKUP(B22,Holidays!A:C,3,FALSE)</f>
        <v>N</v>
      </c>
    </row>
    <row r="23" spans="1:20" s="53" customFormat="1" x14ac:dyDescent="0.25">
      <c r="A23" s="52" t="s">
        <v>32</v>
      </c>
    </row>
    <row r="24" spans="1:20" x14ac:dyDescent="0.25">
      <c r="A24">
        <v>20</v>
      </c>
      <c r="B24" s="6">
        <v>43932</v>
      </c>
      <c r="C24" s="1" t="str">
        <f>TEXT(Holidays!A1929,"DDDD")</f>
        <v>Saturday</v>
      </c>
      <c r="D24" s="2">
        <f>WEEKNUM(Holidays!A1929)</f>
        <v>15</v>
      </c>
      <c r="E24" s="1" t="str">
        <f>TEXT(Holidays!A1929,"MMMM")</f>
        <v>April</v>
      </c>
      <c r="F24" s="1" t="str">
        <f>TEXT(Holidays!A1929,"yyyy")</f>
        <v>2020</v>
      </c>
      <c r="G24" s="3">
        <v>13</v>
      </c>
      <c r="H24" s="3">
        <v>15.7</v>
      </c>
      <c r="I24" s="3">
        <v>11.3</v>
      </c>
      <c r="J24" s="3">
        <v>2.4</v>
      </c>
      <c r="K24" s="4">
        <v>92097.07</v>
      </c>
      <c r="L24" s="5">
        <v>19.934105580000001</v>
      </c>
      <c r="M24" s="5">
        <f t="shared" ref="M24:M43" si="1">K24*L24</f>
        <v>1835872.7169886508</v>
      </c>
      <c r="N24" t="str">
        <f>VLOOKUP(B24,Holidays!A:C,2,)</f>
        <v>N</v>
      </c>
      <c r="O24" t="str">
        <f>VLOOKUP(B24,Holidays!A:C,3,FALSE)</f>
        <v>Y</v>
      </c>
      <c r="P24" s="59" t="s">
        <v>46</v>
      </c>
      <c r="Q24" s="59"/>
      <c r="R24" s="59"/>
      <c r="S24" s="59"/>
      <c r="T24" s="59"/>
    </row>
    <row r="25" spans="1:20" x14ac:dyDescent="0.25">
      <c r="A25">
        <v>19</v>
      </c>
      <c r="B25" s="6">
        <v>43422</v>
      </c>
      <c r="C25" s="1" t="str">
        <f>TEXT(Holidays!A1419,"DDDD")</f>
        <v>Sunday</v>
      </c>
      <c r="D25" s="2">
        <f>WEEKNUM(Holidays!A1419)</f>
        <v>47</v>
      </c>
      <c r="E25" s="1" t="str">
        <f>TEXT(Holidays!A1419,"MMMM")</f>
        <v>November</v>
      </c>
      <c r="F25" s="1" t="str">
        <f>TEXT(Holidays!A1419,"yyyy")</f>
        <v>2018</v>
      </c>
      <c r="G25" s="3">
        <v>9.8000000000000007</v>
      </c>
      <c r="H25" s="3">
        <v>26.6</v>
      </c>
      <c r="I25" s="3">
        <v>30.1</v>
      </c>
      <c r="J25" s="3">
        <v>0</v>
      </c>
      <c r="K25" s="4">
        <v>92043.13</v>
      </c>
      <c r="L25" s="5">
        <v>89.24819359</v>
      </c>
      <c r="M25" s="5">
        <f t="shared" si="1"/>
        <v>8214683.0848695375</v>
      </c>
      <c r="N25" t="str">
        <f>VLOOKUP(B25,Holidays!A:C,2,)</f>
        <v>Y</v>
      </c>
      <c r="O25" t="str">
        <f>VLOOKUP(B25,Holidays!A:C,3,FALSE)</f>
        <v>N</v>
      </c>
    </row>
    <row r="26" spans="1:20" x14ac:dyDescent="0.25">
      <c r="A26">
        <v>18</v>
      </c>
      <c r="B26" s="6">
        <v>43114</v>
      </c>
      <c r="C26" s="1" t="str">
        <f>TEXT(Holidays!A1111,"DDDD")</f>
        <v>Sunday</v>
      </c>
      <c r="D26" s="2">
        <f>WEEKNUM(Holidays!A1111)</f>
        <v>3</v>
      </c>
      <c r="E26" s="1" t="str">
        <f>TEXT(Holidays!A1111,"MMMM")</f>
        <v>January</v>
      </c>
      <c r="F26" s="1" t="str">
        <f>TEXT(Holidays!A1111,"yyyy")</f>
        <v>2018</v>
      </c>
      <c r="G26" s="3">
        <v>12.7</v>
      </c>
      <c r="H26" s="3">
        <v>19.5</v>
      </c>
      <c r="I26" s="3">
        <v>27.5</v>
      </c>
      <c r="J26" s="3">
        <v>15</v>
      </c>
      <c r="K26" s="4">
        <v>92021.68</v>
      </c>
      <c r="L26" s="5">
        <v>66.65958191</v>
      </c>
      <c r="M26" s="5">
        <f t="shared" si="1"/>
        <v>6134126.7154558087</v>
      </c>
      <c r="N26" t="str">
        <f>VLOOKUP(B26,Holidays!A:C,2,)</f>
        <v>N</v>
      </c>
      <c r="O26" t="str">
        <f>VLOOKUP(B26,Holidays!A:C,3,FALSE)</f>
        <v>N</v>
      </c>
    </row>
    <row r="27" spans="1:20" x14ac:dyDescent="0.25">
      <c r="A27">
        <v>17</v>
      </c>
      <c r="B27" s="6">
        <v>43841</v>
      </c>
      <c r="C27" s="1" t="str">
        <f>TEXT(Holidays!A1838,"DDDD")</f>
        <v>Saturday</v>
      </c>
      <c r="D27" s="2">
        <f>WEEKNUM(Holidays!A1838)</f>
        <v>2</v>
      </c>
      <c r="E27" s="1" t="str">
        <f>TEXT(Holidays!A1838,"MMMM")</f>
        <v>January</v>
      </c>
      <c r="F27" s="1" t="str">
        <f>TEXT(Holidays!A1838,"yyyy")</f>
        <v>2020</v>
      </c>
      <c r="G27" s="3">
        <v>13.5</v>
      </c>
      <c r="H27" s="3">
        <v>19.3</v>
      </c>
      <c r="I27" s="3">
        <v>18.2</v>
      </c>
      <c r="J27" s="3">
        <v>15.6</v>
      </c>
      <c r="K27" s="4">
        <v>91886.604999999996</v>
      </c>
      <c r="L27" s="5">
        <v>22.78453983</v>
      </c>
      <c r="M27" s="5">
        <f t="shared" si="1"/>
        <v>2093594.0114659769</v>
      </c>
      <c r="N27" t="str">
        <f>VLOOKUP(B27,Holidays!A:C,2,)</f>
        <v>N</v>
      </c>
      <c r="O27" t="str">
        <f>VLOOKUP(B27,Holidays!A:C,3,FALSE)</f>
        <v>N</v>
      </c>
    </row>
    <row r="28" spans="1:20" x14ac:dyDescent="0.25">
      <c r="A28">
        <v>16</v>
      </c>
      <c r="B28" s="6">
        <v>43842</v>
      </c>
      <c r="C28" s="1" t="str">
        <f>TEXT(Holidays!A1839,"DDDD")</f>
        <v>Sunday</v>
      </c>
      <c r="D28" s="2">
        <f>WEEKNUM(Holidays!A1839)</f>
        <v>3</v>
      </c>
      <c r="E28" s="1" t="str">
        <f>TEXT(Holidays!A1839,"MMMM")</f>
        <v>January</v>
      </c>
      <c r="F28" s="1" t="str">
        <f>TEXT(Holidays!A1839,"yyyy")</f>
        <v>2020</v>
      </c>
      <c r="G28" s="3">
        <v>14.2</v>
      </c>
      <c r="H28" s="3">
        <v>19.899999999999999</v>
      </c>
      <c r="I28" s="3">
        <v>21.9</v>
      </c>
      <c r="J28" s="3">
        <v>0</v>
      </c>
      <c r="K28" s="4">
        <v>91797.595000000001</v>
      </c>
      <c r="L28" s="5">
        <v>45.627913079999999</v>
      </c>
      <c r="M28" s="5">
        <f t="shared" si="1"/>
        <v>4188532.6856130427</v>
      </c>
      <c r="N28" t="str">
        <f>VLOOKUP(B28,Holidays!A:C,2,)</f>
        <v>N</v>
      </c>
      <c r="O28" t="str">
        <f>VLOOKUP(B28,Holidays!A:C,3,FALSE)</f>
        <v>N</v>
      </c>
    </row>
    <row r="29" spans="1:20" x14ac:dyDescent="0.25">
      <c r="A29">
        <v>15</v>
      </c>
      <c r="B29" s="6">
        <v>42785</v>
      </c>
      <c r="C29" s="1" t="str">
        <f>TEXT(Holidays!A782,"DDDD")</f>
        <v>Sunday</v>
      </c>
      <c r="D29" s="2">
        <f>WEEKNUM(Holidays!A782)</f>
        <v>8</v>
      </c>
      <c r="E29" s="1" t="str">
        <f>TEXT(Holidays!A782,"MMMM")</f>
        <v>February</v>
      </c>
      <c r="F29" s="1" t="str">
        <f>TEXT(Holidays!A782,"yyyy")</f>
        <v>2017</v>
      </c>
      <c r="G29" s="3">
        <v>11.7</v>
      </c>
      <c r="H29" s="3">
        <v>17.3</v>
      </c>
      <c r="I29" s="3">
        <v>9.9</v>
      </c>
      <c r="J29" s="3">
        <v>0</v>
      </c>
      <c r="K29" s="4">
        <v>91280.024999999994</v>
      </c>
      <c r="L29" s="5">
        <v>53.12020553</v>
      </c>
      <c r="M29" s="5">
        <f t="shared" si="1"/>
        <v>4848813.6887835376</v>
      </c>
      <c r="N29" t="str">
        <f>VLOOKUP(B29,Holidays!A:C,2,)</f>
        <v>Y</v>
      </c>
      <c r="O29" t="str">
        <f>VLOOKUP(B29,Holidays!A:C,3,FALSE)</f>
        <v>N</v>
      </c>
    </row>
    <row r="30" spans="1:20" x14ac:dyDescent="0.25">
      <c r="A30">
        <v>14</v>
      </c>
      <c r="B30" s="6">
        <v>43387</v>
      </c>
      <c r="C30" s="1" t="str">
        <f>TEXT(Holidays!A1384,"DDDD")</f>
        <v>Sunday</v>
      </c>
      <c r="D30" s="2">
        <f>WEEKNUM(Holidays!A1384)</f>
        <v>42</v>
      </c>
      <c r="E30" s="1" t="str">
        <f>TEXT(Holidays!A1384,"MMMM")</f>
        <v>October</v>
      </c>
      <c r="F30" s="1" t="str">
        <f>TEXT(Holidays!A1384,"yyyy")</f>
        <v>2018</v>
      </c>
      <c r="G30" s="3">
        <v>12.4</v>
      </c>
      <c r="H30" s="3">
        <v>27.3</v>
      </c>
      <c r="I30" s="3">
        <v>22.1</v>
      </c>
      <c r="J30" s="3">
        <v>0</v>
      </c>
      <c r="K30" s="4">
        <v>90918.615000000005</v>
      </c>
      <c r="L30" s="5">
        <v>56.864164340000002</v>
      </c>
      <c r="M30" s="5">
        <f t="shared" si="1"/>
        <v>5170011.0649251891</v>
      </c>
      <c r="N30" t="str">
        <f>VLOOKUP(B30,Holidays!A:C,2,)</f>
        <v>Y</v>
      </c>
      <c r="O30" t="str">
        <f>VLOOKUP(B30,Holidays!A:C,3,FALSE)</f>
        <v>N</v>
      </c>
    </row>
    <row r="31" spans="1:20" x14ac:dyDescent="0.25">
      <c r="A31">
        <v>13</v>
      </c>
      <c r="B31" s="6">
        <v>42722</v>
      </c>
      <c r="C31" s="1" t="str">
        <f>TEXT(Holidays!A719,"DDDD")</f>
        <v>Sunday</v>
      </c>
      <c r="D31" s="2">
        <f>WEEKNUM(Holidays!A719)</f>
        <v>52</v>
      </c>
      <c r="E31" s="1" t="str">
        <f>TEXT(Holidays!A719,"MMMM")</f>
        <v>December</v>
      </c>
      <c r="F31" s="1" t="str">
        <f>TEXT(Holidays!A719,"yyyy")</f>
        <v>2016</v>
      </c>
      <c r="G31" s="3">
        <v>10</v>
      </c>
      <c r="H31" s="3">
        <v>17.5</v>
      </c>
      <c r="I31" s="3">
        <v>30.3</v>
      </c>
      <c r="J31" s="3">
        <v>0</v>
      </c>
      <c r="K31" s="4">
        <v>90911.085000000006</v>
      </c>
      <c r="L31" s="5">
        <v>26.49359939</v>
      </c>
      <c r="M31" s="5">
        <f t="shared" si="1"/>
        <v>2408561.8661002382</v>
      </c>
      <c r="N31" t="str">
        <f>VLOOKUP(B31,Holidays!A:C,2,)</f>
        <v>Y</v>
      </c>
      <c r="O31" t="str">
        <f>VLOOKUP(B31,Holidays!A:C,3,FALSE)</f>
        <v>N</v>
      </c>
    </row>
    <row r="32" spans="1:20" x14ac:dyDescent="0.25">
      <c r="A32">
        <v>12</v>
      </c>
      <c r="B32" s="6">
        <v>43421</v>
      </c>
      <c r="C32" s="1" t="str">
        <f>TEXT(Holidays!A1418,"DDDD")</f>
        <v>Saturday</v>
      </c>
      <c r="D32" s="2">
        <f>WEEKNUM(Holidays!A1418)</f>
        <v>46</v>
      </c>
      <c r="E32" s="1" t="str">
        <f>TEXT(Holidays!A1418,"MMMM")</f>
        <v>November</v>
      </c>
      <c r="F32" s="1" t="str">
        <f>TEXT(Holidays!A1418,"yyyy")</f>
        <v>2018</v>
      </c>
      <c r="G32" s="3">
        <v>9.6</v>
      </c>
      <c r="H32" s="3">
        <v>18.100000000000001</v>
      </c>
      <c r="I32" s="3">
        <v>29.9</v>
      </c>
      <c r="J32" s="3">
        <v>0</v>
      </c>
      <c r="K32" s="4">
        <v>90498.92</v>
      </c>
      <c r="L32" s="5">
        <v>83.267081379999993</v>
      </c>
      <c r="M32" s="5">
        <f t="shared" si="1"/>
        <v>7535580.9364421088</v>
      </c>
      <c r="N32" t="str">
        <f>VLOOKUP(B32,Holidays!A:C,2,)</f>
        <v>Y</v>
      </c>
      <c r="O32" t="str">
        <f>VLOOKUP(B32,Holidays!A:C,3,FALSE)</f>
        <v>N</v>
      </c>
    </row>
    <row r="33" spans="1:15" x14ac:dyDescent="0.25">
      <c r="A33">
        <v>11</v>
      </c>
      <c r="B33" s="6">
        <v>42750</v>
      </c>
      <c r="C33" s="1" t="str">
        <f>TEXT(Holidays!A747,"DDDD")</f>
        <v>Sunday</v>
      </c>
      <c r="D33" s="2">
        <f>WEEKNUM(Holidays!A747)</f>
        <v>3</v>
      </c>
      <c r="E33" s="1" t="str">
        <f>TEXT(Holidays!A747,"MMMM")</f>
        <v>January</v>
      </c>
      <c r="F33" s="1" t="str">
        <f>TEXT(Holidays!A747,"yyyy")</f>
        <v>2017</v>
      </c>
      <c r="G33" s="3">
        <v>15.2</v>
      </c>
      <c r="H33" s="3">
        <v>21.5</v>
      </c>
      <c r="I33" s="3">
        <v>22.7</v>
      </c>
      <c r="J33" s="3">
        <v>0</v>
      </c>
      <c r="K33" s="4">
        <v>90294</v>
      </c>
      <c r="L33" s="5">
        <v>55.444296340000001</v>
      </c>
      <c r="M33" s="5">
        <f t="shared" si="1"/>
        <v>5006287.2937239604</v>
      </c>
      <c r="N33" t="str">
        <f>VLOOKUP(B33,Holidays!A:C,2,)</f>
        <v>N</v>
      </c>
      <c r="O33" t="str">
        <f>VLOOKUP(B33,Holidays!A:C,3,FALSE)</f>
        <v>N</v>
      </c>
    </row>
    <row r="34" spans="1:15" x14ac:dyDescent="0.25">
      <c r="A34">
        <v>10</v>
      </c>
      <c r="B34" s="6">
        <v>42721</v>
      </c>
      <c r="C34" s="1" t="str">
        <f>TEXT(Holidays!A718,"DDDD")</f>
        <v>Saturday</v>
      </c>
      <c r="D34" s="2">
        <f>WEEKNUM(Holidays!A718)</f>
        <v>51</v>
      </c>
      <c r="E34" s="1" t="str">
        <f>TEXT(Holidays!A718,"MMMM")</f>
        <v>December</v>
      </c>
      <c r="F34" s="1" t="str">
        <f>TEXT(Holidays!A718,"yyyy")</f>
        <v>2016</v>
      </c>
      <c r="G34" s="3">
        <v>15.1</v>
      </c>
      <c r="H34" s="3">
        <v>20.9</v>
      </c>
      <c r="I34" s="3">
        <v>22.5</v>
      </c>
      <c r="J34" s="3">
        <v>0</v>
      </c>
      <c r="K34" s="4">
        <v>90227.48</v>
      </c>
      <c r="L34" s="5">
        <v>23.576231230000001</v>
      </c>
      <c r="M34" s="5">
        <f t="shared" si="1"/>
        <v>2127223.9317802005</v>
      </c>
      <c r="N34" t="str">
        <f>VLOOKUP(B34,Holidays!A:C,2,)</f>
        <v>Y</v>
      </c>
      <c r="O34" t="str">
        <f>VLOOKUP(B34,Holidays!A:C,3,FALSE)</f>
        <v>N</v>
      </c>
    </row>
    <row r="35" spans="1:15" x14ac:dyDescent="0.25">
      <c r="A35">
        <v>9</v>
      </c>
      <c r="B35" s="6">
        <v>43821</v>
      </c>
      <c r="C35" s="1" t="str">
        <f>TEXT(Holidays!A1818,"DDDD")</f>
        <v>Sunday</v>
      </c>
      <c r="D35" s="2">
        <f>WEEKNUM(Holidays!A1818)</f>
        <v>52</v>
      </c>
      <c r="E35" s="1" t="str">
        <f>TEXT(Holidays!A1818,"MMMM")</f>
        <v>December</v>
      </c>
      <c r="F35" s="1" t="str">
        <f>TEXT(Holidays!A1818,"yyyy")</f>
        <v>2019</v>
      </c>
      <c r="G35" s="3">
        <v>13.1</v>
      </c>
      <c r="H35" s="3">
        <v>19.600000000000001</v>
      </c>
      <c r="I35" s="3">
        <v>31.5</v>
      </c>
      <c r="J35" s="3">
        <v>0</v>
      </c>
      <c r="K35" s="4">
        <v>90145.615000000005</v>
      </c>
      <c r="L35" s="5">
        <v>34.678705909999998</v>
      </c>
      <c r="M35" s="5">
        <f t="shared" si="1"/>
        <v>3126133.2716610846</v>
      </c>
      <c r="N35" t="str">
        <f>VLOOKUP(B35,Holidays!A:C,2,)</f>
        <v>N</v>
      </c>
      <c r="O35" t="str">
        <f>VLOOKUP(B35,Holidays!A:C,3,FALSE)</f>
        <v>N</v>
      </c>
    </row>
    <row r="36" spans="1:15" x14ac:dyDescent="0.25">
      <c r="A36">
        <v>8</v>
      </c>
      <c r="B36" s="6">
        <v>42736</v>
      </c>
      <c r="C36" s="1" t="str">
        <f>TEXT(Holidays!A733,"DDDD")</f>
        <v>Sunday</v>
      </c>
      <c r="D36" s="2">
        <f>WEEKNUM(Holidays!A733)</f>
        <v>1</v>
      </c>
      <c r="E36" s="1" t="str">
        <f>TEXT(Holidays!A733,"MMMM")</f>
        <v>January</v>
      </c>
      <c r="F36" s="1" t="str">
        <f>TEXT(Holidays!A733,"yyyy")</f>
        <v>2017</v>
      </c>
      <c r="G36" s="3">
        <v>16.8</v>
      </c>
      <c r="H36" s="3">
        <v>21.1</v>
      </c>
      <c r="I36" s="3">
        <v>8.5</v>
      </c>
      <c r="J36" s="3">
        <v>0</v>
      </c>
      <c r="K36" s="4">
        <v>89403.145000000004</v>
      </c>
      <c r="L36" s="5">
        <v>25.846761099999998</v>
      </c>
      <c r="M36" s="5">
        <f t="shared" si="1"/>
        <v>2310781.7304036594</v>
      </c>
      <c r="N36" t="str">
        <f>VLOOKUP(B36,Holidays!A:C,2,)</f>
        <v>N</v>
      </c>
      <c r="O36" t="str">
        <f>VLOOKUP(B36,Holidays!A:C,3,FALSE)</f>
        <v>Y</v>
      </c>
    </row>
    <row r="37" spans="1:15" x14ac:dyDescent="0.25">
      <c r="A37">
        <v>7</v>
      </c>
      <c r="B37" s="6">
        <v>43831</v>
      </c>
      <c r="C37" s="1" t="str">
        <f>TEXT(Holidays!A1828,"DDDD")</f>
        <v>Wednesday</v>
      </c>
      <c r="D37" s="2">
        <f>WEEKNUM(Holidays!A1828)</f>
        <v>1</v>
      </c>
      <c r="E37" s="1" t="str">
        <f>TEXT(Holidays!A1828,"MMMM")</f>
        <v>January</v>
      </c>
      <c r="F37" s="1" t="str">
        <f>TEXT(Holidays!A1828,"yyyy")</f>
        <v>2020</v>
      </c>
      <c r="G37" s="3">
        <v>11.8</v>
      </c>
      <c r="H37" s="3">
        <v>24.9</v>
      </c>
      <c r="I37" s="3">
        <v>31.6</v>
      </c>
      <c r="J37" s="3">
        <v>0</v>
      </c>
      <c r="K37" s="4">
        <v>89077.854999999996</v>
      </c>
      <c r="L37" s="5">
        <v>50.921802759999999</v>
      </c>
      <c r="M37" s="5">
        <f t="shared" si="1"/>
        <v>4536004.9625938796</v>
      </c>
      <c r="N37" t="str">
        <f>VLOOKUP(B37,Holidays!A:C,2,)</f>
        <v>N</v>
      </c>
      <c r="O37" t="str">
        <f>VLOOKUP(B37,Holidays!A:C,3,FALSE)</f>
        <v>Y</v>
      </c>
    </row>
    <row r="38" spans="1:15" x14ac:dyDescent="0.25">
      <c r="A38">
        <v>6</v>
      </c>
      <c r="B38" s="6">
        <v>42778</v>
      </c>
      <c r="C38" s="1" t="str">
        <f>TEXT(Holidays!A775,"DDDD")</f>
        <v>Sunday</v>
      </c>
      <c r="D38" s="2">
        <f>WEEKNUM(Holidays!A775)</f>
        <v>7</v>
      </c>
      <c r="E38" s="1" t="str">
        <f>TEXT(Holidays!A775,"MMMM")</f>
        <v>February</v>
      </c>
      <c r="F38" s="1" t="str">
        <f>TEXT(Holidays!A775,"yyyy")</f>
        <v>2017</v>
      </c>
      <c r="G38" s="3">
        <v>15.1</v>
      </c>
      <c r="H38" s="3">
        <v>19.899999999999999</v>
      </c>
      <c r="I38" s="3">
        <v>12.6</v>
      </c>
      <c r="J38" s="3">
        <v>2</v>
      </c>
      <c r="K38" s="4">
        <v>89003.15</v>
      </c>
      <c r="L38" s="5">
        <v>19.865113940000001</v>
      </c>
      <c r="M38" s="5">
        <f t="shared" si="1"/>
        <v>1768057.7157689109</v>
      </c>
      <c r="N38" t="str">
        <f>VLOOKUP(B38,Holidays!A:C,2,)</f>
        <v>Y</v>
      </c>
      <c r="O38" t="str">
        <f>VLOOKUP(B38,Holidays!A:C,3,FALSE)</f>
        <v>N</v>
      </c>
    </row>
    <row r="39" spans="1:15" x14ac:dyDescent="0.25">
      <c r="A39">
        <v>5</v>
      </c>
      <c r="B39" s="6">
        <v>42749</v>
      </c>
      <c r="C39" s="1" t="str">
        <f>TEXT(Holidays!A746,"DDDD")</f>
        <v>Saturday</v>
      </c>
      <c r="D39" s="2">
        <f>WEEKNUM(Holidays!A746)</f>
        <v>2</v>
      </c>
      <c r="E39" s="1" t="str">
        <f>TEXT(Holidays!A746,"MMMM")</f>
        <v>January</v>
      </c>
      <c r="F39" s="1" t="str">
        <f>TEXT(Holidays!A746,"yyyy")</f>
        <v>2017</v>
      </c>
      <c r="G39" s="3">
        <v>15.2</v>
      </c>
      <c r="H39" s="3">
        <v>23.5</v>
      </c>
      <c r="I39" s="3">
        <v>16.5</v>
      </c>
      <c r="J39" s="3">
        <v>2.6</v>
      </c>
      <c r="K39" s="4">
        <v>88996.625</v>
      </c>
      <c r="L39" s="5">
        <v>42.294834850000001</v>
      </c>
      <c r="M39" s="5">
        <f t="shared" si="1"/>
        <v>3764097.5565823815</v>
      </c>
      <c r="N39" t="str">
        <f>VLOOKUP(B39,Holidays!A:C,2,)</f>
        <v>N</v>
      </c>
      <c r="O39" t="str">
        <f>VLOOKUP(B39,Holidays!A:C,3,FALSE)</f>
        <v>N</v>
      </c>
    </row>
    <row r="40" spans="1:15" x14ac:dyDescent="0.25">
      <c r="A40">
        <v>4</v>
      </c>
      <c r="B40" s="6">
        <v>43436</v>
      </c>
      <c r="C40" s="1" t="str">
        <f>TEXT(Holidays!A1433,"DDDD")</f>
        <v>Sunday</v>
      </c>
      <c r="D40" s="2">
        <f>WEEKNUM(Holidays!A1433)</f>
        <v>49</v>
      </c>
      <c r="E40" s="1" t="str">
        <f>TEXT(Holidays!A1433,"MMMM")</f>
        <v>December</v>
      </c>
      <c r="F40" s="1" t="str">
        <f>TEXT(Holidays!A1433,"yyyy")</f>
        <v>2018</v>
      </c>
      <c r="G40" s="3">
        <v>12.2</v>
      </c>
      <c r="H40" s="3">
        <v>19.5</v>
      </c>
      <c r="I40" s="3">
        <v>18.899999999999999</v>
      </c>
      <c r="J40" s="3">
        <v>10.4</v>
      </c>
      <c r="K40" s="4">
        <v>88903.065000000002</v>
      </c>
      <c r="L40" s="5">
        <v>24.455382029999999</v>
      </c>
      <c r="M40" s="5">
        <f t="shared" si="1"/>
        <v>2174158.4182129218</v>
      </c>
      <c r="N40" t="str">
        <f>VLOOKUP(B40,Holidays!A:C,2,)</f>
        <v>Y</v>
      </c>
      <c r="O40" t="str">
        <f>VLOOKUP(B40,Holidays!A:C,3,FALSE)</f>
        <v>N</v>
      </c>
    </row>
    <row r="41" spans="1:15" x14ac:dyDescent="0.25">
      <c r="A41">
        <v>3</v>
      </c>
      <c r="B41" s="6">
        <v>44094</v>
      </c>
      <c r="C41" s="1" t="str">
        <f>TEXT(Holidays!A2091,"DDDD")</f>
        <v>Sunday</v>
      </c>
      <c r="D41" s="2">
        <f>WEEKNUM(Holidays!A2091)</f>
        <v>39</v>
      </c>
      <c r="E41" s="1" t="str">
        <f>TEXT(Holidays!A2091,"MMMM")</f>
        <v>September</v>
      </c>
      <c r="F41" s="1" t="str">
        <f>TEXT(Holidays!A2091,"yyyy")</f>
        <v>2020</v>
      </c>
      <c r="G41" s="3">
        <v>17.100000000000001</v>
      </c>
      <c r="H41" s="3">
        <v>22</v>
      </c>
      <c r="I41" s="3">
        <v>16.7</v>
      </c>
      <c r="J41" s="3">
        <v>0</v>
      </c>
      <c r="K41" s="4">
        <v>86891.23</v>
      </c>
      <c r="L41" s="5">
        <v>23.051334789999999</v>
      </c>
      <c r="M41" s="5">
        <f t="shared" si="1"/>
        <v>2002958.8330448915</v>
      </c>
      <c r="N41" t="str">
        <f>VLOOKUP(B41,Holidays!A:C,2,)</f>
        <v>N</v>
      </c>
      <c r="O41" t="str">
        <f>VLOOKUP(B41,Holidays!A:C,3,FALSE)</f>
        <v>N</v>
      </c>
    </row>
    <row r="42" spans="1:15" x14ac:dyDescent="0.25">
      <c r="A42">
        <v>2</v>
      </c>
      <c r="B42" s="6">
        <v>42737</v>
      </c>
      <c r="C42" s="1" t="str">
        <f>TEXT(Holidays!A734,"DDDD")</f>
        <v>Monday</v>
      </c>
      <c r="D42" s="2">
        <f>WEEKNUM(Holidays!A734)</f>
        <v>1</v>
      </c>
      <c r="E42" s="1" t="str">
        <f>TEXT(Holidays!A734,"MMMM")</f>
        <v>January</v>
      </c>
      <c r="F42" s="1" t="str">
        <f>TEXT(Holidays!A734,"yyyy")</f>
        <v>2017</v>
      </c>
      <c r="G42" s="3">
        <v>14.8</v>
      </c>
      <c r="H42" s="3">
        <v>17.8</v>
      </c>
      <c r="I42" s="3">
        <v>7.8</v>
      </c>
      <c r="J42" s="3">
        <v>0.4</v>
      </c>
      <c r="K42" s="4">
        <v>86507.47</v>
      </c>
      <c r="L42" s="5">
        <v>30.618702880000001</v>
      </c>
      <c r="M42" s="5">
        <f t="shared" si="1"/>
        <v>2648746.5208305139</v>
      </c>
      <c r="N42" t="str">
        <f>VLOOKUP(B42,Holidays!A:C,2,)</f>
        <v>N</v>
      </c>
      <c r="O42" t="str">
        <f>VLOOKUP(B42,Holidays!A:C,3,FALSE)</f>
        <v>Y</v>
      </c>
    </row>
    <row r="43" spans="1:15" x14ac:dyDescent="0.25">
      <c r="A43">
        <v>1</v>
      </c>
      <c r="B43" s="6">
        <v>43094</v>
      </c>
      <c r="C43" s="1" t="str">
        <f>TEXT(Holidays!A1091,"DDDD")</f>
        <v>Monday</v>
      </c>
      <c r="D43" s="2">
        <f>WEEKNUM(Holidays!A1091)</f>
        <v>52</v>
      </c>
      <c r="E43" s="1" t="str">
        <f>TEXT(Holidays!A1091,"MMMM")</f>
        <v>December</v>
      </c>
      <c r="F43" s="1" t="str">
        <f>TEXT(Holidays!A1091,"yyyy")</f>
        <v>2017</v>
      </c>
      <c r="G43" s="3">
        <v>15.1</v>
      </c>
      <c r="H43" s="3">
        <v>21.4</v>
      </c>
      <c r="I43" s="3">
        <v>29</v>
      </c>
      <c r="J43" s="3">
        <v>0</v>
      </c>
      <c r="K43" s="4">
        <v>85094.375</v>
      </c>
      <c r="L43" s="5">
        <v>44.900300629999997</v>
      </c>
      <c r="M43" s="5">
        <f t="shared" si="1"/>
        <v>3820763.019421956</v>
      </c>
      <c r="N43" t="str">
        <f>VLOOKUP(B43,Holidays!A:C,2,)</f>
        <v>N</v>
      </c>
      <c r="O43" t="str">
        <f>VLOOKUP(B43,Holidays!A:C,3,FALSE)</f>
        <v>Y</v>
      </c>
    </row>
  </sheetData>
  <sortState xmlns:xlrd2="http://schemas.microsoft.com/office/spreadsheetml/2017/richdata2" ref="B3:O43">
    <sortCondition descending="1" ref="K3:K43"/>
  </sortState>
  <mergeCells count="4">
    <mergeCell ref="A23:XFD23"/>
    <mergeCell ref="A1:XFD1"/>
    <mergeCell ref="P19:T19"/>
    <mergeCell ref="P24:T24"/>
  </mergeCells>
  <conditionalFormatting sqref="L3:L22 L24:L1048576">
    <cfRule type="cellIs" dxfId="17" priority="16" operator="greaterThan">
      <formula>200</formula>
    </cfRule>
    <cfRule type="cellIs" dxfId="16" priority="17" operator="between">
      <formula>0</formula>
      <formula>20</formula>
    </cfRule>
  </conditionalFormatting>
  <conditionalFormatting sqref="M2:M22 M24:M1048576">
    <cfRule type="cellIs" dxfId="15" priority="11" operator="lessThan">
      <formula>1000000</formula>
    </cfRule>
  </conditionalFormatting>
  <conditionalFormatting sqref="M3:M22 M24:M1048576">
    <cfRule type="cellIs" dxfId="14" priority="10" operator="greaterThan">
      <formula>10000000</formula>
    </cfRule>
  </conditionalFormatting>
  <conditionalFormatting sqref="K24:K4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{4A6EDC98-F530-4A3A-85C4-F91A031C1798}</x14:id>
        </ext>
      </extLst>
    </cfRule>
  </conditionalFormatting>
  <conditionalFormatting sqref="G2:I22 G24:I43">
    <cfRule type="dataBar" priority="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{61CF4762-F562-47D2-95D5-E1165717C2E1}</x14:id>
        </ext>
      </extLst>
    </cfRule>
  </conditionalFormatting>
  <conditionalFormatting sqref="H2:H22 H24:H43">
    <cfRule type="dataBar" priority="7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{5FE61C85-3705-45F3-8F73-ED272E925493}</x14:id>
        </ext>
      </extLst>
    </cfRule>
  </conditionalFormatting>
  <conditionalFormatting sqref="I2:I22 I24:I43">
    <cfRule type="dataBar" priority="7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{5FC4BB3D-1280-4B5C-BE02-9DFA1469F408}</x14:id>
        </ext>
      </extLst>
    </cfRule>
  </conditionalFormatting>
  <conditionalFormatting sqref="J2:J22 J24:J43">
    <cfRule type="dataBar" priority="7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{5219BCC0-3C5D-4EA4-947F-0EC748C3EB75}</x14:id>
        </ext>
      </extLst>
    </cfRule>
  </conditionalFormatting>
  <conditionalFormatting sqref="H1:H1048576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{B4C1254C-4CD7-486D-A783-3065B0CA89AE}</x14:id>
        </ext>
      </extLst>
    </cfRule>
  </conditionalFormatting>
  <conditionalFormatting sqref="I1:I1048576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{939C53E5-BA0E-40D5-82F6-2B5A01645563}</x14:id>
        </ext>
      </extLst>
    </cfRule>
  </conditionalFormatting>
  <conditionalFormatting sqref="K3:K22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{2C587D03-1238-4F18-873A-C2CDB4E30B67}</x14:id>
        </ext>
      </extLst>
    </cfRule>
  </conditionalFormatting>
  <conditionalFormatting sqref="N3:N22">
    <cfRule type="containsText" dxfId="13" priority="4" operator="containsText" text="Y">
      <formula>NOT(ISERROR(SEARCH("Y",N3)))</formula>
    </cfRule>
  </conditionalFormatting>
  <conditionalFormatting sqref="N24:O43">
    <cfRule type="containsText" dxfId="12" priority="2" operator="containsText" text="Y">
      <formula>NOT(ISERROR(SEARCH("Y",N24)))</formula>
    </cfRule>
  </conditionalFormatting>
  <conditionalFormatting sqref="N3:O22">
    <cfRule type="containsText" dxfId="11" priority="1" operator="containsText" text="Y">
      <formula>NOT(ISERROR(SEARCH("Y",N3)))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6EDC98-F530-4A3A-85C4-F91A031C17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K24:K43</xm:sqref>
        </x14:conditionalFormatting>
        <x14:conditionalFormatting xmlns:xm="http://schemas.microsoft.com/office/excel/2006/main">
          <x14:cfRule type="dataBar" id="{61CF4762-F562-47D2-95D5-E1165717C2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G2:I22 G24:I43</xm:sqref>
        </x14:conditionalFormatting>
        <x14:conditionalFormatting xmlns:xm="http://schemas.microsoft.com/office/excel/2006/main">
          <x14:cfRule type="dataBar" id="{5FE61C85-3705-45F3-8F73-ED272E9254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H2:H22 H24:H43</xm:sqref>
        </x14:conditionalFormatting>
        <x14:conditionalFormatting xmlns:xm="http://schemas.microsoft.com/office/excel/2006/main">
          <x14:cfRule type="dataBar" id="{5FC4BB3D-1280-4B5C-BE02-9DFA1469F40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I2:I22 I24:I43</xm:sqref>
        </x14:conditionalFormatting>
        <x14:conditionalFormatting xmlns:xm="http://schemas.microsoft.com/office/excel/2006/main">
          <x14:cfRule type="dataBar" id="{5219BCC0-3C5D-4EA4-947F-0EC748C3EB7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J2:J22 J24:J43</xm:sqref>
        </x14:conditionalFormatting>
        <x14:conditionalFormatting xmlns:xm="http://schemas.microsoft.com/office/excel/2006/main">
          <x14:cfRule type="dataBar" id="{B4C1254C-4CD7-486D-A783-3065B0CA89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939C53E5-BA0E-40D5-82F6-2B5A016455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2C587D03-1238-4F18-873A-C2CDB4E30B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K3:K22</xm:sqref>
        </x14:conditionalFormatting>
        <x14:conditionalFormatting xmlns:xm="http://schemas.microsoft.com/office/excel/2006/main">
          <x14:cfRule type="containsText" priority="3" operator="containsText" id="{1C697DA2-2CC7-4B53-BD52-C229D3CCEF74}">
            <xm:f>NOT(ISERROR(SEARCH($N$24 ="y",N24)))</xm:f>
            <xm:f>$N$24 ="y"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N24:N43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E13A8-26A5-4CEF-ADA0-73DEB2EA988A}">
  <sheetPr>
    <tabColor rgb="FF002060"/>
  </sheetPr>
  <dimension ref="A1:N2107"/>
  <sheetViews>
    <sheetView zoomScaleNormal="100" workbookViewId="0">
      <pane ySplit="1" topLeftCell="A2" activePane="bottomLeft" state="frozen"/>
      <selection pane="bottomLeft" activeCell="P6" sqref="P6"/>
    </sheetView>
  </sheetViews>
  <sheetFormatPr defaultRowHeight="15" x14ac:dyDescent="0.25"/>
  <cols>
    <col min="1" max="1" width="10.7109375" bestFit="1" customWidth="1"/>
    <col min="2" max="2" width="12.42578125" bestFit="1" customWidth="1"/>
    <col min="3" max="3" width="7" customWidth="1"/>
    <col min="4" max="4" width="9.5703125" customWidth="1"/>
    <col min="5" max="5" width="7.140625" customWidth="1"/>
    <col min="6" max="6" width="16.85546875" bestFit="1" customWidth="1"/>
    <col min="7" max="7" width="17.28515625" bestFit="1" customWidth="1"/>
    <col min="8" max="8" width="14.7109375" bestFit="1" customWidth="1"/>
    <col min="9" max="9" width="14.42578125" customWidth="1"/>
    <col min="10" max="10" width="11.5703125" bestFit="1" customWidth="1"/>
    <col min="11" max="11" width="12.7109375" bestFit="1" customWidth="1"/>
    <col min="12" max="12" width="14.85546875" style="72" bestFit="1" customWidth="1"/>
    <col min="13" max="13" width="10.5703125" bestFit="1" customWidth="1"/>
  </cols>
  <sheetData>
    <row r="1" spans="1:14" s="7" customFormat="1" ht="15.75" thickBot="1" x14ac:dyDescent="0.3">
      <c r="A1" s="7" t="s">
        <v>0</v>
      </c>
      <c r="B1" s="7" t="s">
        <v>6</v>
      </c>
      <c r="C1" s="8" t="s">
        <v>9</v>
      </c>
      <c r="D1" s="7" t="s">
        <v>7</v>
      </c>
      <c r="E1" s="7" t="s">
        <v>8</v>
      </c>
      <c r="F1" s="9" t="s">
        <v>13</v>
      </c>
      <c r="G1" s="9" t="s">
        <v>15</v>
      </c>
      <c r="H1" s="9" t="s">
        <v>16</v>
      </c>
      <c r="I1" s="10" t="s">
        <v>17</v>
      </c>
      <c r="J1" s="7" t="s">
        <v>14</v>
      </c>
      <c r="K1" s="11" t="s">
        <v>1</v>
      </c>
      <c r="L1" s="9" t="s">
        <v>12</v>
      </c>
      <c r="M1" s="7" t="s">
        <v>10</v>
      </c>
      <c r="N1" s="7" t="s">
        <v>11</v>
      </c>
    </row>
    <row r="2" spans="1:14" ht="15.75" thickTop="1" x14ac:dyDescent="0.25">
      <c r="A2" s="6">
        <v>42005</v>
      </c>
      <c r="B2" s="1" t="str">
        <f>TEXT(Holidays!A2,"DDDD")</f>
        <v>Thursday</v>
      </c>
      <c r="C2" s="2">
        <f>WEEKNUM(Holidays!A2)</f>
        <v>1</v>
      </c>
      <c r="D2" s="1" t="str">
        <f>TEXT(Holidays!A2,"MMMM")</f>
        <v>January</v>
      </c>
      <c r="E2" s="1" t="str">
        <f>TEXT(Holidays!A2,"yyyy")</f>
        <v>2015</v>
      </c>
      <c r="F2" s="3">
        <v>13.3</v>
      </c>
      <c r="G2" s="3">
        <v>26.9</v>
      </c>
      <c r="H2" s="3">
        <v>23.6</v>
      </c>
      <c r="I2" s="3">
        <v>0</v>
      </c>
      <c r="J2" s="4">
        <v>99635.03</v>
      </c>
      <c r="K2" s="5">
        <v>25.633696430000001</v>
      </c>
      <c r="L2" s="71">
        <f t="shared" ref="L2:L65" si="0">J2*K2</f>
        <v>2554014.1128139431</v>
      </c>
      <c r="M2" t="str">
        <f>VLOOKUP(A2,Holidays!A:C,2,)</f>
        <v>N</v>
      </c>
      <c r="N2" t="str">
        <f>VLOOKUP(A2,Holidays!A:C,3,FALSE)</f>
        <v>Y</v>
      </c>
    </row>
    <row r="3" spans="1:14" x14ac:dyDescent="0.25">
      <c r="A3" s="6">
        <v>42006</v>
      </c>
      <c r="B3" s="1" t="str">
        <f>TEXT(Holidays!A3,"DDDD")</f>
        <v>Friday</v>
      </c>
      <c r="C3" s="2">
        <f>WEEKNUM(Holidays!A3)</f>
        <v>1</v>
      </c>
      <c r="D3" s="1" t="str">
        <f>TEXT(Holidays!A3,"MMMM")</f>
        <v>January</v>
      </c>
      <c r="E3" s="1" t="str">
        <f>TEXT(Holidays!A3,"yyyy")</f>
        <v>2015</v>
      </c>
      <c r="F3" s="3">
        <v>15.4</v>
      </c>
      <c r="G3" s="3">
        <v>38.799999999999997</v>
      </c>
      <c r="H3" s="3">
        <v>26.8</v>
      </c>
      <c r="I3" s="3">
        <v>0</v>
      </c>
      <c r="J3" s="4">
        <v>129606.01</v>
      </c>
      <c r="K3" s="5">
        <v>33.138987559999997</v>
      </c>
      <c r="L3" s="71">
        <f t="shared" si="0"/>
        <v>4295011.9530912349</v>
      </c>
      <c r="M3" t="str">
        <f>VLOOKUP(A3,Holidays!A:C,2,)</f>
        <v>N</v>
      </c>
      <c r="N3" t="str">
        <f>VLOOKUP(A3,Holidays!A:C,3,FALSE)</f>
        <v>N</v>
      </c>
    </row>
    <row r="4" spans="1:14" x14ac:dyDescent="0.25">
      <c r="A4" s="6">
        <v>42007</v>
      </c>
      <c r="B4" s="1" t="str">
        <f>TEXT(Holidays!A4,"DDDD")</f>
        <v>Saturday</v>
      </c>
      <c r="C4" s="2">
        <f>WEEKNUM(Holidays!A4)</f>
        <v>1</v>
      </c>
      <c r="D4" s="1" t="str">
        <f>TEXT(Holidays!A4,"MMMM")</f>
        <v>January</v>
      </c>
      <c r="E4" s="1" t="str">
        <f>TEXT(Holidays!A4,"yyyy")</f>
        <v>2015</v>
      </c>
      <c r="F4" s="3">
        <v>20</v>
      </c>
      <c r="G4" s="3">
        <v>38.200000000000003</v>
      </c>
      <c r="H4" s="3">
        <v>26.5</v>
      </c>
      <c r="I4" s="3">
        <v>0</v>
      </c>
      <c r="J4" s="4">
        <v>142300.54</v>
      </c>
      <c r="K4" s="5">
        <v>34.564854830000002</v>
      </c>
      <c r="L4" s="71">
        <f t="shared" si="0"/>
        <v>4918597.5073306086</v>
      </c>
      <c r="M4" t="str">
        <f>VLOOKUP(A4,Holidays!A:C,2,)</f>
        <v>N</v>
      </c>
      <c r="N4" t="str">
        <f>VLOOKUP(A4,Holidays!A:C,3,FALSE)</f>
        <v>N</v>
      </c>
    </row>
    <row r="5" spans="1:14" x14ac:dyDescent="0.25">
      <c r="A5" s="6">
        <v>42008</v>
      </c>
      <c r="B5" s="1" t="str">
        <f>TEXT(Holidays!A5,"DDDD")</f>
        <v>Sunday</v>
      </c>
      <c r="C5" s="2">
        <f>WEEKNUM(Holidays!A5)</f>
        <v>2</v>
      </c>
      <c r="D5" s="1" t="str">
        <f>TEXT(Holidays!A5,"MMMM")</f>
        <v>January</v>
      </c>
      <c r="E5" s="1" t="str">
        <f>TEXT(Holidays!A5,"yyyy")</f>
        <v>2015</v>
      </c>
      <c r="F5" s="3">
        <v>16.3</v>
      </c>
      <c r="G5" s="3">
        <v>21.4</v>
      </c>
      <c r="H5" s="3">
        <v>25.2</v>
      </c>
      <c r="I5" s="3">
        <v>4.2</v>
      </c>
      <c r="J5" s="4">
        <v>104330.715</v>
      </c>
      <c r="K5" s="5">
        <v>25.005560240000001</v>
      </c>
      <c r="L5" s="71">
        <f t="shared" si="0"/>
        <v>2608847.9788147719</v>
      </c>
      <c r="M5" t="str">
        <f>VLOOKUP(A5,Holidays!A:C,2,)</f>
        <v>N</v>
      </c>
      <c r="N5" t="str">
        <f>VLOOKUP(A5,Holidays!A:C,3,FALSE)</f>
        <v>N</v>
      </c>
    </row>
    <row r="6" spans="1:14" x14ac:dyDescent="0.25">
      <c r="A6" s="6">
        <v>42009</v>
      </c>
      <c r="B6" s="1" t="str">
        <f>TEXT(Holidays!A6,"DDDD")</f>
        <v>Monday</v>
      </c>
      <c r="C6" s="2">
        <f>WEEKNUM(Holidays!A6)</f>
        <v>2</v>
      </c>
      <c r="D6" s="1" t="str">
        <f>TEXT(Holidays!A6,"MMMM")</f>
        <v>January</v>
      </c>
      <c r="E6" s="1" t="str">
        <f>TEXT(Holidays!A6,"yyyy")</f>
        <v>2015</v>
      </c>
      <c r="F6" s="3">
        <v>15</v>
      </c>
      <c r="G6" s="3">
        <v>22</v>
      </c>
      <c r="H6" s="3">
        <v>30.7</v>
      </c>
      <c r="I6" s="3">
        <v>0</v>
      </c>
      <c r="J6" s="4">
        <v>118132.2</v>
      </c>
      <c r="K6" s="5">
        <v>26.724176279999998</v>
      </c>
      <c r="L6" s="71">
        <f t="shared" si="0"/>
        <v>3156985.7371442155</v>
      </c>
      <c r="M6" t="str">
        <f>VLOOKUP(A6,Holidays!A:C,2,)</f>
        <v>N</v>
      </c>
      <c r="N6" t="str">
        <f>VLOOKUP(A6,Holidays!A:C,3,FALSE)</f>
        <v>N</v>
      </c>
    </row>
    <row r="7" spans="1:14" x14ac:dyDescent="0.25">
      <c r="A7" s="6">
        <v>42010</v>
      </c>
      <c r="B7" s="1" t="str">
        <f>TEXT(Holidays!A7,"DDDD")</f>
        <v>Tuesday</v>
      </c>
      <c r="C7" s="2">
        <f>WEEKNUM(Holidays!A7)</f>
        <v>2</v>
      </c>
      <c r="D7" s="1" t="str">
        <f>TEXT(Holidays!A7,"MMMM")</f>
        <v>January</v>
      </c>
      <c r="E7" s="1" t="str">
        <f>TEXT(Holidays!A7,"yyyy")</f>
        <v>2015</v>
      </c>
      <c r="F7" s="3">
        <v>17.7</v>
      </c>
      <c r="G7" s="3">
        <v>26</v>
      </c>
      <c r="H7" s="3">
        <v>31.6</v>
      </c>
      <c r="I7" s="3">
        <v>0</v>
      </c>
      <c r="J7" s="4">
        <v>130672.485</v>
      </c>
      <c r="K7" s="5">
        <v>31.282310729999999</v>
      </c>
      <c r="L7" s="71">
        <f t="shared" si="0"/>
        <v>4087737.279631264</v>
      </c>
      <c r="M7" t="str">
        <f>VLOOKUP(A7,Holidays!A:C,2,)</f>
        <v>N</v>
      </c>
      <c r="N7" t="str">
        <f>VLOOKUP(A7,Holidays!A:C,3,FALSE)</f>
        <v>N</v>
      </c>
    </row>
    <row r="8" spans="1:14" x14ac:dyDescent="0.25">
      <c r="A8" s="6">
        <v>42011</v>
      </c>
      <c r="B8" s="1" t="str">
        <f>TEXT(Holidays!A8,"DDDD")</f>
        <v>Wednesday</v>
      </c>
      <c r="C8" s="2">
        <f>WEEKNUM(Holidays!A8)</f>
        <v>2</v>
      </c>
      <c r="D8" s="1" t="str">
        <f>TEXT(Holidays!A8,"MMMM")</f>
        <v>January</v>
      </c>
      <c r="E8" s="1" t="str">
        <f>TEXT(Holidays!A8,"yyyy")</f>
        <v>2015</v>
      </c>
      <c r="F8" s="3">
        <v>18.899999999999999</v>
      </c>
      <c r="G8" s="3">
        <v>37.4</v>
      </c>
      <c r="H8" s="3">
        <v>20.7</v>
      </c>
      <c r="I8" s="3">
        <v>0</v>
      </c>
      <c r="J8" s="4">
        <v>153514.82</v>
      </c>
      <c r="K8" s="5">
        <v>48.312309380000002</v>
      </c>
      <c r="L8" s="71">
        <f t="shared" si="0"/>
        <v>7416655.4782550121</v>
      </c>
      <c r="M8" t="str">
        <f>VLOOKUP(A8,Holidays!A:C,2,)</f>
        <v>N</v>
      </c>
      <c r="N8" t="str">
        <f>VLOOKUP(A8,Holidays!A:C,3,FALSE)</f>
        <v>N</v>
      </c>
    </row>
    <row r="9" spans="1:14" x14ac:dyDescent="0.25">
      <c r="A9" s="6">
        <v>42012</v>
      </c>
      <c r="B9" s="1" t="str">
        <f>TEXT(Holidays!A9,"DDDD")</f>
        <v>Thursday</v>
      </c>
      <c r="C9" s="2">
        <f>WEEKNUM(Holidays!A9)</f>
        <v>2</v>
      </c>
      <c r="D9" s="1" t="str">
        <f>TEXT(Holidays!A9,"MMMM")</f>
        <v>January</v>
      </c>
      <c r="E9" s="1" t="str">
        <f>TEXT(Holidays!A9,"yyyy")</f>
        <v>2015</v>
      </c>
      <c r="F9" s="3">
        <v>23.1</v>
      </c>
      <c r="G9" s="3">
        <v>28.2</v>
      </c>
      <c r="H9" s="3">
        <v>13.5</v>
      </c>
      <c r="I9" s="3">
        <v>19.399999999999999</v>
      </c>
      <c r="J9" s="4">
        <v>142015.655</v>
      </c>
      <c r="K9" s="5">
        <v>49.117280299999997</v>
      </c>
      <c r="L9" s="71">
        <f t="shared" si="0"/>
        <v>6975422.7336230958</v>
      </c>
      <c r="M9" t="str">
        <f>VLOOKUP(A9,Holidays!A:C,2,)</f>
        <v>N</v>
      </c>
      <c r="N9" t="str">
        <f>VLOOKUP(A9,Holidays!A:C,3,FALSE)</f>
        <v>N</v>
      </c>
    </row>
    <row r="10" spans="1:14" x14ac:dyDescent="0.25">
      <c r="A10" s="6">
        <v>42013</v>
      </c>
      <c r="B10" s="1" t="str">
        <f>TEXT(Holidays!A10,"DDDD")</f>
        <v>Friday</v>
      </c>
      <c r="C10" s="2">
        <f>WEEKNUM(Holidays!A10)</f>
        <v>2</v>
      </c>
      <c r="D10" s="1" t="str">
        <f>TEXT(Holidays!A10,"MMMM")</f>
        <v>January</v>
      </c>
      <c r="E10" s="1" t="str">
        <f>TEXT(Holidays!A10,"yyyy")</f>
        <v>2015</v>
      </c>
      <c r="F10" s="3">
        <v>16.5</v>
      </c>
      <c r="G10" s="3">
        <v>18</v>
      </c>
      <c r="H10" s="3">
        <v>3.1</v>
      </c>
      <c r="I10" s="3">
        <v>1.2</v>
      </c>
      <c r="J10" s="4">
        <v>121801.155</v>
      </c>
      <c r="K10" s="5">
        <v>34.490675449999998</v>
      </c>
      <c r="L10" s="71">
        <f t="shared" si="0"/>
        <v>4201004.1065401444</v>
      </c>
      <c r="M10" t="str">
        <f>VLOOKUP(A10,Holidays!A:C,2,)</f>
        <v>N</v>
      </c>
      <c r="N10" t="str">
        <f>VLOOKUP(A10,Holidays!A:C,3,FALSE)</f>
        <v>N</v>
      </c>
    </row>
    <row r="11" spans="1:14" x14ac:dyDescent="0.25">
      <c r="A11" s="6">
        <v>42014</v>
      </c>
      <c r="B11" s="1" t="str">
        <f>TEXT(Holidays!A11,"DDDD")</f>
        <v>Saturday</v>
      </c>
      <c r="C11" s="2">
        <f>WEEKNUM(Holidays!A11)</f>
        <v>2</v>
      </c>
      <c r="D11" s="1" t="str">
        <f>TEXT(Holidays!A11,"MMMM")</f>
        <v>January</v>
      </c>
      <c r="E11" s="1" t="str">
        <f>TEXT(Holidays!A11,"yyyy")</f>
        <v>2015</v>
      </c>
      <c r="F11" s="3">
        <v>13.6</v>
      </c>
      <c r="G11" s="3">
        <v>21.7</v>
      </c>
      <c r="H11" s="3">
        <v>5.6</v>
      </c>
      <c r="I11" s="3">
        <v>5.2</v>
      </c>
      <c r="J11" s="4">
        <v>103043.66</v>
      </c>
      <c r="K11" s="5">
        <v>20.229824900000001</v>
      </c>
      <c r="L11" s="71">
        <f t="shared" si="0"/>
        <v>2084555.1988551342</v>
      </c>
      <c r="M11" t="str">
        <f>VLOOKUP(A11,Holidays!A:C,2,)</f>
        <v>N</v>
      </c>
      <c r="N11" t="str">
        <f>VLOOKUP(A11,Holidays!A:C,3,FALSE)</f>
        <v>N</v>
      </c>
    </row>
    <row r="12" spans="1:14" x14ac:dyDescent="0.25">
      <c r="A12" s="6">
        <v>42015</v>
      </c>
      <c r="B12" s="1" t="str">
        <f>TEXT(Holidays!A12,"DDDD")</f>
        <v>Sunday</v>
      </c>
      <c r="C12" s="2">
        <f>WEEKNUM(Holidays!A12)</f>
        <v>3</v>
      </c>
      <c r="D12" s="1" t="str">
        <f>TEXT(Holidays!A12,"MMMM")</f>
        <v>January</v>
      </c>
      <c r="E12" s="1" t="str">
        <f>TEXT(Holidays!A12,"yyyy")</f>
        <v>2015</v>
      </c>
      <c r="F12" s="3">
        <v>15.6</v>
      </c>
      <c r="G12" s="3">
        <v>27.5</v>
      </c>
      <c r="H12" s="3">
        <v>29.9</v>
      </c>
      <c r="I12" s="3">
        <v>0</v>
      </c>
      <c r="J12" s="4">
        <v>99865.755000000005</v>
      </c>
      <c r="K12" s="5">
        <v>18.23476806</v>
      </c>
      <c r="L12" s="71">
        <f t="shared" si="0"/>
        <v>1821028.8795617854</v>
      </c>
      <c r="M12" t="str">
        <f>VLOOKUP(A12,Holidays!A:C,2,)</f>
        <v>N</v>
      </c>
      <c r="N12" t="str">
        <f>VLOOKUP(A12,Holidays!A:C,3,FALSE)</f>
        <v>N</v>
      </c>
    </row>
    <row r="13" spans="1:14" x14ac:dyDescent="0.25">
      <c r="A13" s="6">
        <v>42016</v>
      </c>
      <c r="B13" s="1" t="str">
        <f>TEXT(Holidays!A13,"DDDD")</f>
        <v>Monday</v>
      </c>
      <c r="C13" s="2">
        <f>WEEKNUM(Holidays!A13)</f>
        <v>3</v>
      </c>
      <c r="D13" s="1" t="str">
        <f>TEXT(Holidays!A13,"MMMM")</f>
        <v>January</v>
      </c>
      <c r="E13" s="1" t="str">
        <f>TEXT(Holidays!A13,"yyyy")</f>
        <v>2015</v>
      </c>
      <c r="F13" s="3">
        <v>16.100000000000001</v>
      </c>
      <c r="G13" s="3">
        <v>31.3</v>
      </c>
      <c r="H13" s="3">
        <v>31.6</v>
      </c>
      <c r="I13" s="3">
        <v>0</v>
      </c>
      <c r="J13" s="4">
        <v>131261.125</v>
      </c>
      <c r="K13" s="5">
        <v>33.694810169999997</v>
      </c>
      <c r="L13" s="71">
        <f t="shared" si="0"/>
        <v>4422818.6895756405</v>
      </c>
      <c r="M13" t="str">
        <f>VLOOKUP(A13,Holidays!A:C,2,)</f>
        <v>N</v>
      </c>
      <c r="N13" t="str">
        <f>VLOOKUP(A13,Holidays!A:C,3,FALSE)</f>
        <v>N</v>
      </c>
    </row>
    <row r="14" spans="1:14" x14ac:dyDescent="0.25">
      <c r="A14" s="6">
        <v>42017</v>
      </c>
      <c r="B14" s="1" t="str">
        <f>TEXT(Holidays!A14,"DDDD")</f>
        <v>Tuesday</v>
      </c>
      <c r="C14" s="2">
        <f>WEEKNUM(Holidays!A14)</f>
        <v>3</v>
      </c>
      <c r="D14" s="1" t="str">
        <f>TEXT(Holidays!A14,"MMMM")</f>
        <v>January</v>
      </c>
      <c r="E14" s="1" t="str">
        <f>TEXT(Holidays!A14,"yyyy")</f>
        <v>2015</v>
      </c>
      <c r="F14" s="3">
        <v>20.2</v>
      </c>
      <c r="G14" s="3">
        <v>25.6</v>
      </c>
      <c r="H14" s="3">
        <v>4.2</v>
      </c>
      <c r="I14" s="3">
        <v>0</v>
      </c>
      <c r="J14" s="4">
        <v>126527.36</v>
      </c>
      <c r="K14" s="5">
        <v>27.53786427</v>
      </c>
      <c r="L14" s="71">
        <f t="shared" si="0"/>
        <v>3484293.2661214271</v>
      </c>
      <c r="M14" t="str">
        <f>VLOOKUP(A14,Holidays!A:C,2,)</f>
        <v>N</v>
      </c>
      <c r="N14" t="str">
        <f>VLOOKUP(A14,Holidays!A:C,3,FALSE)</f>
        <v>N</v>
      </c>
    </row>
    <row r="15" spans="1:14" x14ac:dyDescent="0.25">
      <c r="A15" s="6">
        <v>42018</v>
      </c>
      <c r="B15" s="1" t="str">
        <f>TEXT(Holidays!A15,"DDDD")</f>
        <v>Wednesday</v>
      </c>
      <c r="C15" s="2">
        <f>WEEKNUM(Holidays!A15)</f>
        <v>3</v>
      </c>
      <c r="D15" s="1" t="str">
        <f>TEXT(Holidays!A15,"MMMM")</f>
        <v>January</v>
      </c>
      <c r="E15" s="1" t="str">
        <f>TEXT(Holidays!A15,"yyyy")</f>
        <v>2015</v>
      </c>
      <c r="F15" s="3">
        <v>18.3</v>
      </c>
      <c r="G15" s="3">
        <v>22.7</v>
      </c>
      <c r="H15" s="3">
        <v>15.2</v>
      </c>
      <c r="I15" s="3">
        <v>15.8</v>
      </c>
      <c r="J15" s="4">
        <v>119741.62</v>
      </c>
      <c r="K15" s="5">
        <v>29.018516609999999</v>
      </c>
      <c r="L15" s="71">
        <f t="shared" si="0"/>
        <v>3474724.1888783081</v>
      </c>
      <c r="M15" t="str">
        <f>VLOOKUP(A15,Holidays!A:C,2,)</f>
        <v>N</v>
      </c>
      <c r="N15" t="str">
        <f>VLOOKUP(A15,Holidays!A:C,3,FALSE)</f>
        <v>N</v>
      </c>
    </row>
    <row r="16" spans="1:14" x14ac:dyDescent="0.25">
      <c r="A16" s="6">
        <v>42019</v>
      </c>
      <c r="B16" s="1" t="str">
        <f>TEXT(Holidays!A16,"DDDD")</f>
        <v>Thursday</v>
      </c>
      <c r="C16" s="2">
        <f>WEEKNUM(Holidays!A16)</f>
        <v>3</v>
      </c>
      <c r="D16" s="1" t="str">
        <f>TEXT(Holidays!A16,"MMMM")</f>
        <v>January</v>
      </c>
      <c r="E16" s="1" t="str">
        <f>TEXT(Holidays!A16,"yyyy")</f>
        <v>2015</v>
      </c>
      <c r="F16" s="3">
        <v>15.8</v>
      </c>
      <c r="G16" s="3">
        <v>20</v>
      </c>
      <c r="H16" s="3">
        <v>14.6</v>
      </c>
      <c r="I16" s="3">
        <v>0</v>
      </c>
      <c r="J16" s="4">
        <v>118411.22</v>
      </c>
      <c r="K16" s="5">
        <v>30.93653879</v>
      </c>
      <c r="L16" s="71">
        <f t="shared" si="0"/>
        <v>3663233.3007012238</v>
      </c>
      <c r="M16" t="str">
        <f>VLOOKUP(A16,Holidays!A:C,2,)</f>
        <v>N</v>
      </c>
      <c r="N16" t="str">
        <f>VLOOKUP(A16,Holidays!A:C,3,FALSE)</f>
        <v>N</v>
      </c>
    </row>
    <row r="17" spans="1:14" x14ac:dyDescent="0.25">
      <c r="A17" s="6">
        <v>42020</v>
      </c>
      <c r="B17" s="1" t="str">
        <f>TEXT(Holidays!A17,"DDDD")</f>
        <v>Friday</v>
      </c>
      <c r="C17" s="2">
        <f>WEEKNUM(Holidays!A17)</f>
        <v>3</v>
      </c>
      <c r="D17" s="1" t="str">
        <f>TEXT(Holidays!A17,"MMMM")</f>
        <v>January</v>
      </c>
      <c r="E17" s="1" t="str">
        <f>TEXT(Holidays!A17,"yyyy")</f>
        <v>2015</v>
      </c>
      <c r="F17" s="3">
        <v>13.1</v>
      </c>
      <c r="G17" s="3">
        <v>27.3</v>
      </c>
      <c r="H17" s="3">
        <v>30.3</v>
      </c>
      <c r="I17" s="3">
        <v>0</v>
      </c>
      <c r="J17" s="4">
        <v>116690.765</v>
      </c>
      <c r="K17" s="5">
        <v>23.015190879999999</v>
      </c>
      <c r="L17" s="71">
        <f t="shared" si="0"/>
        <v>2685660.2304082229</v>
      </c>
      <c r="M17" t="str">
        <f>VLOOKUP(A17,Holidays!A:C,2,)</f>
        <v>N</v>
      </c>
      <c r="N17" t="str">
        <f>VLOOKUP(A17,Holidays!A:C,3,FALSE)</f>
        <v>N</v>
      </c>
    </row>
    <row r="18" spans="1:14" x14ac:dyDescent="0.25">
      <c r="A18" s="6">
        <v>42021</v>
      </c>
      <c r="B18" s="1" t="str">
        <f>TEXT(Holidays!A18,"DDDD")</f>
        <v>Saturday</v>
      </c>
      <c r="C18" s="2">
        <f>WEEKNUM(Holidays!A18)</f>
        <v>3</v>
      </c>
      <c r="D18" s="1" t="str">
        <f>TEXT(Holidays!A18,"MMMM")</f>
        <v>January</v>
      </c>
      <c r="E18" s="1" t="str">
        <f>TEXT(Holidays!A18,"yyyy")</f>
        <v>2015</v>
      </c>
      <c r="F18" s="3">
        <v>15.9</v>
      </c>
      <c r="G18" s="3">
        <v>25</v>
      </c>
      <c r="H18" s="3">
        <v>27.5</v>
      </c>
      <c r="I18" s="3">
        <v>0</v>
      </c>
      <c r="J18" s="4">
        <v>99371.31</v>
      </c>
      <c r="K18" s="5">
        <v>18.99492729</v>
      </c>
      <c r="L18" s="71">
        <f t="shared" si="0"/>
        <v>1887550.8081620499</v>
      </c>
      <c r="M18" t="str">
        <f>VLOOKUP(A18,Holidays!A:C,2,)</f>
        <v>N</v>
      </c>
      <c r="N18" t="str">
        <f>VLOOKUP(A18,Holidays!A:C,3,FALSE)</f>
        <v>N</v>
      </c>
    </row>
    <row r="19" spans="1:14" x14ac:dyDescent="0.25">
      <c r="A19" s="6">
        <v>42022</v>
      </c>
      <c r="B19" s="1" t="str">
        <f>TEXT(Holidays!A19,"DDDD")</f>
        <v>Sunday</v>
      </c>
      <c r="C19" s="2">
        <f>WEEKNUM(Holidays!A19)</f>
        <v>4</v>
      </c>
      <c r="D19" s="1" t="str">
        <f>TEXT(Holidays!A19,"MMMM")</f>
        <v>January</v>
      </c>
      <c r="E19" s="1" t="str">
        <f>TEXT(Holidays!A19,"yyyy")</f>
        <v>2015</v>
      </c>
      <c r="F19" s="3">
        <v>15.3</v>
      </c>
      <c r="G19" s="3">
        <v>19.5</v>
      </c>
      <c r="H19" s="3">
        <v>23.4</v>
      </c>
      <c r="I19" s="3">
        <v>0</v>
      </c>
      <c r="J19" s="4">
        <v>97728.75</v>
      </c>
      <c r="K19" s="5">
        <v>17.00868088</v>
      </c>
      <c r="L19" s="71">
        <f t="shared" si="0"/>
        <v>1662237.1215512999</v>
      </c>
      <c r="M19" t="str">
        <f>VLOOKUP(A19,Holidays!A:C,2,)</f>
        <v>N</v>
      </c>
      <c r="N19" t="str">
        <f>VLOOKUP(A19,Holidays!A:C,3,FALSE)</f>
        <v>N</v>
      </c>
    </row>
    <row r="20" spans="1:14" x14ac:dyDescent="0.25">
      <c r="A20" s="6">
        <v>42023</v>
      </c>
      <c r="B20" s="1" t="str">
        <f>TEXT(Holidays!A20,"DDDD")</f>
        <v>Monday</v>
      </c>
      <c r="C20" s="2">
        <f>WEEKNUM(Holidays!A20)</f>
        <v>4</v>
      </c>
      <c r="D20" s="1" t="str">
        <f>TEXT(Holidays!A20,"MMMM")</f>
        <v>January</v>
      </c>
      <c r="E20" s="1" t="str">
        <f>TEXT(Holidays!A20,"yyyy")</f>
        <v>2015</v>
      </c>
      <c r="F20" s="3">
        <v>13.5</v>
      </c>
      <c r="G20" s="3">
        <v>23.6</v>
      </c>
      <c r="H20" s="3">
        <v>29</v>
      </c>
      <c r="I20" s="3">
        <v>0</v>
      </c>
      <c r="J20" s="4">
        <v>116883.15</v>
      </c>
      <c r="K20" s="5">
        <v>26.927876189999999</v>
      </c>
      <c r="L20" s="71">
        <f t="shared" si="0"/>
        <v>3147414.9918971984</v>
      </c>
      <c r="M20" t="str">
        <f>VLOOKUP(A20,Holidays!A:C,2,)</f>
        <v>N</v>
      </c>
      <c r="N20" t="str">
        <f>VLOOKUP(A20,Holidays!A:C,3,FALSE)</f>
        <v>N</v>
      </c>
    </row>
    <row r="21" spans="1:14" x14ac:dyDescent="0.25">
      <c r="A21" s="6">
        <v>42024</v>
      </c>
      <c r="B21" s="1" t="str">
        <f>TEXT(Holidays!A21,"DDDD")</f>
        <v>Tuesday</v>
      </c>
      <c r="C21" s="2">
        <f>WEEKNUM(Holidays!A21)</f>
        <v>4</v>
      </c>
      <c r="D21" s="1" t="str">
        <f>TEXT(Holidays!A21,"MMMM")</f>
        <v>January</v>
      </c>
      <c r="E21" s="1" t="str">
        <f>TEXT(Holidays!A21,"yyyy")</f>
        <v>2015</v>
      </c>
      <c r="F21" s="3">
        <v>13</v>
      </c>
      <c r="G21" s="3">
        <v>30.4</v>
      </c>
      <c r="H21" s="3">
        <v>19.600000000000001</v>
      </c>
      <c r="I21" s="3">
        <v>0</v>
      </c>
      <c r="J21" s="4">
        <v>128968.125</v>
      </c>
      <c r="K21" s="5">
        <v>23.078074139999998</v>
      </c>
      <c r="L21" s="71">
        <f t="shared" si="0"/>
        <v>2976335.9504467873</v>
      </c>
      <c r="M21" t="str">
        <f>VLOOKUP(A21,Holidays!A:C,2,)</f>
        <v>N</v>
      </c>
      <c r="N21" t="str">
        <f>VLOOKUP(A21,Holidays!A:C,3,FALSE)</f>
        <v>N</v>
      </c>
    </row>
    <row r="22" spans="1:14" x14ac:dyDescent="0.25">
      <c r="A22" s="6">
        <v>42025</v>
      </c>
      <c r="B22" s="1" t="str">
        <f>TEXT(Holidays!A22,"DDDD")</f>
        <v>Wednesday</v>
      </c>
      <c r="C22" s="2">
        <f>WEEKNUM(Holidays!A22)</f>
        <v>4</v>
      </c>
      <c r="D22" s="1" t="str">
        <f>TEXT(Holidays!A22,"MMMM")</f>
        <v>January</v>
      </c>
      <c r="E22" s="1" t="str">
        <f>TEXT(Holidays!A22,"yyyy")</f>
        <v>2015</v>
      </c>
      <c r="F22" s="3">
        <v>19.7</v>
      </c>
      <c r="G22" s="3">
        <v>33.1</v>
      </c>
      <c r="H22" s="3">
        <v>25.8</v>
      </c>
      <c r="I22" s="3">
        <v>0</v>
      </c>
      <c r="J22" s="4">
        <v>148702.505</v>
      </c>
      <c r="K22" s="5">
        <v>34.443415459999997</v>
      </c>
      <c r="L22" s="71">
        <f t="shared" si="0"/>
        <v>5121822.159657727</v>
      </c>
      <c r="M22" t="str">
        <f>VLOOKUP(A22,Holidays!A:C,2,)</f>
        <v>N</v>
      </c>
      <c r="N22" t="str">
        <f>VLOOKUP(A22,Holidays!A:C,3,FALSE)</f>
        <v>N</v>
      </c>
    </row>
    <row r="23" spans="1:14" x14ac:dyDescent="0.25">
      <c r="A23" s="6">
        <v>42026</v>
      </c>
      <c r="B23" s="1" t="str">
        <f>TEXT(Holidays!A23,"DDDD")</f>
        <v>Thursday</v>
      </c>
      <c r="C23" s="2">
        <f>WEEKNUM(Holidays!A23)</f>
        <v>4</v>
      </c>
      <c r="D23" s="1" t="str">
        <f>TEXT(Holidays!A23,"MMMM")</f>
        <v>January</v>
      </c>
      <c r="E23" s="1" t="str">
        <f>TEXT(Holidays!A23,"yyyy")</f>
        <v>2015</v>
      </c>
      <c r="F23" s="3">
        <v>18.7</v>
      </c>
      <c r="G23" s="3">
        <v>35.799999999999997</v>
      </c>
      <c r="H23" s="3">
        <v>23.1</v>
      </c>
      <c r="I23" s="3">
        <v>0</v>
      </c>
      <c r="J23" s="4">
        <v>153232.1</v>
      </c>
      <c r="K23" s="5">
        <v>35.230761399999999</v>
      </c>
      <c r="L23" s="71">
        <f t="shared" si="0"/>
        <v>5398483.5539209396</v>
      </c>
      <c r="M23" t="str">
        <f>VLOOKUP(A23,Holidays!A:C,2,)</f>
        <v>N</v>
      </c>
      <c r="N23" t="str">
        <f>VLOOKUP(A23,Holidays!A:C,3,FALSE)</f>
        <v>N</v>
      </c>
    </row>
    <row r="24" spans="1:14" x14ac:dyDescent="0.25">
      <c r="A24" s="6">
        <v>42027</v>
      </c>
      <c r="B24" s="1" t="str">
        <f>TEXT(Holidays!A24,"DDDD")</f>
        <v>Friday</v>
      </c>
      <c r="C24" s="2">
        <f>WEEKNUM(Holidays!A24)</f>
        <v>4</v>
      </c>
      <c r="D24" s="1" t="str">
        <f>TEXT(Holidays!A24,"MMMM")</f>
        <v>January</v>
      </c>
      <c r="E24" s="1" t="str">
        <f>TEXT(Holidays!A24,"yyyy")</f>
        <v>2015</v>
      </c>
      <c r="F24" s="3">
        <v>20.2</v>
      </c>
      <c r="G24" s="3">
        <v>25</v>
      </c>
      <c r="H24" s="3">
        <v>28.6</v>
      </c>
      <c r="I24" s="3">
        <v>0</v>
      </c>
      <c r="J24" s="4">
        <v>138095.20000000001</v>
      </c>
      <c r="K24" s="5">
        <v>40.604200220000003</v>
      </c>
      <c r="L24" s="71">
        <f t="shared" si="0"/>
        <v>5607245.1502209445</v>
      </c>
      <c r="M24" t="str">
        <f>VLOOKUP(A24,Holidays!A:C,2,)</f>
        <v>N</v>
      </c>
      <c r="N24" t="str">
        <f>VLOOKUP(A24,Holidays!A:C,3,FALSE)</f>
        <v>N</v>
      </c>
    </row>
    <row r="25" spans="1:14" x14ac:dyDescent="0.25">
      <c r="A25" s="6">
        <v>42028</v>
      </c>
      <c r="B25" s="1" t="str">
        <f>TEXT(Holidays!A25,"DDDD")</f>
        <v>Saturday</v>
      </c>
      <c r="C25" s="2">
        <f>WEEKNUM(Holidays!A25)</f>
        <v>4</v>
      </c>
      <c r="D25" s="1" t="str">
        <f>TEXT(Holidays!A25,"MMMM")</f>
        <v>January</v>
      </c>
      <c r="E25" s="1" t="str">
        <f>TEXT(Holidays!A25,"yyyy")</f>
        <v>2015</v>
      </c>
      <c r="F25" s="3">
        <v>15.8</v>
      </c>
      <c r="G25" s="3">
        <v>26.3</v>
      </c>
      <c r="H25" s="3">
        <v>30.3</v>
      </c>
      <c r="I25" s="3">
        <v>0</v>
      </c>
      <c r="J25" s="4">
        <v>116310.59</v>
      </c>
      <c r="K25" s="5">
        <v>20.922000149999999</v>
      </c>
      <c r="L25" s="71">
        <f t="shared" si="0"/>
        <v>2433450.1814265884</v>
      </c>
      <c r="M25" t="str">
        <f>VLOOKUP(A25,Holidays!A:C,2,)</f>
        <v>N</v>
      </c>
      <c r="N25" t="str">
        <f>VLOOKUP(A25,Holidays!A:C,3,FALSE)</f>
        <v>N</v>
      </c>
    </row>
    <row r="26" spans="1:14" x14ac:dyDescent="0.25">
      <c r="A26" s="6">
        <v>42029</v>
      </c>
      <c r="B26" s="1" t="str">
        <f>TEXT(Holidays!A26,"DDDD")</f>
        <v>Sunday</v>
      </c>
      <c r="C26" s="2">
        <f>WEEKNUM(Holidays!A26)</f>
        <v>5</v>
      </c>
      <c r="D26" s="1" t="str">
        <f>TEXT(Holidays!A26,"MMMM")</f>
        <v>January</v>
      </c>
      <c r="E26" s="1" t="str">
        <f>TEXT(Holidays!A26,"yyyy")</f>
        <v>2015</v>
      </c>
      <c r="F26" s="3">
        <v>14.7</v>
      </c>
      <c r="G26" s="3">
        <v>22</v>
      </c>
      <c r="H26" s="3">
        <v>25.4</v>
      </c>
      <c r="I26" s="3">
        <v>0</v>
      </c>
      <c r="J26" s="4">
        <v>97959.46</v>
      </c>
      <c r="K26" s="5">
        <v>16.5414177</v>
      </c>
      <c r="L26" s="71">
        <f t="shared" si="0"/>
        <v>1620388.3455264422</v>
      </c>
      <c r="M26" t="str">
        <f>VLOOKUP(A26,Holidays!A:C,2,)</f>
        <v>N</v>
      </c>
      <c r="N26" t="str">
        <f>VLOOKUP(A26,Holidays!A:C,3,FALSE)</f>
        <v>N</v>
      </c>
    </row>
    <row r="27" spans="1:14" x14ac:dyDescent="0.25">
      <c r="A27" s="6">
        <v>42030</v>
      </c>
      <c r="B27" s="1" t="str">
        <f>TEXT(Holidays!A27,"DDDD")</f>
        <v>Monday</v>
      </c>
      <c r="C27" s="2">
        <f>WEEKNUM(Holidays!A27)</f>
        <v>5</v>
      </c>
      <c r="D27" s="1" t="str">
        <f>TEXT(Holidays!A27,"MMMM")</f>
        <v>January</v>
      </c>
      <c r="E27" s="1" t="str">
        <f>TEXT(Holidays!A27,"yyyy")</f>
        <v>2015</v>
      </c>
      <c r="F27" s="3">
        <v>11.6</v>
      </c>
      <c r="G27" s="3">
        <v>19.8</v>
      </c>
      <c r="H27" s="3">
        <v>19.899999999999999</v>
      </c>
      <c r="I27" s="3">
        <v>1</v>
      </c>
      <c r="J27" s="4">
        <v>103769.48</v>
      </c>
      <c r="K27" s="5">
        <v>16.9360128</v>
      </c>
      <c r="L27" s="71">
        <f t="shared" si="0"/>
        <v>1757441.2415293439</v>
      </c>
      <c r="M27" t="str">
        <f>VLOOKUP(A27,Holidays!A:C,2,)</f>
        <v>N</v>
      </c>
      <c r="N27" t="str">
        <f>VLOOKUP(A27,Holidays!A:C,3,FALSE)</f>
        <v>Y</v>
      </c>
    </row>
    <row r="28" spans="1:14" x14ac:dyDescent="0.25">
      <c r="A28" s="6">
        <v>42031</v>
      </c>
      <c r="B28" s="1" t="str">
        <f>TEXT(Holidays!A28,"DDDD")</f>
        <v>Tuesday</v>
      </c>
      <c r="C28" s="2">
        <f>WEEKNUM(Holidays!A28)</f>
        <v>5</v>
      </c>
      <c r="D28" s="1" t="str">
        <f>TEXT(Holidays!A28,"MMMM")</f>
        <v>January</v>
      </c>
      <c r="E28" s="1" t="str">
        <f>TEXT(Holidays!A28,"yyyy")</f>
        <v>2015</v>
      </c>
      <c r="F28" s="3">
        <v>11.7</v>
      </c>
      <c r="G28" s="3">
        <v>19.100000000000001</v>
      </c>
      <c r="H28" s="3">
        <v>17.7</v>
      </c>
      <c r="I28" s="3">
        <v>0.6</v>
      </c>
      <c r="J28" s="4">
        <v>118393.31</v>
      </c>
      <c r="K28" s="5">
        <v>21.206288600000001</v>
      </c>
      <c r="L28" s="71">
        <f t="shared" si="0"/>
        <v>2510682.7001692662</v>
      </c>
      <c r="M28" t="str">
        <f>VLOOKUP(A28,Holidays!A:C,2,)</f>
        <v>N</v>
      </c>
      <c r="N28" t="str">
        <f>VLOOKUP(A28,Holidays!A:C,3,FALSE)</f>
        <v>N</v>
      </c>
    </row>
    <row r="29" spans="1:14" x14ac:dyDescent="0.25">
      <c r="A29" s="6">
        <v>42032</v>
      </c>
      <c r="B29" s="1" t="str">
        <f>TEXT(Holidays!A29,"DDDD")</f>
        <v>Wednesday</v>
      </c>
      <c r="C29" s="2">
        <f>WEEKNUM(Holidays!A29)</f>
        <v>5</v>
      </c>
      <c r="D29" s="1" t="str">
        <f>TEXT(Holidays!A29,"MMMM")</f>
        <v>January</v>
      </c>
      <c r="E29" s="1" t="str">
        <f>TEXT(Holidays!A29,"yyyy")</f>
        <v>2015</v>
      </c>
      <c r="F29" s="3">
        <v>13.3</v>
      </c>
      <c r="G29" s="3">
        <v>25.4</v>
      </c>
      <c r="H29" s="3">
        <v>27</v>
      </c>
      <c r="I29" s="3">
        <v>0</v>
      </c>
      <c r="J29" s="4">
        <v>116763.72500000001</v>
      </c>
      <c r="K29" s="5">
        <v>17.02383824</v>
      </c>
      <c r="L29" s="71">
        <f t="shared" si="0"/>
        <v>1987766.766699844</v>
      </c>
      <c r="M29" t="str">
        <f>VLOOKUP(A29,Holidays!A:C,2,)</f>
        <v>N</v>
      </c>
      <c r="N29" t="str">
        <f>VLOOKUP(A29,Holidays!A:C,3,FALSE)</f>
        <v>N</v>
      </c>
    </row>
    <row r="30" spans="1:14" x14ac:dyDescent="0.25">
      <c r="A30" s="6">
        <v>42033</v>
      </c>
      <c r="B30" s="1" t="str">
        <f>TEXT(Holidays!A30,"DDDD")</f>
        <v>Thursday</v>
      </c>
      <c r="C30" s="2">
        <f>WEEKNUM(Holidays!A30)</f>
        <v>5</v>
      </c>
      <c r="D30" s="1" t="str">
        <f>TEXT(Holidays!A30,"MMMM")</f>
        <v>January</v>
      </c>
      <c r="E30" s="1" t="str">
        <f>TEXT(Holidays!A30,"yyyy")</f>
        <v>2015</v>
      </c>
      <c r="F30" s="3">
        <v>12.8</v>
      </c>
      <c r="G30" s="3">
        <v>22.2</v>
      </c>
      <c r="H30" s="3">
        <v>28.9</v>
      </c>
      <c r="I30" s="3">
        <v>0</v>
      </c>
      <c r="J30" s="4">
        <v>119313.73</v>
      </c>
      <c r="K30" s="5">
        <v>19.624827360000001</v>
      </c>
      <c r="L30" s="71">
        <f t="shared" si="0"/>
        <v>2341511.3529276527</v>
      </c>
      <c r="M30" t="str">
        <f>VLOOKUP(A30,Holidays!A:C,2,)</f>
        <v>Y</v>
      </c>
      <c r="N30" t="str">
        <f>VLOOKUP(A30,Holidays!A:C,3,FALSE)</f>
        <v>N</v>
      </c>
    </row>
    <row r="31" spans="1:14" x14ac:dyDescent="0.25">
      <c r="A31" s="6">
        <v>42034</v>
      </c>
      <c r="B31" s="1" t="str">
        <f>TEXT(Holidays!A31,"DDDD")</f>
        <v>Friday</v>
      </c>
      <c r="C31" s="2">
        <f>WEEKNUM(Holidays!A31)</f>
        <v>5</v>
      </c>
      <c r="D31" s="1" t="str">
        <f>TEXT(Holidays!A31,"MMMM")</f>
        <v>January</v>
      </c>
      <c r="E31" s="1" t="str">
        <f>TEXT(Holidays!A31,"yyyy")</f>
        <v>2015</v>
      </c>
      <c r="F31" s="3">
        <v>13.1</v>
      </c>
      <c r="G31" s="3">
        <v>21</v>
      </c>
      <c r="H31" s="3">
        <v>27.6</v>
      </c>
      <c r="I31" s="3">
        <v>0</v>
      </c>
      <c r="J31" s="4">
        <v>121018.15</v>
      </c>
      <c r="K31" s="5">
        <v>21.029356079999999</v>
      </c>
      <c r="L31" s="71">
        <f t="shared" si="0"/>
        <v>2544933.7684928519</v>
      </c>
      <c r="M31" t="str">
        <f>VLOOKUP(A31,Holidays!A:C,2,)</f>
        <v>Y</v>
      </c>
      <c r="N31" t="str">
        <f>VLOOKUP(A31,Holidays!A:C,3,FALSE)</f>
        <v>N</v>
      </c>
    </row>
    <row r="32" spans="1:14" x14ac:dyDescent="0.25">
      <c r="A32" s="6">
        <v>42035</v>
      </c>
      <c r="B32" s="1" t="str">
        <f>TEXT(Holidays!A32,"DDDD")</f>
        <v>Saturday</v>
      </c>
      <c r="C32" s="2">
        <f>WEEKNUM(Holidays!A32)</f>
        <v>5</v>
      </c>
      <c r="D32" s="1" t="str">
        <f>TEXT(Holidays!A32,"MMMM")</f>
        <v>January</v>
      </c>
      <c r="E32" s="1" t="str">
        <f>TEXT(Holidays!A32,"yyyy")</f>
        <v>2015</v>
      </c>
      <c r="F32" s="3">
        <v>14.3</v>
      </c>
      <c r="G32" s="3">
        <v>20.2</v>
      </c>
      <c r="H32" s="3">
        <v>26.2</v>
      </c>
      <c r="I32" s="3">
        <v>0</v>
      </c>
      <c r="J32" s="4">
        <v>103822.97</v>
      </c>
      <c r="K32" s="5">
        <v>16.538846729999999</v>
      </c>
      <c r="L32" s="71">
        <f t="shared" si="0"/>
        <v>1717112.187883388</v>
      </c>
      <c r="M32" t="str">
        <f>VLOOKUP(A32,Holidays!A:C,2,)</f>
        <v>Y</v>
      </c>
      <c r="N32" t="str">
        <f>VLOOKUP(A32,Holidays!A:C,3,FALSE)</f>
        <v>N</v>
      </c>
    </row>
    <row r="33" spans="1:14" x14ac:dyDescent="0.25">
      <c r="A33" s="6">
        <v>42036</v>
      </c>
      <c r="B33" s="1" t="str">
        <f>TEXT(Holidays!A33,"DDDD")</f>
        <v>Sunday</v>
      </c>
      <c r="C33" s="2">
        <f>WEEKNUM(Holidays!A33)</f>
        <v>6</v>
      </c>
      <c r="D33" s="1" t="str">
        <f>TEXT(Holidays!A33,"MMMM")</f>
        <v>February</v>
      </c>
      <c r="E33" s="1" t="str">
        <f>TEXT(Holidays!A33,"yyyy")</f>
        <v>2015</v>
      </c>
      <c r="F33" s="3">
        <v>13.2</v>
      </c>
      <c r="G33" s="3">
        <v>19</v>
      </c>
      <c r="H33" s="3">
        <v>17.3</v>
      </c>
      <c r="I33" s="3">
        <v>9.1999999999999993</v>
      </c>
      <c r="J33" s="4">
        <v>100178.84</v>
      </c>
      <c r="K33" s="5">
        <v>14.578844419999999</v>
      </c>
      <c r="L33" s="71">
        <f t="shared" si="0"/>
        <v>1460491.7225360726</v>
      </c>
      <c r="M33" t="str">
        <f>VLOOKUP(A33,Holidays!A:C,2,)</f>
        <v>Y</v>
      </c>
      <c r="N33" t="str">
        <f>VLOOKUP(A33,Holidays!A:C,3,FALSE)</f>
        <v>N</v>
      </c>
    </row>
    <row r="34" spans="1:14" x14ac:dyDescent="0.25">
      <c r="A34" s="6">
        <v>42037</v>
      </c>
      <c r="B34" s="1" t="str">
        <f>TEXT(Holidays!A34,"DDDD")</f>
        <v>Monday</v>
      </c>
      <c r="C34" s="2">
        <f>WEEKNUM(Holidays!A34)</f>
        <v>6</v>
      </c>
      <c r="D34" s="1" t="str">
        <f>TEXT(Holidays!A34,"MMMM")</f>
        <v>February</v>
      </c>
      <c r="E34" s="1" t="str">
        <f>TEXT(Holidays!A34,"yyyy")</f>
        <v>2015</v>
      </c>
      <c r="F34" s="3">
        <v>13.5</v>
      </c>
      <c r="G34" s="3">
        <v>21.1</v>
      </c>
      <c r="H34" s="3">
        <v>23.9</v>
      </c>
      <c r="I34" s="3">
        <v>3.8</v>
      </c>
      <c r="J34" s="4">
        <v>118694.16</v>
      </c>
      <c r="K34" s="5">
        <v>22.270032189999998</v>
      </c>
      <c r="L34" s="71">
        <f t="shared" si="0"/>
        <v>2643322.7639650102</v>
      </c>
      <c r="M34" t="str">
        <f>VLOOKUP(A34,Holidays!A:C,2,)</f>
        <v>Y</v>
      </c>
      <c r="N34" t="str">
        <f>VLOOKUP(A34,Holidays!A:C,3,FALSE)</f>
        <v>N</v>
      </c>
    </row>
    <row r="35" spans="1:14" x14ac:dyDescent="0.25">
      <c r="A35" s="6">
        <v>42038</v>
      </c>
      <c r="B35" s="1" t="str">
        <f>TEXT(Holidays!A35,"DDDD")</f>
        <v>Tuesday</v>
      </c>
      <c r="C35" s="2">
        <f>WEEKNUM(Holidays!A35)</f>
        <v>6</v>
      </c>
      <c r="D35" s="1" t="str">
        <f>TEXT(Holidays!A35,"MMMM")</f>
        <v>February</v>
      </c>
      <c r="E35" s="1" t="str">
        <f>TEXT(Holidays!A35,"yyyy")</f>
        <v>2015</v>
      </c>
      <c r="F35" s="3">
        <v>16.100000000000001</v>
      </c>
      <c r="G35" s="3">
        <v>20</v>
      </c>
      <c r="H35" s="3">
        <v>22.7</v>
      </c>
      <c r="I35" s="3">
        <v>0</v>
      </c>
      <c r="J35" s="4">
        <v>122880.13</v>
      </c>
      <c r="K35" s="5">
        <v>27.003832330000002</v>
      </c>
      <c r="L35" s="71">
        <f t="shared" si="0"/>
        <v>3318234.4272086034</v>
      </c>
      <c r="M35" t="str">
        <f>VLOOKUP(A35,Holidays!A:C,2,)</f>
        <v>Y</v>
      </c>
      <c r="N35" t="str">
        <f>VLOOKUP(A35,Holidays!A:C,3,FALSE)</f>
        <v>N</v>
      </c>
    </row>
    <row r="36" spans="1:14" x14ac:dyDescent="0.25">
      <c r="A36" s="6">
        <v>42039</v>
      </c>
      <c r="B36" s="1" t="str">
        <f>TEXT(Holidays!A36,"DDDD")</f>
        <v>Wednesday</v>
      </c>
      <c r="C36" s="2">
        <f>WEEKNUM(Holidays!A36)</f>
        <v>6</v>
      </c>
      <c r="D36" s="1" t="str">
        <f>TEXT(Holidays!A36,"MMMM")</f>
        <v>February</v>
      </c>
      <c r="E36" s="1" t="str">
        <f>TEXT(Holidays!A36,"yyyy")</f>
        <v>2015</v>
      </c>
      <c r="F36" s="3">
        <v>14.8</v>
      </c>
      <c r="G36" s="3">
        <v>19</v>
      </c>
      <c r="H36" s="3">
        <v>21.2</v>
      </c>
      <c r="I36" s="3">
        <v>0</v>
      </c>
      <c r="J36" s="4">
        <v>117398.03</v>
      </c>
      <c r="K36" s="5">
        <v>27.809134199999999</v>
      </c>
      <c r="L36" s="71">
        <f t="shared" si="0"/>
        <v>3264737.5710856258</v>
      </c>
      <c r="M36" t="str">
        <f>VLOOKUP(A36,Holidays!A:C,2,)</f>
        <v>Y</v>
      </c>
      <c r="N36" t="str">
        <f>VLOOKUP(A36,Holidays!A:C,3,FALSE)</f>
        <v>N</v>
      </c>
    </row>
    <row r="37" spans="1:14" x14ac:dyDescent="0.25">
      <c r="A37" s="6">
        <v>42040</v>
      </c>
      <c r="B37" s="1" t="str">
        <f>TEXT(Holidays!A37,"DDDD")</f>
        <v>Thursday</v>
      </c>
      <c r="C37" s="2">
        <f>WEEKNUM(Holidays!A37)</f>
        <v>6</v>
      </c>
      <c r="D37" s="1" t="str">
        <f>TEXT(Holidays!A37,"MMMM")</f>
        <v>February</v>
      </c>
      <c r="E37" s="1" t="str">
        <f>TEXT(Holidays!A37,"yyyy")</f>
        <v>2015</v>
      </c>
      <c r="F37" s="3">
        <v>13.3</v>
      </c>
      <c r="G37" s="3">
        <v>24.2</v>
      </c>
      <c r="H37" s="3">
        <v>28.8</v>
      </c>
      <c r="I37" s="3">
        <v>0</v>
      </c>
      <c r="J37" s="4">
        <v>122279.425</v>
      </c>
      <c r="K37" s="5">
        <v>31.384570740000001</v>
      </c>
      <c r="L37" s="71">
        <f t="shared" si="0"/>
        <v>3837687.2639590246</v>
      </c>
      <c r="M37" t="str">
        <f>VLOOKUP(A37,Holidays!A:C,2,)</f>
        <v>Y</v>
      </c>
      <c r="N37" t="str">
        <f>VLOOKUP(A37,Holidays!A:C,3,FALSE)</f>
        <v>N</v>
      </c>
    </row>
    <row r="38" spans="1:14" x14ac:dyDescent="0.25">
      <c r="A38" s="6">
        <v>42041</v>
      </c>
      <c r="B38" s="1" t="str">
        <f>TEXT(Holidays!A38,"DDDD")</f>
        <v>Friday</v>
      </c>
      <c r="C38" s="2">
        <f>WEEKNUM(Holidays!A38)</f>
        <v>6</v>
      </c>
      <c r="D38" s="1" t="str">
        <f>TEXT(Holidays!A38,"MMMM")</f>
        <v>February</v>
      </c>
      <c r="E38" s="1" t="str">
        <f>TEXT(Holidays!A38,"yyyy")</f>
        <v>2015</v>
      </c>
      <c r="F38" s="3">
        <v>14.5</v>
      </c>
      <c r="G38" s="3">
        <v>35.700000000000003</v>
      </c>
      <c r="H38" s="3">
        <v>28.4</v>
      </c>
      <c r="I38" s="3">
        <v>0</v>
      </c>
      <c r="J38" s="4">
        <v>141837.005</v>
      </c>
      <c r="K38" s="5">
        <v>38.840180269999998</v>
      </c>
      <c r="L38" s="71">
        <f t="shared" si="0"/>
        <v>5508974.8431568909</v>
      </c>
      <c r="M38" t="str">
        <f>VLOOKUP(A38,Holidays!A:C,2,)</f>
        <v>Y</v>
      </c>
      <c r="N38" t="str">
        <f>VLOOKUP(A38,Holidays!A:C,3,FALSE)</f>
        <v>N</v>
      </c>
    </row>
    <row r="39" spans="1:14" x14ac:dyDescent="0.25">
      <c r="A39" s="6">
        <v>42042</v>
      </c>
      <c r="B39" s="1" t="str">
        <f>TEXT(Holidays!A39,"DDDD")</f>
        <v>Saturday</v>
      </c>
      <c r="C39" s="2">
        <f>WEEKNUM(Holidays!A39)</f>
        <v>6</v>
      </c>
      <c r="D39" s="1" t="str">
        <f>TEXT(Holidays!A39,"MMMM")</f>
        <v>February</v>
      </c>
      <c r="E39" s="1" t="str">
        <f>TEXT(Holidays!A39,"yyyy")</f>
        <v>2015</v>
      </c>
      <c r="F39" s="3">
        <v>18.8</v>
      </c>
      <c r="G39" s="3">
        <v>35</v>
      </c>
      <c r="H39" s="3">
        <v>16.100000000000001</v>
      </c>
      <c r="I39" s="3">
        <v>0</v>
      </c>
      <c r="J39" s="4">
        <v>132138.36499999999</v>
      </c>
      <c r="K39" s="5">
        <v>28.761706780000001</v>
      </c>
      <c r="L39" s="71">
        <f t="shared" si="0"/>
        <v>3800524.9085186147</v>
      </c>
      <c r="M39" t="str">
        <f>VLOOKUP(A39,Holidays!A:C,2,)</f>
        <v>Y</v>
      </c>
      <c r="N39" t="str">
        <f>VLOOKUP(A39,Holidays!A:C,3,FALSE)</f>
        <v>N</v>
      </c>
    </row>
    <row r="40" spans="1:14" x14ac:dyDescent="0.25">
      <c r="A40" s="6">
        <v>42043</v>
      </c>
      <c r="B40" s="1" t="str">
        <f>TEXT(Holidays!A40,"DDDD")</f>
        <v>Sunday</v>
      </c>
      <c r="C40" s="2">
        <f>WEEKNUM(Holidays!A40)</f>
        <v>7</v>
      </c>
      <c r="D40" s="1" t="str">
        <f>TEXT(Holidays!A40,"MMMM")</f>
        <v>February</v>
      </c>
      <c r="E40" s="1" t="str">
        <f>TEXT(Holidays!A40,"yyyy")</f>
        <v>2015</v>
      </c>
      <c r="F40" s="3">
        <v>18.899999999999999</v>
      </c>
      <c r="G40" s="3">
        <v>21.5</v>
      </c>
      <c r="H40" s="3">
        <v>16.600000000000001</v>
      </c>
      <c r="I40" s="3">
        <v>0</v>
      </c>
      <c r="J40" s="4">
        <v>112108.215</v>
      </c>
      <c r="K40" s="5">
        <v>23.974106599999999</v>
      </c>
      <c r="L40" s="71">
        <f t="shared" si="0"/>
        <v>2687694.2971457187</v>
      </c>
      <c r="M40" t="str">
        <f>VLOOKUP(A40,Holidays!A:C,2,)</f>
        <v>Y</v>
      </c>
      <c r="N40" t="str">
        <f>VLOOKUP(A40,Holidays!A:C,3,FALSE)</f>
        <v>N</v>
      </c>
    </row>
    <row r="41" spans="1:14" x14ac:dyDescent="0.25">
      <c r="A41" s="6">
        <v>42044</v>
      </c>
      <c r="B41" s="1" t="str">
        <f>TEXT(Holidays!A41,"DDDD")</f>
        <v>Monday</v>
      </c>
      <c r="C41" s="2">
        <f>WEEKNUM(Holidays!A41)</f>
        <v>7</v>
      </c>
      <c r="D41" s="1" t="str">
        <f>TEXT(Holidays!A41,"MMMM")</f>
        <v>February</v>
      </c>
      <c r="E41" s="1" t="str">
        <f>TEXT(Holidays!A41,"yyyy")</f>
        <v>2015</v>
      </c>
      <c r="F41" s="3">
        <v>13.6</v>
      </c>
      <c r="G41" s="3">
        <v>28.3</v>
      </c>
      <c r="H41" s="3">
        <v>28.6</v>
      </c>
      <c r="I41" s="3">
        <v>0</v>
      </c>
      <c r="J41" s="4">
        <v>126813.075</v>
      </c>
      <c r="K41" s="5">
        <v>28.90913471</v>
      </c>
      <c r="L41" s="71">
        <f t="shared" si="0"/>
        <v>3666056.268164333</v>
      </c>
      <c r="M41" t="str">
        <f>VLOOKUP(A41,Holidays!A:C,2,)</f>
        <v>Y</v>
      </c>
      <c r="N41" t="str">
        <f>VLOOKUP(A41,Holidays!A:C,3,FALSE)</f>
        <v>N</v>
      </c>
    </row>
    <row r="42" spans="1:14" x14ac:dyDescent="0.25">
      <c r="A42" s="6">
        <v>42045</v>
      </c>
      <c r="B42" s="1" t="str">
        <f>TEXT(Holidays!A42,"DDDD")</f>
        <v>Tuesday</v>
      </c>
      <c r="C42" s="2">
        <f>WEEKNUM(Holidays!A42)</f>
        <v>7</v>
      </c>
      <c r="D42" s="1" t="str">
        <f>TEXT(Holidays!A42,"MMMM")</f>
        <v>February</v>
      </c>
      <c r="E42" s="1" t="str">
        <f>TEXT(Holidays!A42,"yyyy")</f>
        <v>2015</v>
      </c>
      <c r="F42" s="3">
        <v>16.399999999999999</v>
      </c>
      <c r="G42" s="3">
        <v>27.8</v>
      </c>
      <c r="H42" s="3">
        <v>27.7</v>
      </c>
      <c r="I42" s="3">
        <v>0</v>
      </c>
      <c r="J42" s="4">
        <v>145948.565</v>
      </c>
      <c r="K42" s="5">
        <v>37.522599980000003</v>
      </c>
      <c r="L42" s="71">
        <f t="shared" si="0"/>
        <v>5476369.6221500291</v>
      </c>
      <c r="M42" t="str">
        <f>VLOOKUP(A42,Holidays!A:C,2,)</f>
        <v>Y</v>
      </c>
      <c r="N42" t="str">
        <f>VLOOKUP(A42,Holidays!A:C,3,FALSE)</f>
        <v>N</v>
      </c>
    </row>
    <row r="43" spans="1:14" x14ac:dyDescent="0.25">
      <c r="A43" s="6">
        <v>42046</v>
      </c>
      <c r="B43" s="1" t="str">
        <f>TEXT(Holidays!A43,"DDDD")</f>
        <v>Wednesday</v>
      </c>
      <c r="C43" s="2">
        <f>WEEKNUM(Holidays!A43)</f>
        <v>7</v>
      </c>
      <c r="D43" s="1" t="str">
        <f>TEXT(Holidays!A43,"MMMM")</f>
        <v>February</v>
      </c>
      <c r="E43" s="1" t="str">
        <f>TEXT(Holidays!A43,"yyyy")</f>
        <v>2015</v>
      </c>
      <c r="F43" s="3">
        <v>18.100000000000001</v>
      </c>
      <c r="G43" s="3">
        <v>26.8</v>
      </c>
      <c r="H43" s="3">
        <v>24.1</v>
      </c>
      <c r="I43" s="3">
        <v>0</v>
      </c>
      <c r="J43" s="4">
        <v>149322.85</v>
      </c>
      <c r="K43" s="5">
        <v>32.655454300000002</v>
      </c>
      <c r="L43" s="71">
        <f t="shared" si="0"/>
        <v>4876205.5041207559</v>
      </c>
      <c r="M43" t="str">
        <f>VLOOKUP(A43,Holidays!A:C,2,)</f>
        <v>Y</v>
      </c>
      <c r="N43" t="str">
        <f>VLOOKUP(A43,Holidays!A:C,3,FALSE)</f>
        <v>N</v>
      </c>
    </row>
    <row r="44" spans="1:14" x14ac:dyDescent="0.25">
      <c r="A44" s="6">
        <v>42047</v>
      </c>
      <c r="B44" s="1" t="str">
        <f>TEXT(Holidays!A44,"DDDD")</f>
        <v>Thursday</v>
      </c>
      <c r="C44" s="2">
        <f>WEEKNUM(Holidays!A44)</f>
        <v>7</v>
      </c>
      <c r="D44" s="1" t="str">
        <f>TEXT(Holidays!A44,"MMMM")</f>
        <v>February</v>
      </c>
      <c r="E44" s="1" t="str">
        <f>TEXT(Holidays!A44,"yyyy")</f>
        <v>2015</v>
      </c>
      <c r="F44" s="3">
        <v>17.8</v>
      </c>
      <c r="G44" s="3">
        <v>21.9</v>
      </c>
      <c r="H44" s="3">
        <v>23.8</v>
      </c>
      <c r="I44" s="3">
        <v>0</v>
      </c>
      <c r="J44" s="4">
        <v>131376.78</v>
      </c>
      <c r="K44" s="5">
        <v>26.576634940000002</v>
      </c>
      <c r="L44" s="71">
        <f t="shared" si="0"/>
        <v>3491552.7216526936</v>
      </c>
      <c r="M44" t="str">
        <f>VLOOKUP(A44,Holidays!A:C,2,)</f>
        <v>Y</v>
      </c>
      <c r="N44" t="str">
        <f>VLOOKUP(A44,Holidays!A:C,3,FALSE)</f>
        <v>N</v>
      </c>
    </row>
    <row r="45" spans="1:14" x14ac:dyDescent="0.25">
      <c r="A45" s="6">
        <v>42048</v>
      </c>
      <c r="B45" s="1" t="str">
        <f>TEXT(Holidays!A45,"DDDD")</f>
        <v>Friday</v>
      </c>
      <c r="C45" s="2">
        <f>WEEKNUM(Holidays!A45)</f>
        <v>7</v>
      </c>
      <c r="D45" s="1" t="str">
        <f>TEXT(Holidays!A45,"MMMM")</f>
        <v>February</v>
      </c>
      <c r="E45" s="1" t="str">
        <f>TEXT(Holidays!A45,"yyyy")</f>
        <v>2015</v>
      </c>
      <c r="F45" s="3">
        <v>16.100000000000001</v>
      </c>
      <c r="G45" s="3">
        <v>32.4</v>
      </c>
      <c r="H45" s="3">
        <v>14.9</v>
      </c>
      <c r="I45" s="3">
        <v>0</v>
      </c>
      <c r="J45" s="4">
        <v>136070.62</v>
      </c>
      <c r="K45" s="5">
        <v>18.73697061</v>
      </c>
      <c r="L45" s="71">
        <f t="shared" si="0"/>
        <v>2549551.2078244779</v>
      </c>
      <c r="M45" t="str">
        <f>VLOOKUP(A45,Holidays!A:C,2,)</f>
        <v>Y</v>
      </c>
      <c r="N45" t="str">
        <f>VLOOKUP(A45,Holidays!A:C,3,FALSE)</f>
        <v>N</v>
      </c>
    </row>
    <row r="46" spans="1:14" x14ac:dyDescent="0.25">
      <c r="A46" s="6">
        <v>42049</v>
      </c>
      <c r="B46" s="1" t="str">
        <f>TEXT(Holidays!A46,"DDDD")</f>
        <v>Saturday</v>
      </c>
      <c r="C46" s="2">
        <f>WEEKNUM(Holidays!A46)</f>
        <v>7</v>
      </c>
      <c r="D46" s="1" t="str">
        <f>TEXT(Holidays!A46,"MMMM")</f>
        <v>February</v>
      </c>
      <c r="E46" s="1" t="str">
        <f>TEXT(Holidays!A46,"yyyy")</f>
        <v>2015</v>
      </c>
      <c r="F46" s="3">
        <v>19</v>
      </c>
      <c r="G46" s="3">
        <v>25.1</v>
      </c>
      <c r="H46" s="3">
        <v>20.8</v>
      </c>
      <c r="I46" s="3">
        <v>19.600000000000001</v>
      </c>
      <c r="J46" s="4">
        <v>119692.02499999999</v>
      </c>
      <c r="K46" s="5">
        <v>20.240103229999999</v>
      </c>
      <c r="L46" s="71">
        <f t="shared" si="0"/>
        <v>2422578.9418077404</v>
      </c>
      <c r="M46" t="str">
        <f>VLOOKUP(A46,Holidays!A:C,2,)</f>
        <v>Y</v>
      </c>
      <c r="N46" t="str">
        <f>VLOOKUP(A46,Holidays!A:C,3,FALSE)</f>
        <v>N</v>
      </c>
    </row>
    <row r="47" spans="1:14" x14ac:dyDescent="0.25">
      <c r="A47" s="6">
        <v>42050</v>
      </c>
      <c r="B47" s="1" t="str">
        <f>TEXT(Holidays!A47,"DDDD")</f>
        <v>Sunday</v>
      </c>
      <c r="C47" s="2">
        <f>WEEKNUM(Holidays!A47)</f>
        <v>8</v>
      </c>
      <c r="D47" s="1" t="str">
        <f>TEXT(Holidays!A47,"MMMM")</f>
        <v>February</v>
      </c>
      <c r="E47" s="1" t="str">
        <f>TEXT(Holidays!A47,"yyyy")</f>
        <v>2015</v>
      </c>
      <c r="F47" s="3">
        <v>18.2</v>
      </c>
      <c r="G47" s="3">
        <v>34.4</v>
      </c>
      <c r="H47" s="3">
        <v>25.7</v>
      </c>
      <c r="I47" s="3">
        <v>0.4</v>
      </c>
      <c r="J47" s="4">
        <v>125287.71</v>
      </c>
      <c r="K47" s="5">
        <v>24.584186939999999</v>
      </c>
      <c r="L47" s="71">
        <f t="shared" si="0"/>
        <v>3080096.4839245072</v>
      </c>
      <c r="M47" t="str">
        <f>VLOOKUP(A47,Holidays!A:C,2,)</f>
        <v>Y</v>
      </c>
      <c r="N47" t="str">
        <f>VLOOKUP(A47,Holidays!A:C,3,FALSE)</f>
        <v>N</v>
      </c>
    </row>
    <row r="48" spans="1:14" x14ac:dyDescent="0.25">
      <c r="A48" s="6">
        <v>42051</v>
      </c>
      <c r="B48" s="1" t="str">
        <f>TEXT(Holidays!A48,"DDDD")</f>
        <v>Monday</v>
      </c>
      <c r="C48" s="2">
        <f>WEEKNUM(Holidays!A48)</f>
        <v>8</v>
      </c>
      <c r="D48" s="1" t="str">
        <f>TEXT(Holidays!A48,"MMMM")</f>
        <v>February</v>
      </c>
      <c r="E48" s="1" t="str">
        <f>TEXT(Holidays!A48,"yyyy")</f>
        <v>2015</v>
      </c>
      <c r="F48" s="3">
        <v>17.399999999999999</v>
      </c>
      <c r="G48" s="3">
        <v>24.6</v>
      </c>
      <c r="H48" s="3">
        <v>26.3</v>
      </c>
      <c r="I48" s="3">
        <v>0</v>
      </c>
      <c r="J48" s="4">
        <v>131832.63</v>
      </c>
      <c r="K48" s="5">
        <v>31.9490406</v>
      </c>
      <c r="L48" s="71">
        <f t="shared" si="0"/>
        <v>4211926.0482747778</v>
      </c>
      <c r="M48" t="str">
        <f>VLOOKUP(A48,Holidays!A:C,2,)</f>
        <v>Y</v>
      </c>
      <c r="N48" t="str">
        <f>VLOOKUP(A48,Holidays!A:C,3,FALSE)</f>
        <v>N</v>
      </c>
    </row>
    <row r="49" spans="1:14" x14ac:dyDescent="0.25">
      <c r="A49" s="6">
        <v>42052</v>
      </c>
      <c r="B49" s="1" t="str">
        <f>TEXT(Holidays!A49,"DDDD")</f>
        <v>Tuesday</v>
      </c>
      <c r="C49" s="2">
        <f>WEEKNUM(Holidays!A49)</f>
        <v>8</v>
      </c>
      <c r="D49" s="1" t="str">
        <f>TEXT(Holidays!A49,"MMMM")</f>
        <v>February</v>
      </c>
      <c r="E49" s="1" t="str">
        <f>TEXT(Holidays!A49,"yyyy")</f>
        <v>2015</v>
      </c>
      <c r="F49" s="3">
        <v>17.600000000000001</v>
      </c>
      <c r="G49" s="3">
        <v>20.6</v>
      </c>
      <c r="H49" s="3">
        <v>8.3000000000000007</v>
      </c>
      <c r="I49" s="3">
        <v>0</v>
      </c>
      <c r="J49" s="4">
        <v>127666.01</v>
      </c>
      <c r="K49" s="5">
        <v>30.250149390000001</v>
      </c>
      <c r="L49" s="71">
        <f t="shared" si="0"/>
        <v>3861915.8745252336</v>
      </c>
      <c r="M49" t="str">
        <f>VLOOKUP(A49,Holidays!A:C,2,)</f>
        <v>Y</v>
      </c>
      <c r="N49" t="str">
        <f>VLOOKUP(A49,Holidays!A:C,3,FALSE)</f>
        <v>N</v>
      </c>
    </row>
    <row r="50" spans="1:14" x14ac:dyDescent="0.25">
      <c r="A50" s="6">
        <v>42053</v>
      </c>
      <c r="B50" s="1" t="str">
        <f>TEXT(Holidays!A50,"DDDD")</f>
        <v>Wednesday</v>
      </c>
      <c r="C50" s="2">
        <f>WEEKNUM(Holidays!A50)</f>
        <v>8</v>
      </c>
      <c r="D50" s="1" t="str">
        <f>TEXT(Holidays!A50,"MMMM")</f>
        <v>February</v>
      </c>
      <c r="E50" s="1" t="str">
        <f>TEXT(Holidays!A50,"yyyy")</f>
        <v>2015</v>
      </c>
      <c r="F50" s="3">
        <v>17.7</v>
      </c>
      <c r="G50" s="3">
        <v>21.2</v>
      </c>
      <c r="H50" s="3">
        <v>7.8</v>
      </c>
      <c r="I50" s="3">
        <v>0</v>
      </c>
      <c r="J50" s="4">
        <v>125972.765</v>
      </c>
      <c r="K50" s="5">
        <v>30.235792750000002</v>
      </c>
      <c r="L50" s="71">
        <f t="shared" si="0"/>
        <v>3808886.414684454</v>
      </c>
      <c r="M50" t="str">
        <f>VLOOKUP(A50,Holidays!A:C,2,)</f>
        <v>Y</v>
      </c>
      <c r="N50" t="str">
        <f>VLOOKUP(A50,Holidays!A:C,3,FALSE)</f>
        <v>N</v>
      </c>
    </row>
    <row r="51" spans="1:14" x14ac:dyDescent="0.25">
      <c r="A51" s="6">
        <v>42054</v>
      </c>
      <c r="B51" s="1" t="str">
        <f>TEXT(Holidays!A51,"DDDD")</f>
        <v>Thursday</v>
      </c>
      <c r="C51" s="2">
        <f>WEEKNUM(Holidays!A51)</f>
        <v>8</v>
      </c>
      <c r="D51" s="1" t="str">
        <f>TEXT(Holidays!A51,"MMMM")</f>
        <v>February</v>
      </c>
      <c r="E51" s="1" t="str">
        <f>TEXT(Holidays!A51,"yyyy")</f>
        <v>2015</v>
      </c>
      <c r="F51" s="3">
        <v>18.2</v>
      </c>
      <c r="G51" s="3">
        <v>26.9</v>
      </c>
      <c r="H51" s="3">
        <v>24.7</v>
      </c>
      <c r="I51" s="3">
        <v>0</v>
      </c>
      <c r="J51" s="4">
        <v>139399.69</v>
      </c>
      <c r="K51" s="5">
        <v>33.598960679999998</v>
      </c>
      <c r="L51" s="71">
        <f t="shared" si="0"/>
        <v>4683684.7031141892</v>
      </c>
      <c r="M51" t="str">
        <f>VLOOKUP(A51,Holidays!A:C,2,)</f>
        <v>Y</v>
      </c>
      <c r="N51" t="str">
        <f>VLOOKUP(A51,Holidays!A:C,3,FALSE)</f>
        <v>N</v>
      </c>
    </row>
    <row r="52" spans="1:14" x14ac:dyDescent="0.25">
      <c r="A52" s="6">
        <v>42055</v>
      </c>
      <c r="B52" s="1" t="str">
        <f>TEXT(Holidays!A52,"DDDD")</f>
        <v>Friday</v>
      </c>
      <c r="C52" s="2">
        <f>WEEKNUM(Holidays!A52)</f>
        <v>8</v>
      </c>
      <c r="D52" s="1" t="str">
        <f>TEXT(Holidays!A52,"MMMM")</f>
        <v>February</v>
      </c>
      <c r="E52" s="1" t="str">
        <f>TEXT(Holidays!A52,"yyyy")</f>
        <v>2015</v>
      </c>
      <c r="F52" s="3">
        <v>17.399999999999999</v>
      </c>
      <c r="G52" s="3">
        <v>25.3</v>
      </c>
      <c r="H52" s="3">
        <v>24.7</v>
      </c>
      <c r="I52" s="3">
        <v>0</v>
      </c>
      <c r="J52" s="4">
        <v>139465.67499999999</v>
      </c>
      <c r="K52" s="5">
        <v>33.538671530000002</v>
      </c>
      <c r="L52" s="71">
        <f t="shared" si="0"/>
        <v>4677493.4635347323</v>
      </c>
      <c r="M52" t="str">
        <f>VLOOKUP(A52,Holidays!A:C,2,)</f>
        <v>Y</v>
      </c>
      <c r="N52" t="str">
        <f>VLOOKUP(A52,Holidays!A:C,3,FALSE)</f>
        <v>N</v>
      </c>
    </row>
    <row r="53" spans="1:14" x14ac:dyDescent="0.25">
      <c r="A53" s="6">
        <v>42056</v>
      </c>
      <c r="B53" s="1" t="str">
        <f>TEXT(Holidays!A53,"DDDD")</f>
        <v>Saturday</v>
      </c>
      <c r="C53" s="2">
        <f>WEEKNUM(Holidays!A53)</f>
        <v>8</v>
      </c>
      <c r="D53" s="1" t="str">
        <f>TEXT(Holidays!A53,"MMMM")</f>
        <v>February</v>
      </c>
      <c r="E53" s="1" t="str">
        <f>TEXT(Holidays!A53,"yyyy")</f>
        <v>2015</v>
      </c>
      <c r="F53" s="3">
        <v>18.100000000000001</v>
      </c>
      <c r="G53" s="3">
        <v>36.1</v>
      </c>
      <c r="H53" s="3">
        <v>20</v>
      </c>
      <c r="I53" s="3">
        <v>0</v>
      </c>
      <c r="J53" s="4">
        <v>136283.03</v>
      </c>
      <c r="K53" s="5">
        <v>31.252819840000001</v>
      </c>
      <c r="L53" s="71">
        <f t="shared" si="0"/>
        <v>4259228.9838393154</v>
      </c>
      <c r="M53" t="str">
        <f>VLOOKUP(A53,Holidays!A:C,2,)</f>
        <v>Y</v>
      </c>
      <c r="N53" t="str">
        <f>VLOOKUP(A53,Holidays!A:C,3,FALSE)</f>
        <v>N</v>
      </c>
    </row>
    <row r="54" spans="1:14" x14ac:dyDescent="0.25">
      <c r="A54" s="6">
        <v>42057</v>
      </c>
      <c r="B54" s="1" t="str">
        <f>TEXT(Holidays!A54,"DDDD")</f>
        <v>Sunday</v>
      </c>
      <c r="C54" s="2">
        <f>WEEKNUM(Holidays!A54)</f>
        <v>9</v>
      </c>
      <c r="D54" s="1" t="str">
        <f>TEXT(Holidays!A54,"MMMM")</f>
        <v>February</v>
      </c>
      <c r="E54" s="1" t="str">
        <f>TEXT(Holidays!A54,"yyyy")</f>
        <v>2015</v>
      </c>
      <c r="F54" s="3">
        <v>20.3</v>
      </c>
      <c r="G54" s="3">
        <v>35.299999999999997</v>
      </c>
      <c r="H54" s="3">
        <v>11.7</v>
      </c>
      <c r="I54" s="3">
        <v>1.6</v>
      </c>
      <c r="J54" s="4">
        <v>138016.35</v>
      </c>
      <c r="K54" s="5">
        <v>32.40972721</v>
      </c>
      <c r="L54" s="71">
        <f t="shared" si="0"/>
        <v>4473072.2540198835</v>
      </c>
      <c r="M54" t="str">
        <f>VLOOKUP(A54,Holidays!A:C,2,)</f>
        <v>Y</v>
      </c>
      <c r="N54" t="str">
        <f>VLOOKUP(A54,Holidays!A:C,3,FALSE)</f>
        <v>N</v>
      </c>
    </row>
    <row r="55" spans="1:14" x14ac:dyDescent="0.25">
      <c r="A55" s="6">
        <v>42058</v>
      </c>
      <c r="B55" s="1" t="str">
        <f>TEXT(Holidays!A55,"DDDD")</f>
        <v>Monday</v>
      </c>
      <c r="C55" s="2">
        <f>WEEKNUM(Holidays!A55)</f>
        <v>9</v>
      </c>
      <c r="D55" s="1" t="str">
        <f>TEXT(Holidays!A55,"MMMM")</f>
        <v>February</v>
      </c>
      <c r="E55" s="1" t="str">
        <f>TEXT(Holidays!A55,"yyyy")</f>
        <v>2015</v>
      </c>
      <c r="F55" s="3">
        <v>21.1</v>
      </c>
      <c r="G55" s="3">
        <v>29.3</v>
      </c>
      <c r="H55" s="3">
        <v>4.7</v>
      </c>
      <c r="I55" s="3">
        <v>0</v>
      </c>
      <c r="J55" s="4">
        <v>135255.815</v>
      </c>
      <c r="K55" s="5">
        <v>28.417229129999999</v>
      </c>
      <c r="L55" s="71">
        <f t="shared" si="0"/>
        <v>3843595.4860198908</v>
      </c>
      <c r="M55" t="str">
        <f>VLOOKUP(A55,Holidays!A:C,2,)</f>
        <v>Y</v>
      </c>
      <c r="N55" t="str">
        <f>VLOOKUP(A55,Holidays!A:C,3,FALSE)</f>
        <v>N</v>
      </c>
    </row>
    <row r="56" spans="1:14" x14ac:dyDescent="0.25">
      <c r="A56" s="6">
        <v>42059</v>
      </c>
      <c r="B56" s="1" t="str">
        <f>TEXT(Holidays!A56,"DDDD")</f>
        <v>Tuesday</v>
      </c>
      <c r="C56" s="2">
        <f>WEEKNUM(Holidays!A56)</f>
        <v>9</v>
      </c>
      <c r="D56" s="1" t="str">
        <f>TEXT(Holidays!A56,"MMMM")</f>
        <v>February</v>
      </c>
      <c r="E56" s="1" t="str">
        <f>TEXT(Holidays!A56,"yyyy")</f>
        <v>2015</v>
      </c>
      <c r="F56" s="3">
        <v>15.9</v>
      </c>
      <c r="G56" s="3">
        <v>20.100000000000001</v>
      </c>
      <c r="H56" s="3">
        <v>21.4</v>
      </c>
      <c r="I56" s="3">
        <v>3.2</v>
      </c>
      <c r="J56" s="4">
        <v>120263.515</v>
      </c>
      <c r="K56" s="5">
        <v>26.559011900000002</v>
      </c>
      <c r="L56" s="71">
        <f t="shared" si="0"/>
        <v>3194080.1260208287</v>
      </c>
      <c r="M56" t="str">
        <f>VLOOKUP(A56,Holidays!A:C,2,)</f>
        <v>Y</v>
      </c>
      <c r="N56" t="str">
        <f>VLOOKUP(A56,Holidays!A:C,3,FALSE)</f>
        <v>N</v>
      </c>
    </row>
    <row r="57" spans="1:14" x14ac:dyDescent="0.25">
      <c r="A57" s="6">
        <v>42060</v>
      </c>
      <c r="B57" s="1" t="str">
        <f>TEXT(Holidays!A57,"DDDD")</f>
        <v>Wednesday</v>
      </c>
      <c r="C57" s="2">
        <f>WEEKNUM(Holidays!A57)</f>
        <v>9</v>
      </c>
      <c r="D57" s="1" t="str">
        <f>TEXT(Holidays!A57,"MMMM")</f>
        <v>February</v>
      </c>
      <c r="E57" s="1" t="str">
        <f>TEXT(Holidays!A57,"yyyy")</f>
        <v>2015</v>
      </c>
      <c r="F57" s="3">
        <v>14</v>
      </c>
      <c r="G57" s="3">
        <v>27</v>
      </c>
      <c r="H57" s="3">
        <v>24.1</v>
      </c>
      <c r="I57" s="3">
        <v>0</v>
      </c>
      <c r="J57" s="4">
        <v>130062.755</v>
      </c>
      <c r="K57" s="5">
        <v>33.323249590000003</v>
      </c>
      <c r="L57" s="71">
        <f t="shared" si="0"/>
        <v>4334113.6472280212</v>
      </c>
      <c r="M57" t="str">
        <f>VLOOKUP(A57,Holidays!A:C,2,)</f>
        <v>Y</v>
      </c>
      <c r="N57" t="str">
        <f>VLOOKUP(A57,Holidays!A:C,3,FALSE)</f>
        <v>N</v>
      </c>
    </row>
    <row r="58" spans="1:14" x14ac:dyDescent="0.25">
      <c r="A58" s="6">
        <v>42061</v>
      </c>
      <c r="B58" s="1" t="str">
        <f>TEXT(Holidays!A58,"DDDD")</f>
        <v>Thursday</v>
      </c>
      <c r="C58" s="2">
        <f>WEEKNUM(Holidays!A58)</f>
        <v>9</v>
      </c>
      <c r="D58" s="1" t="str">
        <f>TEXT(Holidays!A58,"MMMM")</f>
        <v>February</v>
      </c>
      <c r="E58" s="1" t="str">
        <f>TEXT(Holidays!A58,"yyyy")</f>
        <v>2015</v>
      </c>
      <c r="F58" s="3">
        <v>16</v>
      </c>
      <c r="G58" s="3">
        <v>23.2</v>
      </c>
      <c r="H58" s="3">
        <v>18.5</v>
      </c>
      <c r="I58" s="3">
        <v>0</v>
      </c>
      <c r="J58" s="4">
        <v>131525.85500000001</v>
      </c>
      <c r="K58" s="5">
        <v>39.086578340000003</v>
      </c>
      <c r="L58" s="71">
        <f t="shared" si="0"/>
        <v>5140895.6351929819</v>
      </c>
      <c r="M58" t="str">
        <f>VLOOKUP(A58,Holidays!A:C,2,)</f>
        <v>Y</v>
      </c>
      <c r="N58" t="str">
        <f>VLOOKUP(A58,Holidays!A:C,3,FALSE)</f>
        <v>N</v>
      </c>
    </row>
    <row r="59" spans="1:14" x14ac:dyDescent="0.25">
      <c r="A59" s="6">
        <v>42062</v>
      </c>
      <c r="B59" s="1" t="str">
        <f>TEXT(Holidays!A59,"DDDD")</f>
        <v>Friday</v>
      </c>
      <c r="C59" s="2">
        <f>WEEKNUM(Holidays!A59)</f>
        <v>9</v>
      </c>
      <c r="D59" s="1" t="str">
        <f>TEXT(Holidays!A59,"MMMM")</f>
        <v>February</v>
      </c>
      <c r="E59" s="1" t="str">
        <f>TEXT(Holidays!A59,"yyyy")</f>
        <v>2015</v>
      </c>
      <c r="F59" s="3">
        <v>14.8</v>
      </c>
      <c r="G59" s="3">
        <v>24.3</v>
      </c>
      <c r="H59" s="3">
        <v>21.7</v>
      </c>
      <c r="I59" s="3">
        <v>0</v>
      </c>
      <c r="J59" s="4">
        <v>131069.4</v>
      </c>
      <c r="K59" s="5">
        <v>36.339011550000002</v>
      </c>
      <c r="L59" s="71">
        <f t="shared" si="0"/>
        <v>4762932.4404515699</v>
      </c>
      <c r="M59" t="str">
        <f>VLOOKUP(A59,Holidays!A:C,2,)</f>
        <v>Y</v>
      </c>
      <c r="N59" t="str">
        <f>VLOOKUP(A59,Holidays!A:C,3,FALSE)</f>
        <v>N</v>
      </c>
    </row>
    <row r="60" spans="1:14" x14ac:dyDescent="0.25">
      <c r="A60" s="6">
        <v>42063</v>
      </c>
      <c r="B60" s="1" t="str">
        <f>TEXT(Holidays!A60,"DDDD")</f>
        <v>Saturday</v>
      </c>
      <c r="C60" s="2">
        <f>WEEKNUM(Holidays!A60)</f>
        <v>9</v>
      </c>
      <c r="D60" s="1" t="str">
        <f>TEXT(Holidays!A60,"MMMM")</f>
        <v>February</v>
      </c>
      <c r="E60" s="1" t="str">
        <f>TEXT(Holidays!A60,"yyyy")</f>
        <v>2015</v>
      </c>
      <c r="F60" s="3">
        <v>17.899999999999999</v>
      </c>
      <c r="G60" s="3">
        <v>32.299999999999997</v>
      </c>
      <c r="H60" s="3">
        <v>6.9</v>
      </c>
      <c r="I60" s="3">
        <v>0</v>
      </c>
      <c r="J60" s="4">
        <v>116275.73</v>
      </c>
      <c r="K60" s="5">
        <v>25.143130729999999</v>
      </c>
      <c r="L60" s="71">
        <f t="shared" si="0"/>
        <v>2923535.8801161828</v>
      </c>
      <c r="M60" t="str">
        <f>VLOOKUP(A60,Holidays!A:C,2,)</f>
        <v>Y</v>
      </c>
      <c r="N60" t="str">
        <f>VLOOKUP(A60,Holidays!A:C,3,FALSE)</f>
        <v>N</v>
      </c>
    </row>
    <row r="61" spans="1:14" x14ac:dyDescent="0.25">
      <c r="A61" s="6">
        <v>42064</v>
      </c>
      <c r="B61" s="1" t="str">
        <f>TEXT(Holidays!A61,"DDDD")</f>
        <v>Sunday</v>
      </c>
      <c r="C61" s="2">
        <f>WEEKNUM(Holidays!A61)</f>
        <v>10</v>
      </c>
      <c r="D61" s="1" t="str">
        <f>TEXT(Holidays!A61,"MMMM")</f>
        <v>March</v>
      </c>
      <c r="E61" s="1" t="str">
        <f>TEXT(Holidays!A61,"yyyy")</f>
        <v>2015</v>
      </c>
      <c r="F61" s="3">
        <v>15.2</v>
      </c>
      <c r="G61" s="3">
        <v>20.8</v>
      </c>
      <c r="H61" s="3">
        <v>23.3</v>
      </c>
      <c r="I61" s="3">
        <v>15.8</v>
      </c>
      <c r="J61" s="4">
        <v>103462.78</v>
      </c>
      <c r="K61" s="5">
        <v>24.58614815</v>
      </c>
      <c r="L61" s="71">
        <f t="shared" si="0"/>
        <v>2543751.2370908568</v>
      </c>
      <c r="M61" t="str">
        <f>VLOOKUP(A61,Holidays!A:C,2,)</f>
        <v>Y</v>
      </c>
      <c r="N61" t="str">
        <f>VLOOKUP(A61,Holidays!A:C,3,FALSE)</f>
        <v>N</v>
      </c>
    </row>
    <row r="62" spans="1:14" x14ac:dyDescent="0.25">
      <c r="A62" s="6">
        <v>42065</v>
      </c>
      <c r="B62" s="1" t="str">
        <f>TEXT(Holidays!A62,"DDDD")</f>
        <v>Monday</v>
      </c>
      <c r="C62" s="2">
        <f>WEEKNUM(Holidays!A62)</f>
        <v>10</v>
      </c>
      <c r="D62" s="1" t="str">
        <f>TEXT(Holidays!A62,"MMMM")</f>
        <v>March</v>
      </c>
      <c r="E62" s="1" t="str">
        <f>TEXT(Holidays!A62,"yyyy")</f>
        <v>2015</v>
      </c>
      <c r="F62" s="3">
        <v>11.6</v>
      </c>
      <c r="G62" s="3">
        <v>23</v>
      </c>
      <c r="H62" s="3">
        <v>22</v>
      </c>
      <c r="I62" s="3">
        <v>0</v>
      </c>
      <c r="J62" s="4">
        <v>123301.83500000001</v>
      </c>
      <c r="K62" s="5">
        <v>33.166526230000002</v>
      </c>
      <c r="L62" s="71">
        <f t="shared" si="0"/>
        <v>4089493.5447346326</v>
      </c>
      <c r="M62" t="str">
        <f>VLOOKUP(A62,Holidays!A:C,2,)</f>
        <v>Y</v>
      </c>
      <c r="N62" t="str">
        <f>VLOOKUP(A62,Holidays!A:C,3,FALSE)</f>
        <v>N</v>
      </c>
    </row>
    <row r="63" spans="1:14" x14ac:dyDescent="0.25">
      <c r="A63" s="6">
        <v>42066</v>
      </c>
      <c r="B63" s="1" t="str">
        <f>TEXT(Holidays!A63,"DDDD")</f>
        <v>Tuesday</v>
      </c>
      <c r="C63" s="2">
        <f>WEEKNUM(Holidays!A63)</f>
        <v>10</v>
      </c>
      <c r="D63" s="1" t="str">
        <f>TEXT(Holidays!A63,"MMMM")</f>
        <v>March</v>
      </c>
      <c r="E63" s="1" t="str">
        <f>TEXT(Holidays!A63,"yyyy")</f>
        <v>2015</v>
      </c>
      <c r="F63" s="3">
        <v>15.5</v>
      </c>
      <c r="G63" s="3">
        <v>22.7</v>
      </c>
      <c r="H63" s="3">
        <v>21.2</v>
      </c>
      <c r="I63" s="3">
        <v>0</v>
      </c>
      <c r="J63" s="4">
        <v>126750.29</v>
      </c>
      <c r="K63" s="5">
        <v>43.739457139999999</v>
      </c>
      <c r="L63" s="71">
        <f t="shared" si="0"/>
        <v>5543988.8769375701</v>
      </c>
      <c r="M63" t="str">
        <f>VLOOKUP(A63,Holidays!A:C,2,)</f>
        <v>Y</v>
      </c>
      <c r="N63" t="str">
        <f>VLOOKUP(A63,Holidays!A:C,3,FALSE)</f>
        <v>N</v>
      </c>
    </row>
    <row r="64" spans="1:14" x14ac:dyDescent="0.25">
      <c r="A64" s="6">
        <v>42067</v>
      </c>
      <c r="B64" s="1" t="str">
        <f>TEXT(Holidays!A64,"DDDD")</f>
        <v>Wednesday</v>
      </c>
      <c r="C64" s="2">
        <f>WEEKNUM(Holidays!A64)</f>
        <v>10</v>
      </c>
      <c r="D64" s="1" t="str">
        <f>TEXT(Holidays!A64,"MMMM")</f>
        <v>March</v>
      </c>
      <c r="E64" s="1" t="str">
        <f>TEXT(Holidays!A64,"yyyy")</f>
        <v>2015</v>
      </c>
      <c r="F64" s="3">
        <v>15.4</v>
      </c>
      <c r="G64" s="3">
        <v>23.5</v>
      </c>
      <c r="H64" s="3">
        <v>23</v>
      </c>
      <c r="I64" s="3">
        <v>0</v>
      </c>
      <c r="J64" s="4">
        <v>120764.185</v>
      </c>
      <c r="K64" s="5">
        <v>37.252483910000002</v>
      </c>
      <c r="L64" s="71">
        <f t="shared" si="0"/>
        <v>4498765.8586167637</v>
      </c>
      <c r="M64" t="str">
        <f>VLOOKUP(A64,Holidays!A:C,2,)</f>
        <v>Y</v>
      </c>
      <c r="N64" t="str">
        <f>VLOOKUP(A64,Holidays!A:C,3,FALSE)</f>
        <v>N</v>
      </c>
    </row>
    <row r="65" spans="1:14" x14ac:dyDescent="0.25">
      <c r="A65" s="6">
        <v>42068</v>
      </c>
      <c r="B65" s="1" t="str">
        <f>TEXT(Holidays!A65,"DDDD")</f>
        <v>Thursday</v>
      </c>
      <c r="C65" s="2">
        <f>WEEKNUM(Holidays!A65)</f>
        <v>10</v>
      </c>
      <c r="D65" s="1" t="str">
        <f>TEXT(Holidays!A65,"MMMM")</f>
        <v>March</v>
      </c>
      <c r="E65" s="1" t="str">
        <f>TEXT(Holidays!A65,"yyyy")</f>
        <v>2015</v>
      </c>
      <c r="F65" s="3">
        <v>12.6</v>
      </c>
      <c r="G65" s="3">
        <v>18.600000000000001</v>
      </c>
      <c r="H65" s="3">
        <v>22.5</v>
      </c>
      <c r="I65" s="3">
        <v>0.8</v>
      </c>
      <c r="J65" s="4">
        <v>114967.345</v>
      </c>
      <c r="K65" s="5">
        <v>25.322828099999999</v>
      </c>
      <c r="L65" s="71">
        <f t="shared" si="0"/>
        <v>2911298.3145483942</v>
      </c>
      <c r="M65" t="str">
        <f>VLOOKUP(A65,Holidays!A:C,2,)</f>
        <v>Y</v>
      </c>
      <c r="N65" t="str">
        <f>VLOOKUP(A65,Holidays!A:C,3,FALSE)</f>
        <v>N</v>
      </c>
    </row>
    <row r="66" spans="1:14" x14ac:dyDescent="0.25">
      <c r="A66" s="6">
        <v>42069</v>
      </c>
      <c r="B66" s="1" t="str">
        <f>TEXT(Holidays!A66,"DDDD")</f>
        <v>Friday</v>
      </c>
      <c r="C66" s="2">
        <f>WEEKNUM(Holidays!A66)</f>
        <v>10</v>
      </c>
      <c r="D66" s="1" t="str">
        <f>TEXT(Holidays!A66,"MMMM")</f>
        <v>March</v>
      </c>
      <c r="E66" s="1" t="str">
        <f>TEXT(Holidays!A66,"yyyy")</f>
        <v>2015</v>
      </c>
      <c r="F66" s="3">
        <v>14.1</v>
      </c>
      <c r="G66" s="3">
        <v>21.1</v>
      </c>
      <c r="H66" s="3">
        <v>10.8</v>
      </c>
      <c r="I66" s="3">
        <v>0.2</v>
      </c>
      <c r="J66" s="4">
        <v>117053.75</v>
      </c>
      <c r="K66" s="5">
        <v>27.750521689999999</v>
      </c>
      <c r="L66" s="71">
        <f t="shared" ref="L66:L129" si="1">J66*K66</f>
        <v>3248302.6282708375</v>
      </c>
      <c r="M66" t="str">
        <f>VLOOKUP(A66,Holidays!A:C,2,)</f>
        <v>Y</v>
      </c>
      <c r="N66" t="str">
        <f>VLOOKUP(A66,Holidays!A:C,3,FALSE)</f>
        <v>N</v>
      </c>
    </row>
    <row r="67" spans="1:14" x14ac:dyDescent="0.25">
      <c r="A67" s="6">
        <v>42070</v>
      </c>
      <c r="B67" s="1" t="str">
        <f>TEXT(Holidays!A67,"DDDD")</f>
        <v>Saturday</v>
      </c>
      <c r="C67" s="2">
        <f>WEEKNUM(Holidays!A67)</f>
        <v>10</v>
      </c>
      <c r="D67" s="1" t="str">
        <f>TEXT(Holidays!A67,"MMMM")</f>
        <v>March</v>
      </c>
      <c r="E67" s="1" t="str">
        <f>TEXT(Holidays!A67,"yyyy")</f>
        <v>2015</v>
      </c>
      <c r="F67" s="3">
        <v>15.4</v>
      </c>
      <c r="G67" s="3">
        <v>22.6</v>
      </c>
      <c r="H67" s="3">
        <v>10.8</v>
      </c>
      <c r="I67" s="3">
        <v>0.2</v>
      </c>
      <c r="J67" s="4">
        <v>108344.575</v>
      </c>
      <c r="K67" s="5">
        <v>22.113214540000001</v>
      </c>
      <c r="L67" s="71">
        <f t="shared" si="1"/>
        <v>2395846.8312201207</v>
      </c>
      <c r="M67" t="str">
        <f>VLOOKUP(A67,Holidays!A:C,2,)</f>
        <v>Y</v>
      </c>
      <c r="N67" t="str">
        <f>VLOOKUP(A67,Holidays!A:C,3,FALSE)</f>
        <v>N</v>
      </c>
    </row>
    <row r="68" spans="1:14" x14ac:dyDescent="0.25">
      <c r="A68" s="6">
        <v>42071</v>
      </c>
      <c r="B68" s="1" t="str">
        <f>TEXT(Holidays!A68,"DDDD")</f>
        <v>Sunday</v>
      </c>
      <c r="C68" s="2">
        <f>WEEKNUM(Holidays!A68)</f>
        <v>11</v>
      </c>
      <c r="D68" s="1" t="str">
        <f>TEXT(Holidays!A68,"MMMM")</f>
        <v>March</v>
      </c>
      <c r="E68" s="1" t="str">
        <f>TEXT(Holidays!A68,"yyyy")</f>
        <v>2015</v>
      </c>
      <c r="F68" s="3">
        <v>16.2</v>
      </c>
      <c r="G68" s="3">
        <v>24.4</v>
      </c>
      <c r="H68" s="3">
        <v>20.399999999999999</v>
      </c>
      <c r="I68" s="3">
        <v>0</v>
      </c>
      <c r="J68" s="4">
        <v>106348.78</v>
      </c>
      <c r="K68" s="5">
        <v>20.57443413</v>
      </c>
      <c r="L68" s="71">
        <f t="shared" si="1"/>
        <v>2188065.9689158616</v>
      </c>
      <c r="M68" t="str">
        <f>VLOOKUP(A68,Holidays!A:C,2,)</f>
        <v>Y</v>
      </c>
      <c r="N68" t="str">
        <f>VLOOKUP(A68,Holidays!A:C,3,FALSE)</f>
        <v>N</v>
      </c>
    </row>
    <row r="69" spans="1:14" x14ac:dyDescent="0.25">
      <c r="A69" s="6">
        <v>42072</v>
      </c>
      <c r="B69" s="1" t="str">
        <f>TEXT(Holidays!A69,"DDDD")</f>
        <v>Monday</v>
      </c>
      <c r="C69" s="2">
        <f>WEEKNUM(Holidays!A69)</f>
        <v>11</v>
      </c>
      <c r="D69" s="1" t="str">
        <f>TEXT(Holidays!A69,"MMMM")</f>
        <v>March</v>
      </c>
      <c r="E69" s="1" t="str">
        <f>TEXT(Holidays!A69,"yyyy")</f>
        <v>2015</v>
      </c>
      <c r="F69" s="3">
        <v>14.4</v>
      </c>
      <c r="G69" s="3">
        <v>23.8</v>
      </c>
      <c r="H69" s="3">
        <v>18.600000000000001</v>
      </c>
      <c r="I69" s="3">
        <v>0</v>
      </c>
      <c r="J69" s="4">
        <v>108282.48</v>
      </c>
      <c r="K69" s="5">
        <v>23.80806827</v>
      </c>
      <c r="L69" s="71">
        <f t="shared" si="1"/>
        <v>2577996.6762849092</v>
      </c>
      <c r="M69" t="str">
        <f>VLOOKUP(A69,Holidays!A:C,2,)</f>
        <v>Y</v>
      </c>
      <c r="N69" t="str">
        <f>VLOOKUP(A69,Holidays!A:C,3,FALSE)</f>
        <v>Y</v>
      </c>
    </row>
    <row r="70" spans="1:14" x14ac:dyDescent="0.25">
      <c r="A70" s="6">
        <v>42073</v>
      </c>
      <c r="B70" s="1" t="str">
        <f>TEXT(Holidays!A70,"DDDD")</f>
        <v>Tuesday</v>
      </c>
      <c r="C70" s="2">
        <f>WEEKNUM(Holidays!A70)</f>
        <v>11</v>
      </c>
      <c r="D70" s="1" t="str">
        <f>TEXT(Holidays!A70,"MMMM")</f>
        <v>March</v>
      </c>
      <c r="E70" s="1" t="str">
        <f>TEXT(Holidays!A70,"yyyy")</f>
        <v>2015</v>
      </c>
      <c r="F70" s="3">
        <v>16.2</v>
      </c>
      <c r="G70" s="3">
        <v>21.7</v>
      </c>
      <c r="H70" s="3">
        <v>22.1</v>
      </c>
      <c r="I70" s="3">
        <v>0</v>
      </c>
      <c r="J70" s="4">
        <v>125828.53</v>
      </c>
      <c r="K70" s="5">
        <v>31.763749180000001</v>
      </c>
      <c r="L70" s="71">
        <f t="shared" si="1"/>
        <v>3996785.8666081056</v>
      </c>
      <c r="M70" t="str">
        <f>VLOOKUP(A70,Holidays!A:C,2,)</f>
        <v>Y</v>
      </c>
      <c r="N70" t="str">
        <f>VLOOKUP(A70,Holidays!A:C,3,FALSE)</f>
        <v>N</v>
      </c>
    </row>
    <row r="71" spans="1:14" x14ac:dyDescent="0.25">
      <c r="A71" s="6">
        <v>42074</v>
      </c>
      <c r="B71" s="1" t="str">
        <f>TEXT(Holidays!A71,"DDDD")</f>
        <v>Wednesday</v>
      </c>
      <c r="C71" s="2">
        <f>WEEKNUM(Holidays!A71)</f>
        <v>11</v>
      </c>
      <c r="D71" s="1" t="str">
        <f>TEXT(Holidays!A71,"MMMM")</f>
        <v>March</v>
      </c>
      <c r="E71" s="1" t="str">
        <f>TEXT(Holidays!A71,"yyyy")</f>
        <v>2015</v>
      </c>
      <c r="F71" s="3">
        <v>11.2</v>
      </c>
      <c r="G71" s="3">
        <v>23.8</v>
      </c>
      <c r="H71" s="3">
        <v>22.3</v>
      </c>
      <c r="I71" s="3">
        <v>0</v>
      </c>
      <c r="J71" s="4">
        <v>124418.41499999999</v>
      </c>
      <c r="K71" s="5">
        <v>33.59649288</v>
      </c>
      <c r="L71" s="71">
        <f t="shared" si="1"/>
        <v>4180022.3936883849</v>
      </c>
      <c r="M71" t="str">
        <f>VLOOKUP(A71,Holidays!A:C,2,)</f>
        <v>Y</v>
      </c>
      <c r="N71" t="str">
        <f>VLOOKUP(A71,Holidays!A:C,3,FALSE)</f>
        <v>N</v>
      </c>
    </row>
    <row r="72" spans="1:14" x14ac:dyDescent="0.25">
      <c r="A72" s="6">
        <v>42075</v>
      </c>
      <c r="B72" s="1" t="str">
        <f>TEXT(Holidays!A72,"DDDD")</f>
        <v>Thursday</v>
      </c>
      <c r="C72" s="2">
        <f>WEEKNUM(Holidays!A72)</f>
        <v>11</v>
      </c>
      <c r="D72" s="1" t="str">
        <f>TEXT(Holidays!A72,"MMMM")</f>
        <v>March</v>
      </c>
      <c r="E72" s="1" t="str">
        <f>TEXT(Holidays!A72,"yyyy")</f>
        <v>2015</v>
      </c>
      <c r="F72" s="3">
        <v>13</v>
      </c>
      <c r="G72" s="3">
        <v>19.899999999999999</v>
      </c>
      <c r="H72" s="3">
        <v>18.7</v>
      </c>
      <c r="I72" s="3">
        <v>0</v>
      </c>
      <c r="J72" s="4">
        <v>121683.65</v>
      </c>
      <c r="K72" s="5">
        <v>26.040505889999999</v>
      </c>
      <c r="L72" s="71">
        <f t="shared" si="1"/>
        <v>3168703.8045416982</v>
      </c>
      <c r="M72" t="str">
        <f>VLOOKUP(A72,Holidays!A:C,2,)</f>
        <v>Y</v>
      </c>
      <c r="N72" t="str">
        <f>VLOOKUP(A72,Holidays!A:C,3,FALSE)</f>
        <v>N</v>
      </c>
    </row>
    <row r="73" spans="1:14" x14ac:dyDescent="0.25">
      <c r="A73" s="6">
        <v>42076</v>
      </c>
      <c r="B73" s="1" t="str">
        <f>TEXT(Holidays!A73,"DDDD")</f>
        <v>Friday</v>
      </c>
      <c r="C73" s="2">
        <f>WEEKNUM(Holidays!A73)</f>
        <v>11</v>
      </c>
      <c r="D73" s="1" t="str">
        <f>TEXT(Holidays!A73,"MMMM")</f>
        <v>March</v>
      </c>
      <c r="E73" s="1" t="str">
        <f>TEXT(Holidays!A73,"yyyy")</f>
        <v>2015</v>
      </c>
      <c r="F73" s="3">
        <v>14.4</v>
      </c>
      <c r="G73" s="3">
        <v>20.399999999999999</v>
      </c>
      <c r="H73" s="3">
        <v>21.2</v>
      </c>
      <c r="I73" s="3">
        <v>0</v>
      </c>
      <c r="J73" s="4">
        <v>120929.815</v>
      </c>
      <c r="K73" s="5">
        <v>24.195363230000002</v>
      </c>
      <c r="L73" s="71">
        <f t="shared" si="1"/>
        <v>2925940.7992617027</v>
      </c>
      <c r="M73" t="str">
        <f>VLOOKUP(A73,Holidays!A:C,2,)</f>
        <v>Y</v>
      </c>
      <c r="N73" t="str">
        <f>VLOOKUP(A73,Holidays!A:C,3,FALSE)</f>
        <v>N</v>
      </c>
    </row>
    <row r="74" spans="1:14" x14ac:dyDescent="0.25">
      <c r="A74" s="6">
        <v>42077</v>
      </c>
      <c r="B74" s="1" t="str">
        <f>TEXT(Holidays!A74,"DDDD")</f>
        <v>Saturday</v>
      </c>
      <c r="C74" s="2">
        <f>WEEKNUM(Holidays!A74)</f>
        <v>11</v>
      </c>
      <c r="D74" s="1" t="str">
        <f>TEXT(Holidays!A74,"MMMM")</f>
        <v>March</v>
      </c>
      <c r="E74" s="1" t="str">
        <f>TEXT(Holidays!A74,"yyyy")</f>
        <v>2015</v>
      </c>
      <c r="F74" s="3">
        <v>9.4</v>
      </c>
      <c r="G74" s="3">
        <v>30.1</v>
      </c>
      <c r="H74" s="3">
        <v>20</v>
      </c>
      <c r="I74" s="3">
        <v>0</v>
      </c>
      <c r="J74" s="4">
        <v>108738.82</v>
      </c>
      <c r="K74" s="5">
        <v>17.394529559999999</v>
      </c>
      <c r="L74" s="71">
        <f t="shared" si="1"/>
        <v>1891460.6188095191</v>
      </c>
      <c r="M74" t="str">
        <f>VLOOKUP(A74,Holidays!A:C,2,)</f>
        <v>Y</v>
      </c>
      <c r="N74" t="str">
        <f>VLOOKUP(A74,Holidays!A:C,3,FALSE)</f>
        <v>N</v>
      </c>
    </row>
    <row r="75" spans="1:14" x14ac:dyDescent="0.25">
      <c r="A75" s="6">
        <v>42078</v>
      </c>
      <c r="B75" s="1" t="str">
        <f>TEXT(Holidays!A75,"DDDD")</f>
        <v>Sunday</v>
      </c>
      <c r="C75" s="2">
        <f>WEEKNUM(Holidays!A75)</f>
        <v>12</v>
      </c>
      <c r="D75" s="1" t="str">
        <f>TEXT(Holidays!A75,"MMMM")</f>
        <v>March</v>
      </c>
      <c r="E75" s="1" t="str">
        <f>TEXT(Holidays!A75,"yyyy")</f>
        <v>2015</v>
      </c>
      <c r="F75" s="3">
        <v>13.1</v>
      </c>
      <c r="G75" s="3">
        <v>18.3</v>
      </c>
      <c r="H75" s="3">
        <v>17.5</v>
      </c>
      <c r="I75" s="3">
        <v>2.2000000000000002</v>
      </c>
      <c r="J75" s="4">
        <v>100170.295</v>
      </c>
      <c r="K75" s="5">
        <v>14.373099399999999</v>
      </c>
      <c r="L75" s="71">
        <f t="shared" si="1"/>
        <v>1439757.606962323</v>
      </c>
      <c r="M75" t="str">
        <f>VLOOKUP(A75,Holidays!A:C,2,)</f>
        <v>Y</v>
      </c>
      <c r="N75" t="str">
        <f>VLOOKUP(A75,Holidays!A:C,3,FALSE)</f>
        <v>N</v>
      </c>
    </row>
    <row r="76" spans="1:14" x14ac:dyDescent="0.25">
      <c r="A76" s="6">
        <v>42079</v>
      </c>
      <c r="B76" s="1" t="str">
        <f>TEXT(Holidays!A76,"DDDD")</f>
        <v>Monday</v>
      </c>
      <c r="C76" s="2">
        <f>WEEKNUM(Holidays!A76)</f>
        <v>12</v>
      </c>
      <c r="D76" s="1" t="str">
        <f>TEXT(Holidays!A76,"MMMM")</f>
        <v>March</v>
      </c>
      <c r="E76" s="1" t="str">
        <f>TEXT(Holidays!A76,"yyyy")</f>
        <v>2015</v>
      </c>
      <c r="F76" s="3">
        <v>10.5</v>
      </c>
      <c r="G76" s="3">
        <v>25.5</v>
      </c>
      <c r="H76" s="3">
        <v>14.5</v>
      </c>
      <c r="I76" s="3">
        <v>0</v>
      </c>
      <c r="J76" s="4">
        <v>123787.075</v>
      </c>
      <c r="K76" s="5">
        <v>22.66079993</v>
      </c>
      <c r="L76" s="71">
        <f t="shared" si="1"/>
        <v>2805114.1404949045</v>
      </c>
      <c r="M76" t="str">
        <f>VLOOKUP(A76,Holidays!A:C,2,)</f>
        <v>Y</v>
      </c>
      <c r="N76" t="str">
        <f>VLOOKUP(A76,Holidays!A:C,3,FALSE)</f>
        <v>N</v>
      </c>
    </row>
    <row r="77" spans="1:14" x14ac:dyDescent="0.25">
      <c r="A77" s="6">
        <v>42080</v>
      </c>
      <c r="B77" s="1" t="str">
        <f>TEXT(Holidays!A77,"DDDD")</f>
        <v>Tuesday</v>
      </c>
      <c r="C77" s="2">
        <f>WEEKNUM(Holidays!A77)</f>
        <v>12</v>
      </c>
      <c r="D77" s="1" t="str">
        <f>TEXT(Holidays!A77,"MMMM")</f>
        <v>March</v>
      </c>
      <c r="E77" s="1" t="str">
        <f>TEXT(Holidays!A77,"yyyy")</f>
        <v>2015</v>
      </c>
      <c r="F77" s="3">
        <v>13</v>
      </c>
      <c r="G77" s="3">
        <v>26.2</v>
      </c>
      <c r="H77" s="3">
        <v>4.8</v>
      </c>
      <c r="I77" s="3">
        <v>0</v>
      </c>
      <c r="J77" s="4">
        <v>125600.86</v>
      </c>
      <c r="K77" s="5">
        <v>21.38556947</v>
      </c>
      <c r="L77" s="71">
        <f t="shared" si="1"/>
        <v>2686045.9170217444</v>
      </c>
      <c r="M77" t="str">
        <f>VLOOKUP(A77,Holidays!A:C,2,)</f>
        <v>Y</v>
      </c>
      <c r="N77" t="str">
        <f>VLOOKUP(A77,Holidays!A:C,3,FALSE)</f>
        <v>N</v>
      </c>
    </row>
    <row r="78" spans="1:14" x14ac:dyDescent="0.25">
      <c r="A78" s="6">
        <v>42081</v>
      </c>
      <c r="B78" s="1" t="str">
        <f>TEXT(Holidays!A78,"DDDD")</f>
        <v>Wednesday</v>
      </c>
      <c r="C78" s="2">
        <f>WEEKNUM(Holidays!A78)</f>
        <v>12</v>
      </c>
      <c r="D78" s="1" t="str">
        <f>TEXT(Holidays!A78,"MMMM")</f>
        <v>March</v>
      </c>
      <c r="E78" s="1" t="str">
        <f>TEXT(Holidays!A78,"yyyy")</f>
        <v>2015</v>
      </c>
      <c r="F78" s="3">
        <v>17.8</v>
      </c>
      <c r="G78" s="3">
        <v>24.4</v>
      </c>
      <c r="H78" s="3">
        <v>9.4</v>
      </c>
      <c r="I78" s="3">
        <v>1.4</v>
      </c>
      <c r="J78" s="4">
        <v>127975.815</v>
      </c>
      <c r="K78" s="5">
        <v>24.43863773</v>
      </c>
      <c r="L78" s="71">
        <f t="shared" si="1"/>
        <v>3127554.5809864998</v>
      </c>
      <c r="M78" t="str">
        <f>VLOOKUP(A78,Holidays!A:C,2,)</f>
        <v>Y</v>
      </c>
      <c r="N78" t="str">
        <f>VLOOKUP(A78,Holidays!A:C,3,FALSE)</f>
        <v>N</v>
      </c>
    </row>
    <row r="79" spans="1:14" x14ac:dyDescent="0.25">
      <c r="A79" s="6">
        <v>42082</v>
      </c>
      <c r="B79" s="1" t="str">
        <f>TEXT(Holidays!A79,"DDDD")</f>
        <v>Thursday</v>
      </c>
      <c r="C79" s="2">
        <f>WEEKNUM(Holidays!A79)</f>
        <v>12</v>
      </c>
      <c r="D79" s="1" t="str">
        <f>TEXT(Holidays!A79,"MMMM")</f>
        <v>March</v>
      </c>
      <c r="E79" s="1" t="str">
        <f>TEXT(Holidays!A79,"yyyy")</f>
        <v>2015</v>
      </c>
      <c r="F79" s="3">
        <v>16.5</v>
      </c>
      <c r="G79" s="3">
        <v>33.5</v>
      </c>
      <c r="H79" s="3">
        <v>15.1</v>
      </c>
      <c r="I79" s="3">
        <v>0</v>
      </c>
      <c r="J79" s="4">
        <v>128319.45</v>
      </c>
      <c r="K79" s="5">
        <v>24.568240979999999</v>
      </c>
      <c r="L79" s="71">
        <f t="shared" si="1"/>
        <v>3152583.1700210609</v>
      </c>
      <c r="M79" t="str">
        <f>VLOOKUP(A79,Holidays!A:C,2,)</f>
        <v>Y</v>
      </c>
      <c r="N79" t="str">
        <f>VLOOKUP(A79,Holidays!A:C,3,FALSE)</f>
        <v>N</v>
      </c>
    </row>
    <row r="80" spans="1:14" x14ac:dyDescent="0.25">
      <c r="A80" s="6">
        <v>42083</v>
      </c>
      <c r="B80" s="1" t="str">
        <f>TEXT(Holidays!A80,"DDDD")</f>
        <v>Friday</v>
      </c>
      <c r="C80" s="2">
        <f>WEEKNUM(Holidays!A80)</f>
        <v>12</v>
      </c>
      <c r="D80" s="1" t="str">
        <f>TEXT(Holidays!A80,"MMMM")</f>
        <v>March</v>
      </c>
      <c r="E80" s="1" t="str">
        <f>TEXT(Holidays!A80,"yyyy")</f>
        <v>2015</v>
      </c>
      <c r="F80" s="3">
        <v>14.2</v>
      </c>
      <c r="G80" s="3">
        <v>19.600000000000001</v>
      </c>
      <c r="H80" s="3">
        <v>19.899999999999999</v>
      </c>
      <c r="I80" s="3">
        <v>0</v>
      </c>
      <c r="J80" s="4">
        <v>119491.32</v>
      </c>
      <c r="K80" s="5">
        <v>24.06816285</v>
      </c>
      <c r="L80" s="71">
        <f t="shared" si="1"/>
        <v>2875936.5489214621</v>
      </c>
      <c r="M80" t="str">
        <f>VLOOKUP(A80,Holidays!A:C,2,)</f>
        <v>Y</v>
      </c>
      <c r="N80" t="str">
        <f>VLOOKUP(A80,Holidays!A:C,3,FALSE)</f>
        <v>N</v>
      </c>
    </row>
    <row r="81" spans="1:14" x14ac:dyDescent="0.25">
      <c r="A81" s="6">
        <v>42084</v>
      </c>
      <c r="B81" s="1" t="str">
        <f>TEXT(Holidays!A81,"DDDD")</f>
        <v>Saturday</v>
      </c>
      <c r="C81" s="2">
        <f>WEEKNUM(Holidays!A81)</f>
        <v>12</v>
      </c>
      <c r="D81" s="1" t="str">
        <f>TEXT(Holidays!A81,"MMMM")</f>
        <v>March</v>
      </c>
      <c r="E81" s="1" t="str">
        <f>TEXT(Holidays!A81,"yyyy")</f>
        <v>2015</v>
      </c>
      <c r="F81" s="3">
        <v>11.9</v>
      </c>
      <c r="G81" s="3">
        <v>22.7</v>
      </c>
      <c r="H81" s="3">
        <v>20.8</v>
      </c>
      <c r="I81" s="3">
        <v>0</v>
      </c>
      <c r="J81" s="4">
        <v>106754.8</v>
      </c>
      <c r="K81" s="5">
        <v>20.473714609999998</v>
      </c>
      <c r="L81" s="71">
        <f t="shared" si="1"/>
        <v>2185667.3084476278</v>
      </c>
      <c r="M81" t="str">
        <f>VLOOKUP(A81,Holidays!A:C,2,)</f>
        <v>Y</v>
      </c>
      <c r="N81" t="str">
        <f>VLOOKUP(A81,Holidays!A:C,3,FALSE)</f>
        <v>N</v>
      </c>
    </row>
    <row r="82" spans="1:14" x14ac:dyDescent="0.25">
      <c r="A82" s="6">
        <v>42085</v>
      </c>
      <c r="B82" s="1" t="str">
        <f>TEXT(Holidays!A82,"DDDD")</f>
        <v>Sunday</v>
      </c>
      <c r="C82" s="2">
        <f>WEEKNUM(Holidays!A82)</f>
        <v>13</v>
      </c>
      <c r="D82" s="1" t="str">
        <f>TEXT(Holidays!A82,"MMMM")</f>
        <v>March</v>
      </c>
      <c r="E82" s="1" t="str">
        <f>TEXT(Holidays!A82,"yyyy")</f>
        <v>2015</v>
      </c>
      <c r="F82" s="3">
        <v>11.3</v>
      </c>
      <c r="G82" s="3">
        <v>28.8</v>
      </c>
      <c r="H82" s="3">
        <v>19.899999999999999</v>
      </c>
      <c r="I82" s="3">
        <v>0</v>
      </c>
      <c r="J82" s="4">
        <v>106555.03</v>
      </c>
      <c r="K82" s="5">
        <v>18.918695589999999</v>
      </c>
      <c r="L82" s="71">
        <f t="shared" si="1"/>
        <v>2015882.1761533176</v>
      </c>
      <c r="M82" t="str">
        <f>VLOOKUP(A82,Holidays!A:C,2,)</f>
        <v>Y</v>
      </c>
      <c r="N82" t="str">
        <f>VLOOKUP(A82,Holidays!A:C,3,FALSE)</f>
        <v>N</v>
      </c>
    </row>
    <row r="83" spans="1:14" x14ac:dyDescent="0.25">
      <c r="A83" s="6">
        <v>42086</v>
      </c>
      <c r="B83" s="1" t="str">
        <f>TEXT(Holidays!A83,"DDDD")</f>
        <v>Monday</v>
      </c>
      <c r="C83" s="2">
        <f>WEEKNUM(Holidays!A83)</f>
        <v>13</v>
      </c>
      <c r="D83" s="1" t="str">
        <f>TEXT(Holidays!A83,"MMMM")</f>
        <v>March</v>
      </c>
      <c r="E83" s="1" t="str">
        <f>TEXT(Holidays!A83,"yyyy")</f>
        <v>2015</v>
      </c>
      <c r="F83" s="3">
        <v>13.6</v>
      </c>
      <c r="G83" s="3">
        <v>27</v>
      </c>
      <c r="H83" s="3">
        <v>3.9</v>
      </c>
      <c r="I83" s="3">
        <v>0</v>
      </c>
      <c r="J83" s="4">
        <v>122810.05</v>
      </c>
      <c r="K83" s="5">
        <v>26.68562798</v>
      </c>
      <c r="L83" s="71">
        <f t="shared" si="1"/>
        <v>3277263.3065051991</v>
      </c>
      <c r="M83" t="str">
        <f>VLOOKUP(A83,Holidays!A:C,2,)</f>
        <v>Y</v>
      </c>
      <c r="N83" t="str">
        <f>VLOOKUP(A83,Holidays!A:C,3,FALSE)</f>
        <v>N</v>
      </c>
    </row>
    <row r="84" spans="1:14" x14ac:dyDescent="0.25">
      <c r="A84" s="6">
        <v>42087</v>
      </c>
      <c r="B84" s="1" t="str">
        <f>TEXT(Holidays!A84,"DDDD")</f>
        <v>Tuesday</v>
      </c>
      <c r="C84" s="2">
        <f>WEEKNUM(Holidays!A84)</f>
        <v>13</v>
      </c>
      <c r="D84" s="1" t="str">
        <f>TEXT(Holidays!A84,"MMMM")</f>
        <v>March</v>
      </c>
      <c r="E84" s="1" t="str">
        <f>TEXT(Holidays!A84,"yyyy")</f>
        <v>2015</v>
      </c>
      <c r="F84" s="3">
        <v>12.6</v>
      </c>
      <c r="G84" s="3">
        <v>15.3</v>
      </c>
      <c r="H84" s="3">
        <v>3.8</v>
      </c>
      <c r="I84" s="3">
        <v>1.4</v>
      </c>
      <c r="J84" s="4">
        <v>123234.935</v>
      </c>
      <c r="K84" s="5">
        <v>34.05849946</v>
      </c>
      <c r="L84" s="71">
        <f t="shared" si="1"/>
        <v>4197196.9671506351</v>
      </c>
      <c r="M84" t="str">
        <f>VLOOKUP(A84,Holidays!A:C,2,)</f>
        <v>Y</v>
      </c>
      <c r="N84" t="str">
        <f>VLOOKUP(A84,Holidays!A:C,3,FALSE)</f>
        <v>N</v>
      </c>
    </row>
    <row r="85" spans="1:14" x14ac:dyDescent="0.25">
      <c r="A85" s="6">
        <v>42088</v>
      </c>
      <c r="B85" s="1" t="str">
        <f>TEXT(Holidays!A85,"DDDD")</f>
        <v>Wednesday</v>
      </c>
      <c r="C85" s="2">
        <f>WEEKNUM(Holidays!A85)</f>
        <v>13</v>
      </c>
      <c r="D85" s="1" t="str">
        <f>TEXT(Holidays!A85,"MMMM")</f>
        <v>March</v>
      </c>
      <c r="E85" s="1" t="str">
        <f>TEXT(Holidays!A85,"yyyy")</f>
        <v>2015</v>
      </c>
      <c r="F85" s="3">
        <v>13</v>
      </c>
      <c r="G85" s="3">
        <v>20.399999999999999</v>
      </c>
      <c r="H85" s="3">
        <v>13.8</v>
      </c>
      <c r="I85" s="3">
        <v>0.4</v>
      </c>
      <c r="J85" s="4">
        <v>122268.86</v>
      </c>
      <c r="K85" s="5">
        <v>28.548754240000001</v>
      </c>
      <c r="L85" s="71">
        <f t="shared" si="1"/>
        <v>3490623.6353449663</v>
      </c>
      <c r="M85" t="str">
        <f>VLOOKUP(A85,Holidays!A:C,2,)</f>
        <v>Y</v>
      </c>
      <c r="N85" t="str">
        <f>VLOOKUP(A85,Holidays!A:C,3,FALSE)</f>
        <v>N</v>
      </c>
    </row>
    <row r="86" spans="1:14" x14ac:dyDescent="0.25">
      <c r="A86" s="6">
        <v>42089</v>
      </c>
      <c r="B86" s="1" t="str">
        <f>TEXT(Holidays!A86,"DDDD")</f>
        <v>Thursday</v>
      </c>
      <c r="C86" s="2">
        <f>WEEKNUM(Holidays!A86)</f>
        <v>13</v>
      </c>
      <c r="D86" s="1" t="str">
        <f>TEXT(Holidays!A86,"MMMM")</f>
        <v>March</v>
      </c>
      <c r="E86" s="1" t="str">
        <f>TEXT(Holidays!A86,"yyyy")</f>
        <v>2015</v>
      </c>
      <c r="F86" s="3">
        <v>9.8000000000000007</v>
      </c>
      <c r="G86" s="3">
        <v>18</v>
      </c>
      <c r="H86" s="3">
        <v>9.9</v>
      </c>
      <c r="I86" s="3">
        <v>0.4</v>
      </c>
      <c r="J86" s="4">
        <v>121998.2</v>
      </c>
      <c r="K86" s="5">
        <v>21.971362899999999</v>
      </c>
      <c r="L86" s="71">
        <f t="shared" si="1"/>
        <v>2680466.7253467799</v>
      </c>
      <c r="M86" t="str">
        <f>VLOOKUP(A86,Holidays!A:C,2,)</f>
        <v>Y</v>
      </c>
      <c r="N86" t="str">
        <f>VLOOKUP(A86,Holidays!A:C,3,FALSE)</f>
        <v>N</v>
      </c>
    </row>
    <row r="87" spans="1:14" x14ac:dyDescent="0.25">
      <c r="A87" s="6">
        <v>42090</v>
      </c>
      <c r="B87" s="1" t="str">
        <f>TEXT(Holidays!A87,"DDDD")</f>
        <v>Friday</v>
      </c>
      <c r="C87" s="2">
        <f>WEEKNUM(Holidays!A87)</f>
        <v>13</v>
      </c>
      <c r="D87" s="1" t="str">
        <f>TEXT(Holidays!A87,"MMMM")</f>
        <v>March</v>
      </c>
      <c r="E87" s="1" t="str">
        <f>TEXT(Holidays!A87,"yyyy")</f>
        <v>2015</v>
      </c>
      <c r="F87" s="3">
        <v>11.6</v>
      </c>
      <c r="G87" s="3">
        <v>18.100000000000001</v>
      </c>
      <c r="H87" s="3">
        <v>11.2</v>
      </c>
      <c r="I87" s="3">
        <v>0.2</v>
      </c>
      <c r="J87" s="4">
        <v>122346.33500000001</v>
      </c>
      <c r="K87" s="5">
        <v>25.771600379999999</v>
      </c>
      <c r="L87" s="71">
        <f t="shared" si="1"/>
        <v>3153060.8535776073</v>
      </c>
      <c r="M87" t="str">
        <f>VLOOKUP(A87,Holidays!A:C,2,)</f>
        <v>N</v>
      </c>
      <c r="N87" t="str">
        <f>VLOOKUP(A87,Holidays!A:C,3,FALSE)</f>
        <v>N</v>
      </c>
    </row>
    <row r="88" spans="1:14" x14ac:dyDescent="0.25">
      <c r="A88" s="6">
        <v>42091</v>
      </c>
      <c r="B88" s="1" t="str">
        <f>TEXT(Holidays!A88,"DDDD")</f>
        <v>Saturday</v>
      </c>
      <c r="C88" s="2">
        <f>WEEKNUM(Holidays!A88)</f>
        <v>13</v>
      </c>
      <c r="D88" s="1" t="str">
        <f>TEXT(Holidays!A88,"MMMM")</f>
        <v>March</v>
      </c>
      <c r="E88" s="1" t="str">
        <f>TEXT(Holidays!A88,"yyyy")</f>
        <v>2015</v>
      </c>
      <c r="F88" s="3">
        <v>12.7</v>
      </c>
      <c r="G88" s="3">
        <v>19.100000000000001</v>
      </c>
      <c r="H88" s="3">
        <v>14.4</v>
      </c>
      <c r="I88" s="3">
        <v>0</v>
      </c>
      <c r="J88" s="4">
        <v>112187.715</v>
      </c>
      <c r="K88" s="5">
        <v>29.271368689999999</v>
      </c>
      <c r="L88" s="71">
        <f t="shared" si="1"/>
        <v>3283887.9682536433</v>
      </c>
      <c r="M88" t="str">
        <f>VLOOKUP(A88,Holidays!A:C,2,)</f>
        <v>N</v>
      </c>
      <c r="N88" t="str">
        <f>VLOOKUP(A88,Holidays!A:C,3,FALSE)</f>
        <v>N</v>
      </c>
    </row>
    <row r="89" spans="1:14" x14ac:dyDescent="0.25">
      <c r="A89" s="6">
        <v>42092</v>
      </c>
      <c r="B89" s="1" t="str">
        <f>TEXT(Holidays!A89,"DDDD")</f>
        <v>Sunday</v>
      </c>
      <c r="C89" s="2">
        <f>WEEKNUM(Holidays!A89)</f>
        <v>14</v>
      </c>
      <c r="D89" s="1" t="str">
        <f>TEXT(Holidays!A89,"MMMM")</f>
        <v>March</v>
      </c>
      <c r="E89" s="1" t="str">
        <f>TEXT(Holidays!A89,"yyyy")</f>
        <v>2015</v>
      </c>
      <c r="F89" s="3">
        <v>8.5</v>
      </c>
      <c r="G89" s="3">
        <v>22.7</v>
      </c>
      <c r="H89" s="3">
        <v>18.600000000000001</v>
      </c>
      <c r="I89" s="3">
        <v>0</v>
      </c>
      <c r="J89" s="4">
        <v>106418.66499999999</v>
      </c>
      <c r="K89" s="5">
        <v>24.672716350000002</v>
      </c>
      <c r="L89" s="71">
        <f t="shared" si="1"/>
        <v>2625637.5358906728</v>
      </c>
      <c r="M89" t="str">
        <f>VLOOKUP(A89,Holidays!A:C,2,)</f>
        <v>N</v>
      </c>
      <c r="N89" t="str">
        <f>VLOOKUP(A89,Holidays!A:C,3,FALSE)</f>
        <v>N</v>
      </c>
    </row>
    <row r="90" spans="1:14" x14ac:dyDescent="0.25">
      <c r="A90" s="6">
        <v>42093</v>
      </c>
      <c r="B90" s="1" t="str">
        <f>TEXT(Holidays!A90,"DDDD")</f>
        <v>Monday</v>
      </c>
      <c r="C90" s="2">
        <f>WEEKNUM(Holidays!A90)</f>
        <v>14</v>
      </c>
      <c r="D90" s="1" t="str">
        <f>TEXT(Holidays!A90,"MMMM")</f>
        <v>March</v>
      </c>
      <c r="E90" s="1" t="str">
        <f>TEXT(Holidays!A90,"yyyy")</f>
        <v>2015</v>
      </c>
      <c r="F90" s="3">
        <v>10.6</v>
      </c>
      <c r="G90" s="3">
        <v>23.1</v>
      </c>
      <c r="H90" s="3">
        <v>18.100000000000001</v>
      </c>
      <c r="I90" s="3">
        <v>0</v>
      </c>
      <c r="J90" s="4">
        <v>123061.87</v>
      </c>
      <c r="K90" s="5">
        <v>33.750362699999997</v>
      </c>
      <c r="L90" s="71">
        <f t="shared" si="1"/>
        <v>4153382.7470402485</v>
      </c>
      <c r="M90" t="str">
        <f>VLOOKUP(A90,Holidays!A:C,2,)</f>
        <v>N</v>
      </c>
      <c r="N90" t="str">
        <f>VLOOKUP(A90,Holidays!A:C,3,FALSE)</f>
        <v>N</v>
      </c>
    </row>
    <row r="91" spans="1:14" x14ac:dyDescent="0.25">
      <c r="A91" s="6">
        <v>42094</v>
      </c>
      <c r="B91" s="1" t="str">
        <f>TEXT(Holidays!A91,"DDDD")</f>
        <v>Tuesday</v>
      </c>
      <c r="C91" s="2">
        <f>WEEKNUM(Holidays!A91)</f>
        <v>14</v>
      </c>
      <c r="D91" s="1" t="str">
        <f>TEXT(Holidays!A91,"MMMM")</f>
        <v>March</v>
      </c>
      <c r="E91" s="1" t="str">
        <f>TEXT(Holidays!A91,"yyyy")</f>
        <v>2015</v>
      </c>
      <c r="F91" s="3">
        <v>11.2</v>
      </c>
      <c r="G91" s="3">
        <v>25.3</v>
      </c>
      <c r="H91" s="3">
        <v>18.100000000000001</v>
      </c>
      <c r="I91" s="3">
        <v>0</v>
      </c>
      <c r="J91" s="4">
        <v>125795.325</v>
      </c>
      <c r="K91" s="5">
        <v>31.836569579999999</v>
      </c>
      <c r="L91" s="71">
        <f t="shared" si="1"/>
        <v>4004891.6172012133</v>
      </c>
      <c r="M91" t="str">
        <f>VLOOKUP(A91,Holidays!A:C,2,)</f>
        <v>N</v>
      </c>
      <c r="N91" t="str">
        <f>VLOOKUP(A91,Holidays!A:C,3,FALSE)</f>
        <v>N</v>
      </c>
    </row>
    <row r="92" spans="1:14" x14ac:dyDescent="0.25">
      <c r="A92" s="6">
        <v>42095</v>
      </c>
      <c r="B92" s="1" t="str">
        <f>TEXT(Holidays!A92,"DDDD")</f>
        <v>Wednesday</v>
      </c>
      <c r="C92" s="2">
        <f>WEEKNUM(Holidays!A92)</f>
        <v>14</v>
      </c>
      <c r="D92" s="1" t="str">
        <f>TEXT(Holidays!A92,"MMMM")</f>
        <v>April</v>
      </c>
      <c r="E92" s="1" t="str">
        <f>TEXT(Holidays!A92,"yyyy")</f>
        <v>2015</v>
      </c>
      <c r="F92" s="3">
        <v>13.3</v>
      </c>
      <c r="G92" s="3">
        <v>29</v>
      </c>
      <c r="H92" s="3">
        <v>10.7</v>
      </c>
      <c r="I92" s="3">
        <v>0</v>
      </c>
      <c r="J92" s="4">
        <v>122042.265</v>
      </c>
      <c r="K92" s="5">
        <v>26.167805860000001</v>
      </c>
      <c r="L92" s="71">
        <f t="shared" si="1"/>
        <v>3193578.2972346731</v>
      </c>
      <c r="M92" t="str">
        <f>VLOOKUP(A92,Holidays!A:C,2,)</f>
        <v>N</v>
      </c>
      <c r="N92" t="str">
        <f>VLOOKUP(A92,Holidays!A:C,3,FALSE)</f>
        <v>N</v>
      </c>
    </row>
    <row r="93" spans="1:14" x14ac:dyDescent="0.25">
      <c r="A93" s="6">
        <v>42096</v>
      </c>
      <c r="B93" s="1" t="str">
        <f>TEXT(Holidays!A93,"DDDD")</f>
        <v>Thursday</v>
      </c>
      <c r="C93" s="2">
        <f>WEEKNUM(Holidays!A93)</f>
        <v>14</v>
      </c>
      <c r="D93" s="1" t="str">
        <f>TEXT(Holidays!A93,"MMMM")</f>
        <v>April</v>
      </c>
      <c r="E93" s="1" t="str">
        <f>TEXT(Holidays!A93,"yyyy")</f>
        <v>2015</v>
      </c>
      <c r="F93" s="3">
        <v>12.8</v>
      </c>
      <c r="G93" s="3">
        <v>17.2</v>
      </c>
      <c r="H93" s="3">
        <v>17.5</v>
      </c>
      <c r="I93" s="3">
        <v>0.2</v>
      </c>
      <c r="J93" s="4">
        <v>113838.41</v>
      </c>
      <c r="K93" s="5">
        <v>23.46025058</v>
      </c>
      <c r="L93" s="71">
        <f t="shared" si="1"/>
        <v>2670677.6242287778</v>
      </c>
      <c r="M93" t="str">
        <f>VLOOKUP(A93,Holidays!A:C,2,)</f>
        <v>N</v>
      </c>
      <c r="N93" t="str">
        <f>VLOOKUP(A93,Holidays!A:C,3,FALSE)</f>
        <v>N</v>
      </c>
    </row>
    <row r="94" spans="1:14" x14ac:dyDescent="0.25">
      <c r="A94" s="6">
        <v>42097</v>
      </c>
      <c r="B94" s="1" t="str">
        <f>TEXT(Holidays!A94,"DDDD")</f>
        <v>Friday</v>
      </c>
      <c r="C94" s="2">
        <f>WEEKNUM(Holidays!A94)</f>
        <v>14</v>
      </c>
      <c r="D94" s="1" t="str">
        <f>TEXT(Holidays!A94,"MMMM")</f>
        <v>April</v>
      </c>
      <c r="E94" s="1" t="str">
        <f>TEXT(Holidays!A94,"yyyy")</f>
        <v>2015</v>
      </c>
      <c r="F94" s="3">
        <v>8</v>
      </c>
      <c r="G94" s="3">
        <v>20.9</v>
      </c>
      <c r="H94" s="3">
        <v>17.399999999999999</v>
      </c>
      <c r="I94" s="3">
        <v>0</v>
      </c>
      <c r="J94" s="4">
        <v>98891.06</v>
      </c>
      <c r="K94" s="5">
        <v>20.9393785</v>
      </c>
      <c r="L94" s="71">
        <f t="shared" si="1"/>
        <v>2070717.3356062099</v>
      </c>
      <c r="M94" t="str">
        <f>VLOOKUP(A94,Holidays!A:C,2,)</f>
        <v>N</v>
      </c>
      <c r="N94" t="str">
        <f>VLOOKUP(A94,Holidays!A:C,3,FALSE)</f>
        <v>Y</v>
      </c>
    </row>
    <row r="95" spans="1:14" x14ac:dyDescent="0.25">
      <c r="A95" s="6">
        <v>42098</v>
      </c>
      <c r="B95" s="1" t="str">
        <f>TEXT(Holidays!A95,"DDDD")</f>
        <v>Saturday</v>
      </c>
      <c r="C95" s="2">
        <f>WEEKNUM(Holidays!A95)</f>
        <v>14</v>
      </c>
      <c r="D95" s="1" t="str">
        <f>TEXT(Holidays!A95,"MMMM")</f>
        <v>April</v>
      </c>
      <c r="E95" s="1" t="str">
        <f>TEXT(Holidays!A95,"yyyy")</f>
        <v>2015</v>
      </c>
      <c r="F95" s="3">
        <v>8.5</v>
      </c>
      <c r="G95" s="3">
        <v>23.5</v>
      </c>
      <c r="H95" s="3">
        <v>16.2</v>
      </c>
      <c r="I95" s="3">
        <v>0</v>
      </c>
      <c r="J95" s="4">
        <v>103999.17</v>
      </c>
      <c r="K95" s="5">
        <v>23.188056169999999</v>
      </c>
      <c r="L95" s="71">
        <f t="shared" si="1"/>
        <v>2411538.5955933789</v>
      </c>
      <c r="M95" t="str">
        <f>VLOOKUP(A95,Holidays!A:C,2,)</f>
        <v>N</v>
      </c>
      <c r="N95" t="str">
        <f>VLOOKUP(A95,Holidays!A:C,3,FALSE)</f>
        <v>Y</v>
      </c>
    </row>
    <row r="96" spans="1:14" x14ac:dyDescent="0.25">
      <c r="A96" s="6">
        <v>42099</v>
      </c>
      <c r="B96" s="1" t="str">
        <f>TEXT(Holidays!A96,"DDDD")</f>
        <v>Sunday</v>
      </c>
      <c r="C96" s="2">
        <f>WEEKNUM(Holidays!A96)</f>
        <v>15</v>
      </c>
      <c r="D96" s="1" t="str">
        <f>TEXT(Holidays!A96,"MMMM")</f>
        <v>April</v>
      </c>
      <c r="E96" s="1" t="str">
        <f>TEXT(Holidays!A96,"yyyy")</f>
        <v>2015</v>
      </c>
      <c r="F96" s="3">
        <v>10.199999999999999</v>
      </c>
      <c r="G96" s="3">
        <v>18.5</v>
      </c>
      <c r="H96" s="3">
        <v>9.8000000000000007</v>
      </c>
      <c r="I96" s="3">
        <v>0</v>
      </c>
      <c r="J96" s="4">
        <v>103685.45</v>
      </c>
      <c r="K96" s="5">
        <v>20.508650379999999</v>
      </c>
      <c r="L96" s="71">
        <f t="shared" si="1"/>
        <v>2126448.643542971</v>
      </c>
      <c r="M96" t="str">
        <f>VLOOKUP(A96,Holidays!A:C,2,)</f>
        <v>N</v>
      </c>
      <c r="N96" t="str">
        <f>VLOOKUP(A96,Holidays!A:C,3,FALSE)</f>
        <v>N</v>
      </c>
    </row>
    <row r="97" spans="1:14" x14ac:dyDescent="0.25">
      <c r="A97" s="6">
        <v>42100</v>
      </c>
      <c r="B97" s="1" t="str">
        <f>TEXT(Holidays!A97,"DDDD")</f>
        <v>Monday</v>
      </c>
      <c r="C97" s="2">
        <f>WEEKNUM(Holidays!A97)</f>
        <v>15</v>
      </c>
      <c r="D97" s="1" t="str">
        <f>TEXT(Holidays!A97,"MMMM")</f>
        <v>April</v>
      </c>
      <c r="E97" s="1" t="str">
        <f>TEXT(Holidays!A97,"yyyy")</f>
        <v>2015</v>
      </c>
      <c r="F97" s="3">
        <v>11.2</v>
      </c>
      <c r="G97" s="3">
        <v>18.399999999999999</v>
      </c>
      <c r="H97" s="3">
        <v>13</v>
      </c>
      <c r="I97" s="3">
        <v>0</v>
      </c>
      <c r="J97" s="4">
        <v>107383.37</v>
      </c>
      <c r="K97" s="5">
        <v>17.04855264</v>
      </c>
      <c r="L97" s="71">
        <f t="shared" si="1"/>
        <v>1830731.0361055967</v>
      </c>
      <c r="M97" t="str">
        <f>VLOOKUP(A97,Holidays!A:C,2,)</f>
        <v>N</v>
      </c>
      <c r="N97" t="str">
        <f>VLOOKUP(A97,Holidays!A:C,3,FALSE)</f>
        <v>Y</v>
      </c>
    </row>
    <row r="98" spans="1:14" x14ac:dyDescent="0.25">
      <c r="A98" s="6">
        <v>42101</v>
      </c>
      <c r="B98" s="1" t="str">
        <f>TEXT(Holidays!A98,"DDDD")</f>
        <v>Tuesday</v>
      </c>
      <c r="C98" s="2">
        <f>WEEKNUM(Holidays!A98)</f>
        <v>15</v>
      </c>
      <c r="D98" s="1" t="str">
        <f>TEXT(Holidays!A98,"MMMM")</f>
        <v>April</v>
      </c>
      <c r="E98" s="1" t="str">
        <f>TEXT(Holidays!A98,"yyyy")</f>
        <v>2015</v>
      </c>
      <c r="F98" s="3">
        <v>12.4</v>
      </c>
      <c r="G98" s="3">
        <v>17.3</v>
      </c>
      <c r="H98" s="3">
        <v>3.9</v>
      </c>
      <c r="I98" s="3">
        <v>0</v>
      </c>
      <c r="J98" s="4">
        <v>120235.505</v>
      </c>
      <c r="K98" s="5">
        <v>21.359459990000001</v>
      </c>
      <c r="L98" s="71">
        <f t="shared" si="1"/>
        <v>2568165.4584249454</v>
      </c>
      <c r="M98" t="str">
        <f>VLOOKUP(A98,Holidays!A:C,2,)</f>
        <v>N</v>
      </c>
      <c r="N98" t="str">
        <f>VLOOKUP(A98,Holidays!A:C,3,FALSE)</f>
        <v>N</v>
      </c>
    </row>
    <row r="99" spans="1:14" x14ac:dyDescent="0.25">
      <c r="A99" s="6">
        <v>42102</v>
      </c>
      <c r="B99" s="1" t="str">
        <f>TEXT(Holidays!A99,"DDDD")</f>
        <v>Wednesday</v>
      </c>
      <c r="C99" s="2">
        <f>WEEKNUM(Holidays!A99)</f>
        <v>15</v>
      </c>
      <c r="D99" s="1" t="str">
        <f>TEXT(Holidays!A99,"MMMM")</f>
        <v>April</v>
      </c>
      <c r="E99" s="1" t="str">
        <f>TEXT(Holidays!A99,"yyyy")</f>
        <v>2015</v>
      </c>
      <c r="F99" s="3">
        <v>13.3</v>
      </c>
      <c r="G99" s="3">
        <v>17.7</v>
      </c>
      <c r="H99" s="3">
        <v>12.6</v>
      </c>
      <c r="I99" s="3">
        <v>5.6</v>
      </c>
      <c r="J99" s="4">
        <v>122129.77499999999</v>
      </c>
      <c r="K99" s="5">
        <v>25.208016520000001</v>
      </c>
      <c r="L99" s="71">
        <f t="shared" si="1"/>
        <v>3078649.3857838828</v>
      </c>
      <c r="M99" t="str">
        <f>VLOOKUP(A99,Holidays!A:C,2,)</f>
        <v>N</v>
      </c>
      <c r="N99" t="str">
        <f>VLOOKUP(A99,Holidays!A:C,3,FALSE)</f>
        <v>N</v>
      </c>
    </row>
    <row r="100" spans="1:14" x14ac:dyDescent="0.25">
      <c r="A100" s="6">
        <v>42103</v>
      </c>
      <c r="B100" s="1" t="str">
        <f>TEXT(Holidays!A100,"DDDD")</f>
        <v>Thursday</v>
      </c>
      <c r="C100" s="2">
        <f>WEEKNUM(Holidays!A100)</f>
        <v>15</v>
      </c>
      <c r="D100" s="1" t="str">
        <f>TEXT(Holidays!A100,"MMMM")</f>
        <v>April</v>
      </c>
      <c r="E100" s="1" t="str">
        <f>TEXT(Holidays!A100,"yyyy")</f>
        <v>2015</v>
      </c>
      <c r="F100" s="3">
        <v>8.6999999999999993</v>
      </c>
      <c r="G100" s="3">
        <v>19.100000000000001</v>
      </c>
      <c r="H100" s="3">
        <v>10.9</v>
      </c>
      <c r="I100" s="3">
        <v>0</v>
      </c>
      <c r="J100" s="4">
        <v>123990.76</v>
      </c>
      <c r="K100" s="5">
        <v>25.207800370000001</v>
      </c>
      <c r="L100" s="71">
        <f t="shared" si="1"/>
        <v>3125534.3258045814</v>
      </c>
      <c r="M100" t="str">
        <f>VLOOKUP(A100,Holidays!A:C,2,)</f>
        <v>N</v>
      </c>
      <c r="N100" t="str">
        <f>VLOOKUP(A100,Holidays!A:C,3,FALSE)</f>
        <v>N</v>
      </c>
    </row>
    <row r="101" spans="1:14" x14ac:dyDescent="0.25">
      <c r="A101" s="6">
        <v>42104</v>
      </c>
      <c r="B101" s="1" t="str">
        <f>TEXT(Holidays!A101,"DDDD")</f>
        <v>Friday</v>
      </c>
      <c r="C101" s="2">
        <f>WEEKNUM(Holidays!A101)</f>
        <v>15</v>
      </c>
      <c r="D101" s="1" t="str">
        <f>TEXT(Holidays!A101,"MMMM")</f>
        <v>April</v>
      </c>
      <c r="E101" s="1" t="str">
        <f>TEXT(Holidays!A101,"yyyy")</f>
        <v>2015</v>
      </c>
      <c r="F101" s="3">
        <v>8.6</v>
      </c>
      <c r="G101" s="3">
        <v>18.7</v>
      </c>
      <c r="H101" s="3">
        <v>15.9</v>
      </c>
      <c r="I101" s="3">
        <v>0</v>
      </c>
      <c r="J101" s="4">
        <v>121753.11500000001</v>
      </c>
      <c r="K101" s="5">
        <v>25.677110800000001</v>
      </c>
      <c r="L101" s="71">
        <f t="shared" si="1"/>
        <v>3126268.2241001423</v>
      </c>
      <c r="M101" t="str">
        <f>VLOOKUP(A101,Holidays!A:C,2,)</f>
        <v>N</v>
      </c>
      <c r="N101" t="str">
        <f>VLOOKUP(A101,Holidays!A:C,3,FALSE)</f>
        <v>N</v>
      </c>
    </row>
    <row r="102" spans="1:14" x14ac:dyDescent="0.25">
      <c r="A102" s="6">
        <v>42105</v>
      </c>
      <c r="B102" s="1" t="str">
        <f>TEXT(Holidays!A102,"DDDD")</f>
        <v>Saturday</v>
      </c>
      <c r="C102" s="2">
        <f>WEEKNUM(Holidays!A102)</f>
        <v>15</v>
      </c>
      <c r="D102" s="1" t="str">
        <f>TEXT(Holidays!A102,"MMMM")</f>
        <v>April</v>
      </c>
      <c r="E102" s="1" t="str">
        <f>TEXT(Holidays!A102,"yyyy")</f>
        <v>2015</v>
      </c>
      <c r="F102" s="3">
        <v>11.6</v>
      </c>
      <c r="G102" s="3">
        <v>23.7</v>
      </c>
      <c r="H102" s="3">
        <v>14.9</v>
      </c>
      <c r="I102" s="3">
        <v>0</v>
      </c>
      <c r="J102" s="4">
        <v>110034.16499999999</v>
      </c>
      <c r="K102" s="5">
        <v>23.05591231</v>
      </c>
      <c r="L102" s="71">
        <f t="shared" si="1"/>
        <v>2536938.059344071</v>
      </c>
      <c r="M102" t="str">
        <f>VLOOKUP(A102,Holidays!A:C,2,)</f>
        <v>N</v>
      </c>
      <c r="N102" t="str">
        <f>VLOOKUP(A102,Holidays!A:C,3,FALSE)</f>
        <v>N</v>
      </c>
    </row>
    <row r="103" spans="1:14" x14ac:dyDescent="0.25">
      <c r="A103" s="6">
        <v>42106</v>
      </c>
      <c r="B103" s="1" t="str">
        <f>TEXT(Holidays!A103,"DDDD")</f>
        <v>Sunday</v>
      </c>
      <c r="C103" s="2">
        <f>WEEKNUM(Holidays!A103)</f>
        <v>16</v>
      </c>
      <c r="D103" s="1" t="str">
        <f>TEXT(Holidays!A103,"MMMM")</f>
        <v>April</v>
      </c>
      <c r="E103" s="1" t="str">
        <f>TEXT(Holidays!A103,"yyyy")</f>
        <v>2015</v>
      </c>
      <c r="F103" s="3">
        <v>12.1</v>
      </c>
      <c r="G103" s="3">
        <v>18.3</v>
      </c>
      <c r="H103" s="3">
        <v>13.4</v>
      </c>
      <c r="I103" s="3">
        <v>0</v>
      </c>
      <c r="J103" s="4">
        <v>103760.22500000001</v>
      </c>
      <c r="K103" s="5">
        <v>22.053037190000001</v>
      </c>
      <c r="L103" s="71">
        <f t="shared" si="1"/>
        <v>2288228.100767768</v>
      </c>
      <c r="M103" t="str">
        <f>VLOOKUP(A103,Holidays!A:C,2,)</f>
        <v>N</v>
      </c>
      <c r="N103" t="str">
        <f>VLOOKUP(A103,Holidays!A:C,3,FALSE)</f>
        <v>N</v>
      </c>
    </row>
    <row r="104" spans="1:14" x14ac:dyDescent="0.25">
      <c r="A104" s="6">
        <v>42107</v>
      </c>
      <c r="B104" s="1" t="str">
        <f>TEXT(Holidays!A104,"DDDD")</f>
        <v>Monday</v>
      </c>
      <c r="C104" s="2">
        <f>WEEKNUM(Holidays!A104)</f>
        <v>16</v>
      </c>
      <c r="D104" s="1" t="str">
        <f>TEXT(Holidays!A104,"MMMM")</f>
        <v>April</v>
      </c>
      <c r="E104" s="1" t="str">
        <f>TEXT(Holidays!A104,"yyyy")</f>
        <v>2015</v>
      </c>
      <c r="F104" s="3">
        <v>7.3</v>
      </c>
      <c r="G104" s="3">
        <v>19.100000000000001</v>
      </c>
      <c r="H104" s="3">
        <v>14.9</v>
      </c>
      <c r="I104" s="3">
        <v>0</v>
      </c>
      <c r="J104" s="4">
        <v>125107.78</v>
      </c>
      <c r="K104" s="5">
        <v>29.408289079999999</v>
      </c>
      <c r="L104" s="71">
        <f t="shared" si="1"/>
        <v>3679205.7603970421</v>
      </c>
      <c r="M104" t="str">
        <f>VLOOKUP(A104,Holidays!A:C,2,)</f>
        <v>N</v>
      </c>
      <c r="N104" t="str">
        <f>VLOOKUP(A104,Holidays!A:C,3,FALSE)</f>
        <v>N</v>
      </c>
    </row>
    <row r="105" spans="1:14" x14ac:dyDescent="0.25">
      <c r="A105" s="6">
        <v>42108</v>
      </c>
      <c r="B105" s="1" t="str">
        <f>TEXT(Holidays!A105,"DDDD")</f>
        <v>Tuesday</v>
      </c>
      <c r="C105" s="2">
        <f>WEEKNUM(Holidays!A105)</f>
        <v>16</v>
      </c>
      <c r="D105" s="1" t="str">
        <f>TEXT(Holidays!A105,"MMMM")</f>
        <v>April</v>
      </c>
      <c r="E105" s="1" t="str">
        <f>TEXT(Holidays!A105,"yyyy")</f>
        <v>2015</v>
      </c>
      <c r="F105" s="3">
        <v>10.5</v>
      </c>
      <c r="G105" s="3">
        <v>24.7</v>
      </c>
      <c r="H105" s="3">
        <v>8.4</v>
      </c>
      <c r="I105" s="3">
        <v>1.6</v>
      </c>
      <c r="J105" s="4">
        <v>127793.38</v>
      </c>
      <c r="K105" s="5">
        <v>30.995175629999999</v>
      </c>
      <c r="L105" s="71">
        <f t="shared" si="1"/>
        <v>3960978.2574513294</v>
      </c>
      <c r="M105" t="str">
        <f>VLOOKUP(A105,Holidays!A:C,2,)</f>
        <v>Y</v>
      </c>
      <c r="N105" t="str">
        <f>VLOOKUP(A105,Holidays!A:C,3,FALSE)</f>
        <v>N</v>
      </c>
    </row>
    <row r="106" spans="1:14" x14ac:dyDescent="0.25">
      <c r="A106" s="6">
        <v>42109</v>
      </c>
      <c r="B106" s="1" t="str">
        <f>TEXT(Holidays!A106,"DDDD")</f>
        <v>Wednesday</v>
      </c>
      <c r="C106" s="2">
        <f>WEEKNUM(Holidays!A106)</f>
        <v>16</v>
      </c>
      <c r="D106" s="1" t="str">
        <f>TEXT(Holidays!A106,"MMMM")</f>
        <v>April</v>
      </c>
      <c r="E106" s="1" t="str">
        <f>TEXT(Holidays!A106,"yyyy")</f>
        <v>2015</v>
      </c>
      <c r="F106" s="3">
        <v>13.9</v>
      </c>
      <c r="G106" s="3">
        <v>27.6</v>
      </c>
      <c r="H106" s="3">
        <v>12.8</v>
      </c>
      <c r="I106" s="3">
        <v>2.4</v>
      </c>
      <c r="J106" s="4">
        <v>126673.935</v>
      </c>
      <c r="K106" s="5">
        <v>31.090558479999999</v>
      </c>
      <c r="L106" s="71">
        <f t="shared" si="1"/>
        <v>3938363.3840092188</v>
      </c>
      <c r="M106" t="str">
        <f>VLOOKUP(A106,Holidays!A:C,2,)</f>
        <v>Y</v>
      </c>
      <c r="N106" t="str">
        <f>VLOOKUP(A106,Holidays!A:C,3,FALSE)</f>
        <v>N</v>
      </c>
    </row>
    <row r="107" spans="1:14" x14ac:dyDescent="0.25">
      <c r="A107" s="6">
        <v>42110</v>
      </c>
      <c r="B107" s="1" t="str">
        <f>TEXT(Holidays!A107,"DDDD")</f>
        <v>Thursday</v>
      </c>
      <c r="C107" s="2">
        <f>WEEKNUM(Holidays!A107)</f>
        <v>16</v>
      </c>
      <c r="D107" s="1" t="str">
        <f>TEXT(Holidays!A107,"MMMM")</f>
        <v>April</v>
      </c>
      <c r="E107" s="1" t="str">
        <f>TEXT(Holidays!A107,"yyyy")</f>
        <v>2015</v>
      </c>
      <c r="F107" s="3">
        <v>15.6</v>
      </c>
      <c r="G107" s="3">
        <v>17.8</v>
      </c>
      <c r="H107" s="3">
        <v>10.9</v>
      </c>
      <c r="I107" s="3">
        <v>0</v>
      </c>
      <c r="J107" s="4">
        <v>126937.94</v>
      </c>
      <c r="K107" s="5">
        <v>40.68150885</v>
      </c>
      <c r="L107" s="71">
        <f t="shared" si="1"/>
        <v>5164026.9295107694</v>
      </c>
      <c r="M107" t="str">
        <f>VLOOKUP(A107,Holidays!A:C,2,)</f>
        <v>Y</v>
      </c>
      <c r="N107" t="str">
        <f>VLOOKUP(A107,Holidays!A:C,3,FALSE)</f>
        <v>N</v>
      </c>
    </row>
    <row r="108" spans="1:14" x14ac:dyDescent="0.25">
      <c r="A108" s="6">
        <v>42111</v>
      </c>
      <c r="B108" s="1" t="str">
        <f>TEXT(Holidays!A108,"DDDD")</f>
        <v>Friday</v>
      </c>
      <c r="C108" s="2">
        <f>WEEKNUM(Holidays!A108)</f>
        <v>16</v>
      </c>
      <c r="D108" s="1" t="str">
        <f>TEXT(Holidays!A108,"MMMM")</f>
        <v>April</v>
      </c>
      <c r="E108" s="1" t="str">
        <f>TEXT(Holidays!A108,"yyyy")</f>
        <v>2015</v>
      </c>
      <c r="F108" s="3">
        <v>10.1</v>
      </c>
      <c r="G108" s="3">
        <v>17.100000000000001</v>
      </c>
      <c r="H108" s="3">
        <v>7.5</v>
      </c>
      <c r="I108" s="3">
        <v>0</v>
      </c>
      <c r="J108" s="4">
        <v>131031.41499999999</v>
      </c>
      <c r="K108" s="5">
        <v>33.987504819999998</v>
      </c>
      <c r="L108" s="71">
        <f t="shared" si="1"/>
        <v>4453430.8488839194</v>
      </c>
      <c r="M108" t="str">
        <f>VLOOKUP(A108,Holidays!A:C,2,)</f>
        <v>Y</v>
      </c>
      <c r="N108" t="str">
        <f>VLOOKUP(A108,Holidays!A:C,3,FALSE)</f>
        <v>N</v>
      </c>
    </row>
    <row r="109" spans="1:14" x14ac:dyDescent="0.25">
      <c r="A109" s="6">
        <v>42112</v>
      </c>
      <c r="B109" s="1" t="str">
        <f>TEXT(Holidays!A109,"DDDD")</f>
        <v>Saturday</v>
      </c>
      <c r="C109" s="2">
        <f>WEEKNUM(Holidays!A109)</f>
        <v>16</v>
      </c>
      <c r="D109" s="1" t="str">
        <f>TEXT(Holidays!A109,"MMMM")</f>
        <v>April</v>
      </c>
      <c r="E109" s="1" t="str">
        <f>TEXT(Holidays!A109,"yyyy")</f>
        <v>2015</v>
      </c>
      <c r="F109" s="3">
        <v>13.5</v>
      </c>
      <c r="G109" s="3">
        <v>21.9</v>
      </c>
      <c r="H109" s="3">
        <v>9.9</v>
      </c>
      <c r="I109" s="3">
        <v>3.6</v>
      </c>
      <c r="J109" s="4">
        <v>109763.985</v>
      </c>
      <c r="K109" s="5">
        <v>26.14012894</v>
      </c>
      <c r="L109" s="71">
        <f t="shared" si="1"/>
        <v>2869244.7208682261</v>
      </c>
      <c r="M109" t="str">
        <f>VLOOKUP(A109,Holidays!A:C,2,)</f>
        <v>Y</v>
      </c>
      <c r="N109" t="str">
        <f>VLOOKUP(A109,Holidays!A:C,3,FALSE)</f>
        <v>N</v>
      </c>
    </row>
    <row r="110" spans="1:14" x14ac:dyDescent="0.25">
      <c r="A110" s="6">
        <v>42113</v>
      </c>
      <c r="B110" s="1" t="str">
        <f>TEXT(Holidays!A110,"DDDD")</f>
        <v>Sunday</v>
      </c>
      <c r="C110" s="2">
        <f>WEEKNUM(Holidays!A110)</f>
        <v>17</v>
      </c>
      <c r="D110" s="1" t="str">
        <f>TEXT(Holidays!A110,"MMMM")</f>
        <v>April</v>
      </c>
      <c r="E110" s="1" t="str">
        <f>TEXT(Holidays!A110,"yyyy")</f>
        <v>2015</v>
      </c>
      <c r="F110" s="3">
        <v>9.6999999999999993</v>
      </c>
      <c r="G110" s="3">
        <v>14.7</v>
      </c>
      <c r="H110" s="3">
        <v>11</v>
      </c>
      <c r="I110" s="3">
        <v>6.4</v>
      </c>
      <c r="J110" s="4">
        <v>107160.54</v>
      </c>
      <c r="K110" s="5">
        <v>24.540694439999999</v>
      </c>
      <c r="L110" s="71">
        <f t="shared" si="1"/>
        <v>2629794.0681653973</v>
      </c>
      <c r="M110" t="str">
        <f>VLOOKUP(A110,Holidays!A:C,2,)</f>
        <v>Y</v>
      </c>
      <c r="N110" t="str">
        <f>VLOOKUP(A110,Holidays!A:C,3,FALSE)</f>
        <v>N</v>
      </c>
    </row>
    <row r="111" spans="1:14" x14ac:dyDescent="0.25">
      <c r="A111" s="6">
        <v>42114</v>
      </c>
      <c r="B111" s="1" t="str">
        <f>TEXT(Holidays!A111,"DDDD")</f>
        <v>Monday</v>
      </c>
      <c r="C111" s="2">
        <f>WEEKNUM(Holidays!A111)</f>
        <v>17</v>
      </c>
      <c r="D111" s="1" t="str">
        <f>TEXT(Holidays!A111,"MMMM")</f>
        <v>April</v>
      </c>
      <c r="E111" s="1" t="str">
        <f>TEXT(Holidays!A111,"yyyy")</f>
        <v>2015</v>
      </c>
      <c r="F111" s="3">
        <v>7</v>
      </c>
      <c r="G111" s="3">
        <v>16.2</v>
      </c>
      <c r="H111" s="3">
        <v>12.7</v>
      </c>
      <c r="I111" s="3">
        <v>1.4</v>
      </c>
      <c r="J111" s="4">
        <v>126696.19</v>
      </c>
      <c r="K111" s="5">
        <v>33.677175830000003</v>
      </c>
      <c r="L111" s="71">
        <f t="shared" si="1"/>
        <v>4266769.8676210884</v>
      </c>
      <c r="M111" t="str">
        <f>VLOOKUP(A111,Holidays!A:C,2,)</f>
        <v>Y</v>
      </c>
      <c r="N111" t="str">
        <f>VLOOKUP(A111,Holidays!A:C,3,FALSE)</f>
        <v>N</v>
      </c>
    </row>
    <row r="112" spans="1:14" x14ac:dyDescent="0.25">
      <c r="A112" s="6">
        <v>42115</v>
      </c>
      <c r="B112" s="1" t="str">
        <f>TEXT(Holidays!A112,"DDDD")</f>
        <v>Tuesday</v>
      </c>
      <c r="C112" s="2">
        <f>WEEKNUM(Holidays!A112)</f>
        <v>17</v>
      </c>
      <c r="D112" s="1" t="str">
        <f>TEXT(Holidays!A112,"MMMM")</f>
        <v>April</v>
      </c>
      <c r="E112" s="1" t="str">
        <f>TEXT(Holidays!A112,"yyyy")</f>
        <v>2015</v>
      </c>
      <c r="F112" s="3">
        <v>6.5</v>
      </c>
      <c r="G112" s="3">
        <v>17.7</v>
      </c>
      <c r="H112" s="3">
        <v>13.8</v>
      </c>
      <c r="I112" s="3">
        <v>0</v>
      </c>
      <c r="J112" s="4">
        <v>127973.58500000001</v>
      </c>
      <c r="K112" s="5">
        <v>30.473156899999999</v>
      </c>
      <c r="L112" s="71">
        <f t="shared" si="1"/>
        <v>3899759.1347604864</v>
      </c>
      <c r="M112" t="str">
        <f>VLOOKUP(A112,Holidays!A:C,2,)</f>
        <v>Y</v>
      </c>
      <c r="N112" t="str">
        <f>VLOOKUP(A112,Holidays!A:C,3,FALSE)</f>
        <v>N</v>
      </c>
    </row>
    <row r="113" spans="1:14" x14ac:dyDescent="0.25">
      <c r="A113" s="6">
        <v>42116</v>
      </c>
      <c r="B113" s="1" t="str">
        <f>TEXT(Holidays!A113,"DDDD")</f>
        <v>Wednesday</v>
      </c>
      <c r="C113" s="2">
        <f>WEEKNUM(Holidays!A113)</f>
        <v>17</v>
      </c>
      <c r="D113" s="1" t="str">
        <f>TEXT(Holidays!A113,"MMMM")</f>
        <v>April</v>
      </c>
      <c r="E113" s="1" t="str">
        <f>TEXT(Holidays!A113,"yyyy")</f>
        <v>2015</v>
      </c>
      <c r="F113" s="3">
        <v>9.1</v>
      </c>
      <c r="G113" s="3">
        <v>19.5</v>
      </c>
      <c r="H113" s="3">
        <v>7.1</v>
      </c>
      <c r="I113" s="3">
        <v>0</v>
      </c>
      <c r="J113" s="4">
        <v>128598.495</v>
      </c>
      <c r="K113" s="5">
        <v>36.695283570000001</v>
      </c>
      <c r="L113" s="71">
        <f t="shared" si="1"/>
        <v>4718958.2407002272</v>
      </c>
      <c r="M113" t="str">
        <f>VLOOKUP(A113,Holidays!A:C,2,)</f>
        <v>Y</v>
      </c>
      <c r="N113" t="str">
        <f>VLOOKUP(A113,Holidays!A:C,3,FALSE)</f>
        <v>N</v>
      </c>
    </row>
    <row r="114" spans="1:14" x14ac:dyDescent="0.25">
      <c r="A114" s="6">
        <v>42117</v>
      </c>
      <c r="B114" s="1" t="str">
        <f>TEXT(Holidays!A114,"DDDD")</f>
        <v>Thursday</v>
      </c>
      <c r="C114" s="2">
        <f>WEEKNUM(Holidays!A114)</f>
        <v>17</v>
      </c>
      <c r="D114" s="1" t="str">
        <f>TEXT(Holidays!A114,"MMMM")</f>
        <v>April</v>
      </c>
      <c r="E114" s="1" t="str">
        <f>TEXT(Holidays!A114,"yyyy")</f>
        <v>2015</v>
      </c>
      <c r="F114" s="3">
        <v>12.2</v>
      </c>
      <c r="G114" s="3">
        <v>19.2</v>
      </c>
      <c r="H114" s="3">
        <v>7.5</v>
      </c>
      <c r="I114" s="3">
        <v>0</v>
      </c>
      <c r="J114" s="4">
        <v>126483.80499999999</v>
      </c>
      <c r="K114" s="5">
        <v>35.422484740000002</v>
      </c>
      <c r="L114" s="71">
        <f t="shared" si="1"/>
        <v>4480370.6524696359</v>
      </c>
      <c r="M114" t="str">
        <f>VLOOKUP(A114,Holidays!A:C,2,)</f>
        <v>Y</v>
      </c>
      <c r="N114" t="str">
        <f>VLOOKUP(A114,Holidays!A:C,3,FALSE)</f>
        <v>N</v>
      </c>
    </row>
    <row r="115" spans="1:14" x14ac:dyDescent="0.25">
      <c r="A115" s="6">
        <v>42118</v>
      </c>
      <c r="B115" s="1" t="str">
        <f>TEXT(Holidays!A115,"DDDD")</f>
        <v>Friday</v>
      </c>
      <c r="C115" s="2">
        <f>WEEKNUM(Holidays!A115)</f>
        <v>17</v>
      </c>
      <c r="D115" s="1" t="str">
        <f>TEXT(Holidays!A115,"MMMM")</f>
        <v>April</v>
      </c>
      <c r="E115" s="1" t="str">
        <f>TEXT(Holidays!A115,"yyyy")</f>
        <v>2015</v>
      </c>
      <c r="F115" s="3">
        <v>14.4</v>
      </c>
      <c r="G115" s="3">
        <v>21.1</v>
      </c>
      <c r="H115" s="3">
        <v>7.8</v>
      </c>
      <c r="I115" s="3">
        <v>0</v>
      </c>
      <c r="J115" s="4">
        <v>126230.785</v>
      </c>
      <c r="K115" s="5">
        <v>36.497936299999999</v>
      </c>
      <c r="L115" s="71">
        <f t="shared" si="1"/>
        <v>4607163.1500289952</v>
      </c>
      <c r="M115" t="str">
        <f>VLOOKUP(A115,Holidays!A:C,2,)</f>
        <v>Y</v>
      </c>
      <c r="N115" t="str">
        <f>VLOOKUP(A115,Holidays!A:C,3,FALSE)</f>
        <v>N</v>
      </c>
    </row>
    <row r="116" spans="1:14" x14ac:dyDescent="0.25">
      <c r="A116" s="6">
        <v>42119</v>
      </c>
      <c r="B116" s="1" t="str">
        <f>TEXT(Holidays!A116,"DDDD")</f>
        <v>Saturday</v>
      </c>
      <c r="C116" s="2">
        <f>WEEKNUM(Holidays!A116)</f>
        <v>17</v>
      </c>
      <c r="D116" s="1" t="str">
        <f>TEXT(Holidays!A116,"MMMM")</f>
        <v>April</v>
      </c>
      <c r="E116" s="1" t="str">
        <f>TEXT(Holidays!A116,"yyyy")</f>
        <v>2015</v>
      </c>
      <c r="F116" s="3">
        <v>11.6</v>
      </c>
      <c r="G116" s="3">
        <v>15</v>
      </c>
      <c r="H116" s="3">
        <v>3.5</v>
      </c>
      <c r="I116" s="3">
        <v>3</v>
      </c>
      <c r="J116" s="4">
        <v>111803.625</v>
      </c>
      <c r="K116" s="5">
        <v>25.97830858</v>
      </c>
      <c r="L116" s="71">
        <f t="shared" si="1"/>
        <v>2904469.0706126024</v>
      </c>
      <c r="M116" t="str">
        <f>VLOOKUP(A116,Holidays!A:C,2,)</f>
        <v>Y</v>
      </c>
      <c r="N116" t="str">
        <f>VLOOKUP(A116,Holidays!A:C,3,FALSE)</f>
        <v>Y</v>
      </c>
    </row>
    <row r="117" spans="1:14" x14ac:dyDescent="0.25">
      <c r="A117" s="6">
        <v>42120</v>
      </c>
      <c r="B117" s="1" t="str">
        <f>TEXT(Holidays!A117,"DDDD")</f>
        <v>Sunday</v>
      </c>
      <c r="C117" s="2">
        <f>WEEKNUM(Holidays!A117)</f>
        <v>18</v>
      </c>
      <c r="D117" s="1" t="str">
        <f>TEXT(Holidays!A117,"MMMM")</f>
        <v>April</v>
      </c>
      <c r="E117" s="1" t="str">
        <f>TEXT(Holidays!A117,"yyyy")</f>
        <v>2015</v>
      </c>
      <c r="F117" s="3">
        <v>10.4</v>
      </c>
      <c r="G117" s="3">
        <v>15.4</v>
      </c>
      <c r="H117" s="3">
        <v>5.9</v>
      </c>
      <c r="I117" s="3">
        <v>7</v>
      </c>
      <c r="J117" s="4">
        <v>108217.82</v>
      </c>
      <c r="K117" s="5">
        <v>28.955419760000002</v>
      </c>
      <c r="L117" s="71">
        <f t="shared" si="1"/>
        <v>3133492.4036121238</v>
      </c>
      <c r="M117" t="str">
        <f>VLOOKUP(A117,Holidays!A:C,2,)</f>
        <v>Y</v>
      </c>
      <c r="N117" t="str">
        <f>VLOOKUP(A117,Holidays!A:C,3,FALSE)</f>
        <v>N</v>
      </c>
    </row>
    <row r="118" spans="1:14" x14ac:dyDescent="0.25">
      <c r="A118" s="6">
        <v>42121</v>
      </c>
      <c r="B118" s="1" t="str">
        <f>TEXT(Holidays!A118,"DDDD")</f>
        <v>Monday</v>
      </c>
      <c r="C118" s="2">
        <f>WEEKNUM(Holidays!A118)</f>
        <v>18</v>
      </c>
      <c r="D118" s="1" t="str">
        <f>TEXT(Holidays!A118,"MMMM")</f>
        <v>April</v>
      </c>
      <c r="E118" s="1" t="str">
        <f>TEXT(Holidays!A118,"yyyy")</f>
        <v>2015</v>
      </c>
      <c r="F118" s="3">
        <v>10.5</v>
      </c>
      <c r="G118" s="3">
        <v>15.1</v>
      </c>
      <c r="H118" s="3">
        <v>8.3000000000000007</v>
      </c>
      <c r="I118" s="3">
        <v>4</v>
      </c>
      <c r="J118" s="4">
        <v>127855.22</v>
      </c>
      <c r="K118" s="5">
        <v>48.673068360000002</v>
      </c>
      <c r="L118" s="71">
        <f t="shared" si="1"/>
        <v>6223105.8632428395</v>
      </c>
      <c r="M118" t="str">
        <f>VLOOKUP(A118,Holidays!A:C,2,)</f>
        <v>Y</v>
      </c>
      <c r="N118" t="str">
        <f>VLOOKUP(A118,Holidays!A:C,3,FALSE)</f>
        <v>N</v>
      </c>
    </row>
    <row r="119" spans="1:14" x14ac:dyDescent="0.25">
      <c r="A119" s="6">
        <v>42122</v>
      </c>
      <c r="B119" s="1" t="str">
        <f>TEXT(Holidays!A119,"DDDD")</f>
        <v>Tuesday</v>
      </c>
      <c r="C119" s="2">
        <f>WEEKNUM(Holidays!A119)</f>
        <v>18</v>
      </c>
      <c r="D119" s="1" t="str">
        <f>TEXT(Holidays!A119,"MMMM")</f>
        <v>April</v>
      </c>
      <c r="E119" s="1" t="str">
        <f>TEXT(Holidays!A119,"yyyy")</f>
        <v>2015</v>
      </c>
      <c r="F119" s="3">
        <v>10.1</v>
      </c>
      <c r="G119" s="3">
        <v>16</v>
      </c>
      <c r="H119" s="3">
        <v>8.9</v>
      </c>
      <c r="I119" s="3">
        <v>1.6</v>
      </c>
      <c r="J119" s="4">
        <v>132642.14000000001</v>
      </c>
      <c r="K119" s="5">
        <v>46.268034399999998</v>
      </c>
      <c r="L119" s="71">
        <f t="shared" si="1"/>
        <v>6137091.0964096161</v>
      </c>
      <c r="M119" t="str">
        <f>VLOOKUP(A119,Holidays!A:C,2,)</f>
        <v>Y</v>
      </c>
      <c r="N119" t="str">
        <f>VLOOKUP(A119,Holidays!A:C,3,FALSE)</f>
        <v>N</v>
      </c>
    </row>
    <row r="120" spans="1:14" x14ac:dyDescent="0.25">
      <c r="A120" s="6">
        <v>42123</v>
      </c>
      <c r="B120" s="1" t="str">
        <f>TEXT(Holidays!A120,"DDDD")</f>
        <v>Wednesday</v>
      </c>
      <c r="C120" s="2">
        <f>WEEKNUM(Holidays!A120)</f>
        <v>18</v>
      </c>
      <c r="D120" s="1" t="str">
        <f>TEXT(Holidays!A120,"MMMM")</f>
        <v>April</v>
      </c>
      <c r="E120" s="1" t="str">
        <f>TEXT(Holidays!A120,"yyyy")</f>
        <v>2015</v>
      </c>
      <c r="F120" s="3">
        <v>7.4</v>
      </c>
      <c r="G120" s="3">
        <v>17.100000000000001</v>
      </c>
      <c r="H120" s="3">
        <v>12.6</v>
      </c>
      <c r="I120" s="3">
        <v>0</v>
      </c>
      <c r="J120" s="4">
        <v>132814.61499999999</v>
      </c>
      <c r="K120" s="5">
        <v>39.829820890000001</v>
      </c>
      <c r="L120" s="71">
        <f t="shared" si="1"/>
        <v>5289982.3270243071</v>
      </c>
      <c r="M120" t="str">
        <f>VLOOKUP(A120,Holidays!A:C,2,)</f>
        <v>Y</v>
      </c>
      <c r="N120" t="str">
        <f>VLOOKUP(A120,Holidays!A:C,3,FALSE)</f>
        <v>N</v>
      </c>
    </row>
    <row r="121" spans="1:14" x14ac:dyDescent="0.25">
      <c r="A121" s="6">
        <v>42124</v>
      </c>
      <c r="B121" s="1" t="str">
        <f>TEXT(Holidays!A121,"DDDD")</f>
        <v>Thursday</v>
      </c>
      <c r="C121" s="2">
        <f>WEEKNUM(Holidays!A121)</f>
        <v>18</v>
      </c>
      <c r="D121" s="1" t="str">
        <f>TEXT(Holidays!A121,"MMMM")</f>
        <v>April</v>
      </c>
      <c r="E121" s="1" t="str">
        <f>TEXT(Holidays!A121,"yyyy")</f>
        <v>2015</v>
      </c>
      <c r="F121" s="3">
        <v>6.4</v>
      </c>
      <c r="G121" s="3">
        <v>19.600000000000001</v>
      </c>
      <c r="H121" s="3">
        <v>12.3</v>
      </c>
      <c r="I121" s="3">
        <v>0</v>
      </c>
      <c r="J121" s="4">
        <v>132669.57999999999</v>
      </c>
      <c r="K121" s="5">
        <v>39.092652309999998</v>
      </c>
      <c r="L121" s="71">
        <f t="shared" si="1"/>
        <v>5186405.7630537292</v>
      </c>
      <c r="M121" t="str">
        <f>VLOOKUP(A121,Holidays!A:C,2,)</f>
        <v>Y</v>
      </c>
      <c r="N121" t="str">
        <f>VLOOKUP(A121,Holidays!A:C,3,FALSE)</f>
        <v>N</v>
      </c>
    </row>
    <row r="122" spans="1:14" x14ac:dyDescent="0.25">
      <c r="A122" s="6">
        <v>42125</v>
      </c>
      <c r="B122" s="1" t="str">
        <f>TEXT(Holidays!A122,"DDDD")</f>
        <v>Friday</v>
      </c>
      <c r="C122" s="2">
        <f>WEEKNUM(Holidays!A122)</f>
        <v>18</v>
      </c>
      <c r="D122" s="1" t="str">
        <f>TEXT(Holidays!A122,"MMMM")</f>
        <v>May</v>
      </c>
      <c r="E122" s="1" t="str">
        <f>TEXT(Holidays!A122,"yyyy")</f>
        <v>2015</v>
      </c>
      <c r="F122" s="3">
        <v>7.9</v>
      </c>
      <c r="G122" s="3">
        <v>23.1</v>
      </c>
      <c r="H122" s="3">
        <v>12.1</v>
      </c>
      <c r="I122" s="3">
        <v>0</v>
      </c>
      <c r="J122" s="4">
        <v>126304.44500000001</v>
      </c>
      <c r="K122" s="5">
        <v>47.474462099999997</v>
      </c>
      <c r="L122" s="71">
        <f t="shared" si="1"/>
        <v>5996235.5872140341</v>
      </c>
      <c r="M122" t="str">
        <f>VLOOKUP(A122,Holidays!A:C,2,)</f>
        <v>Y</v>
      </c>
      <c r="N122" t="str">
        <f>VLOOKUP(A122,Holidays!A:C,3,FALSE)</f>
        <v>N</v>
      </c>
    </row>
    <row r="123" spans="1:14" x14ac:dyDescent="0.25">
      <c r="A123" s="6">
        <v>42126</v>
      </c>
      <c r="B123" s="1" t="str">
        <f>TEXT(Holidays!A123,"DDDD")</f>
        <v>Saturday</v>
      </c>
      <c r="C123" s="2">
        <f>WEEKNUM(Holidays!A123)</f>
        <v>18</v>
      </c>
      <c r="D123" s="1" t="str">
        <f>TEXT(Holidays!A123,"MMMM")</f>
        <v>May</v>
      </c>
      <c r="E123" s="1" t="str">
        <f>TEXT(Holidays!A123,"yyyy")</f>
        <v>2015</v>
      </c>
      <c r="F123" s="3">
        <v>11.6</v>
      </c>
      <c r="G123" s="3">
        <v>22.2</v>
      </c>
      <c r="H123" s="3">
        <v>6.1</v>
      </c>
      <c r="I123" s="3">
        <v>0</v>
      </c>
      <c r="J123" s="4">
        <v>108487.97500000001</v>
      </c>
      <c r="K123" s="5">
        <v>25.852039900000001</v>
      </c>
      <c r="L123" s="71">
        <f t="shared" si="1"/>
        <v>2804635.4583702027</v>
      </c>
      <c r="M123" t="str">
        <f>VLOOKUP(A123,Holidays!A:C,2,)</f>
        <v>Y</v>
      </c>
      <c r="N123" t="str">
        <f>VLOOKUP(A123,Holidays!A:C,3,FALSE)</f>
        <v>N</v>
      </c>
    </row>
    <row r="124" spans="1:14" x14ac:dyDescent="0.25">
      <c r="A124" s="6">
        <v>42127</v>
      </c>
      <c r="B124" s="1" t="str">
        <f>TEXT(Holidays!A124,"DDDD")</f>
        <v>Sunday</v>
      </c>
      <c r="C124" s="2">
        <f>WEEKNUM(Holidays!A124)</f>
        <v>19</v>
      </c>
      <c r="D124" s="1" t="str">
        <f>TEXT(Holidays!A124,"MMMM")</f>
        <v>May</v>
      </c>
      <c r="E124" s="1" t="str">
        <f>TEXT(Holidays!A124,"yyyy")</f>
        <v>2015</v>
      </c>
      <c r="F124" s="3">
        <v>9.6999999999999993</v>
      </c>
      <c r="G124" s="3">
        <v>18.2</v>
      </c>
      <c r="H124" s="3">
        <v>11.2</v>
      </c>
      <c r="I124" s="3">
        <v>0</v>
      </c>
      <c r="J124" s="4">
        <v>109233.34</v>
      </c>
      <c r="K124" s="5">
        <v>30.627063069999998</v>
      </c>
      <c r="L124" s="71">
        <f t="shared" si="1"/>
        <v>3345496.3935267534</v>
      </c>
      <c r="M124" t="str">
        <f>VLOOKUP(A124,Holidays!A:C,2,)</f>
        <v>Y</v>
      </c>
      <c r="N124" t="str">
        <f>VLOOKUP(A124,Holidays!A:C,3,FALSE)</f>
        <v>N</v>
      </c>
    </row>
    <row r="125" spans="1:14" x14ac:dyDescent="0.25">
      <c r="A125" s="6">
        <v>42128</v>
      </c>
      <c r="B125" s="1" t="str">
        <f>TEXT(Holidays!A125,"DDDD")</f>
        <v>Monday</v>
      </c>
      <c r="C125" s="2">
        <f>WEEKNUM(Holidays!A125)</f>
        <v>19</v>
      </c>
      <c r="D125" s="1" t="str">
        <f>TEXT(Holidays!A125,"MMMM")</f>
        <v>May</v>
      </c>
      <c r="E125" s="1" t="str">
        <f>TEXT(Holidays!A125,"yyyy")</f>
        <v>2015</v>
      </c>
      <c r="F125" s="3">
        <v>7.5</v>
      </c>
      <c r="G125" s="3">
        <v>22.3</v>
      </c>
      <c r="H125" s="3">
        <v>11.6</v>
      </c>
      <c r="I125" s="3">
        <v>0</v>
      </c>
      <c r="J125" s="4">
        <v>122375.47</v>
      </c>
      <c r="K125" s="5">
        <v>28.803037939999999</v>
      </c>
      <c r="L125" s="71">
        <f t="shared" si="1"/>
        <v>3524785.3053353317</v>
      </c>
      <c r="M125" t="str">
        <f>VLOOKUP(A125,Holidays!A:C,2,)</f>
        <v>Y</v>
      </c>
      <c r="N125" t="str">
        <f>VLOOKUP(A125,Holidays!A:C,3,FALSE)</f>
        <v>N</v>
      </c>
    </row>
    <row r="126" spans="1:14" x14ac:dyDescent="0.25">
      <c r="A126" s="6">
        <v>42129</v>
      </c>
      <c r="B126" s="1" t="str">
        <f>TEXT(Holidays!A126,"DDDD")</f>
        <v>Tuesday</v>
      </c>
      <c r="C126" s="2">
        <f>WEEKNUM(Holidays!A126)</f>
        <v>19</v>
      </c>
      <c r="D126" s="1" t="str">
        <f>TEXT(Holidays!A126,"MMMM")</f>
        <v>May</v>
      </c>
      <c r="E126" s="1" t="str">
        <f>TEXT(Holidays!A126,"yyyy")</f>
        <v>2015</v>
      </c>
      <c r="F126" s="3">
        <v>9.1999999999999993</v>
      </c>
      <c r="G126" s="3">
        <v>18.100000000000001</v>
      </c>
      <c r="H126" s="3">
        <v>7.1</v>
      </c>
      <c r="I126" s="3">
        <v>0.6</v>
      </c>
      <c r="J126" s="4">
        <v>123734.86500000001</v>
      </c>
      <c r="K126" s="5">
        <v>27.383343969999999</v>
      </c>
      <c r="L126" s="71">
        <f t="shared" si="1"/>
        <v>3388274.3693765141</v>
      </c>
      <c r="M126" t="str">
        <f>VLOOKUP(A126,Holidays!A:C,2,)</f>
        <v>Y</v>
      </c>
      <c r="N126" t="str">
        <f>VLOOKUP(A126,Holidays!A:C,3,FALSE)</f>
        <v>N</v>
      </c>
    </row>
    <row r="127" spans="1:14" x14ac:dyDescent="0.25">
      <c r="A127" s="6">
        <v>42130</v>
      </c>
      <c r="B127" s="1" t="str">
        <f>TEXT(Holidays!A127,"DDDD")</f>
        <v>Wednesday</v>
      </c>
      <c r="C127" s="2">
        <f>WEEKNUM(Holidays!A127)</f>
        <v>19</v>
      </c>
      <c r="D127" s="1" t="str">
        <f>TEXT(Holidays!A127,"MMMM")</f>
        <v>May</v>
      </c>
      <c r="E127" s="1" t="str">
        <f>TEXT(Holidays!A127,"yyyy")</f>
        <v>2015</v>
      </c>
      <c r="F127" s="3">
        <v>9.5</v>
      </c>
      <c r="G127" s="3">
        <v>16.2</v>
      </c>
      <c r="H127" s="3">
        <v>7.6</v>
      </c>
      <c r="I127" s="3">
        <v>1.4</v>
      </c>
      <c r="J127" s="4">
        <v>129121.86</v>
      </c>
      <c r="K127" s="5">
        <v>26.022589379999999</v>
      </c>
      <c r="L127" s="71">
        <f t="shared" si="1"/>
        <v>3360085.1427618465</v>
      </c>
      <c r="M127" t="str">
        <f>VLOOKUP(A127,Holidays!A:C,2,)</f>
        <v>Y</v>
      </c>
      <c r="N127" t="str">
        <f>VLOOKUP(A127,Holidays!A:C,3,FALSE)</f>
        <v>N</v>
      </c>
    </row>
    <row r="128" spans="1:14" x14ac:dyDescent="0.25">
      <c r="A128" s="6">
        <v>42131</v>
      </c>
      <c r="B128" s="1" t="str">
        <f>TEXT(Holidays!A128,"DDDD")</f>
        <v>Thursday</v>
      </c>
      <c r="C128" s="2">
        <f>WEEKNUM(Holidays!A128)</f>
        <v>19</v>
      </c>
      <c r="D128" s="1" t="str">
        <f>TEXT(Holidays!A128,"MMMM")</f>
        <v>May</v>
      </c>
      <c r="E128" s="1" t="str">
        <f>TEXT(Holidays!A128,"yyyy")</f>
        <v>2015</v>
      </c>
      <c r="F128" s="3">
        <v>10.3</v>
      </c>
      <c r="G128" s="3">
        <v>15.6</v>
      </c>
      <c r="H128" s="3">
        <v>6.9</v>
      </c>
      <c r="I128" s="3">
        <v>2.2000000000000002</v>
      </c>
      <c r="J128" s="4">
        <v>131237.185</v>
      </c>
      <c r="K128" s="5">
        <v>29.082030029999999</v>
      </c>
      <c r="L128" s="71">
        <f t="shared" si="1"/>
        <v>3816643.7552226651</v>
      </c>
      <c r="M128" t="str">
        <f>VLOOKUP(A128,Holidays!A:C,2,)</f>
        <v>Y</v>
      </c>
      <c r="N128" t="str">
        <f>VLOOKUP(A128,Holidays!A:C,3,FALSE)</f>
        <v>N</v>
      </c>
    </row>
    <row r="129" spans="1:14" x14ac:dyDescent="0.25">
      <c r="A129" s="6">
        <v>42132</v>
      </c>
      <c r="B129" s="1" t="str">
        <f>TEXT(Holidays!A129,"DDDD")</f>
        <v>Friday</v>
      </c>
      <c r="C129" s="2">
        <f>WEEKNUM(Holidays!A129)</f>
        <v>19</v>
      </c>
      <c r="D129" s="1" t="str">
        <f>TEXT(Holidays!A129,"MMMM")</f>
        <v>May</v>
      </c>
      <c r="E129" s="1" t="str">
        <f>TEXT(Holidays!A129,"yyyy")</f>
        <v>2015</v>
      </c>
      <c r="F129" s="3">
        <v>10.5</v>
      </c>
      <c r="G129" s="3">
        <v>15.9</v>
      </c>
      <c r="H129" s="3">
        <v>5.9</v>
      </c>
      <c r="I129" s="3">
        <v>0.2</v>
      </c>
      <c r="J129" s="4">
        <v>131138.73000000001</v>
      </c>
      <c r="K129" s="5">
        <v>29.075609050000001</v>
      </c>
      <c r="L129" s="71">
        <f t="shared" si="1"/>
        <v>3812938.444793507</v>
      </c>
      <c r="M129" t="str">
        <f>VLOOKUP(A129,Holidays!A:C,2,)</f>
        <v>Y</v>
      </c>
      <c r="N129" t="str">
        <f>VLOOKUP(A129,Holidays!A:C,3,FALSE)</f>
        <v>N</v>
      </c>
    </row>
    <row r="130" spans="1:14" x14ac:dyDescent="0.25">
      <c r="A130" s="6">
        <v>42133</v>
      </c>
      <c r="B130" s="1" t="str">
        <f>TEXT(Holidays!A130,"DDDD")</f>
        <v>Saturday</v>
      </c>
      <c r="C130" s="2">
        <f>WEEKNUM(Holidays!A130)</f>
        <v>19</v>
      </c>
      <c r="D130" s="1" t="str">
        <f>TEXT(Holidays!A130,"MMMM")</f>
        <v>May</v>
      </c>
      <c r="E130" s="1" t="str">
        <f>TEXT(Holidays!A130,"yyyy")</f>
        <v>2015</v>
      </c>
      <c r="F130" s="3">
        <v>12.8</v>
      </c>
      <c r="G130" s="3">
        <v>18.7</v>
      </c>
      <c r="H130" s="3">
        <v>7.3</v>
      </c>
      <c r="I130" s="3">
        <v>0</v>
      </c>
      <c r="J130" s="4">
        <v>108377.05</v>
      </c>
      <c r="K130" s="5">
        <v>19.602360470000001</v>
      </c>
      <c r="L130" s="71">
        <f t="shared" ref="L130:L193" si="2">J130*K130</f>
        <v>2124446.0007752138</v>
      </c>
      <c r="M130" t="str">
        <f>VLOOKUP(A130,Holidays!A:C,2,)</f>
        <v>Y</v>
      </c>
      <c r="N130" t="str">
        <f>VLOOKUP(A130,Holidays!A:C,3,FALSE)</f>
        <v>N</v>
      </c>
    </row>
    <row r="131" spans="1:14" x14ac:dyDescent="0.25">
      <c r="A131" s="6">
        <v>42134</v>
      </c>
      <c r="B131" s="1" t="str">
        <f>TEXT(Holidays!A131,"DDDD")</f>
        <v>Sunday</v>
      </c>
      <c r="C131" s="2">
        <f>WEEKNUM(Holidays!A131)</f>
        <v>20</v>
      </c>
      <c r="D131" s="1" t="str">
        <f>TEXT(Holidays!A131,"MMMM")</f>
        <v>May</v>
      </c>
      <c r="E131" s="1" t="str">
        <f>TEXT(Holidays!A131,"yyyy")</f>
        <v>2015</v>
      </c>
      <c r="F131" s="3">
        <v>12.8</v>
      </c>
      <c r="G131" s="3">
        <v>16.600000000000001</v>
      </c>
      <c r="H131" s="3">
        <v>5.9</v>
      </c>
      <c r="I131" s="3">
        <v>8.6</v>
      </c>
      <c r="J131" s="4">
        <v>103811.28</v>
      </c>
      <c r="K131" s="5">
        <v>13.279840760000001</v>
      </c>
      <c r="L131" s="71">
        <f t="shared" si="2"/>
        <v>1378597.2674917728</v>
      </c>
      <c r="M131" t="str">
        <f>VLOOKUP(A131,Holidays!A:C,2,)</f>
        <v>Y</v>
      </c>
      <c r="N131" t="str">
        <f>VLOOKUP(A131,Holidays!A:C,3,FALSE)</f>
        <v>N</v>
      </c>
    </row>
    <row r="132" spans="1:14" x14ac:dyDescent="0.25">
      <c r="A132" s="6">
        <v>42135</v>
      </c>
      <c r="B132" s="1" t="str">
        <f>TEXT(Holidays!A132,"DDDD")</f>
        <v>Monday</v>
      </c>
      <c r="C132" s="2">
        <f>WEEKNUM(Holidays!A132)</f>
        <v>20</v>
      </c>
      <c r="D132" s="1" t="str">
        <f>TEXT(Holidays!A132,"MMMM")</f>
        <v>May</v>
      </c>
      <c r="E132" s="1" t="str">
        <f>TEXT(Holidays!A132,"yyyy")</f>
        <v>2015</v>
      </c>
      <c r="F132" s="3">
        <v>12.4</v>
      </c>
      <c r="G132" s="3">
        <v>15.9</v>
      </c>
      <c r="H132" s="3">
        <v>7.9</v>
      </c>
      <c r="I132" s="3">
        <v>2.6</v>
      </c>
      <c r="J132" s="4">
        <v>123740.245</v>
      </c>
      <c r="K132" s="5">
        <v>28.475489379999999</v>
      </c>
      <c r="L132" s="71">
        <f t="shared" si="2"/>
        <v>3523564.032376098</v>
      </c>
      <c r="M132" t="str">
        <f>VLOOKUP(A132,Holidays!A:C,2,)</f>
        <v>Y</v>
      </c>
      <c r="N132" t="str">
        <f>VLOOKUP(A132,Holidays!A:C,3,FALSE)</f>
        <v>N</v>
      </c>
    </row>
    <row r="133" spans="1:14" x14ac:dyDescent="0.25">
      <c r="A133" s="6">
        <v>42136</v>
      </c>
      <c r="B133" s="1" t="str">
        <f>TEXT(Holidays!A133,"DDDD")</f>
        <v>Tuesday</v>
      </c>
      <c r="C133" s="2">
        <f>WEEKNUM(Holidays!A133)</f>
        <v>20</v>
      </c>
      <c r="D133" s="1" t="str">
        <f>TEXT(Holidays!A133,"MMMM")</f>
        <v>May</v>
      </c>
      <c r="E133" s="1" t="str">
        <f>TEXT(Holidays!A133,"yyyy")</f>
        <v>2015</v>
      </c>
      <c r="F133" s="3">
        <v>12.8</v>
      </c>
      <c r="G133" s="3">
        <v>17.399999999999999</v>
      </c>
      <c r="H133" s="3">
        <v>5.9</v>
      </c>
      <c r="I133" s="3">
        <v>0</v>
      </c>
      <c r="J133" s="4">
        <v>129312.58</v>
      </c>
      <c r="K133" s="5">
        <v>28.355358970000001</v>
      </c>
      <c r="L133" s="71">
        <f t="shared" si="2"/>
        <v>3666704.6252368428</v>
      </c>
      <c r="M133" t="str">
        <f>VLOOKUP(A133,Holidays!A:C,2,)</f>
        <v>Y</v>
      </c>
      <c r="N133" t="str">
        <f>VLOOKUP(A133,Holidays!A:C,3,FALSE)</f>
        <v>N</v>
      </c>
    </row>
    <row r="134" spans="1:14" x14ac:dyDescent="0.25">
      <c r="A134" s="6">
        <v>42137</v>
      </c>
      <c r="B134" s="1" t="str">
        <f>TEXT(Holidays!A134,"DDDD")</f>
        <v>Wednesday</v>
      </c>
      <c r="C134" s="2">
        <f>WEEKNUM(Holidays!A134)</f>
        <v>20</v>
      </c>
      <c r="D134" s="1" t="str">
        <f>TEXT(Holidays!A134,"MMMM")</f>
        <v>May</v>
      </c>
      <c r="E134" s="1" t="str">
        <f>TEXT(Holidays!A134,"yyyy")</f>
        <v>2015</v>
      </c>
      <c r="F134" s="3">
        <v>6.3</v>
      </c>
      <c r="G134" s="3">
        <v>12.8</v>
      </c>
      <c r="H134" s="3">
        <v>8.6999999999999993</v>
      </c>
      <c r="I134" s="3">
        <v>6.8</v>
      </c>
      <c r="J134" s="4">
        <v>136903.26999999999</v>
      </c>
      <c r="K134" s="5">
        <v>33.602901799999998</v>
      </c>
      <c r="L134" s="71">
        <f t="shared" si="2"/>
        <v>4600347.1379088853</v>
      </c>
      <c r="M134" t="str">
        <f>VLOOKUP(A134,Holidays!A:C,2,)</f>
        <v>Y</v>
      </c>
      <c r="N134" t="str">
        <f>VLOOKUP(A134,Holidays!A:C,3,FALSE)</f>
        <v>N</v>
      </c>
    </row>
    <row r="135" spans="1:14" x14ac:dyDescent="0.25">
      <c r="A135" s="6">
        <v>42138</v>
      </c>
      <c r="B135" s="1" t="str">
        <f>TEXT(Holidays!A135,"DDDD")</f>
        <v>Thursday</v>
      </c>
      <c r="C135" s="2">
        <f>WEEKNUM(Holidays!A135)</f>
        <v>20</v>
      </c>
      <c r="D135" s="1" t="str">
        <f>TEXT(Holidays!A135,"MMMM")</f>
        <v>May</v>
      </c>
      <c r="E135" s="1" t="str">
        <f>TEXT(Holidays!A135,"yyyy")</f>
        <v>2015</v>
      </c>
      <c r="F135" s="3">
        <v>7.3</v>
      </c>
      <c r="G135" s="3">
        <v>14.6</v>
      </c>
      <c r="H135" s="3">
        <v>6.7</v>
      </c>
      <c r="I135" s="3">
        <v>4.4000000000000004</v>
      </c>
      <c r="J135" s="4">
        <v>135217.65</v>
      </c>
      <c r="K135" s="5">
        <v>36.084976089999998</v>
      </c>
      <c r="L135" s="71">
        <f t="shared" si="2"/>
        <v>4879325.6671959879</v>
      </c>
      <c r="M135" t="str">
        <f>VLOOKUP(A135,Holidays!A:C,2,)</f>
        <v>Y</v>
      </c>
      <c r="N135" t="str">
        <f>VLOOKUP(A135,Holidays!A:C,3,FALSE)</f>
        <v>N</v>
      </c>
    </row>
    <row r="136" spans="1:14" x14ac:dyDescent="0.25">
      <c r="A136" s="6">
        <v>42139</v>
      </c>
      <c r="B136" s="1" t="str">
        <f>TEXT(Holidays!A136,"DDDD")</f>
        <v>Friday</v>
      </c>
      <c r="C136" s="2">
        <f>WEEKNUM(Holidays!A136)</f>
        <v>20</v>
      </c>
      <c r="D136" s="1" t="str">
        <f>TEXT(Holidays!A136,"MMMM")</f>
        <v>May</v>
      </c>
      <c r="E136" s="1" t="str">
        <f>TEXT(Holidays!A136,"yyyy")</f>
        <v>2015</v>
      </c>
      <c r="F136" s="3">
        <v>11.5</v>
      </c>
      <c r="G136" s="3">
        <v>14.5</v>
      </c>
      <c r="H136" s="3">
        <v>6.2</v>
      </c>
      <c r="I136" s="3">
        <v>1.8</v>
      </c>
      <c r="J136" s="4">
        <v>135172.41</v>
      </c>
      <c r="K136" s="5">
        <v>32.888201889999998</v>
      </c>
      <c r="L136" s="71">
        <f t="shared" si="2"/>
        <v>4445577.5100378543</v>
      </c>
      <c r="M136" t="str">
        <f>VLOOKUP(A136,Holidays!A:C,2,)</f>
        <v>Y</v>
      </c>
      <c r="N136" t="str">
        <f>VLOOKUP(A136,Holidays!A:C,3,FALSE)</f>
        <v>N</v>
      </c>
    </row>
    <row r="137" spans="1:14" x14ac:dyDescent="0.25">
      <c r="A137" s="6">
        <v>42140</v>
      </c>
      <c r="B137" s="1" t="str">
        <f>TEXT(Holidays!A137,"DDDD")</f>
        <v>Saturday</v>
      </c>
      <c r="C137" s="2">
        <f>WEEKNUM(Holidays!A137)</f>
        <v>20</v>
      </c>
      <c r="D137" s="1" t="str">
        <f>TEXT(Holidays!A137,"MMMM")</f>
        <v>May</v>
      </c>
      <c r="E137" s="1" t="str">
        <f>TEXT(Holidays!A137,"yyyy")</f>
        <v>2015</v>
      </c>
      <c r="F137" s="3">
        <v>11.3</v>
      </c>
      <c r="G137" s="3">
        <v>16.2</v>
      </c>
      <c r="H137" s="3">
        <v>10.4</v>
      </c>
      <c r="I137" s="3">
        <v>0</v>
      </c>
      <c r="J137" s="4">
        <v>117136.63</v>
      </c>
      <c r="K137" s="5">
        <v>35.11935553</v>
      </c>
      <c r="L137" s="71">
        <f t="shared" si="2"/>
        <v>4113762.9545560642</v>
      </c>
      <c r="M137" t="str">
        <f>VLOOKUP(A137,Holidays!A:C,2,)</f>
        <v>Y</v>
      </c>
      <c r="N137" t="str">
        <f>VLOOKUP(A137,Holidays!A:C,3,FALSE)</f>
        <v>N</v>
      </c>
    </row>
    <row r="138" spans="1:14" x14ac:dyDescent="0.25">
      <c r="A138" s="6">
        <v>42141</v>
      </c>
      <c r="B138" s="1" t="str">
        <f>TEXT(Holidays!A138,"DDDD")</f>
        <v>Sunday</v>
      </c>
      <c r="C138" s="2">
        <f>WEEKNUM(Holidays!A138)</f>
        <v>21</v>
      </c>
      <c r="D138" s="1" t="str">
        <f>TEXT(Holidays!A138,"MMMM")</f>
        <v>May</v>
      </c>
      <c r="E138" s="1" t="str">
        <f>TEXT(Holidays!A138,"yyyy")</f>
        <v>2015</v>
      </c>
      <c r="F138" s="3">
        <v>7.4</v>
      </c>
      <c r="G138" s="3">
        <v>20.5</v>
      </c>
      <c r="H138" s="3">
        <v>10.3</v>
      </c>
      <c r="I138" s="3">
        <v>0</v>
      </c>
      <c r="J138" s="4">
        <v>111897.08500000001</v>
      </c>
      <c r="K138" s="5">
        <v>30.547599470000002</v>
      </c>
      <c r="L138" s="71">
        <f t="shared" si="2"/>
        <v>3418187.3344405452</v>
      </c>
      <c r="M138" t="str">
        <f>VLOOKUP(A138,Holidays!A:C,2,)</f>
        <v>Y</v>
      </c>
      <c r="N138" t="str">
        <f>VLOOKUP(A138,Holidays!A:C,3,FALSE)</f>
        <v>N</v>
      </c>
    </row>
    <row r="139" spans="1:14" x14ac:dyDescent="0.25">
      <c r="A139" s="6">
        <v>42142</v>
      </c>
      <c r="B139" s="1" t="str">
        <f>TEXT(Holidays!A139,"DDDD")</f>
        <v>Monday</v>
      </c>
      <c r="C139" s="2">
        <f>WEEKNUM(Holidays!A139)</f>
        <v>21</v>
      </c>
      <c r="D139" s="1" t="str">
        <f>TEXT(Holidays!A139,"MMMM")</f>
        <v>May</v>
      </c>
      <c r="E139" s="1" t="str">
        <f>TEXT(Holidays!A139,"yyyy")</f>
        <v>2015</v>
      </c>
      <c r="F139" s="3">
        <v>7.2</v>
      </c>
      <c r="G139" s="3">
        <v>20.399999999999999</v>
      </c>
      <c r="H139" s="3">
        <v>10.199999999999999</v>
      </c>
      <c r="I139" s="3">
        <v>0</v>
      </c>
      <c r="J139" s="4">
        <v>127524.8</v>
      </c>
      <c r="K139" s="5">
        <v>39.33371288</v>
      </c>
      <c r="L139" s="71">
        <f t="shared" si="2"/>
        <v>5016023.8682794245</v>
      </c>
      <c r="M139" t="str">
        <f>VLOOKUP(A139,Holidays!A:C,2,)</f>
        <v>Y</v>
      </c>
      <c r="N139" t="str">
        <f>VLOOKUP(A139,Holidays!A:C,3,FALSE)</f>
        <v>N</v>
      </c>
    </row>
    <row r="140" spans="1:14" x14ac:dyDescent="0.25">
      <c r="A140" s="6">
        <v>42143</v>
      </c>
      <c r="B140" s="1" t="str">
        <f>TEXT(Holidays!A140,"DDDD")</f>
        <v>Tuesday</v>
      </c>
      <c r="C140" s="2">
        <f>WEEKNUM(Holidays!A140)</f>
        <v>21</v>
      </c>
      <c r="D140" s="1" t="str">
        <f>TEXT(Holidays!A140,"MMMM")</f>
        <v>May</v>
      </c>
      <c r="E140" s="1" t="str">
        <f>TEXT(Holidays!A140,"yyyy")</f>
        <v>2015</v>
      </c>
      <c r="F140" s="3">
        <v>9.9</v>
      </c>
      <c r="G140" s="3">
        <v>16.2</v>
      </c>
      <c r="H140" s="3">
        <v>3.2</v>
      </c>
      <c r="I140" s="3">
        <v>0</v>
      </c>
      <c r="J140" s="4">
        <v>133235.48000000001</v>
      </c>
      <c r="K140" s="5">
        <v>34.038317739999997</v>
      </c>
      <c r="L140" s="71">
        <f t="shared" si="2"/>
        <v>4535111.6024814155</v>
      </c>
      <c r="M140" t="str">
        <f>VLOOKUP(A140,Holidays!A:C,2,)</f>
        <v>Y</v>
      </c>
      <c r="N140" t="str">
        <f>VLOOKUP(A140,Holidays!A:C,3,FALSE)</f>
        <v>N</v>
      </c>
    </row>
    <row r="141" spans="1:14" x14ac:dyDescent="0.25">
      <c r="A141" s="6">
        <v>42144</v>
      </c>
      <c r="B141" s="1" t="str">
        <f>TEXT(Holidays!A141,"DDDD")</f>
        <v>Wednesday</v>
      </c>
      <c r="C141" s="2">
        <f>WEEKNUM(Holidays!A141)</f>
        <v>21</v>
      </c>
      <c r="D141" s="1" t="str">
        <f>TEXT(Holidays!A141,"MMMM")</f>
        <v>May</v>
      </c>
      <c r="E141" s="1" t="str">
        <f>TEXT(Holidays!A141,"yyyy")</f>
        <v>2015</v>
      </c>
      <c r="F141" s="3">
        <v>13.6</v>
      </c>
      <c r="G141" s="3">
        <v>18.100000000000001</v>
      </c>
      <c r="H141" s="3">
        <v>6</v>
      </c>
      <c r="I141" s="3">
        <v>2.4</v>
      </c>
      <c r="J141" s="4">
        <v>127522.71</v>
      </c>
      <c r="K141" s="5">
        <v>30.976086030000001</v>
      </c>
      <c r="L141" s="71">
        <f t="shared" si="2"/>
        <v>3950154.4357387414</v>
      </c>
      <c r="M141" t="str">
        <f>VLOOKUP(A141,Holidays!A:C,2,)</f>
        <v>Y</v>
      </c>
      <c r="N141" t="str">
        <f>VLOOKUP(A141,Holidays!A:C,3,FALSE)</f>
        <v>N</v>
      </c>
    </row>
    <row r="142" spans="1:14" x14ac:dyDescent="0.25">
      <c r="A142" s="6">
        <v>42145</v>
      </c>
      <c r="B142" s="1" t="str">
        <f>TEXT(Holidays!A142,"DDDD")</f>
        <v>Thursday</v>
      </c>
      <c r="C142" s="2">
        <f>WEEKNUM(Holidays!A142)</f>
        <v>21</v>
      </c>
      <c r="D142" s="1" t="str">
        <f>TEXT(Holidays!A142,"MMMM")</f>
        <v>May</v>
      </c>
      <c r="E142" s="1" t="str">
        <f>TEXT(Holidays!A142,"yyyy")</f>
        <v>2015</v>
      </c>
      <c r="F142" s="3">
        <v>10.3</v>
      </c>
      <c r="G142" s="3">
        <v>13.6</v>
      </c>
      <c r="H142" s="3">
        <v>3.5</v>
      </c>
      <c r="I142" s="3">
        <v>6.2</v>
      </c>
      <c r="J142" s="4">
        <v>135361.19500000001</v>
      </c>
      <c r="K142" s="5">
        <v>35.621998429999998</v>
      </c>
      <c r="L142" s="71">
        <f t="shared" si="2"/>
        <v>4821836.2757729236</v>
      </c>
      <c r="M142" t="str">
        <f>VLOOKUP(A142,Holidays!A:C,2,)</f>
        <v>Y</v>
      </c>
      <c r="N142" t="str">
        <f>VLOOKUP(A142,Holidays!A:C,3,FALSE)</f>
        <v>N</v>
      </c>
    </row>
    <row r="143" spans="1:14" x14ac:dyDescent="0.25">
      <c r="A143" s="6">
        <v>42146</v>
      </c>
      <c r="B143" s="1" t="str">
        <f>TEXT(Holidays!A143,"DDDD")</f>
        <v>Friday</v>
      </c>
      <c r="C143" s="2">
        <f>WEEKNUM(Holidays!A143)</f>
        <v>21</v>
      </c>
      <c r="D143" s="1" t="str">
        <f>TEXT(Holidays!A143,"MMMM")</f>
        <v>May</v>
      </c>
      <c r="E143" s="1" t="str">
        <f>TEXT(Holidays!A143,"yyyy")</f>
        <v>2015</v>
      </c>
      <c r="F143" s="3">
        <v>9.1</v>
      </c>
      <c r="G143" s="3">
        <v>14.1</v>
      </c>
      <c r="H143" s="3">
        <v>6.7</v>
      </c>
      <c r="I143" s="3">
        <v>0.4</v>
      </c>
      <c r="J143" s="4">
        <v>133422.46</v>
      </c>
      <c r="K143" s="5">
        <v>34.614105330000001</v>
      </c>
      <c r="L143" s="71">
        <f t="shared" si="2"/>
        <v>4618299.0838277116</v>
      </c>
      <c r="M143" t="str">
        <f>VLOOKUP(A143,Holidays!A:C,2,)</f>
        <v>Y</v>
      </c>
      <c r="N143" t="str">
        <f>VLOOKUP(A143,Holidays!A:C,3,FALSE)</f>
        <v>N</v>
      </c>
    </row>
    <row r="144" spans="1:14" x14ac:dyDescent="0.25">
      <c r="A144" s="6">
        <v>42147</v>
      </c>
      <c r="B144" s="1" t="str">
        <f>TEXT(Holidays!A144,"DDDD")</f>
        <v>Saturday</v>
      </c>
      <c r="C144" s="2">
        <f>WEEKNUM(Holidays!A144)</f>
        <v>21</v>
      </c>
      <c r="D144" s="1" t="str">
        <f>TEXT(Holidays!A144,"MMMM")</f>
        <v>May</v>
      </c>
      <c r="E144" s="1" t="str">
        <f>TEXT(Holidays!A144,"yyyy")</f>
        <v>2015</v>
      </c>
      <c r="F144" s="3">
        <v>10.4</v>
      </c>
      <c r="G144" s="3">
        <v>13.3</v>
      </c>
      <c r="H144" s="3">
        <v>7.7</v>
      </c>
      <c r="I144" s="3">
        <v>0</v>
      </c>
      <c r="J144" s="4">
        <v>119331.85</v>
      </c>
      <c r="K144" s="5">
        <v>31.22698432</v>
      </c>
      <c r="L144" s="71">
        <f t="shared" si="2"/>
        <v>3726373.8088265923</v>
      </c>
      <c r="M144" t="str">
        <f>VLOOKUP(A144,Holidays!A:C,2,)</f>
        <v>Y</v>
      </c>
      <c r="N144" t="str">
        <f>VLOOKUP(A144,Holidays!A:C,3,FALSE)</f>
        <v>N</v>
      </c>
    </row>
    <row r="145" spans="1:14" x14ac:dyDescent="0.25">
      <c r="A145" s="6">
        <v>42148</v>
      </c>
      <c r="B145" s="1" t="str">
        <f>TEXT(Holidays!A145,"DDDD")</f>
        <v>Sunday</v>
      </c>
      <c r="C145" s="2">
        <f>WEEKNUM(Holidays!A145)</f>
        <v>22</v>
      </c>
      <c r="D145" s="1" t="str">
        <f>TEXT(Holidays!A145,"MMMM")</f>
        <v>May</v>
      </c>
      <c r="E145" s="1" t="str">
        <f>TEXT(Holidays!A145,"yyyy")</f>
        <v>2015</v>
      </c>
      <c r="F145" s="3">
        <v>6</v>
      </c>
      <c r="G145" s="3">
        <v>15.6</v>
      </c>
      <c r="H145" s="3">
        <v>8.6</v>
      </c>
      <c r="I145" s="3">
        <v>0</v>
      </c>
      <c r="J145" s="4">
        <v>118783.08500000001</v>
      </c>
      <c r="K145" s="5">
        <v>31.493258560000001</v>
      </c>
      <c r="L145" s="71">
        <f t="shared" si="2"/>
        <v>3740866.408459458</v>
      </c>
      <c r="M145" t="str">
        <f>VLOOKUP(A145,Holidays!A:C,2,)</f>
        <v>Y</v>
      </c>
      <c r="N145" t="str">
        <f>VLOOKUP(A145,Holidays!A:C,3,FALSE)</f>
        <v>N</v>
      </c>
    </row>
    <row r="146" spans="1:14" x14ac:dyDescent="0.25">
      <c r="A146" s="6">
        <v>42149</v>
      </c>
      <c r="B146" s="1" t="str">
        <f>TEXT(Holidays!A146,"DDDD")</f>
        <v>Monday</v>
      </c>
      <c r="C146" s="2">
        <f>WEEKNUM(Holidays!A146)</f>
        <v>22</v>
      </c>
      <c r="D146" s="1" t="str">
        <f>TEXT(Holidays!A146,"MMMM")</f>
        <v>May</v>
      </c>
      <c r="E146" s="1" t="str">
        <f>TEXT(Holidays!A146,"yyyy")</f>
        <v>2015</v>
      </c>
      <c r="F146" s="3">
        <v>7.4</v>
      </c>
      <c r="G146" s="3">
        <v>17.100000000000001</v>
      </c>
      <c r="H146" s="3">
        <v>8.1</v>
      </c>
      <c r="I146" s="3">
        <v>0</v>
      </c>
      <c r="J146" s="4">
        <v>136690.92000000001</v>
      </c>
      <c r="K146" s="5">
        <v>51.610330150000003</v>
      </c>
      <c r="L146" s="71">
        <f t="shared" si="2"/>
        <v>7054663.5097072395</v>
      </c>
      <c r="M146" t="str">
        <f>VLOOKUP(A146,Holidays!A:C,2,)</f>
        <v>Y</v>
      </c>
      <c r="N146" t="str">
        <f>VLOOKUP(A146,Holidays!A:C,3,FALSE)</f>
        <v>N</v>
      </c>
    </row>
    <row r="147" spans="1:14" x14ac:dyDescent="0.25">
      <c r="A147" s="6">
        <v>42150</v>
      </c>
      <c r="B147" s="1" t="str">
        <f>TEXT(Holidays!A147,"DDDD")</f>
        <v>Tuesday</v>
      </c>
      <c r="C147" s="2">
        <f>WEEKNUM(Holidays!A147)</f>
        <v>22</v>
      </c>
      <c r="D147" s="1" t="str">
        <f>TEXT(Holidays!A147,"MMMM")</f>
        <v>May</v>
      </c>
      <c r="E147" s="1" t="str">
        <f>TEXT(Holidays!A147,"yyyy")</f>
        <v>2015</v>
      </c>
      <c r="F147" s="3">
        <v>5.4</v>
      </c>
      <c r="G147" s="3">
        <v>15.6</v>
      </c>
      <c r="H147" s="3">
        <v>6.8</v>
      </c>
      <c r="I147" s="3">
        <v>0</v>
      </c>
      <c r="J147" s="4">
        <v>140886.995</v>
      </c>
      <c r="K147" s="5">
        <v>46.401813629999999</v>
      </c>
      <c r="L147" s="71">
        <f t="shared" si="2"/>
        <v>6537412.0848807413</v>
      </c>
      <c r="M147" t="str">
        <f>VLOOKUP(A147,Holidays!A:C,2,)</f>
        <v>Y</v>
      </c>
      <c r="N147" t="str">
        <f>VLOOKUP(A147,Holidays!A:C,3,FALSE)</f>
        <v>N</v>
      </c>
    </row>
    <row r="148" spans="1:14" x14ac:dyDescent="0.25">
      <c r="A148" s="6">
        <v>42151</v>
      </c>
      <c r="B148" s="1" t="str">
        <f>TEXT(Holidays!A148,"DDDD")</f>
        <v>Wednesday</v>
      </c>
      <c r="C148" s="2">
        <f>WEEKNUM(Holidays!A148)</f>
        <v>22</v>
      </c>
      <c r="D148" s="1" t="str">
        <f>TEXT(Holidays!A148,"MMMM")</f>
        <v>May</v>
      </c>
      <c r="E148" s="1" t="str">
        <f>TEXT(Holidays!A148,"yyyy")</f>
        <v>2015</v>
      </c>
      <c r="F148" s="3">
        <v>7.9</v>
      </c>
      <c r="G148" s="3">
        <v>18.7</v>
      </c>
      <c r="H148" s="3">
        <v>7.4</v>
      </c>
      <c r="I148" s="3">
        <v>0</v>
      </c>
      <c r="J148" s="4">
        <v>133103.37</v>
      </c>
      <c r="K148" s="5">
        <v>29.884071370000001</v>
      </c>
      <c r="L148" s="71">
        <f t="shared" si="2"/>
        <v>3977670.6086675171</v>
      </c>
      <c r="M148" t="str">
        <f>VLOOKUP(A148,Holidays!A:C,2,)</f>
        <v>Y</v>
      </c>
      <c r="N148" t="str">
        <f>VLOOKUP(A148,Holidays!A:C,3,FALSE)</f>
        <v>N</v>
      </c>
    </row>
    <row r="149" spans="1:14" x14ac:dyDescent="0.25">
      <c r="A149" s="6">
        <v>42152</v>
      </c>
      <c r="B149" s="1" t="str">
        <f>TEXT(Holidays!A149,"DDDD")</f>
        <v>Thursday</v>
      </c>
      <c r="C149" s="2">
        <f>WEEKNUM(Holidays!A149)</f>
        <v>22</v>
      </c>
      <c r="D149" s="1" t="str">
        <f>TEXT(Holidays!A149,"MMMM")</f>
        <v>May</v>
      </c>
      <c r="E149" s="1" t="str">
        <f>TEXT(Holidays!A149,"yyyy")</f>
        <v>2015</v>
      </c>
      <c r="F149" s="3">
        <v>13.1</v>
      </c>
      <c r="G149" s="3">
        <v>19.7</v>
      </c>
      <c r="H149" s="3">
        <v>8.4</v>
      </c>
      <c r="I149" s="3">
        <v>0</v>
      </c>
      <c r="J149" s="4">
        <v>127900.235</v>
      </c>
      <c r="K149" s="5">
        <v>26.09688903</v>
      </c>
      <c r="L149" s="71">
        <f t="shared" si="2"/>
        <v>3337798.2397059221</v>
      </c>
      <c r="M149" t="str">
        <f>VLOOKUP(A149,Holidays!A:C,2,)</f>
        <v>Y</v>
      </c>
      <c r="N149" t="str">
        <f>VLOOKUP(A149,Holidays!A:C,3,FALSE)</f>
        <v>N</v>
      </c>
    </row>
    <row r="150" spans="1:14" x14ac:dyDescent="0.25">
      <c r="A150" s="6">
        <v>42153</v>
      </c>
      <c r="B150" s="1" t="str">
        <f>TEXT(Holidays!A150,"DDDD")</f>
        <v>Friday</v>
      </c>
      <c r="C150" s="2">
        <f>WEEKNUM(Holidays!A150)</f>
        <v>22</v>
      </c>
      <c r="D150" s="1" t="str">
        <f>TEXT(Holidays!A150,"MMMM")</f>
        <v>May</v>
      </c>
      <c r="E150" s="1" t="str">
        <f>TEXT(Holidays!A150,"yyyy")</f>
        <v>2015</v>
      </c>
      <c r="F150" s="3">
        <v>9.5</v>
      </c>
      <c r="G150" s="3">
        <v>15.8</v>
      </c>
      <c r="H150" s="3">
        <v>6.6</v>
      </c>
      <c r="I150" s="3">
        <v>0</v>
      </c>
      <c r="J150" s="4">
        <v>132338.94</v>
      </c>
      <c r="K150" s="5">
        <v>29.803580050000001</v>
      </c>
      <c r="L150" s="71">
        <f t="shared" si="2"/>
        <v>3944174.1920221471</v>
      </c>
      <c r="M150" t="str">
        <f>VLOOKUP(A150,Holidays!A:C,2,)</f>
        <v>Y</v>
      </c>
      <c r="N150" t="str">
        <f>VLOOKUP(A150,Holidays!A:C,3,FALSE)</f>
        <v>N</v>
      </c>
    </row>
    <row r="151" spans="1:14" x14ac:dyDescent="0.25">
      <c r="A151" s="6">
        <v>42154</v>
      </c>
      <c r="B151" s="1" t="str">
        <f>TEXT(Holidays!A151,"DDDD")</f>
        <v>Saturday</v>
      </c>
      <c r="C151" s="2">
        <f>WEEKNUM(Holidays!A151)</f>
        <v>22</v>
      </c>
      <c r="D151" s="1" t="str">
        <f>TEXT(Holidays!A151,"MMMM")</f>
        <v>May</v>
      </c>
      <c r="E151" s="1" t="str">
        <f>TEXT(Holidays!A151,"yyyy")</f>
        <v>2015</v>
      </c>
      <c r="F151" s="3">
        <v>11</v>
      </c>
      <c r="G151" s="3">
        <v>17.3</v>
      </c>
      <c r="H151" s="3">
        <v>8</v>
      </c>
      <c r="I151" s="3">
        <v>0</v>
      </c>
      <c r="J151" s="4">
        <v>114669.79</v>
      </c>
      <c r="K151" s="5">
        <v>19.048825789999999</v>
      </c>
      <c r="L151" s="71">
        <f t="shared" si="2"/>
        <v>2184324.8530858839</v>
      </c>
      <c r="M151" t="str">
        <f>VLOOKUP(A151,Holidays!A:C,2,)</f>
        <v>Y</v>
      </c>
      <c r="N151" t="str">
        <f>VLOOKUP(A151,Holidays!A:C,3,FALSE)</f>
        <v>N</v>
      </c>
    </row>
    <row r="152" spans="1:14" x14ac:dyDescent="0.25">
      <c r="A152" s="6">
        <v>42155</v>
      </c>
      <c r="B152" s="1" t="str">
        <f>TEXT(Holidays!A152,"DDDD")</f>
        <v>Sunday</v>
      </c>
      <c r="C152" s="2">
        <f>WEEKNUM(Holidays!A152)</f>
        <v>23</v>
      </c>
      <c r="D152" s="1" t="str">
        <f>TEXT(Holidays!A152,"MMMM")</f>
        <v>May</v>
      </c>
      <c r="E152" s="1" t="str">
        <f>TEXT(Holidays!A152,"yyyy")</f>
        <v>2015</v>
      </c>
      <c r="F152" s="3">
        <v>12.3</v>
      </c>
      <c r="G152" s="3">
        <v>16.8</v>
      </c>
      <c r="H152" s="3">
        <v>4.9000000000000004</v>
      </c>
      <c r="I152" s="3">
        <v>0</v>
      </c>
      <c r="J152" s="4">
        <v>113261.26</v>
      </c>
      <c r="K152" s="5">
        <v>18.572714080000001</v>
      </c>
      <c r="L152" s="71">
        <f t="shared" si="2"/>
        <v>2103568.9983205409</v>
      </c>
      <c r="M152" t="str">
        <f>VLOOKUP(A152,Holidays!A:C,2,)</f>
        <v>Y</v>
      </c>
      <c r="N152" t="str">
        <f>VLOOKUP(A152,Holidays!A:C,3,FALSE)</f>
        <v>N</v>
      </c>
    </row>
    <row r="153" spans="1:14" x14ac:dyDescent="0.25">
      <c r="A153" s="6">
        <v>42156</v>
      </c>
      <c r="B153" s="1" t="str">
        <f>TEXT(Holidays!A153,"DDDD")</f>
        <v>Monday</v>
      </c>
      <c r="C153" s="2">
        <f>WEEKNUM(Holidays!A153)</f>
        <v>23</v>
      </c>
      <c r="D153" s="1" t="str">
        <f>TEXT(Holidays!A153,"MMMM")</f>
        <v>June</v>
      </c>
      <c r="E153" s="1" t="str">
        <f>TEXT(Holidays!A153,"yyyy")</f>
        <v>2015</v>
      </c>
      <c r="F153" s="3">
        <v>5.2</v>
      </c>
      <c r="G153" s="3">
        <v>12.2</v>
      </c>
      <c r="H153" s="3">
        <v>8.1</v>
      </c>
      <c r="I153" s="3">
        <v>8.1999999999999993</v>
      </c>
      <c r="J153" s="4">
        <v>140919.995</v>
      </c>
      <c r="K153" s="5">
        <v>36.928126640000002</v>
      </c>
      <c r="L153" s="71">
        <f t="shared" si="2"/>
        <v>5203911.4214681666</v>
      </c>
      <c r="M153" t="str">
        <f>VLOOKUP(A153,Holidays!A:C,2,)</f>
        <v>Y</v>
      </c>
      <c r="N153" t="str">
        <f>VLOOKUP(A153,Holidays!A:C,3,FALSE)</f>
        <v>N</v>
      </c>
    </row>
    <row r="154" spans="1:14" x14ac:dyDescent="0.25">
      <c r="A154" s="6">
        <v>42157</v>
      </c>
      <c r="B154" s="1" t="str">
        <f>TEXT(Holidays!A154,"DDDD")</f>
        <v>Tuesday</v>
      </c>
      <c r="C154" s="2">
        <f>WEEKNUM(Holidays!A154)</f>
        <v>23</v>
      </c>
      <c r="D154" s="1" t="str">
        <f>TEXT(Holidays!A154,"MMMM")</f>
        <v>June</v>
      </c>
      <c r="E154" s="1" t="str">
        <f>TEXT(Holidays!A154,"yyyy")</f>
        <v>2015</v>
      </c>
      <c r="F154" s="3">
        <v>7.1</v>
      </c>
      <c r="G154" s="3">
        <v>11.4</v>
      </c>
      <c r="H154" s="3">
        <v>4.5999999999999996</v>
      </c>
      <c r="I154" s="3">
        <v>4.2</v>
      </c>
      <c r="J154" s="4">
        <v>148534.505</v>
      </c>
      <c r="K154" s="5">
        <v>59.85603338</v>
      </c>
      <c r="L154" s="71">
        <f t="shared" si="2"/>
        <v>8890686.2893617768</v>
      </c>
      <c r="M154" t="str">
        <f>VLOOKUP(A154,Holidays!A:C,2,)</f>
        <v>Y</v>
      </c>
      <c r="N154" t="str">
        <f>VLOOKUP(A154,Holidays!A:C,3,FALSE)</f>
        <v>N</v>
      </c>
    </row>
    <row r="155" spans="1:14" x14ac:dyDescent="0.25">
      <c r="A155" s="6">
        <v>42158</v>
      </c>
      <c r="B155" s="1" t="str">
        <f>TEXT(Holidays!A155,"DDDD")</f>
        <v>Wednesday</v>
      </c>
      <c r="C155" s="2">
        <f>WEEKNUM(Holidays!A155)</f>
        <v>23</v>
      </c>
      <c r="D155" s="1" t="str">
        <f>TEXT(Holidays!A155,"MMMM")</f>
        <v>June</v>
      </c>
      <c r="E155" s="1" t="str">
        <f>TEXT(Holidays!A155,"yyyy")</f>
        <v>2015</v>
      </c>
      <c r="F155" s="3">
        <v>8.1</v>
      </c>
      <c r="G155" s="3">
        <v>13.6</v>
      </c>
      <c r="H155" s="3">
        <v>8.1999999999999993</v>
      </c>
      <c r="I155" s="3">
        <v>0.8</v>
      </c>
      <c r="J155" s="4">
        <v>146902.95000000001</v>
      </c>
      <c r="K155" s="5">
        <v>50.5626836</v>
      </c>
      <c r="L155" s="71">
        <f t="shared" si="2"/>
        <v>7427807.3807566203</v>
      </c>
      <c r="M155" t="str">
        <f>VLOOKUP(A155,Holidays!A:C,2,)</f>
        <v>Y</v>
      </c>
      <c r="N155" t="str">
        <f>VLOOKUP(A155,Holidays!A:C,3,FALSE)</f>
        <v>N</v>
      </c>
    </row>
    <row r="156" spans="1:14" x14ac:dyDescent="0.25">
      <c r="A156" s="6">
        <v>42159</v>
      </c>
      <c r="B156" s="1" t="str">
        <f>TEXT(Holidays!A156,"DDDD")</f>
        <v>Thursday</v>
      </c>
      <c r="C156" s="2">
        <f>WEEKNUM(Holidays!A156)</f>
        <v>23</v>
      </c>
      <c r="D156" s="1" t="str">
        <f>TEXT(Holidays!A156,"MMMM")</f>
        <v>June</v>
      </c>
      <c r="E156" s="1" t="str">
        <f>TEXT(Holidays!A156,"yyyy")</f>
        <v>2015</v>
      </c>
      <c r="F156" s="3">
        <v>4.4000000000000004</v>
      </c>
      <c r="G156" s="3">
        <v>11.3</v>
      </c>
      <c r="H156" s="3">
        <v>5.5</v>
      </c>
      <c r="I156" s="3">
        <v>0</v>
      </c>
      <c r="J156" s="4">
        <v>147155.26500000001</v>
      </c>
      <c r="K156" s="5">
        <v>33.050284789999999</v>
      </c>
      <c r="L156" s="71">
        <f t="shared" si="2"/>
        <v>4863523.4165979195</v>
      </c>
      <c r="M156" t="str">
        <f>VLOOKUP(A156,Holidays!A:C,2,)</f>
        <v>Y</v>
      </c>
      <c r="N156" t="str">
        <f>VLOOKUP(A156,Holidays!A:C,3,FALSE)</f>
        <v>N</v>
      </c>
    </row>
    <row r="157" spans="1:14" x14ac:dyDescent="0.25">
      <c r="A157" s="6">
        <v>42160</v>
      </c>
      <c r="B157" s="1" t="str">
        <f>TEXT(Holidays!A157,"DDDD")</f>
        <v>Friday</v>
      </c>
      <c r="C157" s="2">
        <f>WEEKNUM(Holidays!A157)</f>
        <v>23</v>
      </c>
      <c r="D157" s="1" t="str">
        <f>TEXT(Holidays!A157,"MMMM")</f>
        <v>June</v>
      </c>
      <c r="E157" s="1" t="str">
        <f>TEXT(Holidays!A157,"yyyy")</f>
        <v>2015</v>
      </c>
      <c r="F157" s="3">
        <v>7</v>
      </c>
      <c r="G157" s="3">
        <v>15</v>
      </c>
      <c r="H157" s="3">
        <v>7</v>
      </c>
      <c r="I157" s="3">
        <v>4.2</v>
      </c>
      <c r="J157" s="4">
        <v>142625.035</v>
      </c>
      <c r="K157" s="5">
        <v>37.966538890000002</v>
      </c>
      <c r="L157" s="71">
        <f t="shared" si="2"/>
        <v>5414978.9380151117</v>
      </c>
      <c r="M157" t="str">
        <f>VLOOKUP(A157,Holidays!A:C,2,)</f>
        <v>Y</v>
      </c>
      <c r="N157" t="str">
        <f>VLOOKUP(A157,Holidays!A:C,3,FALSE)</f>
        <v>N</v>
      </c>
    </row>
    <row r="158" spans="1:14" x14ac:dyDescent="0.25">
      <c r="A158" s="6">
        <v>42161</v>
      </c>
      <c r="B158" s="1" t="str">
        <f>TEXT(Holidays!A158,"DDDD")</f>
        <v>Saturday</v>
      </c>
      <c r="C158" s="2">
        <f>WEEKNUM(Holidays!A158)</f>
        <v>23</v>
      </c>
      <c r="D158" s="1" t="str">
        <f>TEXT(Holidays!A158,"MMMM")</f>
        <v>June</v>
      </c>
      <c r="E158" s="1" t="str">
        <f>TEXT(Holidays!A158,"yyyy")</f>
        <v>2015</v>
      </c>
      <c r="F158" s="3">
        <v>9.1999999999999993</v>
      </c>
      <c r="G158" s="3">
        <v>16.600000000000001</v>
      </c>
      <c r="H158" s="3">
        <v>6.4</v>
      </c>
      <c r="I158" s="3">
        <v>0.2</v>
      </c>
      <c r="J158" s="4">
        <v>120128.295</v>
      </c>
      <c r="K158" s="5">
        <v>30.181346850000001</v>
      </c>
      <c r="L158" s="71">
        <f t="shared" si="2"/>
        <v>3625633.7378941206</v>
      </c>
      <c r="M158" t="str">
        <f>VLOOKUP(A158,Holidays!A:C,2,)</f>
        <v>Y</v>
      </c>
      <c r="N158" t="str">
        <f>VLOOKUP(A158,Holidays!A:C,3,FALSE)</f>
        <v>N</v>
      </c>
    </row>
    <row r="159" spans="1:14" x14ac:dyDescent="0.25">
      <c r="A159" s="6">
        <v>42162</v>
      </c>
      <c r="B159" s="1" t="str">
        <f>TEXT(Holidays!A159,"DDDD")</f>
        <v>Sunday</v>
      </c>
      <c r="C159" s="2">
        <f>WEEKNUM(Holidays!A159)</f>
        <v>24</v>
      </c>
      <c r="D159" s="1" t="str">
        <f>TEXT(Holidays!A159,"MMMM")</f>
        <v>June</v>
      </c>
      <c r="E159" s="1" t="str">
        <f>TEXT(Holidays!A159,"yyyy")</f>
        <v>2015</v>
      </c>
      <c r="F159" s="3">
        <v>11.2</v>
      </c>
      <c r="G159" s="3">
        <v>14.5</v>
      </c>
      <c r="H159" s="3">
        <v>6.9</v>
      </c>
      <c r="I159" s="3">
        <v>0</v>
      </c>
      <c r="J159" s="4">
        <v>109609.685</v>
      </c>
      <c r="K159" s="5">
        <v>23.380384849999999</v>
      </c>
      <c r="L159" s="71">
        <f t="shared" si="2"/>
        <v>2562716.6185872722</v>
      </c>
      <c r="M159" t="str">
        <f>VLOOKUP(A159,Holidays!A:C,2,)</f>
        <v>Y</v>
      </c>
      <c r="N159" t="str">
        <f>VLOOKUP(A159,Holidays!A:C,3,FALSE)</f>
        <v>N</v>
      </c>
    </row>
    <row r="160" spans="1:14" x14ac:dyDescent="0.25">
      <c r="A160" s="6">
        <v>42163</v>
      </c>
      <c r="B160" s="1" t="str">
        <f>TEXT(Holidays!A160,"DDDD")</f>
        <v>Monday</v>
      </c>
      <c r="C160" s="2">
        <f>WEEKNUM(Holidays!A160)</f>
        <v>24</v>
      </c>
      <c r="D160" s="1" t="str">
        <f>TEXT(Holidays!A160,"MMMM")</f>
        <v>June</v>
      </c>
      <c r="E160" s="1" t="str">
        <f>TEXT(Holidays!A160,"yyyy")</f>
        <v>2015</v>
      </c>
      <c r="F160" s="3">
        <v>11.1</v>
      </c>
      <c r="G160" s="3">
        <v>18.5</v>
      </c>
      <c r="H160" s="3">
        <v>8.1999999999999993</v>
      </c>
      <c r="I160" s="3">
        <v>0</v>
      </c>
      <c r="J160" s="4">
        <v>110715.815</v>
      </c>
      <c r="K160" s="5">
        <v>24.357636500000002</v>
      </c>
      <c r="L160" s="71">
        <f t="shared" si="2"/>
        <v>2696775.5765712475</v>
      </c>
      <c r="M160" t="str">
        <f>VLOOKUP(A160,Holidays!A:C,2,)</f>
        <v>Y</v>
      </c>
      <c r="N160" t="str">
        <f>VLOOKUP(A160,Holidays!A:C,3,FALSE)</f>
        <v>Y</v>
      </c>
    </row>
    <row r="161" spans="1:14" x14ac:dyDescent="0.25">
      <c r="A161" s="6">
        <v>42164</v>
      </c>
      <c r="B161" s="1" t="str">
        <f>TEXT(Holidays!A161,"DDDD")</f>
        <v>Tuesday</v>
      </c>
      <c r="C161" s="2">
        <f>WEEKNUM(Holidays!A161)</f>
        <v>24</v>
      </c>
      <c r="D161" s="1" t="str">
        <f>TEXT(Holidays!A161,"MMMM")</f>
        <v>June</v>
      </c>
      <c r="E161" s="1" t="str">
        <f>TEXT(Holidays!A161,"yyyy")</f>
        <v>2015</v>
      </c>
      <c r="F161" s="3">
        <v>10.3</v>
      </c>
      <c r="G161" s="3">
        <v>13.5</v>
      </c>
      <c r="H161" s="3">
        <v>8.6</v>
      </c>
      <c r="I161" s="3">
        <v>4</v>
      </c>
      <c r="J161" s="4">
        <v>132854.13500000001</v>
      </c>
      <c r="K161" s="5">
        <v>36.714275120000003</v>
      </c>
      <c r="L161" s="71">
        <f t="shared" si="2"/>
        <v>4877643.263219622</v>
      </c>
      <c r="M161" t="str">
        <f>VLOOKUP(A161,Holidays!A:C,2,)</f>
        <v>Y</v>
      </c>
      <c r="N161" t="str">
        <f>VLOOKUP(A161,Holidays!A:C,3,FALSE)</f>
        <v>N</v>
      </c>
    </row>
    <row r="162" spans="1:14" x14ac:dyDescent="0.25">
      <c r="A162" s="6">
        <v>42165</v>
      </c>
      <c r="B162" s="1" t="str">
        <f>TEXT(Holidays!A162,"DDDD")</f>
        <v>Wednesday</v>
      </c>
      <c r="C162" s="2">
        <f>WEEKNUM(Holidays!A162)</f>
        <v>24</v>
      </c>
      <c r="D162" s="1" t="str">
        <f>TEXT(Holidays!A162,"MMMM")</f>
        <v>June</v>
      </c>
      <c r="E162" s="1" t="str">
        <f>TEXT(Holidays!A162,"yyyy")</f>
        <v>2015</v>
      </c>
      <c r="F162" s="3">
        <v>7.5</v>
      </c>
      <c r="G162" s="3">
        <v>13.4</v>
      </c>
      <c r="H162" s="3">
        <v>7.1</v>
      </c>
      <c r="I162" s="3">
        <v>0</v>
      </c>
      <c r="J162" s="4">
        <v>144125.52499999999</v>
      </c>
      <c r="K162" s="5">
        <v>39.766137469999997</v>
      </c>
      <c r="L162" s="71">
        <f t="shared" si="2"/>
        <v>5731315.4400859214</v>
      </c>
      <c r="M162" t="str">
        <f>VLOOKUP(A162,Holidays!A:C,2,)</f>
        <v>Y</v>
      </c>
      <c r="N162" t="str">
        <f>VLOOKUP(A162,Holidays!A:C,3,FALSE)</f>
        <v>N</v>
      </c>
    </row>
    <row r="163" spans="1:14" x14ac:dyDescent="0.25">
      <c r="A163" s="6">
        <v>42166</v>
      </c>
      <c r="B163" s="1" t="str">
        <f>TEXT(Holidays!A163,"DDDD")</f>
        <v>Thursday</v>
      </c>
      <c r="C163" s="2">
        <f>WEEKNUM(Holidays!A163)</f>
        <v>24</v>
      </c>
      <c r="D163" s="1" t="str">
        <f>TEXT(Holidays!A163,"MMMM")</f>
        <v>June</v>
      </c>
      <c r="E163" s="1" t="str">
        <f>TEXT(Holidays!A163,"yyyy")</f>
        <v>2015</v>
      </c>
      <c r="F163" s="3">
        <v>5.7</v>
      </c>
      <c r="G163" s="3">
        <v>14</v>
      </c>
      <c r="H163" s="3">
        <v>8.3000000000000007</v>
      </c>
      <c r="I163" s="3"/>
      <c r="J163" s="4">
        <v>143465.44500000001</v>
      </c>
      <c r="K163" s="5">
        <v>37.481829380000001</v>
      </c>
      <c r="L163" s="71">
        <f t="shared" si="2"/>
        <v>5377347.3314157743</v>
      </c>
      <c r="M163" t="str">
        <f>VLOOKUP(A163,Holidays!A:C,2,)</f>
        <v>Y</v>
      </c>
      <c r="N163" t="str">
        <f>VLOOKUP(A163,Holidays!A:C,3,FALSE)</f>
        <v>N</v>
      </c>
    </row>
    <row r="164" spans="1:14" x14ac:dyDescent="0.25">
      <c r="A164" s="6">
        <v>42167</v>
      </c>
      <c r="B164" s="1" t="str">
        <f>TEXT(Holidays!A164,"DDDD")</f>
        <v>Friday</v>
      </c>
      <c r="C164" s="2">
        <f>WEEKNUM(Holidays!A164)</f>
        <v>24</v>
      </c>
      <c r="D164" s="1" t="str">
        <f>TEXT(Holidays!A164,"MMMM")</f>
        <v>June</v>
      </c>
      <c r="E164" s="1" t="str">
        <f>TEXT(Holidays!A164,"yyyy")</f>
        <v>2015</v>
      </c>
      <c r="F164" s="3">
        <v>5.2</v>
      </c>
      <c r="G164" s="3">
        <v>13.1</v>
      </c>
      <c r="H164" s="3">
        <v>6.9</v>
      </c>
      <c r="I164" s="3">
        <v>0</v>
      </c>
      <c r="J164" s="4">
        <v>145005.62</v>
      </c>
      <c r="K164" s="5">
        <v>37.539372819999997</v>
      </c>
      <c r="L164" s="71">
        <f t="shared" si="2"/>
        <v>5443420.0301752482</v>
      </c>
      <c r="M164" t="str">
        <f>VLOOKUP(A164,Holidays!A:C,2,)</f>
        <v>Y</v>
      </c>
      <c r="N164" t="str">
        <f>VLOOKUP(A164,Holidays!A:C,3,FALSE)</f>
        <v>N</v>
      </c>
    </row>
    <row r="165" spans="1:14" x14ac:dyDescent="0.25">
      <c r="A165" s="6">
        <v>42168</v>
      </c>
      <c r="B165" s="1" t="str">
        <f>TEXT(Holidays!A165,"DDDD")</f>
        <v>Saturday</v>
      </c>
      <c r="C165" s="2">
        <f>WEEKNUM(Holidays!A165)</f>
        <v>24</v>
      </c>
      <c r="D165" s="1" t="str">
        <f>TEXT(Holidays!A165,"MMMM")</f>
        <v>June</v>
      </c>
      <c r="E165" s="1" t="str">
        <f>TEXT(Holidays!A165,"yyyy")</f>
        <v>2015</v>
      </c>
      <c r="F165" s="3">
        <v>6</v>
      </c>
      <c r="G165" s="3">
        <v>18.2</v>
      </c>
      <c r="H165" s="3">
        <v>8</v>
      </c>
      <c r="I165" s="3">
        <v>0</v>
      </c>
      <c r="J165" s="4">
        <v>123754.55</v>
      </c>
      <c r="K165" s="5">
        <v>29.868588150000001</v>
      </c>
      <c r="L165" s="71">
        <f t="shared" si="2"/>
        <v>3696373.6856385828</v>
      </c>
      <c r="M165" t="str">
        <f>VLOOKUP(A165,Holidays!A:C,2,)</f>
        <v>Y</v>
      </c>
      <c r="N165" t="str">
        <f>VLOOKUP(A165,Holidays!A:C,3,FALSE)</f>
        <v>N</v>
      </c>
    </row>
    <row r="166" spans="1:14" x14ac:dyDescent="0.25">
      <c r="A166" s="6">
        <v>42169</v>
      </c>
      <c r="B166" s="1" t="str">
        <f>TEXT(Holidays!A166,"DDDD")</f>
        <v>Sunday</v>
      </c>
      <c r="C166" s="2">
        <f>WEEKNUM(Holidays!A166)</f>
        <v>25</v>
      </c>
      <c r="D166" s="1" t="str">
        <f>TEXT(Holidays!A166,"MMMM")</f>
        <v>June</v>
      </c>
      <c r="E166" s="1" t="str">
        <f>TEXT(Holidays!A166,"yyyy")</f>
        <v>2015</v>
      </c>
      <c r="F166" s="3">
        <v>5.8</v>
      </c>
      <c r="G166" s="3">
        <v>17.399999999999999</v>
      </c>
      <c r="H166" s="3">
        <v>8</v>
      </c>
      <c r="I166" s="3">
        <v>0</v>
      </c>
      <c r="J166" s="4">
        <v>119125.62</v>
      </c>
      <c r="K166" s="5">
        <v>31.598182309999999</v>
      </c>
      <c r="L166" s="71">
        <f t="shared" si="2"/>
        <v>3764153.0585517818</v>
      </c>
      <c r="M166" t="str">
        <f>VLOOKUP(A166,Holidays!A:C,2,)</f>
        <v>Y</v>
      </c>
      <c r="N166" t="str">
        <f>VLOOKUP(A166,Holidays!A:C,3,FALSE)</f>
        <v>N</v>
      </c>
    </row>
    <row r="167" spans="1:14" x14ac:dyDescent="0.25">
      <c r="A167" s="6">
        <v>42170</v>
      </c>
      <c r="B167" s="1" t="str">
        <f>TEXT(Holidays!A167,"DDDD")</f>
        <v>Monday</v>
      </c>
      <c r="C167" s="2">
        <f>WEEKNUM(Holidays!A167)</f>
        <v>25</v>
      </c>
      <c r="D167" s="1" t="str">
        <f>TEXT(Holidays!A167,"MMMM")</f>
        <v>June</v>
      </c>
      <c r="E167" s="1" t="str">
        <f>TEXT(Holidays!A167,"yyyy")</f>
        <v>2015</v>
      </c>
      <c r="F167" s="3">
        <v>7.1</v>
      </c>
      <c r="G167" s="3">
        <v>16.899999999999999</v>
      </c>
      <c r="H167" s="3">
        <v>6.6</v>
      </c>
      <c r="I167" s="3">
        <v>0</v>
      </c>
      <c r="J167" s="4">
        <v>136054.14499999999</v>
      </c>
      <c r="K167" s="5">
        <v>36.010981530000002</v>
      </c>
      <c r="L167" s="71">
        <f t="shared" si="2"/>
        <v>4899443.3026749417</v>
      </c>
      <c r="M167" t="str">
        <f>VLOOKUP(A167,Holidays!A:C,2,)</f>
        <v>Y</v>
      </c>
      <c r="N167" t="str">
        <f>VLOOKUP(A167,Holidays!A:C,3,FALSE)</f>
        <v>N</v>
      </c>
    </row>
    <row r="168" spans="1:14" x14ac:dyDescent="0.25">
      <c r="A168" s="6">
        <v>42171</v>
      </c>
      <c r="B168" s="1" t="str">
        <f>TEXT(Holidays!A168,"DDDD")</f>
        <v>Tuesday</v>
      </c>
      <c r="C168" s="2">
        <f>WEEKNUM(Holidays!A168)</f>
        <v>25</v>
      </c>
      <c r="D168" s="1" t="str">
        <f>TEXT(Holidays!A168,"MMMM")</f>
        <v>June</v>
      </c>
      <c r="E168" s="1" t="str">
        <f>TEXT(Holidays!A168,"yyyy")</f>
        <v>2015</v>
      </c>
      <c r="F168" s="3">
        <v>9.5</v>
      </c>
      <c r="G168" s="3">
        <v>16.100000000000001</v>
      </c>
      <c r="H168" s="3">
        <v>3.3</v>
      </c>
      <c r="I168" s="3">
        <v>5</v>
      </c>
      <c r="J168" s="4">
        <v>139073.785</v>
      </c>
      <c r="K168" s="5">
        <v>36.942819380000003</v>
      </c>
      <c r="L168" s="71">
        <f t="shared" si="2"/>
        <v>5137777.719747954</v>
      </c>
      <c r="M168" t="str">
        <f>VLOOKUP(A168,Holidays!A:C,2,)</f>
        <v>Y</v>
      </c>
      <c r="N168" t="str">
        <f>VLOOKUP(A168,Holidays!A:C,3,FALSE)</f>
        <v>N</v>
      </c>
    </row>
    <row r="169" spans="1:14" x14ac:dyDescent="0.25">
      <c r="A169" s="6">
        <v>42172</v>
      </c>
      <c r="B169" s="1" t="str">
        <f>TEXT(Holidays!A169,"DDDD")</f>
        <v>Wednesday</v>
      </c>
      <c r="C169" s="2">
        <f>WEEKNUM(Holidays!A169)</f>
        <v>25</v>
      </c>
      <c r="D169" s="1" t="str">
        <f>TEXT(Holidays!A169,"MMMM")</f>
        <v>June</v>
      </c>
      <c r="E169" s="1" t="str">
        <f>TEXT(Holidays!A169,"yyyy")</f>
        <v>2015</v>
      </c>
      <c r="F169" s="3">
        <v>11.7</v>
      </c>
      <c r="G169" s="3">
        <v>13.8</v>
      </c>
      <c r="H169" s="3">
        <v>4.7</v>
      </c>
      <c r="I169" s="3">
        <v>0</v>
      </c>
      <c r="J169" s="4">
        <v>134290.46</v>
      </c>
      <c r="K169" s="5">
        <v>39.278599130000003</v>
      </c>
      <c r="L169" s="71">
        <f t="shared" si="2"/>
        <v>5274741.1453232998</v>
      </c>
      <c r="M169" t="str">
        <f>VLOOKUP(A169,Holidays!A:C,2,)</f>
        <v>Y</v>
      </c>
      <c r="N169" t="str">
        <f>VLOOKUP(A169,Holidays!A:C,3,FALSE)</f>
        <v>N</v>
      </c>
    </row>
    <row r="170" spans="1:14" x14ac:dyDescent="0.25">
      <c r="A170" s="6">
        <v>42173</v>
      </c>
      <c r="B170" s="1" t="str">
        <f>TEXT(Holidays!A170,"DDDD")</f>
        <v>Thursday</v>
      </c>
      <c r="C170" s="2">
        <f>WEEKNUM(Holidays!A170)</f>
        <v>25</v>
      </c>
      <c r="D170" s="1" t="str">
        <f>TEXT(Holidays!A170,"MMMM")</f>
        <v>June</v>
      </c>
      <c r="E170" s="1" t="str">
        <f>TEXT(Holidays!A170,"yyyy")</f>
        <v>2015</v>
      </c>
      <c r="F170" s="3">
        <v>10.7</v>
      </c>
      <c r="G170" s="3">
        <v>12.7</v>
      </c>
      <c r="H170" s="3">
        <v>4.2</v>
      </c>
      <c r="I170" s="3">
        <v>1</v>
      </c>
      <c r="J170" s="4">
        <v>137073.77499999999</v>
      </c>
      <c r="K170" s="5">
        <v>37.45776352</v>
      </c>
      <c r="L170" s="71">
        <f t="shared" si="2"/>
        <v>5134477.0487436876</v>
      </c>
      <c r="M170" t="str">
        <f>VLOOKUP(A170,Holidays!A:C,2,)</f>
        <v>Y</v>
      </c>
      <c r="N170" t="str">
        <f>VLOOKUP(A170,Holidays!A:C,3,FALSE)</f>
        <v>N</v>
      </c>
    </row>
    <row r="171" spans="1:14" x14ac:dyDescent="0.25">
      <c r="A171" s="6">
        <v>42174</v>
      </c>
      <c r="B171" s="1" t="str">
        <f>TEXT(Holidays!A171,"DDDD")</f>
        <v>Friday</v>
      </c>
      <c r="C171" s="2">
        <f>WEEKNUM(Holidays!A171)</f>
        <v>25</v>
      </c>
      <c r="D171" s="1" t="str">
        <f>TEXT(Holidays!A171,"MMMM")</f>
        <v>June</v>
      </c>
      <c r="E171" s="1" t="str">
        <f>TEXT(Holidays!A171,"yyyy")</f>
        <v>2015</v>
      </c>
      <c r="F171" s="3">
        <v>7</v>
      </c>
      <c r="G171" s="3">
        <v>12.4</v>
      </c>
      <c r="H171" s="3">
        <v>7.9</v>
      </c>
      <c r="I171" s="3">
        <v>0.2</v>
      </c>
      <c r="J171" s="4">
        <v>139781.245</v>
      </c>
      <c r="K171" s="5">
        <v>38.550713739999999</v>
      </c>
      <c r="L171" s="71">
        <f t="shared" si="2"/>
        <v>5388666.7622158062</v>
      </c>
      <c r="M171" t="str">
        <f>VLOOKUP(A171,Holidays!A:C,2,)</f>
        <v>Y</v>
      </c>
      <c r="N171" t="str">
        <f>VLOOKUP(A171,Holidays!A:C,3,FALSE)</f>
        <v>N</v>
      </c>
    </row>
    <row r="172" spans="1:14" x14ac:dyDescent="0.25">
      <c r="A172" s="6">
        <v>42175</v>
      </c>
      <c r="B172" s="1" t="str">
        <f>TEXT(Holidays!A172,"DDDD")</f>
        <v>Saturday</v>
      </c>
      <c r="C172" s="2">
        <f>WEEKNUM(Holidays!A172)</f>
        <v>25</v>
      </c>
      <c r="D172" s="1" t="str">
        <f>TEXT(Holidays!A172,"MMMM")</f>
        <v>June</v>
      </c>
      <c r="E172" s="1" t="str">
        <f>TEXT(Holidays!A172,"yyyy")</f>
        <v>2015</v>
      </c>
      <c r="F172" s="3">
        <v>4.0999999999999996</v>
      </c>
      <c r="G172" s="3">
        <v>11.6</v>
      </c>
      <c r="H172" s="3">
        <v>7.1</v>
      </c>
      <c r="I172" s="3">
        <v>0</v>
      </c>
      <c r="J172" s="4">
        <v>129576.36</v>
      </c>
      <c r="K172" s="5">
        <v>41.097683109999998</v>
      </c>
      <c r="L172" s="71">
        <f t="shared" si="2"/>
        <v>5325288.1818272797</v>
      </c>
      <c r="M172" t="str">
        <f>VLOOKUP(A172,Holidays!A:C,2,)</f>
        <v>Y</v>
      </c>
      <c r="N172" t="str">
        <f>VLOOKUP(A172,Holidays!A:C,3,FALSE)</f>
        <v>N</v>
      </c>
    </row>
    <row r="173" spans="1:14" x14ac:dyDescent="0.25">
      <c r="A173" s="6">
        <v>42176</v>
      </c>
      <c r="B173" s="1" t="str">
        <f>TEXT(Holidays!A173,"DDDD")</f>
        <v>Sunday</v>
      </c>
      <c r="C173" s="2">
        <f>WEEKNUM(Holidays!A173)</f>
        <v>26</v>
      </c>
      <c r="D173" s="1" t="str">
        <f>TEXT(Holidays!A173,"MMMM")</f>
        <v>June</v>
      </c>
      <c r="E173" s="1" t="str">
        <f>TEXT(Holidays!A173,"yyyy")</f>
        <v>2015</v>
      </c>
      <c r="F173" s="3">
        <v>2.2000000000000002</v>
      </c>
      <c r="G173" s="3">
        <v>12.9</v>
      </c>
      <c r="H173" s="3">
        <v>8.6</v>
      </c>
      <c r="I173" s="3">
        <v>0</v>
      </c>
      <c r="J173" s="4">
        <v>124910.57</v>
      </c>
      <c r="K173" s="5">
        <v>33.902389839999998</v>
      </c>
      <c r="L173" s="71">
        <f t="shared" si="2"/>
        <v>4234766.839276609</v>
      </c>
      <c r="M173" t="str">
        <f>VLOOKUP(A173,Holidays!A:C,2,)</f>
        <v>Y</v>
      </c>
      <c r="N173" t="str">
        <f>VLOOKUP(A173,Holidays!A:C,3,FALSE)</f>
        <v>N</v>
      </c>
    </row>
    <row r="174" spans="1:14" x14ac:dyDescent="0.25">
      <c r="A174" s="6">
        <v>42177</v>
      </c>
      <c r="B174" s="1" t="str">
        <f>TEXT(Holidays!A174,"DDDD")</f>
        <v>Monday</v>
      </c>
      <c r="C174" s="2">
        <f>WEEKNUM(Holidays!A174)</f>
        <v>26</v>
      </c>
      <c r="D174" s="1" t="str">
        <f>TEXT(Holidays!A174,"MMMM")</f>
        <v>June</v>
      </c>
      <c r="E174" s="1" t="str">
        <f>TEXT(Holidays!A174,"yyyy")</f>
        <v>2015</v>
      </c>
      <c r="F174" s="3">
        <v>3.6</v>
      </c>
      <c r="G174" s="3">
        <v>14.1</v>
      </c>
      <c r="H174" s="3">
        <v>6.2</v>
      </c>
      <c r="I174" s="3">
        <v>0</v>
      </c>
      <c r="J174" s="4">
        <v>140431.35999999999</v>
      </c>
      <c r="K174" s="5">
        <v>30.477831179999999</v>
      </c>
      <c r="L174" s="71">
        <f t="shared" si="2"/>
        <v>4280043.2824578043</v>
      </c>
      <c r="M174" t="str">
        <f>VLOOKUP(A174,Holidays!A:C,2,)</f>
        <v>Y</v>
      </c>
      <c r="N174" t="str">
        <f>VLOOKUP(A174,Holidays!A:C,3,FALSE)</f>
        <v>N</v>
      </c>
    </row>
    <row r="175" spans="1:14" x14ac:dyDescent="0.25">
      <c r="A175" s="6">
        <v>42178</v>
      </c>
      <c r="B175" s="1" t="str">
        <f>TEXT(Holidays!A175,"DDDD")</f>
        <v>Tuesday</v>
      </c>
      <c r="C175" s="2">
        <f>WEEKNUM(Holidays!A175)</f>
        <v>26</v>
      </c>
      <c r="D175" s="1" t="str">
        <f>TEXT(Holidays!A175,"MMMM")</f>
        <v>June</v>
      </c>
      <c r="E175" s="1" t="str">
        <f>TEXT(Holidays!A175,"yyyy")</f>
        <v>2015</v>
      </c>
      <c r="F175" s="3">
        <v>9.6</v>
      </c>
      <c r="G175" s="3">
        <v>17.600000000000001</v>
      </c>
      <c r="H175" s="3">
        <v>5.8</v>
      </c>
      <c r="I175" s="3">
        <v>0</v>
      </c>
      <c r="J175" s="4">
        <v>133171.4</v>
      </c>
      <c r="K175" s="5">
        <v>30.238061600000002</v>
      </c>
      <c r="L175" s="71">
        <f t="shared" si="2"/>
        <v>4026844.9965582401</v>
      </c>
      <c r="M175" t="str">
        <f>VLOOKUP(A175,Holidays!A:C,2,)</f>
        <v>Y</v>
      </c>
      <c r="N175" t="str">
        <f>VLOOKUP(A175,Holidays!A:C,3,FALSE)</f>
        <v>N</v>
      </c>
    </row>
    <row r="176" spans="1:14" x14ac:dyDescent="0.25">
      <c r="A176" s="6">
        <v>42179</v>
      </c>
      <c r="B176" s="1" t="str">
        <f>TEXT(Holidays!A176,"DDDD")</f>
        <v>Wednesday</v>
      </c>
      <c r="C176" s="2">
        <f>WEEKNUM(Holidays!A176)</f>
        <v>26</v>
      </c>
      <c r="D176" s="1" t="str">
        <f>TEXT(Holidays!A176,"MMMM")</f>
        <v>June</v>
      </c>
      <c r="E176" s="1" t="str">
        <f>TEXT(Holidays!A176,"yyyy")</f>
        <v>2015</v>
      </c>
      <c r="F176" s="3">
        <v>12.2</v>
      </c>
      <c r="G176" s="3">
        <v>16</v>
      </c>
      <c r="H176" s="3">
        <v>7.7</v>
      </c>
      <c r="I176" s="3">
        <v>0</v>
      </c>
      <c r="J176" s="4">
        <v>135407.57</v>
      </c>
      <c r="K176" s="5">
        <v>32.217778950000003</v>
      </c>
      <c r="L176" s="71">
        <f t="shared" si="2"/>
        <v>4362531.1584166521</v>
      </c>
      <c r="M176" t="str">
        <f>VLOOKUP(A176,Holidays!A:C,2,)</f>
        <v>Y</v>
      </c>
      <c r="N176" t="str">
        <f>VLOOKUP(A176,Holidays!A:C,3,FALSE)</f>
        <v>N</v>
      </c>
    </row>
    <row r="177" spans="1:14" x14ac:dyDescent="0.25">
      <c r="A177" s="6">
        <v>42180</v>
      </c>
      <c r="B177" s="1" t="str">
        <f>TEXT(Holidays!A177,"DDDD")</f>
        <v>Thursday</v>
      </c>
      <c r="C177" s="2">
        <f>WEEKNUM(Holidays!A177)</f>
        <v>26</v>
      </c>
      <c r="D177" s="1" t="str">
        <f>TEXT(Holidays!A177,"MMMM")</f>
        <v>June</v>
      </c>
      <c r="E177" s="1" t="str">
        <f>TEXT(Holidays!A177,"yyyy")</f>
        <v>2015</v>
      </c>
      <c r="F177" s="3">
        <v>9.6</v>
      </c>
      <c r="G177" s="3">
        <v>14</v>
      </c>
      <c r="H177" s="3">
        <v>6.3</v>
      </c>
      <c r="I177" s="3">
        <v>0</v>
      </c>
      <c r="J177" s="4">
        <v>137379.23000000001</v>
      </c>
      <c r="K177" s="5">
        <v>33.054838169999996</v>
      </c>
      <c r="L177" s="71">
        <f t="shared" si="2"/>
        <v>4541048.2155692093</v>
      </c>
      <c r="M177" t="str">
        <f>VLOOKUP(A177,Holidays!A:C,2,)</f>
        <v>Y</v>
      </c>
      <c r="N177" t="str">
        <f>VLOOKUP(A177,Holidays!A:C,3,FALSE)</f>
        <v>N</v>
      </c>
    </row>
    <row r="178" spans="1:14" x14ac:dyDescent="0.25">
      <c r="A178" s="6">
        <v>42181</v>
      </c>
      <c r="B178" s="1" t="str">
        <f>TEXT(Holidays!A178,"DDDD")</f>
        <v>Friday</v>
      </c>
      <c r="C178" s="2">
        <f>WEEKNUM(Holidays!A178)</f>
        <v>26</v>
      </c>
      <c r="D178" s="1" t="str">
        <f>TEXT(Holidays!A178,"MMMM")</f>
        <v>June</v>
      </c>
      <c r="E178" s="1" t="str">
        <f>TEXT(Holidays!A178,"yyyy")</f>
        <v>2015</v>
      </c>
      <c r="F178" s="3">
        <v>10.5</v>
      </c>
      <c r="G178" s="3">
        <v>16.899999999999999</v>
      </c>
      <c r="H178" s="3">
        <v>7.1</v>
      </c>
      <c r="I178" s="3">
        <v>0</v>
      </c>
      <c r="J178" s="4">
        <v>135562.07500000001</v>
      </c>
      <c r="K178" s="5">
        <v>31.92862512</v>
      </c>
      <c r="L178" s="71">
        <f t="shared" si="2"/>
        <v>4328310.6731643239</v>
      </c>
      <c r="M178" t="str">
        <f>VLOOKUP(A178,Holidays!A:C,2,)</f>
        <v>N</v>
      </c>
      <c r="N178" t="str">
        <f>VLOOKUP(A178,Holidays!A:C,3,FALSE)</f>
        <v>N</v>
      </c>
    </row>
    <row r="179" spans="1:14" x14ac:dyDescent="0.25">
      <c r="A179" s="6">
        <v>42182</v>
      </c>
      <c r="B179" s="1" t="str">
        <f>TEXT(Holidays!A179,"DDDD")</f>
        <v>Saturday</v>
      </c>
      <c r="C179" s="2">
        <f>WEEKNUM(Holidays!A179)</f>
        <v>26</v>
      </c>
      <c r="D179" s="1" t="str">
        <f>TEXT(Holidays!A179,"MMMM")</f>
        <v>June</v>
      </c>
      <c r="E179" s="1" t="str">
        <f>TEXT(Holidays!A179,"yyyy")</f>
        <v>2015</v>
      </c>
      <c r="F179" s="3">
        <v>8</v>
      </c>
      <c r="G179" s="3">
        <v>14.1</v>
      </c>
      <c r="H179" s="3">
        <v>5</v>
      </c>
      <c r="I179" s="3">
        <v>0</v>
      </c>
      <c r="J179" s="4">
        <v>124587.43</v>
      </c>
      <c r="K179" s="5">
        <v>28.292540349999999</v>
      </c>
      <c r="L179" s="71">
        <f t="shared" si="2"/>
        <v>3524894.8903778004</v>
      </c>
      <c r="M179" t="str">
        <f>VLOOKUP(A179,Holidays!A:C,2,)</f>
        <v>N</v>
      </c>
      <c r="N179" t="str">
        <f>VLOOKUP(A179,Holidays!A:C,3,FALSE)</f>
        <v>N</v>
      </c>
    </row>
    <row r="180" spans="1:14" x14ac:dyDescent="0.25">
      <c r="A180" s="6">
        <v>42183</v>
      </c>
      <c r="B180" s="1" t="str">
        <f>TEXT(Holidays!A180,"DDDD")</f>
        <v>Sunday</v>
      </c>
      <c r="C180" s="2">
        <f>WEEKNUM(Holidays!A180)</f>
        <v>27</v>
      </c>
      <c r="D180" s="1" t="str">
        <f>TEXT(Holidays!A180,"MMMM")</f>
        <v>June</v>
      </c>
      <c r="E180" s="1" t="str">
        <f>TEXT(Holidays!A180,"yyyy")</f>
        <v>2015</v>
      </c>
      <c r="F180" s="3">
        <v>9.6</v>
      </c>
      <c r="G180" s="3">
        <v>14.5</v>
      </c>
      <c r="H180" s="3">
        <v>4.0999999999999996</v>
      </c>
      <c r="I180" s="3">
        <v>0</v>
      </c>
      <c r="J180" s="4">
        <v>119277.48</v>
      </c>
      <c r="K180" s="5">
        <v>31.00149176</v>
      </c>
      <c r="L180" s="71">
        <f t="shared" si="2"/>
        <v>3697779.8133735647</v>
      </c>
      <c r="M180" t="str">
        <f>VLOOKUP(A180,Holidays!A:C,2,)</f>
        <v>N</v>
      </c>
      <c r="N180" t="str">
        <f>VLOOKUP(A180,Holidays!A:C,3,FALSE)</f>
        <v>N</v>
      </c>
    </row>
    <row r="181" spans="1:14" x14ac:dyDescent="0.25">
      <c r="A181" s="6">
        <v>42184</v>
      </c>
      <c r="B181" s="1" t="str">
        <f>TEXT(Holidays!A181,"DDDD")</f>
        <v>Monday</v>
      </c>
      <c r="C181" s="2">
        <f>WEEKNUM(Holidays!A181)</f>
        <v>27</v>
      </c>
      <c r="D181" s="1" t="str">
        <f>TEXT(Holidays!A181,"MMMM")</f>
        <v>June</v>
      </c>
      <c r="E181" s="1" t="str">
        <f>TEXT(Holidays!A181,"yyyy")</f>
        <v>2015</v>
      </c>
      <c r="F181" s="3">
        <v>6.9</v>
      </c>
      <c r="G181" s="3">
        <v>12.3</v>
      </c>
      <c r="H181" s="3">
        <v>5.6</v>
      </c>
      <c r="I181" s="3">
        <v>0</v>
      </c>
      <c r="J181" s="4">
        <v>139468.155</v>
      </c>
      <c r="K181" s="5">
        <v>35.775398760000002</v>
      </c>
      <c r="L181" s="71">
        <f t="shared" si="2"/>
        <v>4989528.8594464883</v>
      </c>
      <c r="M181" t="str">
        <f>VLOOKUP(A181,Holidays!A:C,2,)</f>
        <v>N</v>
      </c>
      <c r="N181" t="str">
        <f>VLOOKUP(A181,Holidays!A:C,3,FALSE)</f>
        <v>N</v>
      </c>
    </row>
    <row r="182" spans="1:14" x14ac:dyDescent="0.25">
      <c r="A182" s="6">
        <v>42185</v>
      </c>
      <c r="B182" s="1" t="str">
        <f>TEXT(Holidays!A182,"DDDD")</f>
        <v>Tuesday</v>
      </c>
      <c r="C182" s="2">
        <f>WEEKNUM(Holidays!A182)</f>
        <v>27</v>
      </c>
      <c r="D182" s="1" t="str">
        <f>TEXT(Holidays!A182,"MMMM")</f>
        <v>June</v>
      </c>
      <c r="E182" s="1" t="str">
        <f>TEXT(Holidays!A182,"yyyy")</f>
        <v>2015</v>
      </c>
      <c r="F182" s="3">
        <v>5</v>
      </c>
      <c r="G182" s="3">
        <v>14.2</v>
      </c>
      <c r="H182" s="3">
        <v>7.9</v>
      </c>
      <c r="I182" s="3">
        <v>0</v>
      </c>
      <c r="J182" s="4">
        <v>143170.05499999999</v>
      </c>
      <c r="K182" s="5">
        <v>37.625258199999998</v>
      </c>
      <c r="L182" s="71">
        <f t="shared" si="2"/>
        <v>5386810.2858832004</v>
      </c>
      <c r="M182" t="str">
        <f>VLOOKUP(A182,Holidays!A:C,2,)</f>
        <v>N</v>
      </c>
      <c r="N182" t="str">
        <f>VLOOKUP(A182,Holidays!A:C,3,FALSE)</f>
        <v>N</v>
      </c>
    </row>
    <row r="183" spans="1:14" x14ac:dyDescent="0.25">
      <c r="A183" s="6">
        <v>42186</v>
      </c>
      <c r="B183" s="1" t="str">
        <f>TEXT(Holidays!A183,"DDDD")</f>
        <v>Wednesday</v>
      </c>
      <c r="C183" s="2">
        <f>WEEKNUM(Holidays!A183)</f>
        <v>27</v>
      </c>
      <c r="D183" s="1" t="str">
        <f>TEXT(Holidays!A183,"MMMM")</f>
        <v>July</v>
      </c>
      <c r="E183" s="1" t="str">
        <f>TEXT(Holidays!A183,"yyyy")</f>
        <v>2015</v>
      </c>
      <c r="F183" s="3">
        <v>7.4</v>
      </c>
      <c r="G183" s="3">
        <v>15</v>
      </c>
      <c r="H183" s="3">
        <v>6.9</v>
      </c>
      <c r="I183" s="3">
        <v>0</v>
      </c>
      <c r="J183" s="4">
        <v>138931</v>
      </c>
      <c r="K183" s="5">
        <v>29.520946160000001</v>
      </c>
      <c r="L183" s="71">
        <f t="shared" si="2"/>
        <v>4101374.5709549603</v>
      </c>
      <c r="M183" t="str">
        <f>VLOOKUP(A183,Holidays!A:C,2,)</f>
        <v>N</v>
      </c>
      <c r="N183" t="str">
        <f>VLOOKUP(A183,Holidays!A:C,3,FALSE)</f>
        <v>N</v>
      </c>
    </row>
    <row r="184" spans="1:14" x14ac:dyDescent="0.25">
      <c r="A184" s="6">
        <v>42187</v>
      </c>
      <c r="B184" s="1" t="str">
        <f>TEXT(Holidays!A184,"DDDD")</f>
        <v>Thursday</v>
      </c>
      <c r="C184" s="2">
        <f>WEEKNUM(Holidays!A184)</f>
        <v>27</v>
      </c>
      <c r="D184" s="1" t="str">
        <f>TEXT(Holidays!A184,"MMMM")</f>
        <v>July</v>
      </c>
      <c r="E184" s="1" t="str">
        <f>TEXT(Holidays!A184,"yyyy")</f>
        <v>2015</v>
      </c>
      <c r="F184" s="3">
        <v>10.3</v>
      </c>
      <c r="G184" s="3">
        <v>11.9</v>
      </c>
      <c r="H184" s="3">
        <v>7</v>
      </c>
      <c r="I184" s="3">
        <v>0.6</v>
      </c>
      <c r="J184" s="4">
        <v>138972.42499999999</v>
      </c>
      <c r="K184" s="5">
        <v>35.618313800000003</v>
      </c>
      <c r="L184" s="71">
        <f t="shared" si="2"/>
        <v>4949963.4431969654</v>
      </c>
      <c r="M184" t="str">
        <f>VLOOKUP(A184,Holidays!A:C,2,)</f>
        <v>N</v>
      </c>
      <c r="N184" t="str">
        <f>VLOOKUP(A184,Holidays!A:C,3,FALSE)</f>
        <v>N</v>
      </c>
    </row>
    <row r="185" spans="1:14" x14ac:dyDescent="0.25">
      <c r="A185" s="6">
        <v>42188</v>
      </c>
      <c r="B185" s="1" t="str">
        <f>TEXT(Holidays!A185,"DDDD")</f>
        <v>Friday</v>
      </c>
      <c r="C185" s="2">
        <f>WEEKNUM(Holidays!A185)</f>
        <v>27</v>
      </c>
      <c r="D185" s="1" t="str">
        <f>TEXT(Holidays!A185,"MMMM")</f>
        <v>July</v>
      </c>
      <c r="E185" s="1" t="str">
        <f>TEXT(Holidays!A185,"yyyy")</f>
        <v>2015</v>
      </c>
      <c r="F185" s="3">
        <v>5.9</v>
      </c>
      <c r="G185" s="3">
        <v>12</v>
      </c>
      <c r="H185" s="3">
        <v>5</v>
      </c>
      <c r="I185" s="3">
        <v>2.6</v>
      </c>
      <c r="J185" s="4">
        <v>145713.81</v>
      </c>
      <c r="K185" s="5">
        <v>42.629576239999999</v>
      </c>
      <c r="L185" s="71">
        <f t="shared" si="2"/>
        <v>6211717.9726158744</v>
      </c>
      <c r="M185" t="str">
        <f>VLOOKUP(A185,Holidays!A:C,2,)</f>
        <v>N</v>
      </c>
      <c r="N185" t="str">
        <f>VLOOKUP(A185,Holidays!A:C,3,FALSE)</f>
        <v>N</v>
      </c>
    </row>
    <row r="186" spans="1:14" x14ac:dyDescent="0.25">
      <c r="A186" s="6">
        <v>42189</v>
      </c>
      <c r="B186" s="1" t="str">
        <f>TEXT(Holidays!A186,"DDDD")</f>
        <v>Saturday</v>
      </c>
      <c r="C186" s="2">
        <f>WEEKNUM(Holidays!A186)</f>
        <v>27</v>
      </c>
      <c r="D186" s="1" t="str">
        <f>TEXT(Holidays!A186,"MMMM")</f>
        <v>July</v>
      </c>
      <c r="E186" s="1" t="str">
        <f>TEXT(Holidays!A186,"yyyy")</f>
        <v>2015</v>
      </c>
      <c r="F186" s="3">
        <v>7.3</v>
      </c>
      <c r="G186" s="3">
        <v>10.6</v>
      </c>
      <c r="H186" s="3">
        <v>2.8</v>
      </c>
      <c r="I186" s="3">
        <v>0</v>
      </c>
      <c r="J186" s="4">
        <v>130073.27</v>
      </c>
      <c r="K186" s="5">
        <v>29.127825269999999</v>
      </c>
      <c r="L186" s="71">
        <f t="shared" si="2"/>
        <v>3788751.4808575329</v>
      </c>
      <c r="M186" t="str">
        <f>VLOOKUP(A186,Holidays!A:C,2,)</f>
        <v>N</v>
      </c>
      <c r="N186" t="str">
        <f>VLOOKUP(A186,Holidays!A:C,3,FALSE)</f>
        <v>N</v>
      </c>
    </row>
    <row r="187" spans="1:14" x14ac:dyDescent="0.25">
      <c r="A187" s="6">
        <v>42190</v>
      </c>
      <c r="B187" s="1" t="str">
        <f>TEXT(Holidays!A187,"DDDD")</f>
        <v>Sunday</v>
      </c>
      <c r="C187" s="2">
        <f>WEEKNUM(Holidays!A187)</f>
        <v>28</v>
      </c>
      <c r="D187" s="1" t="str">
        <f>TEXT(Holidays!A187,"MMMM")</f>
        <v>July</v>
      </c>
      <c r="E187" s="1" t="str">
        <f>TEXT(Holidays!A187,"yyyy")</f>
        <v>2015</v>
      </c>
      <c r="F187" s="3">
        <v>8.1999999999999993</v>
      </c>
      <c r="G187" s="3">
        <v>14.9</v>
      </c>
      <c r="H187" s="3">
        <v>8.1999999999999993</v>
      </c>
      <c r="I187" s="3">
        <v>2</v>
      </c>
      <c r="J187" s="4">
        <v>117312.925</v>
      </c>
      <c r="K187" s="5">
        <v>24.00328983</v>
      </c>
      <c r="L187" s="71">
        <f t="shared" si="2"/>
        <v>2815896.1395800528</v>
      </c>
      <c r="M187" t="str">
        <f>VLOOKUP(A187,Holidays!A:C,2,)</f>
        <v>N</v>
      </c>
      <c r="N187" t="str">
        <f>VLOOKUP(A187,Holidays!A:C,3,FALSE)</f>
        <v>N</v>
      </c>
    </row>
    <row r="188" spans="1:14" x14ac:dyDescent="0.25">
      <c r="A188" s="6">
        <v>42191</v>
      </c>
      <c r="B188" s="1" t="str">
        <f>TEXT(Holidays!A188,"DDDD")</f>
        <v>Monday</v>
      </c>
      <c r="C188" s="2">
        <f>WEEKNUM(Holidays!A188)</f>
        <v>28</v>
      </c>
      <c r="D188" s="1" t="str">
        <f>TEXT(Holidays!A188,"MMMM")</f>
        <v>July</v>
      </c>
      <c r="E188" s="1" t="str">
        <f>TEXT(Holidays!A188,"yyyy")</f>
        <v>2015</v>
      </c>
      <c r="F188" s="3">
        <v>7.5</v>
      </c>
      <c r="G188" s="3">
        <v>11.5</v>
      </c>
      <c r="H188" s="3">
        <v>4.4000000000000004</v>
      </c>
      <c r="I188" s="3">
        <v>1.6</v>
      </c>
      <c r="J188" s="4">
        <v>143176.33499999999</v>
      </c>
      <c r="K188" s="5">
        <v>36.041788840000002</v>
      </c>
      <c r="L188" s="71">
        <f t="shared" si="2"/>
        <v>5160331.2329551019</v>
      </c>
      <c r="M188" t="str">
        <f>VLOOKUP(A188,Holidays!A:C,2,)</f>
        <v>N</v>
      </c>
      <c r="N188" t="str">
        <f>VLOOKUP(A188,Holidays!A:C,3,FALSE)</f>
        <v>N</v>
      </c>
    </row>
    <row r="189" spans="1:14" x14ac:dyDescent="0.25">
      <c r="A189" s="6">
        <v>42192</v>
      </c>
      <c r="B189" s="1" t="str">
        <f>TEXT(Holidays!A189,"DDDD")</f>
        <v>Tuesday</v>
      </c>
      <c r="C189" s="2">
        <f>WEEKNUM(Holidays!A189)</f>
        <v>28</v>
      </c>
      <c r="D189" s="1" t="str">
        <f>TEXT(Holidays!A189,"MMMM")</f>
        <v>July</v>
      </c>
      <c r="E189" s="1" t="str">
        <f>TEXT(Holidays!A189,"yyyy")</f>
        <v>2015</v>
      </c>
      <c r="F189" s="3">
        <v>7.4</v>
      </c>
      <c r="G189" s="3">
        <v>14.2</v>
      </c>
      <c r="H189" s="3">
        <v>7</v>
      </c>
      <c r="I189" s="3">
        <v>2.2000000000000002</v>
      </c>
      <c r="J189" s="4">
        <v>143984.39000000001</v>
      </c>
      <c r="K189" s="5">
        <v>37.297517450000001</v>
      </c>
      <c r="L189" s="71">
        <f t="shared" si="2"/>
        <v>5370260.2985526063</v>
      </c>
      <c r="M189" t="str">
        <f>VLOOKUP(A189,Holidays!A:C,2,)</f>
        <v>N</v>
      </c>
      <c r="N189" t="str">
        <f>VLOOKUP(A189,Holidays!A:C,3,FALSE)</f>
        <v>N</v>
      </c>
    </row>
    <row r="190" spans="1:14" x14ac:dyDescent="0.25">
      <c r="A190" s="6">
        <v>42193</v>
      </c>
      <c r="B190" s="1" t="str">
        <f>TEXT(Holidays!A190,"DDDD")</f>
        <v>Wednesday</v>
      </c>
      <c r="C190" s="2">
        <f>WEEKNUM(Holidays!A190)</f>
        <v>28</v>
      </c>
      <c r="D190" s="1" t="str">
        <f>TEXT(Holidays!A190,"MMMM")</f>
        <v>July</v>
      </c>
      <c r="E190" s="1" t="str">
        <f>TEXT(Holidays!A190,"yyyy")</f>
        <v>2015</v>
      </c>
      <c r="F190" s="3">
        <v>4.9000000000000004</v>
      </c>
      <c r="G190" s="3">
        <v>14.8</v>
      </c>
      <c r="H190" s="3">
        <v>8.5</v>
      </c>
      <c r="I190" s="3">
        <v>0.2</v>
      </c>
      <c r="J190" s="4">
        <v>141696.29500000001</v>
      </c>
      <c r="K190" s="5">
        <v>40.583806850000002</v>
      </c>
      <c r="L190" s="71">
        <f t="shared" si="2"/>
        <v>5750575.0676406212</v>
      </c>
      <c r="M190" t="str">
        <f>VLOOKUP(A190,Holidays!A:C,2,)</f>
        <v>N</v>
      </c>
      <c r="N190" t="str">
        <f>VLOOKUP(A190,Holidays!A:C,3,FALSE)</f>
        <v>N</v>
      </c>
    </row>
    <row r="191" spans="1:14" x14ac:dyDescent="0.25">
      <c r="A191" s="6">
        <v>42194</v>
      </c>
      <c r="B191" s="1" t="str">
        <f>TEXT(Holidays!A191,"DDDD")</f>
        <v>Thursday</v>
      </c>
      <c r="C191" s="2">
        <f>WEEKNUM(Holidays!A191)</f>
        <v>28</v>
      </c>
      <c r="D191" s="1" t="str">
        <f>TEXT(Holidays!A191,"MMMM")</f>
        <v>July</v>
      </c>
      <c r="E191" s="1" t="str">
        <f>TEXT(Holidays!A191,"yyyy")</f>
        <v>2015</v>
      </c>
      <c r="F191" s="3">
        <v>6.5</v>
      </c>
      <c r="G191" s="3">
        <v>13.4</v>
      </c>
      <c r="H191" s="3">
        <v>3.5</v>
      </c>
      <c r="I191" s="3">
        <v>0</v>
      </c>
      <c r="J191" s="4">
        <v>141994.375</v>
      </c>
      <c r="K191" s="5">
        <v>38.517273539999998</v>
      </c>
      <c r="L191" s="71">
        <f t="shared" si="2"/>
        <v>5469236.1830163375</v>
      </c>
      <c r="M191" t="str">
        <f>VLOOKUP(A191,Holidays!A:C,2,)</f>
        <v>N</v>
      </c>
      <c r="N191" t="str">
        <f>VLOOKUP(A191,Holidays!A:C,3,FALSE)</f>
        <v>N</v>
      </c>
    </row>
    <row r="192" spans="1:14" x14ac:dyDescent="0.25">
      <c r="A192" s="6">
        <v>42195</v>
      </c>
      <c r="B192" s="1" t="str">
        <f>TEXT(Holidays!A192,"DDDD")</f>
        <v>Friday</v>
      </c>
      <c r="C192" s="2">
        <f>WEEKNUM(Holidays!A192)</f>
        <v>28</v>
      </c>
      <c r="D192" s="1" t="str">
        <f>TEXT(Holidays!A192,"MMMM")</f>
        <v>July</v>
      </c>
      <c r="E192" s="1" t="str">
        <f>TEXT(Holidays!A192,"yyyy")</f>
        <v>2015</v>
      </c>
      <c r="F192" s="3">
        <v>7.6</v>
      </c>
      <c r="G192" s="3">
        <v>14.3</v>
      </c>
      <c r="H192" s="3">
        <v>5.8</v>
      </c>
      <c r="I192" s="3">
        <v>0</v>
      </c>
      <c r="J192" s="4">
        <v>136884.095</v>
      </c>
      <c r="K192" s="5">
        <v>32.288455370000001</v>
      </c>
      <c r="L192" s="71">
        <f t="shared" si="2"/>
        <v>4419775.9922703402</v>
      </c>
      <c r="M192" t="str">
        <f>VLOOKUP(A192,Holidays!A:C,2,)</f>
        <v>N</v>
      </c>
      <c r="N192" t="str">
        <f>VLOOKUP(A192,Holidays!A:C,3,FALSE)</f>
        <v>N</v>
      </c>
    </row>
    <row r="193" spans="1:14" x14ac:dyDescent="0.25">
      <c r="A193" s="6">
        <v>42196</v>
      </c>
      <c r="B193" s="1" t="str">
        <f>TEXT(Holidays!A193,"DDDD")</f>
        <v>Saturday</v>
      </c>
      <c r="C193" s="2">
        <f>WEEKNUM(Holidays!A193)</f>
        <v>28</v>
      </c>
      <c r="D193" s="1" t="str">
        <f>TEXT(Holidays!A193,"MMMM")</f>
        <v>July</v>
      </c>
      <c r="E193" s="1" t="str">
        <f>TEXT(Holidays!A193,"yyyy")</f>
        <v>2015</v>
      </c>
      <c r="F193" s="3">
        <v>10.9</v>
      </c>
      <c r="G193" s="3">
        <v>13.1</v>
      </c>
      <c r="H193" s="3">
        <v>3.7</v>
      </c>
      <c r="I193" s="3">
        <v>0.2</v>
      </c>
      <c r="J193" s="4">
        <v>123971.705</v>
      </c>
      <c r="K193" s="5">
        <v>30.621819909999999</v>
      </c>
      <c r="L193" s="71">
        <f t="shared" si="2"/>
        <v>3796239.2244456466</v>
      </c>
      <c r="M193" t="str">
        <f>VLOOKUP(A193,Holidays!A:C,2,)</f>
        <v>N</v>
      </c>
      <c r="N193" t="str">
        <f>VLOOKUP(A193,Holidays!A:C,3,FALSE)</f>
        <v>N</v>
      </c>
    </row>
    <row r="194" spans="1:14" x14ac:dyDescent="0.25">
      <c r="A194" s="6">
        <v>42197</v>
      </c>
      <c r="B194" s="1" t="str">
        <f>TEXT(Holidays!A194,"DDDD")</f>
        <v>Sunday</v>
      </c>
      <c r="C194" s="2">
        <f>WEEKNUM(Holidays!A194)</f>
        <v>29</v>
      </c>
      <c r="D194" s="1" t="str">
        <f>TEXT(Holidays!A194,"MMMM")</f>
        <v>July</v>
      </c>
      <c r="E194" s="1" t="str">
        <f>TEXT(Holidays!A194,"yyyy")</f>
        <v>2015</v>
      </c>
      <c r="F194" s="3">
        <v>3.4</v>
      </c>
      <c r="G194" s="3">
        <v>12.3</v>
      </c>
      <c r="H194" s="3">
        <v>2.9</v>
      </c>
      <c r="I194" s="3">
        <v>1.6</v>
      </c>
      <c r="J194" s="4">
        <v>124790.69500000001</v>
      </c>
      <c r="K194" s="5">
        <v>33.152119050000003</v>
      </c>
      <c r="L194" s="71">
        <f t="shared" ref="L194:L257" si="3">J194*K194</f>
        <v>4137075.9769722405</v>
      </c>
      <c r="M194" t="str">
        <f>VLOOKUP(A194,Holidays!A:C,2,)</f>
        <v>N</v>
      </c>
      <c r="N194" t="str">
        <f>VLOOKUP(A194,Holidays!A:C,3,FALSE)</f>
        <v>N</v>
      </c>
    </row>
    <row r="195" spans="1:14" x14ac:dyDescent="0.25">
      <c r="A195" s="6">
        <v>42198</v>
      </c>
      <c r="B195" s="1" t="str">
        <f>TEXT(Holidays!A195,"DDDD")</f>
        <v>Monday</v>
      </c>
      <c r="C195" s="2">
        <f>WEEKNUM(Holidays!A195)</f>
        <v>29</v>
      </c>
      <c r="D195" s="1" t="str">
        <f>TEXT(Holidays!A195,"MMMM")</f>
        <v>July</v>
      </c>
      <c r="E195" s="1" t="str">
        <f>TEXT(Holidays!A195,"yyyy")</f>
        <v>2015</v>
      </c>
      <c r="F195" s="3">
        <v>6.1</v>
      </c>
      <c r="G195" s="3">
        <v>12.7</v>
      </c>
      <c r="H195" s="3">
        <v>4.2</v>
      </c>
      <c r="I195" s="3">
        <v>28.4</v>
      </c>
      <c r="J195" s="4">
        <v>138680.33499999999</v>
      </c>
      <c r="K195" s="5">
        <v>47.526301529999998</v>
      </c>
      <c r="L195" s="71">
        <f t="shared" si="3"/>
        <v>6590963.4174914118</v>
      </c>
      <c r="M195" t="str">
        <f>VLOOKUP(A195,Holidays!A:C,2,)</f>
        <v>N</v>
      </c>
      <c r="N195" t="str">
        <f>VLOOKUP(A195,Holidays!A:C,3,FALSE)</f>
        <v>N</v>
      </c>
    </row>
    <row r="196" spans="1:14" x14ac:dyDescent="0.25">
      <c r="A196" s="6">
        <v>42199</v>
      </c>
      <c r="B196" s="1" t="str">
        <f>TEXT(Holidays!A196,"DDDD")</f>
        <v>Tuesday</v>
      </c>
      <c r="C196" s="2">
        <f>WEEKNUM(Holidays!A196)</f>
        <v>29</v>
      </c>
      <c r="D196" s="1" t="str">
        <f>TEXT(Holidays!A196,"MMMM")</f>
        <v>July</v>
      </c>
      <c r="E196" s="1" t="str">
        <f>TEXT(Holidays!A196,"yyyy")</f>
        <v>2015</v>
      </c>
      <c r="F196" s="3">
        <v>8.1</v>
      </c>
      <c r="G196" s="3">
        <v>9.8000000000000007</v>
      </c>
      <c r="H196" s="3">
        <v>4.8</v>
      </c>
      <c r="I196" s="3">
        <v>3.8</v>
      </c>
      <c r="J196" s="4">
        <v>150671.10500000001</v>
      </c>
      <c r="K196" s="5">
        <v>45.25558281</v>
      </c>
      <c r="L196" s="71">
        <f t="shared" si="3"/>
        <v>6818708.6694017053</v>
      </c>
      <c r="M196" t="str">
        <f>VLOOKUP(A196,Holidays!A:C,2,)</f>
        <v>Y</v>
      </c>
      <c r="N196" t="str">
        <f>VLOOKUP(A196,Holidays!A:C,3,FALSE)</f>
        <v>N</v>
      </c>
    </row>
    <row r="197" spans="1:14" x14ac:dyDescent="0.25">
      <c r="A197" s="6">
        <v>42200</v>
      </c>
      <c r="B197" s="1" t="str">
        <f>TEXT(Holidays!A197,"DDDD")</f>
        <v>Wednesday</v>
      </c>
      <c r="C197" s="2">
        <f>WEEKNUM(Holidays!A197)</f>
        <v>29</v>
      </c>
      <c r="D197" s="1" t="str">
        <f>TEXT(Holidays!A197,"MMMM")</f>
        <v>July</v>
      </c>
      <c r="E197" s="1" t="str">
        <f>TEXT(Holidays!A197,"yyyy")</f>
        <v>2015</v>
      </c>
      <c r="F197" s="3">
        <v>5.8</v>
      </c>
      <c r="G197" s="3">
        <v>10.5</v>
      </c>
      <c r="H197" s="3">
        <v>7.4</v>
      </c>
      <c r="I197" s="3">
        <v>3.6</v>
      </c>
      <c r="J197" s="4">
        <v>151270.54</v>
      </c>
      <c r="K197" s="5">
        <v>50.497418199999998</v>
      </c>
      <c r="L197" s="71">
        <f t="shared" si="3"/>
        <v>7638771.7197198281</v>
      </c>
      <c r="M197" t="str">
        <f>VLOOKUP(A197,Holidays!A:C,2,)</f>
        <v>Y</v>
      </c>
      <c r="N197" t="str">
        <f>VLOOKUP(A197,Holidays!A:C,3,FALSE)</f>
        <v>N</v>
      </c>
    </row>
    <row r="198" spans="1:14" x14ac:dyDescent="0.25">
      <c r="A198" s="6">
        <v>42201</v>
      </c>
      <c r="B198" s="1" t="str">
        <f>TEXT(Holidays!A198,"DDDD")</f>
        <v>Thursday</v>
      </c>
      <c r="C198" s="2">
        <f>WEEKNUM(Holidays!A198)</f>
        <v>29</v>
      </c>
      <c r="D198" s="1" t="str">
        <f>TEXT(Holidays!A198,"MMMM")</f>
        <v>July</v>
      </c>
      <c r="E198" s="1" t="str">
        <f>TEXT(Holidays!A198,"yyyy")</f>
        <v>2015</v>
      </c>
      <c r="F198" s="3">
        <v>6.6</v>
      </c>
      <c r="G198" s="3">
        <v>12.3</v>
      </c>
      <c r="H198" s="3">
        <v>8.1</v>
      </c>
      <c r="I198" s="3">
        <v>0.2</v>
      </c>
      <c r="J198" s="4">
        <v>144797.98000000001</v>
      </c>
      <c r="K198" s="5">
        <v>40.471707639999998</v>
      </c>
      <c r="L198" s="71">
        <f t="shared" si="3"/>
        <v>5860221.5134225674</v>
      </c>
      <c r="M198" t="str">
        <f>VLOOKUP(A198,Holidays!A:C,2,)</f>
        <v>Y</v>
      </c>
      <c r="N198" t="str">
        <f>VLOOKUP(A198,Holidays!A:C,3,FALSE)</f>
        <v>N</v>
      </c>
    </row>
    <row r="199" spans="1:14" x14ac:dyDescent="0.25">
      <c r="A199" s="6">
        <v>42202</v>
      </c>
      <c r="B199" s="1" t="str">
        <f>TEXT(Holidays!A199,"DDDD")</f>
        <v>Friday</v>
      </c>
      <c r="C199" s="2">
        <f>WEEKNUM(Holidays!A199)</f>
        <v>29</v>
      </c>
      <c r="D199" s="1" t="str">
        <f>TEXT(Holidays!A199,"MMMM")</f>
        <v>July</v>
      </c>
      <c r="E199" s="1" t="str">
        <f>TEXT(Holidays!A199,"yyyy")</f>
        <v>2015</v>
      </c>
      <c r="F199" s="3">
        <v>7.3</v>
      </c>
      <c r="G199" s="3">
        <v>12.3</v>
      </c>
      <c r="H199" s="3">
        <v>6.5</v>
      </c>
      <c r="I199" s="3">
        <v>2.4</v>
      </c>
      <c r="J199" s="4">
        <v>142965.48000000001</v>
      </c>
      <c r="K199" s="5">
        <v>49.218506959999999</v>
      </c>
      <c r="L199" s="71">
        <f t="shared" si="3"/>
        <v>7036547.4724197416</v>
      </c>
      <c r="M199" t="str">
        <f>VLOOKUP(A199,Holidays!A:C,2,)</f>
        <v>Y</v>
      </c>
      <c r="N199" t="str">
        <f>VLOOKUP(A199,Holidays!A:C,3,FALSE)</f>
        <v>N</v>
      </c>
    </row>
    <row r="200" spans="1:14" x14ac:dyDescent="0.25">
      <c r="A200" s="6">
        <v>42203</v>
      </c>
      <c r="B200" s="1" t="str">
        <f>TEXT(Holidays!A200,"DDDD")</f>
        <v>Saturday</v>
      </c>
      <c r="C200" s="2">
        <f>WEEKNUM(Holidays!A200)</f>
        <v>29</v>
      </c>
      <c r="D200" s="1" t="str">
        <f>TEXT(Holidays!A200,"MMMM")</f>
        <v>July</v>
      </c>
      <c r="E200" s="1" t="str">
        <f>TEXT(Holidays!A200,"yyyy")</f>
        <v>2015</v>
      </c>
      <c r="F200" s="3">
        <v>6.1</v>
      </c>
      <c r="G200" s="3">
        <v>11.5</v>
      </c>
      <c r="H200" s="3">
        <v>9.5</v>
      </c>
      <c r="I200" s="3">
        <v>0.4</v>
      </c>
      <c r="J200" s="4">
        <v>130187.44500000001</v>
      </c>
      <c r="K200" s="5">
        <v>44.097767079999997</v>
      </c>
      <c r="L200" s="71">
        <f t="shared" si="3"/>
        <v>5740975.6263503106</v>
      </c>
      <c r="M200" t="str">
        <f>VLOOKUP(A200,Holidays!A:C,2,)</f>
        <v>Y</v>
      </c>
      <c r="N200" t="str">
        <f>VLOOKUP(A200,Holidays!A:C,3,FALSE)</f>
        <v>N</v>
      </c>
    </row>
    <row r="201" spans="1:14" x14ac:dyDescent="0.25">
      <c r="A201" s="6">
        <v>42204</v>
      </c>
      <c r="B201" s="1" t="str">
        <f>TEXT(Holidays!A201,"DDDD")</f>
        <v>Sunday</v>
      </c>
      <c r="C201" s="2">
        <f>WEEKNUM(Holidays!A201)</f>
        <v>30</v>
      </c>
      <c r="D201" s="1" t="str">
        <f>TEXT(Holidays!A201,"MMMM")</f>
        <v>July</v>
      </c>
      <c r="E201" s="1" t="str">
        <f>TEXT(Holidays!A201,"yyyy")</f>
        <v>2015</v>
      </c>
      <c r="F201" s="3">
        <v>0.6</v>
      </c>
      <c r="G201" s="3">
        <v>12.1</v>
      </c>
      <c r="H201" s="3">
        <v>9.6999999999999993</v>
      </c>
      <c r="I201" s="3">
        <v>0</v>
      </c>
      <c r="J201" s="4">
        <v>131141.35500000001</v>
      </c>
      <c r="K201" s="5">
        <v>43.573422479999998</v>
      </c>
      <c r="L201" s="71">
        <f t="shared" si="3"/>
        <v>5714277.6660146601</v>
      </c>
      <c r="M201" t="str">
        <f>VLOOKUP(A201,Holidays!A:C,2,)</f>
        <v>Y</v>
      </c>
      <c r="N201" t="str">
        <f>VLOOKUP(A201,Holidays!A:C,3,FALSE)</f>
        <v>N</v>
      </c>
    </row>
    <row r="202" spans="1:14" x14ac:dyDescent="0.25">
      <c r="A202" s="6">
        <v>42205</v>
      </c>
      <c r="B202" s="1" t="str">
        <f>TEXT(Holidays!A202,"DDDD")</f>
        <v>Monday</v>
      </c>
      <c r="C202" s="2">
        <f>WEEKNUM(Holidays!A202)</f>
        <v>30</v>
      </c>
      <c r="D202" s="1" t="str">
        <f>TEXT(Holidays!A202,"MMMM")</f>
        <v>July</v>
      </c>
      <c r="E202" s="1" t="str">
        <f>TEXT(Holidays!A202,"yyyy")</f>
        <v>2015</v>
      </c>
      <c r="F202" s="3">
        <v>1.8</v>
      </c>
      <c r="G202" s="3">
        <v>14.7</v>
      </c>
      <c r="H202" s="3">
        <v>9.6999999999999993</v>
      </c>
      <c r="I202" s="3">
        <v>0</v>
      </c>
      <c r="J202" s="4">
        <v>146154.37</v>
      </c>
      <c r="K202" s="5">
        <v>41.79671269</v>
      </c>
      <c r="L202" s="71">
        <f t="shared" si="3"/>
        <v>6108772.2112779552</v>
      </c>
      <c r="M202" t="str">
        <f>VLOOKUP(A202,Holidays!A:C,2,)</f>
        <v>Y</v>
      </c>
      <c r="N202" t="str">
        <f>VLOOKUP(A202,Holidays!A:C,3,FALSE)</f>
        <v>N</v>
      </c>
    </row>
    <row r="203" spans="1:14" x14ac:dyDescent="0.25">
      <c r="A203" s="6">
        <v>42206</v>
      </c>
      <c r="B203" s="1" t="str">
        <f>TEXT(Holidays!A203,"DDDD")</f>
        <v>Tuesday</v>
      </c>
      <c r="C203" s="2">
        <f>WEEKNUM(Holidays!A203)</f>
        <v>30</v>
      </c>
      <c r="D203" s="1" t="str">
        <f>TEXT(Holidays!A203,"MMMM")</f>
        <v>July</v>
      </c>
      <c r="E203" s="1" t="str">
        <f>TEXT(Holidays!A203,"yyyy")</f>
        <v>2015</v>
      </c>
      <c r="F203" s="3">
        <v>4.2</v>
      </c>
      <c r="G203" s="3">
        <v>17</v>
      </c>
      <c r="H203" s="3">
        <v>8.6</v>
      </c>
      <c r="I203" s="3">
        <v>0</v>
      </c>
      <c r="J203" s="4">
        <v>138931.81</v>
      </c>
      <c r="K203" s="5">
        <v>28.895489680000001</v>
      </c>
      <c r="L203" s="71">
        <f t="shared" si="3"/>
        <v>4014502.682078721</v>
      </c>
      <c r="M203" t="str">
        <f>VLOOKUP(A203,Holidays!A:C,2,)</f>
        <v>Y</v>
      </c>
      <c r="N203" t="str">
        <f>VLOOKUP(A203,Holidays!A:C,3,FALSE)</f>
        <v>N</v>
      </c>
    </row>
    <row r="204" spans="1:14" x14ac:dyDescent="0.25">
      <c r="A204" s="6">
        <v>42207</v>
      </c>
      <c r="B204" s="1" t="str">
        <f>TEXT(Holidays!A204,"DDDD")</f>
        <v>Wednesday</v>
      </c>
      <c r="C204" s="2">
        <f>WEEKNUM(Holidays!A204)</f>
        <v>30</v>
      </c>
      <c r="D204" s="1" t="str">
        <f>TEXT(Holidays!A204,"MMMM")</f>
        <v>July</v>
      </c>
      <c r="E204" s="1" t="str">
        <f>TEXT(Holidays!A204,"yyyy")</f>
        <v>2015</v>
      </c>
      <c r="F204" s="3">
        <v>11.4</v>
      </c>
      <c r="G204" s="3">
        <v>16.600000000000001</v>
      </c>
      <c r="H204" s="3">
        <v>6</v>
      </c>
      <c r="I204" s="3">
        <v>1.6</v>
      </c>
      <c r="J204" s="4">
        <v>138418.83499999999</v>
      </c>
      <c r="K204" s="5">
        <v>33.707277519999998</v>
      </c>
      <c r="L204" s="71">
        <f t="shared" si="3"/>
        <v>4665722.0853400882</v>
      </c>
      <c r="M204" t="str">
        <f>VLOOKUP(A204,Holidays!A:C,2,)</f>
        <v>Y</v>
      </c>
      <c r="N204" t="str">
        <f>VLOOKUP(A204,Holidays!A:C,3,FALSE)</f>
        <v>N</v>
      </c>
    </row>
    <row r="205" spans="1:14" x14ac:dyDescent="0.25">
      <c r="A205" s="6">
        <v>42208</v>
      </c>
      <c r="B205" s="1" t="str">
        <f>TEXT(Holidays!A205,"DDDD")</f>
        <v>Thursday</v>
      </c>
      <c r="C205" s="2">
        <f>WEEKNUM(Holidays!A205)</f>
        <v>30</v>
      </c>
      <c r="D205" s="1" t="str">
        <f>TEXT(Holidays!A205,"MMMM")</f>
        <v>July</v>
      </c>
      <c r="E205" s="1" t="str">
        <f>TEXT(Holidays!A205,"yyyy")</f>
        <v>2015</v>
      </c>
      <c r="F205" s="3">
        <v>5.0999999999999996</v>
      </c>
      <c r="G205" s="3">
        <v>16.100000000000001</v>
      </c>
      <c r="H205" s="3">
        <v>9.5</v>
      </c>
      <c r="I205" s="3">
        <v>0</v>
      </c>
      <c r="J205" s="4">
        <v>142316.29500000001</v>
      </c>
      <c r="K205" s="5">
        <v>33.975184839999997</v>
      </c>
      <c r="L205" s="71">
        <f t="shared" si="3"/>
        <v>4835222.428368968</v>
      </c>
      <c r="M205" t="str">
        <f>VLOOKUP(A205,Holidays!A:C,2,)</f>
        <v>Y</v>
      </c>
      <c r="N205" t="str">
        <f>VLOOKUP(A205,Holidays!A:C,3,FALSE)</f>
        <v>N</v>
      </c>
    </row>
    <row r="206" spans="1:14" x14ac:dyDescent="0.25">
      <c r="A206" s="6">
        <v>42209</v>
      </c>
      <c r="B206" s="1" t="str">
        <f>TEXT(Holidays!A206,"DDDD")</f>
        <v>Friday</v>
      </c>
      <c r="C206" s="2">
        <f>WEEKNUM(Holidays!A206)</f>
        <v>30</v>
      </c>
      <c r="D206" s="1" t="str">
        <f>TEXT(Holidays!A206,"MMMM")</f>
        <v>July</v>
      </c>
      <c r="E206" s="1" t="str">
        <f>TEXT(Holidays!A206,"yyyy")</f>
        <v>2015</v>
      </c>
      <c r="F206" s="3">
        <v>7.6</v>
      </c>
      <c r="G206" s="3">
        <v>15</v>
      </c>
      <c r="H206" s="3">
        <v>4.4000000000000004</v>
      </c>
      <c r="I206" s="3">
        <v>1.2</v>
      </c>
      <c r="J206" s="4">
        <v>136837.155</v>
      </c>
      <c r="K206" s="5">
        <v>27.669824500000001</v>
      </c>
      <c r="L206" s="71">
        <f t="shared" si="3"/>
        <v>3786260.0639292975</v>
      </c>
      <c r="M206" t="str">
        <f>VLOOKUP(A206,Holidays!A:C,2,)</f>
        <v>Y</v>
      </c>
      <c r="N206" t="str">
        <f>VLOOKUP(A206,Holidays!A:C,3,FALSE)</f>
        <v>N</v>
      </c>
    </row>
    <row r="207" spans="1:14" x14ac:dyDescent="0.25">
      <c r="A207" s="6">
        <v>42210</v>
      </c>
      <c r="B207" s="1" t="str">
        <f>TEXT(Holidays!A207,"DDDD")</f>
        <v>Saturday</v>
      </c>
      <c r="C207" s="2">
        <f>WEEKNUM(Holidays!A207)</f>
        <v>30</v>
      </c>
      <c r="D207" s="1" t="str">
        <f>TEXT(Holidays!A207,"MMMM")</f>
        <v>July</v>
      </c>
      <c r="E207" s="1" t="str">
        <f>TEXT(Holidays!A207,"yyyy")</f>
        <v>2015</v>
      </c>
      <c r="F207" s="3">
        <v>9.4</v>
      </c>
      <c r="G207" s="3">
        <v>13.3</v>
      </c>
      <c r="H207" s="3">
        <v>7.7</v>
      </c>
      <c r="I207" s="3">
        <v>0.8</v>
      </c>
      <c r="J207" s="4">
        <v>121021.425</v>
      </c>
      <c r="K207" s="5">
        <v>22.239188500000001</v>
      </c>
      <c r="L207" s="71">
        <f t="shared" si="3"/>
        <v>2691418.2831136128</v>
      </c>
      <c r="M207" t="str">
        <f>VLOOKUP(A207,Holidays!A:C,2,)</f>
        <v>Y</v>
      </c>
      <c r="N207" t="str">
        <f>VLOOKUP(A207,Holidays!A:C,3,FALSE)</f>
        <v>N</v>
      </c>
    </row>
    <row r="208" spans="1:14" x14ac:dyDescent="0.25">
      <c r="A208" s="6">
        <v>42211</v>
      </c>
      <c r="B208" s="1" t="str">
        <f>TEXT(Holidays!A208,"DDDD")</f>
        <v>Sunday</v>
      </c>
      <c r="C208" s="2">
        <f>WEEKNUM(Holidays!A208)</f>
        <v>31</v>
      </c>
      <c r="D208" s="1" t="str">
        <f>TEXT(Holidays!A208,"MMMM")</f>
        <v>July</v>
      </c>
      <c r="E208" s="1" t="str">
        <f>TEXT(Holidays!A208,"yyyy")</f>
        <v>2015</v>
      </c>
      <c r="F208" s="3">
        <v>8.1</v>
      </c>
      <c r="G208" s="3">
        <v>11.6</v>
      </c>
      <c r="H208" s="3">
        <v>8.5</v>
      </c>
      <c r="I208" s="3">
        <v>3.2</v>
      </c>
      <c r="J208" s="4">
        <v>120396.735</v>
      </c>
      <c r="K208" s="5">
        <v>22.384246220000001</v>
      </c>
      <c r="L208" s="71">
        <f t="shared" si="3"/>
        <v>2694990.160324092</v>
      </c>
      <c r="M208" t="str">
        <f>VLOOKUP(A208,Holidays!A:C,2,)</f>
        <v>Y</v>
      </c>
      <c r="N208" t="str">
        <f>VLOOKUP(A208,Holidays!A:C,3,FALSE)</f>
        <v>N</v>
      </c>
    </row>
    <row r="209" spans="1:14" x14ac:dyDescent="0.25">
      <c r="A209" s="6">
        <v>42212</v>
      </c>
      <c r="B209" s="1" t="str">
        <f>TEXT(Holidays!A209,"DDDD")</f>
        <v>Monday</v>
      </c>
      <c r="C209" s="2">
        <f>WEEKNUM(Holidays!A209)</f>
        <v>31</v>
      </c>
      <c r="D209" s="1" t="str">
        <f>TEXT(Holidays!A209,"MMMM")</f>
        <v>July</v>
      </c>
      <c r="E209" s="1" t="str">
        <f>TEXT(Holidays!A209,"yyyy")</f>
        <v>2015</v>
      </c>
      <c r="F209" s="3">
        <v>6.2</v>
      </c>
      <c r="G209" s="3">
        <v>13.9</v>
      </c>
      <c r="H209" s="3">
        <v>9.6</v>
      </c>
      <c r="I209" s="3">
        <v>0.8</v>
      </c>
      <c r="J209" s="4">
        <v>142470.43</v>
      </c>
      <c r="K209" s="5">
        <v>35.176217450000003</v>
      </c>
      <c r="L209" s="71">
        <f t="shared" si="3"/>
        <v>5011570.8258750038</v>
      </c>
      <c r="M209" t="str">
        <f>VLOOKUP(A209,Holidays!A:C,2,)</f>
        <v>Y</v>
      </c>
      <c r="N209" t="str">
        <f>VLOOKUP(A209,Holidays!A:C,3,FALSE)</f>
        <v>N</v>
      </c>
    </row>
    <row r="210" spans="1:14" x14ac:dyDescent="0.25">
      <c r="A210" s="6">
        <v>42213</v>
      </c>
      <c r="B210" s="1" t="str">
        <f>TEXT(Holidays!A210,"DDDD")</f>
        <v>Tuesday</v>
      </c>
      <c r="C210" s="2">
        <f>WEEKNUM(Holidays!A210)</f>
        <v>31</v>
      </c>
      <c r="D210" s="1" t="str">
        <f>TEXT(Holidays!A210,"MMMM")</f>
        <v>July</v>
      </c>
      <c r="E210" s="1" t="str">
        <f>TEXT(Holidays!A210,"yyyy")</f>
        <v>2015</v>
      </c>
      <c r="F210" s="3">
        <v>7.9</v>
      </c>
      <c r="G210" s="3">
        <v>14.4</v>
      </c>
      <c r="H210" s="3">
        <v>10.199999999999999</v>
      </c>
      <c r="I210" s="3">
        <v>0</v>
      </c>
      <c r="J210" s="4">
        <v>144008.37</v>
      </c>
      <c r="K210" s="5">
        <v>40.752987930000003</v>
      </c>
      <c r="L210" s="71">
        <f t="shared" si="3"/>
        <v>5868771.3644289747</v>
      </c>
      <c r="M210" t="str">
        <f>VLOOKUP(A210,Holidays!A:C,2,)</f>
        <v>Y</v>
      </c>
      <c r="N210" t="str">
        <f>VLOOKUP(A210,Holidays!A:C,3,FALSE)</f>
        <v>N</v>
      </c>
    </row>
    <row r="211" spans="1:14" x14ac:dyDescent="0.25">
      <c r="A211" s="6">
        <v>42214</v>
      </c>
      <c r="B211" s="1" t="str">
        <f>TEXT(Holidays!A211,"DDDD")</f>
        <v>Wednesday</v>
      </c>
      <c r="C211" s="2">
        <f>WEEKNUM(Holidays!A211)</f>
        <v>31</v>
      </c>
      <c r="D211" s="1" t="str">
        <f>TEXT(Holidays!A211,"MMMM")</f>
        <v>July</v>
      </c>
      <c r="E211" s="1" t="str">
        <f>TEXT(Holidays!A211,"yyyy")</f>
        <v>2015</v>
      </c>
      <c r="F211" s="3">
        <v>8.4</v>
      </c>
      <c r="G211" s="3">
        <v>14</v>
      </c>
      <c r="H211" s="3">
        <v>9</v>
      </c>
      <c r="I211" s="3">
        <v>0</v>
      </c>
      <c r="J211" s="4">
        <v>142637.76000000001</v>
      </c>
      <c r="K211" s="5">
        <v>37.23752124</v>
      </c>
      <c r="L211" s="71">
        <f t="shared" si="3"/>
        <v>5311476.6176260225</v>
      </c>
      <c r="M211" t="str">
        <f>VLOOKUP(A211,Holidays!A:C,2,)</f>
        <v>Y</v>
      </c>
      <c r="N211" t="str">
        <f>VLOOKUP(A211,Holidays!A:C,3,FALSE)</f>
        <v>N</v>
      </c>
    </row>
    <row r="212" spans="1:14" x14ac:dyDescent="0.25">
      <c r="A212" s="6">
        <v>42215</v>
      </c>
      <c r="B212" s="1" t="str">
        <f>TEXT(Holidays!A212,"DDDD")</f>
        <v>Thursday</v>
      </c>
      <c r="C212" s="2">
        <f>WEEKNUM(Holidays!A212)</f>
        <v>31</v>
      </c>
      <c r="D212" s="1" t="str">
        <f>TEXT(Holidays!A212,"MMMM")</f>
        <v>July</v>
      </c>
      <c r="E212" s="1" t="str">
        <f>TEXT(Holidays!A212,"yyyy")</f>
        <v>2015</v>
      </c>
      <c r="F212" s="3">
        <v>8.6</v>
      </c>
      <c r="G212" s="3">
        <v>12.3</v>
      </c>
      <c r="H212" s="3">
        <v>4.5</v>
      </c>
      <c r="I212" s="3">
        <v>0</v>
      </c>
      <c r="J212" s="4">
        <v>143544.10999999999</v>
      </c>
      <c r="K212" s="5">
        <v>29.122837359999998</v>
      </c>
      <c r="L212" s="71">
        <f t="shared" si="3"/>
        <v>4180411.7695159488</v>
      </c>
      <c r="M212" t="str">
        <f>VLOOKUP(A212,Holidays!A:C,2,)</f>
        <v>Y</v>
      </c>
      <c r="N212" t="str">
        <f>VLOOKUP(A212,Holidays!A:C,3,FALSE)</f>
        <v>N</v>
      </c>
    </row>
    <row r="213" spans="1:14" x14ac:dyDescent="0.25">
      <c r="A213" s="6">
        <v>42216</v>
      </c>
      <c r="B213" s="1" t="str">
        <f>TEXT(Holidays!A213,"DDDD")</f>
        <v>Friday</v>
      </c>
      <c r="C213" s="2">
        <f>WEEKNUM(Holidays!A213)</f>
        <v>31</v>
      </c>
      <c r="D213" s="1" t="str">
        <f>TEXT(Holidays!A213,"MMMM")</f>
        <v>July</v>
      </c>
      <c r="E213" s="1" t="str">
        <f>TEXT(Holidays!A213,"yyyy")</f>
        <v>2015</v>
      </c>
      <c r="F213" s="3">
        <v>4.0999999999999996</v>
      </c>
      <c r="G213" s="3">
        <v>14</v>
      </c>
      <c r="H213" s="3">
        <v>10.8</v>
      </c>
      <c r="I213" s="3">
        <v>0.6</v>
      </c>
      <c r="J213" s="4">
        <v>139584.95499999999</v>
      </c>
      <c r="K213" s="5">
        <v>35.059771089999998</v>
      </c>
      <c r="L213" s="71">
        <f t="shared" si="3"/>
        <v>4893816.5699079502</v>
      </c>
      <c r="M213" t="str">
        <f>VLOOKUP(A213,Holidays!A:C,2,)</f>
        <v>Y</v>
      </c>
      <c r="N213" t="str">
        <f>VLOOKUP(A213,Holidays!A:C,3,FALSE)</f>
        <v>N</v>
      </c>
    </row>
    <row r="214" spans="1:14" x14ac:dyDescent="0.25">
      <c r="A214" s="6">
        <v>42217</v>
      </c>
      <c r="B214" s="1" t="str">
        <f>TEXT(Holidays!A214,"DDDD")</f>
        <v>Saturday</v>
      </c>
      <c r="C214" s="2">
        <f>WEEKNUM(Holidays!A214)</f>
        <v>31</v>
      </c>
      <c r="D214" s="1" t="str">
        <f>TEXT(Holidays!A214,"MMMM")</f>
        <v>August</v>
      </c>
      <c r="E214" s="1" t="str">
        <f>TEXT(Holidays!A214,"yyyy")</f>
        <v>2015</v>
      </c>
      <c r="F214" s="3">
        <v>6.5</v>
      </c>
      <c r="G214" s="3">
        <v>11.4</v>
      </c>
      <c r="H214" s="3">
        <v>4.2</v>
      </c>
      <c r="I214" s="3">
        <v>0.2</v>
      </c>
      <c r="J214" s="4">
        <v>125032.57</v>
      </c>
      <c r="K214" s="5">
        <v>29.880139589999999</v>
      </c>
      <c r="L214" s="71">
        <f t="shared" si="3"/>
        <v>3735990.6448964463</v>
      </c>
      <c r="M214" t="str">
        <f>VLOOKUP(A214,Holidays!A:C,2,)</f>
        <v>Y</v>
      </c>
      <c r="N214" t="str">
        <f>VLOOKUP(A214,Holidays!A:C,3,FALSE)</f>
        <v>N</v>
      </c>
    </row>
    <row r="215" spans="1:14" x14ac:dyDescent="0.25">
      <c r="A215" s="6">
        <v>42218</v>
      </c>
      <c r="B215" s="1" t="str">
        <f>TEXT(Holidays!A215,"DDDD")</f>
        <v>Sunday</v>
      </c>
      <c r="C215" s="2">
        <f>WEEKNUM(Holidays!A215)</f>
        <v>32</v>
      </c>
      <c r="D215" s="1" t="str">
        <f>TEXT(Holidays!A215,"MMMM")</f>
        <v>August</v>
      </c>
      <c r="E215" s="1" t="str">
        <f>TEXT(Holidays!A215,"yyyy")</f>
        <v>2015</v>
      </c>
      <c r="F215" s="3">
        <v>7.8</v>
      </c>
      <c r="G215" s="3">
        <v>14.9</v>
      </c>
      <c r="H215" s="3">
        <v>8.3000000000000007</v>
      </c>
      <c r="I215" s="3">
        <v>0</v>
      </c>
      <c r="J215" s="4">
        <v>117638.065</v>
      </c>
      <c r="K215" s="5">
        <v>23.37418658</v>
      </c>
      <c r="L215" s="71">
        <f t="shared" si="3"/>
        <v>2749694.0802201675</v>
      </c>
      <c r="M215" t="str">
        <f>VLOOKUP(A215,Holidays!A:C,2,)</f>
        <v>Y</v>
      </c>
      <c r="N215" t="str">
        <f>VLOOKUP(A215,Holidays!A:C,3,FALSE)</f>
        <v>N</v>
      </c>
    </row>
    <row r="216" spans="1:14" x14ac:dyDescent="0.25">
      <c r="A216" s="6">
        <v>42219</v>
      </c>
      <c r="B216" s="1" t="str">
        <f>TEXT(Holidays!A216,"DDDD")</f>
        <v>Monday</v>
      </c>
      <c r="C216" s="2">
        <f>WEEKNUM(Holidays!A216)</f>
        <v>32</v>
      </c>
      <c r="D216" s="1" t="str">
        <f>TEXT(Holidays!A216,"MMMM")</f>
        <v>August</v>
      </c>
      <c r="E216" s="1" t="str">
        <f>TEXT(Holidays!A216,"yyyy")</f>
        <v>2015</v>
      </c>
      <c r="F216" s="3">
        <v>7.3</v>
      </c>
      <c r="G216" s="3">
        <v>10.8</v>
      </c>
      <c r="H216" s="3">
        <v>9.4</v>
      </c>
      <c r="I216" s="3">
        <v>6.4</v>
      </c>
      <c r="J216" s="4">
        <v>141451.72500000001</v>
      </c>
      <c r="K216" s="5">
        <v>38.127978149999997</v>
      </c>
      <c r="L216" s="71">
        <f t="shared" si="3"/>
        <v>5393268.2800798081</v>
      </c>
      <c r="M216" t="str">
        <f>VLOOKUP(A216,Holidays!A:C,2,)</f>
        <v>Y</v>
      </c>
      <c r="N216" t="str">
        <f>VLOOKUP(A216,Holidays!A:C,3,FALSE)</f>
        <v>N</v>
      </c>
    </row>
    <row r="217" spans="1:14" x14ac:dyDescent="0.25">
      <c r="A217" s="6">
        <v>42220</v>
      </c>
      <c r="B217" s="1" t="str">
        <f>TEXT(Holidays!A217,"DDDD")</f>
        <v>Tuesday</v>
      </c>
      <c r="C217" s="2">
        <f>WEEKNUM(Holidays!A217)</f>
        <v>32</v>
      </c>
      <c r="D217" s="1" t="str">
        <f>TEXT(Holidays!A217,"MMMM")</f>
        <v>August</v>
      </c>
      <c r="E217" s="1" t="str">
        <f>TEXT(Holidays!A217,"yyyy")</f>
        <v>2015</v>
      </c>
      <c r="F217" s="3">
        <v>3.5</v>
      </c>
      <c r="G217" s="3">
        <v>11.3</v>
      </c>
      <c r="H217" s="3">
        <v>7.1</v>
      </c>
      <c r="I217" s="3">
        <v>0</v>
      </c>
      <c r="J217" s="4">
        <v>147550.185</v>
      </c>
      <c r="K217" s="5">
        <v>44.673336380000002</v>
      </c>
      <c r="L217" s="71">
        <f t="shared" si="3"/>
        <v>6591559.0474362308</v>
      </c>
      <c r="M217" t="str">
        <f>VLOOKUP(A217,Holidays!A:C,2,)</f>
        <v>Y</v>
      </c>
      <c r="N217" t="str">
        <f>VLOOKUP(A217,Holidays!A:C,3,FALSE)</f>
        <v>N</v>
      </c>
    </row>
    <row r="218" spans="1:14" x14ac:dyDescent="0.25">
      <c r="A218" s="6">
        <v>42221</v>
      </c>
      <c r="B218" s="1" t="str">
        <f>TEXT(Holidays!A218,"DDDD")</f>
        <v>Wednesday</v>
      </c>
      <c r="C218" s="2">
        <f>WEEKNUM(Holidays!A218)</f>
        <v>32</v>
      </c>
      <c r="D218" s="1" t="str">
        <f>TEXT(Holidays!A218,"MMMM")</f>
        <v>August</v>
      </c>
      <c r="E218" s="1" t="str">
        <f>TEXT(Holidays!A218,"yyyy")</f>
        <v>2015</v>
      </c>
      <c r="F218" s="3">
        <v>6.6</v>
      </c>
      <c r="G218" s="3">
        <v>10.8</v>
      </c>
      <c r="H218" s="3">
        <v>8</v>
      </c>
      <c r="I218" s="3">
        <v>1</v>
      </c>
      <c r="J218" s="4">
        <v>142325.99</v>
      </c>
      <c r="K218" s="5">
        <v>42.5957224</v>
      </c>
      <c r="L218" s="71">
        <f t="shared" si="3"/>
        <v>6062478.3603451755</v>
      </c>
      <c r="M218" t="str">
        <f>VLOOKUP(A218,Holidays!A:C,2,)</f>
        <v>Y</v>
      </c>
      <c r="N218" t="str">
        <f>VLOOKUP(A218,Holidays!A:C,3,FALSE)</f>
        <v>N</v>
      </c>
    </row>
    <row r="219" spans="1:14" x14ac:dyDescent="0.25">
      <c r="A219" s="6">
        <v>42222</v>
      </c>
      <c r="B219" s="1" t="str">
        <f>TEXT(Holidays!A219,"DDDD")</f>
        <v>Thursday</v>
      </c>
      <c r="C219" s="2">
        <f>WEEKNUM(Holidays!A219)</f>
        <v>32</v>
      </c>
      <c r="D219" s="1" t="str">
        <f>TEXT(Holidays!A219,"MMMM")</f>
        <v>August</v>
      </c>
      <c r="E219" s="1" t="str">
        <f>TEXT(Holidays!A219,"yyyy")</f>
        <v>2015</v>
      </c>
      <c r="F219" s="3">
        <v>7.1</v>
      </c>
      <c r="G219" s="3">
        <v>12.8</v>
      </c>
      <c r="H219" s="3">
        <v>7</v>
      </c>
      <c r="I219" s="3">
        <v>1.6</v>
      </c>
      <c r="J219" s="4">
        <v>143642.35500000001</v>
      </c>
      <c r="K219" s="5">
        <v>48.945172849999999</v>
      </c>
      <c r="L219" s="71">
        <f t="shared" si="3"/>
        <v>7030599.8940560622</v>
      </c>
      <c r="M219" t="str">
        <f>VLOOKUP(A219,Holidays!A:C,2,)</f>
        <v>Y</v>
      </c>
      <c r="N219" t="str">
        <f>VLOOKUP(A219,Holidays!A:C,3,FALSE)</f>
        <v>N</v>
      </c>
    </row>
    <row r="220" spans="1:14" x14ac:dyDescent="0.25">
      <c r="A220" s="6">
        <v>42223</v>
      </c>
      <c r="B220" s="1" t="str">
        <f>TEXT(Holidays!A220,"DDDD")</f>
        <v>Friday</v>
      </c>
      <c r="C220" s="2">
        <f>WEEKNUM(Holidays!A220)</f>
        <v>32</v>
      </c>
      <c r="D220" s="1" t="str">
        <f>TEXT(Holidays!A220,"MMMM")</f>
        <v>August</v>
      </c>
      <c r="E220" s="1" t="str">
        <f>TEXT(Holidays!A220,"yyyy")</f>
        <v>2015</v>
      </c>
      <c r="F220" s="3">
        <v>9</v>
      </c>
      <c r="G220" s="3">
        <v>13.1</v>
      </c>
      <c r="H220" s="3">
        <v>9</v>
      </c>
      <c r="I220" s="3">
        <v>1.4</v>
      </c>
      <c r="J220" s="4">
        <v>143060.32999999999</v>
      </c>
      <c r="K220" s="5">
        <v>42.78284919</v>
      </c>
      <c r="L220" s="71">
        <f t="shared" si="3"/>
        <v>6120528.5234616324</v>
      </c>
      <c r="M220" t="str">
        <f>VLOOKUP(A220,Holidays!A:C,2,)</f>
        <v>Y</v>
      </c>
      <c r="N220" t="str">
        <f>VLOOKUP(A220,Holidays!A:C,3,FALSE)</f>
        <v>N</v>
      </c>
    </row>
    <row r="221" spans="1:14" x14ac:dyDescent="0.25">
      <c r="A221" s="6">
        <v>42224</v>
      </c>
      <c r="B221" s="1" t="str">
        <f>TEXT(Holidays!A221,"DDDD")</f>
        <v>Saturday</v>
      </c>
      <c r="C221" s="2">
        <f>WEEKNUM(Holidays!A221)</f>
        <v>32</v>
      </c>
      <c r="D221" s="1" t="str">
        <f>TEXT(Holidays!A221,"MMMM")</f>
        <v>August</v>
      </c>
      <c r="E221" s="1" t="str">
        <f>TEXT(Holidays!A221,"yyyy")</f>
        <v>2015</v>
      </c>
      <c r="F221" s="3">
        <v>8.8000000000000007</v>
      </c>
      <c r="G221" s="3">
        <v>12.6</v>
      </c>
      <c r="H221" s="3">
        <v>6.6</v>
      </c>
      <c r="I221" s="3">
        <v>0.4</v>
      </c>
      <c r="J221" s="4">
        <v>125830.535</v>
      </c>
      <c r="K221" s="5">
        <v>39.116059980000003</v>
      </c>
      <c r="L221" s="71">
        <f t="shared" si="3"/>
        <v>4921994.7543754894</v>
      </c>
      <c r="M221" t="str">
        <f>VLOOKUP(A221,Holidays!A:C,2,)</f>
        <v>Y</v>
      </c>
      <c r="N221" t="str">
        <f>VLOOKUP(A221,Holidays!A:C,3,FALSE)</f>
        <v>N</v>
      </c>
    </row>
    <row r="222" spans="1:14" x14ac:dyDescent="0.25">
      <c r="A222" s="6">
        <v>42225</v>
      </c>
      <c r="B222" s="1" t="str">
        <f>TEXT(Holidays!A222,"DDDD")</f>
        <v>Sunday</v>
      </c>
      <c r="C222" s="2">
        <f>WEEKNUM(Holidays!A222)</f>
        <v>33</v>
      </c>
      <c r="D222" s="1" t="str">
        <f>TEXT(Holidays!A222,"MMMM")</f>
        <v>August</v>
      </c>
      <c r="E222" s="1" t="str">
        <f>TEXT(Holidays!A222,"yyyy")</f>
        <v>2015</v>
      </c>
      <c r="F222" s="3">
        <v>7.7</v>
      </c>
      <c r="G222" s="3">
        <v>13.3</v>
      </c>
      <c r="H222" s="3">
        <v>6.9</v>
      </c>
      <c r="I222" s="3">
        <v>0</v>
      </c>
      <c r="J222" s="4">
        <v>120008.455</v>
      </c>
      <c r="K222" s="5">
        <v>29.441329450000001</v>
      </c>
      <c r="L222" s="71">
        <f t="shared" si="3"/>
        <v>3533208.4604405002</v>
      </c>
      <c r="M222" t="str">
        <f>VLOOKUP(A222,Holidays!A:C,2,)</f>
        <v>Y</v>
      </c>
      <c r="N222" t="str">
        <f>VLOOKUP(A222,Holidays!A:C,3,FALSE)</f>
        <v>N</v>
      </c>
    </row>
    <row r="223" spans="1:14" x14ac:dyDescent="0.25">
      <c r="A223" s="6">
        <v>42226</v>
      </c>
      <c r="B223" s="1" t="str">
        <f>TEXT(Holidays!A223,"DDDD")</f>
        <v>Monday</v>
      </c>
      <c r="C223" s="2">
        <f>WEEKNUM(Holidays!A223)</f>
        <v>33</v>
      </c>
      <c r="D223" s="1" t="str">
        <f>TEXT(Holidays!A223,"MMMM")</f>
        <v>August</v>
      </c>
      <c r="E223" s="1" t="str">
        <f>TEXT(Holidays!A223,"yyyy")</f>
        <v>2015</v>
      </c>
      <c r="F223" s="3">
        <v>8.3000000000000007</v>
      </c>
      <c r="G223" s="3">
        <v>16</v>
      </c>
      <c r="H223" s="3">
        <v>10.7</v>
      </c>
      <c r="I223" s="3">
        <v>0.2</v>
      </c>
      <c r="J223" s="4">
        <v>130978.095</v>
      </c>
      <c r="K223" s="5">
        <v>30.09105237</v>
      </c>
      <c r="L223" s="71">
        <f t="shared" si="3"/>
        <v>3941268.7159678354</v>
      </c>
      <c r="M223" t="str">
        <f>VLOOKUP(A223,Holidays!A:C,2,)</f>
        <v>Y</v>
      </c>
      <c r="N223" t="str">
        <f>VLOOKUP(A223,Holidays!A:C,3,FALSE)</f>
        <v>N</v>
      </c>
    </row>
    <row r="224" spans="1:14" x14ac:dyDescent="0.25">
      <c r="A224" s="6">
        <v>42227</v>
      </c>
      <c r="B224" s="1" t="str">
        <f>TEXT(Holidays!A224,"DDDD")</f>
        <v>Tuesday</v>
      </c>
      <c r="C224" s="2">
        <f>WEEKNUM(Holidays!A224)</f>
        <v>33</v>
      </c>
      <c r="D224" s="1" t="str">
        <f>TEXT(Holidays!A224,"MMMM")</f>
        <v>August</v>
      </c>
      <c r="E224" s="1" t="str">
        <f>TEXT(Holidays!A224,"yyyy")</f>
        <v>2015</v>
      </c>
      <c r="F224" s="3">
        <v>7.8</v>
      </c>
      <c r="G224" s="3">
        <v>14.8</v>
      </c>
      <c r="H224" s="3">
        <v>11.7</v>
      </c>
      <c r="I224" s="3">
        <v>0.8</v>
      </c>
      <c r="J224" s="4">
        <v>135616.125</v>
      </c>
      <c r="K224" s="5">
        <v>31.943313530000001</v>
      </c>
      <c r="L224" s="71">
        <f t="shared" si="3"/>
        <v>4332028.4005986713</v>
      </c>
      <c r="M224" t="str">
        <f>VLOOKUP(A224,Holidays!A:C,2,)</f>
        <v>Y</v>
      </c>
      <c r="N224" t="str">
        <f>VLOOKUP(A224,Holidays!A:C,3,FALSE)</f>
        <v>N</v>
      </c>
    </row>
    <row r="225" spans="1:14" x14ac:dyDescent="0.25">
      <c r="A225" s="6">
        <v>42228</v>
      </c>
      <c r="B225" s="1" t="str">
        <f>TEXT(Holidays!A225,"DDDD")</f>
        <v>Wednesday</v>
      </c>
      <c r="C225" s="2">
        <f>WEEKNUM(Holidays!A225)</f>
        <v>33</v>
      </c>
      <c r="D225" s="1" t="str">
        <f>TEXT(Holidays!A225,"MMMM")</f>
        <v>August</v>
      </c>
      <c r="E225" s="1" t="str">
        <f>TEXT(Holidays!A225,"yyyy")</f>
        <v>2015</v>
      </c>
      <c r="F225" s="3">
        <v>9.3000000000000007</v>
      </c>
      <c r="G225" s="3">
        <v>14.8</v>
      </c>
      <c r="H225" s="3">
        <v>9.1999999999999993</v>
      </c>
      <c r="I225" s="3">
        <v>0</v>
      </c>
      <c r="J225" s="4">
        <v>138900.5</v>
      </c>
      <c r="K225" s="5">
        <v>37.338413869999997</v>
      </c>
      <c r="L225" s="71">
        <f t="shared" si="3"/>
        <v>5186324.3557499349</v>
      </c>
      <c r="M225" t="str">
        <f>VLOOKUP(A225,Holidays!A:C,2,)</f>
        <v>Y</v>
      </c>
      <c r="N225" t="str">
        <f>VLOOKUP(A225,Holidays!A:C,3,FALSE)</f>
        <v>N</v>
      </c>
    </row>
    <row r="226" spans="1:14" x14ac:dyDescent="0.25">
      <c r="A226" s="6">
        <v>42229</v>
      </c>
      <c r="B226" s="1" t="str">
        <f>TEXT(Holidays!A226,"DDDD")</f>
        <v>Thursday</v>
      </c>
      <c r="C226" s="2">
        <f>WEEKNUM(Holidays!A226)</f>
        <v>33</v>
      </c>
      <c r="D226" s="1" t="str">
        <f>TEXT(Holidays!A226,"MMMM")</f>
        <v>August</v>
      </c>
      <c r="E226" s="1" t="str">
        <f>TEXT(Holidays!A226,"yyyy")</f>
        <v>2015</v>
      </c>
      <c r="F226" s="3">
        <v>8.4</v>
      </c>
      <c r="G226" s="3">
        <v>13</v>
      </c>
      <c r="H226" s="3">
        <v>7</v>
      </c>
      <c r="I226" s="3">
        <v>0.2</v>
      </c>
      <c r="J226" s="4">
        <v>140905.85</v>
      </c>
      <c r="K226" s="5">
        <v>36.730540580000003</v>
      </c>
      <c r="L226" s="71">
        <f t="shared" si="3"/>
        <v>5175548.0413843933</v>
      </c>
      <c r="M226" t="str">
        <f>VLOOKUP(A226,Holidays!A:C,2,)</f>
        <v>Y</v>
      </c>
      <c r="N226" t="str">
        <f>VLOOKUP(A226,Holidays!A:C,3,FALSE)</f>
        <v>N</v>
      </c>
    </row>
    <row r="227" spans="1:14" x14ac:dyDescent="0.25">
      <c r="A227" s="6">
        <v>42230</v>
      </c>
      <c r="B227" s="1" t="str">
        <f>TEXT(Holidays!A227,"DDDD")</f>
        <v>Friday</v>
      </c>
      <c r="C227" s="2">
        <f>WEEKNUM(Holidays!A227)</f>
        <v>33</v>
      </c>
      <c r="D227" s="1" t="str">
        <f>TEXT(Holidays!A227,"MMMM")</f>
        <v>August</v>
      </c>
      <c r="E227" s="1" t="str">
        <f>TEXT(Holidays!A227,"yyyy")</f>
        <v>2015</v>
      </c>
      <c r="F227" s="3">
        <v>10.4</v>
      </c>
      <c r="G227" s="3">
        <v>15.3</v>
      </c>
      <c r="H227" s="3">
        <v>7.3</v>
      </c>
      <c r="I227" s="3">
        <v>0</v>
      </c>
      <c r="J227" s="4">
        <v>137838.92499999999</v>
      </c>
      <c r="K227" s="5">
        <v>35.437737390000002</v>
      </c>
      <c r="L227" s="71">
        <f t="shared" si="3"/>
        <v>4884699.6262699058</v>
      </c>
      <c r="M227" t="str">
        <f>VLOOKUP(A227,Holidays!A:C,2,)</f>
        <v>Y</v>
      </c>
      <c r="N227" t="str">
        <f>VLOOKUP(A227,Holidays!A:C,3,FALSE)</f>
        <v>N</v>
      </c>
    </row>
    <row r="228" spans="1:14" x14ac:dyDescent="0.25">
      <c r="A228" s="6">
        <v>42231</v>
      </c>
      <c r="B228" s="1" t="str">
        <f>TEXT(Holidays!A228,"DDDD")</f>
        <v>Saturday</v>
      </c>
      <c r="C228" s="2">
        <f>WEEKNUM(Holidays!A228)</f>
        <v>33</v>
      </c>
      <c r="D228" s="1" t="str">
        <f>TEXT(Holidays!A228,"MMMM")</f>
        <v>August</v>
      </c>
      <c r="E228" s="1" t="str">
        <f>TEXT(Holidays!A228,"yyyy")</f>
        <v>2015</v>
      </c>
      <c r="F228" s="3">
        <v>10</v>
      </c>
      <c r="G228" s="3">
        <v>14.9</v>
      </c>
      <c r="H228" s="3">
        <v>10.9</v>
      </c>
      <c r="I228" s="3">
        <v>0.4</v>
      </c>
      <c r="J228" s="4">
        <v>122088.76</v>
      </c>
      <c r="K228" s="5">
        <v>34.086154360000002</v>
      </c>
      <c r="L228" s="71">
        <f t="shared" si="3"/>
        <v>4161536.3189809937</v>
      </c>
      <c r="M228" t="str">
        <f>VLOOKUP(A228,Holidays!A:C,2,)</f>
        <v>Y</v>
      </c>
      <c r="N228" t="str">
        <f>VLOOKUP(A228,Holidays!A:C,3,FALSE)</f>
        <v>N</v>
      </c>
    </row>
    <row r="229" spans="1:14" x14ac:dyDescent="0.25">
      <c r="A229" s="6">
        <v>42232</v>
      </c>
      <c r="B229" s="1" t="str">
        <f>TEXT(Holidays!A229,"DDDD")</f>
        <v>Sunday</v>
      </c>
      <c r="C229" s="2">
        <f>WEEKNUM(Holidays!A229)</f>
        <v>34</v>
      </c>
      <c r="D229" s="1" t="str">
        <f>TEXT(Holidays!A229,"MMMM")</f>
        <v>August</v>
      </c>
      <c r="E229" s="1" t="str">
        <f>TEXT(Holidays!A229,"yyyy")</f>
        <v>2015</v>
      </c>
      <c r="F229" s="3">
        <v>4.7</v>
      </c>
      <c r="G229" s="3">
        <v>17</v>
      </c>
      <c r="H229" s="3">
        <v>9.5</v>
      </c>
      <c r="I229" s="3">
        <v>0.2</v>
      </c>
      <c r="J229" s="4">
        <v>116648.77</v>
      </c>
      <c r="K229" s="5">
        <v>25.317649410000001</v>
      </c>
      <c r="L229" s="71">
        <f t="shared" si="3"/>
        <v>2953272.6629677261</v>
      </c>
      <c r="M229" t="str">
        <f>VLOOKUP(A229,Holidays!A:C,2,)</f>
        <v>Y</v>
      </c>
      <c r="N229" t="str">
        <f>VLOOKUP(A229,Holidays!A:C,3,FALSE)</f>
        <v>N</v>
      </c>
    </row>
    <row r="230" spans="1:14" x14ac:dyDescent="0.25">
      <c r="A230" s="6">
        <v>42233</v>
      </c>
      <c r="B230" s="1" t="str">
        <f>TEXT(Holidays!A230,"DDDD")</f>
        <v>Monday</v>
      </c>
      <c r="C230" s="2">
        <f>WEEKNUM(Holidays!A230)</f>
        <v>34</v>
      </c>
      <c r="D230" s="1" t="str">
        <f>TEXT(Holidays!A230,"MMMM")</f>
        <v>August</v>
      </c>
      <c r="E230" s="1" t="str">
        <f>TEXT(Holidays!A230,"yyyy")</f>
        <v>2015</v>
      </c>
      <c r="F230" s="3">
        <v>6.8</v>
      </c>
      <c r="G230" s="3">
        <v>12.2</v>
      </c>
      <c r="H230" s="3">
        <v>9.9</v>
      </c>
      <c r="I230" s="3">
        <v>2.4</v>
      </c>
      <c r="J230" s="4">
        <v>137008.71</v>
      </c>
      <c r="K230" s="5">
        <v>31.793730230000001</v>
      </c>
      <c r="L230" s="71">
        <f t="shared" si="3"/>
        <v>4356017.9649003036</v>
      </c>
      <c r="M230" t="str">
        <f>VLOOKUP(A230,Holidays!A:C,2,)</f>
        <v>Y</v>
      </c>
      <c r="N230" t="str">
        <f>VLOOKUP(A230,Holidays!A:C,3,FALSE)</f>
        <v>N</v>
      </c>
    </row>
    <row r="231" spans="1:14" x14ac:dyDescent="0.25">
      <c r="A231" s="6">
        <v>42234</v>
      </c>
      <c r="B231" s="1" t="str">
        <f>TEXT(Holidays!A231,"DDDD")</f>
        <v>Tuesday</v>
      </c>
      <c r="C231" s="2">
        <f>WEEKNUM(Holidays!A231)</f>
        <v>34</v>
      </c>
      <c r="D231" s="1" t="str">
        <f>TEXT(Holidays!A231,"MMMM")</f>
        <v>August</v>
      </c>
      <c r="E231" s="1" t="str">
        <f>TEXT(Holidays!A231,"yyyy")</f>
        <v>2015</v>
      </c>
      <c r="F231" s="3">
        <v>6.1</v>
      </c>
      <c r="G231" s="3">
        <v>11.1</v>
      </c>
      <c r="H231" s="3">
        <v>9.8000000000000007</v>
      </c>
      <c r="I231" s="3">
        <v>0.6</v>
      </c>
      <c r="J231" s="4">
        <v>148093.96</v>
      </c>
      <c r="K231" s="5">
        <v>45.286687059999998</v>
      </c>
      <c r="L231" s="71">
        <f t="shared" si="3"/>
        <v>6706684.8219961571</v>
      </c>
      <c r="M231" t="str">
        <f>VLOOKUP(A231,Holidays!A:C,2,)</f>
        <v>Y</v>
      </c>
      <c r="N231" t="str">
        <f>VLOOKUP(A231,Holidays!A:C,3,FALSE)</f>
        <v>N</v>
      </c>
    </row>
    <row r="232" spans="1:14" x14ac:dyDescent="0.25">
      <c r="A232" s="6">
        <v>42235</v>
      </c>
      <c r="B232" s="1" t="str">
        <f>TEXT(Holidays!A232,"DDDD")</f>
        <v>Wednesday</v>
      </c>
      <c r="C232" s="2">
        <f>WEEKNUM(Holidays!A232)</f>
        <v>34</v>
      </c>
      <c r="D232" s="1" t="str">
        <f>TEXT(Holidays!A232,"MMMM")</f>
        <v>August</v>
      </c>
      <c r="E232" s="1" t="str">
        <f>TEXT(Holidays!A232,"yyyy")</f>
        <v>2015</v>
      </c>
      <c r="F232" s="3">
        <v>5.5</v>
      </c>
      <c r="G232" s="3">
        <v>12.7</v>
      </c>
      <c r="H232" s="3">
        <v>10.199999999999999</v>
      </c>
      <c r="I232" s="3">
        <v>0</v>
      </c>
      <c r="J232" s="4">
        <v>144024.66</v>
      </c>
      <c r="K232" s="5">
        <v>39.23515304</v>
      </c>
      <c r="L232" s="71">
        <f t="shared" si="3"/>
        <v>5650829.5766339665</v>
      </c>
      <c r="M232" t="str">
        <f>VLOOKUP(A232,Holidays!A:C,2,)</f>
        <v>Y</v>
      </c>
      <c r="N232" t="str">
        <f>VLOOKUP(A232,Holidays!A:C,3,FALSE)</f>
        <v>N</v>
      </c>
    </row>
    <row r="233" spans="1:14" x14ac:dyDescent="0.25">
      <c r="A233" s="6">
        <v>42236</v>
      </c>
      <c r="B233" s="1" t="str">
        <f>TEXT(Holidays!A233,"DDDD")</f>
        <v>Thursday</v>
      </c>
      <c r="C233" s="2">
        <f>WEEKNUM(Holidays!A233)</f>
        <v>34</v>
      </c>
      <c r="D233" s="1" t="str">
        <f>TEXT(Holidays!A233,"MMMM")</f>
        <v>August</v>
      </c>
      <c r="E233" s="1" t="str">
        <f>TEXT(Holidays!A233,"yyyy")</f>
        <v>2015</v>
      </c>
      <c r="F233" s="3">
        <v>6.1</v>
      </c>
      <c r="G233" s="3">
        <v>17.100000000000001</v>
      </c>
      <c r="H233" s="3">
        <v>12.7</v>
      </c>
      <c r="I233" s="3">
        <v>0</v>
      </c>
      <c r="J233" s="4">
        <v>131575.79</v>
      </c>
      <c r="K233" s="5">
        <v>30.545000609999999</v>
      </c>
      <c r="L233" s="71">
        <f t="shared" si="3"/>
        <v>4018982.5858112322</v>
      </c>
      <c r="M233" t="str">
        <f>VLOOKUP(A233,Holidays!A:C,2,)</f>
        <v>Y</v>
      </c>
      <c r="N233" t="str">
        <f>VLOOKUP(A233,Holidays!A:C,3,FALSE)</f>
        <v>N</v>
      </c>
    </row>
    <row r="234" spans="1:14" x14ac:dyDescent="0.25">
      <c r="A234" s="6">
        <v>42237</v>
      </c>
      <c r="B234" s="1" t="str">
        <f>TEXT(Holidays!A234,"DDDD")</f>
        <v>Friday</v>
      </c>
      <c r="C234" s="2">
        <f>WEEKNUM(Holidays!A234)</f>
        <v>34</v>
      </c>
      <c r="D234" s="1" t="str">
        <f>TEXT(Holidays!A234,"MMMM")</f>
        <v>August</v>
      </c>
      <c r="E234" s="1" t="str">
        <f>TEXT(Holidays!A234,"yyyy")</f>
        <v>2015</v>
      </c>
      <c r="F234" s="3">
        <v>10.9</v>
      </c>
      <c r="G234" s="3">
        <v>18.7</v>
      </c>
      <c r="H234" s="3">
        <v>4.0999999999999996</v>
      </c>
      <c r="I234" s="3">
        <v>0</v>
      </c>
      <c r="J234" s="4">
        <v>126570.47</v>
      </c>
      <c r="K234" s="5">
        <v>38.888472040000003</v>
      </c>
      <c r="L234" s="71">
        <f t="shared" si="3"/>
        <v>4922132.1836846592</v>
      </c>
      <c r="M234" t="str">
        <f>VLOOKUP(A234,Holidays!A:C,2,)</f>
        <v>Y</v>
      </c>
      <c r="N234" t="str">
        <f>VLOOKUP(A234,Holidays!A:C,3,FALSE)</f>
        <v>N</v>
      </c>
    </row>
    <row r="235" spans="1:14" x14ac:dyDescent="0.25">
      <c r="A235" s="6">
        <v>42238</v>
      </c>
      <c r="B235" s="1" t="str">
        <f>TEXT(Holidays!A235,"DDDD")</f>
        <v>Saturday</v>
      </c>
      <c r="C235" s="2">
        <f>WEEKNUM(Holidays!A235)</f>
        <v>34</v>
      </c>
      <c r="D235" s="1" t="str">
        <f>TEXT(Holidays!A235,"MMMM")</f>
        <v>August</v>
      </c>
      <c r="E235" s="1" t="str">
        <f>TEXT(Holidays!A235,"yyyy")</f>
        <v>2015</v>
      </c>
      <c r="F235" s="3">
        <v>11.8</v>
      </c>
      <c r="G235" s="3">
        <v>18.8</v>
      </c>
      <c r="H235" s="3">
        <v>11.8</v>
      </c>
      <c r="I235" s="3">
        <v>0</v>
      </c>
      <c r="J235" s="4">
        <v>112275.15</v>
      </c>
      <c r="K235" s="5">
        <v>32.238321669999998</v>
      </c>
      <c r="L235" s="71">
        <f t="shared" si="3"/>
        <v>3619562.4012475</v>
      </c>
      <c r="M235" t="str">
        <f>VLOOKUP(A235,Holidays!A:C,2,)</f>
        <v>Y</v>
      </c>
      <c r="N235" t="str">
        <f>VLOOKUP(A235,Holidays!A:C,3,FALSE)</f>
        <v>N</v>
      </c>
    </row>
    <row r="236" spans="1:14" x14ac:dyDescent="0.25">
      <c r="A236" s="6">
        <v>42239</v>
      </c>
      <c r="B236" s="1" t="str">
        <f>TEXT(Holidays!A236,"DDDD")</f>
        <v>Sunday</v>
      </c>
      <c r="C236" s="2">
        <f>WEEKNUM(Holidays!A236)</f>
        <v>35</v>
      </c>
      <c r="D236" s="1" t="str">
        <f>TEXT(Holidays!A236,"MMMM")</f>
        <v>August</v>
      </c>
      <c r="E236" s="1" t="str">
        <f>TEXT(Holidays!A236,"yyyy")</f>
        <v>2015</v>
      </c>
      <c r="F236" s="3">
        <v>7.9</v>
      </c>
      <c r="G236" s="3">
        <v>16.3</v>
      </c>
      <c r="H236" s="3">
        <v>13.1</v>
      </c>
      <c r="I236" s="3">
        <v>0</v>
      </c>
      <c r="J236" s="4">
        <v>111793.015</v>
      </c>
      <c r="K236" s="5">
        <v>29.441348720000001</v>
      </c>
      <c r="L236" s="71">
        <f t="shared" si="3"/>
        <v>3291337.1390751908</v>
      </c>
      <c r="M236" t="str">
        <f>VLOOKUP(A236,Holidays!A:C,2,)</f>
        <v>Y</v>
      </c>
      <c r="N236" t="str">
        <f>VLOOKUP(A236,Holidays!A:C,3,FALSE)</f>
        <v>N</v>
      </c>
    </row>
    <row r="237" spans="1:14" x14ac:dyDescent="0.25">
      <c r="A237" s="6">
        <v>42240</v>
      </c>
      <c r="B237" s="1" t="str">
        <f>TEXT(Holidays!A237,"DDDD")</f>
        <v>Monday</v>
      </c>
      <c r="C237" s="2">
        <f>WEEKNUM(Holidays!A237)</f>
        <v>35</v>
      </c>
      <c r="D237" s="1" t="str">
        <f>TEXT(Holidays!A237,"MMMM")</f>
        <v>August</v>
      </c>
      <c r="E237" s="1" t="str">
        <f>TEXT(Holidays!A237,"yyyy")</f>
        <v>2015</v>
      </c>
      <c r="F237" s="3">
        <v>8.5</v>
      </c>
      <c r="G237" s="3">
        <v>14.5</v>
      </c>
      <c r="H237" s="3">
        <v>9.6</v>
      </c>
      <c r="I237" s="3">
        <v>0</v>
      </c>
      <c r="J237" s="4">
        <v>128868.255</v>
      </c>
      <c r="K237" s="5">
        <v>26.612662889999999</v>
      </c>
      <c r="L237" s="71">
        <f t="shared" si="3"/>
        <v>3429527.4275375572</v>
      </c>
      <c r="M237" t="str">
        <f>VLOOKUP(A237,Holidays!A:C,2,)</f>
        <v>Y</v>
      </c>
      <c r="N237" t="str">
        <f>VLOOKUP(A237,Holidays!A:C,3,FALSE)</f>
        <v>N</v>
      </c>
    </row>
    <row r="238" spans="1:14" x14ac:dyDescent="0.25">
      <c r="A238" s="6">
        <v>42241</v>
      </c>
      <c r="B238" s="1" t="str">
        <f>TEXT(Holidays!A238,"DDDD")</f>
        <v>Tuesday</v>
      </c>
      <c r="C238" s="2">
        <f>WEEKNUM(Holidays!A238)</f>
        <v>35</v>
      </c>
      <c r="D238" s="1" t="str">
        <f>TEXT(Holidays!A238,"MMMM")</f>
        <v>August</v>
      </c>
      <c r="E238" s="1" t="str">
        <f>TEXT(Holidays!A238,"yyyy")</f>
        <v>2015</v>
      </c>
      <c r="F238" s="3">
        <v>9.5</v>
      </c>
      <c r="G238" s="3">
        <v>14.3</v>
      </c>
      <c r="H238" s="3">
        <v>8.1</v>
      </c>
      <c r="I238" s="3">
        <v>0</v>
      </c>
      <c r="J238" s="4">
        <v>135051.54500000001</v>
      </c>
      <c r="K238" s="5">
        <v>28.80467771</v>
      </c>
      <c r="L238" s="71">
        <f t="shared" si="3"/>
        <v>3890116.2279625623</v>
      </c>
      <c r="M238" t="str">
        <f>VLOOKUP(A238,Holidays!A:C,2,)</f>
        <v>Y</v>
      </c>
      <c r="N238" t="str">
        <f>VLOOKUP(A238,Holidays!A:C,3,FALSE)</f>
        <v>N</v>
      </c>
    </row>
    <row r="239" spans="1:14" x14ac:dyDescent="0.25">
      <c r="A239" s="6">
        <v>42242</v>
      </c>
      <c r="B239" s="1" t="str">
        <f>TEXT(Holidays!A239,"DDDD")</f>
        <v>Wednesday</v>
      </c>
      <c r="C239" s="2">
        <f>WEEKNUM(Holidays!A239)</f>
        <v>35</v>
      </c>
      <c r="D239" s="1" t="str">
        <f>TEXT(Holidays!A239,"MMMM")</f>
        <v>August</v>
      </c>
      <c r="E239" s="1" t="str">
        <f>TEXT(Holidays!A239,"yyyy")</f>
        <v>2015</v>
      </c>
      <c r="F239" s="3">
        <v>9.1999999999999993</v>
      </c>
      <c r="G239" s="3">
        <v>14.6</v>
      </c>
      <c r="H239" s="3">
        <v>7.8</v>
      </c>
      <c r="I239" s="3">
        <v>0.2</v>
      </c>
      <c r="J239" s="4">
        <v>135914.68</v>
      </c>
      <c r="K239" s="5">
        <v>37.131774679999999</v>
      </c>
      <c r="L239" s="71">
        <f t="shared" si="3"/>
        <v>5046753.2734643025</v>
      </c>
      <c r="M239" t="str">
        <f>VLOOKUP(A239,Holidays!A:C,2,)</f>
        <v>Y</v>
      </c>
      <c r="N239" t="str">
        <f>VLOOKUP(A239,Holidays!A:C,3,FALSE)</f>
        <v>N</v>
      </c>
    </row>
    <row r="240" spans="1:14" x14ac:dyDescent="0.25">
      <c r="A240" s="6">
        <v>42243</v>
      </c>
      <c r="B240" s="1" t="str">
        <f>TEXT(Holidays!A240,"DDDD")</f>
        <v>Thursday</v>
      </c>
      <c r="C240" s="2">
        <f>WEEKNUM(Holidays!A240)</f>
        <v>35</v>
      </c>
      <c r="D240" s="1" t="str">
        <f>TEXT(Holidays!A240,"MMMM")</f>
        <v>August</v>
      </c>
      <c r="E240" s="1" t="str">
        <f>TEXT(Holidays!A240,"yyyy")</f>
        <v>2015</v>
      </c>
      <c r="F240" s="3">
        <v>9.8000000000000007</v>
      </c>
      <c r="G240" s="3">
        <v>11.7</v>
      </c>
      <c r="H240" s="3">
        <v>2.7</v>
      </c>
      <c r="I240" s="3">
        <v>0.8</v>
      </c>
      <c r="J240" s="4">
        <v>141159.76999999999</v>
      </c>
      <c r="K240" s="5">
        <v>41.605335449999998</v>
      </c>
      <c r="L240" s="71">
        <f t="shared" si="3"/>
        <v>5872999.5828948459</v>
      </c>
      <c r="M240" t="str">
        <f>VLOOKUP(A240,Holidays!A:C,2,)</f>
        <v>Y</v>
      </c>
      <c r="N240" t="str">
        <f>VLOOKUP(A240,Holidays!A:C,3,FALSE)</f>
        <v>N</v>
      </c>
    </row>
    <row r="241" spans="1:14" x14ac:dyDescent="0.25">
      <c r="A241" s="6">
        <v>42244</v>
      </c>
      <c r="B241" s="1" t="str">
        <f>TEXT(Holidays!A241,"DDDD")</f>
        <v>Friday</v>
      </c>
      <c r="C241" s="2">
        <f>WEEKNUM(Holidays!A241)</f>
        <v>35</v>
      </c>
      <c r="D241" s="1" t="str">
        <f>TEXT(Holidays!A241,"MMMM")</f>
        <v>August</v>
      </c>
      <c r="E241" s="1" t="str">
        <f>TEXT(Holidays!A241,"yyyy")</f>
        <v>2015</v>
      </c>
      <c r="F241" s="3">
        <v>8.1</v>
      </c>
      <c r="G241" s="3">
        <v>13.2</v>
      </c>
      <c r="H241" s="3">
        <v>12.2</v>
      </c>
      <c r="I241" s="3">
        <v>17.399999999999999</v>
      </c>
      <c r="J241" s="4">
        <v>134755.505</v>
      </c>
      <c r="K241" s="5">
        <v>38.179120070000003</v>
      </c>
      <c r="L241" s="71">
        <f t="shared" si="3"/>
        <v>5144846.6054884857</v>
      </c>
      <c r="M241" t="str">
        <f>VLOOKUP(A241,Holidays!A:C,2,)</f>
        <v>Y</v>
      </c>
      <c r="N241" t="str">
        <f>VLOOKUP(A241,Holidays!A:C,3,FALSE)</f>
        <v>N</v>
      </c>
    </row>
    <row r="242" spans="1:14" x14ac:dyDescent="0.25">
      <c r="A242" s="6">
        <v>42245</v>
      </c>
      <c r="B242" s="1" t="str">
        <f>TEXT(Holidays!A242,"DDDD")</f>
        <v>Saturday</v>
      </c>
      <c r="C242" s="2">
        <f>WEEKNUM(Holidays!A242)</f>
        <v>35</v>
      </c>
      <c r="D242" s="1" t="str">
        <f>TEXT(Holidays!A242,"MMMM")</f>
        <v>August</v>
      </c>
      <c r="E242" s="1" t="str">
        <f>TEXT(Holidays!A242,"yyyy")</f>
        <v>2015</v>
      </c>
      <c r="F242" s="3">
        <v>6.3</v>
      </c>
      <c r="G242" s="3">
        <v>11.7</v>
      </c>
      <c r="H242" s="3">
        <v>9.1</v>
      </c>
      <c r="I242" s="3">
        <v>1.8</v>
      </c>
      <c r="J242" s="4">
        <v>124448.5</v>
      </c>
      <c r="K242" s="5">
        <v>35.474513610000002</v>
      </c>
      <c r="L242" s="71">
        <f t="shared" si="3"/>
        <v>4414750.0069940854</v>
      </c>
      <c r="M242" t="str">
        <f>VLOOKUP(A242,Holidays!A:C,2,)</f>
        <v>Y</v>
      </c>
      <c r="N242" t="str">
        <f>VLOOKUP(A242,Holidays!A:C,3,FALSE)</f>
        <v>N</v>
      </c>
    </row>
    <row r="243" spans="1:14" x14ac:dyDescent="0.25">
      <c r="A243" s="6">
        <v>42246</v>
      </c>
      <c r="B243" s="1" t="str">
        <f>TEXT(Holidays!A243,"DDDD")</f>
        <v>Sunday</v>
      </c>
      <c r="C243" s="2">
        <f>WEEKNUM(Holidays!A243)</f>
        <v>36</v>
      </c>
      <c r="D243" s="1" t="str">
        <f>TEXT(Holidays!A243,"MMMM")</f>
        <v>August</v>
      </c>
      <c r="E243" s="1" t="str">
        <f>TEXT(Holidays!A243,"yyyy")</f>
        <v>2015</v>
      </c>
      <c r="F243" s="3">
        <v>7.9</v>
      </c>
      <c r="G243" s="3">
        <v>12.5</v>
      </c>
      <c r="H243" s="3">
        <v>14.3</v>
      </c>
      <c r="I243" s="3">
        <v>2.2000000000000002</v>
      </c>
      <c r="J243" s="4">
        <v>116744.215</v>
      </c>
      <c r="K243" s="5">
        <v>42.414179560000001</v>
      </c>
      <c r="L243" s="71">
        <f t="shared" si="3"/>
        <v>4951610.0976012452</v>
      </c>
      <c r="M243" t="str">
        <f>VLOOKUP(A243,Holidays!A:C,2,)</f>
        <v>Y</v>
      </c>
      <c r="N243" t="str">
        <f>VLOOKUP(A243,Holidays!A:C,3,FALSE)</f>
        <v>N</v>
      </c>
    </row>
    <row r="244" spans="1:14" x14ac:dyDescent="0.25">
      <c r="A244" s="6">
        <v>42247</v>
      </c>
      <c r="B244" s="1" t="str">
        <f>TEXT(Holidays!A244,"DDDD")</f>
        <v>Monday</v>
      </c>
      <c r="C244" s="2">
        <f>WEEKNUM(Holidays!A244)</f>
        <v>36</v>
      </c>
      <c r="D244" s="1" t="str">
        <f>TEXT(Holidays!A244,"MMMM")</f>
        <v>August</v>
      </c>
      <c r="E244" s="1" t="str">
        <f>TEXT(Holidays!A244,"yyyy")</f>
        <v>2015</v>
      </c>
      <c r="F244" s="3">
        <v>8.1</v>
      </c>
      <c r="G244" s="3">
        <v>13</v>
      </c>
      <c r="H244" s="3">
        <v>11.5</v>
      </c>
      <c r="I244" s="3">
        <v>0</v>
      </c>
      <c r="J244" s="4">
        <v>137724.89499999999</v>
      </c>
      <c r="K244" s="5">
        <v>50.273287490000001</v>
      </c>
      <c r="L244" s="71">
        <f t="shared" si="3"/>
        <v>6923883.2408650629</v>
      </c>
      <c r="M244" t="str">
        <f>VLOOKUP(A244,Holidays!A:C,2,)</f>
        <v>Y</v>
      </c>
      <c r="N244" t="str">
        <f>VLOOKUP(A244,Holidays!A:C,3,FALSE)</f>
        <v>N</v>
      </c>
    </row>
    <row r="245" spans="1:14" x14ac:dyDescent="0.25">
      <c r="A245" s="6">
        <v>42248</v>
      </c>
      <c r="B245" s="1" t="str">
        <f>TEXT(Holidays!A245,"DDDD")</f>
        <v>Tuesday</v>
      </c>
      <c r="C245" s="2">
        <f>WEEKNUM(Holidays!A245)</f>
        <v>36</v>
      </c>
      <c r="D245" s="1" t="str">
        <f>TEXT(Holidays!A245,"MMMM")</f>
        <v>September</v>
      </c>
      <c r="E245" s="1" t="str">
        <f>TEXT(Holidays!A245,"yyyy")</f>
        <v>2015</v>
      </c>
      <c r="F245" s="3">
        <v>5.0999999999999996</v>
      </c>
      <c r="G245" s="3">
        <v>16.2</v>
      </c>
      <c r="H245" s="3">
        <v>15.7</v>
      </c>
      <c r="I245" s="3">
        <v>0</v>
      </c>
      <c r="J245" s="4">
        <v>134116.76999999999</v>
      </c>
      <c r="K245" s="5">
        <v>50.145784390000003</v>
      </c>
      <c r="L245" s="71">
        <f t="shared" si="3"/>
        <v>6725390.6315032197</v>
      </c>
      <c r="M245" t="str">
        <f>VLOOKUP(A245,Holidays!A:C,2,)</f>
        <v>Y</v>
      </c>
      <c r="N245" t="str">
        <f>VLOOKUP(A245,Holidays!A:C,3,FALSE)</f>
        <v>N</v>
      </c>
    </row>
    <row r="246" spans="1:14" x14ac:dyDescent="0.25">
      <c r="A246" s="6">
        <v>42249</v>
      </c>
      <c r="B246" s="1" t="str">
        <f>TEXT(Holidays!A246,"DDDD")</f>
        <v>Wednesday</v>
      </c>
      <c r="C246" s="2">
        <f>WEEKNUM(Holidays!A246)</f>
        <v>36</v>
      </c>
      <c r="D246" s="1" t="str">
        <f>TEXT(Holidays!A246,"MMMM")</f>
        <v>September</v>
      </c>
      <c r="E246" s="1" t="str">
        <f>TEXT(Holidays!A246,"yyyy")</f>
        <v>2015</v>
      </c>
      <c r="F246" s="3">
        <v>8</v>
      </c>
      <c r="G246" s="3">
        <v>18.8</v>
      </c>
      <c r="H246" s="3">
        <v>10.5</v>
      </c>
      <c r="I246" s="3">
        <v>0</v>
      </c>
      <c r="J246" s="4">
        <v>132794.715</v>
      </c>
      <c r="K246" s="5">
        <v>49.03831254</v>
      </c>
      <c r="L246" s="71">
        <f t="shared" si="3"/>
        <v>6512028.7378302263</v>
      </c>
      <c r="M246" t="str">
        <f>VLOOKUP(A246,Holidays!A:C,2,)</f>
        <v>Y</v>
      </c>
      <c r="N246" t="str">
        <f>VLOOKUP(A246,Holidays!A:C,3,FALSE)</f>
        <v>N</v>
      </c>
    </row>
    <row r="247" spans="1:14" x14ac:dyDescent="0.25">
      <c r="A247" s="6">
        <v>42250</v>
      </c>
      <c r="B247" s="1" t="str">
        <f>TEXT(Holidays!A247,"DDDD")</f>
        <v>Thursday</v>
      </c>
      <c r="C247" s="2">
        <f>WEEKNUM(Holidays!A247)</f>
        <v>36</v>
      </c>
      <c r="D247" s="1" t="str">
        <f>TEXT(Holidays!A247,"MMMM")</f>
        <v>September</v>
      </c>
      <c r="E247" s="1" t="str">
        <f>TEXT(Holidays!A247,"yyyy")</f>
        <v>2015</v>
      </c>
      <c r="F247" s="3">
        <v>10.6</v>
      </c>
      <c r="G247" s="3">
        <v>14</v>
      </c>
      <c r="H247" s="3">
        <v>8</v>
      </c>
      <c r="I247" s="3">
        <v>4.4000000000000004</v>
      </c>
      <c r="J247" s="4">
        <v>132096.33499999999</v>
      </c>
      <c r="K247" s="5">
        <v>45.546264669999999</v>
      </c>
      <c r="L247" s="71">
        <f t="shared" si="3"/>
        <v>6016494.6358469836</v>
      </c>
      <c r="M247" t="str">
        <f>VLOOKUP(A247,Holidays!A:C,2,)</f>
        <v>Y</v>
      </c>
      <c r="N247" t="str">
        <f>VLOOKUP(A247,Holidays!A:C,3,FALSE)</f>
        <v>N</v>
      </c>
    </row>
    <row r="248" spans="1:14" x14ac:dyDescent="0.25">
      <c r="A248" s="6">
        <v>42251</v>
      </c>
      <c r="B248" s="1" t="str">
        <f>TEXT(Holidays!A248,"DDDD")</f>
        <v>Friday</v>
      </c>
      <c r="C248" s="2">
        <f>WEEKNUM(Holidays!A248)</f>
        <v>36</v>
      </c>
      <c r="D248" s="1" t="str">
        <f>TEXT(Holidays!A248,"MMMM")</f>
        <v>September</v>
      </c>
      <c r="E248" s="1" t="str">
        <f>TEXT(Holidays!A248,"yyyy")</f>
        <v>2015</v>
      </c>
      <c r="F248" s="3">
        <v>8.6999999999999993</v>
      </c>
      <c r="G248" s="3">
        <v>13.7</v>
      </c>
      <c r="H248" s="3">
        <v>13</v>
      </c>
      <c r="I248" s="3">
        <v>0</v>
      </c>
      <c r="J248" s="4">
        <v>131384.88</v>
      </c>
      <c r="K248" s="5">
        <v>65.73690671</v>
      </c>
      <c r="L248" s="71">
        <f t="shared" si="3"/>
        <v>8636835.5996645447</v>
      </c>
      <c r="M248" t="str">
        <f>VLOOKUP(A248,Holidays!A:C,2,)</f>
        <v>Y</v>
      </c>
      <c r="N248" t="str">
        <f>VLOOKUP(A248,Holidays!A:C,3,FALSE)</f>
        <v>N</v>
      </c>
    </row>
    <row r="249" spans="1:14" x14ac:dyDescent="0.25">
      <c r="A249" s="6">
        <v>42252</v>
      </c>
      <c r="B249" s="1" t="str">
        <f>TEXT(Holidays!A249,"DDDD")</f>
        <v>Saturday</v>
      </c>
      <c r="C249" s="2">
        <f>WEEKNUM(Holidays!A249)</f>
        <v>36</v>
      </c>
      <c r="D249" s="1" t="str">
        <f>TEXT(Holidays!A249,"MMMM")</f>
        <v>September</v>
      </c>
      <c r="E249" s="1" t="str">
        <f>TEXT(Holidays!A249,"yyyy")</f>
        <v>2015</v>
      </c>
      <c r="F249" s="3">
        <v>10.199999999999999</v>
      </c>
      <c r="G249" s="3">
        <v>14</v>
      </c>
      <c r="H249" s="3">
        <v>14.8</v>
      </c>
      <c r="I249" s="3">
        <v>0</v>
      </c>
      <c r="J249" s="4">
        <v>115799.32</v>
      </c>
      <c r="K249" s="5">
        <v>57.177569200000001</v>
      </c>
      <c r="L249" s="71">
        <f t="shared" si="3"/>
        <v>6621123.6326129446</v>
      </c>
      <c r="M249" t="str">
        <f>VLOOKUP(A249,Holidays!A:C,2,)</f>
        <v>Y</v>
      </c>
      <c r="N249" t="str">
        <f>VLOOKUP(A249,Holidays!A:C,3,FALSE)</f>
        <v>N</v>
      </c>
    </row>
    <row r="250" spans="1:14" x14ac:dyDescent="0.25">
      <c r="A250" s="6">
        <v>42253</v>
      </c>
      <c r="B250" s="1" t="str">
        <f>TEXT(Holidays!A250,"DDDD")</f>
        <v>Sunday</v>
      </c>
      <c r="C250" s="2">
        <f>WEEKNUM(Holidays!A250)</f>
        <v>37</v>
      </c>
      <c r="D250" s="1" t="str">
        <f>TEXT(Holidays!A250,"MMMM")</f>
        <v>September</v>
      </c>
      <c r="E250" s="1" t="str">
        <f>TEXT(Holidays!A250,"yyyy")</f>
        <v>2015</v>
      </c>
      <c r="F250" s="3">
        <v>5.8</v>
      </c>
      <c r="G250" s="3">
        <v>16.600000000000001</v>
      </c>
      <c r="H250" s="3">
        <v>11.8</v>
      </c>
      <c r="I250" s="3">
        <v>0</v>
      </c>
      <c r="J250" s="4">
        <v>109641.375</v>
      </c>
      <c r="K250" s="5">
        <v>40.581765519999998</v>
      </c>
      <c r="L250" s="71">
        <f t="shared" si="3"/>
        <v>4449440.5715403901</v>
      </c>
      <c r="M250" t="str">
        <f>VLOOKUP(A250,Holidays!A:C,2,)</f>
        <v>Y</v>
      </c>
      <c r="N250" t="str">
        <f>VLOOKUP(A250,Holidays!A:C,3,FALSE)</f>
        <v>N</v>
      </c>
    </row>
    <row r="251" spans="1:14" x14ac:dyDescent="0.25">
      <c r="A251" s="6">
        <v>42254</v>
      </c>
      <c r="B251" s="1" t="str">
        <f>TEXT(Holidays!A251,"DDDD")</f>
        <v>Monday</v>
      </c>
      <c r="C251" s="2">
        <f>WEEKNUM(Holidays!A251)</f>
        <v>37</v>
      </c>
      <c r="D251" s="1" t="str">
        <f>TEXT(Holidays!A251,"MMMM")</f>
        <v>September</v>
      </c>
      <c r="E251" s="1" t="str">
        <f>TEXT(Holidays!A251,"yyyy")</f>
        <v>2015</v>
      </c>
      <c r="F251" s="3">
        <v>8.9</v>
      </c>
      <c r="G251" s="3">
        <v>13.6</v>
      </c>
      <c r="H251" s="3">
        <v>9.1999999999999993</v>
      </c>
      <c r="I251" s="3">
        <v>3.6</v>
      </c>
      <c r="J251" s="4">
        <v>131619.36499999999</v>
      </c>
      <c r="K251" s="5">
        <v>38.52697878</v>
      </c>
      <c r="L251" s="71">
        <f t="shared" si="3"/>
        <v>5070896.4823920745</v>
      </c>
      <c r="M251" t="str">
        <f>VLOOKUP(A251,Holidays!A:C,2,)</f>
        <v>Y</v>
      </c>
      <c r="N251" t="str">
        <f>VLOOKUP(A251,Holidays!A:C,3,FALSE)</f>
        <v>N</v>
      </c>
    </row>
    <row r="252" spans="1:14" x14ac:dyDescent="0.25">
      <c r="A252" s="6">
        <v>42255</v>
      </c>
      <c r="B252" s="1" t="str">
        <f>TEXT(Holidays!A252,"DDDD")</f>
        <v>Tuesday</v>
      </c>
      <c r="C252" s="2">
        <f>WEEKNUM(Holidays!A252)</f>
        <v>37</v>
      </c>
      <c r="D252" s="1" t="str">
        <f>TEXT(Holidays!A252,"MMMM")</f>
        <v>September</v>
      </c>
      <c r="E252" s="1" t="str">
        <f>TEXT(Holidays!A252,"yyyy")</f>
        <v>2015</v>
      </c>
      <c r="F252" s="3">
        <v>8.8000000000000007</v>
      </c>
      <c r="G252" s="3">
        <v>12.8</v>
      </c>
      <c r="H252" s="3">
        <v>11.1</v>
      </c>
      <c r="I252" s="3">
        <v>2</v>
      </c>
      <c r="J252" s="4">
        <v>136340.70000000001</v>
      </c>
      <c r="K252" s="5">
        <v>41.710381609999999</v>
      </c>
      <c r="L252" s="71">
        <f t="shared" si="3"/>
        <v>5686822.6259745276</v>
      </c>
      <c r="M252" t="str">
        <f>VLOOKUP(A252,Holidays!A:C,2,)</f>
        <v>Y</v>
      </c>
      <c r="N252" t="str">
        <f>VLOOKUP(A252,Holidays!A:C,3,FALSE)</f>
        <v>N</v>
      </c>
    </row>
    <row r="253" spans="1:14" x14ac:dyDescent="0.25">
      <c r="A253" s="6">
        <v>42256</v>
      </c>
      <c r="B253" s="1" t="str">
        <f>TEXT(Holidays!A253,"DDDD")</f>
        <v>Wednesday</v>
      </c>
      <c r="C253" s="2">
        <f>WEEKNUM(Holidays!A253)</f>
        <v>37</v>
      </c>
      <c r="D253" s="1" t="str">
        <f>TEXT(Holidays!A253,"MMMM")</f>
        <v>September</v>
      </c>
      <c r="E253" s="1" t="str">
        <f>TEXT(Holidays!A253,"yyyy")</f>
        <v>2015</v>
      </c>
      <c r="F253" s="3">
        <v>10</v>
      </c>
      <c r="G253" s="3">
        <v>15.3</v>
      </c>
      <c r="H253" s="3">
        <v>11.4</v>
      </c>
      <c r="I253" s="3">
        <v>0</v>
      </c>
      <c r="J253" s="4">
        <v>132977.45000000001</v>
      </c>
      <c r="K253" s="5">
        <v>48.128104839999999</v>
      </c>
      <c r="L253" s="71">
        <f t="shared" si="3"/>
        <v>6399952.6549558584</v>
      </c>
      <c r="M253" t="str">
        <f>VLOOKUP(A253,Holidays!A:C,2,)</f>
        <v>Y</v>
      </c>
      <c r="N253" t="str">
        <f>VLOOKUP(A253,Holidays!A:C,3,FALSE)</f>
        <v>N</v>
      </c>
    </row>
    <row r="254" spans="1:14" x14ac:dyDescent="0.25">
      <c r="A254" s="6">
        <v>42257</v>
      </c>
      <c r="B254" s="1" t="str">
        <f>TEXT(Holidays!A254,"DDDD")</f>
        <v>Thursday</v>
      </c>
      <c r="C254" s="2">
        <f>WEEKNUM(Holidays!A254)</f>
        <v>37</v>
      </c>
      <c r="D254" s="1" t="str">
        <f>TEXT(Holidays!A254,"MMMM")</f>
        <v>September</v>
      </c>
      <c r="E254" s="1" t="str">
        <f>TEXT(Holidays!A254,"yyyy")</f>
        <v>2015</v>
      </c>
      <c r="F254" s="3">
        <v>10</v>
      </c>
      <c r="G254" s="3">
        <v>15.7</v>
      </c>
      <c r="H254" s="3">
        <v>17.3</v>
      </c>
      <c r="I254" s="3">
        <v>0</v>
      </c>
      <c r="J254" s="4">
        <v>133541.98000000001</v>
      </c>
      <c r="K254" s="5">
        <v>48.919566619999998</v>
      </c>
      <c r="L254" s="71">
        <f t="shared" si="3"/>
        <v>6532815.7871767078</v>
      </c>
      <c r="M254" t="str">
        <f>VLOOKUP(A254,Holidays!A:C,2,)</f>
        <v>Y</v>
      </c>
      <c r="N254" t="str">
        <f>VLOOKUP(A254,Holidays!A:C,3,FALSE)</f>
        <v>N</v>
      </c>
    </row>
    <row r="255" spans="1:14" x14ac:dyDescent="0.25">
      <c r="A255" s="6">
        <v>42258</v>
      </c>
      <c r="B255" s="1" t="str">
        <f>TEXT(Holidays!A255,"DDDD")</f>
        <v>Friday</v>
      </c>
      <c r="C255" s="2">
        <f>WEEKNUM(Holidays!A255)</f>
        <v>37</v>
      </c>
      <c r="D255" s="1" t="str">
        <f>TEXT(Holidays!A255,"MMMM")</f>
        <v>September</v>
      </c>
      <c r="E255" s="1" t="str">
        <f>TEXT(Holidays!A255,"yyyy")</f>
        <v>2015</v>
      </c>
      <c r="F255" s="3">
        <v>5.0999999999999996</v>
      </c>
      <c r="G255" s="3">
        <v>20.100000000000001</v>
      </c>
      <c r="H255" s="3">
        <v>17.7</v>
      </c>
      <c r="I255" s="3">
        <v>0</v>
      </c>
      <c r="J255" s="4">
        <v>123968.9</v>
      </c>
      <c r="K255" s="5">
        <v>36.08846518</v>
      </c>
      <c r="L255" s="71">
        <f t="shared" si="3"/>
        <v>4473847.3310529022</v>
      </c>
      <c r="M255" t="str">
        <f>VLOOKUP(A255,Holidays!A:C,2,)</f>
        <v>Y</v>
      </c>
      <c r="N255" t="str">
        <f>VLOOKUP(A255,Holidays!A:C,3,FALSE)</f>
        <v>N</v>
      </c>
    </row>
    <row r="256" spans="1:14" x14ac:dyDescent="0.25">
      <c r="A256" s="6">
        <v>42259</v>
      </c>
      <c r="B256" s="1" t="str">
        <f>TEXT(Holidays!A256,"DDDD")</f>
        <v>Saturday</v>
      </c>
      <c r="C256" s="2">
        <f>WEEKNUM(Holidays!A256)</f>
        <v>37</v>
      </c>
      <c r="D256" s="1" t="str">
        <f>TEXT(Holidays!A256,"MMMM")</f>
        <v>September</v>
      </c>
      <c r="E256" s="1" t="str">
        <f>TEXT(Holidays!A256,"yyyy")</f>
        <v>2015</v>
      </c>
      <c r="F256" s="3">
        <v>12.2</v>
      </c>
      <c r="G256" s="3">
        <v>21.7</v>
      </c>
      <c r="H256" s="3">
        <v>10.199999999999999</v>
      </c>
      <c r="I256" s="3">
        <v>0</v>
      </c>
      <c r="J256" s="4">
        <v>108790.005</v>
      </c>
      <c r="K256" s="5">
        <v>37.654551560000002</v>
      </c>
      <c r="L256" s="71">
        <f t="shared" si="3"/>
        <v>4096438.852485158</v>
      </c>
      <c r="M256" t="str">
        <f>VLOOKUP(A256,Holidays!A:C,2,)</f>
        <v>Y</v>
      </c>
      <c r="N256" t="str">
        <f>VLOOKUP(A256,Holidays!A:C,3,FALSE)</f>
        <v>N</v>
      </c>
    </row>
    <row r="257" spans="1:14" x14ac:dyDescent="0.25">
      <c r="A257" s="6">
        <v>42260</v>
      </c>
      <c r="B257" s="1" t="str">
        <f>TEXT(Holidays!A257,"DDDD")</f>
        <v>Sunday</v>
      </c>
      <c r="C257" s="2">
        <f>WEEKNUM(Holidays!A257)</f>
        <v>38</v>
      </c>
      <c r="D257" s="1" t="str">
        <f>TEXT(Holidays!A257,"MMMM")</f>
        <v>September</v>
      </c>
      <c r="E257" s="1" t="str">
        <f>TEXT(Holidays!A257,"yyyy")</f>
        <v>2015</v>
      </c>
      <c r="F257" s="3">
        <v>13.2</v>
      </c>
      <c r="G257" s="3">
        <v>25.5</v>
      </c>
      <c r="H257" s="3">
        <v>17.100000000000001</v>
      </c>
      <c r="I257" s="3">
        <v>0</v>
      </c>
      <c r="J257" s="4">
        <v>99161.764999999999</v>
      </c>
      <c r="K257" s="5">
        <v>30.359605869999999</v>
      </c>
      <c r="L257" s="71">
        <f t="shared" si="3"/>
        <v>3010512.1027735607</v>
      </c>
      <c r="M257" t="str">
        <f>VLOOKUP(A257,Holidays!A:C,2,)</f>
        <v>Y</v>
      </c>
      <c r="N257" t="str">
        <f>VLOOKUP(A257,Holidays!A:C,3,FALSE)</f>
        <v>N</v>
      </c>
    </row>
    <row r="258" spans="1:14" x14ac:dyDescent="0.25">
      <c r="A258" s="6">
        <v>42261</v>
      </c>
      <c r="B258" s="1" t="str">
        <f>TEXT(Holidays!A258,"DDDD")</f>
        <v>Monday</v>
      </c>
      <c r="C258" s="2">
        <f>WEEKNUM(Holidays!A258)</f>
        <v>38</v>
      </c>
      <c r="D258" s="1" t="str">
        <f>TEXT(Holidays!A258,"MMMM")</f>
        <v>September</v>
      </c>
      <c r="E258" s="1" t="str">
        <f>TEXT(Holidays!A258,"yyyy")</f>
        <v>2015</v>
      </c>
      <c r="F258" s="3">
        <v>15.4</v>
      </c>
      <c r="G258" s="3">
        <v>26.7</v>
      </c>
      <c r="H258" s="3">
        <v>17.8</v>
      </c>
      <c r="I258" s="3">
        <v>0</v>
      </c>
      <c r="J258" s="4">
        <v>116574.17</v>
      </c>
      <c r="K258" s="5">
        <v>32.345654209999999</v>
      </c>
      <c r="L258" s="71">
        <f t="shared" ref="L258:L321" si="4">J258*K258</f>
        <v>3770667.7926377556</v>
      </c>
      <c r="M258" t="str">
        <f>VLOOKUP(A258,Holidays!A:C,2,)</f>
        <v>Y</v>
      </c>
      <c r="N258" t="str">
        <f>VLOOKUP(A258,Holidays!A:C,3,FALSE)</f>
        <v>N</v>
      </c>
    </row>
    <row r="259" spans="1:14" x14ac:dyDescent="0.25">
      <c r="A259" s="6">
        <v>42262</v>
      </c>
      <c r="B259" s="1" t="str">
        <f>TEXT(Holidays!A259,"DDDD")</f>
        <v>Tuesday</v>
      </c>
      <c r="C259" s="2">
        <f>WEEKNUM(Holidays!A259)</f>
        <v>38</v>
      </c>
      <c r="D259" s="1" t="str">
        <f>TEXT(Holidays!A259,"MMMM")</f>
        <v>September</v>
      </c>
      <c r="E259" s="1" t="str">
        <f>TEXT(Holidays!A259,"yyyy")</f>
        <v>2015</v>
      </c>
      <c r="F259" s="3">
        <v>10.8</v>
      </c>
      <c r="G259" s="3">
        <v>15.9</v>
      </c>
      <c r="H259" s="3">
        <v>15</v>
      </c>
      <c r="I259" s="3">
        <v>15.8</v>
      </c>
      <c r="J259" s="4">
        <v>123750.5</v>
      </c>
      <c r="K259" s="5">
        <v>34.506522410000002</v>
      </c>
      <c r="L259" s="71">
        <f t="shared" si="4"/>
        <v>4270199.4014987051</v>
      </c>
      <c r="M259" t="str">
        <f>VLOOKUP(A259,Holidays!A:C,2,)</f>
        <v>Y</v>
      </c>
      <c r="N259" t="str">
        <f>VLOOKUP(A259,Holidays!A:C,3,FALSE)</f>
        <v>N</v>
      </c>
    </row>
    <row r="260" spans="1:14" x14ac:dyDescent="0.25">
      <c r="A260" s="6">
        <v>42263</v>
      </c>
      <c r="B260" s="1" t="str">
        <f>TEXT(Holidays!A260,"DDDD")</f>
        <v>Wednesday</v>
      </c>
      <c r="C260" s="2">
        <f>WEEKNUM(Holidays!A260)</f>
        <v>38</v>
      </c>
      <c r="D260" s="1" t="str">
        <f>TEXT(Holidays!A260,"MMMM")</f>
        <v>September</v>
      </c>
      <c r="E260" s="1" t="str">
        <f>TEXT(Holidays!A260,"yyyy")</f>
        <v>2015</v>
      </c>
      <c r="F260" s="3">
        <v>8.9</v>
      </c>
      <c r="G260" s="3">
        <v>14.8</v>
      </c>
      <c r="H260" s="3">
        <v>17.600000000000001</v>
      </c>
      <c r="I260" s="3">
        <v>0</v>
      </c>
      <c r="J260" s="4">
        <v>131795.48499999999</v>
      </c>
      <c r="K260" s="5">
        <v>38.966062469999997</v>
      </c>
      <c r="L260" s="71">
        <f t="shared" si="4"/>
        <v>5135551.1017739475</v>
      </c>
      <c r="M260" t="str">
        <f>VLOOKUP(A260,Holidays!A:C,2,)</f>
        <v>Y</v>
      </c>
      <c r="N260" t="str">
        <f>VLOOKUP(A260,Holidays!A:C,3,FALSE)</f>
        <v>N</v>
      </c>
    </row>
    <row r="261" spans="1:14" x14ac:dyDescent="0.25">
      <c r="A261" s="6">
        <v>42264</v>
      </c>
      <c r="B261" s="1" t="str">
        <f>TEXT(Holidays!A261,"DDDD")</f>
        <v>Thursday</v>
      </c>
      <c r="C261" s="2">
        <f>WEEKNUM(Holidays!A261)</f>
        <v>38</v>
      </c>
      <c r="D261" s="1" t="str">
        <f>TEXT(Holidays!A261,"MMMM")</f>
        <v>September</v>
      </c>
      <c r="E261" s="1" t="str">
        <f>TEXT(Holidays!A261,"yyyy")</f>
        <v>2015</v>
      </c>
      <c r="F261" s="3">
        <v>9</v>
      </c>
      <c r="G261" s="3">
        <v>14.3</v>
      </c>
      <c r="H261" s="3">
        <v>12.4</v>
      </c>
      <c r="I261" s="3">
        <v>0.4</v>
      </c>
      <c r="J261" s="4">
        <v>131050.675</v>
      </c>
      <c r="K261" s="5">
        <v>40.639264369999999</v>
      </c>
      <c r="L261" s="71">
        <f t="shared" si="4"/>
        <v>5325803.02719195</v>
      </c>
      <c r="M261" t="str">
        <f>VLOOKUP(A261,Holidays!A:C,2,)</f>
        <v>Y</v>
      </c>
      <c r="N261" t="str">
        <f>VLOOKUP(A261,Holidays!A:C,3,FALSE)</f>
        <v>N</v>
      </c>
    </row>
    <row r="262" spans="1:14" x14ac:dyDescent="0.25">
      <c r="A262" s="6">
        <v>42265</v>
      </c>
      <c r="B262" s="1" t="str">
        <f>TEXT(Holidays!A262,"DDDD")</f>
        <v>Friday</v>
      </c>
      <c r="C262" s="2">
        <f>WEEKNUM(Holidays!A262)</f>
        <v>38</v>
      </c>
      <c r="D262" s="1" t="str">
        <f>TEXT(Holidays!A262,"MMMM")</f>
        <v>September</v>
      </c>
      <c r="E262" s="1" t="str">
        <f>TEXT(Holidays!A262,"yyyy")</f>
        <v>2015</v>
      </c>
      <c r="F262" s="3">
        <v>10.5</v>
      </c>
      <c r="G262" s="3">
        <v>14.7</v>
      </c>
      <c r="H262" s="3">
        <v>8.1</v>
      </c>
      <c r="I262" s="3">
        <v>0</v>
      </c>
      <c r="J262" s="4">
        <v>130764.58500000001</v>
      </c>
      <c r="K262" s="5">
        <v>40.630081019999999</v>
      </c>
      <c r="L262" s="71">
        <f t="shared" si="4"/>
        <v>5312975.6830966771</v>
      </c>
      <c r="M262" t="str">
        <f>VLOOKUP(A262,Holidays!A:C,2,)</f>
        <v>N</v>
      </c>
      <c r="N262" t="str">
        <f>VLOOKUP(A262,Holidays!A:C,3,FALSE)</f>
        <v>N</v>
      </c>
    </row>
    <row r="263" spans="1:14" x14ac:dyDescent="0.25">
      <c r="A263" s="6">
        <v>42266</v>
      </c>
      <c r="B263" s="1" t="str">
        <f>TEXT(Holidays!A263,"DDDD")</f>
        <v>Saturday</v>
      </c>
      <c r="C263" s="2">
        <f>WEEKNUM(Holidays!A263)</f>
        <v>38</v>
      </c>
      <c r="D263" s="1" t="str">
        <f>TEXT(Holidays!A263,"MMMM")</f>
        <v>September</v>
      </c>
      <c r="E263" s="1" t="str">
        <f>TEXT(Holidays!A263,"yyyy")</f>
        <v>2015</v>
      </c>
      <c r="F263" s="3">
        <v>6.5</v>
      </c>
      <c r="G263" s="3">
        <v>21.3</v>
      </c>
      <c r="H263" s="3">
        <v>17</v>
      </c>
      <c r="I263" s="3">
        <v>0</v>
      </c>
      <c r="J263" s="4">
        <v>112377.185</v>
      </c>
      <c r="K263" s="5">
        <v>47.826712030000003</v>
      </c>
      <c r="L263" s="71">
        <f t="shared" si="4"/>
        <v>5374631.2657370362</v>
      </c>
      <c r="M263" t="str">
        <f>VLOOKUP(A263,Holidays!A:C,2,)</f>
        <v>N</v>
      </c>
      <c r="N263" t="str">
        <f>VLOOKUP(A263,Holidays!A:C,3,FALSE)</f>
        <v>N</v>
      </c>
    </row>
    <row r="264" spans="1:14" x14ac:dyDescent="0.25">
      <c r="A264" s="6">
        <v>42267</v>
      </c>
      <c r="B264" s="1" t="str">
        <f>TEXT(Holidays!A264,"DDDD")</f>
        <v>Sunday</v>
      </c>
      <c r="C264" s="2">
        <f>WEEKNUM(Holidays!A264)</f>
        <v>39</v>
      </c>
      <c r="D264" s="1" t="str">
        <f>TEXT(Holidays!A264,"MMMM")</f>
        <v>September</v>
      </c>
      <c r="E264" s="1" t="str">
        <f>TEXT(Holidays!A264,"yyyy")</f>
        <v>2015</v>
      </c>
      <c r="F264" s="3">
        <v>8.5</v>
      </c>
      <c r="G264" s="3">
        <v>22.9</v>
      </c>
      <c r="H264" s="3">
        <v>17.3</v>
      </c>
      <c r="I264" s="3">
        <v>0</v>
      </c>
      <c r="J264" s="4">
        <v>103708.925</v>
      </c>
      <c r="K264" s="5">
        <v>32.857727840000003</v>
      </c>
      <c r="L264" s="71">
        <f t="shared" si="4"/>
        <v>3407639.6322289724</v>
      </c>
      <c r="M264" t="str">
        <f>VLOOKUP(A264,Holidays!A:C,2,)</f>
        <v>N</v>
      </c>
      <c r="N264" t="str">
        <f>VLOOKUP(A264,Holidays!A:C,3,FALSE)</f>
        <v>N</v>
      </c>
    </row>
    <row r="265" spans="1:14" x14ac:dyDescent="0.25">
      <c r="A265" s="6">
        <v>42268</v>
      </c>
      <c r="B265" s="1" t="str">
        <f>TEXT(Holidays!A265,"DDDD")</f>
        <v>Monday</v>
      </c>
      <c r="C265" s="2">
        <f>WEEKNUM(Holidays!A265)</f>
        <v>39</v>
      </c>
      <c r="D265" s="1" t="str">
        <f>TEXT(Holidays!A265,"MMMM")</f>
        <v>September</v>
      </c>
      <c r="E265" s="1" t="str">
        <f>TEXT(Holidays!A265,"yyyy")</f>
        <v>2015</v>
      </c>
      <c r="F265" s="3">
        <v>14</v>
      </c>
      <c r="G265" s="3">
        <v>18.100000000000001</v>
      </c>
      <c r="H265" s="3">
        <v>6.7</v>
      </c>
      <c r="I265" s="3">
        <v>0</v>
      </c>
      <c r="J265" s="4">
        <v>120096.71</v>
      </c>
      <c r="K265" s="5">
        <v>44.955977410000003</v>
      </c>
      <c r="L265" s="71">
        <f t="shared" si="4"/>
        <v>5399064.981775322</v>
      </c>
      <c r="M265" t="str">
        <f>VLOOKUP(A265,Holidays!A:C,2,)</f>
        <v>N</v>
      </c>
      <c r="N265" t="str">
        <f>VLOOKUP(A265,Holidays!A:C,3,FALSE)</f>
        <v>N</v>
      </c>
    </row>
    <row r="266" spans="1:14" x14ac:dyDescent="0.25">
      <c r="A266" s="6">
        <v>42269</v>
      </c>
      <c r="B266" s="1" t="str">
        <f>TEXT(Holidays!A266,"DDDD")</f>
        <v>Tuesday</v>
      </c>
      <c r="C266" s="2">
        <f>WEEKNUM(Holidays!A266)</f>
        <v>39</v>
      </c>
      <c r="D266" s="1" t="str">
        <f>TEXT(Holidays!A266,"MMMM")</f>
        <v>September</v>
      </c>
      <c r="E266" s="1" t="str">
        <f>TEXT(Holidays!A266,"yyyy")</f>
        <v>2015</v>
      </c>
      <c r="F266" s="3">
        <v>7.6</v>
      </c>
      <c r="G266" s="3">
        <v>12.7</v>
      </c>
      <c r="H266" s="3">
        <v>17.399999999999999</v>
      </c>
      <c r="I266" s="3">
        <v>4.4000000000000004</v>
      </c>
      <c r="J266" s="4">
        <v>127755.095</v>
      </c>
      <c r="K266" s="5">
        <v>99.476166710000001</v>
      </c>
      <c r="L266" s="71">
        <f t="shared" si="4"/>
        <v>12708587.128271887</v>
      </c>
      <c r="M266" t="str">
        <f>VLOOKUP(A266,Holidays!A:C,2,)</f>
        <v>N</v>
      </c>
      <c r="N266" t="str">
        <f>VLOOKUP(A266,Holidays!A:C,3,FALSE)</f>
        <v>N</v>
      </c>
    </row>
    <row r="267" spans="1:14" x14ac:dyDescent="0.25">
      <c r="A267" s="6">
        <v>42270</v>
      </c>
      <c r="B267" s="1" t="str">
        <f>TEXT(Holidays!A267,"DDDD")</f>
        <v>Wednesday</v>
      </c>
      <c r="C267" s="2">
        <f>WEEKNUM(Holidays!A267)</f>
        <v>39</v>
      </c>
      <c r="D267" s="1" t="str">
        <f>TEXT(Holidays!A267,"MMMM")</f>
        <v>September</v>
      </c>
      <c r="E267" s="1" t="str">
        <f>TEXT(Holidays!A267,"yyyy")</f>
        <v>2015</v>
      </c>
      <c r="F267" s="3">
        <v>8.5</v>
      </c>
      <c r="G267" s="3">
        <v>12.6</v>
      </c>
      <c r="H267" s="3">
        <v>20.3</v>
      </c>
      <c r="I267" s="3">
        <v>0</v>
      </c>
      <c r="J267" s="4">
        <v>131866.73000000001</v>
      </c>
      <c r="K267" s="5">
        <v>49.768610670000001</v>
      </c>
      <c r="L267" s="71">
        <f t="shared" si="4"/>
        <v>6562823.9456960093</v>
      </c>
      <c r="M267" t="str">
        <f>VLOOKUP(A267,Holidays!A:C,2,)</f>
        <v>N</v>
      </c>
      <c r="N267" t="str">
        <f>VLOOKUP(A267,Holidays!A:C,3,FALSE)</f>
        <v>N</v>
      </c>
    </row>
    <row r="268" spans="1:14" x14ac:dyDescent="0.25">
      <c r="A268" s="6">
        <v>42271</v>
      </c>
      <c r="B268" s="1" t="str">
        <f>TEXT(Holidays!A268,"DDDD")</f>
        <v>Thursday</v>
      </c>
      <c r="C268" s="2">
        <f>WEEKNUM(Holidays!A268)</f>
        <v>39</v>
      </c>
      <c r="D268" s="1" t="str">
        <f>TEXT(Holidays!A268,"MMMM")</f>
        <v>September</v>
      </c>
      <c r="E268" s="1" t="str">
        <f>TEXT(Holidays!A268,"yyyy")</f>
        <v>2015</v>
      </c>
      <c r="F268" s="3">
        <v>5.0999999999999996</v>
      </c>
      <c r="G268" s="3">
        <v>14.3</v>
      </c>
      <c r="H268" s="3">
        <v>18.2</v>
      </c>
      <c r="I268" s="3">
        <v>0</v>
      </c>
      <c r="J268" s="4">
        <v>130937.625</v>
      </c>
      <c r="K268" s="5">
        <v>54.980526810000001</v>
      </c>
      <c r="L268" s="71">
        <f t="shared" si="4"/>
        <v>7199019.6017502267</v>
      </c>
      <c r="M268" t="str">
        <f>VLOOKUP(A268,Holidays!A:C,2,)</f>
        <v>N</v>
      </c>
      <c r="N268" t="str">
        <f>VLOOKUP(A268,Holidays!A:C,3,FALSE)</f>
        <v>N</v>
      </c>
    </row>
    <row r="269" spans="1:14" x14ac:dyDescent="0.25">
      <c r="A269" s="6">
        <v>42272</v>
      </c>
      <c r="B269" s="1" t="str">
        <f>TEXT(Holidays!A269,"DDDD")</f>
        <v>Friday</v>
      </c>
      <c r="C269" s="2">
        <f>WEEKNUM(Holidays!A269)</f>
        <v>39</v>
      </c>
      <c r="D269" s="1" t="str">
        <f>TEXT(Holidays!A269,"MMMM")</f>
        <v>September</v>
      </c>
      <c r="E269" s="1" t="str">
        <f>TEXT(Holidays!A269,"yyyy")</f>
        <v>2015</v>
      </c>
      <c r="F269" s="3">
        <v>5.8</v>
      </c>
      <c r="G269" s="3">
        <v>19.100000000000001</v>
      </c>
      <c r="H269" s="3">
        <v>20.2</v>
      </c>
      <c r="I269" s="3">
        <v>0</v>
      </c>
      <c r="J269" s="4">
        <v>124278.93</v>
      </c>
      <c r="K269" s="5">
        <v>51.081001790000002</v>
      </c>
      <c r="L269" s="71">
        <f t="shared" si="4"/>
        <v>6348292.2457892848</v>
      </c>
      <c r="M269" t="str">
        <f>VLOOKUP(A269,Holidays!A:C,2,)</f>
        <v>N</v>
      </c>
      <c r="N269" t="str">
        <f>VLOOKUP(A269,Holidays!A:C,3,FALSE)</f>
        <v>N</v>
      </c>
    </row>
    <row r="270" spans="1:14" x14ac:dyDescent="0.25">
      <c r="A270" s="6">
        <v>42273</v>
      </c>
      <c r="B270" s="1" t="str">
        <f>TEXT(Holidays!A270,"DDDD")</f>
        <v>Saturday</v>
      </c>
      <c r="C270" s="2">
        <f>WEEKNUM(Holidays!A270)</f>
        <v>39</v>
      </c>
      <c r="D270" s="1" t="str">
        <f>TEXT(Holidays!A270,"MMMM")</f>
        <v>September</v>
      </c>
      <c r="E270" s="1" t="str">
        <f>TEXT(Holidays!A270,"yyyy")</f>
        <v>2015</v>
      </c>
      <c r="F270" s="3">
        <v>6.6</v>
      </c>
      <c r="G270" s="3">
        <v>17.899999999999999</v>
      </c>
      <c r="H270" s="3">
        <v>20.100000000000001</v>
      </c>
      <c r="I270" s="3">
        <v>0</v>
      </c>
      <c r="J270" s="4">
        <v>111064.49</v>
      </c>
      <c r="K270" s="5">
        <v>48.78936994</v>
      </c>
      <c r="L270" s="71">
        <f t="shared" si="4"/>
        <v>5418766.4898074307</v>
      </c>
      <c r="M270" t="str">
        <f>VLOOKUP(A270,Holidays!A:C,2,)</f>
        <v>N</v>
      </c>
      <c r="N270" t="str">
        <f>VLOOKUP(A270,Holidays!A:C,3,FALSE)</f>
        <v>N</v>
      </c>
    </row>
    <row r="271" spans="1:14" x14ac:dyDescent="0.25">
      <c r="A271" s="6">
        <v>42274</v>
      </c>
      <c r="B271" s="1" t="str">
        <f>TEXT(Holidays!A271,"DDDD")</f>
        <v>Sunday</v>
      </c>
      <c r="C271" s="2">
        <f>WEEKNUM(Holidays!A271)</f>
        <v>40</v>
      </c>
      <c r="D271" s="1" t="str">
        <f>TEXT(Holidays!A271,"MMMM")</f>
        <v>September</v>
      </c>
      <c r="E271" s="1" t="str">
        <f>TEXT(Holidays!A271,"yyyy")</f>
        <v>2015</v>
      </c>
      <c r="F271" s="3">
        <v>9.8000000000000007</v>
      </c>
      <c r="G271" s="3">
        <v>20.2</v>
      </c>
      <c r="H271" s="3">
        <v>19.600000000000001</v>
      </c>
      <c r="I271" s="3">
        <v>0</v>
      </c>
      <c r="J271" s="4">
        <v>106431.815</v>
      </c>
      <c r="K271" s="5">
        <v>43.931613710000001</v>
      </c>
      <c r="L271" s="71">
        <f t="shared" si="4"/>
        <v>4675721.3830341836</v>
      </c>
      <c r="M271" t="str">
        <f>VLOOKUP(A271,Holidays!A:C,2,)</f>
        <v>N</v>
      </c>
      <c r="N271" t="str">
        <f>VLOOKUP(A271,Holidays!A:C,3,FALSE)</f>
        <v>N</v>
      </c>
    </row>
    <row r="272" spans="1:14" x14ac:dyDescent="0.25">
      <c r="A272" s="6">
        <v>42275</v>
      </c>
      <c r="B272" s="1" t="str">
        <f>TEXT(Holidays!A272,"DDDD")</f>
        <v>Monday</v>
      </c>
      <c r="C272" s="2">
        <f>WEEKNUM(Holidays!A272)</f>
        <v>40</v>
      </c>
      <c r="D272" s="1" t="str">
        <f>TEXT(Holidays!A272,"MMMM")</f>
        <v>September</v>
      </c>
      <c r="E272" s="1" t="str">
        <f>TEXT(Holidays!A272,"yyyy")</f>
        <v>2015</v>
      </c>
      <c r="F272" s="3">
        <v>8.3000000000000007</v>
      </c>
      <c r="G272" s="3">
        <v>21.4</v>
      </c>
      <c r="H272" s="3">
        <v>13.6</v>
      </c>
      <c r="I272" s="3">
        <v>0</v>
      </c>
      <c r="J272" s="4">
        <v>121796.715</v>
      </c>
      <c r="K272" s="5">
        <v>42.026015379999997</v>
      </c>
      <c r="L272" s="71">
        <f t="shared" si="4"/>
        <v>5118630.617823476</v>
      </c>
      <c r="M272" t="str">
        <f>VLOOKUP(A272,Holidays!A:C,2,)</f>
        <v>N</v>
      </c>
      <c r="N272" t="str">
        <f>VLOOKUP(A272,Holidays!A:C,3,FALSE)</f>
        <v>N</v>
      </c>
    </row>
    <row r="273" spans="1:14" x14ac:dyDescent="0.25">
      <c r="A273" s="6">
        <v>42276</v>
      </c>
      <c r="B273" s="1" t="str">
        <f>TEXT(Holidays!A273,"DDDD")</f>
        <v>Tuesday</v>
      </c>
      <c r="C273" s="2">
        <f>WEEKNUM(Holidays!A273)</f>
        <v>40</v>
      </c>
      <c r="D273" s="1" t="str">
        <f>TEXT(Holidays!A273,"MMMM")</f>
        <v>September</v>
      </c>
      <c r="E273" s="1" t="str">
        <f>TEXT(Holidays!A273,"yyyy")</f>
        <v>2015</v>
      </c>
      <c r="F273" s="3">
        <v>9</v>
      </c>
      <c r="G273" s="3">
        <v>16.899999999999999</v>
      </c>
      <c r="H273" s="3">
        <v>13.5</v>
      </c>
      <c r="I273" s="3">
        <v>0</v>
      </c>
      <c r="J273" s="4">
        <v>126691.8</v>
      </c>
      <c r="K273" s="5">
        <v>37.640101250000001</v>
      </c>
      <c r="L273" s="71">
        <f t="shared" si="4"/>
        <v>4768692.1795447506</v>
      </c>
      <c r="M273" t="str">
        <f>VLOOKUP(A273,Holidays!A:C,2,)</f>
        <v>N</v>
      </c>
      <c r="N273" t="str">
        <f>VLOOKUP(A273,Holidays!A:C,3,FALSE)</f>
        <v>N</v>
      </c>
    </row>
    <row r="274" spans="1:14" x14ac:dyDescent="0.25">
      <c r="A274" s="6">
        <v>42277</v>
      </c>
      <c r="B274" s="1" t="str">
        <f>TEXT(Holidays!A274,"DDDD")</f>
        <v>Wednesday</v>
      </c>
      <c r="C274" s="2">
        <f>WEEKNUM(Holidays!A274)</f>
        <v>40</v>
      </c>
      <c r="D274" s="1" t="str">
        <f>TEXT(Holidays!A274,"MMMM")</f>
        <v>September</v>
      </c>
      <c r="E274" s="1" t="str">
        <f>TEXT(Holidays!A274,"yyyy")</f>
        <v>2015</v>
      </c>
      <c r="F274" s="3">
        <v>11.5</v>
      </c>
      <c r="G274" s="3">
        <v>15.9</v>
      </c>
      <c r="H274" s="3">
        <v>16.8</v>
      </c>
      <c r="I274" s="3">
        <v>0</v>
      </c>
      <c r="J274" s="4">
        <v>129641.245</v>
      </c>
      <c r="K274" s="5">
        <v>41.98096898</v>
      </c>
      <c r="L274" s="71">
        <f t="shared" si="4"/>
        <v>5442465.0848735804</v>
      </c>
      <c r="M274" t="str">
        <f>VLOOKUP(A274,Holidays!A:C,2,)</f>
        <v>N</v>
      </c>
      <c r="N274" t="str">
        <f>VLOOKUP(A274,Holidays!A:C,3,FALSE)</f>
        <v>N</v>
      </c>
    </row>
    <row r="275" spans="1:14" x14ac:dyDescent="0.25">
      <c r="A275" s="6">
        <v>42278</v>
      </c>
      <c r="B275" s="1" t="str">
        <f>TEXT(Holidays!A275,"DDDD")</f>
        <v>Thursday</v>
      </c>
      <c r="C275" s="2">
        <f>WEEKNUM(Holidays!A275)</f>
        <v>40</v>
      </c>
      <c r="D275" s="1" t="str">
        <f>TEXT(Holidays!A275,"MMMM")</f>
        <v>October</v>
      </c>
      <c r="E275" s="1" t="str">
        <f>TEXT(Holidays!A275,"yyyy")</f>
        <v>2015</v>
      </c>
      <c r="F275" s="3">
        <v>6</v>
      </c>
      <c r="G275" s="3">
        <v>21.6</v>
      </c>
      <c r="H275" s="3">
        <v>21.7</v>
      </c>
      <c r="I275" s="3">
        <v>0</v>
      </c>
      <c r="J275" s="4">
        <v>124356.41499999999</v>
      </c>
      <c r="K275" s="5">
        <v>34.809762990000003</v>
      </c>
      <c r="L275" s="71">
        <f t="shared" si="4"/>
        <v>4328817.332436081</v>
      </c>
      <c r="M275" t="str">
        <f>VLOOKUP(A275,Holidays!A:C,2,)</f>
        <v>N</v>
      </c>
      <c r="N275" t="str">
        <f>VLOOKUP(A275,Holidays!A:C,3,FALSE)</f>
        <v>N</v>
      </c>
    </row>
    <row r="276" spans="1:14" x14ac:dyDescent="0.25">
      <c r="A276" s="6">
        <v>42279</v>
      </c>
      <c r="B276" s="1" t="str">
        <f>TEXT(Holidays!A276,"DDDD")</f>
        <v>Friday</v>
      </c>
      <c r="C276" s="2">
        <f>WEEKNUM(Holidays!A276)</f>
        <v>40</v>
      </c>
      <c r="D276" s="1" t="str">
        <f>TEXT(Holidays!A276,"MMMM")</f>
        <v>October</v>
      </c>
      <c r="E276" s="1" t="str">
        <f>TEXT(Holidays!A276,"yyyy")</f>
        <v>2015</v>
      </c>
      <c r="F276" s="3">
        <v>9.9</v>
      </c>
      <c r="G276" s="3">
        <v>28.6</v>
      </c>
      <c r="H276" s="3">
        <v>21.7</v>
      </c>
      <c r="I276" s="3">
        <v>0</v>
      </c>
      <c r="J276" s="4">
        <v>107544.145</v>
      </c>
      <c r="K276" s="5">
        <v>38.306983930000001</v>
      </c>
      <c r="L276" s="71">
        <f t="shared" si="4"/>
        <v>4119691.8342805901</v>
      </c>
      <c r="M276" t="str">
        <f>VLOOKUP(A276,Holidays!A:C,2,)</f>
        <v>N</v>
      </c>
      <c r="N276" t="str">
        <f>VLOOKUP(A276,Holidays!A:C,3,FALSE)</f>
        <v>Y</v>
      </c>
    </row>
    <row r="277" spans="1:14" x14ac:dyDescent="0.25">
      <c r="A277" s="6">
        <v>42280</v>
      </c>
      <c r="B277" s="1" t="str">
        <f>TEXT(Holidays!A277,"DDDD")</f>
        <v>Saturday</v>
      </c>
      <c r="C277" s="2">
        <f>WEEKNUM(Holidays!A277)</f>
        <v>40</v>
      </c>
      <c r="D277" s="1" t="str">
        <f>TEXT(Holidays!A277,"MMMM")</f>
        <v>October</v>
      </c>
      <c r="E277" s="1" t="str">
        <f>TEXT(Holidays!A277,"yyyy")</f>
        <v>2015</v>
      </c>
      <c r="F277" s="3">
        <v>16.3</v>
      </c>
      <c r="G277" s="3">
        <v>31.3</v>
      </c>
      <c r="H277" s="3">
        <v>22.2</v>
      </c>
      <c r="I277" s="3">
        <v>0</v>
      </c>
      <c r="J277" s="4">
        <v>100598.55</v>
      </c>
      <c r="K277" s="5">
        <v>30.78069241</v>
      </c>
      <c r="L277" s="71">
        <f t="shared" si="4"/>
        <v>3096493.0244420054</v>
      </c>
      <c r="M277" t="str">
        <f>VLOOKUP(A277,Holidays!A:C,2,)</f>
        <v>N</v>
      </c>
      <c r="N277" t="str">
        <f>VLOOKUP(A277,Holidays!A:C,3,FALSE)</f>
        <v>N</v>
      </c>
    </row>
    <row r="278" spans="1:14" x14ac:dyDescent="0.25">
      <c r="A278" s="6">
        <v>42281</v>
      </c>
      <c r="B278" s="1" t="str">
        <f>TEXT(Holidays!A278,"DDDD")</f>
        <v>Sunday</v>
      </c>
      <c r="C278" s="2">
        <f>WEEKNUM(Holidays!A278)</f>
        <v>41</v>
      </c>
      <c r="D278" s="1" t="str">
        <f>TEXT(Holidays!A278,"MMMM")</f>
        <v>October</v>
      </c>
      <c r="E278" s="1" t="str">
        <f>TEXT(Holidays!A278,"yyyy")</f>
        <v>2015</v>
      </c>
      <c r="F278" s="3">
        <v>13.9</v>
      </c>
      <c r="G278" s="3">
        <v>24.9</v>
      </c>
      <c r="H278" s="3">
        <v>22.2</v>
      </c>
      <c r="I278" s="3">
        <v>0</v>
      </c>
      <c r="J278" s="4">
        <v>103828.88</v>
      </c>
      <c r="K278" s="5">
        <v>36.56069849</v>
      </c>
      <c r="L278" s="71">
        <f t="shared" si="4"/>
        <v>3796056.3762343912</v>
      </c>
      <c r="M278" t="str">
        <f>VLOOKUP(A278,Holidays!A:C,2,)</f>
        <v>N</v>
      </c>
      <c r="N278" t="str">
        <f>VLOOKUP(A278,Holidays!A:C,3,FALSE)</f>
        <v>N</v>
      </c>
    </row>
    <row r="279" spans="1:14" x14ac:dyDescent="0.25">
      <c r="A279" s="6">
        <v>42282</v>
      </c>
      <c r="B279" s="1" t="str">
        <f>TEXT(Holidays!A279,"DDDD")</f>
        <v>Monday</v>
      </c>
      <c r="C279" s="2">
        <f>WEEKNUM(Holidays!A279)</f>
        <v>41</v>
      </c>
      <c r="D279" s="1" t="str">
        <f>TEXT(Holidays!A279,"MMMM")</f>
        <v>October</v>
      </c>
      <c r="E279" s="1" t="str">
        <f>TEXT(Holidays!A279,"yyyy")</f>
        <v>2015</v>
      </c>
      <c r="F279" s="3">
        <v>12.7</v>
      </c>
      <c r="G279" s="3">
        <v>34.4</v>
      </c>
      <c r="H279" s="3">
        <v>22</v>
      </c>
      <c r="I279" s="3">
        <v>0</v>
      </c>
      <c r="J279" s="4">
        <v>125194.87</v>
      </c>
      <c r="K279" s="5">
        <v>38.972005189999997</v>
      </c>
      <c r="L279" s="71">
        <f t="shared" si="4"/>
        <v>4879095.1234013746</v>
      </c>
      <c r="M279" t="str">
        <f>VLOOKUP(A279,Holidays!A:C,2,)</f>
        <v>N</v>
      </c>
      <c r="N279" t="str">
        <f>VLOOKUP(A279,Holidays!A:C,3,FALSE)</f>
        <v>N</v>
      </c>
    </row>
    <row r="280" spans="1:14" x14ac:dyDescent="0.25">
      <c r="A280" s="6">
        <v>42283</v>
      </c>
      <c r="B280" s="1" t="str">
        <f>TEXT(Holidays!A280,"DDDD")</f>
        <v>Tuesday</v>
      </c>
      <c r="C280" s="2">
        <f>WEEKNUM(Holidays!A280)</f>
        <v>41</v>
      </c>
      <c r="D280" s="1" t="str">
        <f>TEXT(Holidays!A280,"MMMM")</f>
        <v>October</v>
      </c>
      <c r="E280" s="1" t="str">
        <f>TEXT(Holidays!A280,"yyyy")</f>
        <v>2015</v>
      </c>
      <c r="F280" s="3">
        <v>15.5</v>
      </c>
      <c r="G280" s="3">
        <v>35.799999999999997</v>
      </c>
      <c r="H280" s="3">
        <v>18.899999999999999</v>
      </c>
      <c r="I280" s="3">
        <v>0</v>
      </c>
      <c r="J280" s="4">
        <v>127225.245</v>
      </c>
      <c r="K280" s="5">
        <v>36.244451439999999</v>
      </c>
      <c r="L280" s="71">
        <f t="shared" si="4"/>
        <v>4611209.2143446021</v>
      </c>
      <c r="M280" t="str">
        <f>VLOOKUP(A280,Holidays!A:C,2,)</f>
        <v>Y</v>
      </c>
      <c r="N280" t="str">
        <f>VLOOKUP(A280,Holidays!A:C,3,FALSE)</f>
        <v>N</v>
      </c>
    </row>
    <row r="281" spans="1:14" x14ac:dyDescent="0.25">
      <c r="A281" s="6">
        <v>42284</v>
      </c>
      <c r="B281" s="1" t="str">
        <f>TEXT(Holidays!A281,"DDDD")</f>
        <v>Wednesday</v>
      </c>
      <c r="C281" s="2">
        <f>WEEKNUM(Holidays!A281)</f>
        <v>41</v>
      </c>
      <c r="D281" s="1" t="str">
        <f>TEXT(Holidays!A281,"MMMM")</f>
        <v>October</v>
      </c>
      <c r="E281" s="1" t="str">
        <f>TEXT(Holidays!A281,"yyyy")</f>
        <v>2015</v>
      </c>
      <c r="F281" s="3">
        <v>11.8</v>
      </c>
      <c r="G281" s="3">
        <v>16.2</v>
      </c>
      <c r="H281" s="3">
        <v>23.6</v>
      </c>
      <c r="I281" s="3">
        <v>0</v>
      </c>
      <c r="J281" s="4">
        <v>117282.765</v>
      </c>
      <c r="K281" s="5">
        <v>31.596406630000001</v>
      </c>
      <c r="L281" s="71">
        <f t="shared" si="4"/>
        <v>3705713.9336307319</v>
      </c>
      <c r="M281" t="str">
        <f>VLOOKUP(A281,Holidays!A:C,2,)</f>
        <v>Y</v>
      </c>
      <c r="N281" t="str">
        <f>VLOOKUP(A281,Holidays!A:C,3,FALSE)</f>
        <v>N</v>
      </c>
    </row>
    <row r="282" spans="1:14" x14ac:dyDescent="0.25">
      <c r="A282" s="6">
        <v>42285</v>
      </c>
      <c r="B282" s="1" t="str">
        <f>TEXT(Holidays!A282,"DDDD")</f>
        <v>Thursday</v>
      </c>
      <c r="C282" s="2">
        <f>WEEKNUM(Holidays!A282)</f>
        <v>41</v>
      </c>
      <c r="D282" s="1" t="str">
        <f>TEXT(Holidays!A282,"MMMM")</f>
        <v>October</v>
      </c>
      <c r="E282" s="1" t="str">
        <f>TEXT(Holidays!A282,"yyyy")</f>
        <v>2015</v>
      </c>
      <c r="F282" s="3">
        <v>7.6</v>
      </c>
      <c r="G282" s="3">
        <v>18.600000000000001</v>
      </c>
      <c r="H282" s="3">
        <v>23.3</v>
      </c>
      <c r="I282" s="3">
        <v>0</v>
      </c>
      <c r="J282" s="4">
        <v>122121.325</v>
      </c>
      <c r="K282" s="5">
        <v>36.140982370000003</v>
      </c>
      <c r="L282" s="71">
        <f t="shared" si="4"/>
        <v>4413584.6538260402</v>
      </c>
      <c r="M282" t="str">
        <f>VLOOKUP(A282,Holidays!A:C,2,)</f>
        <v>Y</v>
      </c>
      <c r="N282" t="str">
        <f>VLOOKUP(A282,Holidays!A:C,3,FALSE)</f>
        <v>N</v>
      </c>
    </row>
    <row r="283" spans="1:14" x14ac:dyDescent="0.25">
      <c r="A283" s="6">
        <v>42286</v>
      </c>
      <c r="B283" s="1" t="str">
        <f>TEXT(Holidays!A283,"DDDD")</f>
        <v>Friday</v>
      </c>
      <c r="C283" s="2">
        <f>WEEKNUM(Holidays!A283)</f>
        <v>41</v>
      </c>
      <c r="D283" s="1" t="str">
        <f>TEXT(Holidays!A283,"MMMM")</f>
        <v>October</v>
      </c>
      <c r="E283" s="1" t="str">
        <f>TEXT(Holidays!A283,"yyyy")</f>
        <v>2015</v>
      </c>
      <c r="F283" s="3">
        <v>10.9</v>
      </c>
      <c r="G283" s="3">
        <v>29.9</v>
      </c>
      <c r="H283" s="3">
        <v>22</v>
      </c>
      <c r="I283" s="3">
        <v>0</v>
      </c>
      <c r="J283" s="4">
        <v>126989.905</v>
      </c>
      <c r="K283" s="5">
        <v>41.415074920000002</v>
      </c>
      <c r="L283" s="71">
        <f t="shared" si="4"/>
        <v>5259296.429658683</v>
      </c>
      <c r="M283" t="str">
        <f>VLOOKUP(A283,Holidays!A:C,2,)</f>
        <v>Y</v>
      </c>
      <c r="N283" t="str">
        <f>VLOOKUP(A283,Holidays!A:C,3,FALSE)</f>
        <v>N</v>
      </c>
    </row>
    <row r="284" spans="1:14" x14ac:dyDescent="0.25">
      <c r="A284" s="6">
        <v>42287</v>
      </c>
      <c r="B284" s="1" t="str">
        <f>TEXT(Holidays!A284,"DDDD")</f>
        <v>Saturday</v>
      </c>
      <c r="C284" s="2">
        <f>WEEKNUM(Holidays!A284)</f>
        <v>41</v>
      </c>
      <c r="D284" s="1" t="str">
        <f>TEXT(Holidays!A284,"MMMM")</f>
        <v>October</v>
      </c>
      <c r="E284" s="1" t="str">
        <f>TEXT(Holidays!A284,"yyyy")</f>
        <v>2015</v>
      </c>
      <c r="F284" s="3">
        <v>17.5</v>
      </c>
      <c r="G284" s="3">
        <v>29.2</v>
      </c>
      <c r="H284" s="3">
        <v>11.9</v>
      </c>
      <c r="I284" s="3">
        <v>0</v>
      </c>
      <c r="J284" s="4">
        <v>112604.825</v>
      </c>
      <c r="K284" s="5">
        <v>34.803176860000001</v>
      </c>
      <c r="L284" s="71">
        <f t="shared" si="4"/>
        <v>3919005.6397643494</v>
      </c>
      <c r="M284" t="str">
        <f>VLOOKUP(A284,Holidays!A:C,2,)</f>
        <v>Y</v>
      </c>
      <c r="N284" t="str">
        <f>VLOOKUP(A284,Holidays!A:C,3,FALSE)</f>
        <v>N</v>
      </c>
    </row>
    <row r="285" spans="1:14" x14ac:dyDescent="0.25">
      <c r="A285" s="6">
        <v>42288</v>
      </c>
      <c r="B285" s="1" t="str">
        <f>TEXT(Holidays!A285,"DDDD")</f>
        <v>Sunday</v>
      </c>
      <c r="C285" s="2">
        <f>WEEKNUM(Holidays!A285)</f>
        <v>42</v>
      </c>
      <c r="D285" s="1" t="str">
        <f>TEXT(Holidays!A285,"MMMM")</f>
        <v>October</v>
      </c>
      <c r="E285" s="1" t="str">
        <f>TEXT(Holidays!A285,"yyyy")</f>
        <v>2015</v>
      </c>
      <c r="F285" s="3">
        <v>16.899999999999999</v>
      </c>
      <c r="G285" s="3">
        <v>19.2</v>
      </c>
      <c r="H285" s="3">
        <v>19.600000000000001</v>
      </c>
      <c r="I285" s="3">
        <v>0.4</v>
      </c>
      <c r="J285" s="4">
        <v>105376.33500000001</v>
      </c>
      <c r="K285" s="5">
        <v>29.90281083</v>
      </c>
      <c r="L285" s="71">
        <f t="shared" si="4"/>
        <v>3151048.6114637083</v>
      </c>
      <c r="M285" t="str">
        <f>VLOOKUP(A285,Holidays!A:C,2,)</f>
        <v>Y</v>
      </c>
      <c r="N285" t="str">
        <f>VLOOKUP(A285,Holidays!A:C,3,FALSE)</f>
        <v>N</v>
      </c>
    </row>
    <row r="286" spans="1:14" x14ac:dyDescent="0.25">
      <c r="A286" s="6">
        <v>42289</v>
      </c>
      <c r="B286" s="1" t="str">
        <f>TEXT(Holidays!A286,"DDDD")</f>
        <v>Monday</v>
      </c>
      <c r="C286" s="2">
        <f>WEEKNUM(Holidays!A286)</f>
        <v>42</v>
      </c>
      <c r="D286" s="1" t="str">
        <f>TEXT(Holidays!A286,"MMMM")</f>
        <v>October</v>
      </c>
      <c r="E286" s="1" t="str">
        <f>TEXT(Holidays!A286,"yyyy")</f>
        <v>2015</v>
      </c>
      <c r="F286" s="3">
        <v>11.3</v>
      </c>
      <c r="G286" s="3">
        <v>16.100000000000001</v>
      </c>
      <c r="H286" s="3">
        <v>13.4</v>
      </c>
      <c r="I286" s="3">
        <v>0.6</v>
      </c>
      <c r="J286" s="4">
        <v>120916.215</v>
      </c>
      <c r="K286" s="5">
        <v>36.353623810000002</v>
      </c>
      <c r="L286" s="71">
        <f t="shared" si="4"/>
        <v>4395742.5926390793</v>
      </c>
      <c r="M286" t="str">
        <f>VLOOKUP(A286,Holidays!A:C,2,)</f>
        <v>Y</v>
      </c>
      <c r="N286" t="str">
        <f>VLOOKUP(A286,Holidays!A:C,3,FALSE)</f>
        <v>N</v>
      </c>
    </row>
    <row r="287" spans="1:14" x14ac:dyDescent="0.25">
      <c r="A287" s="6">
        <v>42290</v>
      </c>
      <c r="B287" s="1" t="str">
        <f>TEXT(Holidays!A287,"DDDD")</f>
        <v>Tuesday</v>
      </c>
      <c r="C287" s="2">
        <f>WEEKNUM(Holidays!A287)</f>
        <v>42</v>
      </c>
      <c r="D287" s="1" t="str">
        <f>TEXT(Holidays!A287,"MMMM")</f>
        <v>October</v>
      </c>
      <c r="E287" s="1" t="str">
        <f>TEXT(Holidays!A287,"yyyy")</f>
        <v>2015</v>
      </c>
      <c r="F287" s="3">
        <v>7.9</v>
      </c>
      <c r="G287" s="3">
        <v>17.600000000000001</v>
      </c>
      <c r="H287" s="3">
        <v>24.3</v>
      </c>
      <c r="I287" s="3">
        <v>0.4</v>
      </c>
      <c r="J287" s="4">
        <v>122830.38</v>
      </c>
      <c r="K287" s="5">
        <v>41.49816809</v>
      </c>
      <c r="L287" s="71">
        <f t="shared" si="4"/>
        <v>5097235.7557985745</v>
      </c>
      <c r="M287" t="str">
        <f>VLOOKUP(A287,Holidays!A:C,2,)</f>
        <v>Y</v>
      </c>
      <c r="N287" t="str">
        <f>VLOOKUP(A287,Holidays!A:C,3,FALSE)</f>
        <v>N</v>
      </c>
    </row>
    <row r="288" spans="1:14" x14ac:dyDescent="0.25">
      <c r="A288" s="6">
        <v>42291</v>
      </c>
      <c r="B288" s="1" t="str">
        <f>TEXT(Holidays!A288,"DDDD")</f>
        <v>Wednesday</v>
      </c>
      <c r="C288" s="2">
        <f>WEEKNUM(Holidays!A288)</f>
        <v>42</v>
      </c>
      <c r="D288" s="1" t="str">
        <f>TEXT(Holidays!A288,"MMMM")</f>
        <v>October</v>
      </c>
      <c r="E288" s="1" t="str">
        <f>TEXT(Holidays!A288,"yyyy")</f>
        <v>2015</v>
      </c>
      <c r="F288" s="3">
        <v>11.2</v>
      </c>
      <c r="G288" s="3">
        <v>28.6</v>
      </c>
      <c r="H288" s="3">
        <v>24.4</v>
      </c>
      <c r="I288" s="3">
        <v>0</v>
      </c>
      <c r="J288" s="4">
        <v>126919.19500000001</v>
      </c>
      <c r="K288" s="5">
        <v>45.563440200000002</v>
      </c>
      <c r="L288" s="71">
        <f t="shared" si="4"/>
        <v>5782875.1516146399</v>
      </c>
      <c r="M288" t="str">
        <f>VLOOKUP(A288,Holidays!A:C,2,)</f>
        <v>Y</v>
      </c>
      <c r="N288" t="str">
        <f>VLOOKUP(A288,Holidays!A:C,3,FALSE)</f>
        <v>N</v>
      </c>
    </row>
    <row r="289" spans="1:14" x14ac:dyDescent="0.25">
      <c r="A289" s="6">
        <v>42292</v>
      </c>
      <c r="B289" s="1" t="str">
        <f>TEXT(Holidays!A289,"DDDD")</f>
        <v>Thursday</v>
      </c>
      <c r="C289" s="2">
        <f>WEEKNUM(Holidays!A289)</f>
        <v>42</v>
      </c>
      <c r="D289" s="1" t="str">
        <f>TEXT(Holidays!A289,"MMMM")</f>
        <v>October</v>
      </c>
      <c r="E289" s="1" t="str">
        <f>TEXT(Holidays!A289,"yyyy")</f>
        <v>2015</v>
      </c>
      <c r="F289" s="3">
        <v>14.4</v>
      </c>
      <c r="G289" s="3">
        <v>34</v>
      </c>
      <c r="H289" s="3">
        <v>22.2</v>
      </c>
      <c r="I289" s="3">
        <v>0</v>
      </c>
      <c r="J289" s="4">
        <v>130260.37</v>
      </c>
      <c r="K289" s="5">
        <v>39.066948680000003</v>
      </c>
      <c r="L289" s="71">
        <f t="shared" si="4"/>
        <v>5088875.1898278119</v>
      </c>
      <c r="M289" t="str">
        <f>VLOOKUP(A289,Holidays!A:C,2,)</f>
        <v>Y</v>
      </c>
      <c r="N289" t="str">
        <f>VLOOKUP(A289,Holidays!A:C,3,FALSE)</f>
        <v>N</v>
      </c>
    </row>
    <row r="290" spans="1:14" x14ac:dyDescent="0.25">
      <c r="A290" s="6">
        <v>42293</v>
      </c>
      <c r="B290" s="1" t="str">
        <f>TEXT(Holidays!A290,"DDDD")</f>
        <v>Friday</v>
      </c>
      <c r="C290" s="2">
        <f>WEEKNUM(Holidays!A290)</f>
        <v>42</v>
      </c>
      <c r="D290" s="1" t="str">
        <f>TEXT(Holidays!A290,"MMMM")</f>
        <v>October</v>
      </c>
      <c r="E290" s="1" t="str">
        <f>TEXT(Holidays!A290,"yyyy")</f>
        <v>2015</v>
      </c>
      <c r="F290" s="3">
        <v>17</v>
      </c>
      <c r="G290" s="3">
        <v>23.8</v>
      </c>
      <c r="H290" s="3">
        <v>8.4</v>
      </c>
      <c r="I290" s="3">
        <v>0</v>
      </c>
      <c r="J290" s="4">
        <v>123985.97</v>
      </c>
      <c r="K290" s="5">
        <v>43.80436083</v>
      </c>
      <c r="L290" s="71">
        <f t="shared" si="4"/>
        <v>5431126.1677375548</v>
      </c>
      <c r="M290" t="str">
        <f>VLOOKUP(A290,Holidays!A:C,2,)</f>
        <v>Y</v>
      </c>
      <c r="N290" t="str">
        <f>VLOOKUP(A290,Holidays!A:C,3,FALSE)</f>
        <v>N</v>
      </c>
    </row>
    <row r="291" spans="1:14" x14ac:dyDescent="0.25">
      <c r="A291" s="6">
        <v>42294</v>
      </c>
      <c r="B291" s="1" t="str">
        <f>TEXT(Holidays!A291,"DDDD")</f>
        <v>Saturday</v>
      </c>
      <c r="C291" s="2">
        <f>WEEKNUM(Holidays!A291)</f>
        <v>42</v>
      </c>
      <c r="D291" s="1" t="str">
        <f>TEXT(Holidays!A291,"MMMM")</f>
        <v>October</v>
      </c>
      <c r="E291" s="1" t="str">
        <f>TEXT(Holidays!A291,"yyyy")</f>
        <v>2015</v>
      </c>
      <c r="F291" s="3">
        <v>11.5</v>
      </c>
      <c r="G291" s="3">
        <v>20.5</v>
      </c>
      <c r="H291" s="3">
        <v>20.399999999999999</v>
      </c>
      <c r="I291" s="3">
        <v>0</v>
      </c>
      <c r="J291" s="4">
        <v>104916.345</v>
      </c>
      <c r="K291" s="5">
        <v>29.673610060000001</v>
      </c>
      <c r="L291" s="71">
        <f t="shared" si="4"/>
        <v>3113246.7104504309</v>
      </c>
      <c r="M291" t="str">
        <f>VLOOKUP(A291,Holidays!A:C,2,)</f>
        <v>Y</v>
      </c>
      <c r="N291" t="str">
        <f>VLOOKUP(A291,Holidays!A:C,3,FALSE)</f>
        <v>N</v>
      </c>
    </row>
    <row r="292" spans="1:14" x14ac:dyDescent="0.25">
      <c r="A292" s="6">
        <v>42295</v>
      </c>
      <c r="B292" s="1" t="str">
        <f>TEXT(Holidays!A292,"DDDD")</f>
        <v>Sunday</v>
      </c>
      <c r="C292" s="2">
        <f>WEEKNUM(Holidays!A292)</f>
        <v>43</v>
      </c>
      <c r="D292" s="1" t="str">
        <f>TEXT(Holidays!A292,"MMMM")</f>
        <v>October</v>
      </c>
      <c r="E292" s="1" t="str">
        <f>TEXT(Holidays!A292,"yyyy")</f>
        <v>2015</v>
      </c>
      <c r="F292" s="3">
        <v>12.6</v>
      </c>
      <c r="G292" s="3">
        <v>17.7</v>
      </c>
      <c r="H292" s="3">
        <v>24.2</v>
      </c>
      <c r="I292" s="3">
        <v>0</v>
      </c>
      <c r="J292" s="4">
        <v>100812.04</v>
      </c>
      <c r="K292" s="5">
        <v>29.120867570000001</v>
      </c>
      <c r="L292" s="71">
        <f t="shared" si="4"/>
        <v>2935734.0663015428</v>
      </c>
      <c r="M292" t="str">
        <f>VLOOKUP(A292,Holidays!A:C,2,)</f>
        <v>Y</v>
      </c>
      <c r="N292" t="str">
        <f>VLOOKUP(A292,Holidays!A:C,3,FALSE)</f>
        <v>N</v>
      </c>
    </row>
    <row r="293" spans="1:14" x14ac:dyDescent="0.25">
      <c r="A293" s="6">
        <v>42296</v>
      </c>
      <c r="B293" s="1" t="str">
        <f>TEXT(Holidays!A293,"DDDD")</f>
        <v>Monday</v>
      </c>
      <c r="C293" s="2">
        <f>WEEKNUM(Holidays!A293)</f>
        <v>43</v>
      </c>
      <c r="D293" s="1" t="str">
        <f>TEXT(Holidays!A293,"MMMM")</f>
        <v>October</v>
      </c>
      <c r="E293" s="1" t="str">
        <f>TEXT(Holidays!A293,"yyyy")</f>
        <v>2015</v>
      </c>
      <c r="F293" s="3">
        <v>8.3000000000000007</v>
      </c>
      <c r="G293" s="3">
        <v>26.7</v>
      </c>
      <c r="H293" s="3">
        <v>25.8</v>
      </c>
      <c r="I293" s="3">
        <v>0</v>
      </c>
      <c r="J293" s="4">
        <v>120795</v>
      </c>
      <c r="K293" s="5">
        <v>43.510676320000002</v>
      </c>
      <c r="L293" s="71">
        <f t="shared" si="4"/>
        <v>5255872.1460744003</v>
      </c>
      <c r="M293" t="str">
        <f>VLOOKUP(A293,Holidays!A:C,2,)</f>
        <v>Y</v>
      </c>
      <c r="N293" t="str">
        <f>VLOOKUP(A293,Holidays!A:C,3,FALSE)</f>
        <v>N</v>
      </c>
    </row>
    <row r="294" spans="1:14" x14ac:dyDescent="0.25">
      <c r="A294" s="6">
        <v>42297</v>
      </c>
      <c r="B294" s="1" t="str">
        <f>TEXT(Holidays!A294,"DDDD")</f>
        <v>Tuesday</v>
      </c>
      <c r="C294" s="2">
        <f>WEEKNUM(Holidays!A294)</f>
        <v>43</v>
      </c>
      <c r="D294" s="1" t="str">
        <f>TEXT(Holidays!A294,"MMMM")</f>
        <v>October</v>
      </c>
      <c r="E294" s="1" t="str">
        <f>TEXT(Holidays!A294,"yyyy")</f>
        <v>2015</v>
      </c>
      <c r="F294" s="3">
        <v>12.9</v>
      </c>
      <c r="G294" s="3">
        <v>31.8</v>
      </c>
      <c r="H294" s="3">
        <v>14.4</v>
      </c>
      <c r="I294" s="3">
        <v>0</v>
      </c>
      <c r="J294" s="4">
        <v>126655.49</v>
      </c>
      <c r="K294" s="5">
        <v>43.332869199999998</v>
      </c>
      <c r="L294" s="71">
        <f t="shared" si="4"/>
        <v>5488345.7816319084</v>
      </c>
      <c r="M294" t="str">
        <f>VLOOKUP(A294,Holidays!A:C,2,)</f>
        <v>Y</v>
      </c>
      <c r="N294" t="str">
        <f>VLOOKUP(A294,Holidays!A:C,3,FALSE)</f>
        <v>N</v>
      </c>
    </row>
    <row r="295" spans="1:14" x14ac:dyDescent="0.25">
      <c r="A295" s="6">
        <v>42298</v>
      </c>
      <c r="B295" s="1" t="str">
        <f>TEXT(Holidays!A295,"DDDD")</f>
        <v>Wednesday</v>
      </c>
      <c r="C295" s="2">
        <f>WEEKNUM(Holidays!A295)</f>
        <v>43</v>
      </c>
      <c r="D295" s="1" t="str">
        <f>TEXT(Holidays!A295,"MMMM")</f>
        <v>October</v>
      </c>
      <c r="E295" s="1" t="str">
        <f>TEXT(Holidays!A295,"yyyy")</f>
        <v>2015</v>
      </c>
      <c r="F295" s="3">
        <v>17.600000000000001</v>
      </c>
      <c r="G295" s="3">
        <v>18.3</v>
      </c>
      <c r="H295" s="3">
        <v>7.3</v>
      </c>
      <c r="I295" s="3">
        <v>2.4</v>
      </c>
      <c r="J295" s="4">
        <v>122368.88499999999</v>
      </c>
      <c r="K295" s="5">
        <v>39.681894030000002</v>
      </c>
      <c r="L295" s="71">
        <f t="shared" si="4"/>
        <v>4855829.1271392563</v>
      </c>
      <c r="M295" t="str">
        <f>VLOOKUP(A295,Holidays!A:C,2,)</f>
        <v>Y</v>
      </c>
      <c r="N295" t="str">
        <f>VLOOKUP(A295,Holidays!A:C,3,FALSE)</f>
        <v>N</v>
      </c>
    </row>
    <row r="296" spans="1:14" x14ac:dyDescent="0.25">
      <c r="A296" s="6">
        <v>42299</v>
      </c>
      <c r="B296" s="1" t="str">
        <f>TEXT(Holidays!A296,"DDDD")</f>
        <v>Thursday</v>
      </c>
      <c r="C296" s="2">
        <f>WEEKNUM(Holidays!A296)</f>
        <v>43</v>
      </c>
      <c r="D296" s="1" t="str">
        <f>TEXT(Holidays!A296,"MMMM")</f>
        <v>October</v>
      </c>
      <c r="E296" s="1" t="str">
        <f>TEXT(Holidays!A296,"yyyy")</f>
        <v>2015</v>
      </c>
      <c r="F296" s="3">
        <v>11.4</v>
      </c>
      <c r="G296" s="3">
        <v>16.7</v>
      </c>
      <c r="H296" s="3">
        <v>8.5</v>
      </c>
      <c r="I296" s="3">
        <v>7</v>
      </c>
      <c r="J296" s="4">
        <v>121471.64</v>
      </c>
      <c r="K296" s="5">
        <v>44.033046460000001</v>
      </c>
      <c r="L296" s="71">
        <f t="shared" si="4"/>
        <v>5348766.3676923942</v>
      </c>
      <c r="M296" t="str">
        <f>VLOOKUP(A296,Holidays!A:C,2,)</f>
        <v>Y</v>
      </c>
      <c r="N296" t="str">
        <f>VLOOKUP(A296,Holidays!A:C,3,FALSE)</f>
        <v>N</v>
      </c>
    </row>
    <row r="297" spans="1:14" x14ac:dyDescent="0.25">
      <c r="A297" s="6">
        <v>42300</v>
      </c>
      <c r="B297" s="1" t="str">
        <f>TEXT(Holidays!A297,"DDDD")</f>
        <v>Friday</v>
      </c>
      <c r="C297" s="2">
        <f>WEEKNUM(Holidays!A297)</f>
        <v>43</v>
      </c>
      <c r="D297" s="1" t="str">
        <f>TEXT(Holidays!A297,"MMMM")</f>
        <v>October</v>
      </c>
      <c r="E297" s="1" t="str">
        <f>TEXT(Holidays!A297,"yyyy")</f>
        <v>2015</v>
      </c>
      <c r="F297" s="3">
        <v>11.8</v>
      </c>
      <c r="G297" s="3">
        <v>16.399999999999999</v>
      </c>
      <c r="H297" s="3">
        <v>21</v>
      </c>
      <c r="I297" s="3">
        <v>0</v>
      </c>
      <c r="J297" s="4">
        <v>120420.7</v>
      </c>
      <c r="K297" s="5">
        <v>48.169896799999997</v>
      </c>
      <c r="L297" s="71">
        <f t="shared" si="4"/>
        <v>5800652.6915837592</v>
      </c>
      <c r="M297" t="str">
        <f>VLOOKUP(A297,Holidays!A:C,2,)</f>
        <v>Y</v>
      </c>
      <c r="N297" t="str">
        <f>VLOOKUP(A297,Holidays!A:C,3,FALSE)</f>
        <v>N</v>
      </c>
    </row>
    <row r="298" spans="1:14" x14ac:dyDescent="0.25">
      <c r="A298" s="6">
        <v>42301</v>
      </c>
      <c r="B298" s="1" t="str">
        <f>TEXT(Holidays!A298,"DDDD")</f>
        <v>Saturday</v>
      </c>
      <c r="C298" s="2">
        <f>WEEKNUM(Holidays!A298)</f>
        <v>43</v>
      </c>
      <c r="D298" s="1" t="str">
        <f>TEXT(Holidays!A298,"MMMM")</f>
        <v>October</v>
      </c>
      <c r="E298" s="1" t="str">
        <f>TEXT(Holidays!A298,"yyyy")</f>
        <v>2015</v>
      </c>
      <c r="F298" s="3">
        <v>9.1999999999999993</v>
      </c>
      <c r="G298" s="3">
        <v>19.5</v>
      </c>
      <c r="H298" s="3">
        <v>25.1</v>
      </c>
      <c r="I298" s="3">
        <v>0</v>
      </c>
      <c r="J298" s="4">
        <v>106813.03</v>
      </c>
      <c r="K298" s="5">
        <v>32.192051970000001</v>
      </c>
      <c r="L298" s="71">
        <f t="shared" si="4"/>
        <v>3438530.6128331693</v>
      </c>
      <c r="M298" t="str">
        <f>VLOOKUP(A298,Holidays!A:C,2,)</f>
        <v>Y</v>
      </c>
      <c r="N298" t="str">
        <f>VLOOKUP(A298,Holidays!A:C,3,FALSE)</f>
        <v>N</v>
      </c>
    </row>
    <row r="299" spans="1:14" x14ac:dyDescent="0.25">
      <c r="A299" s="6">
        <v>42302</v>
      </c>
      <c r="B299" s="1" t="str">
        <f>TEXT(Holidays!A299,"DDDD")</f>
        <v>Sunday</v>
      </c>
      <c r="C299" s="2">
        <f>WEEKNUM(Holidays!A299)</f>
        <v>44</v>
      </c>
      <c r="D299" s="1" t="str">
        <f>TEXT(Holidays!A299,"MMMM")</f>
        <v>October</v>
      </c>
      <c r="E299" s="1" t="str">
        <f>TEXT(Holidays!A299,"yyyy")</f>
        <v>2015</v>
      </c>
      <c r="F299" s="3">
        <v>10.199999999999999</v>
      </c>
      <c r="G299" s="3">
        <v>31.3</v>
      </c>
      <c r="H299" s="3">
        <v>20.100000000000001</v>
      </c>
      <c r="I299" s="3">
        <v>0</v>
      </c>
      <c r="J299" s="4">
        <v>102279.745</v>
      </c>
      <c r="K299" s="5">
        <v>17.4659695</v>
      </c>
      <c r="L299" s="71">
        <f t="shared" si="4"/>
        <v>1786414.9066377773</v>
      </c>
      <c r="M299" t="str">
        <f>VLOOKUP(A299,Holidays!A:C,2,)</f>
        <v>Y</v>
      </c>
      <c r="N299" t="str">
        <f>VLOOKUP(A299,Holidays!A:C,3,FALSE)</f>
        <v>N</v>
      </c>
    </row>
    <row r="300" spans="1:14" x14ac:dyDescent="0.25">
      <c r="A300" s="6">
        <v>42303</v>
      </c>
      <c r="B300" s="1" t="str">
        <f>TEXT(Holidays!A300,"DDDD")</f>
        <v>Monday</v>
      </c>
      <c r="C300" s="2">
        <f>WEEKNUM(Holidays!A300)</f>
        <v>44</v>
      </c>
      <c r="D300" s="1" t="str">
        <f>TEXT(Holidays!A300,"MMMM")</f>
        <v>October</v>
      </c>
      <c r="E300" s="1" t="str">
        <f>TEXT(Holidays!A300,"yyyy")</f>
        <v>2015</v>
      </c>
      <c r="F300" s="3">
        <v>14</v>
      </c>
      <c r="G300" s="3">
        <v>15.9</v>
      </c>
      <c r="H300" s="3">
        <v>14.5</v>
      </c>
      <c r="I300" s="3">
        <v>0.2</v>
      </c>
      <c r="J300" s="4">
        <v>115297.34</v>
      </c>
      <c r="K300" s="5">
        <v>29.398516279999999</v>
      </c>
      <c r="L300" s="71">
        <f t="shared" si="4"/>
        <v>3389570.727030695</v>
      </c>
      <c r="M300" t="str">
        <f>VLOOKUP(A300,Holidays!A:C,2,)</f>
        <v>Y</v>
      </c>
      <c r="N300" t="str">
        <f>VLOOKUP(A300,Holidays!A:C,3,FALSE)</f>
        <v>N</v>
      </c>
    </row>
    <row r="301" spans="1:14" x14ac:dyDescent="0.25">
      <c r="A301" s="6">
        <v>42304</v>
      </c>
      <c r="B301" s="1" t="str">
        <f>TEXT(Holidays!A301,"DDDD")</f>
        <v>Tuesday</v>
      </c>
      <c r="C301" s="2">
        <f>WEEKNUM(Holidays!A301)</f>
        <v>44</v>
      </c>
      <c r="D301" s="1" t="str">
        <f>TEXT(Holidays!A301,"MMMM")</f>
        <v>October</v>
      </c>
      <c r="E301" s="1" t="str">
        <f>TEXT(Holidays!A301,"yyyy")</f>
        <v>2015</v>
      </c>
      <c r="F301" s="3">
        <v>10.4</v>
      </c>
      <c r="G301" s="3">
        <v>23.3</v>
      </c>
      <c r="H301" s="3">
        <v>28.1</v>
      </c>
      <c r="I301" s="3">
        <v>0.2</v>
      </c>
      <c r="J301" s="4">
        <v>116619.57</v>
      </c>
      <c r="K301" s="5">
        <v>31.32939962</v>
      </c>
      <c r="L301" s="71">
        <f t="shared" si="4"/>
        <v>3653621.1120425635</v>
      </c>
      <c r="M301" t="str">
        <f>VLOOKUP(A301,Holidays!A:C,2,)</f>
        <v>Y</v>
      </c>
      <c r="N301" t="str">
        <f>VLOOKUP(A301,Holidays!A:C,3,FALSE)</f>
        <v>N</v>
      </c>
    </row>
    <row r="302" spans="1:14" x14ac:dyDescent="0.25">
      <c r="A302" s="6">
        <v>42305</v>
      </c>
      <c r="B302" s="1" t="str">
        <f>TEXT(Holidays!A302,"DDDD")</f>
        <v>Wednesday</v>
      </c>
      <c r="C302" s="2">
        <f>WEEKNUM(Holidays!A302)</f>
        <v>44</v>
      </c>
      <c r="D302" s="1" t="str">
        <f>TEXT(Holidays!A302,"MMMM")</f>
        <v>October</v>
      </c>
      <c r="E302" s="1" t="str">
        <f>TEXT(Holidays!A302,"yyyy")</f>
        <v>2015</v>
      </c>
      <c r="F302" s="3">
        <v>10.1</v>
      </c>
      <c r="G302" s="3">
        <v>26.8</v>
      </c>
      <c r="H302" s="3">
        <v>27.6</v>
      </c>
      <c r="I302" s="3">
        <v>0</v>
      </c>
      <c r="J302" s="4">
        <v>122887.41</v>
      </c>
      <c r="K302" s="5">
        <v>39.51380992</v>
      </c>
      <c r="L302" s="71">
        <f t="shared" si="4"/>
        <v>4855749.7603011075</v>
      </c>
      <c r="M302" t="str">
        <f>VLOOKUP(A302,Holidays!A:C,2,)</f>
        <v>Y</v>
      </c>
      <c r="N302" t="str">
        <f>VLOOKUP(A302,Holidays!A:C,3,FALSE)</f>
        <v>N</v>
      </c>
    </row>
    <row r="303" spans="1:14" x14ac:dyDescent="0.25">
      <c r="A303" s="6">
        <v>42306</v>
      </c>
      <c r="B303" s="1" t="str">
        <f>TEXT(Holidays!A303,"DDDD")</f>
        <v>Thursday</v>
      </c>
      <c r="C303" s="2">
        <f>WEEKNUM(Holidays!A303)</f>
        <v>44</v>
      </c>
      <c r="D303" s="1" t="str">
        <f>TEXT(Holidays!A303,"MMMM")</f>
        <v>October</v>
      </c>
      <c r="E303" s="1" t="str">
        <f>TEXT(Holidays!A303,"yyyy")</f>
        <v>2015</v>
      </c>
      <c r="F303" s="3">
        <v>13.7</v>
      </c>
      <c r="G303" s="3">
        <v>26.1</v>
      </c>
      <c r="H303" s="3">
        <v>26.8</v>
      </c>
      <c r="I303" s="3">
        <v>0</v>
      </c>
      <c r="J303" s="4">
        <v>124222.935</v>
      </c>
      <c r="K303" s="5">
        <v>62.320128279999999</v>
      </c>
      <c r="L303" s="71">
        <f t="shared" si="4"/>
        <v>7741589.2445181012</v>
      </c>
      <c r="M303" t="str">
        <f>VLOOKUP(A303,Holidays!A:C,2,)</f>
        <v>Y</v>
      </c>
      <c r="N303" t="str">
        <f>VLOOKUP(A303,Holidays!A:C,3,FALSE)</f>
        <v>N</v>
      </c>
    </row>
    <row r="304" spans="1:14" x14ac:dyDescent="0.25">
      <c r="A304" s="6">
        <v>42307</v>
      </c>
      <c r="B304" s="1" t="str">
        <f>TEXT(Holidays!A304,"DDDD")</f>
        <v>Friday</v>
      </c>
      <c r="C304" s="2">
        <f>WEEKNUM(Holidays!A304)</f>
        <v>44</v>
      </c>
      <c r="D304" s="1" t="str">
        <f>TEXT(Holidays!A304,"MMMM")</f>
        <v>October</v>
      </c>
      <c r="E304" s="1" t="str">
        <f>TEXT(Holidays!A304,"yyyy")</f>
        <v>2015</v>
      </c>
      <c r="F304" s="3">
        <v>12.6</v>
      </c>
      <c r="G304" s="3">
        <v>27.4</v>
      </c>
      <c r="H304" s="3">
        <v>22.6</v>
      </c>
      <c r="I304" s="3">
        <v>0</v>
      </c>
      <c r="J304" s="4">
        <v>121256.97</v>
      </c>
      <c r="K304" s="5">
        <v>35.875550349999997</v>
      </c>
      <c r="L304" s="71">
        <f t="shared" si="4"/>
        <v>4350160.5325234393</v>
      </c>
      <c r="M304" t="str">
        <f>VLOOKUP(A304,Holidays!A:C,2,)</f>
        <v>Y</v>
      </c>
      <c r="N304" t="str">
        <f>VLOOKUP(A304,Holidays!A:C,3,FALSE)</f>
        <v>N</v>
      </c>
    </row>
    <row r="305" spans="1:14" x14ac:dyDescent="0.25">
      <c r="A305" s="6">
        <v>42308</v>
      </c>
      <c r="B305" s="1" t="str">
        <f>TEXT(Holidays!A305,"DDDD")</f>
        <v>Saturday</v>
      </c>
      <c r="C305" s="2">
        <f>WEEKNUM(Holidays!A305)</f>
        <v>44</v>
      </c>
      <c r="D305" s="1" t="str">
        <f>TEXT(Holidays!A305,"MMMM")</f>
        <v>October</v>
      </c>
      <c r="E305" s="1" t="str">
        <f>TEXT(Holidays!A305,"yyyy")</f>
        <v>2015</v>
      </c>
      <c r="F305" s="3">
        <v>15.7</v>
      </c>
      <c r="G305" s="3">
        <v>25.9</v>
      </c>
      <c r="H305" s="3">
        <v>13.5</v>
      </c>
      <c r="I305" s="3">
        <v>1</v>
      </c>
      <c r="J305" s="4">
        <v>106353.44</v>
      </c>
      <c r="K305" s="5">
        <v>18.374790109999999</v>
      </c>
      <c r="L305" s="71">
        <f t="shared" si="4"/>
        <v>1954222.1374764785</v>
      </c>
      <c r="M305" t="str">
        <f>VLOOKUP(A305,Holidays!A:C,2,)</f>
        <v>Y</v>
      </c>
      <c r="N305" t="str">
        <f>VLOOKUP(A305,Holidays!A:C,3,FALSE)</f>
        <v>N</v>
      </c>
    </row>
    <row r="306" spans="1:14" x14ac:dyDescent="0.25">
      <c r="A306" s="6">
        <v>42309</v>
      </c>
      <c r="B306" s="1" t="str">
        <f>TEXT(Holidays!A306,"DDDD")</f>
        <v>Sunday</v>
      </c>
      <c r="C306" s="2">
        <f>WEEKNUM(Holidays!A306)</f>
        <v>45</v>
      </c>
      <c r="D306" s="1" t="str">
        <f>TEXT(Holidays!A306,"MMMM")</f>
        <v>November</v>
      </c>
      <c r="E306" s="1" t="str">
        <f>TEXT(Holidays!A306,"yyyy")</f>
        <v>2015</v>
      </c>
      <c r="F306" s="3">
        <v>16.399999999999999</v>
      </c>
      <c r="G306" s="3">
        <v>26</v>
      </c>
      <c r="H306" s="3">
        <v>10</v>
      </c>
      <c r="I306" s="3">
        <v>4.4000000000000004</v>
      </c>
      <c r="J306" s="4">
        <v>103629.645</v>
      </c>
      <c r="K306" s="5">
        <v>14.68483973</v>
      </c>
      <c r="L306" s="71">
        <f t="shared" si="4"/>
        <v>1521784.728101796</v>
      </c>
      <c r="M306" t="str">
        <f>VLOOKUP(A306,Holidays!A:C,2,)</f>
        <v>Y</v>
      </c>
      <c r="N306" t="str">
        <f>VLOOKUP(A306,Holidays!A:C,3,FALSE)</f>
        <v>N</v>
      </c>
    </row>
    <row r="307" spans="1:14" x14ac:dyDescent="0.25">
      <c r="A307" s="6">
        <v>42310</v>
      </c>
      <c r="B307" s="1" t="str">
        <f>TEXT(Holidays!A307,"DDDD")</f>
        <v>Monday</v>
      </c>
      <c r="C307" s="2">
        <f>WEEKNUM(Holidays!A307)</f>
        <v>45</v>
      </c>
      <c r="D307" s="1" t="str">
        <f>TEXT(Holidays!A307,"MMMM")</f>
        <v>November</v>
      </c>
      <c r="E307" s="1" t="str">
        <f>TEXT(Holidays!A307,"yyyy")</f>
        <v>2015</v>
      </c>
      <c r="F307" s="3">
        <v>14.5</v>
      </c>
      <c r="G307" s="3">
        <v>16</v>
      </c>
      <c r="H307" s="3">
        <v>8.1999999999999993</v>
      </c>
      <c r="I307" s="3">
        <v>0</v>
      </c>
      <c r="J307" s="4">
        <v>113791.75</v>
      </c>
      <c r="K307" s="5">
        <v>25.017848959999998</v>
      </c>
      <c r="L307" s="71">
        <f t="shared" si="4"/>
        <v>2846824.8143940796</v>
      </c>
      <c r="M307" t="str">
        <f>VLOOKUP(A307,Holidays!A:C,2,)</f>
        <v>Y</v>
      </c>
      <c r="N307" t="str">
        <f>VLOOKUP(A307,Holidays!A:C,3,FALSE)</f>
        <v>N</v>
      </c>
    </row>
    <row r="308" spans="1:14" x14ac:dyDescent="0.25">
      <c r="A308" s="6">
        <v>42311</v>
      </c>
      <c r="B308" s="1" t="str">
        <f>TEXT(Holidays!A308,"DDDD")</f>
        <v>Tuesday</v>
      </c>
      <c r="C308" s="2">
        <f>WEEKNUM(Holidays!A308)</f>
        <v>45</v>
      </c>
      <c r="D308" s="1" t="str">
        <f>TEXT(Holidays!A308,"MMMM")</f>
        <v>November</v>
      </c>
      <c r="E308" s="1" t="str">
        <f>TEXT(Holidays!A308,"yyyy")</f>
        <v>2015</v>
      </c>
      <c r="F308" s="3">
        <v>8</v>
      </c>
      <c r="G308" s="3">
        <v>17.899999999999999</v>
      </c>
      <c r="H308" s="3">
        <v>25.4</v>
      </c>
      <c r="I308" s="3">
        <v>0.2</v>
      </c>
      <c r="J308" s="4">
        <v>101793.035</v>
      </c>
      <c r="K308" s="5">
        <v>14.15794771</v>
      </c>
      <c r="L308" s="71">
        <f t="shared" si="4"/>
        <v>1441180.4667721998</v>
      </c>
      <c r="M308" t="str">
        <f>VLOOKUP(A308,Holidays!A:C,2,)</f>
        <v>Y</v>
      </c>
      <c r="N308" t="str">
        <f>VLOOKUP(A308,Holidays!A:C,3,FALSE)</f>
        <v>Y</v>
      </c>
    </row>
    <row r="309" spans="1:14" x14ac:dyDescent="0.25">
      <c r="A309" s="6">
        <v>42312</v>
      </c>
      <c r="B309" s="1" t="str">
        <f>TEXT(Holidays!A309,"DDDD")</f>
        <v>Wednesday</v>
      </c>
      <c r="C309" s="2">
        <f>WEEKNUM(Holidays!A309)</f>
        <v>45</v>
      </c>
      <c r="D309" s="1" t="str">
        <f>TEXT(Holidays!A309,"MMMM")</f>
        <v>November</v>
      </c>
      <c r="E309" s="1" t="str">
        <f>TEXT(Holidays!A309,"yyyy")</f>
        <v>2015</v>
      </c>
      <c r="F309" s="3">
        <v>10.9</v>
      </c>
      <c r="G309" s="3">
        <v>27.2</v>
      </c>
      <c r="H309" s="3">
        <v>19.600000000000001</v>
      </c>
      <c r="I309" s="3">
        <v>0</v>
      </c>
      <c r="J309" s="4">
        <v>120177.94500000001</v>
      </c>
      <c r="K309" s="5">
        <v>29.237633089999999</v>
      </c>
      <c r="L309" s="71">
        <f t="shared" si="4"/>
        <v>3513718.6614202</v>
      </c>
      <c r="M309" t="str">
        <f>VLOOKUP(A309,Holidays!A:C,2,)</f>
        <v>Y</v>
      </c>
      <c r="N309" t="str">
        <f>VLOOKUP(A309,Holidays!A:C,3,FALSE)</f>
        <v>N</v>
      </c>
    </row>
    <row r="310" spans="1:14" x14ac:dyDescent="0.25">
      <c r="A310" s="6">
        <v>42313</v>
      </c>
      <c r="B310" s="1" t="str">
        <f>TEXT(Holidays!A310,"DDDD")</f>
        <v>Thursday</v>
      </c>
      <c r="C310" s="2">
        <f>WEEKNUM(Holidays!A310)</f>
        <v>45</v>
      </c>
      <c r="D310" s="1" t="str">
        <f>TEXT(Holidays!A310,"MMMM")</f>
        <v>November</v>
      </c>
      <c r="E310" s="1" t="str">
        <f>TEXT(Holidays!A310,"yyyy")</f>
        <v>2015</v>
      </c>
      <c r="F310" s="3">
        <v>16.2</v>
      </c>
      <c r="G310" s="3">
        <v>24.7</v>
      </c>
      <c r="H310" s="3">
        <v>16.399999999999999</v>
      </c>
      <c r="I310" s="3">
        <v>12.2</v>
      </c>
      <c r="J310" s="4">
        <v>125985.465</v>
      </c>
      <c r="K310" s="5">
        <v>34.576790760000002</v>
      </c>
      <c r="L310" s="71">
        <f t="shared" si="4"/>
        <v>4356173.0621063039</v>
      </c>
      <c r="M310" t="str">
        <f>VLOOKUP(A310,Holidays!A:C,2,)</f>
        <v>Y</v>
      </c>
      <c r="N310" t="str">
        <f>VLOOKUP(A310,Holidays!A:C,3,FALSE)</f>
        <v>N</v>
      </c>
    </row>
    <row r="311" spans="1:14" x14ac:dyDescent="0.25">
      <c r="A311" s="6">
        <v>42314</v>
      </c>
      <c r="B311" s="1" t="str">
        <f>TEXT(Holidays!A311,"DDDD")</f>
        <v>Friday</v>
      </c>
      <c r="C311" s="2">
        <f>WEEKNUM(Holidays!A311)</f>
        <v>45</v>
      </c>
      <c r="D311" s="1" t="str">
        <f>TEXT(Holidays!A311,"MMMM")</f>
        <v>November</v>
      </c>
      <c r="E311" s="1" t="str">
        <f>TEXT(Holidays!A311,"yyyy")</f>
        <v>2015</v>
      </c>
      <c r="F311" s="3">
        <v>16.600000000000001</v>
      </c>
      <c r="G311" s="3">
        <v>18.7</v>
      </c>
      <c r="H311" s="3">
        <v>3.7</v>
      </c>
      <c r="I311" s="3">
        <v>17.600000000000001</v>
      </c>
      <c r="J311" s="4">
        <v>120505.58500000001</v>
      </c>
      <c r="K311" s="5">
        <v>30.642866869999999</v>
      </c>
      <c r="L311" s="71">
        <f t="shared" si="4"/>
        <v>3692636.5982464692</v>
      </c>
      <c r="M311" t="str">
        <f>VLOOKUP(A311,Holidays!A:C,2,)</f>
        <v>Y</v>
      </c>
      <c r="N311" t="str">
        <f>VLOOKUP(A311,Holidays!A:C,3,FALSE)</f>
        <v>N</v>
      </c>
    </row>
    <row r="312" spans="1:14" x14ac:dyDescent="0.25">
      <c r="A312" s="6">
        <v>42315</v>
      </c>
      <c r="B312" s="1" t="str">
        <f>TEXT(Holidays!A312,"DDDD")</f>
        <v>Saturday</v>
      </c>
      <c r="C312" s="2">
        <f>WEEKNUM(Holidays!A312)</f>
        <v>45</v>
      </c>
      <c r="D312" s="1" t="str">
        <f>TEXT(Holidays!A312,"MMMM")</f>
        <v>November</v>
      </c>
      <c r="E312" s="1" t="str">
        <f>TEXT(Holidays!A312,"yyyy")</f>
        <v>2015</v>
      </c>
      <c r="F312" s="3">
        <v>11.9</v>
      </c>
      <c r="G312" s="3">
        <v>16.8</v>
      </c>
      <c r="H312" s="3">
        <v>25.2</v>
      </c>
      <c r="I312" s="3">
        <v>1.2</v>
      </c>
      <c r="J312" s="4">
        <v>104269.79</v>
      </c>
      <c r="K312" s="5">
        <v>18.27265483</v>
      </c>
      <c r="L312" s="71">
        <f t="shared" si="4"/>
        <v>1905285.8818665857</v>
      </c>
      <c r="M312" t="str">
        <f>VLOOKUP(A312,Holidays!A:C,2,)</f>
        <v>Y</v>
      </c>
      <c r="N312" t="str">
        <f>VLOOKUP(A312,Holidays!A:C,3,FALSE)</f>
        <v>N</v>
      </c>
    </row>
    <row r="313" spans="1:14" x14ac:dyDescent="0.25">
      <c r="A313" s="6">
        <v>42316</v>
      </c>
      <c r="B313" s="1" t="str">
        <f>TEXT(Holidays!A313,"DDDD")</f>
        <v>Sunday</v>
      </c>
      <c r="C313" s="2">
        <f>WEEKNUM(Holidays!A313)</f>
        <v>46</v>
      </c>
      <c r="D313" s="1" t="str">
        <f>TEXT(Holidays!A313,"MMMM")</f>
        <v>November</v>
      </c>
      <c r="E313" s="1" t="str">
        <f>TEXT(Holidays!A313,"yyyy")</f>
        <v>2015</v>
      </c>
      <c r="F313" s="3">
        <v>8.5</v>
      </c>
      <c r="G313" s="3">
        <v>24.8</v>
      </c>
      <c r="H313" s="3">
        <v>25.1</v>
      </c>
      <c r="I313" s="3">
        <v>0</v>
      </c>
      <c r="J313" s="4">
        <v>103793.08500000001</v>
      </c>
      <c r="K313" s="5">
        <v>21.095360379999999</v>
      </c>
      <c r="L313" s="71">
        <f t="shared" si="4"/>
        <v>2189552.5330269723</v>
      </c>
      <c r="M313" t="str">
        <f>VLOOKUP(A313,Holidays!A:C,2,)</f>
        <v>Y</v>
      </c>
      <c r="N313" t="str">
        <f>VLOOKUP(A313,Holidays!A:C,3,FALSE)</f>
        <v>N</v>
      </c>
    </row>
    <row r="314" spans="1:14" x14ac:dyDescent="0.25">
      <c r="A314" s="6">
        <v>42317</v>
      </c>
      <c r="B314" s="1" t="str">
        <f>TEXT(Holidays!A314,"DDDD")</f>
        <v>Monday</v>
      </c>
      <c r="C314" s="2">
        <f>WEEKNUM(Holidays!A314)</f>
        <v>46</v>
      </c>
      <c r="D314" s="1" t="str">
        <f>TEXT(Holidays!A314,"MMMM")</f>
        <v>November</v>
      </c>
      <c r="E314" s="1" t="str">
        <f>TEXT(Holidays!A314,"yyyy")</f>
        <v>2015</v>
      </c>
      <c r="F314" s="3">
        <v>13.6</v>
      </c>
      <c r="G314" s="3">
        <v>33.1</v>
      </c>
      <c r="H314" s="3">
        <v>26.4</v>
      </c>
      <c r="I314" s="3">
        <v>0</v>
      </c>
      <c r="J314" s="4">
        <v>127234.72</v>
      </c>
      <c r="K314" s="5">
        <v>35.054800229999998</v>
      </c>
      <c r="L314" s="71">
        <f t="shared" si="4"/>
        <v>4460187.6919199852</v>
      </c>
      <c r="M314" t="str">
        <f>VLOOKUP(A314,Holidays!A:C,2,)</f>
        <v>Y</v>
      </c>
      <c r="N314" t="str">
        <f>VLOOKUP(A314,Holidays!A:C,3,FALSE)</f>
        <v>N</v>
      </c>
    </row>
    <row r="315" spans="1:14" x14ac:dyDescent="0.25">
      <c r="A315" s="6">
        <v>42318</v>
      </c>
      <c r="B315" s="1" t="str">
        <f>TEXT(Holidays!A315,"DDDD")</f>
        <v>Tuesday</v>
      </c>
      <c r="C315" s="2">
        <f>WEEKNUM(Holidays!A315)</f>
        <v>46</v>
      </c>
      <c r="D315" s="1" t="str">
        <f>TEXT(Holidays!A315,"MMMM")</f>
        <v>November</v>
      </c>
      <c r="E315" s="1" t="str">
        <f>TEXT(Holidays!A315,"yyyy")</f>
        <v>2015</v>
      </c>
      <c r="F315" s="3">
        <v>15.2</v>
      </c>
      <c r="G315" s="3">
        <v>16.399999999999999</v>
      </c>
      <c r="H315" s="3">
        <v>5.3</v>
      </c>
      <c r="I315" s="3">
        <v>0</v>
      </c>
      <c r="J315" s="4">
        <v>121617.28</v>
      </c>
      <c r="K315" s="5">
        <v>32.067076479999997</v>
      </c>
      <c r="L315" s="71">
        <f t="shared" si="4"/>
        <v>3899910.6190495742</v>
      </c>
      <c r="M315" t="str">
        <f>VLOOKUP(A315,Holidays!A:C,2,)</f>
        <v>Y</v>
      </c>
      <c r="N315" t="str">
        <f>VLOOKUP(A315,Holidays!A:C,3,FALSE)</f>
        <v>N</v>
      </c>
    </row>
    <row r="316" spans="1:14" x14ac:dyDescent="0.25">
      <c r="A316" s="6">
        <v>42319</v>
      </c>
      <c r="B316" s="1" t="str">
        <f>TEXT(Holidays!A316,"DDDD")</f>
        <v>Wednesday</v>
      </c>
      <c r="C316" s="2">
        <f>WEEKNUM(Holidays!A316)</f>
        <v>46</v>
      </c>
      <c r="D316" s="1" t="str">
        <f>TEXT(Holidays!A316,"MMMM")</f>
        <v>November</v>
      </c>
      <c r="E316" s="1" t="str">
        <f>TEXT(Holidays!A316,"yyyy")</f>
        <v>2015</v>
      </c>
      <c r="F316" s="3">
        <v>11.5</v>
      </c>
      <c r="G316" s="3">
        <v>20.100000000000001</v>
      </c>
      <c r="H316" s="3">
        <v>16</v>
      </c>
      <c r="I316" s="3">
        <v>2</v>
      </c>
      <c r="J316" s="4">
        <v>121566.645</v>
      </c>
      <c r="K316" s="5">
        <v>35.224103849999999</v>
      </c>
      <c r="L316" s="71">
        <f t="shared" si="4"/>
        <v>4282076.1281760829</v>
      </c>
      <c r="M316" t="str">
        <f>VLOOKUP(A316,Holidays!A:C,2,)</f>
        <v>Y</v>
      </c>
      <c r="N316" t="str">
        <f>VLOOKUP(A316,Holidays!A:C,3,FALSE)</f>
        <v>N</v>
      </c>
    </row>
    <row r="317" spans="1:14" x14ac:dyDescent="0.25">
      <c r="A317" s="6">
        <v>42320</v>
      </c>
      <c r="B317" s="1" t="str">
        <f>TEXT(Holidays!A317,"DDDD")</f>
        <v>Thursday</v>
      </c>
      <c r="C317" s="2">
        <f>WEEKNUM(Holidays!A317)</f>
        <v>46</v>
      </c>
      <c r="D317" s="1" t="str">
        <f>TEXT(Holidays!A317,"MMMM")</f>
        <v>November</v>
      </c>
      <c r="E317" s="1" t="str">
        <f>TEXT(Holidays!A317,"yyyy")</f>
        <v>2015</v>
      </c>
      <c r="F317" s="3">
        <v>13.7</v>
      </c>
      <c r="G317" s="3">
        <v>21.2</v>
      </c>
      <c r="H317" s="3">
        <v>19.2</v>
      </c>
      <c r="I317" s="3">
        <v>0</v>
      </c>
      <c r="J317" s="4">
        <v>123775.16</v>
      </c>
      <c r="K317" s="5">
        <v>38.485258739999999</v>
      </c>
      <c r="L317" s="71">
        <f t="shared" si="4"/>
        <v>4763519.0581848985</v>
      </c>
      <c r="M317" t="str">
        <f>VLOOKUP(A317,Holidays!A:C,2,)</f>
        <v>Y</v>
      </c>
      <c r="N317" t="str">
        <f>VLOOKUP(A317,Holidays!A:C,3,FALSE)</f>
        <v>N</v>
      </c>
    </row>
    <row r="318" spans="1:14" x14ac:dyDescent="0.25">
      <c r="A318" s="6">
        <v>42321</v>
      </c>
      <c r="B318" s="1" t="str">
        <f>TEXT(Holidays!A318,"DDDD")</f>
        <v>Friday</v>
      </c>
      <c r="C318" s="2">
        <f>WEEKNUM(Holidays!A318)</f>
        <v>46</v>
      </c>
      <c r="D318" s="1" t="str">
        <f>TEXT(Holidays!A318,"MMMM")</f>
        <v>November</v>
      </c>
      <c r="E318" s="1" t="str">
        <f>TEXT(Holidays!A318,"yyyy")</f>
        <v>2015</v>
      </c>
      <c r="F318" s="3">
        <v>13.5</v>
      </c>
      <c r="G318" s="3">
        <v>18.2</v>
      </c>
      <c r="H318" s="3">
        <v>26.1</v>
      </c>
      <c r="I318" s="3">
        <v>0.4</v>
      </c>
      <c r="J318" s="4">
        <v>117078.58500000001</v>
      </c>
      <c r="K318" s="5">
        <v>32.823096649999997</v>
      </c>
      <c r="L318" s="71">
        <f t="shared" si="4"/>
        <v>3842881.7111002402</v>
      </c>
      <c r="M318" t="str">
        <f>VLOOKUP(A318,Holidays!A:C,2,)</f>
        <v>Y</v>
      </c>
      <c r="N318" t="str">
        <f>VLOOKUP(A318,Holidays!A:C,3,FALSE)</f>
        <v>N</v>
      </c>
    </row>
    <row r="319" spans="1:14" x14ac:dyDescent="0.25">
      <c r="A319" s="6">
        <v>42322</v>
      </c>
      <c r="B319" s="1" t="str">
        <f>TEXT(Holidays!A319,"DDDD")</f>
        <v>Saturday</v>
      </c>
      <c r="C319" s="2">
        <f>WEEKNUM(Holidays!A319)</f>
        <v>46</v>
      </c>
      <c r="D319" s="1" t="str">
        <f>TEXT(Holidays!A319,"MMMM")</f>
        <v>November</v>
      </c>
      <c r="E319" s="1" t="str">
        <f>TEXT(Holidays!A319,"yyyy")</f>
        <v>2015</v>
      </c>
      <c r="F319" s="3">
        <v>12.1</v>
      </c>
      <c r="G319" s="3">
        <v>18.3</v>
      </c>
      <c r="H319" s="3">
        <v>27.5</v>
      </c>
      <c r="I319" s="3">
        <v>0.2</v>
      </c>
      <c r="J319" s="4">
        <v>103646.63499999999</v>
      </c>
      <c r="K319" s="5">
        <v>33.560938610000001</v>
      </c>
      <c r="L319" s="71">
        <f t="shared" si="4"/>
        <v>3478478.3543680771</v>
      </c>
      <c r="M319" t="str">
        <f>VLOOKUP(A319,Holidays!A:C,2,)</f>
        <v>Y</v>
      </c>
      <c r="N319" t="str">
        <f>VLOOKUP(A319,Holidays!A:C,3,FALSE)</f>
        <v>N</v>
      </c>
    </row>
    <row r="320" spans="1:14" x14ac:dyDescent="0.25">
      <c r="A320" s="6">
        <v>42323</v>
      </c>
      <c r="B320" s="1" t="str">
        <f>TEXT(Holidays!A320,"DDDD")</f>
        <v>Sunday</v>
      </c>
      <c r="C320" s="2">
        <f>WEEKNUM(Holidays!A320)</f>
        <v>47</v>
      </c>
      <c r="D320" s="1" t="str">
        <f>TEXT(Holidays!A320,"MMMM")</f>
        <v>November</v>
      </c>
      <c r="E320" s="1" t="str">
        <f>TEXT(Holidays!A320,"yyyy")</f>
        <v>2015</v>
      </c>
      <c r="F320" s="3">
        <v>13</v>
      </c>
      <c r="G320" s="3">
        <v>18.5</v>
      </c>
      <c r="H320" s="3">
        <v>27.6</v>
      </c>
      <c r="I320" s="3">
        <v>0.2</v>
      </c>
      <c r="J320" s="4">
        <v>99761.81</v>
      </c>
      <c r="K320" s="5">
        <v>28.298071060000002</v>
      </c>
      <c r="L320" s="71">
        <f t="shared" si="4"/>
        <v>2823066.7884542188</v>
      </c>
      <c r="M320" t="str">
        <f>VLOOKUP(A320,Holidays!A:C,2,)</f>
        <v>Y</v>
      </c>
      <c r="N320" t="str">
        <f>VLOOKUP(A320,Holidays!A:C,3,FALSE)</f>
        <v>N</v>
      </c>
    </row>
    <row r="321" spans="1:14" x14ac:dyDescent="0.25">
      <c r="A321" s="6">
        <v>42324</v>
      </c>
      <c r="B321" s="1" t="str">
        <f>TEXT(Holidays!A321,"DDDD")</f>
        <v>Monday</v>
      </c>
      <c r="C321" s="2">
        <f>WEEKNUM(Holidays!A321)</f>
        <v>47</v>
      </c>
      <c r="D321" s="1" t="str">
        <f>TEXT(Holidays!A321,"MMMM")</f>
        <v>November</v>
      </c>
      <c r="E321" s="1" t="str">
        <f>TEXT(Holidays!A321,"yyyy")</f>
        <v>2015</v>
      </c>
      <c r="F321" s="3">
        <v>11.4</v>
      </c>
      <c r="G321" s="3">
        <v>26.3</v>
      </c>
      <c r="H321" s="3">
        <v>29.4</v>
      </c>
      <c r="I321" s="3">
        <v>0.2</v>
      </c>
      <c r="J321" s="4">
        <v>124557.22500000001</v>
      </c>
      <c r="K321" s="5">
        <v>39.127373740000003</v>
      </c>
      <c r="L321" s="71">
        <f t="shared" si="4"/>
        <v>4873597.0945922723</v>
      </c>
      <c r="M321" t="str">
        <f>VLOOKUP(A321,Holidays!A:C,2,)</f>
        <v>Y</v>
      </c>
      <c r="N321" t="str">
        <f>VLOOKUP(A321,Holidays!A:C,3,FALSE)</f>
        <v>N</v>
      </c>
    </row>
    <row r="322" spans="1:14" x14ac:dyDescent="0.25">
      <c r="A322" s="6">
        <v>42325</v>
      </c>
      <c r="B322" s="1" t="str">
        <f>TEXT(Holidays!A322,"DDDD")</f>
        <v>Tuesday</v>
      </c>
      <c r="C322" s="2">
        <f>WEEKNUM(Holidays!A322)</f>
        <v>47</v>
      </c>
      <c r="D322" s="1" t="str">
        <f>TEXT(Holidays!A322,"MMMM")</f>
        <v>November</v>
      </c>
      <c r="E322" s="1" t="str">
        <f>TEXT(Holidays!A322,"yyyy")</f>
        <v>2015</v>
      </c>
      <c r="F322" s="3">
        <v>15.7</v>
      </c>
      <c r="G322" s="3">
        <v>33.299999999999997</v>
      </c>
      <c r="H322" s="3">
        <v>24</v>
      </c>
      <c r="I322" s="3">
        <v>0</v>
      </c>
      <c r="J322" s="4">
        <v>131442.20000000001</v>
      </c>
      <c r="K322" s="5">
        <v>36.024547249999998</v>
      </c>
      <c r="L322" s="71">
        <f t="shared" ref="L322:L385" si="5">J322*K322</f>
        <v>4735145.7445439501</v>
      </c>
      <c r="M322" t="str">
        <f>VLOOKUP(A322,Holidays!A:C,2,)</f>
        <v>Y</v>
      </c>
      <c r="N322" t="str">
        <f>VLOOKUP(A322,Holidays!A:C,3,FALSE)</f>
        <v>N</v>
      </c>
    </row>
    <row r="323" spans="1:14" x14ac:dyDescent="0.25">
      <c r="A323" s="6">
        <v>42326</v>
      </c>
      <c r="B323" s="1" t="str">
        <f>TEXT(Holidays!A323,"DDDD")</f>
        <v>Wednesday</v>
      </c>
      <c r="C323" s="2">
        <f>WEEKNUM(Holidays!A323)</f>
        <v>47</v>
      </c>
      <c r="D323" s="1" t="str">
        <f>TEXT(Holidays!A323,"MMMM")</f>
        <v>November</v>
      </c>
      <c r="E323" s="1" t="str">
        <f>TEXT(Holidays!A323,"yyyy")</f>
        <v>2015</v>
      </c>
      <c r="F323" s="3">
        <v>14.7</v>
      </c>
      <c r="G323" s="3">
        <v>29.5</v>
      </c>
      <c r="H323" s="3">
        <v>29.2</v>
      </c>
      <c r="I323" s="3">
        <v>0</v>
      </c>
      <c r="J323" s="4">
        <v>132353.755</v>
      </c>
      <c r="K323" s="5">
        <v>60.680238269999997</v>
      </c>
      <c r="L323" s="71">
        <f t="shared" si="5"/>
        <v>8031257.3893292034</v>
      </c>
      <c r="M323" t="str">
        <f>VLOOKUP(A323,Holidays!A:C,2,)</f>
        <v>Y</v>
      </c>
      <c r="N323" t="str">
        <f>VLOOKUP(A323,Holidays!A:C,3,FALSE)</f>
        <v>N</v>
      </c>
    </row>
    <row r="324" spans="1:14" x14ac:dyDescent="0.25">
      <c r="A324" s="6">
        <v>42327</v>
      </c>
      <c r="B324" s="1" t="str">
        <f>TEXT(Holidays!A324,"DDDD")</f>
        <v>Thursday</v>
      </c>
      <c r="C324" s="2">
        <f>WEEKNUM(Holidays!A324)</f>
        <v>47</v>
      </c>
      <c r="D324" s="1" t="str">
        <f>TEXT(Holidays!A324,"MMMM")</f>
        <v>November</v>
      </c>
      <c r="E324" s="1" t="str">
        <f>TEXT(Holidays!A324,"yyyy")</f>
        <v>2015</v>
      </c>
      <c r="F324" s="3">
        <v>15.6</v>
      </c>
      <c r="G324" s="3">
        <v>31.5</v>
      </c>
      <c r="H324" s="3">
        <v>20.6</v>
      </c>
      <c r="I324" s="3">
        <v>0</v>
      </c>
      <c r="J324" s="4">
        <v>138118.70499999999</v>
      </c>
      <c r="K324" s="5">
        <v>78.290968070000005</v>
      </c>
      <c r="L324" s="71">
        <f t="shared" si="5"/>
        <v>10813447.123024749</v>
      </c>
      <c r="M324" t="str">
        <f>VLOOKUP(A324,Holidays!A:C,2,)</f>
        <v>Y</v>
      </c>
      <c r="N324" t="str">
        <f>VLOOKUP(A324,Holidays!A:C,3,FALSE)</f>
        <v>N</v>
      </c>
    </row>
    <row r="325" spans="1:14" x14ac:dyDescent="0.25">
      <c r="A325" s="6">
        <v>42328</v>
      </c>
      <c r="B325" s="1" t="str">
        <f>TEXT(Holidays!A325,"DDDD")</f>
        <v>Friday</v>
      </c>
      <c r="C325" s="2">
        <f>WEEKNUM(Holidays!A325)</f>
        <v>47</v>
      </c>
      <c r="D325" s="1" t="str">
        <f>TEXT(Holidays!A325,"MMMM")</f>
        <v>November</v>
      </c>
      <c r="E325" s="1" t="str">
        <f>TEXT(Holidays!A325,"yyyy")</f>
        <v>2015</v>
      </c>
      <c r="F325" s="3">
        <v>15.4</v>
      </c>
      <c r="G325" s="3">
        <v>19.100000000000001</v>
      </c>
      <c r="H325" s="3">
        <v>6.4</v>
      </c>
      <c r="I325" s="3">
        <v>0.4</v>
      </c>
      <c r="J325" s="4">
        <v>123412.685</v>
      </c>
      <c r="K325" s="5">
        <v>38.026497679999999</v>
      </c>
      <c r="L325" s="71">
        <f t="shared" si="5"/>
        <v>4692952.1798350709</v>
      </c>
      <c r="M325" t="str">
        <f>VLOOKUP(A325,Holidays!A:C,2,)</f>
        <v>Y</v>
      </c>
      <c r="N325" t="str">
        <f>VLOOKUP(A325,Holidays!A:C,3,FALSE)</f>
        <v>N</v>
      </c>
    </row>
    <row r="326" spans="1:14" x14ac:dyDescent="0.25">
      <c r="A326" s="6">
        <v>42329</v>
      </c>
      <c r="B326" s="1" t="str">
        <f>TEXT(Holidays!A326,"DDDD")</f>
        <v>Saturday</v>
      </c>
      <c r="C326" s="2">
        <f>WEEKNUM(Holidays!A326)</f>
        <v>47</v>
      </c>
      <c r="D326" s="1" t="str">
        <f>TEXT(Holidays!A326,"MMMM")</f>
        <v>November</v>
      </c>
      <c r="E326" s="1" t="str">
        <f>TEXT(Holidays!A326,"yyyy")</f>
        <v>2015</v>
      </c>
      <c r="F326" s="3">
        <v>12.2</v>
      </c>
      <c r="G326" s="3">
        <v>17.5</v>
      </c>
      <c r="H326" s="3">
        <v>20.9</v>
      </c>
      <c r="I326" s="3">
        <v>3.6</v>
      </c>
      <c r="J326" s="4">
        <v>102647.905</v>
      </c>
      <c r="K326" s="5">
        <v>27.413622409999999</v>
      </c>
      <c r="L326" s="71">
        <f t="shared" si="5"/>
        <v>2813950.9088475509</v>
      </c>
      <c r="M326" t="str">
        <f>VLOOKUP(A326,Holidays!A:C,2,)</f>
        <v>Y</v>
      </c>
      <c r="N326" t="str">
        <f>VLOOKUP(A326,Holidays!A:C,3,FALSE)</f>
        <v>N</v>
      </c>
    </row>
    <row r="327" spans="1:14" x14ac:dyDescent="0.25">
      <c r="A327" s="6">
        <v>42330</v>
      </c>
      <c r="B327" s="1" t="str">
        <f>TEXT(Holidays!A327,"DDDD")</f>
        <v>Sunday</v>
      </c>
      <c r="C327" s="2">
        <f>WEEKNUM(Holidays!A327)</f>
        <v>48</v>
      </c>
      <c r="D327" s="1" t="str">
        <f>TEXT(Holidays!A327,"MMMM")</f>
        <v>November</v>
      </c>
      <c r="E327" s="1" t="str">
        <f>TEXT(Holidays!A327,"yyyy")</f>
        <v>2015</v>
      </c>
      <c r="F327" s="3">
        <v>13.5</v>
      </c>
      <c r="G327" s="3">
        <v>20</v>
      </c>
      <c r="H327" s="3">
        <v>27.3</v>
      </c>
      <c r="I327" s="3">
        <v>0</v>
      </c>
      <c r="J327" s="4">
        <v>98621.62</v>
      </c>
      <c r="K327" s="5">
        <v>32.34590077</v>
      </c>
      <c r="L327" s="71">
        <f t="shared" si="5"/>
        <v>3190005.1342966473</v>
      </c>
      <c r="M327" t="str">
        <f>VLOOKUP(A327,Holidays!A:C,2,)</f>
        <v>Y</v>
      </c>
      <c r="N327" t="str">
        <f>VLOOKUP(A327,Holidays!A:C,3,FALSE)</f>
        <v>N</v>
      </c>
    </row>
    <row r="328" spans="1:14" x14ac:dyDescent="0.25">
      <c r="A328" s="6">
        <v>42331</v>
      </c>
      <c r="B328" s="1" t="str">
        <f>TEXT(Holidays!A328,"DDDD")</f>
        <v>Monday</v>
      </c>
      <c r="C328" s="2">
        <f>WEEKNUM(Holidays!A328)</f>
        <v>48</v>
      </c>
      <c r="D328" s="1" t="str">
        <f>TEXT(Holidays!A328,"MMMM")</f>
        <v>November</v>
      </c>
      <c r="E328" s="1" t="str">
        <f>TEXT(Holidays!A328,"yyyy")</f>
        <v>2015</v>
      </c>
      <c r="F328" s="3">
        <v>13.8</v>
      </c>
      <c r="G328" s="3">
        <v>20.7</v>
      </c>
      <c r="H328" s="3">
        <v>27.3</v>
      </c>
      <c r="I328" s="3">
        <v>0</v>
      </c>
      <c r="J328" s="4">
        <v>114406.825</v>
      </c>
      <c r="K328" s="5">
        <v>41.368772450000002</v>
      </c>
      <c r="L328" s="71">
        <f t="shared" si="5"/>
        <v>4732869.9101519715</v>
      </c>
      <c r="M328" t="str">
        <f>VLOOKUP(A328,Holidays!A:C,2,)</f>
        <v>Y</v>
      </c>
      <c r="N328" t="str">
        <f>VLOOKUP(A328,Holidays!A:C,3,FALSE)</f>
        <v>N</v>
      </c>
    </row>
    <row r="329" spans="1:14" x14ac:dyDescent="0.25">
      <c r="A329" s="6">
        <v>42332</v>
      </c>
      <c r="B329" s="1" t="str">
        <f>TEXT(Holidays!A329,"DDDD")</f>
        <v>Tuesday</v>
      </c>
      <c r="C329" s="2">
        <f>WEEKNUM(Holidays!A329)</f>
        <v>48</v>
      </c>
      <c r="D329" s="1" t="str">
        <f>TEXT(Holidays!A329,"MMMM")</f>
        <v>November</v>
      </c>
      <c r="E329" s="1" t="str">
        <f>TEXT(Holidays!A329,"yyyy")</f>
        <v>2015</v>
      </c>
      <c r="F329" s="3">
        <v>13.6</v>
      </c>
      <c r="G329" s="3">
        <v>24.5</v>
      </c>
      <c r="H329" s="3">
        <v>30</v>
      </c>
      <c r="I329" s="3">
        <v>0</v>
      </c>
      <c r="J329" s="4">
        <v>118894.30499999999</v>
      </c>
      <c r="K329" s="5">
        <v>48.52152976</v>
      </c>
      <c r="L329" s="71">
        <f t="shared" si="5"/>
        <v>5768933.5583520168</v>
      </c>
      <c r="M329" t="str">
        <f>VLOOKUP(A329,Holidays!A:C,2,)</f>
        <v>Y</v>
      </c>
      <c r="N329" t="str">
        <f>VLOOKUP(A329,Holidays!A:C,3,FALSE)</f>
        <v>N</v>
      </c>
    </row>
    <row r="330" spans="1:14" x14ac:dyDescent="0.25">
      <c r="A330" s="6">
        <v>42333</v>
      </c>
      <c r="B330" s="1" t="str">
        <f>TEXT(Holidays!A330,"DDDD")</f>
        <v>Wednesday</v>
      </c>
      <c r="C330" s="2">
        <f>WEEKNUM(Holidays!A330)</f>
        <v>48</v>
      </c>
      <c r="D330" s="1" t="str">
        <f>TEXT(Holidays!A330,"MMMM")</f>
        <v>November</v>
      </c>
      <c r="E330" s="1" t="str">
        <f>TEXT(Holidays!A330,"yyyy")</f>
        <v>2015</v>
      </c>
      <c r="F330" s="3">
        <v>13.5</v>
      </c>
      <c r="G330" s="3">
        <v>33.299999999999997</v>
      </c>
      <c r="H330" s="3">
        <v>9.3000000000000007</v>
      </c>
      <c r="I330" s="3">
        <v>0</v>
      </c>
      <c r="J330" s="4">
        <v>124728.875</v>
      </c>
      <c r="K330" s="5">
        <v>60.69203392</v>
      </c>
      <c r="L330" s="71">
        <f t="shared" si="5"/>
        <v>7570049.1123034405</v>
      </c>
      <c r="M330" t="str">
        <f>VLOOKUP(A330,Holidays!A:C,2,)</f>
        <v>Y</v>
      </c>
      <c r="N330" t="str">
        <f>VLOOKUP(A330,Holidays!A:C,3,FALSE)</f>
        <v>N</v>
      </c>
    </row>
    <row r="331" spans="1:14" x14ac:dyDescent="0.25">
      <c r="A331" s="6">
        <v>42334</v>
      </c>
      <c r="B331" s="1" t="str">
        <f>TEXT(Holidays!A331,"DDDD")</f>
        <v>Thursday</v>
      </c>
      <c r="C331" s="2">
        <f>WEEKNUM(Holidays!A331)</f>
        <v>48</v>
      </c>
      <c r="D331" s="1" t="str">
        <f>TEXT(Holidays!A331,"MMMM")</f>
        <v>November</v>
      </c>
      <c r="E331" s="1" t="str">
        <f>TEXT(Holidays!A331,"yyyy")</f>
        <v>2015</v>
      </c>
      <c r="F331" s="3">
        <v>10.8</v>
      </c>
      <c r="G331" s="3">
        <v>17.399999999999999</v>
      </c>
      <c r="H331" s="3">
        <v>23.3</v>
      </c>
      <c r="I331" s="3">
        <v>0</v>
      </c>
      <c r="J331" s="4">
        <v>112907.145</v>
      </c>
      <c r="K331" s="5">
        <v>30.494174109999999</v>
      </c>
      <c r="L331" s="71">
        <f t="shared" si="5"/>
        <v>3443010.137893016</v>
      </c>
      <c r="M331" t="str">
        <f>VLOOKUP(A331,Holidays!A:C,2,)</f>
        <v>Y</v>
      </c>
      <c r="N331" t="str">
        <f>VLOOKUP(A331,Holidays!A:C,3,FALSE)</f>
        <v>N</v>
      </c>
    </row>
    <row r="332" spans="1:14" x14ac:dyDescent="0.25">
      <c r="A332" s="6">
        <v>42335</v>
      </c>
      <c r="B332" s="1" t="str">
        <f>TEXT(Holidays!A332,"DDDD")</f>
        <v>Friday</v>
      </c>
      <c r="C332" s="2">
        <f>WEEKNUM(Holidays!A332)</f>
        <v>48</v>
      </c>
      <c r="D332" s="1" t="str">
        <f>TEXT(Holidays!A332,"MMMM")</f>
        <v>November</v>
      </c>
      <c r="E332" s="1" t="str">
        <f>TEXT(Holidays!A332,"yyyy")</f>
        <v>2015</v>
      </c>
      <c r="F332" s="3">
        <v>9</v>
      </c>
      <c r="G332" s="3">
        <v>18.2</v>
      </c>
      <c r="H332" s="3">
        <v>16.8</v>
      </c>
      <c r="I332" s="3">
        <v>0.4</v>
      </c>
      <c r="J332" s="4">
        <v>117492.82</v>
      </c>
      <c r="K332" s="5">
        <v>40.366545459999998</v>
      </c>
      <c r="L332" s="71">
        <f t="shared" si="5"/>
        <v>4742779.259753597</v>
      </c>
      <c r="M332" t="str">
        <f>VLOOKUP(A332,Holidays!A:C,2,)</f>
        <v>Y</v>
      </c>
      <c r="N332" t="str">
        <f>VLOOKUP(A332,Holidays!A:C,3,FALSE)</f>
        <v>N</v>
      </c>
    </row>
    <row r="333" spans="1:14" x14ac:dyDescent="0.25">
      <c r="A333" s="6">
        <v>42336</v>
      </c>
      <c r="B333" s="1" t="str">
        <f>TEXT(Holidays!A333,"DDDD")</f>
        <v>Saturday</v>
      </c>
      <c r="C333" s="2">
        <f>WEEKNUM(Holidays!A333)</f>
        <v>48</v>
      </c>
      <c r="D333" s="1" t="str">
        <f>TEXT(Holidays!A333,"MMMM")</f>
        <v>November</v>
      </c>
      <c r="E333" s="1" t="str">
        <f>TEXT(Holidays!A333,"yyyy")</f>
        <v>2015</v>
      </c>
      <c r="F333" s="3">
        <v>12</v>
      </c>
      <c r="G333" s="3">
        <v>20.100000000000001</v>
      </c>
      <c r="H333" s="3">
        <v>27.1</v>
      </c>
      <c r="I333" s="3">
        <v>0</v>
      </c>
      <c r="J333" s="4">
        <v>105011.19500000001</v>
      </c>
      <c r="K333" s="5">
        <v>43.326660840000002</v>
      </c>
      <c r="L333" s="71">
        <f t="shared" si="5"/>
        <v>4549784.4301681044</v>
      </c>
      <c r="M333" t="str">
        <f>VLOOKUP(A333,Holidays!A:C,2,)</f>
        <v>Y</v>
      </c>
      <c r="N333" t="str">
        <f>VLOOKUP(A333,Holidays!A:C,3,FALSE)</f>
        <v>N</v>
      </c>
    </row>
    <row r="334" spans="1:14" x14ac:dyDescent="0.25">
      <c r="A334" s="6">
        <v>42337</v>
      </c>
      <c r="B334" s="1" t="str">
        <f>TEXT(Holidays!A334,"DDDD")</f>
        <v>Sunday</v>
      </c>
      <c r="C334" s="2">
        <f>WEEKNUM(Holidays!A334)</f>
        <v>49</v>
      </c>
      <c r="D334" s="1" t="str">
        <f>TEXT(Holidays!A334,"MMMM")</f>
        <v>November</v>
      </c>
      <c r="E334" s="1" t="str">
        <f>TEXT(Holidays!A334,"yyyy")</f>
        <v>2015</v>
      </c>
      <c r="F334" s="3">
        <v>12.6</v>
      </c>
      <c r="G334" s="3">
        <v>20.3</v>
      </c>
      <c r="H334" s="3">
        <v>23.4</v>
      </c>
      <c r="I334" s="3">
        <v>0</v>
      </c>
      <c r="J334" s="4">
        <v>102162.53</v>
      </c>
      <c r="K334" s="5">
        <v>39.12126473</v>
      </c>
      <c r="L334" s="71">
        <f t="shared" si="5"/>
        <v>3996727.3816165668</v>
      </c>
      <c r="M334" t="str">
        <f>VLOOKUP(A334,Holidays!A:C,2,)</f>
        <v>Y</v>
      </c>
      <c r="N334" t="str">
        <f>VLOOKUP(A334,Holidays!A:C,3,FALSE)</f>
        <v>N</v>
      </c>
    </row>
    <row r="335" spans="1:14" x14ac:dyDescent="0.25">
      <c r="A335" s="6">
        <v>42338</v>
      </c>
      <c r="B335" s="1" t="str">
        <f>TEXT(Holidays!A335,"DDDD")</f>
        <v>Monday</v>
      </c>
      <c r="C335" s="2">
        <f>WEEKNUM(Holidays!A335)</f>
        <v>49</v>
      </c>
      <c r="D335" s="1" t="str">
        <f>TEXT(Holidays!A335,"MMMM")</f>
        <v>November</v>
      </c>
      <c r="E335" s="1" t="str">
        <f>TEXT(Holidays!A335,"yyyy")</f>
        <v>2015</v>
      </c>
      <c r="F335" s="3">
        <v>10</v>
      </c>
      <c r="G335" s="3">
        <v>32.200000000000003</v>
      </c>
      <c r="H335" s="3">
        <v>26.6</v>
      </c>
      <c r="I335" s="3">
        <v>0</v>
      </c>
      <c r="J335" s="4">
        <v>122452.41499999999</v>
      </c>
      <c r="K335" s="5">
        <v>45.57726057</v>
      </c>
      <c r="L335" s="71">
        <f t="shared" si="5"/>
        <v>5581045.625880776</v>
      </c>
      <c r="M335" t="str">
        <f>VLOOKUP(A335,Holidays!A:C,2,)</f>
        <v>Y</v>
      </c>
      <c r="N335" t="str">
        <f>VLOOKUP(A335,Holidays!A:C,3,FALSE)</f>
        <v>N</v>
      </c>
    </row>
    <row r="336" spans="1:14" x14ac:dyDescent="0.25">
      <c r="A336" s="6">
        <v>42339</v>
      </c>
      <c r="B336" s="1" t="str">
        <f>TEXT(Holidays!A336,"DDDD")</f>
        <v>Tuesday</v>
      </c>
      <c r="C336" s="2">
        <f>WEEKNUM(Holidays!A336)</f>
        <v>49</v>
      </c>
      <c r="D336" s="1" t="str">
        <f>TEXT(Holidays!A336,"MMMM")</f>
        <v>December</v>
      </c>
      <c r="E336" s="1" t="str">
        <f>TEXT(Holidays!A336,"yyyy")</f>
        <v>2015</v>
      </c>
      <c r="F336" s="3">
        <v>14.5</v>
      </c>
      <c r="G336" s="3">
        <v>24.6</v>
      </c>
      <c r="H336" s="3">
        <v>24.4</v>
      </c>
      <c r="I336" s="3">
        <v>1.8</v>
      </c>
      <c r="J336" s="4">
        <v>117115.62</v>
      </c>
      <c r="K336" s="5">
        <v>37.920958990000003</v>
      </c>
      <c r="L336" s="71">
        <f t="shared" si="5"/>
        <v>4441136.6231084242</v>
      </c>
      <c r="M336" t="str">
        <f>VLOOKUP(A336,Holidays!A:C,2,)</f>
        <v>Y</v>
      </c>
      <c r="N336" t="str">
        <f>VLOOKUP(A336,Holidays!A:C,3,FALSE)</f>
        <v>N</v>
      </c>
    </row>
    <row r="337" spans="1:14" x14ac:dyDescent="0.25">
      <c r="A337" s="6">
        <v>42340</v>
      </c>
      <c r="B337" s="1" t="str">
        <f>TEXT(Holidays!A337,"DDDD")</f>
        <v>Wednesday</v>
      </c>
      <c r="C337" s="2">
        <f>WEEKNUM(Holidays!A337)</f>
        <v>49</v>
      </c>
      <c r="D337" s="1" t="str">
        <f>TEXT(Holidays!A337,"MMMM")</f>
        <v>December</v>
      </c>
      <c r="E337" s="1" t="str">
        <f>TEXT(Holidays!A337,"yyyy")</f>
        <v>2015</v>
      </c>
      <c r="F337" s="3">
        <v>9.1999999999999993</v>
      </c>
      <c r="G337" s="3">
        <v>17.5</v>
      </c>
      <c r="H337" s="3">
        <v>32.4</v>
      </c>
      <c r="I337" s="3">
        <v>0</v>
      </c>
      <c r="J337" s="4">
        <v>115230.125</v>
      </c>
      <c r="K337" s="5">
        <v>37.470820799999998</v>
      </c>
      <c r="L337" s="71">
        <f t="shared" si="5"/>
        <v>4317767.3646366</v>
      </c>
      <c r="M337" t="str">
        <f>VLOOKUP(A337,Holidays!A:C,2,)</f>
        <v>Y</v>
      </c>
      <c r="N337" t="str">
        <f>VLOOKUP(A337,Holidays!A:C,3,FALSE)</f>
        <v>N</v>
      </c>
    </row>
    <row r="338" spans="1:14" x14ac:dyDescent="0.25">
      <c r="A338" s="6">
        <v>42341</v>
      </c>
      <c r="B338" s="1" t="str">
        <f>TEXT(Holidays!A338,"DDDD")</f>
        <v>Thursday</v>
      </c>
      <c r="C338" s="2">
        <f>WEEKNUM(Holidays!A338)</f>
        <v>49</v>
      </c>
      <c r="D338" s="1" t="str">
        <f>TEXT(Holidays!A338,"MMMM")</f>
        <v>December</v>
      </c>
      <c r="E338" s="1" t="str">
        <f>TEXT(Holidays!A338,"yyyy")</f>
        <v>2015</v>
      </c>
      <c r="F338" s="3">
        <v>12.2</v>
      </c>
      <c r="G338" s="3">
        <v>21.3</v>
      </c>
      <c r="H338" s="3">
        <v>30.1</v>
      </c>
      <c r="I338" s="3">
        <v>0</v>
      </c>
      <c r="J338" s="4">
        <v>121699.425</v>
      </c>
      <c r="K338" s="5">
        <v>43.34422421</v>
      </c>
      <c r="L338" s="71">
        <f t="shared" si="5"/>
        <v>5274967.1634280793</v>
      </c>
      <c r="M338" t="str">
        <f>VLOOKUP(A338,Holidays!A:C,2,)</f>
        <v>Y</v>
      </c>
      <c r="N338" t="str">
        <f>VLOOKUP(A338,Holidays!A:C,3,FALSE)</f>
        <v>N</v>
      </c>
    </row>
    <row r="339" spans="1:14" x14ac:dyDescent="0.25">
      <c r="A339" s="6">
        <v>42342</v>
      </c>
      <c r="B339" s="1" t="str">
        <f>TEXT(Holidays!A339,"DDDD")</f>
        <v>Friday</v>
      </c>
      <c r="C339" s="2">
        <f>WEEKNUM(Holidays!A339)</f>
        <v>49</v>
      </c>
      <c r="D339" s="1" t="str">
        <f>TEXT(Holidays!A339,"MMMM")</f>
        <v>December</v>
      </c>
      <c r="E339" s="1" t="str">
        <f>TEXT(Holidays!A339,"yyyy")</f>
        <v>2015</v>
      </c>
      <c r="F339" s="3">
        <v>11.3</v>
      </c>
      <c r="G339" s="3">
        <v>30.8</v>
      </c>
      <c r="H339" s="3">
        <v>32.200000000000003</v>
      </c>
      <c r="I339" s="3">
        <v>0</v>
      </c>
      <c r="J339" s="4">
        <v>129148.52</v>
      </c>
      <c r="K339" s="5">
        <v>66.533894050000001</v>
      </c>
      <c r="L339" s="71">
        <f t="shared" si="5"/>
        <v>8592753.9463943057</v>
      </c>
      <c r="M339" t="str">
        <f>VLOOKUP(A339,Holidays!A:C,2,)</f>
        <v>Y</v>
      </c>
      <c r="N339" t="str">
        <f>VLOOKUP(A339,Holidays!A:C,3,FALSE)</f>
        <v>N</v>
      </c>
    </row>
    <row r="340" spans="1:14" x14ac:dyDescent="0.25">
      <c r="A340" s="6">
        <v>42343</v>
      </c>
      <c r="B340" s="1" t="str">
        <f>TEXT(Holidays!A340,"DDDD")</f>
        <v>Saturday</v>
      </c>
      <c r="C340" s="2">
        <f>WEEKNUM(Holidays!A340)</f>
        <v>49</v>
      </c>
      <c r="D340" s="1" t="str">
        <f>TEXT(Holidays!A340,"MMMM")</f>
        <v>December</v>
      </c>
      <c r="E340" s="1" t="str">
        <f>TEXT(Holidays!A340,"yyyy")</f>
        <v>2015</v>
      </c>
      <c r="F340" s="3">
        <v>15.5</v>
      </c>
      <c r="G340" s="3">
        <v>25.3</v>
      </c>
      <c r="H340" s="3">
        <v>27.9</v>
      </c>
      <c r="I340" s="3">
        <v>0</v>
      </c>
      <c r="J340" s="4">
        <v>115606.005</v>
      </c>
      <c r="K340" s="5">
        <v>36.906868619999997</v>
      </c>
      <c r="L340" s="71">
        <f t="shared" si="5"/>
        <v>4266655.6382180629</v>
      </c>
      <c r="M340" t="str">
        <f>VLOOKUP(A340,Holidays!A:C,2,)</f>
        <v>Y</v>
      </c>
      <c r="N340" t="str">
        <f>VLOOKUP(A340,Holidays!A:C,3,FALSE)</f>
        <v>N</v>
      </c>
    </row>
    <row r="341" spans="1:14" x14ac:dyDescent="0.25">
      <c r="A341" s="6">
        <v>42344</v>
      </c>
      <c r="B341" s="1" t="str">
        <f>TEXT(Holidays!A341,"DDDD")</f>
        <v>Sunday</v>
      </c>
      <c r="C341" s="2">
        <f>WEEKNUM(Holidays!A341)</f>
        <v>50</v>
      </c>
      <c r="D341" s="1" t="str">
        <f>TEXT(Holidays!A341,"MMMM")</f>
        <v>December</v>
      </c>
      <c r="E341" s="1" t="str">
        <f>TEXT(Holidays!A341,"yyyy")</f>
        <v>2015</v>
      </c>
      <c r="F341" s="3">
        <v>15.3</v>
      </c>
      <c r="G341" s="3">
        <v>29.8</v>
      </c>
      <c r="H341" s="3">
        <v>13.5</v>
      </c>
      <c r="I341" s="3">
        <v>0</v>
      </c>
      <c r="J341" s="4">
        <v>112025.29</v>
      </c>
      <c r="K341" s="5">
        <v>36.78833221</v>
      </c>
      <c r="L341" s="71">
        <f t="shared" si="5"/>
        <v>4121223.5844415906</v>
      </c>
      <c r="M341" t="str">
        <f>VLOOKUP(A341,Holidays!A:C,2,)</f>
        <v>Y</v>
      </c>
      <c r="N341" t="str">
        <f>VLOOKUP(A341,Holidays!A:C,3,FALSE)</f>
        <v>N</v>
      </c>
    </row>
    <row r="342" spans="1:14" x14ac:dyDescent="0.25">
      <c r="A342" s="6">
        <v>42345</v>
      </c>
      <c r="B342" s="1" t="str">
        <f>TEXT(Holidays!A342,"DDDD")</f>
        <v>Monday</v>
      </c>
      <c r="C342" s="2">
        <f>WEEKNUM(Holidays!A342)</f>
        <v>50</v>
      </c>
      <c r="D342" s="1" t="str">
        <f>TEXT(Holidays!A342,"MMMM")</f>
        <v>December</v>
      </c>
      <c r="E342" s="1" t="str">
        <f>TEXT(Holidays!A342,"yyyy")</f>
        <v>2015</v>
      </c>
      <c r="F342" s="3">
        <v>18.100000000000001</v>
      </c>
      <c r="G342" s="3">
        <v>27.3</v>
      </c>
      <c r="H342" s="3">
        <v>8.6999999999999993</v>
      </c>
      <c r="I342" s="3">
        <v>0</v>
      </c>
      <c r="J342" s="4">
        <v>129059.645</v>
      </c>
      <c r="K342" s="5">
        <v>53.369098719999997</v>
      </c>
      <c r="L342" s="71">
        <f t="shared" si="5"/>
        <v>6887796.9347731546</v>
      </c>
      <c r="M342" t="str">
        <f>VLOOKUP(A342,Holidays!A:C,2,)</f>
        <v>Y</v>
      </c>
      <c r="N342" t="str">
        <f>VLOOKUP(A342,Holidays!A:C,3,FALSE)</f>
        <v>N</v>
      </c>
    </row>
    <row r="343" spans="1:14" x14ac:dyDescent="0.25">
      <c r="A343" s="6">
        <v>42346</v>
      </c>
      <c r="B343" s="1" t="str">
        <f>TEXT(Holidays!A343,"DDDD")</f>
        <v>Tuesday</v>
      </c>
      <c r="C343" s="2">
        <f>WEEKNUM(Holidays!A343)</f>
        <v>50</v>
      </c>
      <c r="D343" s="1" t="str">
        <f>TEXT(Holidays!A343,"MMMM")</f>
        <v>December</v>
      </c>
      <c r="E343" s="1" t="str">
        <f>TEXT(Holidays!A343,"yyyy")</f>
        <v>2015</v>
      </c>
      <c r="F343" s="3">
        <v>20.3</v>
      </c>
      <c r="G343" s="3">
        <v>35.4</v>
      </c>
      <c r="H343" s="3">
        <v>19.8</v>
      </c>
      <c r="I343" s="3">
        <v>0.8</v>
      </c>
      <c r="J343" s="4">
        <v>136800.91</v>
      </c>
      <c r="K343" s="5">
        <v>57.534246680000003</v>
      </c>
      <c r="L343" s="71">
        <f t="shared" si="5"/>
        <v>7870737.3019884797</v>
      </c>
      <c r="M343" t="str">
        <f>VLOOKUP(A343,Holidays!A:C,2,)</f>
        <v>Y</v>
      </c>
      <c r="N343" t="str">
        <f>VLOOKUP(A343,Holidays!A:C,3,FALSE)</f>
        <v>N</v>
      </c>
    </row>
    <row r="344" spans="1:14" x14ac:dyDescent="0.25">
      <c r="A344" s="6">
        <v>42347</v>
      </c>
      <c r="B344" s="1" t="str">
        <f>TEXT(Holidays!A344,"DDDD")</f>
        <v>Wednesday</v>
      </c>
      <c r="C344" s="2">
        <f>WEEKNUM(Holidays!A344)</f>
        <v>50</v>
      </c>
      <c r="D344" s="1" t="str">
        <f>TEXT(Holidays!A344,"MMMM")</f>
        <v>December</v>
      </c>
      <c r="E344" s="1" t="str">
        <f>TEXT(Holidays!A344,"yyyy")</f>
        <v>2015</v>
      </c>
      <c r="F344" s="3">
        <v>15.4</v>
      </c>
      <c r="G344" s="3">
        <v>24.6</v>
      </c>
      <c r="H344" s="3">
        <v>27</v>
      </c>
      <c r="I344" s="3">
        <v>0</v>
      </c>
      <c r="J344" s="4">
        <v>125965.02</v>
      </c>
      <c r="K344" s="5">
        <v>49.73700573</v>
      </c>
      <c r="L344" s="71">
        <f t="shared" si="5"/>
        <v>6265122.9215195645</v>
      </c>
      <c r="M344" t="str">
        <f>VLOOKUP(A344,Holidays!A:C,2,)</f>
        <v>Y</v>
      </c>
      <c r="N344" t="str">
        <f>VLOOKUP(A344,Holidays!A:C,3,FALSE)</f>
        <v>N</v>
      </c>
    </row>
    <row r="345" spans="1:14" x14ac:dyDescent="0.25">
      <c r="A345" s="6">
        <v>42348</v>
      </c>
      <c r="B345" s="1" t="str">
        <f>TEXT(Holidays!A345,"DDDD")</f>
        <v>Thursday</v>
      </c>
      <c r="C345" s="2">
        <f>WEEKNUM(Holidays!A345)</f>
        <v>50</v>
      </c>
      <c r="D345" s="1" t="str">
        <f>TEXT(Holidays!A345,"MMMM")</f>
        <v>December</v>
      </c>
      <c r="E345" s="1" t="str">
        <f>TEXT(Holidays!A345,"yyyy")</f>
        <v>2015</v>
      </c>
      <c r="F345" s="3">
        <v>13.1</v>
      </c>
      <c r="G345" s="3">
        <v>26</v>
      </c>
      <c r="H345" s="3">
        <v>32</v>
      </c>
      <c r="I345" s="3">
        <v>0</v>
      </c>
      <c r="J345" s="4">
        <v>125807.495</v>
      </c>
      <c r="K345" s="5">
        <v>50.806013669999999</v>
      </c>
      <c r="L345" s="71">
        <f t="shared" si="5"/>
        <v>6391777.3107584566</v>
      </c>
      <c r="M345" t="str">
        <f>VLOOKUP(A345,Holidays!A:C,2,)</f>
        <v>Y</v>
      </c>
      <c r="N345" t="str">
        <f>VLOOKUP(A345,Holidays!A:C,3,FALSE)</f>
        <v>N</v>
      </c>
    </row>
    <row r="346" spans="1:14" x14ac:dyDescent="0.25">
      <c r="A346" s="6">
        <v>42349</v>
      </c>
      <c r="B346" s="1" t="str">
        <f>TEXT(Holidays!A346,"DDDD")</f>
        <v>Friday</v>
      </c>
      <c r="C346" s="2">
        <f>WEEKNUM(Holidays!A346)</f>
        <v>50</v>
      </c>
      <c r="D346" s="1" t="str">
        <f>TEXT(Holidays!A346,"MMMM")</f>
        <v>December</v>
      </c>
      <c r="E346" s="1" t="str">
        <f>TEXT(Holidays!A346,"yyyy")</f>
        <v>2015</v>
      </c>
      <c r="F346" s="3">
        <v>14.2</v>
      </c>
      <c r="G346" s="3">
        <v>19.2</v>
      </c>
      <c r="H346" s="3">
        <v>13</v>
      </c>
      <c r="I346" s="3">
        <v>0</v>
      </c>
      <c r="J346" s="4">
        <v>116597.81</v>
      </c>
      <c r="K346" s="5">
        <v>32.020129189999999</v>
      </c>
      <c r="L346" s="71">
        <f t="shared" si="5"/>
        <v>3733476.9394710734</v>
      </c>
      <c r="M346" t="str">
        <f>VLOOKUP(A346,Holidays!A:C,2,)</f>
        <v>Y</v>
      </c>
      <c r="N346" t="str">
        <f>VLOOKUP(A346,Holidays!A:C,3,FALSE)</f>
        <v>N</v>
      </c>
    </row>
    <row r="347" spans="1:14" x14ac:dyDescent="0.25">
      <c r="A347" s="6">
        <v>42350</v>
      </c>
      <c r="B347" s="1" t="str">
        <f>TEXT(Holidays!A347,"DDDD")</f>
        <v>Saturday</v>
      </c>
      <c r="C347" s="2">
        <f>WEEKNUM(Holidays!A347)</f>
        <v>50</v>
      </c>
      <c r="D347" s="1" t="str">
        <f>TEXT(Holidays!A347,"MMMM")</f>
        <v>December</v>
      </c>
      <c r="E347" s="1" t="str">
        <f>TEXT(Holidays!A347,"yyyy")</f>
        <v>2015</v>
      </c>
      <c r="F347" s="3">
        <v>10.1</v>
      </c>
      <c r="G347" s="3">
        <v>18.3</v>
      </c>
      <c r="H347" s="3">
        <v>27.9</v>
      </c>
      <c r="I347" s="3">
        <v>2</v>
      </c>
      <c r="J347" s="4">
        <v>106139.41</v>
      </c>
      <c r="K347" s="5">
        <v>34.142897920000003</v>
      </c>
      <c r="L347" s="71">
        <f t="shared" si="5"/>
        <v>3623907.0409190278</v>
      </c>
      <c r="M347" t="str">
        <f>VLOOKUP(A347,Holidays!A:C,2,)</f>
        <v>Y</v>
      </c>
      <c r="N347" t="str">
        <f>VLOOKUP(A347,Holidays!A:C,3,FALSE)</f>
        <v>N</v>
      </c>
    </row>
    <row r="348" spans="1:14" x14ac:dyDescent="0.25">
      <c r="A348" s="6">
        <v>42351</v>
      </c>
      <c r="B348" s="1" t="str">
        <f>TEXT(Holidays!A348,"DDDD")</f>
        <v>Sunday</v>
      </c>
      <c r="C348" s="2">
        <f>WEEKNUM(Holidays!A348)</f>
        <v>51</v>
      </c>
      <c r="D348" s="1" t="str">
        <f>TEXT(Holidays!A348,"MMMM")</f>
        <v>December</v>
      </c>
      <c r="E348" s="1" t="str">
        <f>TEXT(Holidays!A348,"yyyy")</f>
        <v>2015</v>
      </c>
      <c r="F348" s="3">
        <v>10.3</v>
      </c>
      <c r="G348" s="3">
        <v>28.3</v>
      </c>
      <c r="H348" s="3">
        <v>28.6</v>
      </c>
      <c r="I348" s="3">
        <v>0</v>
      </c>
      <c r="J348" s="4">
        <v>105218.515</v>
      </c>
      <c r="K348" s="5">
        <v>40.306829550000003</v>
      </c>
      <c r="L348" s="71">
        <f t="shared" si="5"/>
        <v>4241024.7496091183</v>
      </c>
      <c r="M348" t="str">
        <f>VLOOKUP(A348,Holidays!A:C,2,)</f>
        <v>Y</v>
      </c>
      <c r="N348" t="str">
        <f>VLOOKUP(A348,Holidays!A:C,3,FALSE)</f>
        <v>N</v>
      </c>
    </row>
    <row r="349" spans="1:14" x14ac:dyDescent="0.25">
      <c r="A349" s="6">
        <v>42352</v>
      </c>
      <c r="B349" s="1" t="str">
        <f>TEXT(Holidays!A349,"DDDD")</f>
        <v>Monday</v>
      </c>
      <c r="C349" s="2">
        <f>WEEKNUM(Holidays!A349)</f>
        <v>51</v>
      </c>
      <c r="D349" s="1" t="str">
        <f>TEXT(Holidays!A349,"MMMM")</f>
        <v>December</v>
      </c>
      <c r="E349" s="1" t="str">
        <f>TEXT(Holidays!A349,"yyyy")</f>
        <v>2015</v>
      </c>
      <c r="F349" s="3">
        <v>11.9</v>
      </c>
      <c r="G349" s="3">
        <v>22.7</v>
      </c>
      <c r="H349" s="3">
        <v>31.6</v>
      </c>
      <c r="I349" s="3">
        <v>0</v>
      </c>
      <c r="J349" s="4">
        <v>125784.96000000001</v>
      </c>
      <c r="K349" s="5">
        <v>51.747829520000003</v>
      </c>
      <c r="L349" s="71">
        <f t="shared" si="5"/>
        <v>6509098.6662600199</v>
      </c>
      <c r="M349" t="str">
        <f>VLOOKUP(A349,Holidays!A:C,2,)</f>
        <v>Y</v>
      </c>
      <c r="N349" t="str">
        <f>VLOOKUP(A349,Holidays!A:C,3,FALSE)</f>
        <v>N</v>
      </c>
    </row>
    <row r="350" spans="1:14" x14ac:dyDescent="0.25">
      <c r="A350" s="6">
        <v>42353</v>
      </c>
      <c r="B350" s="1" t="str">
        <f>TEXT(Holidays!A350,"DDDD")</f>
        <v>Tuesday</v>
      </c>
      <c r="C350" s="2">
        <f>WEEKNUM(Holidays!A350)</f>
        <v>51</v>
      </c>
      <c r="D350" s="1" t="str">
        <f>TEXT(Holidays!A350,"MMMM")</f>
        <v>December</v>
      </c>
      <c r="E350" s="1" t="str">
        <f>TEXT(Holidays!A350,"yyyy")</f>
        <v>2015</v>
      </c>
      <c r="F350" s="3">
        <v>14.4</v>
      </c>
      <c r="G350" s="3">
        <v>24.6</v>
      </c>
      <c r="H350" s="3">
        <v>30.3</v>
      </c>
      <c r="I350" s="3">
        <v>0</v>
      </c>
      <c r="J350" s="4">
        <v>129077.41</v>
      </c>
      <c r="K350" s="5">
        <v>51.660830169999997</v>
      </c>
      <c r="L350" s="71">
        <f t="shared" si="5"/>
        <v>6668246.1567934593</v>
      </c>
      <c r="M350" t="str">
        <f>VLOOKUP(A350,Holidays!A:C,2,)</f>
        <v>Y</v>
      </c>
      <c r="N350" t="str">
        <f>VLOOKUP(A350,Holidays!A:C,3,FALSE)</f>
        <v>N</v>
      </c>
    </row>
    <row r="351" spans="1:14" x14ac:dyDescent="0.25">
      <c r="A351" s="6">
        <v>42354</v>
      </c>
      <c r="B351" s="1" t="str">
        <f>TEXT(Holidays!A351,"DDDD")</f>
        <v>Wednesday</v>
      </c>
      <c r="C351" s="2">
        <f>WEEKNUM(Holidays!A351)</f>
        <v>51</v>
      </c>
      <c r="D351" s="1" t="str">
        <f>TEXT(Holidays!A351,"MMMM")</f>
        <v>December</v>
      </c>
      <c r="E351" s="1" t="str">
        <f>TEXT(Holidays!A351,"yyyy")</f>
        <v>2015</v>
      </c>
      <c r="F351" s="3">
        <v>15.6</v>
      </c>
      <c r="G351" s="3">
        <v>27.5</v>
      </c>
      <c r="H351" s="3">
        <v>32.5</v>
      </c>
      <c r="I351" s="3">
        <v>0</v>
      </c>
      <c r="J351" s="4">
        <v>135930.07999999999</v>
      </c>
      <c r="K351" s="5">
        <v>78.645919989999996</v>
      </c>
      <c r="L351" s="71">
        <f t="shared" si="5"/>
        <v>10690346.195914298</v>
      </c>
      <c r="M351" t="str">
        <f>VLOOKUP(A351,Holidays!A:C,2,)</f>
        <v>Y</v>
      </c>
      <c r="N351" t="str">
        <f>VLOOKUP(A351,Holidays!A:C,3,FALSE)</f>
        <v>N</v>
      </c>
    </row>
    <row r="352" spans="1:14" x14ac:dyDescent="0.25">
      <c r="A352" s="6">
        <v>42355</v>
      </c>
      <c r="B352" s="1" t="str">
        <f>TEXT(Holidays!A352,"DDDD")</f>
        <v>Thursday</v>
      </c>
      <c r="C352" s="2">
        <f>WEEKNUM(Holidays!A352)</f>
        <v>51</v>
      </c>
      <c r="D352" s="1" t="str">
        <f>TEXT(Holidays!A352,"MMMM")</f>
        <v>December</v>
      </c>
      <c r="E352" s="1" t="str">
        <f>TEXT(Holidays!A352,"yyyy")</f>
        <v>2015</v>
      </c>
      <c r="F352" s="3">
        <v>16.899999999999999</v>
      </c>
      <c r="G352" s="3">
        <v>37.200000000000003</v>
      </c>
      <c r="H352" s="3">
        <v>33.1</v>
      </c>
      <c r="I352" s="3">
        <v>0</v>
      </c>
      <c r="J352" s="4">
        <v>152366.29999999999</v>
      </c>
      <c r="K352" s="5">
        <v>188.0861252</v>
      </c>
      <c r="L352" s="71">
        <f t="shared" si="5"/>
        <v>28657986.978060756</v>
      </c>
      <c r="M352" t="str">
        <f>VLOOKUP(A352,Holidays!A:C,2,)</f>
        <v>Y</v>
      </c>
      <c r="N352" t="str">
        <f>VLOOKUP(A352,Holidays!A:C,3,FALSE)</f>
        <v>N</v>
      </c>
    </row>
    <row r="353" spans="1:14" x14ac:dyDescent="0.25">
      <c r="A353" s="6">
        <v>42356</v>
      </c>
      <c r="B353" s="1" t="str">
        <f>TEXT(Holidays!A353,"DDDD")</f>
        <v>Friday</v>
      </c>
      <c r="C353" s="2">
        <f>WEEKNUM(Holidays!A353)</f>
        <v>51</v>
      </c>
      <c r="D353" s="1" t="str">
        <f>TEXT(Holidays!A353,"MMMM")</f>
        <v>December</v>
      </c>
      <c r="E353" s="1" t="str">
        <f>TEXT(Holidays!A353,"yyyy")</f>
        <v>2015</v>
      </c>
      <c r="F353" s="3">
        <v>19.399999999999999</v>
      </c>
      <c r="G353" s="3">
        <v>35.4</v>
      </c>
      <c r="H353" s="3">
        <v>31.2</v>
      </c>
      <c r="I353" s="3">
        <v>0</v>
      </c>
      <c r="J353" s="4">
        <v>158052.89000000001</v>
      </c>
      <c r="K353" s="5">
        <v>81.192486250000002</v>
      </c>
      <c r="L353" s="71">
        <f t="shared" si="5"/>
        <v>12832707.098097764</v>
      </c>
      <c r="M353" t="str">
        <f>VLOOKUP(A353,Holidays!A:C,2,)</f>
        <v>N</v>
      </c>
      <c r="N353" t="str">
        <f>VLOOKUP(A353,Holidays!A:C,3,FALSE)</f>
        <v>N</v>
      </c>
    </row>
    <row r="354" spans="1:14" x14ac:dyDescent="0.25">
      <c r="A354" s="6">
        <v>42357</v>
      </c>
      <c r="B354" s="1" t="str">
        <f>TEXT(Holidays!A354,"DDDD")</f>
        <v>Saturday</v>
      </c>
      <c r="C354" s="2">
        <f>WEEKNUM(Holidays!A354)</f>
        <v>51</v>
      </c>
      <c r="D354" s="1" t="str">
        <f>TEXT(Holidays!A354,"MMMM")</f>
        <v>December</v>
      </c>
      <c r="E354" s="1" t="str">
        <f>TEXT(Holidays!A354,"yyyy")</f>
        <v>2015</v>
      </c>
      <c r="F354" s="3">
        <v>19.2</v>
      </c>
      <c r="G354" s="3">
        <v>41.2</v>
      </c>
      <c r="H354" s="3">
        <v>20.5</v>
      </c>
      <c r="I354" s="3">
        <v>0</v>
      </c>
      <c r="J354" s="4">
        <v>154924.89000000001</v>
      </c>
      <c r="K354" s="5">
        <v>69.328820820000004</v>
      </c>
      <c r="L354" s="71">
        <f t="shared" si="5"/>
        <v>10740759.939368211</v>
      </c>
      <c r="M354" t="str">
        <f>VLOOKUP(A354,Holidays!A:C,2,)</f>
        <v>N</v>
      </c>
      <c r="N354" t="str">
        <f>VLOOKUP(A354,Holidays!A:C,3,FALSE)</f>
        <v>N</v>
      </c>
    </row>
    <row r="355" spans="1:14" x14ac:dyDescent="0.25">
      <c r="A355" s="6">
        <v>42358</v>
      </c>
      <c r="B355" s="1" t="str">
        <f>TEXT(Holidays!A355,"DDDD")</f>
        <v>Sunday</v>
      </c>
      <c r="C355" s="2">
        <f>WEEKNUM(Holidays!A355)</f>
        <v>52</v>
      </c>
      <c r="D355" s="1" t="str">
        <f>TEXT(Holidays!A355,"MMMM")</f>
        <v>December</v>
      </c>
      <c r="E355" s="1" t="str">
        <f>TEXT(Holidays!A355,"yyyy")</f>
        <v>2015</v>
      </c>
      <c r="F355" s="3">
        <v>25.9</v>
      </c>
      <c r="G355" s="3">
        <v>37.799999999999997</v>
      </c>
      <c r="H355" s="3">
        <v>10.4</v>
      </c>
      <c r="I355" s="3">
        <v>0</v>
      </c>
      <c r="J355" s="4">
        <v>133421.03</v>
      </c>
      <c r="K355" s="5">
        <v>54.649804289999999</v>
      </c>
      <c r="L355" s="71">
        <f t="shared" si="5"/>
        <v>7291433.1776702181</v>
      </c>
      <c r="M355" t="str">
        <f>VLOOKUP(A355,Holidays!A:C,2,)</f>
        <v>N</v>
      </c>
      <c r="N355" t="str">
        <f>VLOOKUP(A355,Holidays!A:C,3,FALSE)</f>
        <v>N</v>
      </c>
    </row>
    <row r="356" spans="1:14" x14ac:dyDescent="0.25">
      <c r="A356" s="6">
        <v>42359</v>
      </c>
      <c r="B356" s="1" t="str">
        <f>TEXT(Holidays!A356,"DDDD")</f>
        <v>Monday</v>
      </c>
      <c r="C356" s="2">
        <f>WEEKNUM(Holidays!A356)</f>
        <v>52</v>
      </c>
      <c r="D356" s="1" t="str">
        <f>TEXT(Holidays!A356,"MMMM")</f>
        <v>December</v>
      </c>
      <c r="E356" s="1" t="str">
        <f>TEXT(Holidays!A356,"yyyy")</f>
        <v>2015</v>
      </c>
      <c r="F356" s="3">
        <v>15</v>
      </c>
      <c r="G356" s="3">
        <v>20.2</v>
      </c>
      <c r="H356" s="3">
        <v>25.4</v>
      </c>
      <c r="I356" s="3">
        <v>6</v>
      </c>
      <c r="J356" s="4">
        <v>113802.21</v>
      </c>
      <c r="K356" s="5">
        <v>49.621251919999999</v>
      </c>
      <c r="L356" s="71">
        <f t="shared" si="5"/>
        <v>5647008.1314627435</v>
      </c>
      <c r="M356" t="str">
        <f>VLOOKUP(A356,Holidays!A:C,2,)</f>
        <v>N</v>
      </c>
      <c r="N356" t="str">
        <f>VLOOKUP(A356,Holidays!A:C,3,FALSE)</f>
        <v>N</v>
      </c>
    </row>
    <row r="357" spans="1:14" x14ac:dyDescent="0.25">
      <c r="A357" s="6">
        <v>42360</v>
      </c>
      <c r="B357" s="1" t="str">
        <f>TEXT(Holidays!A357,"DDDD")</f>
        <v>Tuesday</v>
      </c>
      <c r="C357" s="2">
        <f>WEEKNUM(Holidays!A357)</f>
        <v>52</v>
      </c>
      <c r="D357" s="1" t="str">
        <f>TEXT(Holidays!A357,"MMMM")</f>
        <v>December</v>
      </c>
      <c r="E357" s="1" t="str">
        <f>TEXT(Holidays!A357,"yyyy")</f>
        <v>2015</v>
      </c>
      <c r="F357" s="3">
        <v>12</v>
      </c>
      <c r="G357" s="3">
        <v>22.8</v>
      </c>
      <c r="H357" s="3">
        <v>32.9</v>
      </c>
      <c r="I357" s="3">
        <v>0</v>
      </c>
      <c r="J357" s="4">
        <v>119477.515</v>
      </c>
      <c r="K357" s="5">
        <v>37.53130427</v>
      </c>
      <c r="L357" s="71">
        <f t="shared" si="5"/>
        <v>4484146.9688884886</v>
      </c>
      <c r="M357" t="str">
        <f>VLOOKUP(A357,Holidays!A:C,2,)</f>
        <v>N</v>
      </c>
      <c r="N357" t="str">
        <f>VLOOKUP(A357,Holidays!A:C,3,FALSE)</f>
        <v>N</v>
      </c>
    </row>
    <row r="358" spans="1:14" x14ac:dyDescent="0.25">
      <c r="A358" s="6">
        <v>42361</v>
      </c>
      <c r="B358" s="1" t="str">
        <f>TEXT(Holidays!A358,"DDDD")</f>
        <v>Wednesday</v>
      </c>
      <c r="C358" s="2">
        <f>WEEKNUM(Holidays!A358)</f>
        <v>52</v>
      </c>
      <c r="D358" s="1" t="str">
        <f>TEXT(Holidays!A358,"MMMM")</f>
        <v>December</v>
      </c>
      <c r="E358" s="1" t="str">
        <f>TEXT(Holidays!A358,"yyyy")</f>
        <v>2015</v>
      </c>
      <c r="F358" s="3">
        <v>15.1</v>
      </c>
      <c r="G358" s="3">
        <v>26</v>
      </c>
      <c r="H358" s="3">
        <v>32.4</v>
      </c>
      <c r="I358" s="3">
        <v>0</v>
      </c>
      <c r="J358" s="4">
        <v>126553.11500000001</v>
      </c>
      <c r="K358" s="5">
        <v>39.138220830000002</v>
      </c>
      <c r="L358" s="71">
        <f t="shared" si="5"/>
        <v>4953063.7615943858</v>
      </c>
      <c r="M358" t="str">
        <f>VLOOKUP(A358,Holidays!A:C,2,)</f>
        <v>N</v>
      </c>
      <c r="N358" t="str">
        <f>VLOOKUP(A358,Holidays!A:C,3,FALSE)</f>
        <v>N</v>
      </c>
    </row>
    <row r="359" spans="1:14" x14ac:dyDescent="0.25">
      <c r="A359" s="6">
        <v>42362</v>
      </c>
      <c r="B359" s="1" t="str">
        <f>TEXT(Holidays!A359,"DDDD")</f>
        <v>Thursday</v>
      </c>
      <c r="C359" s="2">
        <f>WEEKNUM(Holidays!A359)</f>
        <v>52</v>
      </c>
      <c r="D359" s="1" t="str">
        <f>TEXT(Holidays!A359,"MMMM")</f>
        <v>December</v>
      </c>
      <c r="E359" s="1" t="str">
        <f>TEXT(Holidays!A359,"yyyy")</f>
        <v>2015</v>
      </c>
      <c r="F359" s="3">
        <v>16.7</v>
      </c>
      <c r="G359" s="3">
        <v>34.6</v>
      </c>
      <c r="H359" s="3">
        <v>32.799999999999997</v>
      </c>
      <c r="I359" s="3">
        <v>0.4</v>
      </c>
      <c r="J359" s="4">
        <v>134583.25</v>
      </c>
      <c r="K359" s="5">
        <v>50.81827517</v>
      </c>
      <c r="L359" s="71">
        <f t="shared" si="5"/>
        <v>6839288.6317729028</v>
      </c>
      <c r="M359" t="str">
        <f>VLOOKUP(A359,Holidays!A:C,2,)</f>
        <v>N</v>
      </c>
      <c r="N359" t="str">
        <f>VLOOKUP(A359,Holidays!A:C,3,FALSE)</f>
        <v>N</v>
      </c>
    </row>
    <row r="360" spans="1:14" x14ac:dyDescent="0.25">
      <c r="A360" s="6">
        <v>42363</v>
      </c>
      <c r="B360" s="1" t="str">
        <f>TEXT(Holidays!A360,"DDDD")</f>
        <v>Friday</v>
      </c>
      <c r="C360" s="2">
        <f>WEEKNUM(Holidays!A360)</f>
        <v>52</v>
      </c>
      <c r="D360" s="1" t="str">
        <f>TEXT(Holidays!A360,"MMMM")</f>
        <v>December</v>
      </c>
      <c r="E360" s="1" t="str">
        <f>TEXT(Holidays!A360,"yyyy")</f>
        <v>2015</v>
      </c>
      <c r="F360" s="3">
        <v>21.7</v>
      </c>
      <c r="G360" s="3">
        <v>34.1</v>
      </c>
      <c r="H360" s="3">
        <v>33.299999999999997</v>
      </c>
      <c r="I360" s="3">
        <v>0</v>
      </c>
      <c r="J360" s="4">
        <v>119950.37</v>
      </c>
      <c r="K360" s="5">
        <v>22.115586239999999</v>
      </c>
      <c r="L360" s="71">
        <f t="shared" si="5"/>
        <v>2652772.7522549084</v>
      </c>
      <c r="M360" t="str">
        <f>VLOOKUP(A360,Holidays!A:C,2,)</f>
        <v>N</v>
      </c>
      <c r="N360" t="str">
        <f>VLOOKUP(A360,Holidays!A:C,3,FALSE)</f>
        <v>Y</v>
      </c>
    </row>
    <row r="361" spans="1:14" x14ac:dyDescent="0.25">
      <c r="A361" s="6">
        <v>42364</v>
      </c>
      <c r="B361" s="1" t="str">
        <f>TEXT(Holidays!A361,"DDDD")</f>
        <v>Saturday</v>
      </c>
      <c r="C361" s="2">
        <f>WEEKNUM(Holidays!A361)</f>
        <v>52</v>
      </c>
      <c r="D361" s="1" t="str">
        <f>TEXT(Holidays!A361,"MMMM")</f>
        <v>December</v>
      </c>
      <c r="E361" s="1" t="str">
        <f>TEXT(Holidays!A361,"yyyy")</f>
        <v>2015</v>
      </c>
      <c r="F361" s="3">
        <v>12.7</v>
      </c>
      <c r="G361" s="3">
        <v>20</v>
      </c>
      <c r="H361" s="3">
        <v>19.2</v>
      </c>
      <c r="I361" s="3">
        <v>30.6</v>
      </c>
      <c r="J361" s="4">
        <v>95093.294999999998</v>
      </c>
      <c r="K361" s="5">
        <v>14.96710809</v>
      </c>
      <c r="L361" s="71">
        <f t="shared" si="5"/>
        <v>1423271.6248992565</v>
      </c>
      <c r="M361" t="str">
        <f>VLOOKUP(A361,Holidays!A:C,2,)</f>
        <v>N</v>
      </c>
      <c r="N361" t="str">
        <f>VLOOKUP(A361,Holidays!A:C,3,FALSE)</f>
        <v>Y</v>
      </c>
    </row>
    <row r="362" spans="1:14" x14ac:dyDescent="0.25">
      <c r="A362" s="6">
        <v>42365</v>
      </c>
      <c r="B362" s="1" t="str">
        <f>TEXT(Holidays!A362,"DDDD")</f>
        <v>Sunday</v>
      </c>
      <c r="C362" s="2">
        <f>WEEKNUM(Holidays!A362)</f>
        <v>53</v>
      </c>
      <c r="D362" s="1" t="str">
        <f>TEXT(Holidays!A362,"MMMM")</f>
        <v>December</v>
      </c>
      <c r="E362" s="1" t="str">
        <f>TEXT(Holidays!A362,"yyyy")</f>
        <v>2015</v>
      </c>
      <c r="F362" s="3">
        <v>11.9</v>
      </c>
      <c r="G362" s="3">
        <v>19.399999999999999</v>
      </c>
      <c r="H362" s="3">
        <v>27.6</v>
      </c>
      <c r="I362" s="3">
        <v>5.2</v>
      </c>
      <c r="J362" s="4">
        <v>96394.94</v>
      </c>
      <c r="K362" s="5">
        <v>19.823183589999999</v>
      </c>
      <c r="L362" s="71">
        <f t="shared" si="5"/>
        <v>1910854.5927670347</v>
      </c>
      <c r="M362" t="str">
        <f>VLOOKUP(A362,Holidays!A:C,2,)</f>
        <v>N</v>
      </c>
      <c r="N362" t="str">
        <f>VLOOKUP(A362,Holidays!A:C,3,FALSE)</f>
        <v>N</v>
      </c>
    </row>
    <row r="363" spans="1:14" x14ac:dyDescent="0.25">
      <c r="A363" s="6">
        <v>42366</v>
      </c>
      <c r="B363" s="1" t="str">
        <f>TEXT(Holidays!A363,"DDDD")</f>
        <v>Monday</v>
      </c>
      <c r="C363" s="2">
        <f>WEEKNUM(Holidays!A363)</f>
        <v>53</v>
      </c>
      <c r="D363" s="1" t="str">
        <f>TEXT(Holidays!A363,"MMMM")</f>
        <v>December</v>
      </c>
      <c r="E363" s="1" t="str">
        <f>TEXT(Holidays!A363,"yyyy")</f>
        <v>2015</v>
      </c>
      <c r="F363" s="3">
        <v>12.8</v>
      </c>
      <c r="G363" s="3">
        <v>20.8</v>
      </c>
      <c r="H363" s="3">
        <v>33.200000000000003</v>
      </c>
      <c r="I363" s="3">
        <v>0</v>
      </c>
      <c r="J363" s="4">
        <v>100048.44</v>
      </c>
      <c r="K363" s="5">
        <v>20.097539919999999</v>
      </c>
      <c r="L363" s="71">
        <f t="shared" si="5"/>
        <v>2010727.5168337247</v>
      </c>
      <c r="M363" t="str">
        <f>VLOOKUP(A363,Holidays!A:C,2,)</f>
        <v>N</v>
      </c>
      <c r="N363" t="str">
        <f>VLOOKUP(A363,Holidays!A:C,3,FALSE)</f>
        <v>Y</v>
      </c>
    </row>
    <row r="364" spans="1:14" x14ac:dyDescent="0.25">
      <c r="A364" s="6">
        <v>42367</v>
      </c>
      <c r="B364" s="1" t="str">
        <f>TEXT(Holidays!A364,"DDDD")</f>
        <v>Tuesday</v>
      </c>
      <c r="C364" s="2">
        <f>WEEKNUM(Holidays!A364)</f>
        <v>53</v>
      </c>
      <c r="D364" s="1" t="str">
        <f>TEXT(Holidays!A364,"MMMM")</f>
        <v>December</v>
      </c>
      <c r="E364" s="1" t="str">
        <f>TEXT(Holidays!A364,"yyyy")</f>
        <v>2015</v>
      </c>
      <c r="F364" s="3">
        <v>12.4</v>
      </c>
      <c r="G364" s="3">
        <v>23.9</v>
      </c>
      <c r="H364" s="3">
        <v>33</v>
      </c>
      <c r="I364" s="3">
        <v>0</v>
      </c>
      <c r="J364" s="4">
        <v>111647.54</v>
      </c>
      <c r="K364" s="5">
        <v>27.33170157</v>
      </c>
      <c r="L364" s="71">
        <f t="shared" si="5"/>
        <v>3051517.2443046374</v>
      </c>
      <c r="M364" t="str">
        <f>VLOOKUP(A364,Holidays!A:C,2,)</f>
        <v>N</v>
      </c>
      <c r="N364" t="str">
        <f>VLOOKUP(A364,Holidays!A:C,3,FALSE)</f>
        <v>N</v>
      </c>
    </row>
    <row r="365" spans="1:14" x14ac:dyDescent="0.25">
      <c r="A365" s="6">
        <v>42368</v>
      </c>
      <c r="B365" s="1" t="str">
        <f>TEXT(Holidays!A365,"DDDD")</f>
        <v>Wednesday</v>
      </c>
      <c r="C365" s="2">
        <f>WEEKNUM(Holidays!A365)</f>
        <v>53</v>
      </c>
      <c r="D365" s="1" t="str">
        <f>TEXT(Holidays!A365,"MMMM")</f>
        <v>December</v>
      </c>
      <c r="E365" s="1" t="str">
        <f>TEXT(Holidays!A365,"yyyy")</f>
        <v>2015</v>
      </c>
      <c r="F365" s="3">
        <v>13.9</v>
      </c>
      <c r="G365" s="3">
        <v>34.700000000000003</v>
      </c>
      <c r="H365" s="3">
        <v>32.799999999999997</v>
      </c>
      <c r="I365" s="3">
        <v>0</v>
      </c>
      <c r="J365" s="4">
        <v>128552.13499999999</v>
      </c>
      <c r="K365" s="5">
        <v>43.826874789999998</v>
      </c>
      <c r="L365" s="71">
        <f t="shared" si="5"/>
        <v>5634038.3246321762</v>
      </c>
      <c r="M365" t="str">
        <f>VLOOKUP(A365,Holidays!A:C,2,)</f>
        <v>N</v>
      </c>
      <c r="N365" t="str">
        <f>VLOOKUP(A365,Holidays!A:C,3,FALSE)</f>
        <v>N</v>
      </c>
    </row>
    <row r="366" spans="1:14" x14ac:dyDescent="0.25">
      <c r="A366" s="6">
        <v>42369</v>
      </c>
      <c r="B366" s="1" t="str">
        <f>TEXT(Holidays!A366,"DDDD")</f>
        <v>Thursday</v>
      </c>
      <c r="C366" s="2">
        <f>WEEKNUM(Holidays!A366)</f>
        <v>53</v>
      </c>
      <c r="D366" s="1" t="str">
        <f>TEXT(Holidays!A366,"MMMM")</f>
        <v>December</v>
      </c>
      <c r="E366" s="1" t="str">
        <f>TEXT(Holidays!A366,"yyyy")</f>
        <v>2015</v>
      </c>
      <c r="F366" s="3">
        <v>19.7</v>
      </c>
      <c r="G366" s="3">
        <v>39.700000000000003</v>
      </c>
      <c r="H366" s="3">
        <v>29.6</v>
      </c>
      <c r="I366" s="3">
        <v>0</v>
      </c>
      <c r="J366" s="4">
        <v>146473.83499999999</v>
      </c>
      <c r="K366" s="5">
        <v>101.99155880000001</v>
      </c>
      <c r="L366" s="71">
        <f t="shared" si="5"/>
        <v>14939094.755063998</v>
      </c>
      <c r="M366" t="str">
        <f>VLOOKUP(A366,Holidays!A:C,2,)</f>
        <v>N</v>
      </c>
      <c r="N366" t="str">
        <f>VLOOKUP(A366,Holidays!A:C,3,FALSE)</f>
        <v>N</v>
      </c>
    </row>
    <row r="367" spans="1:14" x14ac:dyDescent="0.25">
      <c r="A367" s="6">
        <v>42370</v>
      </c>
      <c r="B367" s="1" t="str">
        <f>TEXT(Holidays!A367,"DDDD")</f>
        <v>Friday</v>
      </c>
      <c r="C367" s="2">
        <f>WEEKNUM(Holidays!A367)</f>
        <v>1</v>
      </c>
      <c r="D367" s="1" t="str">
        <f>TEXT(Holidays!A367,"MMMM")</f>
        <v>January</v>
      </c>
      <c r="E367" s="1" t="str">
        <f>TEXT(Holidays!A367,"yyyy")</f>
        <v>2016</v>
      </c>
      <c r="F367" s="3">
        <v>19.8</v>
      </c>
      <c r="G367" s="3">
        <v>24.2</v>
      </c>
      <c r="H367" s="3">
        <v>22</v>
      </c>
      <c r="I367" s="3">
        <v>0</v>
      </c>
      <c r="J367" s="4">
        <v>116040.925</v>
      </c>
      <c r="K367" s="5">
        <v>32.527673360000001</v>
      </c>
      <c r="L367" s="71">
        <f t="shared" si="5"/>
        <v>3774541.3047922584</v>
      </c>
      <c r="M367" t="str">
        <f>VLOOKUP(A367,Holidays!A:C,2,)</f>
        <v>N</v>
      </c>
      <c r="N367" t="str">
        <f>VLOOKUP(A367,Holidays!A:C,3,FALSE)</f>
        <v>Y</v>
      </c>
    </row>
    <row r="368" spans="1:14" x14ac:dyDescent="0.25">
      <c r="A368" s="6">
        <v>42371</v>
      </c>
      <c r="B368" s="1" t="str">
        <f>TEXT(Holidays!A368,"DDDD")</f>
        <v>Saturday</v>
      </c>
      <c r="C368" s="2">
        <f>WEEKNUM(Holidays!A368)</f>
        <v>1</v>
      </c>
      <c r="D368" s="1" t="str">
        <f>TEXT(Holidays!A368,"MMMM")</f>
        <v>January</v>
      </c>
      <c r="E368" s="1" t="str">
        <f>TEXT(Holidays!A368,"yyyy")</f>
        <v>2016</v>
      </c>
      <c r="F368" s="3">
        <v>17.100000000000001</v>
      </c>
      <c r="G368" s="3">
        <v>27.6</v>
      </c>
      <c r="H368" s="3">
        <v>25.1</v>
      </c>
      <c r="I368" s="3">
        <v>0</v>
      </c>
      <c r="J368" s="4">
        <v>99622.64</v>
      </c>
      <c r="K368" s="5">
        <v>21.894560760000001</v>
      </c>
      <c r="L368" s="71">
        <f t="shared" si="5"/>
        <v>2181193.9445516067</v>
      </c>
      <c r="M368" t="str">
        <f>VLOOKUP(A368,Holidays!A:C,2,)</f>
        <v>N</v>
      </c>
      <c r="N368" t="str">
        <f>VLOOKUP(A368,Holidays!A:C,3,FALSE)</f>
        <v>N</v>
      </c>
    </row>
    <row r="369" spans="1:14" x14ac:dyDescent="0.25">
      <c r="A369" s="6">
        <v>42372</v>
      </c>
      <c r="B369" s="1" t="str">
        <f>TEXT(Holidays!A369,"DDDD")</f>
        <v>Sunday</v>
      </c>
      <c r="C369" s="2">
        <f>WEEKNUM(Holidays!A369)</f>
        <v>2</v>
      </c>
      <c r="D369" s="1" t="str">
        <f>TEXT(Holidays!A369,"MMMM")</f>
        <v>January</v>
      </c>
      <c r="E369" s="1" t="str">
        <f>TEXT(Holidays!A369,"yyyy")</f>
        <v>2016</v>
      </c>
      <c r="F369" s="3">
        <v>17.5</v>
      </c>
      <c r="G369" s="3">
        <v>27.1</v>
      </c>
      <c r="H369" s="3">
        <v>25.7</v>
      </c>
      <c r="I369" s="3">
        <v>0</v>
      </c>
      <c r="J369" s="4">
        <v>97656.445000000007</v>
      </c>
      <c r="K369" s="5">
        <v>19.895384799999999</v>
      </c>
      <c r="L369" s="71">
        <f t="shared" si="5"/>
        <v>1942912.551475036</v>
      </c>
      <c r="M369" t="str">
        <f>VLOOKUP(A369,Holidays!A:C,2,)</f>
        <v>N</v>
      </c>
      <c r="N369" t="str">
        <f>VLOOKUP(A369,Holidays!A:C,3,FALSE)</f>
        <v>N</v>
      </c>
    </row>
    <row r="370" spans="1:14" x14ac:dyDescent="0.25">
      <c r="A370" s="6">
        <v>42373</v>
      </c>
      <c r="B370" s="1" t="str">
        <f>TEXT(Holidays!A370,"DDDD")</f>
        <v>Monday</v>
      </c>
      <c r="C370" s="2">
        <f>WEEKNUM(Holidays!A370)</f>
        <v>2</v>
      </c>
      <c r="D370" s="1" t="str">
        <f>TEXT(Holidays!A370,"MMMM")</f>
        <v>January</v>
      </c>
      <c r="E370" s="1" t="str">
        <f>TEXT(Holidays!A370,"yyyy")</f>
        <v>2016</v>
      </c>
      <c r="F370" s="3">
        <v>16.3</v>
      </c>
      <c r="G370" s="3">
        <v>26</v>
      </c>
      <c r="H370" s="3">
        <v>15.3</v>
      </c>
      <c r="I370" s="3">
        <v>0</v>
      </c>
      <c r="J370" s="4">
        <v>110932.505</v>
      </c>
      <c r="K370" s="5">
        <v>25.443479239999998</v>
      </c>
      <c r="L370" s="71">
        <f t="shared" si="5"/>
        <v>2822508.888008696</v>
      </c>
      <c r="M370" t="str">
        <f>VLOOKUP(A370,Holidays!A:C,2,)</f>
        <v>N</v>
      </c>
      <c r="N370" t="str">
        <f>VLOOKUP(A370,Holidays!A:C,3,FALSE)</f>
        <v>N</v>
      </c>
    </row>
    <row r="371" spans="1:14" x14ac:dyDescent="0.25">
      <c r="A371" s="6">
        <v>42374</v>
      </c>
      <c r="B371" s="1" t="str">
        <f>TEXT(Holidays!A371,"DDDD")</f>
        <v>Tuesday</v>
      </c>
      <c r="C371" s="2">
        <f>WEEKNUM(Holidays!A371)</f>
        <v>2</v>
      </c>
      <c r="D371" s="1" t="str">
        <f>TEXT(Holidays!A371,"MMMM")</f>
        <v>January</v>
      </c>
      <c r="E371" s="1" t="str">
        <f>TEXT(Holidays!A371,"yyyy")</f>
        <v>2016</v>
      </c>
      <c r="F371" s="3">
        <v>17.100000000000001</v>
      </c>
      <c r="G371" s="3">
        <v>25.7</v>
      </c>
      <c r="H371" s="3">
        <v>25.8</v>
      </c>
      <c r="I371" s="3">
        <v>0</v>
      </c>
      <c r="J371" s="4">
        <v>117873.58</v>
      </c>
      <c r="K371" s="5">
        <v>29.917187370000001</v>
      </c>
      <c r="L371" s="71">
        <f t="shared" si="5"/>
        <v>3526445.9788326849</v>
      </c>
      <c r="M371" t="str">
        <f>VLOOKUP(A371,Holidays!A:C,2,)</f>
        <v>N</v>
      </c>
      <c r="N371" t="str">
        <f>VLOOKUP(A371,Holidays!A:C,3,FALSE)</f>
        <v>N</v>
      </c>
    </row>
    <row r="372" spans="1:14" x14ac:dyDescent="0.25">
      <c r="A372" s="6">
        <v>42375</v>
      </c>
      <c r="B372" s="1" t="str">
        <f>TEXT(Holidays!A372,"DDDD")</f>
        <v>Wednesday</v>
      </c>
      <c r="C372" s="2">
        <f>WEEKNUM(Holidays!A372)</f>
        <v>2</v>
      </c>
      <c r="D372" s="1" t="str">
        <f>TEXT(Holidays!A372,"MMMM")</f>
        <v>January</v>
      </c>
      <c r="E372" s="1" t="str">
        <f>TEXT(Holidays!A372,"yyyy")</f>
        <v>2016</v>
      </c>
      <c r="F372" s="3">
        <v>17.3</v>
      </c>
      <c r="G372" s="3">
        <v>25.7</v>
      </c>
      <c r="H372" s="3">
        <v>18.100000000000001</v>
      </c>
      <c r="I372" s="3">
        <v>0</v>
      </c>
      <c r="J372" s="4">
        <v>115064.265</v>
      </c>
      <c r="K372" s="5">
        <v>31.790252049999999</v>
      </c>
      <c r="L372" s="71">
        <f t="shared" si="5"/>
        <v>3657921.986297993</v>
      </c>
      <c r="M372" t="str">
        <f>VLOOKUP(A372,Holidays!A:C,2,)</f>
        <v>N</v>
      </c>
      <c r="N372" t="str">
        <f>VLOOKUP(A372,Holidays!A:C,3,FALSE)</f>
        <v>N</v>
      </c>
    </row>
    <row r="373" spans="1:14" x14ac:dyDescent="0.25">
      <c r="A373" s="6">
        <v>42376</v>
      </c>
      <c r="B373" s="1" t="str">
        <f>TEXT(Holidays!A373,"DDDD")</f>
        <v>Thursday</v>
      </c>
      <c r="C373" s="2">
        <f>WEEKNUM(Holidays!A373)</f>
        <v>2</v>
      </c>
      <c r="D373" s="1" t="str">
        <f>TEXT(Holidays!A373,"MMMM")</f>
        <v>January</v>
      </c>
      <c r="E373" s="1" t="str">
        <f>TEXT(Holidays!A373,"yyyy")</f>
        <v>2016</v>
      </c>
      <c r="F373" s="3">
        <v>16.3</v>
      </c>
      <c r="G373" s="3">
        <v>21.3</v>
      </c>
      <c r="H373" s="3">
        <v>30.4</v>
      </c>
      <c r="I373" s="3">
        <v>0</v>
      </c>
      <c r="J373" s="4">
        <v>112392.69500000001</v>
      </c>
      <c r="K373" s="5">
        <v>34.445069169999996</v>
      </c>
      <c r="L373" s="71">
        <f t="shared" si="5"/>
        <v>3871374.153477713</v>
      </c>
      <c r="M373" t="str">
        <f>VLOOKUP(A373,Holidays!A:C,2,)</f>
        <v>N</v>
      </c>
      <c r="N373" t="str">
        <f>VLOOKUP(A373,Holidays!A:C,3,FALSE)</f>
        <v>N</v>
      </c>
    </row>
    <row r="374" spans="1:14" x14ac:dyDescent="0.25">
      <c r="A374" s="6">
        <v>42377</v>
      </c>
      <c r="B374" s="1" t="str">
        <f>TEXT(Holidays!A374,"DDDD")</f>
        <v>Friday</v>
      </c>
      <c r="C374" s="2">
        <f>WEEKNUM(Holidays!A374)</f>
        <v>2</v>
      </c>
      <c r="D374" s="1" t="str">
        <f>TEXT(Holidays!A374,"MMMM")</f>
        <v>January</v>
      </c>
      <c r="E374" s="1" t="str">
        <f>TEXT(Holidays!A374,"yyyy")</f>
        <v>2016</v>
      </c>
      <c r="F374" s="3">
        <v>16.2</v>
      </c>
      <c r="G374" s="3">
        <v>20.6</v>
      </c>
      <c r="H374" s="3">
        <v>25.4</v>
      </c>
      <c r="I374" s="3">
        <v>0</v>
      </c>
      <c r="J374" s="4">
        <v>111879.54</v>
      </c>
      <c r="K374" s="5">
        <v>36.888156160000001</v>
      </c>
      <c r="L374" s="71">
        <f t="shared" si="5"/>
        <v>4127029.9426289662</v>
      </c>
      <c r="M374" t="str">
        <f>VLOOKUP(A374,Holidays!A:C,2,)</f>
        <v>N</v>
      </c>
      <c r="N374" t="str">
        <f>VLOOKUP(A374,Holidays!A:C,3,FALSE)</f>
        <v>N</v>
      </c>
    </row>
    <row r="375" spans="1:14" x14ac:dyDescent="0.25">
      <c r="A375" s="6">
        <v>42378</v>
      </c>
      <c r="B375" s="1" t="str">
        <f>TEXT(Holidays!A375,"DDDD")</f>
        <v>Saturday</v>
      </c>
      <c r="C375" s="2">
        <f>WEEKNUM(Holidays!A375)</f>
        <v>2</v>
      </c>
      <c r="D375" s="1" t="str">
        <f>TEXT(Holidays!A375,"MMMM")</f>
        <v>January</v>
      </c>
      <c r="E375" s="1" t="str">
        <f>TEXT(Holidays!A375,"yyyy")</f>
        <v>2016</v>
      </c>
      <c r="F375" s="3">
        <v>16.8</v>
      </c>
      <c r="G375" s="3">
        <v>21.4</v>
      </c>
      <c r="H375" s="3">
        <v>21.3</v>
      </c>
      <c r="I375" s="3">
        <v>0</v>
      </c>
      <c r="J375" s="4">
        <v>105482.69500000001</v>
      </c>
      <c r="K375" s="5">
        <v>41.987823249999998</v>
      </c>
      <c r="L375" s="71">
        <f t="shared" si="5"/>
        <v>4428988.753593659</v>
      </c>
      <c r="M375" t="str">
        <f>VLOOKUP(A375,Holidays!A:C,2,)</f>
        <v>N</v>
      </c>
      <c r="N375" t="str">
        <f>VLOOKUP(A375,Holidays!A:C,3,FALSE)</f>
        <v>N</v>
      </c>
    </row>
    <row r="376" spans="1:14" x14ac:dyDescent="0.25">
      <c r="A376" s="6">
        <v>42379</v>
      </c>
      <c r="B376" s="1" t="str">
        <f>TEXT(Holidays!A376,"DDDD")</f>
        <v>Sunday</v>
      </c>
      <c r="C376" s="2">
        <f>WEEKNUM(Holidays!A376)</f>
        <v>3</v>
      </c>
      <c r="D376" s="1" t="str">
        <f>TEXT(Holidays!A376,"MMMM")</f>
        <v>January</v>
      </c>
      <c r="E376" s="1" t="str">
        <f>TEXT(Holidays!A376,"yyyy")</f>
        <v>2016</v>
      </c>
      <c r="F376" s="3">
        <v>15.7</v>
      </c>
      <c r="G376" s="3">
        <v>31.5</v>
      </c>
      <c r="H376" s="3">
        <v>31.3</v>
      </c>
      <c r="I376" s="3">
        <v>0</v>
      </c>
      <c r="J376" s="4">
        <v>113049.145</v>
      </c>
      <c r="K376" s="5">
        <v>44.479787029999997</v>
      </c>
      <c r="L376" s="71">
        <f t="shared" si="5"/>
        <v>5028401.8935235888</v>
      </c>
      <c r="M376" t="str">
        <f>VLOOKUP(A376,Holidays!A:C,2,)</f>
        <v>N</v>
      </c>
      <c r="N376" t="str">
        <f>VLOOKUP(A376,Holidays!A:C,3,FALSE)</f>
        <v>N</v>
      </c>
    </row>
    <row r="377" spans="1:14" x14ac:dyDescent="0.25">
      <c r="A377" s="6">
        <v>42380</v>
      </c>
      <c r="B377" s="1" t="str">
        <f>TEXT(Holidays!A377,"DDDD")</f>
        <v>Monday</v>
      </c>
      <c r="C377" s="2">
        <f>WEEKNUM(Holidays!A377)</f>
        <v>3</v>
      </c>
      <c r="D377" s="1" t="str">
        <f>TEXT(Holidays!A377,"MMMM")</f>
        <v>January</v>
      </c>
      <c r="E377" s="1" t="str">
        <f>TEXT(Holidays!A377,"yyyy")</f>
        <v>2016</v>
      </c>
      <c r="F377" s="3">
        <v>17.2</v>
      </c>
      <c r="G377" s="3">
        <v>36.4</v>
      </c>
      <c r="H377" s="3">
        <v>15.8</v>
      </c>
      <c r="I377" s="3">
        <v>0</v>
      </c>
      <c r="J377" s="4">
        <v>141133.08499999999</v>
      </c>
      <c r="K377" s="5">
        <v>88.116100790000004</v>
      </c>
      <c r="L377" s="71">
        <f t="shared" si="5"/>
        <v>12436097.142663637</v>
      </c>
      <c r="M377" t="str">
        <f>VLOOKUP(A377,Holidays!A:C,2,)</f>
        <v>N</v>
      </c>
      <c r="N377" t="str">
        <f>VLOOKUP(A377,Holidays!A:C,3,FALSE)</f>
        <v>N</v>
      </c>
    </row>
    <row r="378" spans="1:14" x14ac:dyDescent="0.25">
      <c r="A378" s="6">
        <v>42381</v>
      </c>
      <c r="B378" s="1" t="str">
        <f>TEXT(Holidays!A378,"DDDD")</f>
        <v>Tuesday</v>
      </c>
      <c r="C378" s="2">
        <f>WEEKNUM(Holidays!A378)</f>
        <v>3</v>
      </c>
      <c r="D378" s="1" t="str">
        <f>TEXT(Holidays!A378,"MMMM")</f>
        <v>January</v>
      </c>
      <c r="E378" s="1" t="str">
        <f>TEXT(Holidays!A378,"yyyy")</f>
        <v>2016</v>
      </c>
      <c r="F378" s="3">
        <v>17.100000000000001</v>
      </c>
      <c r="G378" s="3">
        <v>24.8</v>
      </c>
      <c r="H378" s="3">
        <v>29.1</v>
      </c>
      <c r="I378" s="3">
        <v>0.8</v>
      </c>
      <c r="J378" s="4">
        <v>135006.10999999999</v>
      </c>
      <c r="K378" s="5">
        <v>62.53997502</v>
      </c>
      <c r="L378" s="71">
        <f t="shared" si="5"/>
        <v>8443278.7469473705</v>
      </c>
      <c r="M378" t="str">
        <f>VLOOKUP(A378,Holidays!A:C,2,)</f>
        <v>N</v>
      </c>
      <c r="N378" t="str">
        <f>VLOOKUP(A378,Holidays!A:C,3,FALSE)</f>
        <v>N</v>
      </c>
    </row>
    <row r="379" spans="1:14" x14ac:dyDescent="0.25">
      <c r="A379" s="6">
        <v>42382</v>
      </c>
      <c r="B379" s="1" t="str">
        <f>TEXT(Holidays!A379,"DDDD")</f>
        <v>Wednesday</v>
      </c>
      <c r="C379" s="2">
        <f>WEEKNUM(Holidays!A379)</f>
        <v>3</v>
      </c>
      <c r="D379" s="1" t="str">
        <f>TEXT(Holidays!A379,"MMMM")</f>
        <v>January</v>
      </c>
      <c r="E379" s="1" t="str">
        <f>TEXT(Holidays!A379,"yyyy")</f>
        <v>2016</v>
      </c>
      <c r="F379" s="3">
        <v>16.8</v>
      </c>
      <c r="G379" s="3">
        <v>42.2</v>
      </c>
      <c r="H379" s="3">
        <v>25</v>
      </c>
      <c r="I379" s="3">
        <v>0.2</v>
      </c>
      <c r="J379" s="4">
        <v>160011.07500000001</v>
      </c>
      <c r="K379" s="5">
        <v>545.73781959999997</v>
      </c>
      <c r="L379" s="71">
        <f t="shared" si="5"/>
        <v>87324095.182352066</v>
      </c>
      <c r="M379" t="str">
        <f>VLOOKUP(A379,Holidays!A:C,2,)</f>
        <v>N</v>
      </c>
      <c r="N379" t="str">
        <f>VLOOKUP(A379,Holidays!A:C,3,FALSE)</f>
        <v>N</v>
      </c>
    </row>
    <row r="380" spans="1:14" x14ac:dyDescent="0.25">
      <c r="A380" s="6">
        <v>42383</v>
      </c>
      <c r="B380" s="1" t="str">
        <f>TEXT(Holidays!A380,"DDDD")</f>
        <v>Thursday</v>
      </c>
      <c r="C380" s="2">
        <f>WEEKNUM(Holidays!A380)</f>
        <v>3</v>
      </c>
      <c r="D380" s="1" t="str">
        <f>TEXT(Holidays!A380,"MMMM")</f>
        <v>January</v>
      </c>
      <c r="E380" s="1" t="str">
        <f>TEXT(Holidays!A380,"yyyy")</f>
        <v>2016</v>
      </c>
      <c r="F380" s="3">
        <v>16.100000000000001</v>
      </c>
      <c r="G380" s="3">
        <v>18.100000000000001</v>
      </c>
      <c r="H380" s="3">
        <v>3.9</v>
      </c>
      <c r="I380" s="3">
        <v>0.4</v>
      </c>
      <c r="J380" s="4">
        <v>120396.33500000001</v>
      </c>
      <c r="K380" s="5">
        <v>36.37140419</v>
      </c>
      <c r="L380" s="71">
        <f t="shared" si="5"/>
        <v>4378983.7632796438</v>
      </c>
      <c r="M380" t="str">
        <f>VLOOKUP(A380,Holidays!A:C,2,)</f>
        <v>N</v>
      </c>
      <c r="N380" t="str">
        <f>VLOOKUP(A380,Holidays!A:C,3,FALSE)</f>
        <v>N</v>
      </c>
    </row>
    <row r="381" spans="1:14" x14ac:dyDescent="0.25">
      <c r="A381" s="6">
        <v>42384</v>
      </c>
      <c r="B381" s="1" t="str">
        <f>TEXT(Holidays!A381,"DDDD")</f>
        <v>Friday</v>
      </c>
      <c r="C381" s="2">
        <f>WEEKNUM(Holidays!A381)</f>
        <v>3</v>
      </c>
      <c r="D381" s="1" t="str">
        <f>TEXT(Holidays!A381,"MMMM")</f>
        <v>January</v>
      </c>
      <c r="E381" s="1" t="str">
        <f>TEXT(Holidays!A381,"yyyy")</f>
        <v>2016</v>
      </c>
      <c r="F381" s="3">
        <v>13.6</v>
      </c>
      <c r="G381" s="3">
        <v>19.2</v>
      </c>
      <c r="H381" s="3">
        <v>19.7</v>
      </c>
      <c r="I381" s="3">
        <v>1</v>
      </c>
      <c r="J381" s="4">
        <v>113244.79</v>
      </c>
      <c r="K381" s="5">
        <v>30.203903069999999</v>
      </c>
      <c r="L381" s="71">
        <f t="shared" si="5"/>
        <v>3420434.6603425052</v>
      </c>
      <c r="M381" t="str">
        <f>VLOOKUP(A381,Holidays!A:C,2,)</f>
        <v>N</v>
      </c>
      <c r="N381" t="str">
        <f>VLOOKUP(A381,Holidays!A:C,3,FALSE)</f>
        <v>N</v>
      </c>
    </row>
    <row r="382" spans="1:14" x14ac:dyDescent="0.25">
      <c r="A382" s="6">
        <v>42385</v>
      </c>
      <c r="B382" s="1" t="str">
        <f>TEXT(Holidays!A382,"DDDD")</f>
        <v>Saturday</v>
      </c>
      <c r="C382" s="2">
        <f>WEEKNUM(Holidays!A382)</f>
        <v>3</v>
      </c>
      <c r="D382" s="1" t="str">
        <f>TEXT(Holidays!A382,"MMMM")</f>
        <v>January</v>
      </c>
      <c r="E382" s="1" t="str">
        <f>TEXT(Holidays!A382,"yyyy")</f>
        <v>2016</v>
      </c>
      <c r="F382" s="3">
        <v>11.9</v>
      </c>
      <c r="G382" s="3">
        <v>22.3</v>
      </c>
      <c r="H382" s="3">
        <v>32.6</v>
      </c>
      <c r="I382" s="3">
        <v>0</v>
      </c>
      <c r="J382" s="4">
        <v>103046.17</v>
      </c>
      <c r="K382" s="5">
        <v>23.67497011</v>
      </c>
      <c r="L382" s="71">
        <f t="shared" si="5"/>
        <v>2439614.9946999787</v>
      </c>
      <c r="M382" t="str">
        <f>VLOOKUP(A382,Holidays!A:C,2,)</f>
        <v>N</v>
      </c>
      <c r="N382" t="str">
        <f>VLOOKUP(A382,Holidays!A:C,3,FALSE)</f>
        <v>N</v>
      </c>
    </row>
    <row r="383" spans="1:14" x14ac:dyDescent="0.25">
      <c r="A383" s="6">
        <v>42386</v>
      </c>
      <c r="B383" s="1" t="str">
        <f>TEXT(Holidays!A383,"DDDD")</f>
        <v>Sunday</v>
      </c>
      <c r="C383" s="2">
        <f>WEEKNUM(Holidays!A383)</f>
        <v>4</v>
      </c>
      <c r="D383" s="1" t="str">
        <f>TEXT(Holidays!A383,"MMMM")</f>
        <v>January</v>
      </c>
      <c r="E383" s="1" t="str">
        <f>TEXT(Holidays!A383,"yyyy")</f>
        <v>2016</v>
      </c>
      <c r="F383" s="3">
        <v>14.9</v>
      </c>
      <c r="G383" s="3">
        <v>32.700000000000003</v>
      </c>
      <c r="H383" s="3">
        <v>31.5</v>
      </c>
      <c r="I383" s="3">
        <v>0</v>
      </c>
      <c r="J383" s="4">
        <v>114097.07</v>
      </c>
      <c r="K383" s="5">
        <v>29.153261950000001</v>
      </c>
      <c r="L383" s="71">
        <f t="shared" si="5"/>
        <v>3326301.7694374868</v>
      </c>
      <c r="M383" t="str">
        <f>VLOOKUP(A383,Holidays!A:C,2,)</f>
        <v>N</v>
      </c>
      <c r="N383" t="str">
        <f>VLOOKUP(A383,Holidays!A:C,3,FALSE)</f>
        <v>N</v>
      </c>
    </row>
    <row r="384" spans="1:14" x14ac:dyDescent="0.25">
      <c r="A384" s="6">
        <v>42387</v>
      </c>
      <c r="B384" s="1" t="str">
        <f>TEXT(Holidays!A384,"DDDD")</f>
        <v>Monday</v>
      </c>
      <c r="C384" s="2">
        <f>WEEKNUM(Holidays!A384)</f>
        <v>4</v>
      </c>
      <c r="D384" s="1" t="str">
        <f>TEXT(Holidays!A384,"MMMM")</f>
        <v>January</v>
      </c>
      <c r="E384" s="1" t="str">
        <f>TEXT(Holidays!A384,"yyyy")</f>
        <v>2016</v>
      </c>
      <c r="F384" s="3">
        <v>18.600000000000001</v>
      </c>
      <c r="G384" s="3">
        <v>35.299999999999997</v>
      </c>
      <c r="H384" s="3">
        <v>30.4</v>
      </c>
      <c r="I384" s="3">
        <v>0</v>
      </c>
      <c r="J384" s="4">
        <v>147817.58499999999</v>
      </c>
      <c r="K384" s="5">
        <v>43.409358019999999</v>
      </c>
      <c r="L384" s="71">
        <f t="shared" si="5"/>
        <v>6416666.4689167812</v>
      </c>
      <c r="M384" t="str">
        <f>VLOOKUP(A384,Holidays!A:C,2,)</f>
        <v>N</v>
      </c>
      <c r="N384" t="str">
        <f>VLOOKUP(A384,Holidays!A:C,3,FALSE)</f>
        <v>N</v>
      </c>
    </row>
    <row r="385" spans="1:14" x14ac:dyDescent="0.25">
      <c r="A385" s="6">
        <v>42388</v>
      </c>
      <c r="B385" s="1" t="str">
        <f>TEXT(Holidays!A385,"DDDD")</f>
        <v>Tuesday</v>
      </c>
      <c r="C385" s="2">
        <f>WEEKNUM(Holidays!A385)</f>
        <v>4</v>
      </c>
      <c r="D385" s="1" t="str">
        <f>TEXT(Holidays!A385,"MMMM")</f>
        <v>January</v>
      </c>
      <c r="E385" s="1" t="str">
        <f>TEXT(Holidays!A385,"yyyy")</f>
        <v>2016</v>
      </c>
      <c r="F385" s="3">
        <v>17.899999999999999</v>
      </c>
      <c r="G385" s="3">
        <v>30.9</v>
      </c>
      <c r="H385" s="3">
        <v>27.2</v>
      </c>
      <c r="I385" s="3">
        <v>0</v>
      </c>
      <c r="J385" s="4">
        <v>148612.37</v>
      </c>
      <c r="K385" s="5">
        <v>49.257935250000003</v>
      </c>
      <c r="L385" s="71">
        <f t="shared" si="5"/>
        <v>7320338.4988090424</v>
      </c>
      <c r="M385" t="str">
        <f>VLOOKUP(A385,Holidays!A:C,2,)</f>
        <v>N</v>
      </c>
      <c r="N385" t="str">
        <f>VLOOKUP(A385,Holidays!A:C,3,FALSE)</f>
        <v>N</v>
      </c>
    </row>
    <row r="386" spans="1:14" x14ac:dyDescent="0.25">
      <c r="A386" s="6">
        <v>42389</v>
      </c>
      <c r="B386" s="1" t="str">
        <f>TEXT(Holidays!A386,"DDDD")</f>
        <v>Wednesday</v>
      </c>
      <c r="C386" s="2">
        <f>WEEKNUM(Holidays!A386)</f>
        <v>4</v>
      </c>
      <c r="D386" s="1" t="str">
        <f>TEXT(Holidays!A386,"MMMM")</f>
        <v>January</v>
      </c>
      <c r="E386" s="1" t="str">
        <f>TEXT(Holidays!A386,"yyyy")</f>
        <v>2016</v>
      </c>
      <c r="F386" s="3">
        <v>19.3</v>
      </c>
      <c r="G386" s="3">
        <v>29.1</v>
      </c>
      <c r="H386" s="3">
        <v>18.600000000000001</v>
      </c>
      <c r="I386" s="3">
        <v>1</v>
      </c>
      <c r="J386" s="4">
        <v>142471.51</v>
      </c>
      <c r="K386" s="5">
        <v>53.300398770000001</v>
      </c>
      <c r="L386" s="71">
        <f t="shared" ref="L386:L449" si="6">J386*K386</f>
        <v>7593788.2963640429</v>
      </c>
      <c r="M386" t="str">
        <f>VLOOKUP(A386,Holidays!A:C,2,)</f>
        <v>N</v>
      </c>
      <c r="N386" t="str">
        <f>VLOOKUP(A386,Holidays!A:C,3,FALSE)</f>
        <v>N</v>
      </c>
    </row>
    <row r="387" spans="1:14" x14ac:dyDescent="0.25">
      <c r="A387" s="6">
        <v>42390</v>
      </c>
      <c r="B387" s="1" t="str">
        <f>TEXT(Holidays!A387,"DDDD")</f>
        <v>Thursday</v>
      </c>
      <c r="C387" s="2">
        <f>WEEKNUM(Holidays!A387)</f>
        <v>4</v>
      </c>
      <c r="D387" s="1" t="str">
        <f>TEXT(Holidays!A387,"MMMM")</f>
        <v>January</v>
      </c>
      <c r="E387" s="1" t="str">
        <f>TEXT(Holidays!A387,"yyyy")</f>
        <v>2016</v>
      </c>
      <c r="F387" s="3">
        <v>19</v>
      </c>
      <c r="G387" s="3">
        <v>26.7</v>
      </c>
      <c r="H387" s="3">
        <v>14.9</v>
      </c>
      <c r="I387" s="3">
        <v>0.8</v>
      </c>
      <c r="J387" s="4">
        <v>139450.61499999999</v>
      </c>
      <c r="K387" s="5">
        <v>55.470089539999996</v>
      </c>
      <c r="L387" s="71">
        <f t="shared" si="6"/>
        <v>7735338.100458066</v>
      </c>
      <c r="M387" t="str">
        <f>VLOOKUP(A387,Holidays!A:C,2,)</f>
        <v>N</v>
      </c>
      <c r="N387" t="str">
        <f>VLOOKUP(A387,Holidays!A:C,3,FALSE)</f>
        <v>N</v>
      </c>
    </row>
    <row r="388" spans="1:14" x14ac:dyDescent="0.25">
      <c r="A388" s="6">
        <v>42391</v>
      </c>
      <c r="B388" s="1" t="str">
        <f>TEXT(Holidays!A388,"DDDD")</f>
        <v>Friday</v>
      </c>
      <c r="C388" s="2">
        <f>WEEKNUM(Holidays!A388)</f>
        <v>4</v>
      </c>
      <c r="D388" s="1" t="str">
        <f>TEXT(Holidays!A388,"MMMM")</f>
        <v>January</v>
      </c>
      <c r="E388" s="1" t="str">
        <f>TEXT(Holidays!A388,"yyyy")</f>
        <v>2016</v>
      </c>
      <c r="F388" s="3">
        <v>17.5</v>
      </c>
      <c r="G388" s="3">
        <v>22.8</v>
      </c>
      <c r="H388" s="3">
        <v>6.5</v>
      </c>
      <c r="I388" s="3">
        <v>1.6</v>
      </c>
      <c r="J388" s="4">
        <v>129135.185</v>
      </c>
      <c r="K388" s="5">
        <v>42.337732770000002</v>
      </c>
      <c r="L388" s="71">
        <f t="shared" si="6"/>
        <v>5467290.9537345124</v>
      </c>
      <c r="M388" t="str">
        <f>VLOOKUP(A388,Holidays!A:C,2,)</f>
        <v>N</v>
      </c>
      <c r="N388" t="str">
        <f>VLOOKUP(A388,Holidays!A:C,3,FALSE)</f>
        <v>N</v>
      </c>
    </row>
    <row r="389" spans="1:14" x14ac:dyDescent="0.25">
      <c r="A389" s="6">
        <v>42392</v>
      </c>
      <c r="B389" s="1" t="str">
        <f>TEXT(Holidays!A389,"DDDD")</f>
        <v>Saturday</v>
      </c>
      <c r="C389" s="2">
        <f>WEEKNUM(Holidays!A389)</f>
        <v>4</v>
      </c>
      <c r="D389" s="1" t="str">
        <f>TEXT(Holidays!A389,"MMMM")</f>
        <v>January</v>
      </c>
      <c r="E389" s="1" t="str">
        <f>TEXT(Holidays!A389,"yyyy")</f>
        <v>2016</v>
      </c>
      <c r="F389" s="3">
        <v>17.3</v>
      </c>
      <c r="G389" s="3">
        <v>21.9</v>
      </c>
      <c r="H389" s="3">
        <v>23.2</v>
      </c>
      <c r="I389" s="3">
        <v>7</v>
      </c>
      <c r="J389" s="4">
        <v>108097.845</v>
      </c>
      <c r="K389" s="5">
        <v>26.975023329999999</v>
      </c>
      <c r="L389" s="71">
        <f t="shared" si="6"/>
        <v>2915941.8907977236</v>
      </c>
      <c r="M389" t="str">
        <f>VLOOKUP(A389,Holidays!A:C,2,)</f>
        <v>N</v>
      </c>
      <c r="N389" t="str">
        <f>VLOOKUP(A389,Holidays!A:C,3,FALSE)</f>
        <v>N</v>
      </c>
    </row>
    <row r="390" spans="1:14" x14ac:dyDescent="0.25">
      <c r="A390" s="6">
        <v>42393</v>
      </c>
      <c r="B390" s="1" t="str">
        <f>TEXT(Holidays!A390,"DDDD")</f>
        <v>Sunday</v>
      </c>
      <c r="C390" s="2">
        <f>WEEKNUM(Holidays!A390)</f>
        <v>5</v>
      </c>
      <c r="D390" s="1" t="str">
        <f>TEXT(Holidays!A390,"MMMM")</f>
        <v>January</v>
      </c>
      <c r="E390" s="1" t="str">
        <f>TEXT(Holidays!A390,"yyyy")</f>
        <v>2016</v>
      </c>
      <c r="F390" s="3">
        <v>16.2</v>
      </c>
      <c r="G390" s="3">
        <v>22.2</v>
      </c>
      <c r="H390" s="3">
        <v>23.4</v>
      </c>
      <c r="I390" s="3">
        <v>5.2</v>
      </c>
      <c r="J390" s="4">
        <v>103396.3</v>
      </c>
      <c r="K390" s="5">
        <v>26.412209069999999</v>
      </c>
      <c r="L390" s="71">
        <f t="shared" si="6"/>
        <v>2730924.6926644412</v>
      </c>
      <c r="M390" t="str">
        <f>VLOOKUP(A390,Holidays!A:C,2,)</f>
        <v>N</v>
      </c>
      <c r="N390" t="str">
        <f>VLOOKUP(A390,Holidays!A:C,3,FALSE)</f>
        <v>N</v>
      </c>
    </row>
    <row r="391" spans="1:14" x14ac:dyDescent="0.25">
      <c r="A391" s="6">
        <v>42394</v>
      </c>
      <c r="B391" s="1" t="str">
        <f>TEXT(Holidays!A391,"DDDD")</f>
        <v>Monday</v>
      </c>
      <c r="C391" s="2">
        <f>WEEKNUM(Holidays!A391)</f>
        <v>5</v>
      </c>
      <c r="D391" s="1" t="str">
        <f>TEXT(Holidays!A391,"MMMM")</f>
        <v>January</v>
      </c>
      <c r="E391" s="1" t="str">
        <f>TEXT(Holidays!A391,"yyyy")</f>
        <v>2016</v>
      </c>
      <c r="F391" s="3">
        <v>16.7</v>
      </c>
      <c r="G391" s="3">
        <v>20.9</v>
      </c>
      <c r="H391" s="3">
        <v>25.7</v>
      </c>
      <c r="I391" s="3">
        <v>0.4</v>
      </c>
      <c r="J391" s="4">
        <v>112649.60000000001</v>
      </c>
      <c r="K391" s="5">
        <v>27.59659014</v>
      </c>
      <c r="L391" s="71">
        <f t="shared" si="6"/>
        <v>3108744.8406349444</v>
      </c>
      <c r="M391" t="str">
        <f>VLOOKUP(A391,Holidays!A:C,2,)</f>
        <v>N</v>
      </c>
      <c r="N391" t="str">
        <f>VLOOKUP(A391,Holidays!A:C,3,FALSE)</f>
        <v>N</v>
      </c>
    </row>
    <row r="392" spans="1:14" x14ac:dyDescent="0.25">
      <c r="A392" s="6">
        <v>42395</v>
      </c>
      <c r="B392" s="1" t="str">
        <f>TEXT(Holidays!A392,"DDDD")</f>
        <v>Tuesday</v>
      </c>
      <c r="C392" s="2">
        <f>WEEKNUM(Holidays!A392)</f>
        <v>5</v>
      </c>
      <c r="D392" s="1" t="str">
        <f>TEXT(Holidays!A392,"MMMM")</f>
        <v>January</v>
      </c>
      <c r="E392" s="1" t="str">
        <f>TEXT(Holidays!A392,"yyyy")</f>
        <v>2016</v>
      </c>
      <c r="F392" s="3">
        <v>16.5</v>
      </c>
      <c r="G392" s="3">
        <v>29.4</v>
      </c>
      <c r="H392" s="3">
        <v>28.7</v>
      </c>
      <c r="I392" s="3">
        <v>0</v>
      </c>
      <c r="J392" s="4">
        <v>110152.815</v>
      </c>
      <c r="K392" s="5">
        <v>25.276693940000001</v>
      </c>
      <c r="L392" s="71">
        <f t="shared" si="6"/>
        <v>2784298.9913844415</v>
      </c>
      <c r="M392" t="str">
        <f>VLOOKUP(A392,Holidays!A:C,2,)</f>
        <v>N</v>
      </c>
      <c r="N392" t="str">
        <f>VLOOKUP(A392,Holidays!A:C,3,FALSE)</f>
        <v>Y</v>
      </c>
    </row>
    <row r="393" spans="1:14" x14ac:dyDescent="0.25">
      <c r="A393" s="6">
        <v>42396</v>
      </c>
      <c r="B393" s="1" t="str">
        <f>TEXT(Holidays!A393,"DDDD")</f>
        <v>Wednesday</v>
      </c>
      <c r="C393" s="2">
        <f>WEEKNUM(Holidays!A393)</f>
        <v>5</v>
      </c>
      <c r="D393" s="1" t="str">
        <f>TEXT(Holidays!A393,"MMMM")</f>
        <v>January</v>
      </c>
      <c r="E393" s="1" t="str">
        <f>TEXT(Holidays!A393,"yyyy")</f>
        <v>2016</v>
      </c>
      <c r="F393" s="3">
        <v>19.3</v>
      </c>
      <c r="G393" s="3">
        <v>29.5</v>
      </c>
      <c r="H393" s="3">
        <v>22.2</v>
      </c>
      <c r="I393" s="3">
        <v>0</v>
      </c>
      <c r="J393" s="4">
        <v>133718.035</v>
      </c>
      <c r="K393" s="5">
        <v>32.759849449999997</v>
      </c>
      <c r="L393" s="71">
        <f t="shared" si="6"/>
        <v>4380582.6953498302</v>
      </c>
      <c r="M393" t="str">
        <f>VLOOKUP(A393,Holidays!A:C,2,)</f>
        <v>N</v>
      </c>
      <c r="N393" t="str">
        <f>VLOOKUP(A393,Holidays!A:C,3,FALSE)</f>
        <v>N</v>
      </c>
    </row>
    <row r="394" spans="1:14" x14ac:dyDescent="0.25">
      <c r="A394" s="6">
        <v>42397</v>
      </c>
      <c r="B394" s="1" t="str">
        <f>TEXT(Holidays!A394,"DDDD")</f>
        <v>Thursday</v>
      </c>
      <c r="C394" s="2">
        <f>WEEKNUM(Holidays!A394)</f>
        <v>5</v>
      </c>
      <c r="D394" s="1" t="str">
        <f>TEXT(Holidays!A394,"MMMM")</f>
        <v>January</v>
      </c>
      <c r="E394" s="1" t="str">
        <f>TEXT(Holidays!A394,"yyyy")</f>
        <v>2016</v>
      </c>
      <c r="F394" s="3">
        <v>20.3</v>
      </c>
      <c r="G394" s="3">
        <v>27.5</v>
      </c>
      <c r="H394" s="3">
        <v>19</v>
      </c>
      <c r="I394" s="3">
        <v>3.6</v>
      </c>
      <c r="J394" s="4">
        <v>134169.82999999999</v>
      </c>
      <c r="K394" s="5">
        <v>33.324968159999997</v>
      </c>
      <c r="L394" s="71">
        <f t="shared" si="6"/>
        <v>4471205.3127826117</v>
      </c>
      <c r="M394" t="str">
        <f>VLOOKUP(A394,Holidays!A:C,2,)</f>
        <v>Y</v>
      </c>
      <c r="N394" t="str">
        <f>VLOOKUP(A394,Holidays!A:C,3,FALSE)</f>
        <v>N</v>
      </c>
    </row>
    <row r="395" spans="1:14" x14ac:dyDescent="0.25">
      <c r="A395" s="6">
        <v>42398</v>
      </c>
      <c r="B395" s="1" t="str">
        <f>TEXT(Holidays!A395,"DDDD")</f>
        <v>Friday</v>
      </c>
      <c r="C395" s="2">
        <f>WEEKNUM(Holidays!A395)</f>
        <v>5</v>
      </c>
      <c r="D395" s="1" t="str">
        <f>TEXT(Holidays!A395,"MMMM")</f>
        <v>January</v>
      </c>
      <c r="E395" s="1" t="str">
        <f>TEXT(Holidays!A395,"yyyy")</f>
        <v>2016</v>
      </c>
      <c r="F395" s="3">
        <v>14.4</v>
      </c>
      <c r="G395" s="3">
        <v>18.3</v>
      </c>
      <c r="H395" s="3">
        <v>14.3</v>
      </c>
      <c r="I395" s="3">
        <v>14.2</v>
      </c>
      <c r="J395" s="4">
        <v>123615.21</v>
      </c>
      <c r="K395" s="5">
        <v>32.693847210000001</v>
      </c>
      <c r="L395" s="71">
        <f t="shared" si="6"/>
        <v>4041456.7885720646</v>
      </c>
      <c r="M395" t="str">
        <f>VLOOKUP(A395,Holidays!A:C,2,)</f>
        <v>Y</v>
      </c>
      <c r="N395" t="str">
        <f>VLOOKUP(A395,Holidays!A:C,3,FALSE)</f>
        <v>N</v>
      </c>
    </row>
    <row r="396" spans="1:14" x14ac:dyDescent="0.25">
      <c r="A396" s="6">
        <v>42399</v>
      </c>
      <c r="B396" s="1" t="str">
        <f>TEXT(Holidays!A396,"DDDD")</f>
        <v>Saturday</v>
      </c>
      <c r="C396" s="2">
        <f>WEEKNUM(Holidays!A396)</f>
        <v>5</v>
      </c>
      <c r="D396" s="1" t="str">
        <f>TEXT(Holidays!A396,"MMMM")</f>
        <v>January</v>
      </c>
      <c r="E396" s="1" t="str">
        <f>TEXT(Holidays!A396,"yyyy")</f>
        <v>2016</v>
      </c>
      <c r="F396" s="3">
        <v>12.3</v>
      </c>
      <c r="G396" s="3">
        <v>22.4</v>
      </c>
      <c r="H396" s="3">
        <v>24</v>
      </c>
      <c r="I396" s="3">
        <v>1.2</v>
      </c>
      <c r="J396" s="4">
        <v>107579.345</v>
      </c>
      <c r="K396" s="5">
        <v>23.84687233</v>
      </c>
      <c r="L396" s="71">
        <f t="shared" si="6"/>
        <v>2565430.9055600241</v>
      </c>
      <c r="M396" t="str">
        <f>VLOOKUP(A396,Holidays!A:C,2,)</f>
        <v>Y</v>
      </c>
      <c r="N396" t="str">
        <f>VLOOKUP(A396,Holidays!A:C,3,FALSE)</f>
        <v>N</v>
      </c>
    </row>
    <row r="397" spans="1:14" x14ac:dyDescent="0.25">
      <c r="A397" s="6">
        <v>42400</v>
      </c>
      <c r="B397" s="1" t="str">
        <f>TEXT(Holidays!A397,"DDDD")</f>
        <v>Sunday</v>
      </c>
      <c r="C397" s="2">
        <f>WEEKNUM(Holidays!A397)</f>
        <v>6</v>
      </c>
      <c r="D397" s="1" t="str">
        <f>TEXT(Holidays!A397,"MMMM")</f>
        <v>January</v>
      </c>
      <c r="E397" s="1" t="str">
        <f>TEXT(Holidays!A397,"yyyy")</f>
        <v>2016</v>
      </c>
      <c r="F397" s="3">
        <v>13.9</v>
      </c>
      <c r="G397" s="3">
        <v>21.8</v>
      </c>
      <c r="H397" s="3">
        <v>26.3</v>
      </c>
      <c r="I397" s="3">
        <v>10.6</v>
      </c>
      <c r="J397" s="4">
        <v>101279.65</v>
      </c>
      <c r="K397" s="5">
        <v>23.47662571</v>
      </c>
      <c r="L397" s="71">
        <f t="shared" si="6"/>
        <v>2377704.4350898014</v>
      </c>
      <c r="M397" t="str">
        <f>VLOOKUP(A397,Holidays!A:C,2,)</f>
        <v>Y</v>
      </c>
      <c r="N397" t="str">
        <f>VLOOKUP(A397,Holidays!A:C,3,FALSE)</f>
        <v>N</v>
      </c>
    </row>
    <row r="398" spans="1:14" x14ac:dyDescent="0.25">
      <c r="A398" s="6">
        <v>42401</v>
      </c>
      <c r="B398" s="1" t="str">
        <f>TEXT(Holidays!A398,"DDDD")</f>
        <v>Monday</v>
      </c>
      <c r="C398" s="2">
        <f>WEEKNUM(Holidays!A398)</f>
        <v>6</v>
      </c>
      <c r="D398" s="1" t="str">
        <f>TEXT(Holidays!A398,"MMMM")</f>
        <v>February</v>
      </c>
      <c r="E398" s="1" t="str">
        <f>TEXT(Holidays!A398,"yyyy")</f>
        <v>2016</v>
      </c>
      <c r="F398" s="3">
        <v>12.5</v>
      </c>
      <c r="G398" s="3">
        <v>23.6</v>
      </c>
      <c r="H398" s="3">
        <v>29.4</v>
      </c>
      <c r="I398" s="3">
        <v>0</v>
      </c>
      <c r="J398" s="4">
        <v>121942.895</v>
      </c>
      <c r="K398" s="5">
        <v>31.58876665</v>
      </c>
      <c r="L398" s="71">
        <f t="shared" si="6"/>
        <v>3852025.6547804517</v>
      </c>
      <c r="M398" t="str">
        <f>VLOOKUP(A398,Holidays!A:C,2,)</f>
        <v>Y</v>
      </c>
      <c r="N398" t="str">
        <f>VLOOKUP(A398,Holidays!A:C,3,FALSE)</f>
        <v>N</v>
      </c>
    </row>
    <row r="399" spans="1:14" x14ac:dyDescent="0.25">
      <c r="A399" s="6">
        <v>42402</v>
      </c>
      <c r="B399" s="1" t="str">
        <f>TEXT(Holidays!A399,"DDDD")</f>
        <v>Tuesday</v>
      </c>
      <c r="C399" s="2">
        <f>WEEKNUM(Holidays!A399)</f>
        <v>6</v>
      </c>
      <c r="D399" s="1" t="str">
        <f>TEXT(Holidays!A399,"MMMM")</f>
        <v>February</v>
      </c>
      <c r="E399" s="1" t="str">
        <f>TEXT(Holidays!A399,"yyyy")</f>
        <v>2016</v>
      </c>
      <c r="F399" s="3">
        <v>15.4</v>
      </c>
      <c r="G399" s="3">
        <v>31.5</v>
      </c>
      <c r="H399" s="3">
        <v>25.5</v>
      </c>
      <c r="I399" s="3">
        <v>0</v>
      </c>
      <c r="J399" s="4">
        <v>133989.155</v>
      </c>
      <c r="K399" s="5">
        <v>35.64081616</v>
      </c>
      <c r="L399" s="71">
        <f t="shared" si="6"/>
        <v>4775482.8407887444</v>
      </c>
      <c r="M399" t="str">
        <f>VLOOKUP(A399,Holidays!A:C,2,)</f>
        <v>Y</v>
      </c>
      <c r="N399" t="str">
        <f>VLOOKUP(A399,Holidays!A:C,3,FALSE)</f>
        <v>N</v>
      </c>
    </row>
    <row r="400" spans="1:14" x14ac:dyDescent="0.25">
      <c r="A400" s="6">
        <v>42403</v>
      </c>
      <c r="B400" s="1" t="str">
        <f>TEXT(Holidays!A400,"DDDD")</f>
        <v>Wednesday</v>
      </c>
      <c r="C400" s="2">
        <f>WEEKNUM(Holidays!A400)</f>
        <v>6</v>
      </c>
      <c r="D400" s="1" t="str">
        <f>TEXT(Holidays!A400,"MMMM")</f>
        <v>February</v>
      </c>
      <c r="E400" s="1" t="str">
        <f>TEXT(Holidays!A400,"yyyy")</f>
        <v>2016</v>
      </c>
      <c r="F400" s="3">
        <v>18.100000000000001</v>
      </c>
      <c r="G400" s="3">
        <v>21</v>
      </c>
      <c r="H400" s="3">
        <v>11</v>
      </c>
      <c r="I400" s="3">
        <v>0.6</v>
      </c>
      <c r="J400" s="4">
        <v>122594.47500000001</v>
      </c>
      <c r="K400" s="5">
        <v>27.876043979999999</v>
      </c>
      <c r="L400" s="71">
        <f t="shared" si="6"/>
        <v>3417448.9768050103</v>
      </c>
      <c r="M400" t="str">
        <f>VLOOKUP(A400,Holidays!A:C,2,)</f>
        <v>Y</v>
      </c>
      <c r="N400" t="str">
        <f>VLOOKUP(A400,Holidays!A:C,3,FALSE)</f>
        <v>N</v>
      </c>
    </row>
    <row r="401" spans="1:14" x14ac:dyDescent="0.25">
      <c r="A401" s="6">
        <v>42404</v>
      </c>
      <c r="B401" s="1" t="str">
        <f>TEXT(Holidays!A401,"DDDD")</f>
        <v>Thursday</v>
      </c>
      <c r="C401" s="2">
        <f>WEEKNUM(Holidays!A401)</f>
        <v>6</v>
      </c>
      <c r="D401" s="1" t="str">
        <f>TEXT(Holidays!A401,"MMMM")</f>
        <v>February</v>
      </c>
      <c r="E401" s="1" t="str">
        <f>TEXT(Holidays!A401,"yyyy")</f>
        <v>2016</v>
      </c>
      <c r="F401" s="3">
        <v>17.3</v>
      </c>
      <c r="G401" s="3">
        <v>20.9</v>
      </c>
      <c r="H401" s="3">
        <v>21.7</v>
      </c>
      <c r="I401" s="3">
        <v>2.4</v>
      </c>
      <c r="J401" s="4">
        <v>119919.605</v>
      </c>
      <c r="K401" s="5">
        <v>22.3923782</v>
      </c>
      <c r="L401" s="71">
        <f t="shared" si="6"/>
        <v>2685285.1487546107</v>
      </c>
      <c r="M401" t="str">
        <f>VLOOKUP(A401,Holidays!A:C,2,)</f>
        <v>Y</v>
      </c>
      <c r="N401" t="str">
        <f>VLOOKUP(A401,Holidays!A:C,3,FALSE)</f>
        <v>N</v>
      </c>
    </row>
    <row r="402" spans="1:14" x14ac:dyDescent="0.25">
      <c r="A402" s="6">
        <v>42405</v>
      </c>
      <c r="B402" s="1" t="str">
        <f>TEXT(Holidays!A402,"DDDD")</f>
        <v>Friday</v>
      </c>
      <c r="C402" s="2">
        <f>WEEKNUM(Holidays!A402)</f>
        <v>6</v>
      </c>
      <c r="D402" s="1" t="str">
        <f>TEXT(Holidays!A402,"MMMM")</f>
        <v>February</v>
      </c>
      <c r="E402" s="1" t="str">
        <f>TEXT(Holidays!A402,"yyyy")</f>
        <v>2016</v>
      </c>
      <c r="F402" s="3">
        <v>15.3</v>
      </c>
      <c r="G402" s="3">
        <v>29.4</v>
      </c>
      <c r="H402" s="3">
        <v>29</v>
      </c>
      <c r="I402" s="3">
        <v>0</v>
      </c>
      <c r="J402" s="4">
        <v>126330.55</v>
      </c>
      <c r="K402" s="5">
        <v>26.854502199999999</v>
      </c>
      <c r="L402" s="71">
        <f t="shared" si="6"/>
        <v>3392544.03290221</v>
      </c>
      <c r="M402" t="str">
        <f>VLOOKUP(A402,Holidays!A:C,2,)</f>
        <v>Y</v>
      </c>
      <c r="N402" t="str">
        <f>VLOOKUP(A402,Holidays!A:C,3,FALSE)</f>
        <v>N</v>
      </c>
    </row>
    <row r="403" spans="1:14" x14ac:dyDescent="0.25">
      <c r="A403" s="6">
        <v>42406</v>
      </c>
      <c r="B403" s="1" t="str">
        <f>TEXT(Holidays!A403,"DDDD")</f>
        <v>Saturday</v>
      </c>
      <c r="C403" s="2">
        <f>WEEKNUM(Holidays!A403)</f>
        <v>6</v>
      </c>
      <c r="D403" s="1" t="str">
        <f>TEXT(Holidays!A403,"MMMM")</f>
        <v>February</v>
      </c>
      <c r="E403" s="1" t="str">
        <f>TEXT(Holidays!A403,"yyyy")</f>
        <v>2016</v>
      </c>
      <c r="F403" s="3">
        <v>16.5</v>
      </c>
      <c r="G403" s="3">
        <v>32.6</v>
      </c>
      <c r="H403" s="3">
        <v>28.8</v>
      </c>
      <c r="I403" s="3">
        <v>0</v>
      </c>
      <c r="J403" s="4">
        <v>123737.01</v>
      </c>
      <c r="K403" s="5">
        <v>28.72453436</v>
      </c>
      <c r="L403" s="71">
        <f t="shared" si="6"/>
        <v>3554287.9953486635</v>
      </c>
      <c r="M403" t="str">
        <f>VLOOKUP(A403,Holidays!A:C,2,)</f>
        <v>Y</v>
      </c>
      <c r="N403" t="str">
        <f>VLOOKUP(A403,Holidays!A:C,3,FALSE)</f>
        <v>N</v>
      </c>
    </row>
    <row r="404" spans="1:14" x14ac:dyDescent="0.25">
      <c r="A404" s="6">
        <v>42407</v>
      </c>
      <c r="B404" s="1" t="str">
        <f>TEXT(Holidays!A404,"DDDD")</f>
        <v>Sunday</v>
      </c>
      <c r="C404" s="2">
        <f>WEEKNUM(Holidays!A404)</f>
        <v>7</v>
      </c>
      <c r="D404" s="1" t="str">
        <f>TEXT(Holidays!A404,"MMMM")</f>
        <v>February</v>
      </c>
      <c r="E404" s="1" t="str">
        <f>TEXT(Holidays!A404,"yyyy")</f>
        <v>2016</v>
      </c>
      <c r="F404" s="3">
        <v>19.100000000000001</v>
      </c>
      <c r="G404" s="3">
        <v>27.7</v>
      </c>
      <c r="H404" s="3">
        <v>28.5</v>
      </c>
      <c r="I404" s="3">
        <v>0</v>
      </c>
      <c r="J404" s="4">
        <v>124436.81</v>
      </c>
      <c r="K404" s="5">
        <v>33.49284634</v>
      </c>
      <c r="L404" s="71">
        <f t="shared" si="6"/>
        <v>4167742.9563697753</v>
      </c>
      <c r="M404" t="str">
        <f>VLOOKUP(A404,Holidays!A:C,2,)</f>
        <v>Y</v>
      </c>
      <c r="N404" t="str">
        <f>VLOOKUP(A404,Holidays!A:C,3,FALSE)</f>
        <v>N</v>
      </c>
    </row>
    <row r="405" spans="1:14" x14ac:dyDescent="0.25">
      <c r="A405" s="6">
        <v>42408</v>
      </c>
      <c r="B405" s="1" t="str">
        <f>TEXT(Holidays!A405,"DDDD")</f>
        <v>Monday</v>
      </c>
      <c r="C405" s="2">
        <f>WEEKNUM(Holidays!A405)</f>
        <v>7</v>
      </c>
      <c r="D405" s="1" t="str">
        <f>TEXT(Holidays!A405,"MMMM")</f>
        <v>February</v>
      </c>
      <c r="E405" s="1" t="str">
        <f>TEXT(Holidays!A405,"yyyy")</f>
        <v>2016</v>
      </c>
      <c r="F405" s="3">
        <v>19.2</v>
      </c>
      <c r="G405" s="3">
        <v>22.9</v>
      </c>
      <c r="H405" s="3">
        <v>23.3</v>
      </c>
      <c r="I405" s="3">
        <v>0</v>
      </c>
      <c r="J405" s="4">
        <v>129327.22500000001</v>
      </c>
      <c r="K405" s="5">
        <v>33.908603100000001</v>
      </c>
      <c r="L405" s="71">
        <f t="shared" si="6"/>
        <v>4385305.5425493978</v>
      </c>
      <c r="M405" t="str">
        <f>VLOOKUP(A405,Holidays!A:C,2,)</f>
        <v>Y</v>
      </c>
      <c r="N405" t="str">
        <f>VLOOKUP(A405,Holidays!A:C,3,FALSE)</f>
        <v>N</v>
      </c>
    </row>
    <row r="406" spans="1:14" x14ac:dyDescent="0.25">
      <c r="A406" s="6">
        <v>42409</v>
      </c>
      <c r="B406" s="1" t="str">
        <f>TEXT(Holidays!A406,"DDDD")</f>
        <v>Tuesday</v>
      </c>
      <c r="C406" s="2">
        <f>WEEKNUM(Holidays!A406)</f>
        <v>7</v>
      </c>
      <c r="D406" s="1" t="str">
        <f>TEXT(Holidays!A406,"MMMM")</f>
        <v>February</v>
      </c>
      <c r="E406" s="1" t="str">
        <f>TEXT(Holidays!A406,"yyyy")</f>
        <v>2016</v>
      </c>
      <c r="F406" s="3">
        <v>17.399999999999999</v>
      </c>
      <c r="G406" s="3">
        <v>22.7</v>
      </c>
      <c r="H406" s="3">
        <v>27.7</v>
      </c>
      <c r="I406" s="3">
        <v>0</v>
      </c>
      <c r="J406" s="4">
        <v>131271.26500000001</v>
      </c>
      <c r="K406" s="5">
        <v>38.705675849999999</v>
      </c>
      <c r="L406" s="71">
        <f t="shared" si="6"/>
        <v>5080943.0315094506</v>
      </c>
      <c r="M406" t="str">
        <f>VLOOKUP(A406,Holidays!A:C,2,)</f>
        <v>Y</v>
      </c>
      <c r="N406" t="str">
        <f>VLOOKUP(A406,Holidays!A:C,3,FALSE)</f>
        <v>N</v>
      </c>
    </row>
    <row r="407" spans="1:14" x14ac:dyDescent="0.25">
      <c r="A407" s="6">
        <v>42410</v>
      </c>
      <c r="B407" s="1" t="str">
        <f>TEXT(Holidays!A407,"DDDD")</f>
        <v>Wednesday</v>
      </c>
      <c r="C407" s="2">
        <f>WEEKNUM(Holidays!A407)</f>
        <v>7</v>
      </c>
      <c r="D407" s="1" t="str">
        <f>TEXT(Holidays!A407,"MMMM")</f>
        <v>February</v>
      </c>
      <c r="E407" s="1" t="str">
        <f>TEXT(Holidays!A407,"yyyy")</f>
        <v>2016</v>
      </c>
      <c r="F407" s="3">
        <v>17.399999999999999</v>
      </c>
      <c r="G407" s="3">
        <v>23.3</v>
      </c>
      <c r="H407" s="3">
        <v>25.3</v>
      </c>
      <c r="I407" s="3">
        <v>0</v>
      </c>
      <c r="J407" s="4">
        <v>132265.005</v>
      </c>
      <c r="K407" s="5">
        <v>41.376079619999999</v>
      </c>
      <c r="L407" s="71">
        <f t="shared" si="6"/>
        <v>5472607.3778196983</v>
      </c>
      <c r="M407" t="str">
        <f>VLOOKUP(A407,Holidays!A:C,2,)</f>
        <v>Y</v>
      </c>
      <c r="N407" t="str">
        <f>VLOOKUP(A407,Holidays!A:C,3,FALSE)</f>
        <v>N</v>
      </c>
    </row>
    <row r="408" spans="1:14" x14ac:dyDescent="0.25">
      <c r="A408" s="6">
        <v>42411</v>
      </c>
      <c r="B408" s="1" t="str">
        <f>TEXT(Holidays!A408,"DDDD")</f>
        <v>Thursday</v>
      </c>
      <c r="C408" s="2">
        <f>WEEKNUM(Holidays!A408)</f>
        <v>7</v>
      </c>
      <c r="D408" s="1" t="str">
        <f>TEXT(Holidays!A408,"MMMM")</f>
        <v>February</v>
      </c>
      <c r="E408" s="1" t="str">
        <f>TEXT(Holidays!A408,"yyyy")</f>
        <v>2016</v>
      </c>
      <c r="F408" s="3">
        <v>18</v>
      </c>
      <c r="G408" s="3">
        <v>23.8</v>
      </c>
      <c r="H408" s="3">
        <v>27.6</v>
      </c>
      <c r="I408" s="3">
        <v>0</v>
      </c>
      <c r="J408" s="4">
        <v>131003.79</v>
      </c>
      <c r="K408" s="5">
        <v>34.389933720000002</v>
      </c>
      <c r="L408" s="71">
        <f t="shared" si="6"/>
        <v>4505211.6551687988</v>
      </c>
      <c r="M408" t="str">
        <f>VLOOKUP(A408,Holidays!A:C,2,)</f>
        <v>Y</v>
      </c>
      <c r="N408" t="str">
        <f>VLOOKUP(A408,Holidays!A:C,3,FALSE)</f>
        <v>N</v>
      </c>
    </row>
    <row r="409" spans="1:14" x14ac:dyDescent="0.25">
      <c r="A409" s="6">
        <v>42412</v>
      </c>
      <c r="B409" s="1" t="str">
        <f>TEXT(Holidays!A409,"DDDD")</f>
        <v>Friday</v>
      </c>
      <c r="C409" s="2">
        <f>WEEKNUM(Holidays!A409)</f>
        <v>7</v>
      </c>
      <c r="D409" s="1" t="str">
        <f>TEXT(Holidays!A409,"MMMM")</f>
        <v>February</v>
      </c>
      <c r="E409" s="1" t="str">
        <f>TEXT(Holidays!A409,"yyyy")</f>
        <v>2016</v>
      </c>
      <c r="F409" s="3">
        <v>16.7</v>
      </c>
      <c r="G409" s="3">
        <v>24.9</v>
      </c>
      <c r="H409" s="3">
        <v>27.9</v>
      </c>
      <c r="I409" s="3">
        <v>0</v>
      </c>
      <c r="J409" s="4">
        <v>133845.51999999999</v>
      </c>
      <c r="K409" s="5">
        <v>40.626650689999998</v>
      </c>
      <c r="L409" s="71">
        <f t="shared" si="6"/>
        <v>5437695.1874614079</v>
      </c>
      <c r="M409" t="str">
        <f>VLOOKUP(A409,Holidays!A:C,2,)</f>
        <v>Y</v>
      </c>
      <c r="N409" t="str">
        <f>VLOOKUP(A409,Holidays!A:C,3,FALSE)</f>
        <v>N</v>
      </c>
    </row>
    <row r="410" spans="1:14" x14ac:dyDescent="0.25">
      <c r="A410" s="6">
        <v>42413</v>
      </c>
      <c r="B410" s="1" t="str">
        <f>TEXT(Holidays!A410,"DDDD")</f>
        <v>Saturday</v>
      </c>
      <c r="C410" s="2">
        <f>WEEKNUM(Holidays!A410)</f>
        <v>7</v>
      </c>
      <c r="D410" s="1" t="str">
        <f>TEXT(Holidays!A410,"MMMM")</f>
        <v>February</v>
      </c>
      <c r="E410" s="1" t="str">
        <f>TEXT(Holidays!A410,"yyyy")</f>
        <v>2016</v>
      </c>
      <c r="F410" s="3">
        <v>17.7</v>
      </c>
      <c r="G410" s="3">
        <v>30.3</v>
      </c>
      <c r="H410" s="3">
        <v>23.4</v>
      </c>
      <c r="I410" s="3">
        <v>0</v>
      </c>
      <c r="J410" s="4">
        <v>120839.995</v>
      </c>
      <c r="K410" s="5">
        <v>32.231397960000002</v>
      </c>
      <c r="L410" s="71">
        <f t="shared" si="6"/>
        <v>3894841.9683294105</v>
      </c>
      <c r="M410" t="str">
        <f>VLOOKUP(A410,Holidays!A:C,2,)</f>
        <v>Y</v>
      </c>
      <c r="N410" t="str">
        <f>VLOOKUP(A410,Holidays!A:C,3,FALSE)</f>
        <v>N</v>
      </c>
    </row>
    <row r="411" spans="1:14" x14ac:dyDescent="0.25">
      <c r="A411" s="6">
        <v>42414</v>
      </c>
      <c r="B411" s="1" t="str">
        <f>TEXT(Holidays!A411,"DDDD")</f>
        <v>Sunday</v>
      </c>
      <c r="C411" s="2">
        <f>WEEKNUM(Holidays!A411)</f>
        <v>8</v>
      </c>
      <c r="D411" s="1" t="str">
        <f>TEXT(Holidays!A411,"MMMM")</f>
        <v>February</v>
      </c>
      <c r="E411" s="1" t="str">
        <f>TEXT(Holidays!A411,"yyyy")</f>
        <v>2016</v>
      </c>
      <c r="F411" s="3">
        <v>16.399999999999999</v>
      </c>
      <c r="G411" s="3">
        <v>24.5</v>
      </c>
      <c r="H411" s="3">
        <v>22.9</v>
      </c>
      <c r="I411" s="3">
        <v>0</v>
      </c>
      <c r="J411" s="4">
        <v>104364.735</v>
      </c>
      <c r="K411" s="5">
        <v>26.267269679999998</v>
      </c>
      <c r="L411" s="71">
        <f t="shared" si="6"/>
        <v>2741376.6393267345</v>
      </c>
      <c r="M411" t="str">
        <f>VLOOKUP(A411,Holidays!A:C,2,)</f>
        <v>Y</v>
      </c>
      <c r="N411" t="str">
        <f>VLOOKUP(A411,Holidays!A:C,3,FALSE)</f>
        <v>N</v>
      </c>
    </row>
    <row r="412" spans="1:14" x14ac:dyDescent="0.25">
      <c r="A412" s="6">
        <v>42415</v>
      </c>
      <c r="B412" s="1" t="str">
        <f>TEXT(Holidays!A412,"DDDD")</f>
        <v>Monday</v>
      </c>
      <c r="C412" s="2">
        <f>WEEKNUM(Holidays!A412)</f>
        <v>8</v>
      </c>
      <c r="D412" s="1" t="str">
        <f>TEXT(Holidays!A412,"MMMM")</f>
        <v>February</v>
      </c>
      <c r="E412" s="1" t="str">
        <f>TEXT(Holidays!A412,"yyyy")</f>
        <v>2016</v>
      </c>
      <c r="F412" s="3">
        <v>14</v>
      </c>
      <c r="G412" s="3">
        <v>26.1</v>
      </c>
      <c r="H412" s="3">
        <v>25.4</v>
      </c>
      <c r="I412" s="3">
        <v>0</v>
      </c>
      <c r="J412" s="4">
        <v>120863.325</v>
      </c>
      <c r="K412" s="5">
        <v>32.56207053</v>
      </c>
      <c r="L412" s="71">
        <f t="shared" si="6"/>
        <v>3935560.113140312</v>
      </c>
      <c r="M412" t="str">
        <f>VLOOKUP(A412,Holidays!A:C,2,)</f>
        <v>Y</v>
      </c>
      <c r="N412" t="str">
        <f>VLOOKUP(A412,Holidays!A:C,3,FALSE)</f>
        <v>N</v>
      </c>
    </row>
    <row r="413" spans="1:14" x14ac:dyDescent="0.25">
      <c r="A413" s="6">
        <v>42416</v>
      </c>
      <c r="B413" s="1" t="str">
        <f>TEXT(Holidays!A413,"DDDD")</f>
        <v>Tuesday</v>
      </c>
      <c r="C413" s="2">
        <f>WEEKNUM(Holidays!A413)</f>
        <v>8</v>
      </c>
      <c r="D413" s="1" t="str">
        <f>TEXT(Holidays!A413,"MMMM")</f>
        <v>February</v>
      </c>
      <c r="E413" s="1" t="str">
        <f>TEXT(Holidays!A413,"yyyy")</f>
        <v>2016</v>
      </c>
      <c r="F413" s="3">
        <v>13.7</v>
      </c>
      <c r="G413" s="3">
        <v>18.399999999999999</v>
      </c>
      <c r="H413" s="3">
        <v>14.5</v>
      </c>
      <c r="I413" s="3">
        <v>3.6</v>
      </c>
      <c r="J413" s="4">
        <v>117062.035</v>
      </c>
      <c r="K413" s="5">
        <v>29.585353430000001</v>
      </c>
      <c r="L413" s="71">
        <f t="shared" si="6"/>
        <v>3463321.6787100304</v>
      </c>
      <c r="M413" t="str">
        <f>VLOOKUP(A413,Holidays!A:C,2,)</f>
        <v>Y</v>
      </c>
      <c r="N413" t="str">
        <f>VLOOKUP(A413,Holidays!A:C,3,FALSE)</f>
        <v>N</v>
      </c>
    </row>
    <row r="414" spans="1:14" x14ac:dyDescent="0.25">
      <c r="A414" s="6">
        <v>42417</v>
      </c>
      <c r="B414" s="1" t="str">
        <f>TEXT(Holidays!A414,"DDDD")</f>
        <v>Wednesday</v>
      </c>
      <c r="C414" s="2">
        <f>WEEKNUM(Holidays!A414)</f>
        <v>8</v>
      </c>
      <c r="D414" s="1" t="str">
        <f>TEXT(Holidays!A414,"MMMM")</f>
        <v>February</v>
      </c>
      <c r="E414" s="1" t="str">
        <f>TEXT(Holidays!A414,"yyyy")</f>
        <v>2016</v>
      </c>
      <c r="F414" s="3">
        <v>12.7</v>
      </c>
      <c r="G414" s="3">
        <v>21.1</v>
      </c>
      <c r="H414" s="3">
        <v>16.2</v>
      </c>
      <c r="I414" s="3">
        <v>0.6</v>
      </c>
      <c r="J414" s="4">
        <v>119481.79</v>
      </c>
      <c r="K414" s="5">
        <v>32.504514059999998</v>
      </c>
      <c r="L414" s="71">
        <f t="shared" si="6"/>
        <v>3883697.522968967</v>
      </c>
      <c r="M414" t="str">
        <f>VLOOKUP(A414,Holidays!A:C,2,)</f>
        <v>Y</v>
      </c>
      <c r="N414" t="str">
        <f>VLOOKUP(A414,Holidays!A:C,3,FALSE)</f>
        <v>N</v>
      </c>
    </row>
    <row r="415" spans="1:14" x14ac:dyDescent="0.25">
      <c r="A415" s="6">
        <v>42418</v>
      </c>
      <c r="B415" s="1" t="str">
        <f>TEXT(Holidays!A415,"DDDD")</f>
        <v>Thursday</v>
      </c>
      <c r="C415" s="2">
        <f>WEEKNUM(Holidays!A415)</f>
        <v>8</v>
      </c>
      <c r="D415" s="1" t="str">
        <f>TEXT(Holidays!A415,"MMMM")</f>
        <v>February</v>
      </c>
      <c r="E415" s="1" t="str">
        <f>TEXT(Holidays!A415,"yyyy")</f>
        <v>2016</v>
      </c>
      <c r="F415" s="3">
        <v>15.5</v>
      </c>
      <c r="G415" s="3">
        <v>22.6</v>
      </c>
      <c r="H415" s="3">
        <v>20.6</v>
      </c>
      <c r="I415" s="3">
        <v>1.2</v>
      </c>
      <c r="J415" s="4">
        <v>125964.185</v>
      </c>
      <c r="K415" s="5">
        <v>47.404309140000002</v>
      </c>
      <c r="L415" s="71">
        <f t="shared" si="6"/>
        <v>5971245.1663081506</v>
      </c>
      <c r="M415" t="str">
        <f>VLOOKUP(A415,Holidays!A:C,2,)</f>
        <v>Y</v>
      </c>
      <c r="N415" t="str">
        <f>VLOOKUP(A415,Holidays!A:C,3,FALSE)</f>
        <v>N</v>
      </c>
    </row>
    <row r="416" spans="1:14" x14ac:dyDescent="0.25">
      <c r="A416" s="6">
        <v>42419</v>
      </c>
      <c r="B416" s="1" t="str">
        <f>TEXT(Holidays!A416,"DDDD")</f>
        <v>Friday</v>
      </c>
      <c r="C416" s="2">
        <f>WEEKNUM(Holidays!A416)</f>
        <v>8</v>
      </c>
      <c r="D416" s="1" t="str">
        <f>TEXT(Holidays!A416,"MMMM")</f>
        <v>February</v>
      </c>
      <c r="E416" s="1" t="str">
        <f>TEXT(Holidays!A416,"yyyy")</f>
        <v>2016</v>
      </c>
      <c r="F416" s="3">
        <v>15.8</v>
      </c>
      <c r="G416" s="3">
        <v>22</v>
      </c>
      <c r="H416" s="3">
        <v>11.2</v>
      </c>
      <c r="I416" s="3">
        <v>0.2</v>
      </c>
      <c r="J416" s="4">
        <v>122991.66</v>
      </c>
      <c r="K416" s="5">
        <v>43.694896810000003</v>
      </c>
      <c r="L416" s="71">
        <f t="shared" si="6"/>
        <v>5374107.8921906054</v>
      </c>
      <c r="M416" t="str">
        <f>VLOOKUP(A416,Holidays!A:C,2,)</f>
        <v>Y</v>
      </c>
      <c r="N416" t="str">
        <f>VLOOKUP(A416,Holidays!A:C,3,FALSE)</f>
        <v>N</v>
      </c>
    </row>
    <row r="417" spans="1:14" x14ac:dyDescent="0.25">
      <c r="A417" s="6">
        <v>42420</v>
      </c>
      <c r="B417" s="1" t="str">
        <f>TEXT(Holidays!A417,"DDDD")</f>
        <v>Saturday</v>
      </c>
      <c r="C417" s="2">
        <f>WEEKNUM(Holidays!A417)</f>
        <v>8</v>
      </c>
      <c r="D417" s="1" t="str">
        <f>TEXT(Holidays!A417,"MMMM")</f>
        <v>February</v>
      </c>
      <c r="E417" s="1" t="str">
        <f>TEXT(Holidays!A417,"yyyy")</f>
        <v>2016</v>
      </c>
      <c r="F417" s="3">
        <v>15.8</v>
      </c>
      <c r="G417" s="3">
        <v>20.8</v>
      </c>
      <c r="H417" s="3">
        <v>23.8</v>
      </c>
      <c r="I417" s="3">
        <v>0</v>
      </c>
      <c r="J417" s="4">
        <v>105911.71</v>
      </c>
      <c r="K417" s="5">
        <v>26.30452433</v>
      </c>
      <c r="L417" s="71">
        <f t="shared" si="6"/>
        <v>2785957.1525269044</v>
      </c>
      <c r="M417" t="str">
        <f>VLOOKUP(A417,Holidays!A:C,2,)</f>
        <v>Y</v>
      </c>
      <c r="N417" t="str">
        <f>VLOOKUP(A417,Holidays!A:C,3,FALSE)</f>
        <v>N</v>
      </c>
    </row>
    <row r="418" spans="1:14" x14ac:dyDescent="0.25">
      <c r="A418" s="6">
        <v>42421</v>
      </c>
      <c r="B418" s="1" t="str">
        <f>TEXT(Holidays!A418,"DDDD")</f>
        <v>Sunday</v>
      </c>
      <c r="C418" s="2">
        <f>WEEKNUM(Holidays!A418)</f>
        <v>9</v>
      </c>
      <c r="D418" s="1" t="str">
        <f>TEXT(Holidays!A418,"MMMM")</f>
        <v>February</v>
      </c>
      <c r="E418" s="1" t="str">
        <f>TEXT(Holidays!A418,"yyyy")</f>
        <v>2016</v>
      </c>
      <c r="F418" s="3">
        <v>12.6</v>
      </c>
      <c r="G418" s="3">
        <v>24.7</v>
      </c>
      <c r="H418" s="3">
        <v>26.5</v>
      </c>
      <c r="I418" s="3">
        <v>0</v>
      </c>
      <c r="J418" s="4">
        <v>107884.355</v>
      </c>
      <c r="K418" s="5">
        <v>24.60568176</v>
      </c>
      <c r="L418" s="71">
        <f t="shared" si="6"/>
        <v>2654568.1060128645</v>
      </c>
      <c r="M418" t="str">
        <f>VLOOKUP(A418,Holidays!A:C,2,)</f>
        <v>Y</v>
      </c>
      <c r="N418" t="str">
        <f>VLOOKUP(A418,Holidays!A:C,3,FALSE)</f>
        <v>N</v>
      </c>
    </row>
    <row r="419" spans="1:14" x14ac:dyDescent="0.25">
      <c r="A419" s="6">
        <v>42422</v>
      </c>
      <c r="B419" s="1" t="str">
        <f>TEXT(Holidays!A419,"DDDD")</f>
        <v>Monday</v>
      </c>
      <c r="C419" s="2">
        <f>WEEKNUM(Holidays!A419)</f>
        <v>9</v>
      </c>
      <c r="D419" s="1" t="str">
        <f>TEXT(Holidays!A419,"MMMM")</f>
        <v>February</v>
      </c>
      <c r="E419" s="1" t="str">
        <f>TEXT(Holidays!A419,"yyyy")</f>
        <v>2016</v>
      </c>
      <c r="F419" s="3">
        <v>15.6</v>
      </c>
      <c r="G419" s="3">
        <v>29.5</v>
      </c>
      <c r="H419" s="3">
        <v>8.4</v>
      </c>
      <c r="I419" s="3">
        <v>0</v>
      </c>
      <c r="J419" s="4">
        <v>130527.325</v>
      </c>
      <c r="K419" s="5">
        <v>55.280231450000002</v>
      </c>
      <c r="L419" s="71">
        <f t="shared" si="6"/>
        <v>7215580.7365493709</v>
      </c>
      <c r="M419" t="str">
        <f>VLOOKUP(A419,Holidays!A:C,2,)</f>
        <v>Y</v>
      </c>
      <c r="N419" t="str">
        <f>VLOOKUP(A419,Holidays!A:C,3,FALSE)</f>
        <v>N</v>
      </c>
    </row>
    <row r="420" spans="1:14" x14ac:dyDescent="0.25">
      <c r="A420" s="6">
        <v>42423</v>
      </c>
      <c r="B420" s="1" t="str">
        <f>TEXT(Holidays!A420,"DDDD")</f>
        <v>Tuesday</v>
      </c>
      <c r="C420" s="2">
        <f>WEEKNUM(Holidays!A420)</f>
        <v>9</v>
      </c>
      <c r="D420" s="1" t="str">
        <f>TEXT(Holidays!A420,"MMMM")</f>
        <v>February</v>
      </c>
      <c r="E420" s="1" t="str">
        <f>TEXT(Holidays!A420,"yyyy")</f>
        <v>2016</v>
      </c>
      <c r="F420" s="3">
        <v>18.100000000000001</v>
      </c>
      <c r="G420" s="3">
        <v>39.4</v>
      </c>
      <c r="H420" s="3">
        <v>19.399999999999999</v>
      </c>
      <c r="I420" s="3">
        <v>0</v>
      </c>
      <c r="J420" s="4">
        <v>156924.82999999999</v>
      </c>
      <c r="K420" s="5">
        <v>66.960656470000004</v>
      </c>
      <c r="L420" s="71">
        <f t="shared" si="6"/>
        <v>10507789.633243149</v>
      </c>
      <c r="M420" t="str">
        <f>VLOOKUP(A420,Holidays!A:C,2,)</f>
        <v>Y</v>
      </c>
      <c r="N420" t="str">
        <f>VLOOKUP(A420,Holidays!A:C,3,FALSE)</f>
        <v>N</v>
      </c>
    </row>
    <row r="421" spans="1:14" x14ac:dyDescent="0.25">
      <c r="A421" s="6">
        <v>42424</v>
      </c>
      <c r="B421" s="1" t="str">
        <f>TEXT(Holidays!A421,"DDDD")</f>
        <v>Wednesday</v>
      </c>
      <c r="C421" s="2">
        <f>WEEKNUM(Holidays!A421)</f>
        <v>9</v>
      </c>
      <c r="D421" s="1" t="str">
        <f>TEXT(Holidays!A421,"MMMM")</f>
        <v>February</v>
      </c>
      <c r="E421" s="1" t="str">
        <f>TEXT(Holidays!A421,"yyyy")</f>
        <v>2016</v>
      </c>
      <c r="F421" s="3">
        <v>22.4</v>
      </c>
      <c r="G421" s="3">
        <v>25.6</v>
      </c>
      <c r="H421" s="3">
        <v>15.8</v>
      </c>
      <c r="I421" s="3">
        <v>0</v>
      </c>
      <c r="J421" s="4">
        <v>152419.41500000001</v>
      </c>
      <c r="K421" s="5">
        <v>72.240699939999999</v>
      </c>
      <c r="L421" s="71">
        <f t="shared" si="6"/>
        <v>11010885.224045336</v>
      </c>
      <c r="M421" t="str">
        <f>VLOOKUP(A421,Holidays!A:C,2,)</f>
        <v>Y</v>
      </c>
      <c r="N421" t="str">
        <f>VLOOKUP(A421,Holidays!A:C,3,FALSE)</f>
        <v>N</v>
      </c>
    </row>
    <row r="422" spans="1:14" x14ac:dyDescent="0.25">
      <c r="A422" s="6">
        <v>42425</v>
      </c>
      <c r="B422" s="1" t="str">
        <f>TEXT(Holidays!A422,"DDDD")</f>
        <v>Thursday</v>
      </c>
      <c r="C422" s="2">
        <f>WEEKNUM(Holidays!A422)</f>
        <v>9</v>
      </c>
      <c r="D422" s="1" t="str">
        <f>TEXT(Holidays!A422,"MMMM")</f>
        <v>February</v>
      </c>
      <c r="E422" s="1" t="str">
        <f>TEXT(Holidays!A422,"yyyy")</f>
        <v>2016</v>
      </c>
      <c r="F422" s="3">
        <v>19.600000000000001</v>
      </c>
      <c r="G422" s="3">
        <v>26.4</v>
      </c>
      <c r="H422" s="3">
        <v>13.8</v>
      </c>
      <c r="I422" s="3">
        <v>0.4</v>
      </c>
      <c r="J422" s="4">
        <v>138064.85500000001</v>
      </c>
      <c r="K422" s="5">
        <v>43.386786059999999</v>
      </c>
      <c r="L422" s="71">
        <f t="shared" si="6"/>
        <v>5990190.326289922</v>
      </c>
      <c r="M422" t="str">
        <f>VLOOKUP(A422,Holidays!A:C,2,)</f>
        <v>Y</v>
      </c>
      <c r="N422" t="str">
        <f>VLOOKUP(A422,Holidays!A:C,3,FALSE)</f>
        <v>N</v>
      </c>
    </row>
    <row r="423" spans="1:14" x14ac:dyDescent="0.25">
      <c r="A423" s="6">
        <v>42426</v>
      </c>
      <c r="B423" s="1" t="str">
        <f>TEXT(Holidays!A423,"DDDD")</f>
        <v>Friday</v>
      </c>
      <c r="C423" s="2">
        <f>WEEKNUM(Holidays!A423)</f>
        <v>9</v>
      </c>
      <c r="D423" s="1" t="str">
        <f>TEXT(Holidays!A423,"MMMM")</f>
        <v>February</v>
      </c>
      <c r="E423" s="1" t="str">
        <f>TEXT(Holidays!A423,"yyyy")</f>
        <v>2016</v>
      </c>
      <c r="F423" s="3">
        <v>15.5</v>
      </c>
      <c r="G423" s="3">
        <v>23.5</v>
      </c>
      <c r="H423" s="3">
        <v>19.3</v>
      </c>
      <c r="I423" s="3">
        <v>0</v>
      </c>
      <c r="J423" s="4">
        <v>122575.935</v>
      </c>
      <c r="K423" s="5">
        <v>35.552542870000003</v>
      </c>
      <c r="L423" s="71">
        <f t="shared" si="6"/>
        <v>4357886.1839178335</v>
      </c>
      <c r="M423" t="str">
        <f>VLOOKUP(A423,Holidays!A:C,2,)</f>
        <v>Y</v>
      </c>
      <c r="N423" t="str">
        <f>VLOOKUP(A423,Holidays!A:C,3,FALSE)</f>
        <v>N</v>
      </c>
    </row>
    <row r="424" spans="1:14" x14ac:dyDescent="0.25">
      <c r="A424" s="6">
        <v>42427</v>
      </c>
      <c r="B424" s="1" t="str">
        <f>TEXT(Holidays!A424,"DDDD")</f>
        <v>Saturday</v>
      </c>
      <c r="C424" s="2">
        <f>WEEKNUM(Holidays!A424)</f>
        <v>9</v>
      </c>
      <c r="D424" s="1" t="str">
        <f>TEXT(Holidays!A424,"MMMM")</f>
        <v>February</v>
      </c>
      <c r="E424" s="1" t="str">
        <f>TEXT(Holidays!A424,"yyyy")</f>
        <v>2016</v>
      </c>
      <c r="F424" s="3">
        <v>17.7</v>
      </c>
      <c r="G424" s="3">
        <v>22.2</v>
      </c>
      <c r="H424" s="3">
        <v>17.7</v>
      </c>
      <c r="I424" s="3">
        <v>0</v>
      </c>
      <c r="J424" s="4">
        <v>110545.84</v>
      </c>
      <c r="K424" s="5">
        <v>32.105705630000003</v>
      </c>
      <c r="L424" s="71">
        <f t="shared" si="6"/>
        <v>3549152.1976610795</v>
      </c>
      <c r="M424" t="str">
        <f>VLOOKUP(A424,Holidays!A:C,2,)</f>
        <v>Y</v>
      </c>
      <c r="N424" t="str">
        <f>VLOOKUP(A424,Holidays!A:C,3,FALSE)</f>
        <v>N</v>
      </c>
    </row>
    <row r="425" spans="1:14" x14ac:dyDescent="0.25">
      <c r="A425" s="6">
        <v>42428</v>
      </c>
      <c r="B425" s="1" t="str">
        <f>TEXT(Holidays!A425,"DDDD")</f>
        <v>Sunday</v>
      </c>
      <c r="C425" s="2">
        <f>WEEKNUM(Holidays!A425)</f>
        <v>10</v>
      </c>
      <c r="D425" s="1" t="str">
        <f>TEXT(Holidays!A425,"MMMM")</f>
        <v>February</v>
      </c>
      <c r="E425" s="1" t="str">
        <f>TEXT(Holidays!A425,"yyyy")</f>
        <v>2016</v>
      </c>
      <c r="F425" s="3">
        <v>17.7</v>
      </c>
      <c r="G425" s="3">
        <v>22.7</v>
      </c>
      <c r="H425" s="3">
        <v>21.5</v>
      </c>
      <c r="I425" s="3">
        <v>0</v>
      </c>
      <c r="J425" s="4">
        <v>105781.985</v>
      </c>
      <c r="K425" s="5">
        <v>30.398442679999999</v>
      </c>
      <c r="L425" s="71">
        <f t="shared" si="6"/>
        <v>3215607.6075991197</v>
      </c>
      <c r="M425" t="str">
        <f>VLOOKUP(A425,Holidays!A:C,2,)</f>
        <v>Y</v>
      </c>
      <c r="N425" t="str">
        <f>VLOOKUP(A425,Holidays!A:C,3,FALSE)</f>
        <v>N</v>
      </c>
    </row>
    <row r="426" spans="1:14" x14ac:dyDescent="0.25">
      <c r="A426" s="6">
        <v>42429</v>
      </c>
      <c r="B426" s="1" t="str">
        <f>TEXT(Holidays!A426,"DDDD")</f>
        <v>Monday</v>
      </c>
      <c r="C426" s="2">
        <f>WEEKNUM(Holidays!A426)</f>
        <v>10</v>
      </c>
      <c r="D426" s="1" t="str">
        <f>TEXT(Holidays!A426,"MMMM")</f>
        <v>February</v>
      </c>
      <c r="E426" s="1" t="str">
        <f>TEXT(Holidays!A426,"yyyy")</f>
        <v>2016</v>
      </c>
      <c r="F426" s="3">
        <v>15</v>
      </c>
      <c r="G426" s="3">
        <v>23.7</v>
      </c>
      <c r="H426" s="3">
        <v>18.2</v>
      </c>
      <c r="I426" s="3">
        <v>0</v>
      </c>
      <c r="J426" s="4">
        <v>125400.08</v>
      </c>
      <c r="K426" s="5">
        <v>41.258079010000003</v>
      </c>
      <c r="L426" s="71">
        <f t="shared" si="6"/>
        <v>5173766.4085003212</v>
      </c>
      <c r="M426" t="str">
        <f>VLOOKUP(A426,Holidays!A:C,2,)</f>
        <v>Y</v>
      </c>
      <c r="N426" t="str">
        <f>VLOOKUP(A426,Holidays!A:C,3,FALSE)</f>
        <v>N</v>
      </c>
    </row>
    <row r="427" spans="1:14" x14ac:dyDescent="0.25">
      <c r="A427" s="6">
        <v>42430</v>
      </c>
      <c r="B427" s="1" t="str">
        <f>TEXT(Holidays!A427,"DDDD")</f>
        <v>Tuesday</v>
      </c>
      <c r="C427" s="2">
        <f>WEEKNUM(Holidays!A427)</f>
        <v>10</v>
      </c>
      <c r="D427" s="1" t="str">
        <f>TEXT(Holidays!A427,"MMMM")</f>
        <v>March</v>
      </c>
      <c r="E427" s="1" t="str">
        <f>TEXT(Holidays!A427,"yyyy")</f>
        <v>2016</v>
      </c>
      <c r="F427" s="3">
        <v>17.3</v>
      </c>
      <c r="G427" s="3">
        <v>33.700000000000003</v>
      </c>
      <c r="H427" s="3">
        <v>23.4</v>
      </c>
      <c r="I427" s="3">
        <v>0</v>
      </c>
      <c r="J427" s="4">
        <v>142242.595</v>
      </c>
      <c r="K427" s="5">
        <v>96.287619219999996</v>
      </c>
      <c r="L427" s="71">
        <f t="shared" si="6"/>
        <v>13696200.824224675</v>
      </c>
      <c r="M427" t="str">
        <f>VLOOKUP(A427,Holidays!A:C,2,)</f>
        <v>Y</v>
      </c>
      <c r="N427" t="str">
        <f>VLOOKUP(A427,Holidays!A:C,3,FALSE)</f>
        <v>N</v>
      </c>
    </row>
    <row r="428" spans="1:14" x14ac:dyDescent="0.25">
      <c r="A428" s="6">
        <v>42431</v>
      </c>
      <c r="B428" s="1" t="str">
        <f>TEXT(Holidays!A428,"DDDD")</f>
        <v>Wednesday</v>
      </c>
      <c r="C428" s="2">
        <f>WEEKNUM(Holidays!A428)</f>
        <v>10</v>
      </c>
      <c r="D428" s="1" t="str">
        <f>TEXT(Holidays!A428,"MMMM")</f>
        <v>March</v>
      </c>
      <c r="E428" s="1" t="str">
        <f>TEXT(Holidays!A428,"yyyy")</f>
        <v>2016</v>
      </c>
      <c r="F428" s="3">
        <v>17.600000000000001</v>
      </c>
      <c r="G428" s="3">
        <v>34.700000000000003</v>
      </c>
      <c r="H428" s="3">
        <v>22.6</v>
      </c>
      <c r="I428" s="3">
        <v>0</v>
      </c>
      <c r="J428" s="4">
        <v>145182.98000000001</v>
      </c>
      <c r="K428" s="5">
        <v>53.911071139999997</v>
      </c>
      <c r="L428" s="71">
        <f t="shared" si="6"/>
        <v>7826969.963097197</v>
      </c>
      <c r="M428" t="str">
        <f>VLOOKUP(A428,Holidays!A:C,2,)</f>
        <v>Y</v>
      </c>
      <c r="N428" t="str">
        <f>VLOOKUP(A428,Holidays!A:C,3,FALSE)</f>
        <v>N</v>
      </c>
    </row>
    <row r="429" spans="1:14" x14ac:dyDescent="0.25">
      <c r="A429" s="6">
        <v>42432</v>
      </c>
      <c r="B429" s="1" t="str">
        <f>TEXT(Holidays!A429,"DDDD")</f>
        <v>Thursday</v>
      </c>
      <c r="C429" s="2">
        <f>WEEKNUM(Holidays!A429)</f>
        <v>10</v>
      </c>
      <c r="D429" s="1" t="str">
        <f>TEXT(Holidays!A429,"MMMM")</f>
        <v>March</v>
      </c>
      <c r="E429" s="1" t="str">
        <f>TEXT(Holidays!A429,"yyyy")</f>
        <v>2016</v>
      </c>
      <c r="F429" s="3">
        <v>17.399999999999999</v>
      </c>
      <c r="G429" s="3">
        <v>23.9</v>
      </c>
      <c r="H429" s="3">
        <v>21.8</v>
      </c>
      <c r="I429" s="3">
        <v>0.2</v>
      </c>
      <c r="J429" s="4">
        <v>136226.12</v>
      </c>
      <c r="K429" s="5">
        <v>49.552162510000002</v>
      </c>
      <c r="L429" s="71">
        <f t="shared" si="6"/>
        <v>6750298.8363467613</v>
      </c>
      <c r="M429" t="str">
        <f>VLOOKUP(A429,Holidays!A:C,2,)</f>
        <v>Y</v>
      </c>
      <c r="N429" t="str">
        <f>VLOOKUP(A429,Holidays!A:C,3,FALSE)</f>
        <v>N</v>
      </c>
    </row>
    <row r="430" spans="1:14" x14ac:dyDescent="0.25">
      <c r="A430" s="6">
        <v>42433</v>
      </c>
      <c r="B430" s="1" t="str">
        <f>TEXT(Holidays!A430,"DDDD")</f>
        <v>Friday</v>
      </c>
      <c r="C430" s="2">
        <f>WEEKNUM(Holidays!A430)</f>
        <v>10</v>
      </c>
      <c r="D430" s="1" t="str">
        <f>TEXT(Holidays!A430,"MMMM")</f>
        <v>March</v>
      </c>
      <c r="E430" s="1" t="str">
        <f>TEXT(Holidays!A430,"yyyy")</f>
        <v>2016</v>
      </c>
      <c r="F430" s="3">
        <v>16.5</v>
      </c>
      <c r="G430" s="3">
        <v>33</v>
      </c>
      <c r="H430" s="3">
        <v>21.2</v>
      </c>
      <c r="I430" s="3">
        <v>0.2</v>
      </c>
      <c r="J430" s="4">
        <v>149376.57</v>
      </c>
      <c r="K430" s="5">
        <v>43.227417260000003</v>
      </c>
      <c r="L430" s="71">
        <f t="shared" si="6"/>
        <v>6457163.3202575985</v>
      </c>
      <c r="M430" t="str">
        <f>VLOOKUP(A430,Holidays!A:C,2,)</f>
        <v>Y</v>
      </c>
      <c r="N430" t="str">
        <f>VLOOKUP(A430,Holidays!A:C,3,FALSE)</f>
        <v>N</v>
      </c>
    </row>
    <row r="431" spans="1:14" x14ac:dyDescent="0.25">
      <c r="A431" s="6">
        <v>42434</v>
      </c>
      <c r="B431" s="1" t="str">
        <f>TEXT(Holidays!A431,"DDDD")</f>
        <v>Saturday</v>
      </c>
      <c r="C431" s="2">
        <f>WEEKNUM(Holidays!A431)</f>
        <v>10</v>
      </c>
      <c r="D431" s="1" t="str">
        <f>TEXT(Holidays!A431,"MMMM")</f>
        <v>March</v>
      </c>
      <c r="E431" s="1" t="str">
        <f>TEXT(Holidays!A431,"yyyy")</f>
        <v>2016</v>
      </c>
      <c r="F431" s="3">
        <v>20.399999999999999</v>
      </c>
      <c r="G431" s="3">
        <v>23.7</v>
      </c>
      <c r="H431" s="3">
        <v>11.4</v>
      </c>
      <c r="I431" s="3">
        <v>1.2</v>
      </c>
      <c r="J431" s="4">
        <v>124692.315</v>
      </c>
      <c r="K431" s="5">
        <v>37.425385800000001</v>
      </c>
      <c r="L431" s="71">
        <f t="shared" si="6"/>
        <v>4666657.9951701276</v>
      </c>
      <c r="M431" t="str">
        <f>VLOOKUP(A431,Holidays!A:C,2,)</f>
        <v>Y</v>
      </c>
      <c r="N431" t="str">
        <f>VLOOKUP(A431,Holidays!A:C,3,FALSE)</f>
        <v>N</v>
      </c>
    </row>
    <row r="432" spans="1:14" x14ac:dyDescent="0.25">
      <c r="A432" s="6">
        <v>42435</v>
      </c>
      <c r="B432" s="1" t="str">
        <f>TEXT(Holidays!A432,"DDDD")</f>
        <v>Sunday</v>
      </c>
      <c r="C432" s="2">
        <f>WEEKNUM(Holidays!A432)</f>
        <v>11</v>
      </c>
      <c r="D432" s="1" t="str">
        <f>TEXT(Holidays!A432,"MMMM")</f>
        <v>March</v>
      </c>
      <c r="E432" s="1" t="str">
        <f>TEXT(Holidays!A432,"yyyy")</f>
        <v>2016</v>
      </c>
      <c r="F432" s="3">
        <v>17.399999999999999</v>
      </c>
      <c r="G432" s="3">
        <v>25.2</v>
      </c>
      <c r="H432" s="3">
        <v>21.3</v>
      </c>
      <c r="I432" s="3">
        <v>0</v>
      </c>
      <c r="J432" s="4">
        <v>117707.95</v>
      </c>
      <c r="K432" s="5">
        <v>41.320647800000003</v>
      </c>
      <c r="L432" s="71">
        <f t="shared" si="6"/>
        <v>4863768.7452100106</v>
      </c>
      <c r="M432" t="str">
        <f>VLOOKUP(A432,Holidays!A:C,2,)</f>
        <v>Y</v>
      </c>
      <c r="N432" t="str">
        <f>VLOOKUP(A432,Holidays!A:C,3,FALSE)</f>
        <v>N</v>
      </c>
    </row>
    <row r="433" spans="1:14" x14ac:dyDescent="0.25">
      <c r="A433" s="6">
        <v>42436</v>
      </c>
      <c r="B433" s="1" t="str">
        <f>TEXT(Holidays!A433,"DDDD")</f>
        <v>Monday</v>
      </c>
      <c r="C433" s="2">
        <f>WEEKNUM(Holidays!A433)</f>
        <v>11</v>
      </c>
      <c r="D433" s="1" t="str">
        <f>TEXT(Holidays!A433,"MMMM")</f>
        <v>March</v>
      </c>
      <c r="E433" s="1" t="str">
        <f>TEXT(Holidays!A433,"yyyy")</f>
        <v>2016</v>
      </c>
      <c r="F433" s="3">
        <v>18.600000000000001</v>
      </c>
      <c r="G433" s="3">
        <v>24.9</v>
      </c>
      <c r="H433" s="3">
        <v>7.9</v>
      </c>
      <c r="I433" s="3">
        <v>3.2</v>
      </c>
      <c r="J433" s="4">
        <v>131465.82500000001</v>
      </c>
      <c r="K433" s="5">
        <v>41.149502560000002</v>
      </c>
      <c r="L433" s="71">
        <f t="shared" si="6"/>
        <v>5409753.3023900129</v>
      </c>
      <c r="M433" t="str">
        <f>VLOOKUP(A433,Holidays!A:C,2,)</f>
        <v>Y</v>
      </c>
      <c r="N433" t="str">
        <f>VLOOKUP(A433,Holidays!A:C,3,FALSE)</f>
        <v>N</v>
      </c>
    </row>
    <row r="434" spans="1:14" x14ac:dyDescent="0.25">
      <c r="A434" s="6">
        <v>42437</v>
      </c>
      <c r="B434" s="1" t="str">
        <f>TEXT(Holidays!A434,"DDDD")</f>
        <v>Tuesday</v>
      </c>
      <c r="C434" s="2">
        <f>WEEKNUM(Holidays!A434)</f>
        <v>11</v>
      </c>
      <c r="D434" s="1" t="str">
        <f>TEXT(Holidays!A434,"MMMM")</f>
        <v>March</v>
      </c>
      <c r="E434" s="1" t="str">
        <f>TEXT(Holidays!A434,"yyyy")</f>
        <v>2016</v>
      </c>
      <c r="F434" s="3">
        <v>19.899999999999999</v>
      </c>
      <c r="G434" s="3">
        <v>38.9</v>
      </c>
      <c r="H434" s="3">
        <v>20.8</v>
      </c>
      <c r="I434" s="3">
        <v>0.6</v>
      </c>
      <c r="J434" s="4">
        <v>160285.01500000001</v>
      </c>
      <c r="K434" s="5">
        <v>253.0320323</v>
      </c>
      <c r="L434" s="71">
        <f t="shared" si="6"/>
        <v>40557243.09268599</v>
      </c>
      <c r="M434" t="str">
        <f>VLOOKUP(A434,Holidays!A:C,2,)</f>
        <v>Y</v>
      </c>
      <c r="N434" t="str">
        <f>VLOOKUP(A434,Holidays!A:C,3,FALSE)</f>
        <v>N</v>
      </c>
    </row>
    <row r="435" spans="1:14" x14ac:dyDescent="0.25">
      <c r="A435" s="6">
        <v>42438</v>
      </c>
      <c r="B435" s="1" t="str">
        <f>TEXT(Holidays!A435,"DDDD")</f>
        <v>Wednesday</v>
      </c>
      <c r="C435" s="2">
        <f>WEEKNUM(Holidays!A435)</f>
        <v>11</v>
      </c>
      <c r="D435" s="1" t="str">
        <f>TEXT(Holidays!A435,"MMMM")</f>
        <v>March</v>
      </c>
      <c r="E435" s="1" t="str">
        <f>TEXT(Holidays!A435,"yyyy")</f>
        <v>2016</v>
      </c>
      <c r="F435" s="3">
        <v>20.8</v>
      </c>
      <c r="G435" s="3">
        <v>28.5</v>
      </c>
      <c r="H435" s="3">
        <v>10.8</v>
      </c>
      <c r="I435" s="3">
        <v>0</v>
      </c>
      <c r="J435" s="4">
        <v>152599.125</v>
      </c>
      <c r="K435" s="5">
        <v>66.411603389999996</v>
      </c>
      <c r="L435" s="71">
        <f t="shared" si="6"/>
        <v>10134352.567161033</v>
      </c>
      <c r="M435" t="str">
        <f>VLOOKUP(A435,Holidays!A:C,2,)</f>
        <v>Y</v>
      </c>
      <c r="N435" t="str">
        <f>VLOOKUP(A435,Holidays!A:C,3,FALSE)</f>
        <v>N</v>
      </c>
    </row>
    <row r="436" spans="1:14" x14ac:dyDescent="0.25">
      <c r="A436" s="6">
        <v>42439</v>
      </c>
      <c r="B436" s="1" t="str">
        <f>TEXT(Holidays!A436,"DDDD")</f>
        <v>Thursday</v>
      </c>
      <c r="C436" s="2">
        <f>WEEKNUM(Holidays!A436)</f>
        <v>11</v>
      </c>
      <c r="D436" s="1" t="str">
        <f>TEXT(Holidays!A436,"MMMM")</f>
        <v>March</v>
      </c>
      <c r="E436" s="1" t="str">
        <f>TEXT(Holidays!A436,"yyyy")</f>
        <v>2016</v>
      </c>
      <c r="F436" s="3">
        <v>18.100000000000001</v>
      </c>
      <c r="G436" s="3">
        <v>22.1</v>
      </c>
      <c r="H436" s="3">
        <v>3.9</v>
      </c>
      <c r="I436" s="3">
        <v>0.6</v>
      </c>
      <c r="J436" s="4">
        <v>135635.70499999999</v>
      </c>
      <c r="K436" s="5">
        <v>46.521612349999998</v>
      </c>
      <c r="L436" s="71">
        <f t="shared" si="6"/>
        <v>6309991.6888289563</v>
      </c>
      <c r="M436" t="str">
        <f>VLOOKUP(A436,Holidays!A:C,2,)</f>
        <v>Y</v>
      </c>
      <c r="N436" t="str">
        <f>VLOOKUP(A436,Holidays!A:C,3,FALSE)</f>
        <v>N</v>
      </c>
    </row>
    <row r="437" spans="1:14" x14ac:dyDescent="0.25">
      <c r="A437" s="6">
        <v>42440</v>
      </c>
      <c r="B437" s="1" t="str">
        <f>TEXT(Holidays!A437,"DDDD")</f>
        <v>Friday</v>
      </c>
      <c r="C437" s="2">
        <f>WEEKNUM(Holidays!A437)</f>
        <v>11</v>
      </c>
      <c r="D437" s="1" t="str">
        <f>TEXT(Holidays!A437,"MMMM")</f>
        <v>March</v>
      </c>
      <c r="E437" s="1" t="str">
        <f>TEXT(Holidays!A437,"yyyy")</f>
        <v>2016</v>
      </c>
      <c r="F437" s="3">
        <v>18.8</v>
      </c>
      <c r="G437" s="3">
        <v>26.1</v>
      </c>
      <c r="H437" s="3">
        <v>19.600000000000001</v>
      </c>
      <c r="I437" s="3">
        <v>8.4</v>
      </c>
      <c r="J437" s="4">
        <v>141414.35</v>
      </c>
      <c r="K437" s="5">
        <v>49.793533140000001</v>
      </c>
      <c r="L437" s="71">
        <f t="shared" si="6"/>
        <v>7041520.123196559</v>
      </c>
      <c r="M437" t="str">
        <f>VLOOKUP(A437,Holidays!A:C,2,)</f>
        <v>Y</v>
      </c>
      <c r="N437" t="str">
        <f>VLOOKUP(A437,Holidays!A:C,3,FALSE)</f>
        <v>N</v>
      </c>
    </row>
    <row r="438" spans="1:14" x14ac:dyDescent="0.25">
      <c r="A438" s="6">
        <v>42441</v>
      </c>
      <c r="B438" s="1" t="str">
        <f>TEXT(Holidays!A438,"DDDD")</f>
        <v>Saturday</v>
      </c>
      <c r="C438" s="2">
        <f>WEEKNUM(Holidays!A438)</f>
        <v>11</v>
      </c>
      <c r="D438" s="1" t="str">
        <f>TEXT(Holidays!A438,"MMMM")</f>
        <v>March</v>
      </c>
      <c r="E438" s="1" t="str">
        <f>TEXT(Holidays!A438,"yyyy")</f>
        <v>2016</v>
      </c>
      <c r="F438" s="3">
        <v>18.7</v>
      </c>
      <c r="G438" s="3">
        <v>22.3</v>
      </c>
      <c r="H438" s="3">
        <v>7</v>
      </c>
      <c r="I438" s="3">
        <v>0.2</v>
      </c>
      <c r="J438" s="4">
        <v>119690.755</v>
      </c>
      <c r="K438" s="5">
        <v>37.321013860000001</v>
      </c>
      <c r="L438" s="71">
        <f t="shared" si="6"/>
        <v>4466980.3262688648</v>
      </c>
      <c r="M438" t="str">
        <f>VLOOKUP(A438,Holidays!A:C,2,)</f>
        <v>Y</v>
      </c>
      <c r="N438" t="str">
        <f>VLOOKUP(A438,Holidays!A:C,3,FALSE)</f>
        <v>N</v>
      </c>
    </row>
    <row r="439" spans="1:14" x14ac:dyDescent="0.25">
      <c r="A439" s="6">
        <v>42442</v>
      </c>
      <c r="B439" s="1" t="str">
        <f>TEXT(Holidays!A439,"DDDD")</f>
        <v>Sunday</v>
      </c>
      <c r="C439" s="2">
        <f>WEEKNUM(Holidays!A439)</f>
        <v>12</v>
      </c>
      <c r="D439" s="1" t="str">
        <f>TEXT(Holidays!A439,"MMMM")</f>
        <v>March</v>
      </c>
      <c r="E439" s="1" t="str">
        <f>TEXT(Holidays!A439,"yyyy")</f>
        <v>2016</v>
      </c>
      <c r="F439" s="3">
        <v>17.7</v>
      </c>
      <c r="G439" s="3">
        <v>23.2</v>
      </c>
      <c r="H439" s="3">
        <v>13.8</v>
      </c>
      <c r="I439" s="3">
        <v>0</v>
      </c>
      <c r="J439" s="4">
        <v>111329.62</v>
      </c>
      <c r="K439" s="5">
        <v>30.086962100000001</v>
      </c>
      <c r="L439" s="71">
        <f t="shared" si="6"/>
        <v>3349570.0575474021</v>
      </c>
      <c r="M439" t="str">
        <f>VLOOKUP(A439,Holidays!A:C,2,)</f>
        <v>Y</v>
      </c>
      <c r="N439" t="str">
        <f>VLOOKUP(A439,Holidays!A:C,3,FALSE)</f>
        <v>N</v>
      </c>
    </row>
    <row r="440" spans="1:14" x14ac:dyDescent="0.25">
      <c r="A440" s="6">
        <v>42443</v>
      </c>
      <c r="B440" s="1" t="str">
        <f>TEXT(Holidays!A440,"DDDD")</f>
        <v>Monday</v>
      </c>
      <c r="C440" s="2">
        <f>WEEKNUM(Holidays!A440)</f>
        <v>12</v>
      </c>
      <c r="D440" s="1" t="str">
        <f>TEXT(Holidays!A440,"MMMM")</f>
        <v>March</v>
      </c>
      <c r="E440" s="1" t="str">
        <f>TEXT(Holidays!A440,"yyyy")</f>
        <v>2016</v>
      </c>
      <c r="F440" s="3">
        <v>18.399999999999999</v>
      </c>
      <c r="G440" s="3">
        <v>21.3</v>
      </c>
      <c r="H440" s="3">
        <v>10.6</v>
      </c>
      <c r="I440" s="3">
        <v>0</v>
      </c>
      <c r="J440" s="4">
        <v>105388.57</v>
      </c>
      <c r="K440" s="5">
        <v>24.794429990000001</v>
      </c>
      <c r="L440" s="71">
        <f t="shared" si="6"/>
        <v>2613049.5206112145</v>
      </c>
      <c r="M440" t="str">
        <f>VLOOKUP(A440,Holidays!A:C,2,)</f>
        <v>Y</v>
      </c>
      <c r="N440" t="str">
        <f>VLOOKUP(A440,Holidays!A:C,3,FALSE)</f>
        <v>Y</v>
      </c>
    </row>
    <row r="441" spans="1:14" x14ac:dyDescent="0.25">
      <c r="A441" s="6">
        <v>42444</v>
      </c>
      <c r="B441" s="1" t="str">
        <f>TEXT(Holidays!A441,"DDDD")</f>
        <v>Tuesday</v>
      </c>
      <c r="C441" s="2">
        <f>WEEKNUM(Holidays!A441)</f>
        <v>12</v>
      </c>
      <c r="D441" s="1" t="str">
        <f>TEXT(Holidays!A441,"MMMM")</f>
        <v>March</v>
      </c>
      <c r="E441" s="1" t="str">
        <f>TEXT(Holidays!A441,"yyyy")</f>
        <v>2016</v>
      </c>
      <c r="F441" s="3">
        <v>15.1</v>
      </c>
      <c r="G441" s="3">
        <v>26.8</v>
      </c>
      <c r="H441" s="3">
        <v>20.7</v>
      </c>
      <c r="I441" s="3">
        <v>0</v>
      </c>
      <c r="J441" s="4">
        <v>123073.98</v>
      </c>
      <c r="K441" s="5">
        <v>28.46012769</v>
      </c>
      <c r="L441" s="71">
        <f t="shared" si="6"/>
        <v>3502701.1861165059</v>
      </c>
      <c r="M441" t="str">
        <f>VLOOKUP(A441,Holidays!A:C,2,)</f>
        <v>Y</v>
      </c>
      <c r="N441" t="str">
        <f>VLOOKUP(A441,Holidays!A:C,3,FALSE)</f>
        <v>N</v>
      </c>
    </row>
    <row r="442" spans="1:14" x14ac:dyDescent="0.25">
      <c r="A442" s="6">
        <v>42445</v>
      </c>
      <c r="B442" s="1" t="str">
        <f>TEXT(Holidays!A442,"DDDD")</f>
        <v>Wednesday</v>
      </c>
      <c r="C442" s="2">
        <f>WEEKNUM(Holidays!A442)</f>
        <v>12</v>
      </c>
      <c r="D442" s="1" t="str">
        <f>TEXT(Holidays!A442,"MMMM")</f>
        <v>March</v>
      </c>
      <c r="E442" s="1" t="str">
        <f>TEXT(Holidays!A442,"yyyy")</f>
        <v>2016</v>
      </c>
      <c r="F442" s="3">
        <v>15.3</v>
      </c>
      <c r="G442" s="3">
        <v>31.4</v>
      </c>
      <c r="H442" s="3">
        <v>18.899999999999999</v>
      </c>
      <c r="I442" s="3">
        <v>0</v>
      </c>
      <c r="J442" s="4">
        <v>135047.625</v>
      </c>
      <c r="K442" s="5">
        <v>54.353055810000001</v>
      </c>
      <c r="L442" s="71">
        <f t="shared" si="6"/>
        <v>7340251.0986329513</v>
      </c>
      <c r="M442" t="str">
        <f>VLOOKUP(A442,Holidays!A:C,2,)</f>
        <v>Y</v>
      </c>
      <c r="N442" t="str">
        <f>VLOOKUP(A442,Holidays!A:C,3,FALSE)</f>
        <v>N</v>
      </c>
    </row>
    <row r="443" spans="1:14" x14ac:dyDescent="0.25">
      <c r="A443" s="6">
        <v>42446</v>
      </c>
      <c r="B443" s="1" t="str">
        <f>TEXT(Holidays!A443,"DDDD")</f>
        <v>Thursday</v>
      </c>
      <c r="C443" s="2">
        <f>WEEKNUM(Holidays!A443)</f>
        <v>12</v>
      </c>
      <c r="D443" s="1" t="str">
        <f>TEXT(Holidays!A443,"MMMM")</f>
        <v>March</v>
      </c>
      <c r="E443" s="1" t="str">
        <f>TEXT(Holidays!A443,"yyyy")</f>
        <v>2016</v>
      </c>
      <c r="F443" s="3">
        <v>18.3</v>
      </c>
      <c r="G443" s="3">
        <v>32.5</v>
      </c>
      <c r="H443" s="3">
        <v>19.600000000000001</v>
      </c>
      <c r="I443" s="3">
        <v>0</v>
      </c>
      <c r="J443" s="4">
        <v>143184.80499999999</v>
      </c>
      <c r="K443" s="5">
        <v>49.491101499999999</v>
      </c>
      <c r="L443" s="71">
        <f t="shared" si="6"/>
        <v>7086373.7175127072</v>
      </c>
      <c r="M443" t="str">
        <f>VLOOKUP(A443,Holidays!A:C,2,)</f>
        <v>Y</v>
      </c>
      <c r="N443" t="str">
        <f>VLOOKUP(A443,Holidays!A:C,3,FALSE)</f>
        <v>N</v>
      </c>
    </row>
    <row r="444" spans="1:14" x14ac:dyDescent="0.25">
      <c r="A444" s="6">
        <v>42447</v>
      </c>
      <c r="B444" s="1" t="str">
        <f>TEXT(Holidays!A444,"DDDD")</f>
        <v>Friday</v>
      </c>
      <c r="C444" s="2">
        <f>WEEKNUM(Holidays!A444)</f>
        <v>12</v>
      </c>
      <c r="D444" s="1" t="str">
        <f>TEXT(Holidays!A444,"MMMM")</f>
        <v>March</v>
      </c>
      <c r="E444" s="1" t="str">
        <f>TEXT(Holidays!A444,"yyyy")</f>
        <v>2016</v>
      </c>
      <c r="F444" s="3">
        <v>15.2</v>
      </c>
      <c r="G444" s="3">
        <v>19.5</v>
      </c>
      <c r="H444" s="3">
        <v>6.7</v>
      </c>
      <c r="I444" s="3">
        <v>13.4</v>
      </c>
      <c r="J444" s="4">
        <v>118189.72</v>
      </c>
      <c r="K444" s="5">
        <v>33.972023620000002</v>
      </c>
      <c r="L444" s="71">
        <f t="shared" si="6"/>
        <v>4015143.9594811867</v>
      </c>
      <c r="M444" t="str">
        <f>VLOOKUP(A444,Holidays!A:C,2,)</f>
        <v>Y</v>
      </c>
      <c r="N444" t="str">
        <f>VLOOKUP(A444,Holidays!A:C,3,FALSE)</f>
        <v>N</v>
      </c>
    </row>
    <row r="445" spans="1:14" x14ac:dyDescent="0.25">
      <c r="A445" s="6">
        <v>42448</v>
      </c>
      <c r="B445" s="1" t="str">
        <f>TEXT(Holidays!A445,"DDDD")</f>
        <v>Saturday</v>
      </c>
      <c r="C445" s="2">
        <f>WEEKNUM(Holidays!A445)</f>
        <v>12</v>
      </c>
      <c r="D445" s="1" t="str">
        <f>TEXT(Holidays!A445,"MMMM")</f>
        <v>March</v>
      </c>
      <c r="E445" s="1" t="str">
        <f>TEXT(Holidays!A445,"yyyy")</f>
        <v>2016</v>
      </c>
      <c r="F445" s="3">
        <v>12</v>
      </c>
      <c r="G445" s="3">
        <v>18.8</v>
      </c>
      <c r="H445" s="3">
        <v>10.7</v>
      </c>
      <c r="I445" s="3">
        <v>5.8</v>
      </c>
      <c r="J445" s="4">
        <v>105484.1</v>
      </c>
      <c r="K445" s="5">
        <v>48.717489980000003</v>
      </c>
      <c r="L445" s="71">
        <f t="shared" si="6"/>
        <v>5138920.5847993186</v>
      </c>
      <c r="M445" t="str">
        <f>VLOOKUP(A445,Holidays!A:C,2,)</f>
        <v>Y</v>
      </c>
      <c r="N445" t="str">
        <f>VLOOKUP(A445,Holidays!A:C,3,FALSE)</f>
        <v>N</v>
      </c>
    </row>
    <row r="446" spans="1:14" x14ac:dyDescent="0.25">
      <c r="A446" s="6">
        <v>42449</v>
      </c>
      <c r="B446" s="1" t="str">
        <f>TEXT(Holidays!A446,"DDDD")</f>
        <v>Sunday</v>
      </c>
      <c r="C446" s="2">
        <f>WEEKNUM(Holidays!A446)</f>
        <v>13</v>
      </c>
      <c r="D446" s="1" t="str">
        <f>TEXT(Holidays!A446,"MMMM")</f>
        <v>March</v>
      </c>
      <c r="E446" s="1" t="str">
        <f>TEXT(Holidays!A446,"yyyy")</f>
        <v>2016</v>
      </c>
      <c r="F446" s="3">
        <v>10.1</v>
      </c>
      <c r="G446" s="3">
        <v>23.3</v>
      </c>
      <c r="H446" s="3">
        <v>19</v>
      </c>
      <c r="I446" s="3">
        <v>0.2</v>
      </c>
      <c r="J446" s="4">
        <v>100394.06</v>
      </c>
      <c r="K446" s="5">
        <v>47.175064120000002</v>
      </c>
      <c r="L446" s="71">
        <f t="shared" si="6"/>
        <v>4736096.2177671269</v>
      </c>
      <c r="M446" t="str">
        <f>VLOOKUP(A446,Holidays!A:C,2,)</f>
        <v>Y</v>
      </c>
      <c r="N446" t="str">
        <f>VLOOKUP(A446,Holidays!A:C,3,FALSE)</f>
        <v>N</v>
      </c>
    </row>
    <row r="447" spans="1:14" x14ac:dyDescent="0.25">
      <c r="A447" s="6">
        <v>42450</v>
      </c>
      <c r="B447" s="1" t="str">
        <f>TEXT(Holidays!A447,"DDDD")</f>
        <v>Monday</v>
      </c>
      <c r="C447" s="2">
        <f>WEEKNUM(Holidays!A447)</f>
        <v>13</v>
      </c>
      <c r="D447" s="1" t="str">
        <f>TEXT(Holidays!A447,"MMMM")</f>
        <v>March</v>
      </c>
      <c r="E447" s="1" t="str">
        <f>TEXT(Holidays!A447,"yyyy")</f>
        <v>2016</v>
      </c>
      <c r="F447" s="3">
        <v>11.2</v>
      </c>
      <c r="G447" s="3">
        <v>23.5</v>
      </c>
      <c r="H447" s="3">
        <v>19.7</v>
      </c>
      <c r="I447" s="3">
        <v>0</v>
      </c>
      <c r="J447" s="4">
        <v>117796.715</v>
      </c>
      <c r="K447" s="5">
        <v>49.676549350000002</v>
      </c>
      <c r="L447" s="71">
        <f t="shared" si="6"/>
        <v>5851734.325965385</v>
      </c>
      <c r="M447" t="str">
        <f>VLOOKUP(A447,Holidays!A:C,2,)</f>
        <v>Y</v>
      </c>
      <c r="N447" t="str">
        <f>VLOOKUP(A447,Holidays!A:C,3,FALSE)</f>
        <v>N</v>
      </c>
    </row>
    <row r="448" spans="1:14" x14ac:dyDescent="0.25">
      <c r="A448" s="6">
        <v>42451</v>
      </c>
      <c r="B448" s="1" t="str">
        <f>TEXT(Holidays!A448,"DDDD")</f>
        <v>Tuesday</v>
      </c>
      <c r="C448" s="2">
        <f>WEEKNUM(Holidays!A448)</f>
        <v>13</v>
      </c>
      <c r="D448" s="1" t="str">
        <f>TEXT(Holidays!A448,"MMMM")</f>
        <v>March</v>
      </c>
      <c r="E448" s="1" t="str">
        <f>TEXT(Holidays!A448,"yyyy")</f>
        <v>2016</v>
      </c>
      <c r="F448" s="3">
        <v>11.4</v>
      </c>
      <c r="G448" s="3">
        <v>24.3</v>
      </c>
      <c r="H448" s="3">
        <v>21.1</v>
      </c>
      <c r="I448" s="3">
        <v>0</v>
      </c>
      <c r="J448" s="4">
        <v>124081.46</v>
      </c>
      <c r="K448" s="5">
        <v>56.872748209999997</v>
      </c>
      <c r="L448" s="71">
        <f t="shared" si="6"/>
        <v>7056853.6321091866</v>
      </c>
      <c r="M448" t="str">
        <f>VLOOKUP(A448,Holidays!A:C,2,)</f>
        <v>Y</v>
      </c>
      <c r="N448" t="str">
        <f>VLOOKUP(A448,Holidays!A:C,3,FALSE)</f>
        <v>N</v>
      </c>
    </row>
    <row r="449" spans="1:14" x14ac:dyDescent="0.25">
      <c r="A449" s="6">
        <v>42452</v>
      </c>
      <c r="B449" s="1" t="str">
        <f>TEXT(Holidays!A449,"DDDD")</f>
        <v>Wednesday</v>
      </c>
      <c r="C449" s="2">
        <f>WEEKNUM(Holidays!A449)</f>
        <v>13</v>
      </c>
      <c r="D449" s="1" t="str">
        <f>TEXT(Holidays!A449,"MMMM")</f>
        <v>March</v>
      </c>
      <c r="E449" s="1" t="str">
        <f>TEXT(Holidays!A449,"yyyy")</f>
        <v>2016</v>
      </c>
      <c r="F449" s="3">
        <v>13.7</v>
      </c>
      <c r="G449" s="3">
        <v>28.8</v>
      </c>
      <c r="H449" s="3">
        <v>12.7</v>
      </c>
      <c r="I449" s="3">
        <v>0</v>
      </c>
      <c r="J449" s="4">
        <v>126074.895</v>
      </c>
      <c r="K449" s="5">
        <v>44.262191379999997</v>
      </c>
      <c r="L449" s="71">
        <f t="shared" si="6"/>
        <v>5580351.1307034045</v>
      </c>
      <c r="M449" t="str">
        <f>VLOOKUP(A449,Holidays!A:C,2,)</f>
        <v>Y</v>
      </c>
      <c r="N449" t="str">
        <f>VLOOKUP(A449,Holidays!A:C,3,FALSE)</f>
        <v>N</v>
      </c>
    </row>
    <row r="450" spans="1:14" x14ac:dyDescent="0.25">
      <c r="A450" s="6">
        <v>42453</v>
      </c>
      <c r="B450" s="1" t="str">
        <f>TEXT(Holidays!A450,"DDDD")</f>
        <v>Thursday</v>
      </c>
      <c r="C450" s="2">
        <f>WEEKNUM(Holidays!A450)</f>
        <v>13</v>
      </c>
      <c r="D450" s="1" t="str">
        <f>TEXT(Holidays!A450,"MMMM")</f>
        <v>March</v>
      </c>
      <c r="E450" s="1" t="str">
        <f>TEXT(Holidays!A450,"yyyy")</f>
        <v>2016</v>
      </c>
      <c r="F450" s="3">
        <v>16.3</v>
      </c>
      <c r="G450" s="3">
        <v>21.2</v>
      </c>
      <c r="H450" s="3">
        <v>10.4</v>
      </c>
      <c r="I450" s="3">
        <v>0</v>
      </c>
      <c r="J450" s="4">
        <v>125072.73</v>
      </c>
      <c r="K450" s="5">
        <v>42.354944320000001</v>
      </c>
      <c r="L450" s="71">
        <f t="shared" ref="L450:L513" si="7">J450*K450</f>
        <v>5297448.5151003934</v>
      </c>
      <c r="M450" t="str">
        <f>VLOOKUP(A450,Holidays!A:C,2,)</f>
        <v>N</v>
      </c>
      <c r="N450" t="str">
        <f>VLOOKUP(A450,Holidays!A:C,3,FALSE)</f>
        <v>N</v>
      </c>
    </row>
    <row r="451" spans="1:14" x14ac:dyDescent="0.25">
      <c r="A451" s="6">
        <v>42454</v>
      </c>
      <c r="B451" s="1" t="str">
        <f>TEXT(Holidays!A451,"DDDD")</f>
        <v>Friday</v>
      </c>
      <c r="C451" s="2">
        <f>WEEKNUM(Holidays!A451)</f>
        <v>13</v>
      </c>
      <c r="D451" s="1" t="str">
        <f>TEXT(Holidays!A451,"MMMM")</f>
        <v>March</v>
      </c>
      <c r="E451" s="1" t="str">
        <f>TEXT(Holidays!A451,"yyyy")</f>
        <v>2016</v>
      </c>
      <c r="F451" s="3">
        <v>15.9</v>
      </c>
      <c r="G451" s="3">
        <v>20.399999999999999</v>
      </c>
      <c r="H451" s="3">
        <v>14.4</v>
      </c>
      <c r="I451" s="3">
        <v>0</v>
      </c>
      <c r="J451" s="4">
        <v>101740.89</v>
      </c>
      <c r="K451" s="5">
        <v>30.221855479999999</v>
      </c>
      <c r="L451" s="71">
        <f t="shared" si="7"/>
        <v>3074798.4739865772</v>
      </c>
      <c r="M451" t="str">
        <f>VLOOKUP(A451,Holidays!A:C,2,)</f>
        <v>N</v>
      </c>
      <c r="N451" t="str">
        <f>VLOOKUP(A451,Holidays!A:C,3,FALSE)</f>
        <v>Y</v>
      </c>
    </row>
    <row r="452" spans="1:14" x14ac:dyDescent="0.25">
      <c r="A452" s="6">
        <v>42455</v>
      </c>
      <c r="B452" s="1" t="str">
        <f>TEXT(Holidays!A452,"DDDD")</f>
        <v>Saturday</v>
      </c>
      <c r="C452" s="2">
        <f>WEEKNUM(Holidays!A452)</f>
        <v>13</v>
      </c>
      <c r="D452" s="1" t="str">
        <f>TEXT(Holidays!A452,"MMMM")</f>
        <v>March</v>
      </c>
      <c r="E452" s="1" t="str">
        <f>TEXT(Holidays!A452,"yyyy")</f>
        <v>2016</v>
      </c>
      <c r="F452" s="3">
        <v>14.1</v>
      </c>
      <c r="G452" s="3">
        <v>20.2</v>
      </c>
      <c r="H452" s="3">
        <v>8.1999999999999993</v>
      </c>
      <c r="I452" s="3">
        <v>0.4</v>
      </c>
      <c r="J452" s="4">
        <v>102726.745</v>
      </c>
      <c r="K452" s="5">
        <v>30.539497430000001</v>
      </c>
      <c r="L452" s="71">
        <f t="shared" si="7"/>
        <v>3137223.1649197652</v>
      </c>
      <c r="M452" t="str">
        <f>VLOOKUP(A452,Holidays!A:C,2,)</f>
        <v>N</v>
      </c>
      <c r="N452" t="str">
        <f>VLOOKUP(A452,Holidays!A:C,3,FALSE)</f>
        <v>Y</v>
      </c>
    </row>
    <row r="453" spans="1:14" x14ac:dyDescent="0.25">
      <c r="A453" s="6">
        <v>42456</v>
      </c>
      <c r="B453" s="1" t="str">
        <f>TEXT(Holidays!A453,"DDDD")</f>
        <v>Sunday</v>
      </c>
      <c r="C453" s="2">
        <f>WEEKNUM(Holidays!A453)</f>
        <v>14</v>
      </c>
      <c r="D453" s="1" t="str">
        <f>TEXT(Holidays!A453,"MMMM")</f>
        <v>March</v>
      </c>
      <c r="E453" s="1" t="str">
        <f>TEXT(Holidays!A453,"yyyy")</f>
        <v>2016</v>
      </c>
      <c r="F453" s="3">
        <v>14.3</v>
      </c>
      <c r="G453" s="3">
        <v>19.899999999999999</v>
      </c>
      <c r="H453" s="3">
        <v>14</v>
      </c>
      <c r="I453" s="3">
        <v>1</v>
      </c>
      <c r="J453" s="4">
        <v>98324.645000000004</v>
      </c>
      <c r="K453" s="5">
        <v>25.861035210000001</v>
      </c>
      <c r="L453" s="71">
        <f t="shared" si="7"/>
        <v>2542777.1063557505</v>
      </c>
      <c r="M453" t="str">
        <f>VLOOKUP(A453,Holidays!A:C,2,)</f>
        <v>N</v>
      </c>
      <c r="N453" t="str">
        <f>VLOOKUP(A453,Holidays!A:C,3,FALSE)</f>
        <v>Y</v>
      </c>
    </row>
    <row r="454" spans="1:14" x14ac:dyDescent="0.25">
      <c r="A454" s="6">
        <v>42457</v>
      </c>
      <c r="B454" s="1" t="str">
        <f>TEXT(Holidays!A454,"DDDD")</f>
        <v>Monday</v>
      </c>
      <c r="C454" s="2">
        <f>WEEKNUM(Holidays!A454)</f>
        <v>14</v>
      </c>
      <c r="D454" s="1" t="str">
        <f>TEXT(Holidays!A454,"MMMM")</f>
        <v>March</v>
      </c>
      <c r="E454" s="1" t="str">
        <f>TEXT(Holidays!A454,"yyyy")</f>
        <v>2016</v>
      </c>
      <c r="F454" s="3">
        <v>9.4</v>
      </c>
      <c r="G454" s="3">
        <v>19.2</v>
      </c>
      <c r="H454" s="3">
        <v>13</v>
      </c>
      <c r="I454" s="3">
        <v>0.2</v>
      </c>
      <c r="J454" s="4">
        <v>102746.6</v>
      </c>
      <c r="K454" s="5">
        <v>27.58617697</v>
      </c>
      <c r="L454" s="71">
        <f t="shared" si="7"/>
        <v>2834385.8906658022</v>
      </c>
      <c r="M454" t="str">
        <f>VLOOKUP(A454,Holidays!A:C,2,)</f>
        <v>N</v>
      </c>
      <c r="N454" t="str">
        <f>VLOOKUP(A454,Holidays!A:C,3,FALSE)</f>
        <v>Y</v>
      </c>
    </row>
    <row r="455" spans="1:14" x14ac:dyDescent="0.25">
      <c r="A455" s="6">
        <v>42458</v>
      </c>
      <c r="B455" s="1" t="str">
        <f>TEXT(Holidays!A455,"DDDD")</f>
        <v>Tuesday</v>
      </c>
      <c r="C455" s="2">
        <f>WEEKNUM(Holidays!A455)</f>
        <v>14</v>
      </c>
      <c r="D455" s="1" t="str">
        <f>TEXT(Holidays!A455,"MMMM")</f>
        <v>March</v>
      </c>
      <c r="E455" s="1" t="str">
        <f>TEXT(Holidays!A455,"yyyy")</f>
        <v>2016</v>
      </c>
      <c r="F455" s="3">
        <v>14.5</v>
      </c>
      <c r="G455" s="3">
        <v>17.899999999999999</v>
      </c>
      <c r="H455" s="3">
        <v>5.7</v>
      </c>
      <c r="I455" s="3">
        <v>0</v>
      </c>
      <c r="J455" s="4">
        <v>118281.13</v>
      </c>
      <c r="K455" s="5">
        <v>31.070951350000001</v>
      </c>
      <c r="L455" s="71">
        <f t="shared" si="7"/>
        <v>3675107.2358530257</v>
      </c>
      <c r="M455" t="str">
        <f>VLOOKUP(A455,Holidays!A:C,2,)</f>
        <v>N</v>
      </c>
      <c r="N455" t="str">
        <f>VLOOKUP(A455,Holidays!A:C,3,FALSE)</f>
        <v>N</v>
      </c>
    </row>
    <row r="456" spans="1:14" x14ac:dyDescent="0.25">
      <c r="A456" s="6">
        <v>42459</v>
      </c>
      <c r="B456" s="1" t="str">
        <f>TEXT(Holidays!A456,"DDDD")</f>
        <v>Wednesday</v>
      </c>
      <c r="C456" s="2">
        <f>WEEKNUM(Holidays!A456)</f>
        <v>14</v>
      </c>
      <c r="D456" s="1" t="str">
        <f>TEXT(Holidays!A456,"MMMM")</f>
        <v>March</v>
      </c>
      <c r="E456" s="1" t="str">
        <f>TEXT(Holidays!A456,"yyyy")</f>
        <v>2016</v>
      </c>
      <c r="F456" s="3">
        <v>15.5</v>
      </c>
      <c r="G456" s="3">
        <v>18.7</v>
      </c>
      <c r="H456" s="3">
        <v>8.5</v>
      </c>
      <c r="I456" s="3">
        <v>0</v>
      </c>
      <c r="J456" s="4">
        <v>122625.21</v>
      </c>
      <c r="K456" s="5">
        <v>29.062513819999999</v>
      </c>
      <c r="L456" s="71">
        <f t="shared" si="7"/>
        <v>3563796.8603054024</v>
      </c>
      <c r="M456" t="str">
        <f>VLOOKUP(A456,Holidays!A:C,2,)</f>
        <v>N</v>
      </c>
      <c r="N456" t="str">
        <f>VLOOKUP(A456,Holidays!A:C,3,FALSE)</f>
        <v>N</v>
      </c>
    </row>
    <row r="457" spans="1:14" x14ac:dyDescent="0.25">
      <c r="A457" s="6">
        <v>42460</v>
      </c>
      <c r="B457" s="1" t="str">
        <f>TEXT(Holidays!A457,"DDDD")</f>
        <v>Thursday</v>
      </c>
      <c r="C457" s="2">
        <f>WEEKNUM(Holidays!A457)</f>
        <v>14</v>
      </c>
      <c r="D457" s="1" t="str">
        <f>TEXT(Holidays!A457,"MMMM")</f>
        <v>March</v>
      </c>
      <c r="E457" s="1" t="str">
        <f>TEXT(Holidays!A457,"yyyy")</f>
        <v>2016</v>
      </c>
      <c r="F457" s="3">
        <v>11.3</v>
      </c>
      <c r="G457" s="3">
        <v>22.7</v>
      </c>
      <c r="H457" s="3">
        <v>17.100000000000001</v>
      </c>
      <c r="I457" s="3">
        <v>0</v>
      </c>
      <c r="J457" s="4">
        <v>122964.715</v>
      </c>
      <c r="K457" s="5">
        <v>21.90202897</v>
      </c>
      <c r="L457" s="71">
        <f t="shared" si="7"/>
        <v>2693176.7502177935</v>
      </c>
      <c r="M457" t="str">
        <f>VLOOKUP(A457,Holidays!A:C,2,)</f>
        <v>N</v>
      </c>
      <c r="N457" t="str">
        <f>VLOOKUP(A457,Holidays!A:C,3,FALSE)</f>
        <v>N</v>
      </c>
    </row>
    <row r="458" spans="1:14" x14ac:dyDescent="0.25">
      <c r="A458" s="6">
        <v>42461</v>
      </c>
      <c r="B458" s="1" t="str">
        <f>TEXT(Holidays!A458,"DDDD")</f>
        <v>Friday</v>
      </c>
      <c r="C458" s="2">
        <f>WEEKNUM(Holidays!A458)</f>
        <v>14</v>
      </c>
      <c r="D458" s="1" t="str">
        <f>TEXT(Holidays!A458,"MMMM")</f>
        <v>April</v>
      </c>
      <c r="E458" s="1" t="str">
        <f>TEXT(Holidays!A458,"yyyy")</f>
        <v>2016</v>
      </c>
      <c r="F458" s="3">
        <v>13.1</v>
      </c>
      <c r="G458" s="3">
        <v>26.5</v>
      </c>
      <c r="H458" s="3">
        <v>16.7</v>
      </c>
      <c r="I458" s="3">
        <v>0</v>
      </c>
      <c r="J458" s="4">
        <v>116321.60000000001</v>
      </c>
      <c r="K458" s="5">
        <v>14.49079665</v>
      </c>
      <c r="L458" s="71">
        <f t="shared" si="7"/>
        <v>1685592.65160264</v>
      </c>
      <c r="M458" t="str">
        <f>VLOOKUP(A458,Holidays!A:C,2,)</f>
        <v>N</v>
      </c>
      <c r="N458" t="str">
        <f>VLOOKUP(A458,Holidays!A:C,3,FALSE)</f>
        <v>N</v>
      </c>
    </row>
    <row r="459" spans="1:14" x14ac:dyDescent="0.25">
      <c r="A459" s="6">
        <v>42462</v>
      </c>
      <c r="B459" s="1" t="str">
        <f>TEXT(Holidays!A459,"DDDD")</f>
        <v>Saturday</v>
      </c>
      <c r="C459" s="2">
        <f>WEEKNUM(Holidays!A459)</f>
        <v>14</v>
      </c>
      <c r="D459" s="1" t="str">
        <f>TEXT(Holidays!A459,"MMMM")</f>
        <v>April</v>
      </c>
      <c r="E459" s="1" t="str">
        <f>TEXT(Holidays!A459,"yyyy")</f>
        <v>2016</v>
      </c>
      <c r="F459" s="3">
        <v>15.5</v>
      </c>
      <c r="G459" s="3">
        <v>19.5</v>
      </c>
      <c r="H459" s="3">
        <v>8.3000000000000007</v>
      </c>
      <c r="I459" s="3">
        <v>0</v>
      </c>
      <c r="J459" s="4">
        <v>102832.72</v>
      </c>
      <c r="K459" s="5">
        <v>13.56898646</v>
      </c>
      <c r="L459" s="71">
        <f t="shared" si="7"/>
        <v>1395335.7853249712</v>
      </c>
      <c r="M459" t="str">
        <f>VLOOKUP(A459,Holidays!A:C,2,)</f>
        <v>N</v>
      </c>
      <c r="N459" t="str">
        <f>VLOOKUP(A459,Holidays!A:C,3,FALSE)</f>
        <v>N</v>
      </c>
    </row>
    <row r="460" spans="1:14" x14ac:dyDescent="0.25">
      <c r="A460" s="6">
        <v>42463</v>
      </c>
      <c r="B460" s="1" t="str">
        <f>TEXT(Holidays!A460,"DDDD")</f>
        <v>Sunday</v>
      </c>
      <c r="C460" s="2">
        <f>WEEKNUM(Holidays!A460)</f>
        <v>15</v>
      </c>
      <c r="D460" s="1" t="str">
        <f>TEXT(Holidays!A460,"MMMM")</f>
        <v>April</v>
      </c>
      <c r="E460" s="1" t="str">
        <f>TEXT(Holidays!A460,"yyyy")</f>
        <v>2016</v>
      </c>
      <c r="F460" s="3">
        <v>11.3</v>
      </c>
      <c r="G460" s="3">
        <v>18.8</v>
      </c>
      <c r="H460" s="3">
        <v>15.4</v>
      </c>
      <c r="I460" s="3">
        <v>0</v>
      </c>
      <c r="J460" s="4">
        <v>102084</v>
      </c>
      <c r="K460" s="5">
        <v>15.80399954</v>
      </c>
      <c r="L460" s="71">
        <f t="shared" si="7"/>
        <v>1613335.4890413599</v>
      </c>
      <c r="M460" t="str">
        <f>VLOOKUP(A460,Holidays!A:C,2,)</f>
        <v>N</v>
      </c>
      <c r="N460" t="str">
        <f>VLOOKUP(A460,Holidays!A:C,3,FALSE)</f>
        <v>N</v>
      </c>
    </row>
    <row r="461" spans="1:14" x14ac:dyDescent="0.25">
      <c r="A461" s="6">
        <v>42464</v>
      </c>
      <c r="B461" s="1" t="str">
        <f>TEXT(Holidays!A461,"DDDD")</f>
        <v>Monday</v>
      </c>
      <c r="C461" s="2">
        <f>WEEKNUM(Holidays!A461)</f>
        <v>15</v>
      </c>
      <c r="D461" s="1" t="str">
        <f>TEXT(Holidays!A461,"MMMM")</f>
        <v>April</v>
      </c>
      <c r="E461" s="1" t="str">
        <f>TEXT(Holidays!A461,"yyyy")</f>
        <v>2016</v>
      </c>
      <c r="F461" s="3">
        <v>9.6999999999999993</v>
      </c>
      <c r="G461" s="3">
        <v>21.2</v>
      </c>
      <c r="H461" s="3">
        <v>18.399999999999999</v>
      </c>
      <c r="I461" s="3">
        <v>0</v>
      </c>
      <c r="J461" s="4">
        <v>120445.735</v>
      </c>
      <c r="K461" s="5">
        <v>38.468550309999998</v>
      </c>
      <c r="L461" s="71">
        <f t="shared" si="7"/>
        <v>4633372.8164724279</v>
      </c>
      <c r="M461" t="str">
        <f>VLOOKUP(A461,Holidays!A:C,2,)</f>
        <v>N</v>
      </c>
      <c r="N461" t="str">
        <f>VLOOKUP(A461,Holidays!A:C,3,FALSE)</f>
        <v>N</v>
      </c>
    </row>
    <row r="462" spans="1:14" x14ac:dyDescent="0.25">
      <c r="A462" s="6">
        <v>42465</v>
      </c>
      <c r="B462" s="1" t="str">
        <f>TEXT(Holidays!A462,"DDDD")</f>
        <v>Tuesday</v>
      </c>
      <c r="C462" s="2">
        <f>WEEKNUM(Holidays!A462)</f>
        <v>15</v>
      </c>
      <c r="D462" s="1" t="str">
        <f>TEXT(Holidays!A462,"MMMM")</f>
        <v>April</v>
      </c>
      <c r="E462" s="1" t="str">
        <f>TEXT(Holidays!A462,"yyyy")</f>
        <v>2016</v>
      </c>
      <c r="F462" s="3">
        <v>12.3</v>
      </c>
      <c r="G462" s="3">
        <v>29</v>
      </c>
      <c r="H462" s="3">
        <v>17.100000000000001</v>
      </c>
      <c r="I462" s="3">
        <v>0</v>
      </c>
      <c r="J462" s="4">
        <v>120371.235</v>
      </c>
      <c r="K462" s="5">
        <v>21.423208150000001</v>
      </c>
      <c r="L462" s="71">
        <f t="shared" si="7"/>
        <v>2578738.0226775655</v>
      </c>
      <c r="M462" t="str">
        <f>VLOOKUP(A462,Holidays!A:C,2,)</f>
        <v>N</v>
      </c>
      <c r="N462" t="str">
        <f>VLOOKUP(A462,Holidays!A:C,3,FALSE)</f>
        <v>N</v>
      </c>
    </row>
    <row r="463" spans="1:14" x14ac:dyDescent="0.25">
      <c r="A463" s="6">
        <v>42466</v>
      </c>
      <c r="B463" s="1" t="str">
        <f>TEXT(Holidays!A463,"DDDD")</f>
        <v>Wednesday</v>
      </c>
      <c r="C463" s="2">
        <f>WEEKNUM(Holidays!A463)</f>
        <v>15</v>
      </c>
      <c r="D463" s="1" t="str">
        <f>TEXT(Holidays!A463,"MMMM")</f>
        <v>April</v>
      </c>
      <c r="E463" s="1" t="str">
        <f>TEXT(Holidays!A463,"yyyy")</f>
        <v>2016</v>
      </c>
      <c r="F463" s="3">
        <v>13.6</v>
      </c>
      <c r="G463" s="3">
        <v>15.6</v>
      </c>
      <c r="H463" s="3">
        <v>3.9</v>
      </c>
      <c r="I463" s="3">
        <v>12.8</v>
      </c>
      <c r="J463" s="4">
        <v>125657.125</v>
      </c>
      <c r="K463" s="5">
        <v>45.520804550000001</v>
      </c>
      <c r="L463" s="71">
        <f t="shared" si="7"/>
        <v>5720013.4274399187</v>
      </c>
      <c r="M463" t="str">
        <f>VLOOKUP(A463,Holidays!A:C,2,)</f>
        <v>N</v>
      </c>
      <c r="N463" t="str">
        <f>VLOOKUP(A463,Holidays!A:C,3,FALSE)</f>
        <v>N</v>
      </c>
    </row>
    <row r="464" spans="1:14" x14ac:dyDescent="0.25">
      <c r="A464" s="6">
        <v>42467</v>
      </c>
      <c r="B464" s="1" t="str">
        <f>TEXT(Holidays!A464,"DDDD")</f>
        <v>Thursday</v>
      </c>
      <c r="C464" s="2">
        <f>WEEKNUM(Holidays!A464)</f>
        <v>15</v>
      </c>
      <c r="D464" s="1" t="str">
        <f>TEXT(Holidays!A464,"MMMM")</f>
        <v>April</v>
      </c>
      <c r="E464" s="1" t="str">
        <f>TEXT(Holidays!A464,"yyyy")</f>
        <v>2016</v>
      </c>
      <c r="F464" s="3">
        <v>8.3000000000000007</v>
      </c>
      <c r="G464" s="3">
        <v>18.399999999999999</v>
      </c>
      <c r="H464" s="3">
        <v>13.1</v>
      </c>
      <c r="I464" s="3">
        <v>6.8</v>
      </c>
      <c r="J464" s="4">
        <v>125663.33</v>
      </c>
      <c r="K464" s="5">
        <v>52.131968520000001</v>
      </c>
      <c r="L464" s="71">
        <f t="shared" si="7"/>
        <v>6551076.7636783719</v>
      </c>
      <c r="M464" t="str">
        <f>VLOOKUP(A464,Holidays!A:C,2,)</f>
        <v>N</v>
      </c>
      <c r="N464" t="str">
        <f>VLOOKUP(A464,Holidays!A:C,3,FALSE)</f>
        <v>N</v>
      </c>
    </row>
    <row r="465" spans="1:14" x14ac:dyDescent="0.25">
      <c r="A465" s="6">
        <v>42468</v>
      </c>
      <c r="B465" s="1" t="str">
        <f>TEXT(Holidays!A465,"DDDD")</f>
        <v>Friday</v>
      </c>
      <c r="C465" s="2">
        <f>WEEKNUM(Holidays!A465)</f>
        <v>15</v>
      </c>
      <c r="D465" s="1" t="str">
        <f>TEXT(Holidays!A465,"MMMM")</f>
        <v>April</v>
      </c>
      <c r="E465" s="1" t="str">
        <f>TEXT(Holidays!A465,"yyyy")</f>
        <v>2016</v>
      </c>
      <c r="F465" s="3">
        <v>11.9</v>
      </c>
      <c r="G465" s="3">
        <v>20</v>
      </c>
      <c r="H465" s="3">
        <v>9.6</v>
      </c>
      <c r="I465" s="3">
        <v>0</v>
      </c>
      <c r="J465" s="4">
        <v>124266.88499999999</v>
      </c>
      <c r="K465" s="5">
        <v>75.357810740000005</v>
      </c>
      <c r="L465" s="71">
        <f t="shared" si="7"/>
        <v>9364480.4010793455</v>
      </c>
      <c r="M465" t="str">
        <f>VLOOKUP(A465,Holidays!A:C,2,)</f>
        <v>N</v>
      </c>
      <c r="N465" t="str">
        <f>VLOOKUP(A465,Holidays!A:C,3,FALSE)</f>
        <v>N</v>
      </c>
    </row>
    <row r="466" spans="1:14" x14ac:dyDescent="0.25">
      <c r="A466" s="6">
        <v>42469</v>
      </c>
      <c r="B466" s="1" t="str">
        <f>TEXT(Holidays!A466,"DDDD")</f>
        <v>Saturday</v>
      </c>
      <c r="C466" s="2">
        <f>WEEKNUM(Holidays!A466)</f>
        <v>15</v>
      </c>
      <c r="D466" s="1" t="str">
        <f>TEXT(Holidays!A466,"MMMM")</f>
        <v>April</v>
      </c>
      <c r="E466" s="1" t="str">
        <f>TEXT(Holidays!A466,"yyyy")</f>
        <v>2016</v>
      </c>
      <c r="F466" s="3">
        <v>10.4</v>
      </c>
      <c r="G466" s="3">
        <v>22.3</v>
      </c>
      <c r="H466" s="3">
        <v>13</v>
      </c>
      <c r="I466" s="3">
        <v>0</v>
      </c>
      <c r="J466" s="4">
        <v>109044.9</v>
      </c>
      <c r="K466" s="5">
        <v>73.139144529999996</v>
      </c>
      <c r="L466" s="71">
        <f t="shared" si="7"/>
        <v>7975450.7013593959</v>
      </c>
      <c r="M466" t="str">
        <f>VLOOKUP(A466,Holidays!A:C,2,)</f>
        <v>N</v>
      </c>
      <c r="N466" t="str">
        <f>VLOOKUP(A466,Holidays!A:C,3,FALSE)</f>
        <v>N</v>
      </c>
    </row>
    <row r="467" spans="1:14" x14ac:dyDescent="0.25">
      <c r="A467" s="6">
        <v>42470</v>
      </c>
      <c r="B467" s="1" t="str">
        <f>TEXT(Holidays!A467,"DDDD")</f>
        <v>Sunday</v>
      </c>
      <c r="C467" s="2">
        <f>WEEKNUM(Holidays!A467)</f>
        <v>16</v>
      </c>
      <c r="D467" s="1" t="str">
        <f>TEXT(Holidays!A467,"MMMM")</f>
        <v>April</v>
      </c>
      <c r="E467" s="1" t="str">
        <f>TEXT(Holidays!A467,"yyyy")</f>
        <v>2016</v>
      </c>
      <c r="F467" s="3">
        <v>13.6</v>
      </c>
      <c r="G467" s="3">
        <v>23.5</v>
      </c>
      <c r="H467" s="3">
        <v>9.6</v>
      </c>
      <c r="I467" s="3">
        <v>0</v>
      </c>
      <c r="J467" s="4">
        <v>99845.345000000001</v>
      </c>
      <c r="K467" s="5">
        <v>35.120545749999998</v>
      </c>
      <c r="L467" s="71">
        <f t="shared" si="7"/>
        <v>3506623.0069970335</v>
      </c>
      <c r="M467" t="str">
        <f>VLOOKUP(A467,Holidays!A:C,2,)</f>
        <v>N</v>
      </c>
      <c r="N467" t="str">
        <f>VLOOKUP(A467,Holidays!A:C,3,FALSE)</f>
        <v>N</v>
      </c>
    </row>
    <row r="468" spans="1:14" x14ac:dyDescent="0.25">
      <c r="A468" s="6">
        <v>42471</v>
      </c>
      <c r="B468" s="1" t="str">
        <f>TEXT(Holidays!A468,"DDDD")</f>
        <v>Monday</v>
      </c>
      <c r="C468" s="2">
        <f>WEEKNUM(Holidays!A468)</f>
        <v>16</v>
      </c>
      <c r="D468" s="1" t="str">
        <f>TEXT(Holidays!A468,"MMMM")</f>
        <v>April</v>
      </c>
      <c r="E468" s="1" t="str">
        <f>TEXT(Holidays!A468,"yyyy")</f>
        <v>2016</v>
      </c>
      <c r="F468" s="3">
        <v>14.5</v>
      </c>
      <c r="G468" s="3">
        <v>20.100000000000001</v>
      </c>
      <c r="H468" s="3">
        <v>14.1</v>
      </c>
      <c r="I468" s="3">
        <v>0</v>
      </c>
      <c r="J468" s="4">
        <v>118614.005</v>
      </c>
      <c r="K468" s="5">
        <v>62.306510809999999</v>
      </c>
      <c r="L468" s="71">
        <f t="shared" si="7"/>
        <v>7390424.7847498944</v>
      </c>
      <c r="M468" t="str">
        <f>VLOOKUP(A468,Holidays!A:C,2,)</f>
        <v>N</v>
      </c>
      <c r="N468" t="str">
        <f>VLOOKUP(A468,Holidays!A:C,3,FALSE)</f>
        <v>N</v>
      </c>
    </row>
    <row r="469" spans="1:14" x14ac:dyDescent="0.25">
      <c r="A469" s="6">
        <v>42472</v>
      </c>
      <c r="B469" s="1" t="str">
        <f>TEXT(Holidays!A469,"DDDD")</f>
        <v>Tuesday</v>
      </c>
      <c r="C469" s="2">
        <f>WEEKNUM(Holidays!A469)</f>
        <v>16</v>
      </c>
      <c r="D469" s="1" t="str">
        <f>TEXT(Holidays!A469,"MMMM")</f>
        <v>April</v>
      </c>
      <c r="E469" s="1" t="str">
        <f>TEXT(Holidays!A469,"yyyy")</f>
        <v>2016</v>
      </c>
      <c r="F469" s="3">
        <v>14</v>
      </c>
      <c r="G469" s="3">
        <v>18.7</v>
      </c>
      <c r="H469" s="3">
        <v>13.5</v>
      </c>
      <c r="I469" s="3">
        <v>0.2</v>
      </c>
      <c r="J469" s="4">
        <v>123808.76</v>
      </c>
      <c r="K469" s="5">
        <v>62.964552500000003</v>
      </c>
      <c r="L469" s="71">
        <f t="shared" si="7"/>
        <v>7795563.1689799</v>
      </c>
      <c r="M469" t="str">
        <f>VLOOKUP(A469,Holidays!A:C,2,)</f>
        <v>Y</v>
      </c>
      <c r="N469" t="str">
        <f>VLOOKUP(A469,Holidays!A:C,3,FALSE)</f>
        <v>N</v>
      </c>
    </row>
    <row r="470" spans="1:14" x14ac:dyDescent="0.25">
      <c r="A470" s="6">
        <v>42473</v>
      </c>
      <c r="B470" s="1" t="str">
        <f>TEXT(Holidays!A470,"DDDD")</f>
        <v>Wednesday</v>
      </c>
      <c r="C470" s="2">
        <f>WEEKNUM(Holidays!A470)</f>
        <v>16</v>
      </c>
      <c r="D470" s="1" t="str">
        <f>TEXT(Holidays!A470,"MMMM")</f>
        <v>April</v>
      </c>
      <c r="E470" s="1" t="str">
        <f>TEXT(Holidays!A470,"yyyy")</f>
        <v>2016</v>
      </c>
      <c r="F470" s="3">
        <v>11.3</v>
      </c>
      <c r="G470" s="3">
        <v>20</v>
      </c>
      <c r="H470" s="3">
        <v>12.6</v>
      </c>
      <c r="I470" s="3">
        <v>0.2</v>
      </c>
      <c r="J470" s="4">
        <v>124686.63</v>
      </c>
      <c r="K470" s="5">
        <v>77.21022318</v>
      </c>
      <c r="L470" s="71">
        <f t="shared" si="7"/>
        <v>9627082.5298620835</v>
      </c>
      <c r="M470" t="str">
        <f>VLOOKUP(A470,Holidays!A:C,2,)</f>
        <v>Y</v>
      </c>
      <c r="N470" t="str">
        <f>VLOOKUP(A470,Holidays!A:C,3,FALSE)</f>
        <v>N</v>
      </c>
    </row>
    <row r="471" spans="1:14" x14ac:dyDescent="0.25">
      <c r="A471" s="6">
        <v>42474</v>
      </c>
      <c r="B471" s="1" t="str">
        <f>TEXT(Holidays!A471,"DDDD")</f>
        <v>Thursday</v>
      </c>
      <c r="C471" s="2">
        <f>WEEKNUM(Holidays!A471)</f>
        <v>16</v>
      </c>
      <c r="D471" s="1" t="str">
        <f>TEXT(Holidays!A471,"MMMM")</f>
        <v>April</v>
      </c>
      <c r="E471" s="1" t="str">
        <f>TEXT(Holidays!A471,"yyyy")</f>
        <v>2016</v>
      </c>
      <c r="F471" s="3">
        <v>11.6</v>
      </c>
      <c r="G471" s="3">
        <v>27</v>
      </c>
      <c r="H471" s="3">
        <v>12.7</v>
      </c>
      <c r="I471" s="3">
        <v>0</v>
      </c>
      <c r="J471" s="4">
        <v>126519.065</v>
      </c>
      <c r="K471" s="5">
        <v>92.925207040000004</v>
      </c>
      <c r="L471" s="71">
        <f t="shared" si="7"/>
        <v>11756810.309632218</v>
      </c>
      <c r="M471" t="str">
        <f>VLOOKUP(A471,Holidays!A:C,2,)</f>
        <v>Y</v>
      </c>
      <c r="N471" t="str">
        <f>VLOOKUP(A471,Holidays!A:C,3,FALSE)</f>
        <v>N</v>
      </c>
    </row>
    <row r="472" spans="1:14" x14ac:dyDescent="0.25">
      <c r="A472" s="6">
        <v>42475</v>
      </c>
      <c r="B472" s="1" t="str">
        <f>TEXT(Holidays!A472,"DDDD")</f>
        <v>Friday</v>
      </c>
      <c r="C472" s="2">
        <f>WEEKNUM(Holidays!A472)</f>
        <v>16</v>
      </c>
      <c r="D472" s="1" t="str">
        <f>TEXT(Holidays!A472,"MMMM")</f>
        <v>April</v>
      </c>
      <c r="E472" s="1" t="str">
        <f>TEXT(Holidays!A472,"yyyy")</f>
        <v>2016</v>
      </c>
      <c r="F472" s="3">
        <v>13.4</v>
      </c>
      <c r="G472" s="3">
        <v>27</v>
      </c>
      <c r="H472" s="3">
        <v>15.9</v>
      </c>
      <c r="I472" s="3">
        <v>0</v>
      </c>
      <c r="J472" s="4">
        <v>124721.485</v>
      </c>
      <c r="K472" s="5">
        <v>81.717847939999999</v>
      </c>
      <c r="L472" s="71">
        <f t="shared" si="7"/>
        <v>10191971.346080991</v>
      </c>
      <c r="M472" t="str">
        <f>VLOOKUP(A472,Holidays!A:C,2,)</f>
        <v>Y</v>
      </c>
      <c r="N472" t="str">
        <f>VLOOKUP(A472,Holidays!A:C,3,FALSE)</f>
        <v>N</v>
      </c>
    </row>
    <row r="473" spans="1:14" x14ac:dyDescent="0.25">
      <c r="A473" s="6">
        <v>42476</v>
      </c>
      <c r="B473" s="1" t="str">
        <f>TEXT(Holidays!A473,"DDDD")</f>
        <v>Saturday</v>
      </c>
      <c r="C473" s="2">
        <f>WEEKNUM(Holidays!A473)</f>
        <v>16</v>
      </c>
      <c r="D473" s="1" t="str">
        <f>TEXT(Holidays!A473,"MMMM")</f>
        <v>April</v>
      </c>
      <c r="E473" s="1" t="str">
        <f>TEXT(Holidays!A473,"yyyy")</f>
        <v>2016</v>
      </c>
      <c r="F473" s="3">
        <v>14</v>
      </c>
      <c r="G473" s="3">
        <v>20.3</v>
      </c>
      <c r="H473" s="3">
        <v>8.3000000000000007</v>
      </c>
      <c r="I473" s="3">
        <v>0</v>
      </c>
      <c r="J473" s="4">
        <v>108525.965</v>
      </c>
      <c r="K473" s="5">
        <v>51.528968560000003</v>
      </c>
      <c r="L473" s="71">
        <f t="shared" si="7"/>
        <v>5592231.0384286605</v>
      </c>
      <c r="M473" t="str">
        <f>VLOOKUP(A473,Holidays!A:C,2,)</f>
        <v>Y</v>
      </c>
      <c r="N473" t="str">
        <f>VLOOKUP(A473,Holidays!A:C,3,FALSE)</f>
        <v>N</v>
      </c>
    </row>
    <row r="474" spans="1:14" x14ac:dyDescent="0.25">
      <c r="A474" s="6">
        <v>42477</v>
      </c>
      <c r="B474" s="1" t="str">
        <f>TEXT(Holidays!A474,"DDDD")</f>
        <v>Sunday</v>
      </c>
      <c r="C474" s="2">
        <f>WEEKNUM(Holidays!A474)</f>
        <v>17</v>
      </c>
      <c r="D474" s="1" t="str">
        <f>TEXT(Holidays!A474,"MMMM")</f>
        <v>April</v>
      </c>
      <c r="E474" s="1" t="str">
        <f>TEXT(Holidays!A474,"yyyy")</f>
        <v>2016</v>
      </c>
      <c r="F474" s="3">
        <v>13.1</v>
      </c>
      <c r="G474" s="3">
        <v>19.8</v>
      </c>
      <c r="H474" s="3">
        <v>14.7</v>
      </c>
      <c r="I474" s="3">
        <v>0</v>
      </c>
      <c r="J474" s="4">
        <v>100526.30499999999</v>
      </c>
      <c r="K474" s="5">
        <v>39.129443080000001</v>
      </c>
      <c r="L474" s="71">
        <f t="shared" si="7"/>
        <v>3933538.3295402192</v>
      </c>
      <c r="M474" t="str">
        <f>VLOOKUP(A474,Holidays!A:C,2,)</f>
        <v>Y</v>
      </c>
      <c r="N474" t="str">
        <f>VLOOKUP(A474,Holidays!A:C,3,FALSE)</f>
        <v>N</v>
      </c>
    </row>
    <row r="475" spans="1:14" x14ac:dyDescent="0.25">
      <c r="A475" s="6">
        <v>42478</v>
      </c>
      <c r="B475" s="1" t="str">
        <f>TEXT(Holidays!A475,"DDDD")</f>
        <v>Monday</v>
      </c>
      <c r="C475" s="2">
        <f>WEEKNUM(Holidays!A475)</f>
        <v>17</v>
      </c>
      <c r="D475" s="1" t="str">
        <f>TEXT(Holidays!A475,"MMMM")</f>
        <v>April</v>
      </c>
      <c r="E475" s="1" t="str">
        <f>TEXT(Holidays!A475,"yyyy")</f>
        <v>2016</v>
      </c>
      <c r="F475" s="3">
        <v>9.8000000000000007</v>
      </c>
      <c r="G475" s="3">
        <v>25</v>
      </c>
      <c r="H475" s="3">
        <v>15</v>
      </c>
      <c r="I475" s="3">
        <v>0</v>
      </c>
      <c r="J475" s="4">
        <v>123441.82</v>
      </c>
      <c r="K475" s="5">
        <v>61.629114919999999</v>
      </c>
      <c r="L475" s="71">
        <f t="shared" si="7"/>
        <v>7607610.110713955</v>
      </c>
      <c r="M475" t="str">
        <f>VLOOKUP(A475,Holidays!A:C,2,)</f>
        <v>Y</v>
      </c>
      <c r="N475" t="str">
        <f>VLOOKUP(A475,Holidays!A:C,3,FALSE)</f>
        <v>N</v>
      </c>
    </row>
    <row r="476" spans="1:14" x14ac:dyDescent="0.25">
      <c r="A476" s="6">
        <v>42479</v>
      </c>
      <c r="B476" s="1" t="str">
        <f>TEXT(Holidays!A476,"DDDD")</f>
        <v>Tuesday</v>
      </c>
      <c r="C476" s="2">
        <f>WEEKNUM(Holidays!A476)</f>
        <v>17</v>
      </c>
      <c r="D476" s="1" t="str">
        <f>TEXT(Holidays!A476,"MMMM")</f>
        <v>April</v>
      </c>
      <c r="E476" s="1" t="str">
        <f>TEXT(Holidays!A476,"yyyy")</f>
        <v>2016</v>
      </c>
      <c r="F476" s="3">
        <v>13.6</v>
      </c>
      <c r="G476" s="3">
        <v>27.4</v>
      </c>
      <c r="H476" s="3">
        <v>14.5</v>
      </c>
      <c r="I476" s="3">
        <v>0</v>
      </c>
      <c r="J476" s="4">
        <v>126846.44500000001</v>
      </c>
      <c r="K476" s="5">
        <v>54.57119179</v>
      </c>
      <c r="L476" s="71">
        <f t="shared" si="7"/>
        <v>6922161.677974687</v>
      </c>
      <c r="M476" t="str">
        <f>VLOOKUP(A476,Holidays!A:C,2,)</f>
        <v>Y</v>
      </c>
      <c r="N476" t="str">
        <f>VLOOKUP(A476,Holidays!A:C,3,FALSE)</f>
        <v>N</v>
      </c>
    </row>
    <row r="477" spans="1:14" x14ac:dyDescent="0.25">
      <c r="A477" s="6">
        <v>42480</v>
      </c>
      <c r="B477" s="1" t="str">
        <f>TEXT(Holidays!A477,"DDDD")</f>
        <v>Wednesday</v>
      </c>
      <c r="C477" s="2">
        <f>WEEKNUM(Holidays!A477)</f>
        <v>17</v>
      </c>
      <c r="D477" s="1" t="str">
        <f>TEXT(Holidays!A477,"MMMM")</f>
        <v>April</v>
      </c>
      <c r="E477" s="1" t="str">
        <f>TEXT(Holidays!A477,"yyyy")</f>
        <v>2016</v>
      </c>
      <c r="F477" s="3">
        <v>15.3</v>
      </c>
      <c r="G477" s="3">
        <v>28</v>
      </c>
      <c r="H477" s="3">
        <v>14</v>
      </c>
      <c r="I477" s="3">
        <v>0</v>
      </c>
      <c r="J477" s="4">
        <v>125204.785</v>
      </c>
      <c r="K477" s="5">
        <v>40.053662299999999</v>
      </c>
      <c r="L477" s="71">
        <f t="shared" si="7"/>
        <v>5014910.1767341057</v>
      </c>
      <c r="M477" t="str">
        <f>VLOOKUP(A477,Holidays!A:C,2,)</f>
        <v>Y</v>
      </c>
      <c r="N477" t="str">
        <f>VLOOKUP(A477,Holidays!A:C,3,FALSE)</f>
        <v>N</v>
      </c>
    </row>
    <row r="478" spans="1:14" x14ac:dyDescent="0.25">
      <c r="A478" s="6">
        <v>42481</v>
      </c>
      <c r="B478" s="1" t="str">
        <f>TEXT(Holidays!A478,"DDDD")</f>
        <v>Thursday</v>
      </c>
      <c r="C478" s="2">
        <f>WEEKNUM(Holidays!A478)</f>
        <v>17</v>
      </c>
      <c r="D478" s="1" t="str">
        <f>TEXT(Holidays!A478,"MMMM")</f>
        <v>April</v>
      </c>
      <c r="E478" s="1" t="str">
        <f>TEXT(Holidays!A478,"yyyy")</f>
        <v>2016</v>
      </c>
      <c r="F478" s="3">
        <v>17.100000000000001</v>
      </c>
      <c r="G478" s="3">
        <v>24.2</v>
      </c>
      <c r="H478" s="3">
        <v>5.6</v>
      </c>
      <c r="I478" s="3">
        <v>0.4</v>
      </c>
      <c r="J478" s="4">
        <v>125514.14</v>
      </c>
      <c r="K478" s="5">
        <v>55.740468579999998</v>
      </c>
      <c r="L478" s="71">
        <f t="shared" si="7"/>
        <v>6996216.9770157207</v>
      </c>
      <c r="M478" t="str">
        <f>VLOOKUP(A478,Holidays!A:C,2,)</f>
        <v>Y</v>
      </c>
      <c r="N478" t="str">
        <f>VLOOKUP(A478,Holidays!A:C,3,FALSE)</f>
        <v>N</v>
      </c>
    </row>
    <row r="479" spans="1:14" x14ac:dyDescent="0.25">
      <c r="A479" s="6">
        <v>42482</v>
      </c>
      <c r="B479" s="1" t="str">
        <f>TEXT(Holidays!A479,"DDDD")</f>
        <v>Friday</v>
      </c>
      <c r="C479" s="2">
        <f>WEEKNUM(Holidays!A479)</f>
        <v>17</v>
      </c>
      <c r="D479" s="1" t="str">
        <f>TEXT(Holidays!A479,"MMMM")</f>
        <v>April</v>
      </c>
      <c r="E479" s="1" t="str">
        <f>TEXT(Holidays!A479,"yyyy")</f>
        <v>2016</v>
      </c>
      <c r="F479" s="3">
        <v>14.6</v>
      </c>
      <c r="G479" s="3">
        <v>16.7</v>
      </c>
      <c r="H479" s="3">
        <v>7.9</v>
      </c>
      <c r="I479" s="3">
        <v>21.6</v>
      </c>
      <c r="J479" s="4">
        <v>120124.30499999999</v>
      </c>
      <c r="K479" s="5">
        <v>52.296555179999999</v>
      </c>
      <c r="L479" s="71">
        <f t="shared" si="7"/>
        <v>6282087.3448916497</v>
      </c>
      <c r="M479" t="str">
        <f>VLOOKUP(A479,Holidays!A:C,2,)</f>
        <v>Y</v>
      </c>
      <c r="N479" t="str">
        <f>VLOOKUP(A479,Holidays!A:C,3,FALSE)</f>
        <v>N</v>
      </c>
    </row>
    <row r="480" spans="1:14" x14ac:dyDescent="0.25">
      <c r="A480" s="6">
        <v>42483</v>
      </c>
      <c r="B480" s="1" t="str">
        <f>TEXT(Holidays!A480,"DDDD")</f>
        <v>Saturday</v>
      </c>
      <c r="C480" s="2">
        <f>WEEKNUM(Holidays!A480)</f>
        <v>17</v>
      </c>
      <c r="D480" s="1" t="str">
        <f>TEXT(Holidays!A480,"MMMM")</f>
        <v>April</v>
      </c>
      <c r="E480" s="1" t="str">
        <f>TEXT(Holidays!A480,"yyyy")</f>
        <v>2016</v>
      </c>
      <c r="F480" s="3">
        <v>12.3</v>
      </c>
      <c r="G480" s="3">
        <v>18.600000000000001</v>
      </c>
      <c r="H480" s="3">
        <v>8.5</v>
      </c>
      <c r="I480" s="3">
        <v>0</v>
      </c>
      <c r="J480" s="4">
        <v>108773.745</v>
      </c>
      <c r="K480" s="5">
        <v>36.734526199999998</v>
      </c>
      <c r="L480" s="71">
        <f t="shared" si="7"/>
        <v>3995751.9855746184</v>
      </c>
      <c r="M480" t="str">
        <f>VLOOKUP(A480,Holidays!A:C,2,)</f>
        <v>Y</v>
      </c>
      <c r="N480" t="str">
        <f>VLOOKUP(A480,Holidays!A:C,3,FALSE)</f>
        <v>N</v>
      </c>
    </row>
    <row r="481" spans="1:14" x14ac:dyDescent="0.25">
      <c r="A481" s="6">
        <v>42484</v>
      </c>
      <c r="B481" s="1" t="str">
        <f>TEXT(Holidays!A481,"DDDD")</f>
        <v>Sunday</v>
      </c>
      <c r="C481" s="2">
        <f>WEEKNUM(Holidays!A481)</f>
        <v>18</v>
      </c>
      <c r="D481" s="1" t="str">
        <f>TEXT(Holidays!A481,"MMMM")</f>
        <v>April</v>
      </c>
      <c r="E481" s="1" t="str">
        <f>TEXT(Holidays!A481,"yyyy")</f>
        <v>2016</v>
      </c>
      <c r="F481" s="3">
        <v>9.1</v>
      </c>
      <c r="G481" s="3">
        <v>20</v>
      </c>
      <c r="H481" s="3">
        <v>14.8</v>
      </c>
      <c r="I481" s="3">
        <v>0</v>
      </c>
      <c r="J481" s="4">
        <v>105642.28</v>
      </c>
      <c r="K481" s="5">
        <v>30.68045485</v>
      </c>
      <c r="L481" s="71">
        <f t="shared" si="7"/>
        <v>3241153.2017910578</v>
      </c>
      <c r="M481" t="str">
        <f>VLOOKUP(A481,Holidays!A:C,2,)</f>
        <v>Y</v>
      </c>
      <c r="N481" t="str">
        <f>VLOOKUP(A481,Holidays!A:C,3,FALSE)</f>
        <v>N</v>
      </c>
    </row>
    <row r="482" spans="1:14" x14ac:dyDescent="0.25">
      <c r="A482" s="6">
        <v>42485</v>
      </c>
      <c r="B482" s="1" t="str">
        <f>TEXT(Holidays!A482,"DDDD")</f>
        <v>Monday</v>
      </c>
      <c r="C482" s="2">
        <f>WEEKNUM(Holidays!A482)</f>
        <v>18</v>
      </c>
      <c r="D482" s="1" t="str">
        <f>TEXT(Holidays!A482,"MMMM")</f>
        <v>April</v>
      </c>
      <c r="E482" s="1" t="str">
        <f>TEXT(Holidays!A482,"yyyy")</f>
        <v>2016</v>
      </c>
      <c r="F482" s="3">
        <v>9.9</v>
      </c>
      <c r="G482" s="3">
        <v>25</v>
      </c>
      <c r="H482" s="3">
        <v>14.8</v>
      </c>
      <c r="I482" s="3">
        <v>0</v>
      </c>
      <c r="J482" s="4">
        <v>104072.435</v>
      </c>
      <c r="K482" s="5">
        <v>39.087861220000001</v>
      </c>
      <c r="L482" s="71">
        <f t="shared" si="7"/>
        <v>4067968.8961074706</v>
      </c>
      <c r="M482" t="str">
        <f>VLOOKUP(A482,Holidays!A:C,2,)</f>
        <v>Y</v>
      </c>
      <c r="N482" t="str">
        <f>VLOOKUP(A482,Holidays!A:C,3,FALSE)</f>
        <v>Y</v>
      </c>
    </row>
    <row r="483" spans="1:14" x14ac:dyDescent="0.25">
      <c r="A483" s="6">
        <v>42486</v>
      </c>
      <c r="B483" s="1" t="str">
        <f>TEXT(Holidays!A483,"DDDD")</f>
        <v>Tuesday</v>
      </c>
      <c r="C483" s="2">
        <f>WEEKNUM(Holidays!A483)</f>
        <v>18</v>
      </c>
      <c r="D483" s="1" t="str">
        <f>TEXT(Holidays!A483,"MMMM")</f>
        <v>April</v>
      </c>
      <c r="E483" s="1" t="str">
        <f>TEXT(Holidays!A483,"yyyy")</f>
        <v>2016</v>
      </c>
      <c r="F483" s="3">
        <v>11.3</v>
      </c>
      <c r="G483" s="3">
        <v>25.6</v>
      </c>
      <c r="H483" s="3">
        <v>14.6</v>
      </c>
      <c r="I483" s="3">
        <v>0</v>
      </c>
      <c r="J483" s="4">
        <v>117437.66499999999</v>
      </c>
      <c r="K483" s="5">
        <v>56.436415140000001</v>
      </c>
      <c r="L483" s="71">
        <f t="shared" si="7"/>
        <v>6627760.8150122482</v>
      </c>
      <c r="M483" t="str">
        <f>VLOOKUP(A483,Holidays!A:C,2,)</f>
        <v>Y</v>
      </c>
      <c r="N483" t="str">
        <f>VLOOKUP(A483,Holidays!A:C,3,FALSE)</f>
        <v>N</v>
      </c>
    </row>
    <row r="484" spans="1:14" x14ac:dyDescent="0.25">
      <c r="A484" s="6">
        <v>42487</v>
      </c>
      <c r="B484" s="1" t="str">
        <f>TEXT(Holidays!A484,"DDDD")</f>
        <v>Wednesday</v>
      </c>
      <c r="C484" s="2">
        <f>WEEKNUM(Holidays!A484)</f>
        <v>18</v>
      </c>
      <c r="D484" s="1" t="str">
        <f>TEXT(Holidays!A484,"MMMM")</f>
        <v>April</v>
      </c>
      <c r="E484" s="1" t="str">
        <f>TEXT(Holidays!A484,"yyyy")</f>
        <v>2016</v>
      </c>
      <c r="F484" s="3">
        <v>13</v>
      </c>
      <c r="G484" s="3">
        <v>25.4</v>
      </c>
      <c r="H484" s="3">
        <v>13.5</v>
      </c>
      <c r="I484" s="3">
        <v>0</v>
      </c>
      <c r="J484" s="4">
        <v>118531.5</v>
      </c>
      <c r="K484" s="5">
        <v>19.411138099999999</v>
      </c>
      <c r="L484" s="71">
        <f t="shared" si="7"/>
        <v>2300831.3157001496</v>
      </c>
      <c r="M484" t="str">
        <f>VLOOKUP(A484,Holidays!A:C,2,)</f>
        <v>Y</v>
      </c>
      <c r="N484" t="str">
        <f>VLOOKUP(A484,Holidays!A:C,3,FALSE)</f>
        <v>N</v>
      </c>
    </row>
    <row r="485" spans="1:14" x14ac:dyDescent="0.25">
      <c r="A485" s="6">
        <v>42488</v>
      </c>
      <c r="B485" s="1" t="str">
        <f>TEXT(Holidays!A485,"DDDD")</f>
        <v>Thursday</v>
      </c>
      <c r="C485" s="2">
        <f>WEEKNUM(Holidays!A485)</f>
        <v>18</v>
      </c>
      <c r="D485" s="1" t="str">
        <f>TEXT(Holidays!A485,"MMMM")</f>
        <v>April</v>
      </c>
      <c r="E485" s="1" t="str">
        <f>TEXT(Holidays!A485,"yyyy")</f>
        <v>2016</v>
      </c>
      <c r="F485" s="3">
        <v>19.8</v>
      </c>
      <c r="G485" s="3">
        <v>24.9</v>
      </c>
      <c r="H485" s="3">
        <v>5.3</v>
      </c>
      <c r="I485" s="3">
        <v>0</v>
      </c>
      <c r="J485" s="4">
        <v>126847.02</v>
      </c>
      <c r="K485" s="5">
        <v>60.581978929999998</v>
      </c>
      <c r="L485" s="71">
        <f t="shared" si="7"/>
        <v>7684643.4929732885</v>
      </c>
      <c r="M485" t="str">
        <f>VLOOKUP(A485,Holidays!A:C,2,)</f>
        <v>Y</v>
      </c>
      <c r="N485" t="str">
        <f>VLOOKUP(A485,Holidays!A:C,3,FALSE)</f>
        <v>N</v>
      </c>
    </row>
    <row r="486" spans="1:14" x14ac:dyDescent="0.25">
      <c r="A486" s="6">
        <v>42489</v>
      </c>
      <c r="B486" s="1" t="str">
        <f>TEXT(Holidays!A486,"DDDD")</f>
        <v>Friday</v>
      </c>
      <c r="C486" s="2">
        <f>WEEKNUM(Holidays!A486)</f>
        <v>18</v>
      </c>
      <c r="D486" s="1" t="str">
        <f>TEXT(Holidays!A486,"MMMM")</f>
        <v>April</v>
      </c>
      <c r="E486" s="1" t="str">
        <f>TEXT(Holidays!A486,"yyyy")</f>
        <v>2016</v>
      </c>
      <c r="F486" s="3">
        <v>16.899999999999999</v>
      </c>
      <c r="G486" s="3">
        <v>20.6</v>
      </c>
      <c r="H486" s="3">
        <v>3.7</v>
      </c>
      <c r="I486" s="3">
        <v>0.4</v>
      </c>
      <c r="J486" s="4">
        <v>122054.13</v>
      </c>
      <c r="K486" s="5">
        <v>51.748341770000003</v>
      </c>
      <c r="L486" s="71">
        <f t="shared" si="7"/>
        <v>6316098.8336800104</v>
      </c>
      <c r="M486" t="str">
        <f>VLOOKUP(A486,Holidays!A:C,2,)</f>
        <v>Y</v>
      </c>
      <c r="N486" t="str">
        <f>VLOOKUP(A486,Holidays!A:C,3,FALSE)</f>
        <v>N</v>
      </c>
    </row>
    <row r="487" spans="1:14" x14ac:dyDescent="0.25">
      <c r="A487" s="6">
        <v>42490</v>
      </c>
      <c r="B487" s="1" t="str">
        <f>TEXT(Holidays!A487,"DDDD")</f>
        <v>Saturday</v>
      </c>
      <c r="C487" s="2">
        <f>WEEKNUM(Holidays!A487)</f>
        <v>18</v>
      </c>
      <c r="D487" s="1" t="str">
        <f>TEXT(Holidays!A487,"MMMM")</f>
        <v>April</v>
      </c>
      <c r="E487" s="1" t="str">
        <f>TEXT(Holidays!A487,"yyyy")</f>
        <v>2016</v>
      </c>
      <c r="F487" s="3">
        <v>16.399999999999999</v>
      </c>
      <c r="G487" s="3">
        <v>24.1</v>
      </c>
      <c r="H487" s="3">
        <v>12.7</v>
      </c>
      <c r="I487" s="3">
        <v>6.2</v>
      </c>
      <c r="J487" s="4">
        <v>103505.19500000001</v>
      </c>
      <c r="K487" s="5">
        <v>27.107906180000001</v>
      </c>
      <c r="L487" s="71">
        <f t="shared" si="7"/>
        <v>2805809.1152026053</v>
      </c>
      <c r="M487" t="str">
        <f>VLOOKUP(A487,Holidays!A:C,2,)</f>
        <v>Y</v>
      </c>
      <c r="N487" t="str">
        <f>VLOOKUP(A487,Holidays!A:C,3,FALSE)</f>
        <v>N</v>
      </c>
    </row>
    <row r="488" spans="1:14" x14ac:dyDescent="0.25">
      <c r="A488" s="6">
        <v>42491</v>
      </c>
      <c r="B488" s="1" t="str">
        <f>TEXT(Holidays!A488,"DDDD")</f>
        <v>Sunday</v>
      </c>
      <c r="C488" s="2">
        <f>WEEKNUM(Holidays!A488)</f>
        <v>19</v>
      </c>
      <c r="D488" s="1" t="str">
        <f>TEXT(Holidays!A488,"MMMM")</f>
        <v>May</v>
      </c>
      <c r="E488" s="1" t="str">
        <f>TEXT(Holidays!A488,"yyyy")</f>
        <v>2016</v>
      </c>
      <c r="F488" s="3">
        <v>14.4</v>
      </c>
      <c r="G488" s="3">
        <v>17</v>
      </c>
      <c r="H488" s="3">
        <v>9</v>
      </c>
      <c r="I488" s="3">
        <v>9.8000000000000007</v>
      </c>
      <c r="J488" s="4">
        <v>98873.535000000003</v>
      </c>
      <c r="K488" s="5">
        <v>31.87421762</v>
      </c>
      <c r="L488" s="71">
        <f t="shared" si="7"/>
        <v>3151516.571448687</v>
      </c>
      <c r="M488" t="str">
        <f>VLOOKUP(A488,Holidays!A:C,2,)</f>
        <v>Y</v>
      </c>
      <c r="N488" t="str">
        <f>VLOOKUP(A488,Holidays!A:C,3,FALSE)</f>
        <v>N</v>
      </c>
    </row>
    <row r="489" spans="1:14" x14ac:dyDescent="0.25">
      <c r="A489" s="6">
        <v>42492</v>
      </c>
      <c r="B489" s="1" t="str">
        <f>TEXT(Holidays!A489,"DDDD")</f>
        <v>Monday</v>
      </c>
      <c r="C489" s="2">
        <f>WEEKNUM(Holidays!A489)</f>
        <v>19</v>
      </c>
      <c r="D489" s="1" t="str">
        <f>TEXT(Holidays!A489,"MMMM")</f>
        <v>May</v>
      </c>
      <c r="E489" s="1" t="str">
        <f>TEXT(Holidays!A489,"yyyy")</f>
        <v>2016</v>
      </c>
      <c r="F489" s="3">
        <v>9</v>
      </c>
      <c r="G489" s="3">
        <v>18.399999999999999</v>
      </c>
      <c r="H489" s="3">
        <v>12.3</v>
      </c>
      <c r="I489" s="3">
        <v>0.4</v>
      </c>
      <c r="J489" s="4">
        <v>116969.63</v>
      </c>
      <c r="K489" s="5">
        <v>37.348517579999999</v>
      </c>
      <c r="L489" s="71">
        <f t="shared" si="7"/>
        <v>4368642.2823810959</v>
      </c>
      <c r="M489" t="str">
        <f>VLOOKUP(A489,Holidays!A:C,2,)</f>
        <v>Y</v>
      </c>
      <c r="N489" t="str">
        <f>VLOOKUP(A489,Holidays!A:C,3,FALSE)</f>
        <v>N</v>
      </c>
    </row>
    <row r="490" spans="1:14" x14ac:dyDescent="0.25">
      <c r="A490" s="6">
        <v>42493</v>
      </c>
      <c r="B490" s="1" t="str">
        <f>TEXT(Holidays!A490,"DDDD")</f>
        <v>Tuesday</v>
      </c>
      <c r="C490" s="2">
        <f>WEEKNUM(Holidays!A490)</f>
        <v>19</v>
      </c>
      <c r="D490" s="1" t="str">
        <f>TEXT(Holidays!A490,"MMMM")</f>
        <v>May</v>
      </c>
      <c r="E490" s="1" t="str">
        <f>TEXT(Holidays!A490,"yyyy")</f>
        <v>2016</v>
      </c>
      <c r="F490" s="3">
        <v>12.3</v>
      </c>
      <c r="G490" s="3">
        <v>20.100000000000001</v>
      </c>
      <c r="H490" s="3">
        <v>8.8000000000000007</v>
      </c>
      <c r="I490" s="3">
        <v>0</v>
      </c>
      <c r="J490" s="4">
        <v>119014.44500000001</v>
      </c>
      <c r="K490" s="5">
        <v>22.24291908</v>
      </c>
      <c r="L490" s="71">
        <f t="shared" si="7"/>
        <v>2647228.6694861106</v>
      </c>
      <c r="M490" t="str">
        <f>VLOOKUP(A490,Holidays!A:C,2,)</f>
        <v>Y</v>
      </c>
      <c r="N490" t="str">
        <f>VLOOKUP(A490,Holidays!A:C,3,FALSE)</f>
        <v>N</v>
      </c>
    </row>
    <row r="491" spans="1:14" x14ac:dyDescent="0.25">
      <c r="A491" s="6">
        <v>42494</v>
      </c>
      <c r="B491" s="1" t="str">
        <f>TEXT(Holidays!A491,"DDDD")</f>
        <v>Wednesday</v>
      </c>
      <c r="C491" s="2">
        <f>WEEKNUM(Holidays!A491)</f>
        <v>19</v>
      </c>
      <c r="D491" s="1" t="str">
        <f>TEXT(Holidays!A491,"MMMM")</f>
        <v>May</v>
      </c>
      <c r="E491" s="1" t="str">
        <f>TEXT(Holidays!A491,"yyyy")</f>
        <v>2016</v>
      </c>
      <c r="F491" s="3">
        <v>9.8000000000000007</v>
      </c>
      <c r="G491" s="3">
        <v>18.2</v>
      </c>
      <c r="H491" s="3">
        <v>11.8</v>
      </c>
      <c r="I491" s="3">
        <v>0.2</v>
      </c>
      <c r="J491" s="4">
        <v>124525.185</v>
      </c>
      <c r="K491" s="5">
        <v>47.753842599999999</v>
      </c>
      <c r="L491" s="71">
        <f t="shared" si="7"/>
        <v>5946556.0842258809</v>
      </c>
      <c r="M491" t="str">
        <f>VLOOKUP(A491,Holidays!A:C,2,)</f>
        <v>Y</v>
      </c>
      <c r="N491" t="str">
        <f>VLOOKUP(A491,Holidays!A:C,3,FALSE)</f>
        <v>N</v>
      </c>
    </row>
    <row r="492" spans="1:14" x14ac:dyDescent="0.25">
      <c r="A492" s="6">
        <v>42495</v>
      </c>
      <c r="B492" s="1" t="str">
        <f>TEXT(Holidays!A492,"DDDD")</f>
        <v>Thursday</v>
      </c>
      <c r="C492" s="2">
        <f>WEEKNUM(Holidays!A492)</f>
        <v>19</v>
      </c>
      <c r="D492" s="1" t="str">
        <f>TEXT(Holidays!A492,"MMMM")</f>
        <v>May</v>
      </c>
      <c r="E492" s="1" t="str">
        <f>TEXT(Holidays!A492,"yyyy")</f>
        <v>2016</v>
      </c>
      <c r="F492" s="3">
        <v>12.6</v>
      </c>
      <c r="G492" s="3">
        <v>20.5</v>
      </c>
      <c r="H492" s="3">
        <v>12.3</v>
      </c>
      <c r="I492" s="3">
        <v>0</v>
      </c>
      <c r="J492" s="4">
        <v>118192.05499999999</v>
      </c>
      <c r="K492" s="5">
        <v>27.232252970000001</v>
      </c>
      <c r="L492" s="71">
        <f t="shared" si="7"/>
        <v>3218635.9408041532</v>
      </c>
      <c r="M492" t="str">
        <f>VLOOKUP(A492,Holidays!A:C,2,)</f>
        <v>Y</v>
      </c>
      <c r="N492" t="str">
        <f>VLOOKUP(A492,Holidays!A:C,3,FALSE)</f>
        <v>N</v>
      </c>
    </row>
    <row r="493" spans="1:14" x14ac:dyDescent="0.25">
      <c r="A493" s="6">
        <v>42496</v>
      </c>
      <c r="B493" s="1" t="str">
        <f>TEXT(Holidays!A493,"DDDD")</f>
        <v>Friday</v>
      </c>
      <c r="C493" s="2">
        <f>WEEKNUM(Holidays!A493)</f>
        <v>19</v>
      </c>
      <c r="D493" s="1" t="str">
        <f>TEXT(Holidays!A493,"MMMM")</f>
        <v>May</v>
      </c>
      <c r="E493" s="1" t="str">
        <f>TEXT(Holidays!A493,"yyyy")</f>
        <v>2016</v>
      </c>
      <c r="F493" s="3">
        <v>15.9</v>
      </c>
      <c r="G493" s="3">
        <v>24.7</v>
      </c>
      <c r="H493" s="3">
        <v>13.2</v>
      </c>
      <c r="I493" s="3">
        <v>0</v>
      </c>
      <c r="J493" s="4">
        <v>120421.32</v>
      </c>
      <c r="K493" s="5">
        <v>64.317056579999999</v>
      </c>
      <c r="L493" s="71">
        <f t="shared" si="7"/>
        <v>7745144.8518782863</v>
      </c>
      <c r="M493" t="str">
        <f>VLOOKUP(A493,Holidays!A:C,2,)</f>
        <v>Y</v>
      </c>
      <c r="N493" t="str">
        <f>VLOOKUP(A493,Holidays!A:C,3,FALSE)</f>
        <v>N</v>
      </c>
    </row>
    <row r="494" spans="1:14" x14ac:dyDescent="0.25">
      <c r="A494" s="6">
        <v>42497</v>
      </c>
      <c r="B494" s="1" t="str">
        <f>TEXT(Holidays!A494,"DDDD")</f>
        <v>Saturday</v>
      </c>
      <c r="C494" s="2">
        <f>WEEKNUM(Holidays!A494)</f>
        <v>19</v>
      </c>
      <c r="D494" s="1" t="str">
        <f>TEXT(Holidays!A494,"MMMM")</f>
        <v>May</v>
      </c>
      <c r="E494" s="1" t="str">
        <f>TEXT(Holidays!A494,"yyyy")</f>
        <v>2016</v>
      </c>
      <c r="F494" s="3">
        <v>11.4</v>
      </c>
      <c r="G494" s="3">
        <v>25.7</v>
      </c>
      <c r="H494" s="3">
        <v>12.6</v>
      </c>
      <c r="I494" s="3">
        <v>0</v>
      </c>
      <c r="J494" s="4">
        <v>106052.64</v>
      </c>
      <c r="K494" s="5">
        <v>46.627024280000001</v>
      </c>
      <c r="L494" s="71">
        <f t="shared" si="7"/>
        <v>4944919.0202380996</v>
      </c>
      <c r="M494" t="str">
        <f>VLOOKUP(A494,Holidays!A:C,2,)</f>
        <v>Y</v>
      </c>
      <c r="N494" t="str">
        <f>VLOOKUP(A494,Holidays!A:C,3,FALSE)</f>
        <v>N</v>
      </c>
    </row>
    <row r="495" spans="1:14" x14ac:dyDescent="0.25">
      <c r="A495" s="6">
        <v>42498</v>
      </c>
      <c r="B495" s="1" t="str">
        <f>TEXT(Holidays!A495,"DDDD")</f>
        <v>Sunday</v>
      </c>
      <c r="C495" s="2">
        <f>WEEKNUM(Holidays!A495)</f>
        <v>20</v>
      </c>
      <c r="D495" s="1" t="str">
        <f>TEXT(Holidays!A495,"MMMM")</f>
        <v>May</v>
      </c>
      <c r="E495" s="1" t="str">
        <f>TEXT(Holidays!A495,"yyyy")</f>
        <v>2016</v>
      </c>
      <c r="F495" s="3">
        <v>15.5</v>
      </c>
      <c r="G495" s="3">
        <v>20.399999999999999</v>
      </c>
      <c r="H495" s="3">
        <v>3.5</v>
      </c>
      <c r="I495" s="3">
        <v>5.4</v>
      </c>
      <c r="J495" s="4">
        <v>103487.28</v>
      </c>
      <c r="K495" s="5">
        <v>59.14011232</v>
      </c>
      <c r="L495" s="71">
        <f t="shared" si="7"/>
        <v>6120249.3628912894</v>
      </c>
      <c r="M495" t="str">
        <f>VLOOKUP(A495,Holidays!A:C,2,)</f>
        <v>Y</v>
      </c>
      <c r="N495" t="str">
        <f>VLOOKUP(A495,Holidays!A:C,3,FALSE)</f>
        <v>N</v>
      </c>
    </row>
    <row r="496" spans="1:14" x14ac:dyDescent="0.25">
      <c r="A496" s="6">
        <v>42499</v>
      </c>
      <c r="B496" s="1" t="str">
        <f>TEXT(Holidays!A496,"DDDD")</f>
        <v>Monday</v>
      </c>
      <c r="C496" s="2">
        <f>WEEKNUM(Holidays!A496)</f>
        <v>20</v>
      </c>
      <c r="D496" s="1" t="str">
        <f>TEXT(Holidays!A496,"MMMM")</f>
        <v>May</v>
      </c>
      <c r="E496" s="1" t="str">
        <f>TEXT(Holidays!A496,"yyyy")</f>
        <v>2016</v>
      </c>
      <c r="F496" s="3">
        <v>15.4</v>
      </c>
      <c r="G496" s="3">
        <v>22.2</v>
      </c>
      <c r="H496" s="3">
        <v>6.7</v>
      </c>
      <c r="I496" s="3">
        <v>0.8</v>
      </c>
      <c r="J496" s="4">
        <v>119781.13499999999</v>
      </c>
      <c r="K496" s="5">
        <v>100.8140427</v>
      </c>
      <c r="L496" s="71">
        <f t="shared" si="7"/>
        <v>12075620.458544465</v>
      </c>
      <c r="M496" t="str">
        <f>VLOOKUP(A496,Holidays!A:C,2,)</f>
        <v>Y</v>
      </c>
      <c r="N496" t="str">
        <f>VLOOKUP(A496,Holidays!A:C,3,FALSE)</f>
        <v>N</v>
      </c>
    </row>
    <row r="497" spans="1:14" x14ac:dyDescent="0.25">
      <c r="A497" s="6">
        <v>42500</v>
      </c>
      <c r="B497" s="1" t="str">
        <f>TEXT(Holidays!A497,"DDDD")</f>
        <v>Tuesday</v>
      </c>
      <c r="C497" s="2">
        <f>WEEKNUM(Holidays!A497)</f>
        <v>20</v>
      </c>
      <c r="D497" s="1" t="str">
        <f>TEXT(Holidays!A497,"MMMM")</f>
        <v>May</v>
      </c>
      <c r="E497" s="1" t="str">
        <f>TEXT(Holidays!A497,"yyyy")</f>
        <v>2016</v>
      </c>
      <c r="F497" s="3">
        <v>13.7</v>
      </c>
      <c r="G497" s="3">
        <v>17.2</v>
      </c>
      <c r="H497" s="3">
        <v>7.6</v>
      </c>
      <c r="I497" s="3">
        <v>12</v>
      </c>
      <c r="J497" s="4">
        <v>119611.88</v>
      </c>
      <c r="K497" s="5">
        <v>36.980106599999999</v>
      </c>
      <c r="L497" s="71">
        <f t="shared" si="7"/>
        <v>4423260.0730264084</v>
      </c>
      <c r="M497" t="str">
        <f>VLOOKUP(A497,Holidays!A:C,2,)</f>
        <v>Y</v>
      </c>
      <c r="N497" t="str">
        <f>VLOOKUP(A497,Holidays!A:C,3,FALSE)</f>
        <v>N</v>
      </c>
    </row>
    <row r="498" spans="1:14" x14ac:dyDescent="0.25">
      <c r="A498" s="6">
        <v>42501</v>
      </c>
      <c r="B498" s="1" t="str">
        <f>TEXT(Holidays!A498,"DDDD")</f>
        <v>Wednesday</v>
      </c>
      <c r="C498" s="2">
        <f>WEEKNUM(Holidays!A498)</f>
        <v>20</v>
      </c>
      <c r="D498" s="1" t="str">
        <f>TEXT(Holidays!A498,"MMMM")</f>
        <v>May</v>
      </c>
      <c r="E498" s="1" t="str">
        <f>TEXT(Holidays!A498,"yyyy")</f>
        <v>2016</v>
      </c>
      <c r="F498" s="3">
        <v>12.2</v>
      </c>
      <c r="G498" s="3">
        <v>17.399999999999999</v>
      </c>
      <c r="H498" s="3">
        <v>6.3</v>
      </c>
      <c r="I498" s="3">
        <v>0.2</v>
      </c>
      <c r="J498" s="4">
        <v>123616.28</v>
      </c>
      <c r="K498" s="5">
        <v>59.849881660000001</v>
      </c>
      <c r="L498" s="71">
        <f t="shared" si="7"/>
        <v>7398419.7292494252</v>
      </c>
      <c r="M498" t="str">
        <f>VLOOKUP(A498,Holidays!A:C,2,)</f>
        <v>Y</v>
      </c>
      <c r="N498" t="str">
        <f>VLOOKUP(A498,Holidays!A:C,3,FALSE)</f>
        <v>N</v>
      </c>
    </row>
    <row r="499" spans="1:14" x14ac:dyDescent="0.25">
      <c r="A499" s="6">
        <v>42502</v>
      </c>
      <c r="B499" s="1" t="str">
        <f>TEXT(Holidays!A499,"DDDD")</f>
        <v>Thursday</v>
      </c>
      <c r="C499" s="2">
        <f>WEEKNUM(Holidays!A499)</f>
        <v>20</v>
      </c>
      <c r="D499" s="1" t="str">
        <f>TEXT(Holidays!A499,"MMMM")</f>
        <v>May</v>
      </c>
      <c r="E499" s="1" t="str">
        <f>TEXT(Holidays!A499,"yyyy")</f>
        <v>2016</v>
      </c>
      <c r="F499" s="3">
        <v>14.1</v>
      </c>
      <c r="G499" s="3">
        <v>21.4</v>
      </c>
      <c r="H499" s="3">
        <v>6.1</v>
      </c>
      <c r="I499" s="3">
        <v>0.2</v>
      </c>
      <c r="J499" s="4">
        <v>120693.53</v>
      </c>
      <c r="K499" s="5">
        <v>53.796096839999997</v>
      </c>
      <c r="L499" s="71">
        <f t="shared" si="7"/>
        <v>6492840.8278414449</v>
      </c>
      <c r="M499" t="str">
        <f>VLOOKUP(A499,Holidays!A:C,2,)</f>
        <v>Y</v>
      </c>
      <c r="N499" t="str">
        <f>VLOOKUP(A499,Holidays!A:C,3,FALSE)</f>
        <v>N</v>
      </c>
    </row>
    <row r="500" spans="1:14" x14ac:dyDescent="0.25">
      <c r="A500" s="6">
        <v>42503</v>
      </c>
      <c r="B500" s="1" t="str">
        <f>TEXT(Holidays!A500,"DDDD")</f>
        <v>Friday</v>
      </c>
      <c r="C500" s="2">
        <f>WEEKNUM(Holidays!A500)</f>
        <v>20</v>
      </c>
      <c r="D500" s="1" t="str">
        <f>TEXT(Holidays!A500,"MMMM")</f>
        <v>May</v>
      </c>
      <c r="E500" s="1" t="str">
        <f>TEXT(Holidays!A500,"yyyy")</f>
        <v>2016</v>
      </c>
      <c r="F500" s="3">
        <v>15.9</v>
      </c>
      <c r="G500" s="3">
        <v>21.6</v>
      </c>
      <c r="H500" s="3">
        <v>9.9</v>
      </c>
      <c r="I500" s="3">
        <v>0</v>
      </c>
      <c r="J500" s="4">
        <v>118800.07</v>
      </c>
      <c r="K500" s="5">
        <v>52.36555156</v>
      </c>
      <c r="L500" s="71">
        <f t="shared" si="7"/>
        <v>6221031.19091661</v>
      </c>
      <c r="M500" t="str">
        <f>VLOOKUP(A500,Holidays!A:C,2,)</f>
        <v>Y</v>
      </c>
      <c r="N500" t="str">
        <f>VLOOKUP(A500,Holidays!A:C,3,FALSE)</f>
        <v>N</v>
      </c>
    </row>
    <row r="501" spans="1:14" x14ac:dyDescent="0.25">
      <c r="A501" s="6">
        <v>42504</v>
      </c>
      <c r="B501" s="1" t="str">
        <f>TEXT(Holidays!A501,"DDDD")</f>
        <v>Saturday</v>
      </c>
      <c r="C501" s="2">
        <f>WEEKNUM(Holidays!A501)</f>
        <v>20</v>
      </c>
      <c r="D501" s="1" t="str">
        <f>TEXT(Holidays!A501,"MMMM")</f>
        <v>May</v>
      </c>
      <c r="E501" s="1" t="str">
        <f>TEXT(Holidays!A501,"yyyy")</f>
        <v>2016</v>
      </c>
      <c r="F501" s="3">
        <v>14.5</v>
      </c>
      <c r="G501" s="3">
        <v>21.7</v>
      </c>
      <c r="H501" s="3">
        <v>12.6</v>
      </c>
      <c r="I501" s="3">
        <v>0</v>
      </c>
      <c r="J501" s="4">
        <v>101945.995</v>
      </c>
      <c r="K501" s="5">
        <v>28.278767370000001</v>
      </c>
      <c r="L501" s="71">
        <f t="shared" si="7"/>
        <v>2882907.0769081833</v>
      </c>
      <c r="M501" t="str">
        <f>VLOOKUP(A501,Holidays!A:C,2,)</f>
        <v>Y</v>
      </c>
      <c r="N501" t="str">
        <f>VLOOKUP(A501,Holidays!A:C,3,FALSE)</f>
        <v>N</v>
      </c>
    </row>
    <row r="502" spans="1:14" x14ac:dyDescent="0.25">
      <c r="A502" s="6">
        <v>42505</v>
      </c>
      <c r="B502" s="1" t="str">
        <f>TEXT(Holidays!A502,"DDDD")</f>
        <v>Sunday</v>
      </c>
      <c r="C502" s="2">
        <f>WEEKNUM(Holidays!A502)</f>
        <v>21</v>
      </c>
      <c r="D502" s="1" t="str">
        <f>TEXT(Holidays!A502,"MMMM")</f>
        <v>May</v>
      </c>
      <c r="E502" s="1" t="str">
        <f>TEXT(Holidays!A502,"yyyy")</f>
        <v>2016</v>
      </c>
      <c r="F502" s="3">
        <v>15</v>
      </c>
      <c r="G502" s="3">
        <v>22</v>
      </c>
      <c r="H502" s="3">
        <v>6.7</v>
      </c>
      <c r="I502" s="3">
        <v>0</v>
      </c>
      <c r="J502" s="4">
        <v>99697.62</v>
      </c>
      <c r="K502" s="5">
        <v>37.076541059999997</v>
      </c>
      <c r="L502" s="71">
        <f t="shared" si="7"/>
        <v>3696442.9015142769</v>
      </c>
      <c r="M502" t="str">
        <f>VLOOKUP(A502,Holidays!A:C,2,)</f>
        <v>Y</v>
      </c>
      <c r="N502" t="str">
        <f>VLOOKUP(A502,Holidays!A:C,3,FALSE)</f>
        <v>N</v>
      </c>
    </row>
    <row r="503" spans="1:14" x14ac:dyDescent="0.25">
      <c r="A503" s="6">
        <v>42506</v>
      </c>
      <c r="B503" s="1" t="str">
        <f>TEXT(Holidays!A503,"DDDD")</f>
        <v>Monday</v>
      </c>
      <c r="C503" s="2">
        <f>WEEKNUM(Holidays!A503)</f>
        <v>21</v>
      </c>
      <c r="D503" s="1" t="str">
        <f>TEXT(Holidays!A503,"MMMM")</f>
        <v>May</v>
      </c>
      <c r="E503" s="1" t="str">
        <f>TEXT(Holidays!A503,"yyyy")</f>
        <v>2016</v>
      </c>
      <c r="F503" s="3">
        <v>7.7</v>
      </c>
      <c r="G503" s="3">
        <v>19.600000000000001</v>
      </c>
      <c r="H503" s="3">
        <v>8.9</v>
      </c>
      <c r="I503" s="3">
        <v>0</v>
      </c>
      <c r="J503" s="4">
        <v>121182.69500000001</v>
      </c>
      <c r="K503" s="5">
        <v>41.916763160000002</v>
      </c>
      <c r="L503" s="71">
        <f t="shared" si="7"/>
        <v>5079586.3254055167</v>
      </c>
      <c r="M503" t="str">
        <f>VLOOKUP(A503,Holidays!A:C,2,)</f>
        <v>Y</v>
      </c>
      <c r="N503" t="str">
        <f>VLOOKUP(A503,Holidays!A:C,3,FALSE)</f>
        <v>N</v>
      </c>
    </row>
    <row r="504" spans="1:14" x14ac:dyDescent="0.25">
      <c r="A504" s="6">
        <v>42507</v>
      </c>
      <c r="B504" s="1" t="str">
        <f>TEXT(Holidays!A504,"DDDD")</f>
        <v>Tuesday</v>
      </c>
      <c r="C504" s="2">
        <f>WEEKNUM(Holidays!A504)</f>
        <v>21</v>
      </c>
      <c r="D504" s="1" t="str">
        <f>TEXT(Holidays!A504,"MMMM")</f>
        <v>May</v>
      </c>
      <c r="E504" s="1" t="str">
        <f>TEXT(Holidays!A504,"yyyy")</f>
        <v>2016</v>
      </c>
      <c r="F504" s="3">
        <v>11.4</v>
      </c>
      <c r="G504" s="3">
        <v>17.100000000000001</v>
      </c>
      <c r="H504" s="3">
        <v>5.4</v>
      </c>
      <c r="I504" s="3">
        <v>0.2</v>
      </c>
      <c r="J504" s="4">
        <v>124209.405</v>
      </c>
      <c r="K504" s="5">
        <v>68.333326549999995</v>
      </c>
      <c r="L504" s="71">
        <f t="shared" si="7"/>
        <v>8487641.8324462026</v>
      </c>
      <c r="M504" t="str">
        <f>VLOOKUP(A504,Holidays!A:C,2,)</f>
        <v>Y</v>
      </c>
      <c r="N504" t="str">
        <f>VLOOKUP(A504,Holidays!A:C,3,FALSE)</f>
        <v>N</v>
      </c>
    </row>
    <row r="505" spans="1:14" x14ac:dyDescent="0.25">
      <c r="A505" s="6">
        <v>42508</v>
      </c>
      <c r="B505" s="1" t="str">
        <f>TEXT(Holidays!A505,"DDDD")</f>
        <v>Wednesday</v>
      </c>
      <c r="C505" s="2">
        <f>WEEKNUM(Holidays!A505)</f>
        <v>21</v>
      </c>
      <c r="D505" s="1" t="str">
        <f>TEXT(Holidays!A505,"MMMM")</f>
        <v>May</v>
      </c>
      <c r="E505" s="1" t="str">
        <f>TEXT(Holidays!A505,"yyyy")</f>
        <v>2016</v>
      </c>
      <c r="F505" s="3">
        <v>13</v>
      </c>
      <c r="G505" s="3">
        <v>19.3</v>
      </c>
      <c r="H505" s="3">
        <v>7.2</v>
      </c>
      <c r="I505" s="3">
        <v>0</v>
      </c>
      <c r="J505" s="4">
        <v>124352.215</v>
      </c>
      <c r="K505" s="5">
        <v>70.588827640000005</v>
      </c>
      <c r="L505" s="71">
        <f t="shared" si="7"/>
        <v>8777877.0712872222</v>
      </c>
      <c r="M505" t="str">
        <f>VLOOKUP(A505,Holidays!A:C,2,)</f>
        <v>Y</v>
      </c>
      <c r="N505" t="str">
        <f>VLOOKUP(A505,Holidays!A:C,3,FALSE)</f>
        <v>N</v>
      </c>
    </row>
    <row r="506" spans="1:14" x14ac:dyDescent="0.25">
      <c r="A506" s="6">
        <v>42509</v>
      </c>
      <c r="B506" s="1" t="str">
        <f>TEXT(Holidays!A506,"DDDD")</f>
        <v>Thursday</v>
      </c>
      <c r="C506" s="2">
        <f>WEEKNUM(Holidays!A506)</f>
        <v>21</v>
      </c>
      <c r="D506" s="1" t="str">
        <f>TEXT(Holidays!A506,"MMMM")</f>
        <v>May</v>
      </c>
      <c r="E506" s="1" t="str">
        <f>TEXT(Holidays!A506,"yyyy")</f>
        <v>2016</v>
      </c>
      <c r="F506" s="3">
        <v>14.6</v>
      </c>
      <c r="G506" s="3">
        <v>18.399999999999999</v>
      </c>
      <c r="H506" s="3">
        <v>2.2000000000000002</v>
      </c>
      <c r="I506" s="3">
        <v>0</v>
      </c>
      <c r="J506" s="4">
        <v>124392.29</v>
      </c>
      <c r="K506" s="5">
        <v>44.40335829</v>
      </c>
      <c r="L506" s="71">
        <f t="shared" si="7"/>
        <v>5523435.4213835839</v>
      </c>
      <c r="M506" t="str">
        <f>VLOOKUP(A506,Holidays!A:C,2,)</f>
        <v>Y</v>
      </c>
      <c r="N506" t="str">
        <f>VLOOKUP(A506,Holidays!A:C,3,FALSE)</f>
        <v>N</v>
      </c>
    </row>
    <row r="507" spans="1:14" x14ac:dyDescent="0.25">
      <c r="A507" s="6">
        <v>42510</v>
      </c>
      <c r="B507" s="1" t="str">
        <f>TEXT(Holidays!A507,"DDDD")</f>
        <v>Friday</v>
      </c>
      <c r="C507" s="2">
        <f>WEEKNUM(Holidays!A507)</f>
        <v>21</v>
      </c>
      <c r="D507" s="1" t="str">
        <f>TEXT(Holidays!A507,"MMMM")</f>
        <v>May</v>
      </c>
      <c r="E507" s="1" t="str">
        <f>TEXT(Holidays!A507,"yyyy")</f>
        <v>2016</v>
      </c>
      <c r="F507" s="3">
        <v>11.6</v>
      </c>
      <c r="G507" s="3">
        <v>17.399999999999999</v>
      </c>
      <c r="H507" s="3">
        <v>8.3000000000000007</v>
      </c>
      <c r="I507" s="3">
        <v>1.8</v>
      </c>
      <c r="J507" s="4">
        <v>127705.84</v>
      </c>
      <c r="K507" s="5">
        <v>79.795907400000004</v>
      </c>
      <c r="L507" s="71">
        <f t="shared" si="7"/>
        <v>10190403.383079216</v>
      </c>
      <c r="M507" t="str">
        <f>VLOOKUP(A507,Holidays!A:C,2,)</f>
        <v>Y</v>
      </c>
      <c r="N507" t="str">
        <f>VLOOKUP(A507,Holidays!A:C,3,FALSE)</f>
        <v>N</v>
      </c>
    </row>
    <row r="508" spans="1:14" x14ac:dyDescent="0.25">
      <c r="A508" s="6">
        <v>42511</v>
      </c>
      <c r="B508" s="1" t="str">
        <f>TEXT(Holidays!A508,"DDDD")</f>
        <v>Saturday</v>
      </c>
      <c r="C508" s="2">
        <f>WEEKNUM(Holidays!A508)</f>
        <v>21</v>
      </c>
      <c r="D508" s="1" t="str">
        <f>TEXT(Holidays!A508,"MMMM")</f>
        <v>May</v>
      </c>
      <c r="E508" s="1" t="str">
        <f>TEXT(Holidays!A508,"yyyy")</f>
        <v>2016</v>
      </c>
      <c r="F508" s="3">
        <v>8.1</v>
      </c>
      <c r="G508" s="3">
        <v>18.5</v>
      </c>
      <c r="H508" s="3">
        <v>8.9</v>
      </c>
      <c r="I508" s="3">
        <v>0</v>
      </c>
      <c r="J508" s="4">
        <v>112336.78</v>
      </c>
      <c r="K508" s="5">
        <v>45.745271420000002</v>
      </c>
      <c r="L508" s="71">
        <f t="shared" si="7"/>
        <v>5138876.4915488278</v>
      </c>
      <c r="M508" t="str">
        <f>VLOOKUP(A508,Holidays!A:C,2,)</f>
        <v>Y</v>
      </c>
      <c r="N508" t="str">
        <f>VLOOKUP(A508,Holidays!A:C,3,FALSE)</f>
        <v>N</v>
      </c>
    </row>
    <row r="509" spans="1:14" x14ac:dyDescent="0.25">
      <c r="A509" s="6">
        <v>42512</v>
      </c>
      <c r="B509" s="1" t="str">
        <f>TEXT(Holidays!A509,"DDDD")</f>
        <v>Sunday</v>
      </c>
      <c r="C509" s="2">
        <f>WEEKNUM(Holidays!A509)</f>
        <v>22</v>
      </c>
      <c r="D509" s="1" t="str">
        <f>TEXT(Holidays!A509,"MMMM")</f>
        <v>May</v>
      </c>
      <c r="E509" s="1" t="str">
        <f>TEXT(Holidays!A509,"yyyy")</f>
        <v>2016</v>
      </c>
      <c r="F509" s="3">
        <v>9.1999999999999993</v>
      </c>
      <c r="G509" s="3">
        <v>22.2</v>
      </c>
      <c r="H509" s="3">
        <v>8.5</v>
      </c>
      <c r="I509" s="3">
        <v>0</v>
      </c>
      <c r="J509" s="4">
        <v>101618.98</v>
      </c>
      <c r="K509" s="5">
        <v>24.192652460000001</v>
      </c>
      <c r="L509" s="71">
        <f t="shared" si="7"/>
        <v>2458432.6664796909</v>
      </c>
      <c r="M509" t="str">
        <f>VLOOKUP(A509,Holidays!A:C,2,)</f>
        <v>Y</v>
      </c>
      <c r="N509" t="str">
        <f>VLOOKUP(A509,Holidays!A:C,3,FALSE)</f>
        <v>N</v>
      </c>
    </row>
    <row r="510" spans="1:14" x14ac:dyDescent="0.25">
      <c r="A510" s="6">
        <v>42513</v>
      </c>
      <c r="B510" s="1" t="str">
        <f>TEXT(Holidays!A510,"DDDD")</f>
        <v>Monday</v>
      </c>
      <c r="C510" s="2">
        <f>WEEKNUM(Holidays!A510)</f>
        <v>22</v>
      </c>
      <c r="D510" s="1" t="str">
        <f>TEXT(Holidays!A510,"MMMM")</f>
        <v>May</v>
      </c>
      <c r="E510" s="1" t="str">
        <f>TEXT(Holidays!A510,"yyyy")</f>
        <v>2016</v>
      </c>
      <c r="F510" s="3">
        <v>12.8</v>
      </c>
      <c r="G510" s="3">
        <v>17.2</v>
      </c>
      <c r="H510" s="3">
        <v>7.1</v>
      </c>
      <c r="I510" s="3">
        <v>2.2000000000000002</v>
      </c>
      <c r="J510" s="4">
        <v>121424.42</v>
      </c>
      <c r="K510" s="5">
        <v>10.80151908</v>
      </c>
      <c r="L510" s="71">
        <f t="shared" si="7"/>
        <v>1311568.1894079335</v>
      </c>
      <c r="M510" t="str">
        <f>VLOOKUP(A510,Holidays!A:C,2,)</f>
        <v>Y</v>
      </c>
      <c r="N510" t="str">
        <f>VLOOKUP(A510,Holidays!A:C,3,FALSE)</f>
        <v>N</v>
      </c>
    </row>
    <row r="511" spans="1:14" x14ac:dyDescent="0.25">
      <c r="A511" s="6">
        <v>42514</v>
      </c>
      <c r="B511" s="1" t="str">
        <f>TEXT(Holidays!A511,"DDDD")</f>
        <v>Tuesday</v>
      </c>
      <c r="C511" s="2">
        <f>WEEKNUM(Holidays!A511)</f>
        <v>22</v>
      </c>
      <c r="D511" s="1" t="str">
        <f>TEXT(Holidays!A511,"MMMM")</f>
        <v>May</v>
      </c>
      <c r="E511" s="1" t="str">
        <f>TEXT(Holidays!A511,"yyyy")</f>
        <v>2016</v>
      </c>
      <c r="F511" s="3">
        <v>10.7</v>
      </c>
      <c r="G511" s="3">
        <v>15.8</v>
      </c>
      <c r="H511" s="3">
        <v>7.3</v>
      </c>
      <c r="I511" s="3">
        <v>1.8</v>
      </c>
      <c r="J511" s="4">
        <v>131916.405</v>
      </c>
      <c r="K511" s="5">
        <v>45.213847149999999</v>
      </c>
      <c r="L511" s="71">
        <f t="shared" si="7"/>
        <v>5964448.1722474955</v>
      </c>
      <c r="M511" t="str">
        <f>VLOOKUP(A511,Holidays!A:C,2,)</f>
        <v>Y</v>
      </c>
      <c r="N511" t="str">
        <f>VLOOKUP(A511,Holidays!A:C,3,FALSE)</f>
        <v>N</v>
      </c>
    </row>
    <row r="512" spans="1:14" x14ac:dyDescent="0.25">
      <c r="A512" s="6">
        <v>42515</v>
      </c>
      <c r="B512" s="1" t="str">
        <f>TEXT(Holidays!A512,"DDDD")</f>
        <v>Wednesday</v>
      </c>
      <c r="C512" s="2">
        <f>WEEKNUM(Holidays!A512)</f>
        <v>22</v>
      </c>
      <c r="D512" s="1" t="str">
        <f>TEXT(Holidays!A512,"MMMM")</f>
        <v>May</v>
      </c>
      <c r="E512" s="1" t="str">
        <f>TEXT(Holidays!A512,"yyyy")</f>
        <v>2016</v>
      </c>
      <c r="F512" s="3">
        <v>7.6</v>
      </c>
      <c r="G512" s="3">
        <v>15.6</v>
      </c>
      <c r="H512" s="3">
        <v>4.9000000000000004</v>
      </c>
      <c r="I512" s="3">
        <v>0</v>
      </c>
      <c r="J512" s="4">
        <v>132170.04999999999</v>
      </c>
      <c r="K512" s="5">
        <v>66.258534830000002</v>
      </c>
      <c r="L512" s="71">
        <f t="shared" si="7"/>
        <v>8757393.8614078406</v>
      </c>
      <c r="M512" t="str">
        <f>VLOOKUP(A512,Holidays!A:C,2,)</f>
        <v>Y</v>
      </c>
      <c r="N512" t="str">
        <f>VLOOKUP(A512,Holidays!A:C,3,FALSE)</f>
        <v>N</v>
      </c>
    </row>
    <row r="513" spans="1:14" x14ac:dyDescent="0.25">
      <c r="A513" s="6">
        <v>42516</v>
      </c>
      <c r="B513" s="1" t="str">
        <f>TEXT(Holidays!A513,"DDDD")</f>
        <v>Thursday</v>
      </c>
      <c r="C513" s="2">
        <f>WEEKNUM(Holidays!A513)</f>
        <v>22</v>
      </c>
      <c r="D513" s="1" t="str">
        <f>TEXT(Holidays!A513,"MMMM")</f>
        <v>May</v>
      </c>
      <c r="E513" s="1" t="str">
        <f>TEXT(Holidays!A513,"yyyy")</f>
        <v>2016</v>
      </c>
      <c r="F513" s="3">
        <v>10.3</v>
      </c>
      <c r="G513" s="3">
        <v>12.5</v>
      </c>
      <c r="H513" s="3">
        <v>3.1</v>
      </c>
      <c r="I513" s="3">
        <v>12.4</v>
      </c>
      <c r="J513" s="4">
        <v>137080.875</v>
      </c>
      <c r="K513" s="5">
        <v>99.424833129999996</v>
      </c>
      <c r="L513" s="71">
        <f t="shared" si="7"/>
        <v>13629243.122189388</v>
      </c>
      <c r="M513" t="str">
        <f>VLOOKUP(A513,Holidays!A:C,2,)</f>
        <v>Y</v>
      </c>
      <c r="N513" t="str">
        <f>VLOOKUP(A513,Holidays!A:C,3,FALSE)</f>
        <v>N</v>
      </c>
    </row>
    <row r="514" spans="1:14" x14ac:dyDescent="0.25">
      <c r="A514" s="6">
        <v>42517</v>
      </c>
      <c r="B514" s="1" t="str">
        <f>TEXT(Holidays!A514,"DDDD")</f>
        <v>Friday</v>
      </c>
      <c r="C514" s="2">
        <f>WEEKNUM(Holidays!A514)</f>
        <v>22</v>
      </c>
      <c r="D514" s="1" t="str">
        <f>TEXT(Holidays!A514,"MMMM")</f>
        <v>May</v>
      </c>
      <c r="E514" s="1" t="str">
        <f>TEXT(Holidays!A514,"yyyy")</f>
        <v>2016</v>
      </c>
      <c r="F514" s="3">
        <v>9.1999999999999993</v>
      </c>
      <c r="G514" s="3">
        <v>14.4</v>
      </c>
      <c r="H514" s="3">
        <v>8</v>
      </c>
      <c r="I514" s="3">
        <v>4.8</v>
      </c>
      <c r="J514" s="4">
        <v>134317.62</v>
      </c>
      <c r="K514" s="5">
        <v>68.193428539999999</v>
      </c>
      <c r="L514" s="71">
        <f t="shared" ref="L514:L577" si="8">J514*K514</f>
        <v>9159579.0211328752</v>
      </c>
      <c r="M514" t="str">
        <f>VLOOKUP(A514,Holidays!A:C,2,)</f>
        <v>Y</v>
      </c>
      <c r="N514" t="str">
        <f>VLOOKUP(A514,Holidays!A:C,3,FALSE)</f>
        <v>N</v>
      </c>
    </row>
    <row r="515" spans="1:14" x14ac:dyDescent="0.25">
      <c r="A515" s="6">
        <v>42518</v>
      </c>
      <c r="B515" s="1" t="str">
        <f>TEXT(Holidays!A515,"DDDD")</f>
        <v>Saturday</v>
      </c>
      <c r="C515" s="2">
        <f>WEEKNUM(Holidays!A515)</f>
        <v>22</v>
      </c>
      <c r="D515" s="1" t="str">
        <f>TEXT(Holidays!A515,"MMMM")</f>
        <v>May</v>
      </c>
      <c r="E515" s="1" t="str">
        <f>TEXT(Holidays!A515,"yyyy")</f>
        <v>2016</v>
      </c>
      <c r="F515" s="3">
        <v>5.7</v>
      </c>
      <c r="G515" s="3">
        <v>13.2</v>
      </c>
      <c r="H515" s="3">
        <v>6.2</v>
      </c>
      <c r="I515" s="3">
        <v>0.6</v>
      </c>
      <c r="J515" s="4">
        <v>119938.795</v>
      </c>
      <c r="K515" s="5">
        <v>81.990134580000003</v>
      </c>
      <c r="L515" s="71">
        <f t="shared" si="8"/>
        <v>9833797.9434130322</v>
      </c>
      <c r="M515" t="str">
        <f>VLOOKUP(A515,Holidays!A:C,2,)</f>
        <v>Y</v>
      </c>
      <c r="N515" t="str">
        <f>VLOOKUP(A515,Holidays!A:C,3,FALSE)</f>
        <v>N</v>
      </c>
    </row>
    <row r="516" spans="1:14" x14ac:dyDescent="0.25">
      <c r="A516" s="6">
        <v>42519</v>
      </c>
      <c r="B516" s="1" t="str">
        <f>TEXT(Holidays!A516,"DDDD")</f>
        <v>Sunday</v>
      </c>
      <c r="C516" s="2">
        <f>WEEKNUM(Holidays!A516)</f>
        <v>23</v>
      </c>
      <c r="D516" s="1" t="str">
        <f>TEXT(Holidays!A516,"MMMM")</f>
        <v>May</v>
      </c>
      <c r="E516" s="1" t="str">
        <f>TEXT(Holidays!A516,"yyyy")</f>
        <v>2016</v>
      </c>
      <c r="F516" s="3">
        <v>8.6999999999999993</v>
      </c>
      <c r="G516" s="3">
        <v>13.9</v>
      </c>
      <c r="H516" s="3">
        <v>6.5</v>
      </c>
      <c r="I516" s="3">
        <v>4.2</v>
      </c>
      <c r="J516" s="4">
        <v>118751.965</v>
      </c>
      <c r="K516" s="5">
        <v>68.715474040000004</v>
      </c>
      <c r="L516" s="71">
        <f t="shared" si="8"/>
        <v>8160097.5681564892</v>
      </c>
      <c r="M516" t="str">
        <f>VLOOKUP(A516,Holidays!A:C,2,)</f>
        <v>Y</v>
      </c>
      <c r="N516" t="str">
        <f>VLOOKUP(A516,Holidays!A:C,3,FALSE)</f>
        <v>N</v>
      </c>
    </row>
    <row r="517" spans="1:14" x14ac:dyDescent="0.25">
      <c r="A517" s="6">
        <v>42520</v>
      </c>
      <c r="B517" s="1" t="str">
        <f>TEXT(Holidays!A517,"DDDD")</f>
        <v>Monday</v>
      </c>
      <c r="C517" s="2">
        <f>WEEKNUM(Holidays!A517)</f>
        <v>23</v>
      </c>
      <c r="D517" s="1" t="str">
        <f>TEXT(Holidays!A517,"MMMM")</f>
        <v>May</v>
      </c>
      <c r="E517" s="1" t="str">
        <f>TEXT(Holidays!A517,"yyyy")</f>
        <v>2016</v>
      </c>
      <c r="F517" s="3">
        <v>7.2</v>
      </c>
      <c r="G517" s="3">
        <v>15.4</v>
      </c>
      <c r="H517" s="3">
        <v>9.5</v>
      </c>
      <c r="I517" s="3">
        <v>0</v>
      </c>
      <c r="J517" s="4">
        <v>134983.95499999999</v>
      </c>
      <c r="K517" s="5">
        <v>115.7846736</v>
      </c>
      <c r="L517" s="71">
        <f t="shared" si="8"/>
        <v>15629073.170912087</v>
      </c>
      <c r="M517" t="str">
        <f>VLOOKUP(A517,Holidays!A:C,2,)</f>
        <v>Y</v>
      </c>
      <c r="N517" t="str">
        <f>VLOOKUP(A517,Holidays!A:C,3,FALSE)</f>
        <v>N</v>
      </c>
    </row>
    <row r="518" spans="1:14" x14ac:dyDescent="0.25">
      <c r="A518" s="6">
        <v>42521</v>
      </c>
      <c r="B518" s="1" t="str">
        <f>TEXT(Holidays!A518,"DDDD")</f>
        <v>Tuesday</v>
      </c>
      <c r="C518" s="2">
        <f>WEEKNUM(Holidays!A518)</f>
        <v>23</v>
      </c>
      <c r="D518" s="1" t="str">
        <f>TEXT(Holidays!A518,"MMMM")</f>
        <v>May</v>
      </c>
      <c r="E518" s="1" t="str">
        <f>TEXT(Holidays!A518,"yyyy")</f>
        <v>2016</v>
      </c>
      <c r="F518" s="3">
        <v>3.6</v>
      </c>
      <c r="G518" s="3">
        <v>17.399999999999999</v>
      </c>
      <c r="H518" s="3">
        <v>9.5</v>
      </c>
      <c r="I518" s="3">
        <v>0</v>
      </c>
      <c r="J518" s="4">
        <v>140402.15</v>
      </c>
      <c r="K518" s="5">
        <v>156.46472259999999</v>
      </c>
      <c r="L518" s="71">
        <f t="shared" si="8"/>
        <v>21967983.452193588</v>
      </c>
      <c r="M518" t="str">
        <f>VLOOKUP(A518,Holidays!A:C,2,)</f>
        <v>Y</v>
      </c>
      <c r="N518" t="str">
        <f>VLOOKUP(A518,Holidays!A:C,3,FALSE)</f>
        <v>N</v>
      </c>
    </row>
    <row r="519" spans="1:14" x14ac:dyDescent="0.25">
      <c r="A519" s="6">
        <v>42522</v>
      </c>
      <c r="B519" s="1" t="str">
        <f>TEXT(Holidays!A519,"DDDD")</f>
        <v>Wednesday</v>
      </c>
      <c r="C519" s="2">
        <f>WEEKNUM(Holidays!A519)</f>
        <v>23</v>
      </c>
      <c r="D519" s="1" t="str">
        <f>TEXT(Holidays!A519,"MMMM")</f>
        <v>June</v>
      </c>
      <c r="E519" s="1" t="str">
        <f>TEXT(Holidays!A519,"yyyy")</f>
        <v>2016</v>
      </c>
      <c r="F519" s="3">
        <v>4.8</v>
      </c>
      <c r="G519" s="3">
        <v>17</v>
      </c>
      <c r="H519" s="3">
        <v>8.1999999999999993</v>
      </c>
      <c r="I519" s="3">
        <v>0</v>
      </c>
      <c r="J519" s="4">
        <v>141195.03</v>
      </c>
      <c r="K519" s="5">
        <v>168.85275920000001</v>
      </c>
      <c r="L519" s="71">
        <f t="shared" si="8"/>
        <v>23841170.400826778</v>
      </c>
      <c r="M519" t="str">
        <f>VLOOKUP(A519,Holidays!A:C,2,)</f>
        <v>Y</v>
      </c>
      <c r="N519" t="str">
        <f>VLOOKUP(A519,Holidays!A:C,3,FALSE)</f>
        <v>N</v>
      </c>
    </row>
    <row r="520" spans="1:14" x14ac:dyDescent="0.25">
      <c r="A520" s="6">
        <v>42523</v>
      </c>
      <c r="B520" s="1" t="str">
        <f>TEXT(Holidays!A520,"DDDD")</f>
        <v>Thursday</v>
      </c>
      <c r="C520" s="2">
        <f>WEEKNUM(Holidays!A520)</f>
        <v>23</v>
      </c>
      <c r="D520" s="1" t="str">
        <f>TEXT(Holidays!A520,"MMMM")</f>
        <v>June</v>
      </c>
      <c r="E520" s="1" t="str">
        <f>TEXT(Holidays!A520,"yyyy")</f>
        <v>2016</v>
      </c>
      <c r="F520" s="3">
        <v>4.8</v>
      </c>
      <c r="G520" s="3">
        <v>12.8</v>
      </c>
      <c r="H520" s="3">
        <v>9.1999999999999993</v>
      </c>
      <c r="I520" s="3">
        <v>0</v>
      </c>
      <c r="J520" s="4">
        <v>141292.56</v>
      </c>
      <c r="K520" s="5">
        <v>180.9103503</v>
      </c>
      <c r="L520" s="71">
        <f t="shared" si="8"/>
        <v>25561286.524383768</v>
      </c>
      <c r="M520" t="str">
        <f>VLOOKUP(A520,Holidays!A:C,2,)</f>
        <v>Y</v>
      </c>
      <c r="N520" t="str">
        <f>VLOOKUP(A520,Holidays!A:C,3,FALSE)</f>
        <v>N</v>
      </c>
    </row>
    <row r="521" spans="1:14" x14ac:dyDescent="0.25">
      <c r="A521" s="6">
        <v>42524</v>
      </c>
      <c r="B521" s="1" t="str">
        <f>TEXT(Holidays!A521,"DDDD")</f>
        <v>Friday</v>
      </c>
      <c r="C521" s="2">
        <f>WEEKNUM(Holidays!A521)</f>
        <v>23</v>
      </c>
      <c r="D521" s="1" t="str">
        <f>TEXT(Holidays!A521,"MMMM")</f>
        <v>June</v>
      </c>
      <c r="E521" s="1" t="str">
        <f>TEXT(Holidays!A521,"yyyy")</f>
        <v>2016</v>
      </c>
      <c r="F521" s="3">
        <v>6.8</v>
      </c>
      <c r="G521" s="3">
        <v>14.1</v>
      </c>
      <c r="H521" s="3">
        <v>8.5</v>
      </c>
      <c r="I521" s="3">
        <v>0</v>
      </c>
      <c r="J521" s="4">
        <v>137717.255</v>
      </c>
      <c r="K521" s="5">
        <v>175.85462989999999</v>
      </c>
      <c r="L521" s="71">
        <f t="shared" si="8"/>
        <v>24218216.908868924</v>
      </c>
      <c r="M521" t="str">
        <f>VLOOKUP(A521,Holidays!A:C,2,)</f>
        <v>Y</v>
      </c>
      <c r="N521" t="str">
        <f>VLOOKUP(A521,Holidays!A:C,3,FALSE)</f>
        <v>N</v>
      </c>
    </row>
    <row r="522" spans="1:14" x14ac:dyDescent="0.25">
      <c r="A522" s="6">
        <v>42525</v>
      </c>
      <c r="B522" s="1" t="str">
        <f>TEXT(Holidays!A522,"DDDD")</f>
        <v>Saturday</v>
      </c>
      <c r="C522" s="2">
        <f>WEEKNUM(Holidays!A522)</f>
        <v>23</v>
      </c>
      <c r="D522" s="1" t="str">
        <f>TEXT(Holidays!A522,"MMMM")</f>
        <v>June</v>
      </c>
      <c r="E522" s="1" t="str">
        <f>TEXT(Holidays!A522,"yyyy")</f>
        <v>2016</v>
      </c>
      <c r="F522" s="3">
        <v>9.8000000000000007</v>
      </c>
      <c r="G522" s="3">
        <v>13.4</v>
      </c>
      <c r="H522" s="3">
        <v>3.7</v>
      </c>
      <c r="I522" s="3">
        <v>6.2</v>
      </c>
      <c r="J522" s="4">
        <v>122764.33</v>
      </c>
      <c r="K522" s="5">
        <v>126.74997190000001</v>
      </c>
      <c r="L522" s="71">
        <f t="shared" si="8"/>
        <v>15560375.377822328</v>
      </c>
      <c r="M522" t="str">
        <f>VLOOKUP(A522,Holidays!A:C,2,)</f>
        <v>Y</v>
      </c>
      <c r="N522" t="str">
        <f>VLOOKUP(A522,Holidays!A:C,3,FALSE)</f>
        <v>N</v>
      </c>
    </row>
    <row r="523" spans="1:14" x14ac:dyDescent="0.25">
      <c r="A523" s="6">
        <v>42526</v>
      </c>
      <c r="B523" s="1" t="str">
        <f>TEXT(Holidays!A523,"DDDD")</f>
        <v>Sunday</v>
      </c>
      <c r="C523" s="2">
        <f>WEEKNUM(Holidays!A523)</f>
        <v>24</v>
      </c>
      <c r="D523" s="1" t="str">
        <f>TEXT(Holidays!A523,"MMMM")</f>
        <v>June</v>
      </c>
      <c r="E523" s="1" t="str">
        <f>TEXT(Holidays!A523,"yyyy")</f>
        <v>2016</v>
      </c>
      <c r="F523" s="3">
        <v>10.5</v>
      </c>
      <c r="G523" s="3">
        <v>14.1</v>
      </c>
      <c r="H523" s="3">
        <v>3.3</v>
      </c>
      <c r="I523" s="3">
        <v>3.4</v>
      </c>
      <c r="J523" s="4">
        <v>116052.80499999999</v>
      </c>
      <c r="K523" s="5">
        <v>122.7887776</v>
      </c>
      <c r="L523" s="71">
        <f t="shared" si="8"/>
        <v>14249982.063001167</v>
      </c>
      <c r="M523" t="str">
        <f>VLOOKUP(A523,Holidays!A:C,2,)</f>
        <v>Y</v>
      </c>
      <c r="N523" t="str">
        <f>VLOOKUP(A523,Holidays!A:C,3,FALSE)</f>
        <v>N</v>
      </c>
    </row>
    <row r="524" spans="1:14" x14ac:dyDescent="0.25">
      <c r="A524" s="6">
        <v>42527</v>
      </c>
      <c r="B524" s="1" t="str">
        <f>TEXT(Holidays!A524,"DDDD")</f>
        <v>Monday</v>
      </c>
      <c r="C524" s="2">
        <f>WEEKNUM(Holidays!A524)</f>
        <v>24</v>
      </c>
      <c r="D524" s="1" t="str">
        <f>TEXT(Holidays!A524,"MMMM")</f>
        <v>June</v>
      </c>
      <c r="E524" s="1" t="str">
        <f>TEXT(Holidays!A524,"yyyy")</f>
        <v>2016</v>
      </c>
      <c r="F524" s="3">
        <v>8.9</v>
      </c>
      <c r="G524" s="3">
        <v>14.5</v>
      </c>
      <c r="H524" s="3">
        <v>7.1</v>
      </c>
      <c r="I524" s="3">
        <v>1.4</v>
      </c>
      <c r="J524" s="4">
        <v>134829.755</v>
      </c>
      <c r="K524" s="5">
        <v>107.44561210000001</v>
      </c>
      <c r="L524" s="71">
        <f t="shared" si="8"/>
        <v>14486865.555268036</v>
      </c>
      <c r="M524" t="str">
        <f>VLOOKUP(A524,Holidays!A:C,2,)</f>
        <v>Y</v>
      </c>
      <c r="N524" t="str">
        <f>VLOOKUP(A524,Holidays!A:C,3,FALSE)</f>
        <v>N</v>
      </c>
    </row>
    <row r="525" spans="1:14" x14ac:dyDescent="0.25">
      <c r="A525" s="6">
        <v>42528</v>
      </c>
      <c r="B525" s="1" t="str">
        <f>TEXT(Holidays!A525,"DDDD")</f>
        <v>Tuesday</v>
      </c>
      <c r="C525" s="2">
        <f>WEEKNUM(Holidays!A525)</f>
        <v>24</v>
      </c>
      <c r="D525" s="1" t="str">
        <f>TEXT(Holidays!A525,"MMMM")</f>
        <v>June</v>
      </c>
      <c r="E525" s="1" t="str">
        <f>TEXT(Holidays!A525,"yyyy")</f>
        <v>2016</v>
      </c>
      <c r="F525" s="3">
        <v>10.5</v>
      </c>
      <c r="G525" s="3">
        <v>15.3</v>
      </c>
      <c r="H525" s="3">
        <v>4.7</v>
      </c>
      <c r="I525" s="3">
        <v>0</v>
      </c>
      <c r="J525" s="4">
        <v>135306.005</v>
      </c>
      <c r="K525" s="5">
        <v>88.326962910000006</v>
      </c>
      <c r="L525" s="71">
        <f t="shared" si="8"/>
        <v>11951168.485135276</v>
      </c>
      <c r="M525" t="str">
        <f>VLOOKUP(A525,Holidays!A:C,2,)</f>
        <v>Y</v>
      </c>
      <c r="N525" t="str">
        <f>VLOOKUP(A525,Holidays!A:C,3,FALSE)</f>
        <v>N</v>
      </c>
    </row>
    <row r="526" spans="1:14" x14ac:dyDescent="0.25">
      <c r="A526" s="6">
        <v>42529</v>
      </c>
      <c r="B526" s="1" t="str">
        <f>TEXT(Holidays!A526,"DDDD")</f>
        <v>Wednesday</v>
      </c>
      <c r="C526" s="2">
        <f>WEEKNUM(Holidays!A526)</f>
        <v>24</v>
      </c>
      <c r="D526" s="1" t="str">
        <f>TEXT(Holidays!A526,"MMMM")</f>
        <v>June</v>
      </c>
      <c r="E526" s="1" t="str">
        <f>TEXT(Holidays!A526,"yyyy")</f>
        <v>2016</v>
      </c>
      <c r="F526" s="3">
        <v>9.6999999999999993</v>
      </c>
      <c r="G526" s="3">
        <v>14.7</v>
      </c>
      <c r="H526" s="3">
        <v>4.7</v>
      </c>
      <c r="I526" s="3">
        <v>1.2</v>
      </c>
      <c r="J526" s="4">
        <v>137305.35500000001</v>
      </c>
      <c r="K526" s="5">
        <v>91.315660199999996</v>
      </c>
      <c r="L526" s="71">
        <f t="shared" si="8"/>
        <v>12538129.140820371</v>
      </c>
      <c r="M526" t="str">
        <f>VLOOKUP(A526,Holidays!A:C,2,)</f>
        <v>Y</v>
      </c>
      <c r="N526" t="str">
        <f>VLOOKUP(A526,Holidays!A:C,3,FALSE)</f>
        <v>N</v>
      </c>
    </row>
    <row r="527" spans="1:14" x14ac:dyDescent="0.25">
      <c r="A527" s="6">
        <v>42530</v>
      </c>
      <c r="B527" s="1" t="str">
        <f>TEXT(Holidays!A527,"DDDD")</f>
        <v>Thursday</v>
      </c>
      <c r="C527" s="2">
        <f>WEEKNUM(Holidays!A527)</f>
        <v>24</v>
      </c>
      <c r="D527" s="1" t="str">
        <f>TEXT(Holidays!A527,"MMMM")</f>
        <v>June</v>
      </c>
      <c r="E527" s="1" t="str">
        <f>TEXT(Holidays!A527,"yyyy")</f>
        <v>2016</v>
      </c>
      <c r="F527" s="3">
        <v>10.8</v>
      </c>
      <c r="G527" s="3">
        <v>17.5</v>
      </c>
      <c r="H527" s="3">
        <v>6</v>
      </c>
      <c r="I527" s="3">
        <v>1.4</v>
      </c>
      <c r="J527" s="4">
        <v>132859.30499999999</v>
      </c>
      <c r="K527" s="5">
        <v>50.238971939999999</v>
      </c>
      <c r="L527" s="71">
        <f t="shared" si="8"/>
        <v>6674714.8958629016</v>
      </c>
      <c r="M527" t="str">
        <f>VLOOKUP(A527,Holidays!A:C,2,)</f>
        <v>Y</v>
      </c>
      <c r="N527" t="str">
        <f>VLOOKUP(A527,Holidays!A:C,3,FALSE)</f>
        <v>N</v>
      </c>
    </row>
    <row r="528" spans="1:14" x14ac:dyDescent="0.25">
      <c r="A528" s="6">
        <v>42531</v>
      </c>
      <c r="B528" s="1" t="str">
        <f>TEXT(Holidays!A528,"DDDD")</f>
        <v>Friday</v>
      </c>
      <c r="C528" s="2">
        <f>WEEKNUM(Holidays!A528)</f>
        <v>24</v>
      </c>
      <c r="D528" s="1" t="str">
        <f>TEXT(Holidays!A528,"MMMM")</f>
        <v>June</v>
      </c>
      <c r="E528" s="1" t="str">
        <f>TEXT(Holidays!A528,"yyyy")</f>
        <v>2016</v>
      </c>
      <c r="F528" s="3">
        <v>10.4</v>
      </c>
      <c r="G528" s="3">
        <v>15.8</v>
      </c>
      <c r="H528" s="3">
        <v>6.6</v>
      </c>
      <c r="I528" s="3">
        <v>0</v>
      </c>
      <c r="J528" s="4">
        <v>132209.51500000001</v>
      </c>
      <c r="K528" s="5">
        <v>47.425798780000001</v>
      </c>
      <c r="L528" s="71">
        <f t="shared" si="8"/>
        <v>6270141.8551913928</v>
      </c>
      <c r="M528" t="str">
        <f>VLOOKUP(A528,Holidays!A:C,2,)</f>
        <v>Y</v>
      </c>
      <c r="N528" t="str">
        <f>VLOOKUP(A528,Holidays!A:C,3,FALSE)</f>
        <v>N</v>
      </c>
    </row>
    <row r="529" spans="1:14" x14ac:dyDescent="0.25">
      <c r="A529" s="6">
        <v>42532</v>
      </c>
      <c r="B529" s="1" t="str">
        <f>TEXT(Holidays!A529,"DDDD")</f>
        <v>Saturday</v>
      </c>
      <c r="C529" s="2">
        <f>WEEKNUM(Holidays!A529)</f>
        <v>24</v>
      </c>
      <c r="D529" s="1" t="str">
        <f>TEXT(Holidays!A529,"MMMM")</f>
        <v>June</v>
      </c>
      <c r="E529" s="1" t="str">
        <f>TEXT(Holidays!A529,"yyyy")</f>
        <v>2016</v>
      </c>
      <c r="F529" s="3">
        <v>9</v>
      </c>
      <c r="G529" s="3">
        <v>13.5</v>
      </c>
      <c r="H529" s="3">
        <v>6.5</v>
      </c>
      <c r="I529" s="3">
        <v>3</v>
      </c>
      <c r="J529" s="4">
        <v>120753.43</v>
      </c>
      <c r="K529" s="5">
        <v>55.590969579999999</v>
      </c>
      <c r="L529" s="71">
        <f t="shared" si="8"/>
        <v>6712800.2538106591</v>
      </c>
      <c r="M529" t="str">
        <f>VLOOKUP(A529,Holidays!A:C,2,)</f>
        <v>Y</v>
      </c>
      <c r="N529" t="str">
        <f>VLOOKUP(A529,Holidays!A:C,3,FALSE)</f>
        <v>N</v>
      </c>
    </row>
    <row r="530" spans="1:14" x14ac:dyDescent="0.25">
      <c r="A530" s="6">
        <v>42533</v>
      </c>
      <c r="B530" s="1" t="str">
        <f>TEXT(Holidays!A530,"DDDD")</f>
        <v>Sunday</v>
      </c>
      <c r="C530" s="2">
        <f>WEEKNUM(Holidays!A530)</f>
        <v>25</v>
      </c>
      <c r="D530" s="1" t="str">
        <f>TEXT(Holidays!A530,"MMMM")</f>
        <v>June</v>
      </c>
      <c r="E530" s="1" t="str">
        <f>TEXT(Holidays!A530,"yyyy")</f>
        <v>2016</v>
      </c>
      <c r="F530" s="3">
        <v>5</v>
      </c>
      <c r="G530" s="3">
        <v>13.8</v>
      </c>
      <c r="H530" s="3">
        <v>7.3</v>
      </c>
      <c r="I530" s="3">
        <v>0.6</v>
      </c>
      <c r="J530" s="4">
        <v>122771.53</v>
      </c>
      <c r="K530" s="5">
        <v>77.215287989999993</v>
      </c>
      <c r="L530" s="71">
        <f t="shared" si="8"/>
        <v>9479839.0459229238</v>
      </c>
      <c r="M530" t="str">
        <f>VLOOKUP(A530,Holidays!A:C,2,)</f>
        <v>Y</v>
      </c>
      <c r="N530" t="str">
        <f>VLOOKUP(A530,Holidays!A:C,3,FALSE)</f>
        <v>N</v>
      </c>
    </row>
    <row r="531" spans="1:14" x14ac:dyDescent="0.25">
      <c r="A531" s="6">
        <v>42534</v>
      </c>
      <c r="B531" s="1" t="str">
        <f>TEXT(Holidays!A531,"DDDD")</f>
        <v>Monday</v>
      </c>
      <c r="C531" s="2">
        <f>WEEKNUM(Holidays!A531)</f>
        <v>25</v>
      </c>
      <c r="D531" s="1" t="str">
        <f>TEXT(Holidays!A531,"MMMM")</f>
        <v>June</v>
      </c>
      <c r="E531" s="1" t="str">
        <f>TEXT(Holidays!A531,"yyyy")</f>
        <v>2016</v>
      </c>
      <c r="F531" s="3">
        <v>3.8</v>
      </c>
      <c r="G531" s="3">
        <v>13.4</v>
      </c>
      <c r="H531" s="3">
        <v>9</v>
      </c>
      <c r="I531" s="3">
        <v>0</v>
      </c>
      <c r="J531" s="4">
        <v>122106.95</v>
      </c>
      <c r="K531" s="5">
        <v>95.064774630000002</v>
      </c>
      <c r="L531" s="71">
        <f t="shared" si="8"/>
        <v>11608069.682506679</v>
      </c>
      <c r="M531" t="str">
        <f>VLOOKUP(A531,Holidays!A:C,2,)</f>
        <v>Y</v>
      </c>
      <c r="N531" t="str">
        <f>VLOOKUP(A531,Holidays!A:C,3,FALSE)</f>
        <v>Y</v>
      </c>
    </row>
    <row r="532" spans="1:14" x14ac:dyDescent="0.25">
      <c r="A532" s="6">
        <v>42535</v>
      </c>
      <c r="B532" s="1" t="str">
        <f>TEXT(Holidays!A532,"DDDD")</f>
        <v>Tuesday</v>
      </c>
      <c r="C532" s="2">
        <f>WEEKNUM(Holidays!A532)</f>
        <v>25</v>
      </c>
      <c r="D532" s="1" t="str">
        <f>TEXT(Holidays!A532,"MMMM")</f>
        <v>June</v>
      </c>
      <c r="E532" s="1" t="str">
        <f>TEXT(Holidays!A532,"yyyy")</f>
        <v>2016</v>
      </c>
      <c r="F532" s="3">
        <v>8.6</v>
      </c>
      <c r="G532" s="3">
        <v>15.6</v>
      </c>
      <c r="H532" s="3">
        <v>8.3000000000000007</v>
      </c>
      <c r="I532" s="3">
        <v>0</v>
      </c>
      <c r="J532" s="4">
        <v>138466.56</v>
      </c>
      <c r="K532" s="5">
        <v>90.845109260000001</v>
      </c>
      <c r="L532" s="71">
        <f t="shared" si="8"/>
        <v>12579009.772056345</v>
      </c>
      <c r="M532" t="str">
        <f>VLOOKUP(A532,Holidays!A:C,2,)</f>
        <v>Y</v>
      </c>
      <c r="N532" t="str">
        <f>VLOOKUP(A532,Holidays!A:C,3,FALSE)</f>
        <v>N</v>
      </c>
    </row>
    <row r="533" spans="1:14" x14ac:dyDescent="0.25">
      <c r="A533" s="6">
        <v>42536</v>
      </c>
      <c r="B533" s="1" t="str">
        <f>TEXT(Holidays!A533,"DDDD")</f>
        <v>Wednesday</v>
      </c>
      <c r="C533" s="2">
        <f>WEEKNUM(Holidays!A533)</f>
        <v>25</v>
      </c>
      <c r="D533" s="1" t="str">
        <f>TEXT(Holidays!A533,"MMMM")</f>
        <v>June</v>
      </c>
      <c r="E533" s="1" t="str">
        <f>TEXT(Holidays!A533,"yyyy")</f>
        <v>2016</v>
      </c>
      <c r="F533" s="3">
        <v>6</v>
      </c>
      <c r="G533" s="3">
        <v>17.899999999999999</v>
      </c>
      <c r="H533" s="3">
        <v>9.1999999999999993</v>
      </c>
      <c r="I533" s="3">
        <v>0</v>
      </c>
      <c r="J533" s="4">
        <v>140904.59</v>
      </c>
      <c r="K533" s="5">
        <v>92.416245849999996</v>
      </c>
      <c r="L533" s="71">
        <f t="shared" si="8"/>
        <v>13021873.23083345</v>
      </c>
      <c r="M533" t="str">
        <f>VLOOKUP(A533,Holidays!A:C,2,)</f>
        <v>Y</v>
      </c>
      <c r="N533" t="str">
        <f>VLOOKUP(A533,Holidays!A:C,3,FALSE)</f>
        <v>N</v>
      </c>
    </row>
    <row r="534" spans="1:14" x14ac:dyDescent="0.25">
      <c r="A534" s="6">
        <v>42537</v>
      </c>
      <c r="B534" s="1" t="str">
        <f>TEXT(Holidays!A534,"DDDD")</f>
        <v>Thursday</v>
      </c>
      <c r="C534" s="2">
        <f>WEEKNUM(Holidays!A534)</f>
        <v>25</v>
      </c>
      <c r="D534" s="1" t="str">
        <f>TEXT(Holidays!A534,"MMMM")</f>
        <v>June</v>
      </c>
      <c r="E534" s="1" t="str">
        <f>TEXT(Holidays!A534,"yyyy")</f>
        <v>2016</v>
      </c>
      <c r="F534" s="3">
        <v>7.8</v>
      </c>
      <c r="G534" s="3">
        <v>14.3</v>
      </c>
      <c r="H534" s="3">
        <v>5.0999999999999996</v>
      </c>
      <c r="I534" s="3">
        <v>0</v>
      </c>
      <c r="J534" s="4">
        <v>140741.16500000001</v>
      </c>
      <c r="K534" s="5">
        <v>89.929148949999998</v>
      </c>
      <c r="L534" s="71">
        <f t="shared" si="8"/>
        <v>12656733.190681526</v>
      </c>
      <c r="M534" t="str">
        <f>VLOOKUP(A534,Holidays!A:C,2,)</f>
        <v>Y</v>
      </c>
      <c r="N534" t="str">
        <f>VLOOKUP(A534,Holidays!A:C,3,FALSE)</f>
        <v>N</v>
      </c>
    </row>
    <row r="535" spans="1:14" x14ac:dyDescent="0.25">
      <c r="A535" s="6">
        <v>42538</v>
      </c>
      <c r="B535" s="1" t="str">
        <f>TEXT(Holidays!A535,"DDDD")</f>
        <v>Friday</v>
      </c>
      <c r="C535" s="2">
        <f>WEEKNUM(Holidays!A535)</f>
        <v>25</v>
      </c>
      <c r="D535" s="1" t="str">
        <f>TEXT(Holidays!A535,"MMMM")</f>
        <v>June</v>
      </c>
      <c r="E535" s="1" t="str">
        <f>TEXT(Holidays!A535,"yyyy")</f>
        <v>2016</v>
      </c>
      <c r="F535" s="3">
        <v>9.3000000000000007</v>
      </c>
      <c r="G535" s="3">
        <v>15.1</v>
      </c>
      <c r="H535" s="3">
        <v>3.5</v>
      </c>
      <c r="I535" s="3">
        <v>4.2</v>
      </c>
      <c r="J535" s="4">
        <v>138023.10999999999</v>
      </c>
      <c r="K535" s="5">
        <v>99.573674510000004</v>
      </c>
      <c r="L535" s="71">
        <f t="shared" si="8"/>
        <v>13743468.229997925</v>
      </c>
      <c r="M535" t="str">
        <f>VLOOKUP(A535,Holidays!A:C,2,)</f>
        <v>Y</v>
      </c>
      <c r="N535" t="str">
        <f>VLOOKUP(A535,Holidays!A:C,3,FALSE)</f>
        <v>N</v>
      </c>
    </row>
    <row r="536" spans="1:14" x14ac:dyDescent="0.25">
      <c r="A536" s="6">
        <v>42539</v>
      </c>
      <c r="B536" s="1" t="str">
        <f>TEXT(Holidays!A536,"DDDD")</f>
        <v>Saturday</v>
      </c>
      <c r="C536" s="2">
        <f>WEEKNUM(Holidays!A536)</f>
        <v>25</v>
      </c>
      <c r="D536" s="1" t="str">
        <f>TEXT(Holidays!A536,"MMMM")</f>
        <v>June</v>
      </c>
      <c r="E536" s="1" t="str">
        <f>TEXT(Holidays!A536,"yyyy")</f>
        <v>2016</v>
      </c>
      <c r="F536" s="3">
        <v>10</v>
      </c>
      <c r="G536" s="3">
        <v>12.7</v>
      </c>
      <c r="H536" s="3">
        <v>5.3</v>
      </c>
      <c r="I536" s="3">
        <v>8.6</v>
      </c>
      <c r="J536" s="4">
        <v>123162.185</v>
      </c>
      <c r="K536" s="5">
        <v>62.934016130000003</v>
      </c>
      <c r="L536" s="71">
        <f t="shared" si="8"/>
        <v>7751090.9373960439</v>
      </c>
      <c r="M536" t="str">
        <f>VLOOKUP(A536,Holidays!A:C,2,)</f>
        <v>Y</v>
      </c>
      <c r="N536" t="str">
        <f>VLOOKUP(A536,Holidays!A:C,3,FALSE)</f>
        <v>N</v>
      </c>
    </row>
    <row r="537" spans="1:14" x14ac:dyDescent="0.25">
      <c r="A537" s="6">
        <v>42540</v>
      </c>
      <c r="B537" s="1" t="str">
        <f>TEXT(Holidays!A537,"DDDD")</f>
        <v>Sunday</v>
      </c>
      <c r="C537" s="2">
        <f>WEEKNUM(Holidays!A537)</f>
        <v>26</v>
      </c>
      <c r="D537" s="1" t="str">
        <f>TEXT(Holidays!A537,"MMMM")</f>
        <v>June</v>
      </c>
      <c r="E537" s="1" t="str">
        <f>TEXT(Holidays!A537,"yyyy")</f>
        <v>2016</v>
      </c>
      <c r="F537" s="3">
        <v>7.3</v>
      </c>
      <c r="G537" s="3">
        <v>13.5</v>
      </c>
      <c r="H537" s="3">
        <v>7.2</v>
      </c>
      <c r="I537" s="3">
        <v>0.4</v>
      </c>
      <c r="J537" s="4">
        <v>119662.16499999999</v>
      </c>
      <c r="K537" s="5">
        <v>79.384821770000002</v>
      </c>
      <c r="L537" s="71">
        <f t="shared" si="8"/>
        <v>9499359.6411373317</v>
      </c>
      <c r="M537" t="str">
        <f>VLOOKUP(A537,Holidays!A:C,2,)</f>
        <v>Y</v>
      </c>
      <c r="N537" t="str">
        <f>VLOOKUP(A537,Holidays!A:C,3,FALSE)</f>
        <v>N</v>
      </c>
    </row>
    <row r="538" spans="1:14" x14ac:dyDescent="0.25">
      <c r="A538" s="6">
        <v>42541</v>
      </c>
      <c r="B538" s="1" t="str">
        <f>TEXT(Holidays!A538,"DDDD")</f>
        <v>Monday</v>
      </c>
      <c r="C538" s="2">
        <f>WEEKNUM(Holidays!A538)</f>
        <v>26</v>
      </c>
      <c r="D538" s="1" t="str">
        <f>TEXT(Holidays!A538,"MMMM")</f>
        <v>June</v>
      </c>
      <c r="E538" s="1" t="str">
        <f>TEXT(Holidays!A538,"yyyy")</f>
        <v>2016</v>
      </c>
      <c r="F538" s="3">
        <v>9.1</v>
      </c>
      <c r="G538" s="3">
        <v>13.2</v>
      </c>
      <c r="H538" s="3">
        <v>3.4</v>
      </c>
      <c r="I538" s="3">
        <v>3.6</v>
      </c>
      <c r="J538" s="4">
        <v>134435.11499999999</v>
      </c>
      <c r="K538" s="5">
        <v>114.875078</v>
      </c>
      <c r="L538" s="71">
        <f t="shared" si="8"/>
        <v>15443244.321563968</v>
      </c>
      <c r="M538" t="str">
        <f>VLOOKUP(A538,Holidays!A:C,2,)</f>
        <v>Y</v>
      </c>
      <c r="N538" t="str">
        <f>VLOOKUP(A538,Holidays!A:C,3,FALSE)</f>
        <v>N</v>
      </c>
    </row>
    <row r="539" spans="1:14" x14ac:dyDescent="0.25">
      <c r="A539" s="6">
        <v>42542</v>
      </c>
      <c r="B539" s="1" t="str">
        <f>TEXT(Holidays!A539,"DDDD")</f>
        <v>Tuesday</v>
      </c>
      <c r="C539" s="2">
        <f>WEEKNUM(Holidays!A539)</f>
        <v>26</v>
      </c>
      <c r="D539" s="1" t="str">
        <f>TEXT(Holidays!A539,"MMMM")</f>
        <v>June</v>
      </c>
      <c r="E539" s="1" t="str">
        <f>TEXT(Holidays!A539,"yyyy")</f>
        <v>2016</v>
      </c>
      <c r="F539" s="3">
        <v>10.4</v>
      </c>
      <c r="G539" s="3">
        <v>14.7</v>
      </c>
      <c r="H539" s="3">
        <v>7</v>
      </c>
      <c r="I539" s="3">
        <v>3.2</v>
      </c>
      <c r="J539" s="4">
        <v>137511.315</v>
      </c>
      <c r="K539" s="5">
        <v>62.154764110000002</v>
      </c>
      <c r="L539" s="71">
        <f t="shared" si="8"/>
        <v>8546983.3462809045</v>
      </c>
      <c r="M539" t="str">
        <f>VLOOKUP(A539,Holidays!A:C,2,)</f>
        <v>Y</v>
      </c>
      <c r="N539" t="str">
        <f>VLOOKUP(A539,Holidays!A:C,3,FALSE)</f>
        <v>N</v>
      </c>
    </row>
    <row r="540" spans="1:14" x14ac:dyDescent="0.25">
      <c r="A540" s="6">
        <v>42543</v>
      </c>
      <c r="B540" s="1" t="str">
        <f>TEXT(Holidays!A540,"DDDD")</f>
        <v>Wednesday</v>
      </c>
      <c r="C540" s="2">
        <f>WEEKNUM(Holidays!A540)</f>
        <v>26</v>
      </c>
      <c r="D540" s="1" t="str">
        <f>TEXT(Holidays!A540,"MMMM")</f>
        <v>June</v>
      </c>
      <c r="E540" s="1" t="str">
        <f>TEXT(Holidays!A540,"yyyy")</f>
        <v>2016</v>
      </c>
      <c r="F540" s="3">
        <v>11.2</v>
      </c>
      <c r="G540" s="3">
        <v>15.4</v>
      </c>
      <c r="H540" s="3">
        <v>6.6</v>
      </c>
      <c r="I540" s="3">
        <v>0</v>
      </c>
      <c r="J540" s="4">
        <v>133813.285</v>
      </c>
      <c r="K540" s="5">
        <v>58.759038580000002</v>
      </c>
      <c r="L540" s="71">
        <f t="shared" si="8"/>
        <v>7862739.9758315356</v>
      </c>
      <c r="M540" t="str">
        <f>VLOOKUP(A540,Holidays!A:C,2,)</f>
        <v>Y</v>
      </c>
      <c r="N540" t="str">
        <f>VLOOKUP(A540,Holidays!A:C,3,FALSE)</f>
        <v>N</v>
      </c>
    </row>
    <row r="541" spans="1:14" x14ac:dyDescent="0.25">
      <c r="A541" s="6">
        <v>42544</v>
      </c>
      <c r="B541" s="1" t="str">
        <f>TEXT(Holidays!A541,"DDDD")</f>
        <v>Thursday</v>
      </c>
      <c r="C541" s="2">
        <f>WEEKNUM(Holidays!A541)</f>
        <v>26</v>
      </c>
      <c r="D541" s="1" t="str">
        <f>TEXT(Holidays!A541,"MMMM")</f>
        <v>June</v>
      </c>
      <c r="E541" s="1" t="str">
        <f>TEXT(Holidays!A541,"yyyy")</f>
        <v>2016</v>
      </c>
      <c r="F541" s="3">
        <v>10.4</v>
      </c>
      <c r="G541" s="3">
        <v>14.8</v>
      </c>
      <c r="H541" s="3">
        <v>7.2</v>
      </c>
      <c r="I541" s="3">
        <v>0.6</v>
      </c>
      <c r="J541" s="4">
        <v>136740.005</v>
      </c>
      <c r="K541" s="5">
        <v>78.318980190000005</v>
      </c>
      <c r="L541" s="71">
        <f t="shared" si="8"/>
        <v>10709337.742775502</v>
      </c>
      <c r="M541" t="str">
        <f>VLOOKUP(A541,Holidays!A:C,2,)</f>
        <v>Y</v>
      </c>
      <c r="N541" t="str">
        <f>VLOOKUP(A541,Holidays!A:C,3,FALSE)</f>
        <v>N</v>
      </c>
    </row>
    <row r="542" spans="1:14" x14ac:dyDescent="0.25">
      <c r="A542" s="6">
        <v>42545</v>
      </c>
      <c r="B542" s="1" t="str">
        <f>TEXT(Holidays!A542,"DDDD")</f>
        <v>Friday</v>
      </c>
      <c r="C542" s="2">
        <f>WEEKNUM(Holidays!A542)</f>
        <v>26</v>
      </c>
      <c r="D542" s="1" t="str">
        <f>TEXT(Holidays!A542,"MMMM")</f>
        <v>June</v>
      </c>
      <c r="E542" s="1" t="str">
        <f>TEXT(Holidays!A542,"yyyy")</f>
        <v>2016</v>
      </c>
      <c r="F542" s="3">
        <v>6.9</v>
      </c>
      <c r="G542" s="3">
        <v>10.7</v>
      </c>
      <c r="H542" s="3">
        <v>5.8</v>
      </c>
      <c r="I542" s="3">
        <v>13.8</v>
      </c>
      <c r="J542" s="4">
        <v>144658.38</v>
      </c>
      <c r="K542" s="5">
        <v>67.938496200000003</v>
      </c>
      <c r="L542" s="71">
        <f t="shared" si="8"/>
        <v>9827872.7999281567</v>
      </c>
      <c r="M542" t="str">
        <f>VLOOKUP(A542,Holidays!A:C,2,)</f>
        <v>N</v>
      </c>
      <c r="N542" t="str">
        <f>VLOOKUP(A542,Holidays!A:C,3,FALSE)</f>
        <v>N</v>
      </c>
    </row>
    <row r="543" spans="1:14" x14ac:dyDescent="0.25">
      <c r="A543" s="6">
        <v>42546</v>
      </c>
      <c r="B543" s="1" t="str">
        <f>TEXT(Holidays!A543,"DDDD")</f>
        <v>Saturday</v>
      </c>
      <c r="C543" s="2">
        <f>WEEKNUM(Holidays!A543)</f>
        <v>26</v>
      </c>
      <c r="D543" s="1" t="str">
        <f>TEXT(Holidays!A543,"MMMM")</f>
        <v>June</v>
      </c>
      <c r="E543" s="1" t="str">
        <f>TEXT(Holidays!A543,"yyyy")</f>
        <v>2016</v>
      </c>
      <c r="F543" s="3">
        <v>5.6</v>
      </c>
      <c r="G543" s="3">
        <v>12.7</v>
      </c>
      <c r="H543" s="3">
        <v>8.8000000000000007</v>
      </c>
      <c r="I543" s="3">
        <v>2</v>
      </c>
      <c r="J543" s="4">
        <v>131730.83499999999</v>
      </c>
      <c r="K543" s="5">
        <v>99.763250799999994</v>
      </c>
      <c r="L543" s="71">
        <f t="shared" si="8"/>
        <v>13141896.330198416</v>
      </c>
      <c r="M543" t="str">
        <f>VLOOKUP(A543,Holidays!A:C,2,)</f>
        <v>N</v>
      </c>
      <c r="N543" t="str">
        <f>VLOOKUP(A543,Holidays!A:C,3,FALSE)</f>
        <v>N</v>
      </c>
    </row>
    <row r="544" spans="1:14" x14ac:dyDescent="0.25">
      <c r="A544" s="6">
        <v>42547</v>
      </c>
      <c r="B544" s="1" t="str">
        <f>TEXT(Holidays!A544,"DDDD")</f>
        <v>Sunday</v>
      </c>
      <c r="C544" s="2">
        <f>WEEKNUM(Holidays!A544)</f>
        <v>27</v>
      </c>
      <c r="D544" s="1" t="str">
        <f>TEXT(Holidays!A544,"MMMM")</f>
        <v>June</v>
      </c>
      <c r="E544" s="1" t="str">
        <f>TEXT(Holidays!A544,"yyyy")</f>
        <v>2016</v>
      </c>
      <c r="F544" s="3">
        <v>3</v>
      </c>
      <c r="G544" s="3">
        <v>11.1</v>
      </c>
      <c r="H544" s="3">
        <v>7.7</v>
      </c>
      <c r="I544" s="3">
        <v>0.2</v>
      </c>
      <c r="J544" s="4">
        <v>126455.935</v>
      </c>
      <c r="K544" s="5">
        <v>120.4411006</v>
      </c>
      <c r="L544" s="71">
        <f t="shared" si="8"/>
        <v>15230491.98880206</v>
      </c>
      <c r="M544" t="str">
        <f>VLOOKUP(A544,Holidays!A:C,2,)</f>
        <v>N</v>
      </c>
      <c r="N544" t="str">
        <f>VLOOKUP(A544,Holidays!A:C,3,FALSE)</f>
        <v>N</v>
      </c>
    </row>
    <row r="545" spans="1:14" x14ac:dyDescent="0.25">
      <c r="A545" s="6">
        <v>42548</v>
      </c>
      <c r="B545" s="1" t="str">
        <f>TEXT(Holidays!A545,"DDDD")</f>
        <v>Monday</v>
      </c>
      <c r="C545" s="2">
        <f>WEEKNUM(Holidays!A545)</f>
        <v>27</v>
      </c>
      <c r="D545" s="1" t="str">
        <f>TEXT(Holidays!A545,"MMMM")</f>
        <v>June</v>
      </c>
      <c r="E545" s="1" t="str">
        <f>TEXT(Holidays!A545,"yyyy")</f>
        <v>2016</v>
      </c>
      <c r="F545" s="3">
        <v>4.8</v>
      </c>
      <c r="G545" s="3">
        <v>10.6</v>
      </c>
      <c r="H545" s="3">
        <v>4.7</v>
      </c>
      <c r="I545" s="3">
        <v>0.2</v>
      </c>
      <c r="J545" s="4">
        <v>148639.995</v>
      </c>
      <c r="K545" s="5">
        <v>127.3466076</v>
      </c>
      <c r="L545" s="71">
        <f t="shared" si="8"/>
        <v>18928799.116930962</v>
      </c>
      <c r="M545" t="str">
        <f>VLOOKUP(A545,Holidays!A:C,2,)</f>
        <v>N</v>
      </c>
      <c r="N545" t="str">
        <f>VLOOKUP(A545,Holidays!A:C,3,FALSE)</f>
        <v>N</v>
      </c>
    </row>
    <row r="546" spans="1:14" x14ac:dyDescent="0.25">
      <c r="A546" s="6">
        <v>42549</v>
      </c>
      <c r="B546" s="1" t="str">
        <f>TEXT(Holidays!A546,"DDDD")</f>
        <v>Tuesday</v>
      </c>
      <c r="C546" s="2">
        <f>WEEKNUM(Holidays!A546)</f>
        <v>27</v>
      </c>
      <c r="D546" s="1" t="str">
        <f>TEXT(Holidays!A546,"MMMM")</f>
        <v>June</v>
      </c>
      <c r="E546" s="1" t="str">
        <f>TEXT(Holidays!A546,"yyyy")</f>
        <v>2016</v>
      </c>
      <c r="F546" s="3">
        <v>5</v>
      </c>
      <c r="G546" s="3">
        <v>17</v>
      </c>
      <c r="H546" s="3">
        <v>7.8</v>
      </c>
      <c r="I546" s="3">
        <v>0.2</v>
      </c>
      <c r="J546" s="4">
        <v>142146.31</v>
      </c>
      <c r="K546" s="5">
        <v>110.28039029999999</v>
      </c>
      <c r="L546" s="71">
        <f t="shared" si="8"/>
        <v>15675950.546504792</v>
      </c>
      <c r="M546" t="str">
        <f>VLOOKUP(A546,Holidays!A:C,2,)</f>
        <v>N</v>
      </c>
      <c r="N546" t="str">
        <f>VLOOKUP(A546,Holidays!A:C,3,FALSE)</f>
        <v>N</v>
      </c>
    </row>
    <row r="547" spans="1:14" x14ac:dyDescent="0.25">
      <c r="A547" s="6">
        <v>42550</v>
      </c>
      <c r="B547" s="1" t="str">
        <f>TEXT(Holidays!A547,"DDDD")</f>
        <v>Wednesday</v>
      </c>
      <c r="C547" s="2">
        <f>WEEKNUM(Holidays!A547)</f>
        <v>27</v>
      </c>
      <c r="D547" s="1" t="str">
        <f>TEXT(Holidays!A547,"MMMM")</f>
        <v>June</v>
      </c>
      <c r="E547" s="1" t="str">
        <f>TEXT(Holidays!A547,"yyyy")</f>
        <v>2016</v>
      </c>
      <c r="F547" s="3">
        <v>8.9</v>
      </c>
      <c r="G547" s="3">
        <v>15.8</v>
      </c>
      <c r="H547" s="3">
        <v>8.9</v>
      </c>
      <c r="I547" s="3">
        <v>0.2</v>
      </c>
      <c r="J547" s="4">
        <v>136071.965</v>
      </c>
      <c r="K547" s="5">
        <v>80.125243080000004</v>
      </c>
      <c r="L547" s="71">
        <f t="shared" si="8"/>
        <v>10902799.271998253</v>
      </c>
      <c r="M547" t="str">
        <f>VLOOKUP(A547,Holidays!A:C,2,)</f>
        <v>N</v>
      </c>
      <c r="N547" t="str">
        <f>VLOOKUP(A547,Holidays!A:C,3,FALSE)</f>
        <v>N</v>
      </c>
    </row>
    <row r="548" spans="1:14" x14ac:dyDescent="0.25">
      <c r="A548" s="6">
        <v>42551</v>
      </c>
      <c r="B548" s="1" t="str">
        <f>TEXT(Holidays!A548,"DDDD")</f>
        <v>Thursday</v>
      </c>
      <c r="C548" s="2">
        <f>WEEKNUM(Holidays!A548)</f>
        <v>27</v>
      </c>
      <c r="D548" s="1" t="str">
        <f>TEXT(Holidays!A548,"MMMM")</f>
        <v>June</v>
      </c>
      <c r="E548" s="1" t="str">
        <f>TEXT(Holidays!A548,"yyyy")</f>
        <v>2016</v>
      </c>
      <c r="F548" s="3">
        <v>10.3</v>
      </c>
      <c r="G548" s="3">
        <v>11.7</v>
      </c>
      <c r="H548" s="3">
        <v>5.6</v>
      </c>
      <c r="I548" s="3">
        <v>0</v>
      </c>
      <c r="J548" s="4">
        <v>141078.46</v>
      </c>
      <c r="K548" s="5">
        <v>115.1178955</v>
      </c>
      <c r="L548" s="71">
        <f t="shared" si="8"/>
        <v>16240655.41558093</v>
      </c>
      <c r="M548" t="str">
        <f>VLOOKUP(A548,Holidays!A:C,2,)</f>
        <v>N</v>
      </c>
      <c r="N548" t="str">
        <f>VLOOKUP(A548,Holidays!A:C,3,FALSE)</f>
        <v>N</v>
      </c>
    </row>
    <row r="549" spans="1:14" x14ac:dyDescent="0.25">
      <c r="A549" s="6">
        <v>42552</v>
      </c>
      <c r="B549" s="1" t="str">
        <f>TEXT(Holidays!A549,"DDDD")</f>
        <v>Friday</v>
      </c>
      <c r="C549" s="2">
        <f>WEEKNUM(Holidays!A549)</f>
        <v>27</v>
      </c>
      <c r="D549" s="1" t="str">
        <f>TEXT(Holidays!A549,"MMMM")</f>
        <v>July</v>
      </c>
      <c r="E549" s="1" t="str">
        <f>TEXT(Holidays!A549,"yyyy")</f>
        <v>2016</v>
      </c>
      <c r="F549" s="3">
        <v>7.3</v>
      </c>
      <c r="G549" s="3">
        <v>14.1</v>
      </c>
      <c r="H549" s="3">
        <v>7.1</v>
      </c>
      <c r="I549" s="3">
        <v>6.4</v>
      </c>
      <c r="J549" s="4">
        <v>136676.715</v>
      </c>
      <c r="K549" s="5">
        <v>117.7120479</v>
      </c>
      <c r="L549" s="71">
        <f t="shared" si="8"/>
        <v>16088496.022894649</v>
      </c>
      <c r="M549" t="str">
        <f>VLOOKUP(A549,Holidays!A:C,2,)</f>
        <v>N</v>
      </c>
      <c r="N549" t="str">
        <f>VLOOKUP(A549,Holidays!A:C,3,FALSE)</f>
        <v>N</v>
      </c>
    </row>
    <row r="550" spans="1:14" x14ac:dyDescent="0.25">
      <c r="A550" s="6">
        <v>42553</v>
      </c>
      <c r="B550" s="1" t="str">
        <f>TEXT(Holidays!A550,"DDDD")</f>
        <v>Saturday</v>
      </c>
      <c r="C550" s="2">
        <f>WEEKNUM(Holidays!A550)</f>
        <v>27</v>
      </c>
      <c r="D550" s="1" t="str">
        <f>TEXT(Holidays!A550,"MMMM")</f>
        <v>July</v>
      </c>
      <c r="E550" s="1" t="str">
        <f>TEXT(Holidays!A550,"yyyy")</f>
        <v>2016</v>
      </c>
      <c r="F550" s="3">
        <v>9.9</v>
      </c>
      <c r="G550" s="3">
        <v>16.5</v>
      </c>
      <c r="H550" s="3">
        <v>6.7</v>
      </c>
      <c r="I550" s="3">
        <v>0.2</v>
      </c>
      <c r="J550" s="4">
        <v>118683.565</v>
      </c>
      <c r="K550" s="5">
        <v>90.456523779999998</v>
      </c>
      <c r="L550" s="71">
        <f t="shared" si="8"/>
        <v>10735702.719717676</v>
      </c>
      <c r="M550" t="str">
        <f>VLOOKUP(A550,Holidays!A:C,2,)</f>
        <v>N</v>
      </c>
      <c r="N550" t="str">
        <f>VLOOKUP(A550,Holidays!A:C,3,FALSE)</f>
        <v>N</v>
      </c>
    </row>
    <row r="551" spans="1:14" x14ac:dyDescent="0.25">
      <c r="A551" s="6">
        <v>42554</v>
      </c>
      <c r="B551" s="1" t="str">
        <f>TEXT(Holidays!A551,"DDDD")</f>
        <v>Sunday</v>
      </c>
      <c r="C551" s="2">
        <f>WEEKNUM(Holidays!A551)</f>
        <v>28</v>
      </c>
      <c r="D551" s="1" t="str">
        <f>TEXT(Holidays!A551,"MMMM")</f>
        <v>July</v>
      </c>
      <c r="E551" s="1" t="str">
        <f>TEXT(Holidays!A551,"yyyy")</f>
        <v>2016</v>
      </c>
      <c r="F551" s="3">
        <v>10.9</v>
      </c>
      <c r="G551" s="3">
        <v>16.7</v>
      </c>
      <c r="H551" s="3">
        <v>7.8</v>
      </c>
      <c r="I551" s="3">
        <v>0</v>
      </c>
      <c r="J551" s="4">
        <v>112556.405</v>
      </c>
      <c r="K551" s="5">
        <v>68.597089170000004</v>
      </c>
      <c r="L551" s="71">
        <f t="shared" si="8"/>
        <v>7721041.7504396345</v>
      </c>
      <c r="M551" t="str">
        <f>VLOOKUP(A551,Holidays!A:C,2,)</f>
        <v>N</v>
      </c>
      <c r="N551" t="str">
        <f>VLOOKUP(A551,Holidays!A:C,3,FALSE)</f>
        <v>N</v>
      </c>
    </row>
    <row r="552" spans="1:14" x14ac:dyDescent="0.25">
      <c r="A552" s="6">
        <v>42555</v>
      </c>
      <c r="B552" s="1" t="str">
        <f>TEXT(Holidays!A552,"DDDD")</f>
        <v>Monday</v>
      </c>
      <c r="C552" s="2">
        <f>WEEKNUM(Holidays!A552)</f>
        <v>28</v>
      </c>
      <c r="D552" s="1" t="str">
        <f>TEXT(Holidays!A552,"MMMM")</f>
        <v>July</v>
      </c>
      <c r="E552" s="1" t="str">
        <f>TEXT(Holidays!A552,"yyyy")</f>
        <v>2016</v>
      </c>
      <c r="F552" s="3">
        <v>10.4</v>
      </c>
      <c r="G552" s="3">
        <v>12.7</v>
      </c>
      <c r="H552" s="3">
        <v>3.6</v>
      </c>
      <c r="I552" s="3">
        <v>0</v>
      </c>
      <c r="J552" s="4">
        <v>135712.245</v>
      </c>
      <c r="K552" s="5">
        <v>124.1368856</v>
      </c>
      <c r="L552" s="71">
        <f t="shared" si="8"/>
        <v>16846895.432084173</v>
      </c>
      <c r="M552" t="str">
        <f>VLOOKUP(A552,Holidays!A:C,2,)</f>
        <v>N</v>
      </c>
      <c r="N552" t="str">
        <f>VLOOKUP(A552,Holidays!A:C,3,FALSE)</f>
        <v>N</v>
      </c>
    </row>
    <row r="553" spans="1:14" x14ac:dyDescent="0.25">
      <c r="A553" s="6">
        <v>42556</v>
      </c>
      <c r="B553" s="1" t="str">
        <f>TEXT(Holidays!A553,"DDDD")</f>
        <v>Tuesday</v>
      </c>
      <c r="C553" s="2">
        <f>WEEKNUM(Holidays!A553)</f>
        <v>28</v>
      </c>
      <c r="D553" s="1" t="str">
        <f>TEXT(Holidays!A553,"MMMM")</f>
        <v>July</v>
      </c>
      <c r="E553" s="1" t="str">
        <f>TEXT(Holidays!A553,"yyyy")</f>
        <v>2016</v>
      </c>
      <c r="F553" s="3">
        <v>8.1999999999999993</v>
      </c>
      <c r="G553" s="3">
        <v>12.8</v>
      </c>
      <c r="H553" s="3">
        <v>1.8</v>
      </c>
      <c r="I553" s="3">
        <v>0.6</v>
      </c>
      <c r="J553" s="4">
        <v>142401.79500000001</v>
      </c>
      <c r="K553" s="5">
        <v>147.1876919</v>
      </c>
      <c r="L553" s="71">
        <f t="shared" si="8"/>
        <v>20959791.528466962</v>
      </c>
      <c r="M553" t="str">
        <f>VLOOKUP(A553,Holidays!A:C,2,)</f>
        <v>N</v>
      </c>
      <c r="N553" t="str">
        <f>VLOOKUP(A553,Holidays!A:C,3,FALSE)</f>
        <v>N</v>
      </c>
    </row>
    <row r="554" spans="1:14" x14ac:dyDescent="0.25">
      <c r="A554" s="6">
        <v>42557</v>
      </c>
      <c r="B554" s="1" t="str">
        <f>TEXT(Holidays!A554,"DDDD")</f>
        <v>Wednesday</v>
      </c>
      <c r="C554" s="2">
        <f>WEEKNUM(Holidays!A554)</f>
        <v>28</v>
      </c>
      <c r="D554" s="1" t="str">
        <f>TEXT(Holidays!A554,"MMMM")</f>
        <v>July</v>
      </c>
      <c r="E554" s="1" t="str">
        <f>TEXT(Holidays!A554,"yyyy")</f>
        <v>2016</v>
      </c>
      <c r="F554" s="3">
        <v>9.8000000000000007</v>
      </c>
      <c r="G554" s="3">
        <v>13</v>
      </c>
      <c r="H554" s="3">
        <v>4.5999999999999996</v>
      </c>
      <c r="I554" s="3">
        <v>22.6</v>
      </c>
      <c r="J554" s="4">
        <v>134056.095</v>
      </c>
      <c r="K554" s="5">
        <v>116.6821116</v>
      </c>
      <c r="L554" s="71">
        <f t="shared" si="8"/>
        <v>15641948.237450201</v>
      </c>
      <c r="M554" t="str">
        <f>VLOOKUP(A554,Holidays!A:C,2,)</f>
        <v>N</v>
      </c>
      <c r="N554" t="str">
        <f>VLOOKUP(A554,Holidays!A:C,3,FALSE)</f>
        <v>N</v>
      </c>
    </row>
    <row r="555" spans="1:14" x14ac:dyDescent="0.25">
      <c r="A555" s="6">
        <v>42558</v>
      </c>
      <c r="B555" s="1" t="str">
        <f>TEXT(Holidays!A555,"DDDD")</f>
        <v>Thursday</v>
      </c>
      <c r="C555" s="2">
        <f>WEEKNUM(Holidays!A555)</f>
        <v>28</v>
      </c>
      <c r="D555" s="1" t="str">
        <f>TEXT(Holidays!A555,"MMMM")</f>
        <v>July</v>
      </c>
      <c r="E555" s="1" t="str">
        <f>TEXT(Holidays!A555,"yyyy")</f>
        <v>2016</v>
      </c>
      <c r="F555" s="3">
        <v>10.5</v>
      </c>
      <c r="G555" s="3">
        <v>13.7</v>
      </c>
      <c r="H555" s="3">
        <v>4.0999999999999996</v>
      </c>
      <c r="I555" s="3">
        <v>3.8</v>
      </c>
      <c r="J555" s="4">
        <v>138768.04500000001</v>
      </c>
      <c r="K555" s="5">
        <v>176.91203619999999</v>
      </c>
      <c r="L555" s="71">
        <f t="shared" si="8"/>
        <v>24549737.40044323</v>
      </c>
      <c r="M555" t="str">
        <f>VLOOKUP(A555,Holidays!A:C,2,)</f>
        <v>N</v>
      </c>
      <c r="N555" t="str">
        <f>VLOOKUP(A555,Holidays!A:C,3,FALSE)</f>
        <v>N</v>
      </c>
    </row>
    <row r="556" spans="1:14" x14ac:dyDescent="0.25">
      <c r="A556" s="6">
        <v>42559</v>
      </c>
      <c r="B556" s="1" t="str">
        <f>TEXT(Holidays!A556,"DDDD")</f>
        <v>Friday</v>
      </c>
      <c r="C556" s="2">
        <f>WEEKNUM(Holidays!A556)</f>
        <v>28</v>
      </c>
      <c r="D556" s="1" t="str">
        <f>TEXT(Holidays!A556,"MMMM")</f>
        <v>July</v>
      </c>
      <c r="E556" s="1" t="str">
        <f>TEXT(Holidays!A556,"yyyy")</f>
        <v>2016</v>
      </c>
      <c r="F556" s="3">
        <v>9.6999999999999993</v>
      </c>
      <c r="G556" s="3">
        <v>15.3</v>
      </c>
      <c r="H556" s="3">
        <v>7.4</v>
      </c>
      <c r="I556" s="3">
        <v>0.8</v>
      </c>
      <c r="J556" s="4">
        <v>136690.04999999999</v>
      </c>
      <c r="K556" s="5">
        <v>114.84420299999999</v>
      </c>
      <c r="L556" s="71">
        <f t="shared" si="8"/>
        <v>15698059.850280147</v>
      </c>
      <c r="M556" t="str">
        <f>VLOOKUP(A556,Holidays!A:C,2,)</f>
        <v>N</v>
      </c>
      <c r="N556" t="str">
        <f>VLOOKUP(A556,Holidays!A:C,3,FALSE)</f>
        <v>N</v>
      </c>
    </row>
    <row r="557" spans="1:14" x14ac:dyDescent="0.25">
      <c r="A557" s="6">
        <v>42560</v>
      </c>
      <c r="B557" s="1" t="str">
        <f>TEXT(Holidays!A557,"DDDD")</f>
        <v>Saturday</v>
      </c>
      <c r="C557" s="2">
        <f>WEEKNUM(Holidays!A557)</f>
        <v>28</v>
      </c>
      <c r="D557" s="1" t="str">
        <f>TEXT(Holidays!A557,"MMMM")</f>
        <v>July</v>
      </c>
      <c r="E557" s="1" t="str">
        <f>TEXT(Holidays!A557,"yyyy")</f>
        <v>2016</v>
      </c>
      <c r="F557" s="3">
        <v>5.3</v>
      </c>
      <c r="G557" s="3">
        <v>15.2</v>
      </c>
      <c r="H557" s="3">
        <v>9.5</v>
      </c>
      <c r="I557" s="3">
        <v>0.2</v>
      </c>
      <c r="J557" s="4">
        <v>122369.535</v>
      </c>
      <c r="K557" s="5">
        <v>105.54857610000001</v>
      </c>
      <c r="L557" s="71">
        <f t="shared" si="8"/>
        <v>12915930.177269114</v>
      </c>
      <c r="M557" t="str">
        <f>VLOOKUP(A557,Holidays!A:C,2,)</f>
        <v>N</v>
      </c>
      <c r="N557" t="str">
        <f>VLOOKUP(A557,Holidays!A:C,3,FALSE)</f>
        <v>N</v>
      </c>
    </row>
    <row r="558" spans="1:14" x14ac:dyDescent="0.25">
      <c r="A558" s="6">
        <v>42561</v>
      </c>
      <c r="B558" s="1" t="str">
        <f>TEXT(Holidays!A558,"DDDD")</f>
        <v>Sunday</v>
      </c>
      <c r="C558" s="2">
        <f>WEEKNUM(Holidays!A558)</f>
        <v>29</v>
      </c>
      <c r="D558" s="1" t="str">
        <f>TEXT(Holidays!A558,"MMMM")</f>
        <v>July</v>
      </c>
      <c r="E558" s="1" t="str">
        <f>TEXT(Holidays!A558,"yyyy")</f>
        <v>2016</v>
      </c>
      <c r="F558" s="3">
        <v>6.5</v>
      </c>
      <c r="G558" s="3">
        <v>14.2</v>
      </c>
      <c r="H558" s="3">
        <v>3.6</v>
      </c>
      <c r="I558" s="3">
        <v>0</v>
      </c>
      <c r="J558" s="4">
        <v>119218.23</v>
      </c>
      <c r="K558" s="5">
        <v>36.167212329999998</v>
      </c>
      <c r="L558" s="71">
        <f t="shared" si="8"/>
        <v>4311791.0380167756</v>
      </c>
      <c r="M558" t="str">
        <f>VLOOKUP(A558,Holidays!A:C,2,)</f>
        <v>N</v>
      </c>
      <c r="N558" t="str">
        <f>VLOOKUP(A558,Holidays!A:C,3,FALSE)</f>
        <v>N</v>
      </c>
    </row>
    <row r="559" spans="1:14" x14ac:dyDescent="0.25">
      <c r="A559" s="6">
        <v>42562</v>
      </c>
      <c r="B559" s="1" t="str">
        <f>TEXT(Holidays!A559,"DDDD")</f>
        <v>Monday</v>
      </c>
      <c r="C559" s="2">
        <f>WEEKNUM(Holidays!A559)</f>
        <v>29</v>
      </c>
      <c r="D559" s="1" t="str">
        <f>TEXT(Holidays!A559,"MMMM")</f>
        <v>July</v>
      </c>
      <c r="E559" s="1" t="str">
        <f>TEXT(Holidays!A559,"yyyy")</f>
        <v>2016</v>
      </c>
      <c r="F559" s="3">
        <v>8.3000000000000007</v>
      </c>
      <c r="G559" s="3">
        <v>16</v>
      </c>
      <c r="H559" s="3">
        <v>7.6</v>
      </c>
      <c r="I559" s="3">
        <v>3.6</v>
      </c>
      <c r="J559" s="4">
        <v>128207.125</v>
      </c>
      <c r="K559" s="5">
        <v>44.858080039999997</v>
      </c>
      <c r="L559" s="71">
        <f t="shared" si="8"/>
        <v>5751125.4749482842</v>
      </c>
      <c r="M559" t="str">
        <f>VLOOKUP(A559,Holidays!A:C,2,)</f>
        <v>N</v>
      </c>
      <c r="N559" t="str">
        <f>VLOOKUP(A559,Holidays!A:C,3,FALSE)</f>
        <v>N</v>
      </c>
    </row>
    <row r="560" spans="1:14" x14ac:dyDescent="0.25">
      <c r="A560" s="6">
        <v>42563</v>
      </c>
      <c r="B560" s="1" t="str">
        <f>TEXT(Holidays!A560,"DDDD")</f>
        <v>Tuesday</v>
      </c>
      <c r="C560" s="2">
        <f>WEEKNUM(Holidays!A560)</f>
        <v>29</v>
      </c>
      <c r="D560" s="1" t="str">
        <f>TEXT(Holidays!A560,"MMMM")</f>
        <v>July</v>
      </c>
      <c r="E560" s="1" t="str">
        <f>TEXT(Holidays!A560,"yyyy")</f>
        <v>2016</v>
      </c>
      <c r="F560" s="3">
        <v>10.7</v>
      </c>
      <c r="G560" s="3">
        <v>13.7</v>
      </c>
      <c r="H560" s="3">
        <v>8.1</v>
      </c>
      <c r="I560" s="3">
        <v>0</v>
      </c>
      <c r="J560" s="4">
        <v>137582.19500000001</v>
      </c>
      <c r="K560" s="5">
        <v>49.159485719999999</v>
      </c>
      <c r="L560" s="71">
        <f t="shared" si="8"/>
        <v>6763469.950428756</v>
      </c>
      <c r="M560" t="str">
        <f>VLOOKUP(A560,Holidays!A:C,2,)</f>
        <v>Y</v>
      </c>
      <c r="N560" t="str">
        <f>VLOOKUP(A560,Holidays!A:C,3,FALSE)</f>
        <v>N</v>
      </c>
    </row>
    <row r="561" spans="1:14" x14ac:dyDescent="0.25">
      <c r="A561" s="6">
        <v>42564</v>
      </c>
      <c r="B561" s="1" t="str">
        <f>TEXT(Holidays!A561,"DDDD")</f>
        <v>Wednesday</v>
      </c>
      <c r="C561" s="2">
        <f>WEEKNUM(Holidays!A561)</f>
        <v>29</v>
      </c>
      <c r="D561" s="1" t="str">
        <f>TEXT(Holidays!A561,"MMMM")</f>
        <v>July</v>
      </c>
      <c r="E561" s="1" t="str">
        <f>TEXT(Holidays!A561,"yyyy")</f>
        <v>2016</v>
      </c>
      <c r="F561" s="3">
        <v>4.5</v>
      </c>
      <c r="G561" s="3">
        <v>12</v>
      </c>
      <c r="H561" s="3">
        <v>9</v>
      </c>
      <c r="I561" s="3">
        <v>0.4</v>
      </c>
      <c r="J561" s="4">
        <v>145728.26</v>
      </c>
      <c r="K561" s="5">
        <v>65.914964920000003</v>
      </c>
      <c r="L561" s="71">
        <f t="shared" si="8"/>
        <v>9605673.1457526404</v>
      </c>
      <c r="M561" t="str">
        <f>VLOOKUP(A561,Holidays!A:C,2,)</f>
        <v>Y</v>
      </c>
      <c r="N561" t="str">
        <f>VLOOKUP(A561,Holidays!A:C,3,FALSE)</f>
        <v>N</v>
      </c>
    </row>
    <row r="562" spans="1:14" x14ac:dyDescent="0.25">
      <c r="A562" s="6">
        <v>42565</v>
      </c>
      <c r="B562" s="1" t="str">
        <f>TEXT(Holidays!A562,"DDDD")</f>
        <v>Thursday</v>
      </c>
      <c r="C562" s="2">
        <f>WEEKNUM(Holidays!A562)</f>
        <v>29</v>
      </c>
      <c r="D562" s="1" t="str">
        <f>TEXT(Holidays!A562,"MMMM")</f>
        <v>July</v>
      </c>
      <c r="E562" s="1" t="str">
        <f>TEXT(Holidays!A562,"yyyy")</f>
        <v>2016</v>
      </c>
      <c r="F562" s="3">
        <v>6.6</v>
      </c>
      <c r="G562" s="3">
        <v>14</v>
      </c>
      <c r="H562" s="3">
        <v>7.8</v>
      </c>
      <c r="I562" s="3">
        <v>1</v>
      </c>
      <c r="J562" s="4">
        <v>144103.70499999999</v>
      </c>
      <c r="K562" s="5">
        <v>76.117452619999995</v>
      </c>
      <c r="L562" s="71">
        <f t="shared" si="8"/>
        <v>10968806.937703956</v>
      </c>
      <c r="M562" t="str">
        <f>VLOOKUP(A562,Holidays!A:C,2,)</f>
        <v>Y</v>
      </c>
      <c r="N562" t="str">
        <f>VLOOKUP(A562,Holidays!A:C,3,FALSE)</f>
        <v>N</v>
      </c>
    </row>
    <row r="563" spans="1:14" x14ac:dyDescent="0.25">
      <c r="A563" s="6">
        <v>42566</v>
      </c>
      <c r="B563" s="1" t="str">
        <f>TEXT(Holidays!A563,"DDDD")</f>
        <v>Friday</v>
      </c>
      <c r="C563" s="2">
        <f>WEEKNUM(Holidays!A563)</f>
        <v>29</v>
      </c>
      <c r="D563" s="1" t="str">
        <f>TEXT(Holidays!A563,"MMMM")</f>
        <v>July</v>
      </c>
      <c r="E563" s="1" t="str">
        <f>TEXT(Holidays!A563,"yyyy")</f>
        <v>2016</v>
      </c>
      <c r="F563" s="3">
        <v>8.8000000000000007</v>
      </c>
      <c r="G563" s="3">
        <v>14.1</v>
      </c>
      <c r="H563" s="3">
        <v>7.2</v>
      </c>
      <c r="I563" s="3">
        <v>0</v>
      </c>
      <c r="J563" s="4">
        <v>141166.85</v>
      </c>
      <c r="K563" s="5">
        <v>79.507600479999994</v>
      </c>
      <c r="L563" s="71">
        <f t="shared" si="8"/>
        <v>11223837.510820087</v>
      </c>
      <c r="M563" t="str">
        <f>VLOOKUP(A563,Holidays!A:C,2,)</f>
        <v>Y</v>
      </c>
      <c r="N563" t="str">
        <f>VLOOKUP(A563,Holidays!A:C,3,FALSE)</f>
        <v>N</v>
      </c>
    </row>
    <row r="564" spans="1:14" x14ac:dyDescent="0.25">
      <c r="A564" s="6">
        <v>42567</v>
      </c>
      <c r="B564" s="1" t="str">
        <f>TEXT(Holidays!A564,"DDDD")</f>
        <v>Saturday</v>
      </c>
      <c r="C564" s="2">
        <f>WEEKNUM(Holidays!A564)</f>
        <v>29</v>
      </c>
      <c r="D564" s="1" t="str">
        <f>TEXT(Holidays!A564,"MMMM")</f>
        <v>July</v>
      </c>
      <c r="E564" s="1" t="str">
        <f>TEXT(Holidays!A564,"yyyy")</f>
        <v>2016</v>
      </c>
      <c r="F564" s="3">
        <v>7.8</v>
      </c>
      <c r="G564" s="3">
        <v>13.7</v>
      </c>
      <c r="H564" s="3">
        <v>10.199999999999999</v>
      </c>
      <c r="I564" s="3">
        <v>0</v>
      </c>
      <c r="J564" s="4">
        <v>120659.15</v>
      </c>
      <c r="K564" s="5">
        <v>73.694418769999999</v>
      </c>
      <c r="L564" s="71">
        <f t="shared" si="8"/>
        <v>8891905.9285322446</v>
      </c>
      <c r="M564" t="str">
        <f>VLOOKUP(A564,Holidays!A:C,2,)</f>
        <v>Y</v>
      </c>
      <c r="N564" t="str">
        <f>VLOOKUP(A564,Holidays!A:C,3,FALSE)</f>
        <v>N</v>
      </c>
    </row>
    <row r="565" spans="1:14" x14ac:dyDescent="0.25">
      <c r="A565" s="6">
        <v>42568</v>
      </c>
      <c r="B565" s="1" t="str">
        <f>TEXT(Holidays!A565,"DDDD")</f>
        <v>Sunday</v>
      </c>
      <c r="C565" s="2">
        <f>WEEKNUM(Holidays!A565)</f>
        <v>30</v>
      </c>
      <c r="D565" s="1" t="str">
        <f>TEXT(Holidays!A565,"MMMM")</f>
        <v>July</v>
      </c>
      <c r="E565" s="1" t="str">
        <f>TEXT(Holidays!A565,"yyyy")</f>
        <v>2016</v>
      </c>
      <c r="F565" s="3">
        <v>3.1</v>
      </c>
      <c r="G565" s="3">
        <v>16.100000000000001</v>
      </c>
      <c r="H565" s="3">
        <v>10.3</v>
      </c>
      <c r="I565" s="3">
        <v>0</v>
      </c>
      <c r="J565" s="4">
        <v>113418.125</v>
      </c>
      <c r="K565" s="5">
        <v>48.788405300000001</v>
      </c>
      <c r="L565" s="71">
        <f t="shared" si="8"/>
        <v>5533489.4508660622</v>
      </c>
      <c r="M565" t="str">
        <f>VLOOKUP(A565,Holidays!A:C,2,)</f>
        <v>Y</v>
      </c>
      <c r="N565" t="str">
        <f>VLOOKUP(A565,Holidays!A:C,3,FALSE)</f>
        <v>N</v>
      </c>
    </row>
    <row r="566" spans="1:14" x14ac:dyDescent="0.25">
      <c r="A566" s="6">
        <v>42569</v>
      </c>
      <c r="B566" s="1" t="str">
        <f>TEXT(Holidays!A566,"DDDD")</f>
        <v>Monday</v>
      </c>
      <c r="C566" s="2">
        <f>WEEKNUM(Holidays!A566)</f>
        <v>30</v>
      </c>
      <c r="D566" s="1" t="str">
        <f>TEXT(Holidays!A566,"MMMM")</f>
        <v>July</v>
      </c>
      <c r="E566" s="1" t="str">
        <f>TEXT(Holidays!A566,"yyyy")</f>
        <v>2016</v>
      </c>
      <c r="F566" s="3">
        <v>9.6</v>
      </c>
      <c r="G566" s="3">
        <v>17.7</v>
      </c>
      <c r="H566" s="3">
        <v>8.8000000000000007</v>
      </c>
      <c r="I566" s="3">
        <v>0</v>
      </c>
      <c r="J566" s="4">
        <v>127367.015</v>
      </c>
      <c r="K566" s="5">
        <v>43.891518699999999</v>
      </c>
      <c r="L566" s="71">
        <f t="shared" si="8"/>
        <v>5590331.7206356805</v>
      </c>
      <c r="M566" t="str">
        <f>VLOOKUP(A566,Holidays!A:C,2,)</f>
        <v>Y</v>
      </c>
      <c r="N566" t="str">
        <f>VLOOKUP(A566,Holidays!A:C,3,FALSE)</f>
        <v>N</v>
      </c>
    </row>
    <row r="567" spans="1:14" x14ac:dyDescent="0.25">
      <c r="A567" s="6">
        <v>42570</v>
      </c>
      <c r="B567" s="1" t="str">
        <f>TEXT(Holidays!A567,"DDDD")</f>
        <v>Tuesday</v>
      </c>
      <c r="C567" s="2">
        <f>WEEKNUM(Holidays!A567)</f>
        <v>30</v>
      </c>
      <c r="D567" s="1" t="str">
        <f>TEXT(Holidays!A567,"MMMM")</f>
        <v>July</v>
      </c>
      <c r="E567" s="1" t="str">
        <f>TEXT(Holidays!A567,"yyyy")</f>
        <v>2016</v>
      </c>
      <c r="F567" s="3">
        <v>12.6</v>
      </c>
      <c r="G567" s="3">
        <v>16</v>
      </c>
      <c r="H567" s="3">
        <v>5.7</v>
      </c>
      <c r="I567" s="3">
        <v>0</v>
      </c>
      <c r="J567" s="4">
        <v>137028.04999999999</v>
      </c>
      <c r="K567" s="5">
        <v>49.453789790000002</v>
      </c>
      <c r="L567" s="71">
        <f t="shared" si="8"/>
        <v>6776556.3800336095</v>
      </c>
      <c r="M567" t="str">
        <f>VLOOKUP(A567,Holidays!A:C,2,)</f>
        <v>Y</v>
      </c>
      <c r="N567" t="str">
        <f>VLOOKUP(A567,Holidays!A:C,3,FALSE)</f>
        <v>N</v>
      </c>
    </row>
    <row r="568" spans="1:14" x14ac:dyDescent="0.25">
      <c r="A568" s="6">
        <v>42571</v>
      </c>
      <c r="B568" s="1" t="str">
        <f>TEXT(Holidays!A568,"DDDD")</f>
        <v>Wednesday</v>
      </c>
      <c r="C568" s="2">
        <f>WEEKNUM(Holidays!A568)</f>
        <v>30</v>
      </c>
      <c r="D568" s="1" t="str">
        <f>TEXT(Holidays!A568,"MMMM")</f>
        <v>July</v>
      </c>
      <c r="E568" s="1" t="str">
        <f>TEXT(Holidays!A568,"yyyy")</f>
        <v>2016</v>
      </c>
      <c r="F568" s="3">
        <v>9.8000000000000007</v>
      </c>
      <c r="G568" s="3">
        <v>16.100000000000001</v>
      </c>
      <c r="H568" s="3">
        <v>9.1999999999999993</v>
      </c>
      <c r="I568" s="3">
        <v>1.8</v>
      </c>
      <c r="J568" s="4">
        <v>136850.14000000001</v>
      </c>
      <c r="K568" s="5">
        <v>52.331551939999997</v>
      </c>
      <c r="L568" s="71">
        <f t="shared" si="8"/>
        <v>7161580.2094062716</v>
      </c>
      <c r="M568" t="str">
        <f>VLOOKUP(A568,Holidays!A:C,2,)</f>
        <v>Y</v>
      </c>
      <c r="N568" t="str">
        <f>VLOOKUP(A568,Holidays!A:C,3,FALSE)</f>
        <v>N</v>
      </c>
    </row>
    <row r="569" spans="1:14" x14ac:dyDescent="0.25">
      <c r="A569" s="6">
        <v>42572</v>
      </c>
      <c r="B569" s="1" t="str">
        <f>TEXT(Holidays!A569,"DDDD")</f>
        <v>Thursday</v>
      </c>
      <c r="C569" s="2">
        <f>WEEKNUM(Holidays!A569)</f>
        <v>30</v>
      </c>
      <c r="D569" s="1" t="str">
        <f>TEXT(Holidays!A569,"MMMM")</f>
        <v>July</v>
      </c>
      <c r="E569" s="1" t="str">
        <f>TEXT(Holidays!A569,"yyyy")</f>
        <v>2016</v>
      </c>
      <c r="F569" s="3">
        <v>6.9</v>
      </c>
      <c r="G569" s="3">
        <v>18.100000000000001</v>
      </c>
      <c r="H569" s="3">
        <v>7.4</v>
      </c>
      <c r="I569" s="3">
        <v>1.8</v>
      </c>
      <c r="J569" s="4">
        <v>136127.125</v>
      </c>
      <c r="K569" s="5">
        <v>44.92653284</v>
      </c>
      <c r="L569" s="71">
        <f t="shared" si="8"/>
        <v>6115719.7517272849</v>
      </c>
      <c r="M569" t="str">
        <f>VLOOKUP(A569,Holidays!A:C,2,)</f>
        <v>Y</v>
      </c>
      <c r="N569" t="str">
        <f>VLOOKUP(A569,Holidays!A:C,3,FALSE)</f>
        <v>N</v>
      </c>
    </row>
    <row r="570" spans="1:14" x14ac:dyDescent="0.25">
      <c r="A570" s="6">
        <v>42573</v>
      </c>
      <c r="B570" s="1" t="str">
        <f>TEXT(Holidays!A570,"DDDD")</f>
        <v>Friday</v>
      </c>
      <c r="C570" s="2">
        <f>WEEKNUM(Holidays!A570)</f>
        <v>30</v>
      </c>
      <c r="D570" s="1" t="str">
        <f>TEXT(Holidays!A570,"MMMM")</f>
        <v>July</v>
      </c>
      <c r="E570" s="1" t="str">
        <f>TEXT(Holidays!A570,"yyyy")</f>
        <v>2016</v>
      </c>
      <c r="F570" s="3">
        <v>9.1999999999999993</v>
      </c>
      <c r="G570" s="3">
        <v>18.3</v>
      </c>
      <c r="H570" s="3">
        <v>5.0999999999999996</v>
      </c>
      <c r="I570" s="3">
        <v>7.8</v>
      </c>
      <c r="J570" s="4">
        <v>128777.82</v>
      </c>
      <c r="K570" s="5">
        <v>21.091718870000001</v>
      </c>
      <c r="L570" s="71">
        <f t="shared" si="8"/>
        <v>2716145.5761314635</v>
      </c>
      <c r="M570" t="str">
        <f>VLOOKUP(A570,Holidays!A:C,2,)</f>
        <v>Y</v>
      </c>
      <c r="N570" t="str">
        <f>VLOOKUP(A570,Holidays!A:C,3,FALSE)</f>
        <v>N</v>
      </c>
    </row>
    <row r="571" spans="1:14" x14ac:dyDescent="0.25">
      <c r="A571" s="6">
        <v>42574</v>
      </c>
      <c r="B571" s="1" t="str">
        <f>TEXT(Holidays!A571,"DDDD")</f>
        <v>Saturday</v>
      </c>
      <c r="C571" s="2">
        <f>WEEKNUM(Holidays!A571)</f>
        <v>30</v>
      </c>
      <c r="D571" s="1" t="str">
        <f>TEXT(Holidays!A571,"MMMM")</f>
        <v>July</v>
      </c>
      <c r="E571" s="1" t="str">
        <f>TEXT(Holidays!A571,"yyyy")</f>
        <v>2016</v>
      </c>
      <c r="F571" s="3">
        <v>7.5</v>
      </c>
      <c r="G571" s="3">
        <v>11.6</v>
      </c>
      <c r="H571" s="3">
        <v>9</v>
      </c>
      <c r="I571" s="3">
        <v>2.8</v>
      </c>
      <c r="J571" s="4">
        <v>119888.575</v>
      </c>
      <c r="K571" s="5">
        <v>62.709286929999998</v>
      </c>
      <c r="L571" s="71">
        <f t="shared" si="8"/>
        <v>7518127.0493038241</v>
      </c>
      <c r="M571" t="str">
        <f>VLOOKUP(A571,Holidays!A:C,2,)</f>
        <v>Y</v>
      </c>
      <c r="N571" t="str">
        <f>VLOOKUP(A571,Holidays!A:C,3,FALSE)</f>
        <v>N</v>
      </c>
    </row>
    <row r="572" spans="1:14" x14ac:dyDescent="0.25">
      <c r="A572" s="6">
        <v>42575</v>
      </c>
      <c r="B572" s="1" t="str">
        <f>TEXT(Holidays!A572,"DDDD")</f>
        <v>Sunday</v>
      </c>
      <c r="C572" s="2">
        <f>WEEKNUM(Holidays!A572)</f>
        <v>31</v>
      </c>
      <c r="D572" s="1" t="str">
        <f>TEXT(Holidays!A572,"MMMM")</f>
        <v>July</v>
      </c>
      <c r="E572" s="1" t="str">
        <f>TEXT(Holidays!A572,"yyyy")</f>
        <v>2016</v>
      </c>
      <c r="F572" s="3">
        <v>4.7</v>
      </c>
      <c r="G572" s="3">
        <v>11.4</v>
      </c>
      <c r="H572" s="3">
        <v>10.3</v>
      </c>
      <c r="I572" s="3">
        <v>0.8</v>
      </c>
      <c r="J572" s="4">
        <v>120126.905</v>
      </c>
      <c r="K572" s="5">
        <v>52.227008529999999</v>
      </c>
      <c r="L572" s="71">
        <f t="shared" si="8"/>
        <v>6273868.8921174994</v>
      </c>
      <c r="M572" t="str">
        <f>VLOOKUP(A572,Holidays!A:C,2,)</f>
        <v>Y</v>
      </c>
      <c r="N572" t="str">
        <f>VLOOKUP(A572,Holidays!A:C,3,FALSE)</f>
        <v>N</v>
      </c>
    </row>
    <row r="573" spans="1:14" x14ac:dyDescent="0.25">
      <c r="A573" s="6">
        <v>42576</v>
      </c>
      <c r="B573" s="1" t="str">
        <f>TEXT(Holidays!A573,"DDDD")</f>
        <v>Monday</v>
      </c>
      <c r="C573" s="2">
        <f>WEEKNUM(Holidays!A573)</f>
        <v>31</v>
      </c>
      <c r="D573" s="1" t="str">
        <f>TEXT(Holidays!A573,"MMMM")</f>
        <v>July</v>
      </c>
      <c r="E573" s="1" t="str">
        <f>TEXT(Holidays!A573,"yyyy")</f>
        <v>2016</v>
      </c>
      <c r="F573" s="3">
        <v>6.3</v>
      </c>
      <c r="G573" s="3">
        <v>14.3</v>
      </c>
      <c r="H573" s="3">
        <v>7.5</v>
      </c>
      <c r="I573" s="3">
        <v>0</v>
      </c>
      <c r="J573" s="4">
        <v>138134.63500000001</v>
      </c>
      <c r="K573" s="5">
        <v>37.980186609999997</v>
      </c>
      <c r="L573" s="71">
        <f t="shared" si="8"/>
        <v>5246379.2146042371</v>
      </c>
      <c r="M573" t="str">
        <f>VLOOKUP(A573,Holidays!A:C,2,)</f>
        <v>Y</v>
      </c>
      <c r="N573" t="str">
        <f>VLOOKUP(A573,Holidays!A:C,3,FALSE)</f>
        <v>N</v>
      </c>
    </row>
    <row r="574" spans="1:14" x14ac:dyDescent="0.25">
      <c r="A574" s="6">
        <v>42577</v>
      </c>
      <c r="B574" s="1" t="str">
        <f>TEXT(Holidays!A574,"DDDD")</f>
        <v>Tuesday</v>
      </c>
      <c r="C574" s="2">
        <f>WEEKNUM(Holidays!A574)</f>
        <v>31</v>
      </c>
      <c r="D574" s="1" t="str">
        <f>TEXT(Holidays!A574,"MMMM")</f>
        <v>July</v>
      </c>
      <c r="E574" s="1" t="str">
        <f>TEXT(Holidays!A574,"yyyy")</f>
        <v>2016</v>
      </c>
      <c r="F574" s="3">
        <v>6.5</v>
      </c>
      <c r="G574" s="3">
        <v>11</v>
      </c>
      <c r="H574" s="3">
        <v>7.2</v>
      </c>
      <c r="I574" s="3">
        <v>4.8</v>
      </c>
      <c r="J574" s="4">
        <v>146465.69</v>
      </c>
      <c r="K574" s="5">
        <v>47.971245959999997</v>
      </c>
      <c r="L574" s="71">
        <f t="shared" si="8"/>
        <v>7026141.6396911126</v>
      </c>
      <c r="M574" t="str">
        <f>VLOOKUP(A574,Holidays!A:C,2,)</f>
        <v>Y</v>
      </c>
      <c r="N574" t="str">
        <f>VLOOKUP(A574,Holidays!A:C,3,FALSE)</f>
        <v>N</v>
      </c>
    </row>
    <row r="575" spans="1:14" x14ac:dyDescent="0.25">
      <c r="A575" s="6">
        <v>42578</v>
      </c>
      <c r="B575" s="1" t="str">
        <f>TEXT(Holidays!A575,"DDDD")</f>
        <v>Wednesday</v>
      </c>
      <c r="C575" s="2">
        <f>WEEKNUM(Holidays!A575)</f>
        <v>31</v>
      </c>
      <c r="D575" s="1" t="str">
        <f>TEXT(Holidays!A575,"MMMM")</f>
        <v>July</v>
      </c>
      <c r="E575" s="1" t="str">
        <f>TEXT(Holidays!A575,"yyyy")</f>
        <v>2016</v>
      </c>
      <c r="F575" s="3">
        <v>7.5</v>
      </c>
      <c r="G575" s="3">
        <v>12.9</v>
      </c>
      <c r="H575" s="3">
        <v>6.9</v>
      </c>
      <c r="I575" s="3">
        <v>0.4</v>
      </c>
      <c r="J575" s="4">
        <v>143209.755</v>
      </c>
      <c r="K575" s="5">
        <v>36.397462779999998</v>
      </c>
      <c r="L575" s="71">
        <f t="shared" si="8"/>
        <v>5212471.7273454191</v>
      </c>
      <c r="M575" t="str">
        <f>VLOOKUP(A575,Holidays!A:C,2,)</f>
        <v>Y</v>
      </c>
      <c r="N575" t="str">
        <f>VLOOKUP(A575,Holidays!A:C,3,FALSE)</f>
        <v>N</v>
      </c>
    </row>
    <row r="576" spans="1:14" x14ac:dyDescent="0.25">
      <c r="A576" s="6">
        <v>42579</v>
      </c>
      <c r="B576" s="1" t="str">
        <f>TEXT(Holidays!A576,"DDDD")</f>
        <v>Thursday</v>
      </c>
      <c r="C576" s="2">
        <f>WEEKNUM(Holidays!A576)</f>
        <v>31</v>
      </c>
      <c r="D576" s="1" t="str">
        <f>TEXT(Holidays!A576,"MMMM")</f>
        <v>July</v>
      </c>
      <c r="E576" s="1" t="str">
        <f>TEXT(Holidays!A576,"yyyy")</f>
        <v>2016</v>
      </c>
      <c r="F576" s="3">
        <v>6.9</v>
      </c>
      <c r="G576" s="3">
        <v>15.2</v>
      </c>
      <c r="H576" s="3">
        <v>6.3</v>
      </c>
      <c r="I576" s="3">
        <v>0</v>
      </c>
      <c r="J576" s="4">
        <v>142341.63500000001</v>
      </c>
      <c r="K576" s="5">
        <v>41.561898749999997</v>
      </c>
      <c r="L576" s="71">
        <f t="shared" si="8"/>
        <v>5915988.6217794567</v>
      </c>
      <c r="M576" t="str">
        <f>VLOOKUP(A576,Holidays!A:C,2,)</f>
        <v>Y</v>
      </c>
      <c r="N576" t="str">
        <f>VLOOKUP(A576,Holidays!A:C,3,FALSE)</f>
        <v>N</v>
      </c>
    </row>
    <row r="577" spans="1:14" x14ac:dyDescent="0.25">
      <c r="A577" s="6">
        <v>42580</v>
      </c>
      <c r="B577" s="1" t="str">
        <f>TEXT(Holidays!A577,"DDDD")</f>
        <v>Friday</v>
      </c>
      <c r="C577" s="2">
        <f>WEEKNUM(Holidays!A577)</f>
        <v>31</v>
      </c>
      <c r="D577" s="1" t="str">
        <f>TEXT(Holidays!A577,"MMMM")</f>
        <v>July</v>
      </c>
      <c r="E577" s="1" t="str">
        <f>TEXT(Holidays!A577,"yyyy")</f>
        <v>2016</v>
      </c>
      <c r="F577" s="3">
        <v>10.199999999999999</v>
      </c>
      <c r="G577" s="3">
        <v>15.3</v>
      </c>
      <c r="H577" s="3">
        <v>5</v>
      </c>
      <c r="I577" s="3">
        <v>0</v>
      </c>
      <c r="J577" s="4">
        <v>139822.93</v>
      </c>
      <c r="K577" s="5">
        <v>33.869681919999998</v>
      </c>
      <c r="L577" s="71">
        <f t="shared" si="8"/>
        <v>4735758.1642224248</v>
      </c>
      <c r="M577" t="str">
        <f>VLOOKUP(A577,Holidays!A:C,2,)</f>
        <v>Y</v>
      </c>
      <c r="N577" t="str">
        <f>VLOOKUP(A577,Holidays!A:C,3,FALSE)</f>
        <v>N</v>
      </c>
    </row>
    <row r="578" spans="1:14" x14ac:dyDescent="0.25">
      <c r="A578" s="6">
        <v>42581</v>
      </c>
      <c r="B578" s="1" t="str">
        <f>TEXT(Holidays!A578,"DDDD")</f>
        <v>Saturday</v>
      </c>
      <c r="C578" s="2">
        <f>WEEKNUM(Holidays!A578)</f>
        <v>31</v>
      </c>
      <c r="D578" s="1" t="str">
        <f>TEXT(Holidays!A578,"MMMM")</f>
        <v>July</v>
      </c>
      <c r="E578" s="1" t="str">
        <f>TEXT(Holidays!A578,"yyyy")</f>
        <v>2016</v>
      </c>
      <c r="F578" s="3">
        <v>9.1</v>
      </c>
      <c r="G578" s="3">
        <v>13.8</v>
      </c>
      <c r="H578" s="3">
        <v>8.5</v>
      </c>
      <c r="I578" s="3">
        <v>2.4</v>
      </c>
      <c r="J578" s="4">
        <v>121548.535</v>
      </c>
      <c r="K578" s="5">
        <v>24.849528429999999</v>
      </c>
      <c r="L578" s="71">
        <f t="shared" ref="L578:L641" si="9">J578*K578</f>
        <v>3020423.7761073499</v>
      </c>
      <c r="M578" t="str">
        <f>VLOOKUP(A578,Holidays!A:C,2,)</f>
        <v>Y</v>
      </c>
      <c r="N578" t="str">
        <f>VLOOKUP(A578,Holidays!A:C,3,FALSE)</f>
        <v>N</v>
      </c>
    </row>
    <row r="579" spans="1:14" x14ac:dyDescent="0.25">
      <c r="A579" s="6">
        <v>42582</v>
      </c>
      <c r="B579" s="1" t="str">
        <f>TEXT(Holidays!A579,"DDDD")</f>
        <v>Sunday</v>
      </c>
      <c r="C579" s="2">
        <f>WEEKNUM(Holidays!A579)</f>
        <v>32</v>
      </c>
      <c r="D579" s="1" t="str">
        <f>TEXT(Holidays!A579,"MMMM")</f>
        <v>July</v>
      </c>
      <c r="E579" s="1" t="str">
        <f>TEXT(Holidays!A579,"yyyy")</f>
        <v>2016</v>
      </c>
      <c r="F579" s="3">
        <v>10.3</v>
      </c>
      <c r="G579" s="3">
        <v>17</v>
      </c>
      <c r="H579" s="3">
        <v>11.3</v>
      </c>
      <c r="I579" s="3">
        <v>2</v>
      </c>
      <c r="J579" s="4">
        <v>114481.28</v>
      </c>
      <c r="K579" s="5">
        <v>33.778252090000002</v>
      </c>
      <c r="L579" s="71">
        <f t="shared" si="9"/>
        <v>3866977.5354258753</v>
      </c>
      <c r="M579" t="str">
        <f>VLOOKUP(A579,Holidays!A:C,2,)</f>
        <v>Y</v>
      </c>
      <c r="N579" t="str">
        <f>VLOOKUP(A579,Holidays!A:C,3,FALSE)</f>
        <v>N</v>
      </c>
    </row>
    <row r="580" spans="1:14" x14ac:dyDescent="0.25">
      <c r="A580" s="6">
        <v>42583</v>
      </c>
      <c r="B580" s="1" t="str">
        <f>TEXT(Holidays!A580,"DDDD")</f>
        <v>Monday</v>
      </c>
      <c r="C580" s="2">
        <f>WEEKNUM(Holidays!A580)</f>
        <v>32</v>
      </c>
      <c r="D580" s="1" t="str">
        <f>TEXT(Holidays!A580,"MMMM")</f>
        <v>August</v>
      </c>
      <c r="E580" s="1" t="str">
        <f>TEXT(Holidays!A580,"yyyy")</f>
        <v>2016</v>
      </c>
      <c r="F580" s="3">
        <v>11.2</v>
      </c>
      <c r="G580" s="3">
        <v>14.4</v>
      </c>
      <c r="H580" s="3">
        <v>5.2</v>
      </c>
      <c r="I580" s="3">
        <v>2.8</v>
      </c>
      <c r="J580" s="4">
        <v>137934.845</v>
      </c>
      <c r="K580" s="5">
        <v>45.979129370000003</v>
      </c>
      <c r="L580" s="71">
        <f t="shared" si="9"/>
        <v>6342124.0828858977</v>
      </c>
      <c r="M580" t="str">
        <f>VLOOKUP(A580,Holidays!A:C,2,)</f>
        <v>Y</v>
      </c>
      <c r="N580" t="str">
        <f>VLOOKUP(A580,Holidays!A:C,3,FALSE)</f>
        <v>N</v>
      </c>
    </row>
    <row r="581" spans="1:14" x14ac:dyDescent="0.25">
      <c r="A581" s="6">
        <v>42584</v>
      </c>
      <c r="B581" s="1" t="str">
        <f>TEXT(Holidays!A581,"DDDD")</f>
        <v>Tuesday</v>
      </c>
      <c r="C581" s="2">
        <f>WEEKNUM(Holidays!A581)</f>
        <v>32</v>
      </c>
      <c r="D581" s="1" t="str">
        <f>TEXT(Holidays!A581,"MMMM")</f>
        <v>August</v>
      </c>
      <c r="E581" s="1" t="str">
        <f>TEXT(Holidays!A581,"yyyy")</f>
        <v>2016</v>
      </c>
      <c r="F581" s="3">
        <v>8.5</v>
      </c>
      <c r="G581" s="3">
        <v>13.4</v>
      </c>
      <c r="H581" s="3">
        <v>11.2</v>
      </c>
      <c r="I581" s="3">
        <v>14.4</v>
      </c>
      <c r="J581" s="4">
        <v>137301.69</v>
      </c>
      <c r="K581" s="5">
        <v>48.597990580000001</v>
      </c>
      <c r="L581" s="71">
        <f t="shared" si="9"/>
        <v>6672586.2372380802</v>
      </c>
      <c r="M581" t="str">
        <f>VLOOKUP(A581,Holidays!A:C,2,)</f>
        <v>Y</v>
      </c>
      <c r="N581" t="str">
        <f>VLOOKUP(A581,Holidays!A:C,3,FALSE)</f>
        <v>N</v>
      </c>
    </row>
    <row r="582" spans="1:14" x14ac:dyDescent="0.25">
      <c r="A582" s="6">
        <v>42585</v>
      </c>
      <c r="B582" s="1" t="str">
        <f>TEXT(Holidays!A582,"DDDD")</f>
        <v>Wednesday</v>
      </c>
      <c r="C582" s="2">
        <f>WEEKNUM(Holidays!A582)</f>
        <v>32</v>
      </c>
      <c r="D582" s="1" t="str">
        <f>TEXT(Holidays!A582,"MMMM")</f>
        <v>August</v>
      </c>
      <c r="E582" s="1" t="str">
        <f>TEXT(Holidays!A582,"yyyy")</f>
        <v>2016</v>
      </c>
      <c r="F582" s="3">
        <v>8.6999999999999993</v>
      </c>
      <c r="G582" s="3">
        <v>12.8</v>
      </c>
      <c r="H582" s="3">
        <v>8.4</v>
      </c>
      <c r="I582" s="3">
        <v>2.8</v>
      </c>
      <c r="J582" s="4">
        <v>140922.715</v>
      </c>
      <c r="K582" s="5">
        <v>58.029549359999997</v>
      </c>
      <c r="L582" s="71">
        <f t="shared" si="9"/>
        <v>8177681.6460377118</v>
      </c>
      <c r="M582" t="str">
        <f>VLOOKUP(A582,Holidays!A:C,2,)</f>
        <v>Y</v>
      </c>
      <c r="N582" t="str">
        <f>VLOOKUP(A582,Holidays!A:C,3,FALSE)</f>
        <v>N</v>
      </c>
    </row>
    <row r="583" spans="1:14" x14ac:dyDescent="0.25">
      <c r="A583" s="6">
        <v>42586</v>
      </c>
      <c r="B583" s="1" t="str">
        <f>TEXT(Holidays!A583,"DDDD")</f>
        <v>Thursday</v>
      </c>
      <c r="C583" s="2">
        <f>WEEKNUM(Holidays!A583)</f>
        <v>32</v>
      </c>
      <c r="D583" s="1" t="str">
        <f>TEXT(Holidays!A583,"MMMM")</f>
        <v>August</v>
      </c>
      <c r="E583" s="1" t="str">
        <f>TEXT(Holidays!A583,"yyyy")</f>
        <v>2016</v>
      </c>
      <c r="F583" s="3">
        <v>4.9000000000000004</v>
      </c>
      <c r="G583" s="3">
        <v>14.6</v>
      </c>
      <c r="H583" s="3">
        <v>11.1</v>
      </c>
      <c r="I583" s="3">
        <v>0.8</v>
      </c>
      <c r="J583" s="4">
        <v>142671.51</v>
      </c>
      <c r="K583" s="5">
        <v>51.565282189999998</v>
      </c>
      <c r="L583" s="71">
        <f t="shared" si="9"/>
        <v>7356896.6736234073</v>
      </c>
      <c r="M583" t="str">
        <f>VLOOKUP(A583,Holidays!A:C,2,)</f>
        <v>Y</v>
      </c>
      <c r="N583" t="str">
        <f>VLOOKUP(A583,Holidays!A:C,3,FALSE)</f>
        <v>N</v>
      </c>
    </row>
    <row r="584" spans="1:14" x14ac:dyDescent="0.25">
      <c r="A584" s="6">
        <v>42587</v>
      </c>
      <c r="B584" s="1" t="str">
        <f>TEXT(Holidays!A584,"DDDD")</f>
        <v>Friday</v>
      </c>
      <c r="C584" s="2">
        <f>WEEKNUM(Holidays!A584)</f>
        <v>32</v>
      </c>
      <c r="D584" s="1" t="str">
        <f>TEXT(Holidays!A584,"MMMM")</f>
        <v>August</v>
      </c>
      <c r="E584" s="1" t="str">
        <f>TEXT(Holidays!A584,"yyyy")</f>
        <v>2016</v>
      </c>
      <c r="F584" s="3">
        <v>3.4</v>
      </c>
      <c r="G584" s="3">
        <v>14.6</v>
      </c>
      <c r="H584" s="3">
        <v>8.6999999999999993</v>
      </c>
      <c r="I584" s="3">
        <v>0</v>
      </c>
      <c r="J584" s="4">
        <v>145491.32999999999</v>
      </c>
      <c r="K584" s="5">
        <v>70.203116499999993</v>
      </c>
      <c r="L584" s="71">
        <f t="shared" si="9"/>
        <v>10213944.789729943</v>
      </c>
      <c r="M584" t="str">
        <f>VLOOKUP(A584,Holidays!A:C,2,)</f>
        <v>Y</v>
      </c>
      <c r="N584" t="str">
        <f>VLOOKUP(A584,Holidays!A:C,3,FALSE)</f>
        <v>N</v>
      </c>
    </row>
    <row r="585" spans="1:14" x14ac:dyDescent="0.25">
      <c r="A585" s="6">
        <v>42588</v>
      </c>
      <c r="B585" s="1" t="str">
        <f>TEXT(Holidays!A585,"DDDD")</f>
        <v>Saturday</v>
      </c>
      <c r="C585" s="2">
        <f>WEEKNUM(Holidays!A585)</f>
        <v>32</v>
      </c>
      <c r="D585" s="1" t="str">
        <f>TEXT(Holidays!A585,"MMMM")</f>
        <v>August</v>
      </c>
      <c r="E585" s="1" t="str">
        <f>TEXT(Holidays!A585,"yyyy")</f>
        <v>2016</v>
      </c>
      <c r="F585" s="3">
        <v>5.8</v>
      </c>
      <c r="G585" s="3">
        <v>14.4</v>
      </c>
      <c r="H585" s="3">
        <v>7</v>
      </c>
      <c r="I585" s="3">
        <v>0</v>
      </c>
      <c r="J585" s="4">
        <v>130907.095</v>
      </c>
      <c r="K585" s="5">
        <v>54.398078300000002</v>
      </c>
      <c r="L585" s="71">
        <f t="shared" si="9"/>
        <v>7121094.4038355388</v>
      </c>
      <c r="M585" t="str">
        <f>VLOOKUP(A585,Holidays!A:C,2,)</f>
        <v>Y</v>
      </c>
      <c r="N585" t="str">
        <f>VLOOKUP(A585,Holidays!A:C,3,FALSE)</f>
        <v>N</v>
      </c>
    </row>
    <row r="586" spans="1:14" x14ac:dyDescent="0.25">
      <c r="A586" s="6">
        <v>42589</v>
      </c>
      <c r="B586" s="1" t="str">
        <f>TEXT(Holidays!A586,"DDDD")</f>
        <v>Sunday</v>
      </c>
      <c r="C586" s="2">
        <f>WEEKNUM(Holidays!A586)</f>
        <v>33</v>
      </c>
      <c r="D586" s="1" t="str">
        <f>TEXT(Holidays!A586,"MMMM")</f>
        <v>August</v>
      </c>
      <c r="E586" s="1" t="str">
        <f>TEXT(Holidays!A586,"yyyy")</f>
        <v>2016</v>
      </c>
      <c r="F586" s="3">
        <v>7.6</v>
      </c>
      <c r="G586" s="3">
        <v>16.600000000000001</v>
      </c>
      <c r="H586" s="3">
        <v>10.4</v>
      </c>
      <c r="I586" s="3">
        <v>0</v>
      </c>
      <c r="J586" s="4">
        <v>120379.285</v>
      </c>
      <c r="K586" s="5">
        <v>32.884789920000003</v>
      </c>
      <c r="L586" s="71">
        <f t="shared" si="9"/>
        <v>3958647.4979448076</v>
      </c>
      <c r="M586" t="str">
        <f>VLOOKUP(A586,Holidays!A:C,2,)</f>
        <v>Y</v>
      </c>
      <c r="N586" t="str">
        <f>VLOOKUP(A586,Holidays!A:C,3,FALSE)</f>
        <v>N</v>
      </c>
    </row>
    <row r="587" spans="1:14" x14ac:dyDescent="0.25">
      <c r="A587" s="6">
        <v>42590</v>
      </c>
      <c r="B587" s="1" t="str">
        <f>TEXT(Holidays!A587,"DDDD")</f>
        <v>Monday</v>
      </c>
      <c r="C587" s="2">
        <f>WEEKNUM(Holidays!A587)</f>
        <v>33</v>
      </c>
      <c r="D587" s="1" t="str">
        <f>TEXT(Holidays!A587,"MMMM")</f>
        <v>August</v>
      </c>
      <c r="E587" s="1" t="str">
        <f>TEXT(Holidays!A587,"yyyy")</f>
        <v>2016</v>
      </c>
      <c r="F587" s="3">
        <v>5</v>
      </c>
      <c r="G587" s="3">
        <v>14.2</v>
      </c>
      <c r="H587" s="3">
        <v>8</v>
      </c>
      <c r="I587" s="3">
        <v>0</v>
      </c>
      <c r="J587" s="4">
        <v>138506.45000000001</v>
      </c>
      <c r="K587" s="5">
        <v>35.117820729999998</v>
      </c>
      <c r="L587" s="71">
        <f t="shared" si="9"/>
        <v>4864044.681048709</v>
      </c>
      <c r="M587" t="str">
        <f>VLOOKUP(A587,Holidays!A:C,2,)</f>
        <v>Y</v>
      </c>
      <c r="N587" t="str">
        <f>VLOOKUP(A587,Holidays!A:C,3,FALSE)</f>
        <v>N</v>
      </c>
    </row>
    <row r="588" spans="1:14" x14ac:dyDescent="0.25">
      <c r="A588" s="6">
        <v>42591</v>
      </c>
      <c r="B588" s="1" t="str">
        <f>TEXT(Holidays!A588,"DDDD")</f>
        <v>Tuesday</v>
      </c>
      <c r="C588" s="2">
        <f>WEEKNUM(Holidays!A588)</f>
        <v>33</v>
      </c>
      <c r="D588" s="1" t="str">
        <f>TEXT(Holidays!A588,"MMMM")</f>
        <v>August</v>
      </c>
      <c r="E588" s="1" t="str">
        <f>TEXT(Holidays!A588,"yyyy")</f>
        <v>2016</v>
      </c>
      <c r="F588" s="3">
        <v>9.6999999999999993</v>
      </c>
      <c r="G588" s="3">
        <v>18.899999999999999</v>
      </c>
      <c r="H588" s="3">
        <v>7.8</v>
      </c>
      <c r="I588" s="3">
        <v>0</v>
      </c>
      <c r="J588" s="4">
        <v>132819.535</v>
      </c>
      <c r="K588" s="5">
        <v>29.293519740000001</v>
      </c>
      <c r="L588" s="71">
        <f t="shared" si="9"/>
        <v>3890751.6703801211</v>
      </c>
      <c r="M588" t="str">
        <f>VLOOKUP(A588,Holidays!A:C,2,)</f>
        <v>Y</v>
      </c>
      <c r="N588" t="str">
        <f>VLOOKUP(A588,Holidays!A:C,3,FALSE)</f>
        <v>N</v>
      </c>
    </row>
    <row r="589" spans="1:14" x14ac:dyDescent="0.25">
      <c r="A589" s="6">
        <v>42592</v>
      </c>
      <c r="B589" s="1" t="str">
        <f>TEXT(Holidays!A589,"DDDD")</f>
        <v>Wednesday</v>
      </c>
      <c r="C589" s="2">
        <f>WEEKNUM(Holidays!A589)</f>
        <v>33</v>
      </c>
      <c r="D589" s="1" t="str">
        <f>TEXT(Holidays!A589,"MMMM")</f>
        <v>August</v>
      </c>
      <c r="E589" s="1" t="str">
        <f>TEXT(Holidays!A589,"yyyy")</f>
        <v>2016</v>
      </c>
      <c r="F589" s="3">
        <v>9.6</v>
      </c>
      <c r="G589" s="3">
        <v>15.3</v>
      </c>
      <c r="H589" s="3">
        <v>11.3</v>
      </c>
      <c r="I589" s="3">
        <v>0</v>
      </c>
      <c r="J589" s="4">
        <v>130616.67</v>
      </c>
      <c r="K589" s="5">
        <v>22.419440789999999</v>
      </c>
      <c r="L589" s="71">
        <f t="shared" si="9"/>
        <v>2928352.6992519693</v>
      </c>
      <c r="M589" t="str">
        <f>VLOOKUP(A589,Holidays!A:C,2,)</f>
        <v>Y</v>
      </c>
      <c r="N589" t="str">
        <f>VLOOKUP(A589,Holidays!A:C,3,FALSE)</f>
        <v>N</v>
      </c>
    </row>
    <row r="590" spans="1:14" x14ac:dyDescent="0.25">
      <c r="A590" s="6">
        <v>42593</v>
      </c>
      <c r="B590" s="1" t="str">
        <f>TEXT(Holidays!A590,"DDDD")</f>
        <v>Thursday</v>
      </c>
      <c r="C590" s="2">
        <f>WEEKNUM(Holidays!A590)</f>
        <v>33</v>
      </c>
      <c r="D590" s="1" t="str">
        <f>TEXT(Holidays!A590,"MMMM")</f>
        <v>August</v>
      </c>
      <c r="E590" s="1" t="str">
        <f>TEXT(Holidays!A590,"yyyy")</f>
        <v>2016</v>
      </c>
      <c r="F590" s="3">
        <v>6.8</v>
      </c>
      <c r="G590" s="3">
        <v>15.7</v>
      </c>
      <c r="H590" s="3">
        <v>10.3</v>
      </c>
      <c r="I590" s="3">
        <v>8.1999999999999993</v>
      </c>
      <c r="J590" s="4">
        <v>138368.4</v>
      </c>
      <c r="K590" s="5">
        <v>39.806463620000002</v>
      </c>
      <c r="L590" s="71">
        <f t="shared" si="9"/>
        <v>5507956.6807576083</v>
      </c>
      <c r="M590" t="str">
        <f>VLOOKUP(A590,Holidays!A:C,2,)</f>
        <v>Y</v>
      </c>
      <c r="N590" t="str">
        <f>VLOOKUP(A590,Holidays!A:C,3,FALSE)</f>
        <v>N</v>
      </c>
    </row>
    <row r="591" spans="1:14" x14ac:dyDescent="0.25">
      <c r="A591" s="6">
        <v>42594</v>
      </c>
      <c r="B591" s="1" t="str">
        <f>TEXT(Holidays!A591,"DDDD")</f>
        <v>Friday</v>
      </c>
      <c r="C591" s="2">
        <f>WEEKNUM(Holidays!A591)</f>
        <v>33</v>
      </c>
      <c r="D591" s="1" t="str">
        <f>TEXT(Holidays!A591,"MMMM")</f>
        <v>August</v>
      </c>
      <c r="E591" s="1" t="str">
        <f>TEXT(Holidays!A591,"yyyy")</f>
        <v>2016</v>
      </c>
      <c r="F591" s="3">
        <v>7.7</v>
      </c>
      <c r="G591" s="3">
        <v>14.1</v>
      </c>
      <c r="H591" s="3">
        <v>11.7</v>
      </c>
      <c r="I591" s="3">
        <v>0</v>
      </c>
      <c r="J591" s="4">
        <v>134885.67000000001</v>
      </c>
      <c r="K591" s="5">
        <v>41.092200069999997</v>
      </c>
      <c r="L591" s="71">
        <f t="shared" si="9"/>
        <v>5542748.9382159971</v>
      </c>
      <c r="M591" t="str">
        <f>VLOOKUP(A591,Holidays!A:C,2,)</f>
        <v>Y</v>
      </c>
      <c r="N591" t="str">
        <f>VLOOKUP(A591,Holidays!A:C,3,FALSE)</f>
        <v>N</v>
      </c>
    </row>
    <row r="592" spans="1:14" x14ac:dyDescent="0.25">
      <c r="A592" s="6">
        <v>42595</v>
      </c>
      <c r="B592" s="1" t="str">
        <f>TEXT(Holidays!A592,"DDDD")</f>
        <v>Saturday</v>
      </c>
      <c r="C592" s="2">
        <f>WEEKNUM(Holidays!A592)</f>
        <v>33</v>
      </c>
      <c r="D592" s="1" t="str">
        <f>TEXT(Holidays!A592,"MMMM")</f>
        <v>August</v>
      </c>
      <c r="E592" s="1" t="str">
        <f>TEXT(Holidays!A592,"yyyy")</f>
        <v>2016</v>
      </c>
      <c r="F592" s="3">
        <v>7.9</v>
      </c>
      <c r="G592" s="3">
        <v>15.1</v>
      </c>
      <c r="H592" s="3">
        <v>9.5</v>
      </c>
      <c r="I592" s="3">
        <v>1.6</v>
      </c>
      <c r="J592" s="4">
        <v>120382.80499999999</v>
      </c>
      <c r="K592" s="5">
        <v>38.810956079999997</v>
      </c>
      <c r="L592" s="71">
        <f t="shared" si="9"/>
        <v>4672171.7576422039</v>
      </c>
      <c r="M592" t="str">
        <f>VLOOKUP(A592,Holidays!A:C,2,)</f>
        <v>Y</v>
      </c>
      <c r="N592" t="str">
        <f>VLOOKUP(A592,Holidays!A:C,3,FALSE)</f>
        <v>N</v>
      </c>
    </row>
    <row r="593" spans="1:14" x14ac:dyDescent="0.25">
      <c r="A593" s="6">
        <v>42596</v>
      </c>
      <c r="B593" s="1" t="str">
        <f>TEXT(Holidays!A593,"DDDD")</f>
        <v>Sunday</v>
      </c>
      <c r="C593" s="2">
        <f>WEEKNUM(Holidays!A593)</f>
        <v>34</v>
      </c>
      <c r="D593" s="1" t="str">
        <f>TEXT(Holidays!A593,"MMMM")</f>
        <v>August</v>
      </c>
      <c r="E593" s="1" t="str">
        <f>TEXT(Holidays!A593,"yyyy")</f>
        <v>2016</v>
      </c>
      <c r="F593" s="3">
        <v>8.5</v>
      </c>
      <c r="G593" s="3">
        <v>18.7</v>
      </c>
      <c r="H593" s="3">
        <v>11.6</v>
      </c>
      <c r="I593" s="3">
        <v>0.2</v>
      </c>
      <c r="J593" s="4">
        <v>113066.245</v>
      </c>
      <c r="K593" s="5">
        <v>33.061160000000001</v>
      </c>
      <c r="L593" s="71">
        <f t="shared" si="9"/>
        <v>3738101.2165441997</v>
      </c>
      <c r="M593" t="str">
        <f>VLOOKUP(A593,Holidays!A:C,2,)</f>
        <v>Y</v>
      </c>
      <c r="N593" t="str">
        <f>VLOOKUP(A593,Holidays!A:C,3,FALSE)</f>
        <v>N</v>
      </c>
    </row>
    <row r="594" spans="1:14" x14ac:dyDescent="0.25">
      <c r="A594" s="6">
        <v>42597</v>
      </c>
      <c r="B594" s="1" t="str">
        <f>TEXT(Holidays!A594,"DDDD")</f>
        <v>Monday</v>
      </c>
      <c r="C594" s="2">
        <f>WEEKNUM(Holidays!A594)</f>
        <v>34</v>
      </c>
      <c r="D594" s="1" t="str">
        <f>TEXT(Holidays!A594,"MMMM")</f>
        <v>August</v>
      </c>
      <c r="E594" s="1" t="str">
        <f>TEXT(Holidays!A594,"yyyy")</f>
        <v>2016</v>
      </c>
      <c r="F594" s="3">
        <v>10.199999999999999</v>
      </c>
      <c r="G594" s="3">
        <v>18.100000000000001</v>
      </c>
      <c r="H594" s="3">
        <v>13.4</v>
      </c>
      <c r="I594" s="3">
        <v>0</v>
      </c>
      <c r="J594" s="4">
        <v>127906.24000000001</v>
      </c>
      <c r="K594" s="5">
        <v>39.838938429999999</v>
      </c>
      <c r="L594" s="71">
        <f t="shared" si="9"/>
        <v>5095648.8201728035</v>
      </c>
      <c r="M594" t="str">
        <f>VLOOKUP(A594,Holidays!A:C,2,)</f>
        <v>Y</v>
      </c>
      <c r="N594" t="str">
        <f>VLOOKUP(A594,Holidays!A:C,3,FALSE)</f>
        <v>N</v>
      </c>
    </row>
    <row r="595" spans="1:14" x14ac:dyDescent="0.25">
      <c r="A595" s="6">
        <v>42598</v>
      </c>
      <c r="B595" s="1" t="str">
        <f>TEXT(Holidays!A595,"DDDD")</f>
        <v>Tuesday</v>
      </c>
      <c r="C595" s="2">
        <f>WEEKNUM(Holidays!A595)</f>
        <v>34</v>
      </c>
      <c r="D595" s="1" t="str">
        <f>TEXT(Holidays!A595,"MMMM")</f>
        <v>August</v>
      </c>
      <c r="E595" s="1" t="str">
        <f>TEXT(Holidays!A595,"yyyy")</f>
        <v>2016</v>
      </c>
      <c r="F595" s="3">
        <v>10</v>
      </c>
      <c r="G595" s="3">
        <v>18.2</v>
      </c>
      <c r="H595" s="3">
        <v>13.5</v>
      </c>
      <c r="I595" s="3">
        <v>0</v>
      </c>
      <c r="J595" s="4">
        <v>124975.11</v>
      </c>
      <c r="K595" s="5">
        <v>24.453904470000001</v>
      </c>
      <c r="L595" s="71">
        <f t="shared" si="9"/>
        <v>3056129.4010677417</v>
      </c>
      <c r="M595" t="str">
        <f>VLOOKUP(A595,Holidays!A:C,2,)</f>
        <v>Y</v>
      </c>
      <c r="N595" t="str">
        <f>VLOOKUP(A595,Holidays!A:C,3,FALSE)</f>
        <v>N</v>
      </c>
    </row>
    <row r="596" spans="1:14" x14ac:dyDescent="0.25">
      <c r="A596" s="6">
        <v>42599</v>
      </c>
      <c r="B596" s="1" t="str">
        <f>TEXT(Holidays!A596,"DDDD")</f>
        <v>Wednesday</v>
      </c>
      <c r="C596" s="2">
        <f>WEEKNUM(Holidays!A596)</f>
        <v>34</v>
      </c>
      <c r="D596" s="1" t="str">
        <f>TEXT(Holidays!A596,"MMMM")</f>
        <v>August</v>
      </c>
      <c r="E596" s="1" t="str">
        <f>TEXT(Holidays!A596,"yyyy")</f>
        <v>2016</v>
      </c>
      <c r="F596" s="3">
        <v>12.5</v>
      </c>
      <c r="G596" s="3">
        <v>15.6</v>
      </c>
      <c r="H596" s="3">
        <v>9.6</v>
      </c>
      <c r="I596" s="3">
        <v>0.4</v>
      </c>
      <c r="J596" s="4">
        <v>132561.22</v>
      </c>
      <c r="K596" s="5">
        <v>40.89160699</v>
      </c>
      <c r="L596" s="71">
        <f t="shared" si="9"/>
        <v>5420641.3103549276</v>
      </c>
      <c r="M596" t="str">
        <f>VLOOKUP(A596,Holidays!A:C,2,)</f>
        <v>Y</v>
      </c>
      <c r="N596" t="str">
        <f>VLOOKUP(A596,Holidays!A:C,3,FALSE)</f>
        <v>N</v>
      </c>
    </row>
    <row r="597" spans="1:14" x14ac:dyDescent="0.25">
      <c r="A597" s="6">
        <v>42600</v>
      </c>
      <c r="B597" s="1" t="str">
        <f>TEXT(Holidays!A597,"DDDD")</f>
        <v>Thursday</v>
      </c>
      <c r="C597" s="2">
        <f>WEEKNUM(Holidays!A597)</f>
        <v>34</v>
      </c>
      <c r="D597" s="1" t="str">
        <f>TEXT(Holidays!A597,"MMMM")</f>
        <v>August</v>
      </c>
      <c r="E597" s="1" t="str">
        <f>TEXT(Holidays!A597,"yyyy")</f>
        <v>2016</v>
      </c>
      <c r="F597" s="3">
        <v>7.1</v>
      </c>
      <c r="G597" s="3">
        <v>21.6</v>
      </c>
      <c r="H597" s="3">
        <v>13.1</v>
      </c>
      <c r="I597" s="3">
        <v>0</v>
      </c>
      <c r="J597" s="4">
        <v>123434.505</v>
      </c>
      <c r="K597" s="5">
        <v>27.471093289999999</v>
      </c>
      <c r="L597" s="71">
        <f t="shared" si="9"/>
        <v>3390880.8020599713</v>
      </c>
      <c r="M597" t="str">
        <f>VLOOKUP(A597,Holidays!A:C,2,)</f>
        <v>Y</v>
      </c>
      <c r="N597" t="str">
        <f>VLOOKUP(A597,Holidays!A:C,3,FALSE)</f>
        <v>N</v>
      </c>
    </row>
    <row r="598" spans="1:14" x14ac:dyDescent="0.25">
      <c r="A598" s="6">
        <v>42601</v>
      </c>
      <c r="B598" s="1" t="str">
        <f>TEXT(Holidays!A598,"DDDD")</f>
        <v>Friday</v>
      </c>
      <c r="C598" s="2">
        <f>WEEKNUM(Holidays!A598)</f>
        <v>34</v>
      </c>
      <c r="D598" s="1" t="str">
        <f>TEXT(Holidays!A598,"MMMM")</f>
        <v>August</v>
      </c>
      <c r="E598" s="1" t="str">
        <f>TEXT(Holidays!A598,"yyyy")</f>
        <v>2016</v>
      </c>
      <c r="F598" s="3">
        <v>15.3</v>
      </c>
      <c r="G598" s="3">
        <v>16.399999999999999</v>
      </c>
      <c r="H598" s="3">
        <v>2.7</v>
      </c>
      <c r="I598" s="3">
        <v>0.2</v>
      </c>
      <c r="J598" s="4">
        <v>132569.74</v>
      </c>
      <c r="K598" s="5">
        <v>27.60134081</v>
      </c>
      <c r="L598" s="71">
        <f t="shared" si="9"/>
        <v>3659102.574833089</v>
      </c>
      <c r="M598" t="str">
        <f>VLOOKUP(A598,Holidays!A:C,2,)</f>
        <v>Y</v>
      </c>
      <c r="N598" t="str">
        <f>VLOOKUP(A598,Holidays!A:C,3,FALSE)</f>
        <v>N</v>
      </c>
    </row>
    <row r="599" spans="1:14" x14ac:dyDescent="0.25">
      <c r="A599" s="6">
        <v>42602</v>
      </c>
      <c r="B599" s="1" t="str">
        <f>TEXT(Holidays!A599,"DDDD")</f>
        <v>Saturday</v>
      </c>
      <c r="C599" s="2">
        <f>WEEKNUM(Holidays!A599)</f>
        <v>34</v>
      </c>
      <c r="D599" s="1" t="str">
        <f>TEXT(Holidays!A599,"MMMM")</f>
        <v>August</v>
      </c>
      <c r="E599" s="1" t="str">
        <f>TEXT(Holidays!A599,"yyyy")</f>
        <v>2016</v>
      </c>
      <c r="F599" s="3">
        <v>6.9</v>
      </c>
      <c r="G599" s="3">
        <v>13.6</v>
      </c>
      <c r="H599" s="3">
        <v>9.6999999999999993</v>
      </c>
      <c r="I599" s="3">
        <v>9.4</v>
      </c>
      <c r="J599" s="4">
        <v>121052.06</v>
      </c>
      <c r="K599" s="5">
        <v>25.002466940000001</v>
      </c>
      <c r="L599" s="71">
        <f t="shared" si="9"/>
        <v>3026600.1281688963</v>
      </c>
      <c r="M599" t="str">
        <f>VLOOKUP(A599,Holidays!A:C,2,)</f>
        <v>Y</v>
      </c>
      <c r="N599" t="str">
        <f>VLOOKUP(A599,Holidays!A:C,3,FALSE)</f>
        <v>N</v>
      </c>
    </row>
    <row r="600" spans="1:14" x14ac:dyDescent="0.25">
      <c r="A600" s="6">
        <v>42603</v>
      </c>
      <c r="B600" s="1" t="str">
        <f>TEXT(Holidays!A600,"DDDD")</f>
        <v>Sunday</v>
      </c>
      <c r="C600" s="2">
        <f>WEEKNUM(Holidays!A600)</f>
        <v>35</v>
      </c>
      <c r="D600" s="1" t="str">
        <f>TEXT(Holidays!A600,"MMMM")</f>
        <v>August</v>
      </c>
      <c r="E600" s="1" t="str">
        <f>TEXT(Holidays!A600,"yyyy")</f>
        <v>2016</v>
      </c>
      <c r="F600" s="3">
        <v>9.5</v>
      </c>
      <c r="G600" s="3">
        <v>14.8</v>
      </c>
      <c r="H600" s="3">
        <v>7</v>
      </c>
      <c r="I600" s="3">
        <v>1.2</v>
      </c>
      <c r="J600" s="4">
        <v>119118.545</v>
      </c>
      <c r="K600" s="5">
        <v>38.913255630000002</v>
      </c>
      <c r="L600" s="71">
        <f t="shared" si="9"/>
        <v>4635290.3918586588</v>
      </c>
      <c r="M600" t="str">
        <f>VLOOKUP(A600,Holidays!A:C,2,)</f>
        <v>Y</v>
      </c>
      <c r="N600" t="str">
        <f>VLOOKUP(A600,Holidays!A:C,3,FALSE)</f>
        <v>N</v>
      </c>
    </row>
    <row r="601" spans="1:14" x14ac:dyDescent="0.25">
      <c r="A601" s="6">
        <v>42604</v>
      </c>
      <c r="B601" s="1" t="str">
        <f>TEXT(Holidays!A601,"DDDD")</f>
        <v>Monday</v>
      </c>
      <c r="C601" s="2">
        <f>WEEKNUM(Holidays!A601)</f>
        <v>35</v>
      </c>
      <c r="D601" s="1" t="str">
        <f>TEXT(Holidays!A601,"MMMM")</f>
        <v>August</v>
      </c>
      <c r="E601" s="1" t="str">
        <f>TEXT(Holidays!A601,"yyyy")</f>
        <v>2016</v>
      </c>
      <c r="F601" s="3">
        <v>7.8</v>
      </c>
      <c r="G601" s="3">
        <v>16</v>
      </c>
      <c r="H601" s="3">
        <v>8.6999999999999993</v>
      </c>
      <c r="I601" s="3">
        <v>5.6</v>
      </c>
      <c r="J601" s="4">
        <v>139203.5</v>
      </c>
      <c r="K601" s="5">
        <v>59.995340669999997</v>
      </c>
      <c r="L601" s="71">
        <f t="shared" si="9"/>
        <v>8351561.4049563445</v>
      </c>
      <c r="M601" t="str">
        <f>VLOOKUP(A601,Holidays!A:C,2,)</f>
        <v>Y</v>
      </c>
      <c r="N601" t="str">
        <f>VLOOKUP(A601,Holidays!A:C,3,FALSE)</f>
        <v>N</v>
      </c>
    </row>
    <row r="602" spans="1:14" x14ac:dyDescent="0.25">
      <c r="A602" s="6">
        <v>42605</v>
      </c>
      <c r="B602" s="1" t="str">
        <f>TEXT(Holidays!A602,"DDDD")</f>
        <v>Tuesday</v>
      </c>
      <c r="C602" s="2">
        <f>WEEKNUM(Holidays!A602)</f>
        <v>35</v>
      </c>
      <c r="D602" s="1" t="str">
        <f>TEXT(Holidays!A602,"MMMM")</f>
        <v>August</v>
      </c>
      <c r="E602" s="1" t="str">
        <f>TEXT(Holidays!A602,"yyyy")</f>
        <v>2016</v>
      </c>
      <c r="F602" s="3">
        <v>7</v>
      </c>
      <c r="G602" s="3">
        <v>13.4</v>
      </c>
      <c r="H602" s="3">
        <v>14.2</v>
      </c>
      <c r="I602" s="3">
        <v>11</v>
      </c>
      <c r="J602" s="4">
        <v>138640.39000000001</v>
      </c>
      <c r="K602" s="5">
        <v>73.189593709999997</v>
      </c>
      <c r="L602" s="71">
        <f t="shared" si="9"/>
        <v>10147033.815895947</v>
      </c>
      <c r="M602" t="str">
        <f>VLOOKUP(A602,Holidays!A:C,2,)</f>
        <v>Y</v>
      </c>
      <c r="N602" t="str">
        <f>VLOOKUP(A602,Holidays!A:C,3,FALSE)</f>
        <v>N</v>
      </c>
    </row>
    <row r="603" spans="1:14" x14ac:dyDescent="0.25">
      <c r="A603" s="6">
        <v>42606</v>
      </c>
      <c r="B603" s="1" t="str">
        <f>TEXT(Holidays!A603,"DDDD")</f>
        <v>Wednesday</v>
      </c>
      <c r="C603" s="2">
        <f>WEEKNUM(Holidays!A603)</f>
        <v>35</v>
      </c>
      <c r="D603" s="1" t="str">
        <f>TEXT(Holidays!A603,"MMMM")</f>
        <v>August</v>
      </c>
      <c r="E603" s="1" t="str">
        <f>TEXT(Holidays!A603,"yyyy")</f>
        <v>2016</v>
      </c>
      <c r="F603" s="3">
        <v>3.7</v>
      </c>
      <c r="G603" s="3">
        <v>12.7</v>
      </c>
      <c r="H603" s="3">
        <v>14</v>
      </c>
      <c r="I603" s="3">
        <v>0</v>
      </c>
      <c r="J603" s="4">
        <v>141122.79500000001</v>
      </c>
      <c r="K603" s="5">
        <v>114.0039598</v>
      </c>
      <c r="L603" s="71">
        <f t="shared" si="9"/>
        <v>16088557.448043643</v>
      </c>
      <c r="M603" t="str">
        <f>VLOOKUP(A603,Holidays!A:C,2,)</f>
        <v>Y</v>
      </c>
      <c r="N603" t="str">
        <f>VLOOKUP(A603,Holidays!A:C,3,FALSE)</f>
        <v>N</v>
      </c>
    </row>
    <row r="604" spans="1:14" x14ac:dyDescent="0.25">
      <c r="A604" s="6">
        <v>42607</v>
      </c>
      <c r="B604" s="1" t="str">
        <f>TEXT(Holidays!A604,"DDDD")</f>
        <v>Thursday</v>
      </c>
      <c r="C604" s="2">
        <f>WEEKNUM(Holidays!A604)</f>
        <v>35</v>
      </c>
      <c r="D604" s="1" t="str">
        <f>TEXT(Holidays!A604,"MMMM")</f>
        <v>August</v>
      </c>
      <c r="E604" s="1" t="str">
        <f>TEXT(Holidays!A604,"yyyy")</f>
        <v>2016</v>
      </c>
      <c r="F604" s="3">
        <v>6.5</v>
      </c>
      <c r="G604" s="3">
        <v>13</v>
      </c>
      <c r="H604" s="3">
        <v>13.5</v>
      </c>
      <c r="I604" s="3">
        <v>1.2</v>
      </c>
      <c r="J604" s="4">
        <v>139724.02499999999</v>
      </c>
      <c r="K604" s="5">
        <v>74.663055139999997</v>
      </c>
      <c r="L604" s="71">
        <f t="shared" si="9"/>
        <v>10432222.582957737</v>
      </c>
      <c r="M604" t="str">
        <f>VLOOKUP(A604,Holidays!A:C,2,)</f>
        <v>Y</v>
      </c>
      <c r="N604" t="str">
        <f>VLOOKUP(A604,Holidays!A:C,3,FALSE)</f>
        <v>N</v>
      </c>
    </row>
    <row r="605" spans="1:14" x14ac:dyDescent="0.25">
      <c r="A605" s="6">
        <v>42608</v>
      </c>
      <c r="B605" s="1" t="str">
        <f>TEXT(Holidays!A605,"DDDD")</f>
        <v>Friday</v>
      </c>
      <c r="C605" s="2">
        <f>WEEKNUM(Holidays!A605)</f>
        <v>35</v>
      </c>
      <c r="D605" s="1" t="str">
        <f>TEXT(Holidays!A605,"MMMM")</f>
        <v>August</v>
      </c>
      <c r="E605" s="1" t="str">
        <f>TEXT(Holidays!A605,"yyyy")</f>
        <v>2016</v>
      </c>
      <c r="F605" s="3">
        <v>7.2</v>
      </c>
      <c r="G605" s="3">
        <v>14.4</v>
      </c>
      <c r="H605" s="3">
        <v>8.8000000000000007</v>
      </c>
      <c r="I605" s="3">
        <v>0.6</v>
      </c>
      <c r="J605" s="4">
        <v>139920.54500000001</v>
      </c>
      <c r="K605" s="5">
        <v>67.627753299999995</v>
      </c>
      <c r="L605" s="71">
        <f t="shared" si="9"/>
        <v>9462512.098861549</v>
      </c>
      <c r="M605" t="str">
        <f>VLOOKUP(A605,Holidays!A:C,2,)</f>
        <v>Y</v>
      </c>
      <c r="N605" t="str">
        <f>VLOOKUP(A605,Holidays!A:C,3,FALSE)</f>
        <v>N</v>
      </c>
    </row>
    <row r="606" spans="1:14" x14ac:dyDescent="0.25">
      <c r="A606" s="6">
        <v>42609</v>
      </c>
      <c r="B606" s="1" t="str">
        <f>TEXT(Holidays!A606,"DDDD")</f>
        <v>Saturday</v>
      </c>
      <c r="C606" s="2">
        <f>WEEKNUM(Holidays!A606)</f>
        <v>35</v>
      </c>
      <c r="D606" s="1" t="str">
        <f>TEXT(Holidays!A606,"MMMM")</f>
        <v>August</v>
      </c>
      <c r="E606" s="1" t="str">
        <f>TEXT(Holidays!A606,"yyyy")</f>
        <v>2016</v>
      </c>
      <c r="F606" s="3">
        <v>9.3000000000000007</v>
      </c>
      <c r="G606" s="3">
        <v>16.3</v>
      </c>
      <c r="H606" s="3">
        <v>11.7</v>
      </c>
      <c r="I606" s="3">
        <v>0</v>
      </c>
      <c r="J606" s="4">
        <v>119573.22</v>
      </c>
      <c r="K606" s="5">
        <v>31.80817961</v>
      </c>
      <c r="L606" s="71">
        <f t="shared" si="9"/>
        <v>3803406.4583060443</v>
      </c>
      <c r="M606" t="str">
        <f>VLOOKUP(A606,Holidays!A:C,2,)</f>
        <v>Y</v>
      </c>
      <c r="N606" t="str">
        <f>VLOOKUP(A606,Holidays!A:C,3,FALSE)</f>
        <v>N</v>
      </c>
    </row>
    <row r="607" spans="1:14" x14ac:dyDescent="0.25">
      <c r="A607" s="6">
        <v>42610</v>
      </c>
      <c r="B607" s="1" t="str">
        <f>TEXT(Holidays!A607,"DDDD")</f>
        <v>Sunday</v>
      </c>
      <c r="C607" s="2">
        <f>WEEKNUM(Holidays!A607)</f>
        <v>36</v>
      </c>
      <c r="D607" s="1" t="str">
        <f>TEXT(Holidays!A607,"MMMM")</f>
        <v>August</v>
      </c>
      <c r="E607" s="1" t="str">
        <f>TEXT(Holidays!A607,"yyyy")</f>
        <v>2016</v>
      </c>
      <c r="F607" s="3">
        <v>10.5</v>
      </c>
      <c r="G607" s="3">
        <v>19</v>
      </c>
      <c r="H607" s="3">
        <v>12.2</v>
      </c>
      <c r="I607" s="3">
        <v>0</v>
      </c>
      <c r="J607" s="4">
        <v>114832.425</v>
      </c>
      <c r="K607" s="5">
        <v>29.447681029999998</v>
      </c>
      <c r="L607" s="71">
        <f t="shared" si="9"/>
        <v>3381548.6233013975</v>
      </c>
      <c r="M607" t="str">
        <f>VLOOKUP(A607,Holidays!A:C,2,)</f>
        <v>Y</v>
      </c>
      <c r="N607" t="str">
        <f>VLOOKUP(A607,Holidays!A:C,3,FALSE)</f>
        <v>N</v>
      </c>
    </row>
    <row r="608" spans="1:14" x14ac:dyDescent="0.25">
      <c r="A608" s="6">
        <v>42611</v>
      </c>
      <c r="B608" s="1" t="str">
        <f>TEXT(Holidays!A608,"DDDD")</f>
        <v>Monday</v>
      </c>
      <c r="C608" s="2">
        <f>WEEKNUM(Holidays!A608)</f>
        <v>36</v>
      </c>
      <c r="D608" s="1" t="str">
        <f>TEXT(Holidays!A608,"MMMM")</f>
        <v>August</v>
      </c>
      <c r="E608" s="1" t="str">
        <f>TEXT(Holidays!A608,"yyyy")</f>
        <v>2016</v>
      </c>
      <c r="F608" s="3">
        <v>8.6999999999999993</v>
      </c>
      <c r="G608" s="3">
        <v>20.399999999999999</v>
      </c>
      <c r="H608" s="3">
        <v>14.2</v>
      </c>
      <c r="I608" s="3">
        <v>0</v>
      </c>
      <c r="J608" s="4">
        <v>125055.69</v>
      </c>
      <c r="K608" s="5">
        <v>39.142378899999997</v>
      </c>
      <c r="L608" s="71">
        <f t="shared" si="9"/>
        <v>4894977.2015809407</v>
      </c>
      <c r="M608" t="str">
        <f>VLOOKUP(A608,Holidays!A:C,2,)</f>
        <v>Y</v>
      </c>
      <c r="N608" t="str">
        <f>VLOOKUP(A608,Holidays!A:C,3,FALSE)</f>
        <v>N</v>
      </c>
    </row>
    <row r="609" spans="1:14" x14ac:dyDescent="0.25">
      <c r="A609" s="6">
        <v>42612</v>
      </c>
      <c r="B609" s="1" t="str">
        <f>TEXT(Holidays!A609,"DDDD")</f>
        <v>Tuesday</v>
      </c>
      <c r="C609" s="2">
        <f>WEEKNUM(Holidays!A609)</f>
        <v>36</v>
      </c>
      <c r="D609" s="1" t="str">
        <f>TEXT(Holidays!A609,"MMMM")</f>
        <v>August</v>
      </c>
      <c r="E609" s="1" t="str">
        <f>TEXT(Holidays!A609,"yyyy")</f>
        <v>2016</v>
      </c>
      <c r="F609" s="3">
        <v>10.199999999999999</v>
      </c>
      <c r="G609" s="3">
        <v>16.8</v>
      </c>
      <c r="H609" s="3">
        <v>5.2</v>
      </c>
      <c r="I609" s="3">
        <v>0</v>
      </c>
      <c r="J609" s="4">
        <v>133748.44</v>
      </c>
      <c r="K609" s="5">
        <v>53.186931000000001</v>
      </c>
      <c r="L609" s="71">
        <f t="shared" si="9"/>
        <v>7113669.0496376399</v>
      </c>
      <c r="M609" t="str">
        <f>VLOOKUP(A609,Holidays!A:C,2,)</f>
        <v>Y</v>
      </c>
      <c r="N609" t="str">
        <f>VLOOKUP(A609,Holidays!A:C,3,FALSE)</f>
        <v>N</v>
      </c>
    </row>
    <row r="610" spans="1:14" x14ac:dyDescent="0.25">
      <c r="A610" s="6">
        <v>42613</v>
      </c>
      <c r="B610" s="1" t="str">
        <f>TEXT(Holidays!A610,"DDDD")</f>
        <v>Wednesday</v>
      </c>
      <c r="C610" s="2">
        <f>WEEKNUM(Holidays!A610)</f>
        <v>36</v>
      </c>
      <c r="D610" s="1" t="str">
        <f>TEXT(Holidays!A610,"MMMM")</f>
        <v>August</v>
      </c>
      <c r="E610" s="1" t="str">
        <f>TEXT(Holidays!A610,"yyyy")</f>
        <v>2016</v>
      </c>
      <c r="F610" s="3">
        <v>12.8</v>
      </c>
      <c r="G610" s="3">
        <v>20.2</v>
      </c>
      <c r="H610" s="3">
        <v>10.1</v>
      </c>
      <c r="I610" s="3">
        <v>0.8</v>
      </c>
      <c r="J610" s="4">
        <v>128834.065</v>
      </c>
      <c r="K610" s="5">
        <v>32.559017400000002</v>
      </c>
      <c r="L610" s="71">
        <f t="shared" si="9"/>
        <v>4194710.5640477315</v>
      </c>
      <c r="M610" t="str">
        <f>VLOOKUP(A610,Holidays!A:C,2,)</f>
        <v>Y</v>
      </c>
      <c r="N610" t="str">
        <f>VLOOKUP(A610,Holidays!A:C,3,FALSE)</f>
        <v>N</v>
      </c>
    </row>
    <row r="611" spans="1:14" x14ac:dyDescent="0.25">
      <c r="A611" s="6">
        <v>42614</v>
      </c>
      <c r="B611" s="1" t="str">
        <f>TEXT(Holidays!A611,"DDDD")</f>
        <v>Thursday</v>
      </c>
      <c r="C611" s="2">
        <f>WEEKNUM(Holidays!A611)</f>
        <v>36</v>
      </c>
      <c r="D611" s="1" t="str">
        <f>TEXT(Holidays!A611,"MMMM")</f>
        <v>September</v>
      </c>
      <c r="E611" s="1" t="str">
        <f>TEXT(Holidays!A611,"yyyy")</f>
        <v>2016</v>
      </c>
      <c r="F611" s="3">
        <v>11.6</v>
      </c>
      <c r="G611" s="3">
        <v>15.5</v>
      </c>
      <c r="H611" s="3">
        <v>8.8000000000000007</v>
      </c>
      <c r="I611" s="3">
        <v>0</v>
      </c>
      <c r="J611" s="4">
        <v>134246.16500000001</v>
      </c>
      <c r="K611" s="5">
        <v>46.808787860000002</v>
      </c>
      <c r="L611" s="71">
        <f t="shared" si="9"/>
        <v>6283900.2585035572</v>
      </c>
      <c r="M611" t="str">
        <f>VLOOKUP(A611,Holidays!A:C,2,)</f>
        <v>Y</v>
      </c>
      <c r="N611" t="str">
        <f>VLOOKUP(A611,Holidays!A:C,3,FALSE)</f>
        <v>N</v>
      </c>
    </row>
    <row r="612" spans="1:14" x14ac:dyDescent="0.25">
      <c r="A612" s="6">
        <v>42615</v>
      </c>
      <c r="B612" s="1" t="str">
        <f>TEXT(Holidays!A612,"DDDD")</f>
        <v>Friday</v>
      </c>
      <c r="C612" s="2">
        <f>WEEKNUM(Holidays!A612)</f>
        <v>36</v>
      </c>
      <c r="D612" s="1" t="str">
        <f>TEXT(Holidays!A612,"MMMM")</f>
        <v>September</v>
      </c>
      <c r="E612" s="1" t="str">
        <f>TEXT(Holidays!A612,"yyyy")</f>
        <v>2016</v>
      </c>
      <c r="F612" s="3">
        <v>9.6</v>
      </c>
      <c r="G612" s="3">
        <v>15</v>
      </c>
      <c r="H612" s="3">
        <v>9.6</v>
      </c>
      <c r="I612" s="3">
        <v>0.4</v>
      </c>
      <c r="J612" s="4">
        <v>135273.32500000001</v>
      </c>
      <c r="K612" s="5">
        <v>52.636792880000002</v>
      </c>
      <c r="L612" s="71">
        <f t="shared" si="9"/>
        <v>7120353.9902139269</v>
      </c>
      <c r="M612" t="str">
        <f>VLOOKUP(A612,Holidays!A:C,2,)</f>
        <v>Y</v>
      </c>
      <c r="N612" t="str">
        <f>VLOOKUP(A612,Holidays!A:C,3,FALSE)</f>
        <v>N</v>
      </c>
    </row>
    <row r="613" spans="1:14" x14ac:dyDescent="0.25">
      <c r="A613" s="6">
        <v>42616</v>
      </c>
      <c r="B613" s="1" t="str">
        <f>TEXT(Holidays!A613,"DDDD")</f>
        <v>Saturday</v>
      </c>
      <c r="C613" s="2">
        <f>WEEKNUM(Holidays!A613)</f>
        <v>36</v>
      </c>
      <c r="D613" s="1" t="str">
        <f>TEXT(Holidays!A613,"MMMM")</f>
        <v>September</v>
      </c>
      <c r="E613" s="1" t="str">
        <f>TEXT(Holidays!A613,"yyyy")</f>
        <v>2016</v>
      </c>
      <c r="F613" s="3">
        <v>10</v>
      </c>
      <c r="G613" s="3">
        <v>15.7</v>
      </c>
      <c r="H613" s="3">
        <v>12.9</v>
      </c>
      <c r="I613" s="3">
        <v>0.2</v>
      </c>
      <c r="J613" s="4">
        <v>118621.96</v>
      </c>
      <c r="K613" s="5">
        <v>35.270782859999997</v>
      </c>
      <c r="L613" s="71">
        <f t="shared" si="9"/>
        <v>4183889.3935876056</v>
      </c>
      <c r="M613" t="str">
        <f>VLOOKUP(A613,Holidays!A:C,2,)</f>
        <v>Y</v>
      </c>
      <c r="N613" t="str">
        <f>VLOOKUP(A613,Holidays!A:C,3,FALSE)</f>
        <v>N</v>
      </c>
    </row>
    <row r="614" spans="1:14" x14ac:dyDescent="0.25">
      <c r="A614" s="6">
        <v>42617</v>
      </c>
      <c r="B614" s="1" t="str">
        <f>TEXT(Holidays!A614,"DDDD")</f>
        <v>Sunday</v>
      </c>
      <c r="C614" s="2">
        <f>WEEKNUM(Holidays!A614)</f>
        <v>37</v>
      </c>
      <c r="D614" s="1" t="str">
        <f>TEXT(Holidays!A614,"MMMM")</f>
        <v>September</v>
      </c>
      <c r="E614" s="1" t="str">
        <f>TEXT(Holidays!A614,"yyyy")</f>
        <v>2016</v>
      </c>
      <c r="F614" s="3">
        <v>10.1</v>
      </c>
      <c r="G614" s="3">
        <v>16.899999999999999</v>
      </c>
      <c r="H614" s="3">
        <v>10</v>
      </c>
      <c r="I614" s="3">
        <v>0.2</v>
      </c>
      <c r="J614" s="4">
        <v>110986.005</v>
      </c>
      <c r="K614" s="5">
        <v>24.51210764</v>
      </c>
      <c r="L614" s="71">
        <f t="shared" si="9"/>
        <v>2720500.9010935784</v>
      </c>
      <c r="M614" t="str">
        <f>VLOOKUP(A614,Holidays!A:C,2,)</f>
        <v>Y</v>
      </c>
      <c r="N614" t="str">
        <f>VLOOKUP(A614,Holidays!A:C,3,FALSE)</f>
        <v>N</v>
      </c>
    </row>
    <row r="615" spans="1:14" x14ac:dyDescent="0.25">
      <c r="A615" s="6">
        <v>42618</v>
      </c>
      <c r="B615" s="1" t="str">
        <f>TEXT(Holidays!A615,"DDDD")</f>
        <v>Monday</v>
      </c>
      <c r="C615" s="2">
        <f>WEEKNUM(Holidays!A615)</f>
        <v>37</v>
      </c>
      <c r="D615" s="1" t="str">
        <f>TEXT(Holidays!A615,"MMMM")</f>
        <v>September</v>
      </c>
      <c r="E615" s="1" t="str">
        <f>TEXT(Holidays!A615,"yyyy")</f>
        <v>2016</v>
      </c>
      <c r="F615" s="3">
        <v>12.8</v>
      </c>
      <c r="G615" s="3">
        <v>18.399999999999999</v>
      </c>
      <c r="H615" s="3">
        <v>11.7</v>
      </c>
      <c r="I615" s="3">
        <v>0</v>
      </c>
      <c r="J615" s="4">
        <v>127275.815</v>
      </c>
      <c r="K615" s="5">
        <v>38.212469630000001</v>
      </c>
      <c r="L615" s="71">
        <f t="shared" si="9"/>
        <v>4863523.2153209988</v>
      </c>
      <c r="M615" t="str">
        <f>VLOOKUP(A615,Holidays!A:C,2,)</f>
        <v>Y</v>
      </c>
      <c r="N615" t="str">
        <f>VLOOKUP(A615,Holidays!A:C,3,FALSE)</f>
        <v>N</v>
      </c>
    </row>
    <row r="616" spans="1:14" x14ac:dyDescent="0.25">
      <c r="A616" s="6">
        <v>42619</v>
      </c>
      <c r="B616" s="1" t="str">
        <f>TEXT(Holidays!A616,"DDDD")</f>
        <v>Tuesday</v>
      </c>
      <c r="C616" s="2">
        <f>WEEKNUM(Holidays!A616)</f>
        <v>37</v>
      </c>
      <c r="D616" s="1" t="str">
        <f>TEXT(Holidays!A616,"MMMM")</f>
        <v>September</v>
      </c>
      <c r="E616" s="1" t="str">
        <f>TEXT(Holidays!A616,"yyyy")</f>
        <v>2016</v>
      </c>
      <c r="F616" s="3">
        <v>9.1999999999999993</v>
      </c>
      <c r="G616" s="3">
        <v>21.5</v>
      </c>
      <c r="H616" s="3">
        <v>15.8</v>
      </c>
      <c r="I616" s="3">
        <v>0</v>
      </c>
      <c r="J616" s="4">
        <v>129542.36500000001</v>
      </c>
      <c r="K616" s="5">
        <v>28.692645949999999</v>
      </c>
      <c r="L616" s="71">
        <f t="shared" si="9"/>
        <v>3716913.214470672</v>
      </c>
      <c r="M616" t="str">
        <f>VLOOKUP(A616,Holidays!A:C,2,)</f>
        <v>Y</v>
      </c>
      <c r="N616" t="str">
        <f>VLOOKUP(A616,Holidays!A:C,3,FALSE)</f>
        <v>N</v>
      </c>
    </row>
    <row r="617" spans="1:14" x14ac:dyDescent="0.25">
      <c r="A617" s="6">
        <v>42620</v>
      </c>
      <c r="B617" s="1" t="str">
        <f>TEXT(Holidays!A617,"DDDD")</f>
        <v>Wednesday</v>
      </c>
      <c r="C617" s="2">
        <f>WEEKNUM(Holidays!A617)</f>
        <v>37</v>
      </c>
      <c r="D617" s="1" t="str">
        <f>TEXT(Holidays!A617,"MMMM")</f>
        <v>September</v>
      </c>
      <c r="E617" s="1" t="str">
        <f>TEXT(Holidays!A617,"yyyy")</f>
        <v>2016</v>
      </c>
      <c r="F617" s="3">
        <v>9.6</v>
      </c>
      <c r="G617" s="3">
        <v>21</v>
      </c>
      <c r="H617" s="3">
        <v>16.7</v>
      </c>
      <c r="I617" s="3">
        <v>0</v>
      </c>
      <c r="J617" s="4">
        <v>123307.02</v>
      </c>
      <c r="K617" s="5">
        <v>24.182421389999998</v>
      </c>
      <c r="L617" s="71">
        <f t="shared" si="9"/>
        <v>2981862.3179851575</v>
      </c>
      <c r="M617" t="str">
        <f>VLOOKUP(A617,Holidays!A:C,2,)</f>
        <v>Y</v>
      </c>
      <c r="N617" t="str">
        <f>VLOOKUP(A617,Holidays!A:C,3,FALSE)</f>
        <v>N</v>
      </c>
    </row>
    <row r="618" spans="1:14" x14ac:dyDescent="0.25">
      <c r="A618" s="6">
        <v>42621</v>
      </c>
      <c r="B618" s="1" t="str">
        <f>TEXT(Holidays!A618,"DDDD")</f>
        <v>Thursday</v>
      </c>
      <c r="C618" s="2">
        <f>WEEKNUM(Holidays!A618)</f>
        <v>37</v>
      </c>
      <c r="D618" s="1" t="str">
        <f>TEXT(Holidays!A618,"MMMM")</f>
        <v>September</v>
      </c>
      <c r="E618" s="1" t="str">
        <f>TEXT(Holidays!A618,"yyyy")</f>
        <v>2016</v>
      </c>
      <c r="F618" s="3">
        <v>13.1</v>
      </c>
      <c r="G618" s="3">
        <v>23.3</v>
      </c>
      <c r="H618" s="3">
        <v>16</v>
      </c>
      <c r="I618" s="3">
        <v>0</v>
      </c>
      <c r="J618" s="4">
        <v>117722.95</v>
      </c>
      <c r="K618" s="5">
        <v>12.50431916</v>
      </c>
      <c r="L618" s="71">
        <f t="shared" si="9"/>
        <v>1472045.339256722</v>
      </c>
      <c r="M618" t="str">
        <f>VLOOKUP(A618,Holidays!A:C,2,)</f>
        <v>Y</v>
      </c>
      <c r="N618" t="str">
        <f>VLOOKUP(A618,Holidays!A:C,3,FALSE)</f>
        <v>N</v>
      </c>
    </row>
    <row r="619" spans="1:14" x14ac:dyDescent="0.25">
      <c r="A619" s="6">
        <v>42622</v>
      </c>
      <c r="B619" s="1" t="str">
        <f>TEXT(Holidays!A619,"DDDD")</f>
        <v>Friday</v>
      </c>
      <c r="C619" s="2">
        <f>WEEKNUM(Holidays!A619)</f>
        <v>37</v>
      </c>
      <c r="D619" s="1" t="str">
        <f>TEXT(Holidays!A619,"MMMM")</f>
        <v>September</v>
      </c>
      <c r="E619" s="1" t="str">
        <f>TEXT(Holidays!A619,"yyyy")</f>
        <v>2016</v>
      </c>
      <c r="F619" s="3">
        <v>16</v>
      </c>
      <c r="G619" s="3">
        <v>16.7</v>
      </c>
      <c r="H619" s="3">
        <v>5.9</v>
      </c>
      <c r="I619" s="3">
        <v>0.6</v>
      </c>
      <c r="J619" s="4">
        <v>125432.605</v>
      </c>
      <c r="K619" s="5">
        <v>23.40099927</v>
      </c>
      <c r="L619" s="71">
        <f t="shared" si="9"/>
        <v>2935248.2980391984</v>
      </c>
      <c r="M619" t="str">
        <f>VLOOKUP(A619,Holidays!A:C,2,)</f>
        <v>Y</v>
      </c>
      <c r="N619" t="str">
        <f>VLOOKUP(A619,Holidays!A:C,3,FALSE)</f>
        <v>N</v>
      </c>
    </row>
    <row r="620" spans="1:14" x14ac:dyDescent="0.25">
      <c r="A620" s="6">
        <v>42623</v>
      </c>
      <c r="B620" s="1" t="str">
        <f>TEXT(Holidays!A620,"DDDD")</f>
        <v>Saturday</v>
      </c>
      <c r="C620" s="2">
        <f>WEEKNUM(Holidays!A620)</f>
        <v>37</v>
      </c>
      <c r="D620" s="1" t="str">
        <f>TEXT(Holidays!A620,"MMMM")</f>
        <v>September</v>
      </c>
      <c r="E620" s="1" t="str">
        <f>TEXT(Holidays!A620,"yyyy")</f>
        <v>2016</v>
      </c>
      <c r="F620" s="3">
        <v>11.5</v>
      </c>
      <c r="G620" s="3">
        <v>14.3</v>
      </c>
      <c r="H620" s="3">
        <v>7.9</v>
      </c>
      <c r="I620" s="3">
        <v>9.4</v>
      </c>
      <c r="J620" s="4">
        <v>111412.995</v>
      </c>
      <c r="K620" s="5">
        <v>38.559908849999999</v>
      </c>
      <c r="L620" s="71">
        <f t="shared" si="9"/>
        <v>4296074.9319055052</v>
      </c>
      <c r="M620" t="str">
        <f>VLOOKUP(A620,Holidays!A:C,2,)</f>
        <v>Y</v>
      </c>
      <c r="N620" t="str">
        <f>VLOOKUP(A620,Holidays!A:C,3,FALSE)</f>
        <v>N</v>
      </c>
    </row>
    <row r="621" spans="1:14" x14ac:dyDescent="0.25">
      <c r="A621" s="6">
        <v>42624</v>
      </c>
      <c r="B621" s="1" t="str">
        <f>TEXT(Holidays!A621,"DDDD")</f>
        <v>Sunday</v>
      </c>
      <c r="C621" s="2">
        <f>WEEKNUM(Holidays!A621)</f>
        <v>38</v>
      </c>
      <c r="D621" s="1" t="str">
        <f>TEXT(Holidays!A621,"MMMM")</f>
        <v>September</v>
      </c>
      <c r="E621" s="1" t="str">
        <f>TEXT(Holidays!A621,"yyyy")</f>
        <v>2016</v>
      </c>
      <c r="F621" s="3">
        <v>7.3</v>
      </c>
      <c r="G621" s="3">
        <v>17</v>
      </c>
      <c r="H621" s="3">
        <v>11.8</v>
      </c>
      <c r="I621" s="3">
        <v>1.2</v>
      </c>
      <c r="J621" s="4">
        <v>109125.215</v>
      </c>
      <c r="K621" s="5">
        <v>50.347882009999999</v>
      </c>
      <c r="L621" s="71">
        <f t="shared" si="9"/>
        <v>5494223.4491358818</v>
      </c>
      <c r="M621" t="str">
        <f>VLOOKUP(A621,Holidays!A:C,2,)</f>
        <v>Y</v>
      </c>
      <c r="N621" t="str">
        <f>VLOOKUP(A621,Holidays!A:C,3,FALSE)</f>
        <v>N</v>
      </c>
    </row>
    <row r="622" spans="1:14" x14ac:dyDescent="0.25">
      <c r="A622" s="6">
        <v>42625</v>
      </c>
      <c r="B622" s="1" t="str">
        <f>TEXT(Holidays!A622,"DDDD")</f>
        <v>Monday</v>
      </c>
      <c r="C622" s="2">
        <f>WEEKNUM(Holidays!A622)</f>
        <v>38</v>
      </c>
      <c r="D622" s="1" t="str">
        <f>TEXT(Holidays!A622,"MMMM")</f>
        <v>September</v>
      </c>
      <c r="E622" s="1" t="str">
        <f>TEXT(Holidays!A622,"yyyy")</f>
        <v>2016</v>
      </c>
      <c r="F622" s="3">
        <v>9.9</v>
      </c>
      <c r="G622" s="3">
        <v>13.6</v>
      </c>
      <c r="H622" s="3">
        <v>7</v>
      </c>
      <c r="I622" s="3">
        <v>1.6</v>
      </c>
      <c r="J622" s="4">
        <v>130967.28</v>
      </c>
      <c r="K622" s="5">
        <v>68.177203239999997</v>
      </c>
      <c r="L622" s="71">
        <f t="shared" si="9"/>
        <v>8928982.8663499877</v>
      </c>
      <c r="M622" t="str">
        <f>VLOOKUP(A622,Holidays!A:C,2,)</f>
        <v>Y</v>
      </c>
      <c r="N622" t="str">
        <f>VLOOKUP(A622,Holidays!A:C,3,FALSE)</f>
        <v>N</v>
      </c>
    </row>
    <row r="623" spans="1:14" x14ac:dyDescent="0.25">
      <c r="A623" s="6">
        <v>42626</v>
      </c>
      <c r="B623" s="1" t="str">
        <f>TEXT(Holidays!A623,"DDDD")</f>
        <v>Tuesday</v>
      </c>
      <c r="C623" s="2">
        <f>WEEKNUM(Holidays!A623)</f>
        <v>38</v>
      </c>
      <c r="D623" s="1" t="str">
        <f>TEXT(Holidays!A623,"MMMM")</f>
        <v>September</v>
      </c>
      <c r="E623" s="1" t="str">
        <f>TEXT(Holidays!A623,"yyyy")</f>
        <v>2016</v>
      </c>
      <c r="F623" s="3">
        <v>9.6</v>
      </c>
      <c r="G623" s="3">
        <v>14.6</v>
      </c>
      <c r="H623" s="3">
        <v>2.8</v>
      </c>
      <c r="I623" s="3">
        <v>9</v>
      </c>
      <c r="J623" s="4">
        <v>134720.155</v>
      </c>
      <c r="K623" s="5">
        <v>62.068475560000003</v>
      </c>
      <c r="L623" s="71">
        <f t="shared" si="9"/>
        <v>8361874.6480569122</v>
      </c>
      <c r="M623" t="str">
        <f>VLOOKUP(A623,Holidays!A:C,2,)</f>
        <v>Y</v>
      </c>
      <c r="N623" t="str">
        <f>VLOOKUP(A623,Holidays!A:C,3,FALSE)</f>
        <v>N</v>
      </c>
    </row>
    <row r="624" spans="1:14" x14ac:dyDescent="0.25">
      <c r="A624" s="6">
        <v>42627</v>
      </c>
      <c r="B624" s="1" t="str">
        <f>TEXT(Holidays!A624,"DDDD")</f>
        <v>Wednesday</v>
      </c>
      <c r="C624" s="2">
        <f>WEEKNUM(Holidays!A624)</f>
        <v>38</v>
      </c>
      <c r="D624" s="1" t="str">
        <f>TEXT(Holidays!A624,"MMMM")</f>
        <v>September</v>
      </c>
      <c r="E624" s="1" t="str">
        <f>TEXT(Holidays!A624,"yyyy")</f>
        <v>2016</v>
      </c>
      <c r="F624" s="3">
        <v>10.5</v>
      </c>
      <c r="G624" s="3">
        <v>16.100000000000001</v>
      </c>
      <c r="H624" s="3">
        <v>13.2</v>
      </c>
      <c r="I624" s="3">
        <v>20.6</v>
      </c>
      <c r="J624" s="4">
        <v>130650.88</v>
      </c>
      <c r="K624" s="5">
        <v>54.840524199999997</v>
      </c>
      <c r="L624" s="71">
        <f t="shared" si="9"/>
        <v>7164962.7463912955</v>
      </c>
      <c r="M624" t="str">
        <f>VLOOKUP(A624,Holidays!A:C,2,)</f>
        <v>Y</v>
      </c>
      <c r="N624" t="str">
        <f>VLOOKUP(A624,Holidays!A:C,3,FALSE)</f>
        <v>N</v>
      </c>
    </row>
    <row r="625" spans="1:14" x14ac:dyDescent="0.25">
      <c r="A625" s="6">
        <v>42628</v>
      </c>
      <c r="B625" s="1" t="str">
        <f>TEXT(Holidays!A625,"DDDD")</f>
        <v>Thursday</v>
      </c>
      <c r="C625" s="2">
        <f>WEEKNUM(Holidays!A625)</f>
        <v>38</v>
      </c>
      <c r="D625" s="1" t="str">
        <f>TEXT(Holidays!A625,"MMMM")</f>
        <v>September</v>
      </c>
      <c r="E625" s="1" t="str">
        <f>TEXT(Holidays!A625,"yyyy")</f>
        <v>2016</v>
      </c>
      <c r="F625" s="3">
        <v>8.6999999999999993</v>
      </c>
      <c r="G625" s="3">
        <v>14.6</v>
      </c>
      <c r="H625" s="3">
        <v>6.9</v>
      </c>
      <c r="I625" s="3">
        <v>2</v>
      </c>
      <c r="J625" s="4">
        <v>134234.45000000001</v>
      </c>
      <c r="K625" s="5">
        <v>42.819917580000002</v>
      </c>
      <c r="L625" s="71">
        <f t="shared" si="9"/>
        <v>5747908.0853966316</v>
      </c>
      <c r="M625" t="str">
        <f>VLOOKUP(A625,Holidays!A:C,2,)</f>
        <v>Y</v>
      </c>
      <c r="N625" t="str">
        <f>VLOOKUP(A625,Holidays!A:C,3,FALSE)</f>
        <v>N</v>
      </c>
    </row>
    <row r="626" spans="1:14" x14ac:dyDescent="0.25">
      <c r="A626" s="6">
        <v>42629</v>
      </c>
      <c r="B626" s="1" t="str">
        <f>TEXT(Holidays!A626,"DDDD")</f>
        <v>Friday</v>
      </c>
      <c r="C626" s="2">
        <f>WEEKNUM(Holidays!A626)</f>
        <v>38</v>
      </c>
      <c r="D626" s="1" t="str">
        <f>TEXT(Holidays!A626,"MMMM")</f>
        <v>September</v>
      </c>
      <c r="E626" s="1" t="str">
        <f>TEXT(Holidays!A626,"yyyy")</f>
        <v>2016</v>
      </c>
      <c r="F626" s="3">
        <v>9</v>
      </c>
      <c r="G626" s="3">
        <v>15.7</v>
      </c>
      <c r="H626" s="3">
        <v>12.5</v>
      </c>
      <c r="I626" s="3">
        <v>13.4</v>
      </c>
      <c r="J626" s="4">
        <v>131734.10500000001</v>
      </c>
      <c r="K626" s="5">
        <v>47.043747310000001</v>
      </c>
      <c r="L626" s="71">
        <f t="shared" si="9"/>
        <v>6197265.9477290083</v>
      </c>
      <c r="M626" t="str">
        <f>VLOOKUP(A626,Holidays!A:C,2,)</f>
        <v>N</v>
      </c>
      <c r="N626" t="str">
        <f>VLOOKUP(A626,Holidays!A:C,3,FALSE)</f>
        <v>N</v>
      </c>
    </row>
    <row r="627" spans="1:14" x14ac:dyDescent="0.25">
      <c r="A627" s="6">
        <v>42630</v>
      </c>
      <c r="B627" s="1" t="str">
        <f>TEXT(Holidays!A627,"DDDD")</f>
        <v>Saturday</v>
      </c>
      <c r="C627" s="2">
        <f>WEEKNUM(Holidays!A627)</f>
        <v>38</v>
      </c>
      <c r="D627" s="1" t="str">
        <f>TEXT(Holidays!A627,"MMMM")</f>
        <v>September</v>
      </c>
      <c r="E627" s="1" t="str">
        <f>TEXT(Holidays!A627,"yyyy")</f>
        <v>2016</v>
      </c>
      <c r="F627" s="3">
        <v>11.1</v>
      </c>
      <c r="G627" s="3">
        <v>19.8</v>
      </c>
      <c r="H627" s="3">
        <v>18.8</v>
      </c>
      <c r="I627" s="3">
        <v>0</v>
      </c>
      <c r="J627" s="4">
        <v>106709.54</v>
      </c>
      <c r="K627" s="5">
        <v>36.028691260000002</v>
      </c>
      <c r="L627" s="71">
        <f t="shared" si="9"/>
        <v>3844605.0711566205</v>
      </c>
      <c r="M627" t="str">
        <f>VLOOKUP(A627,Holidays!A:C,2,)</f>
        <v>N</v>
      </c>
      <c r="N627" t="str">
        <f>VLOOKUP(A627,Holidays!A:C,3,FALSE)</f>
        <v>N</v>
      </c>
    </row>
    <row r="628" spans="1:14" x14ac:dyDescent="0.25">
      <c r="A628" s="6">
        <v>42631</v>
      </c>
      <c r="B628" s="1" t="str">
        <f>TEXT(Holidays!A628,"DDDD")</f>
        <v>Sunday</v>
      </c>
      <c r="C628" s="2">
        <f>WEEKNUM(Holidays!A628)</f>
        <v>39</v>
      </c>
      <c r="D628" s="1" t="str">
        <f>TEXT(Holidays!A628,"MMMM")</f>
        <v>September</v>
      </c>
      <c r="E628" s="1" t="str">
        <f>TEXT(Holidays!A628,"yyyy")</f>
        <v>2016</v>
      </c>
      <c r="F628" s="3">
        <v>10.8</v>
      </c>
      <c r="G628" s="3">
        <v>12.5</v>
      </c>
      <c r="H628" s="3">
        <v>5.5</v>
      </c>
      <c r="I628" s="3">
        <v>0.4</v>
      </c>
      <c r="J628" s="4">
        <v>110314.625</v>
      </c>
      <c r="K628" s="5">
        <v>48.344866349999997</v>
      </c>
      <c r="L628" s="71">
        <f t="shared" si="9"/>
        <v>5333145.8020753684</v>
      </c>
      <c r="M628" t="str">
        <f>VLOOKUP(A628,Holidays!A:C,2,)</f>
        <v>N</v>
      </c>
      <c r="N628" t="str">
        <f>VLOOKUP(A628,Holidays!A:C,3,FALSE)</f>
        <v>N</v>
      </c>
    </row>
    <row r="629" spans="1:14" x14ac:dyDescent="0.25">
      <c r="A629" s="6">
        <v>42632</v>
      </c>
      <c r="B629" s="1" t="str">
        <f>TEXT(Holidays!A629,"DDDD")</f>
        <v>Monday</v>
      </c>
      <c r="C629" s="2">
        <f>WEEKNUM(Holidays!A629)</f>
        <v>39</v>
      </c>
      <c r="D629" s="1" t="str">
        <f>TEXT(Holidays!A629,"MMMM")</f>
        <v>September</v>
      </c>
      <c r="E629" s="1" t="str">
        <f>TEXT(Holidays!A629,"yyyy")</f>
        <v>2016</v>
      </c>
      <c r="F629" s="3">
        <v>8.5</v>
      </c>
      <c r="G629" s="3">
        <v>16.3</v>
      </c>
      <c r="H629" s="3">
        <v>16.2</v>
      </c>
      <c r="I629" s="3">
        <v>0.2</v>
      </c>
      <c r="J629" s="4">
        <v>127391.09</v>
      </c>
      <c r="K629" s="5">
        <v>56.44254935</v>
      </c>
      <c r="L629" s="71">
        <f t="shared" si="9"/>
        <v>7190277.8840752915</v>
      </c>
      <c r="M629" t="str">
        <f>VLOOKUP(A629,Holidays!A:C,2,)</f>
        <v>N</v>
      </c>
      <c r="N629" t="str">
        <f>VLOOKUP(A629,Holidays!A:C,3,FALSE)</f>
        <v>N</v>
      </c>
    </row>
    <row r="630" spans="1:14" x14ac:dyDescent="0.25">
      <c r="A630" s="6">
        <v>42633</v>
      </c>
      <c r="B630" s="1" t="str">
        <f>TEXT(Holidays!A630,"DDDD")</f>
        <v>Tuesday</v>
      </c>
      <c r="C630" s="2">
        <f>WEEKNUM(Holidays!A630)</f>
        <v>39</v>
      </c>
      <c r="D630" s="1" t="str">
        <f>TEXT(Holidays!A630,"MMMM")</f>
        <v>September</v>
      </c>
      <c r="E630" s="1" t="str">
        <f>TEXT(Holidays!A630,"yyyy")</f>
        <v>2016</v>
      </c>
      <c r="F630" s="3">
        <v>9.1</v>
      </c>
      <c r="G630" s="3">
        <v>18.8</v>
      </c>
      <c r="H630" s="3">
        <v>18.5</v>
      </c>
      <c r="I630" s="3">
        <v>0</v>
      </c>
      <c r="J630" s="4">
        <v>122664.30499999999</v>
      </c>
      <c r="K630" s="5">
        <v>43.177379569999999</v>
      </c>
      <c r="L630" s="71">
        <f t="shared" si="9"/>
        <v>5296323.256675248</v>
      </c>
      <c r="M630" t="str">
        <f>VLOOKUP(A630,Holidays!A:C,2,)</f>
        <v>N</v>
      </c>
      <c r="N630" t="str">
        <f>VLOOKUP(A630,Holidays!A:C,3,FALSE)</f>
        <v>N</v>
      </c>
    </row>
    <row r="631" spans="1:14" x14ac:dyDescent="0.25">
      <c r="A631" s="6">
        <v>42634</v>
      </c>
      <c r="B631" s="1" t="str">
        <f>TEXT(Holidays!A631,"DDDD")</f>
        <v>Wednesday</v>
      </c>
      <c r="C631" s="2">
        <f>WEEKNUM(Holidays!A631)</f>
        <v>39</v>
      </c>
      <c r="D631" s="1" t="str">
        <f>TEXT(Holidays!A631,"MMMM")</f>
        <v>September</v>
      </c>
      <c r="E631" s="1" t="str">
        <f>TEXT(Holidays!A631,"yyyy")</f>
        <v>2016</v>
      </c>
      <c r="F631" s="3">
        <v>10.9</v>
      </c>
      <c r="G631" s="3">
        <v>15.2</v>
      </c>
      <c r="H631" s="3">
        <v>8.8000000000000007</v>
      </c>
      <c r="I631" s="3">
        <v>1.2</v>
      </c>
      <c r="J631" s="4">
        <v>127208.57</v>
      </c>
      <c r="K631" s="5">
        <v>52.28283459</v>
      </c>
      <c r="L631" s="71">
        <f t="shared" si="9"/>
        <v>6650824.6237404365</v>
      </c>
      <c r="M631" t="str">
        <f>VLOOKUP(A631,Holidays!A:C,2,)</f>
        <v>N</v>
      </c>
      <c r="N631" t="str">
        <f>VLOOKUP(A631,Holidays!A:C,3,FALSE)</f>
        <v>N</v>
      </c>
    </row>
    <row r="632" spans="1:14" x14ac:dyDescent="0.25">
      <c r="A632" s="6">
        <v>42635</v>
      </c>
      <c r="B632" s="1" t="str">
        <f>TEXT(Holidays!A632,"DDDD")</f>
        <v>Thursday</v>
      </c>
      <c r="C632" s="2">
        <f>WEEKNUM(Holidays!A632)</f>
        <v>39</v>
      </c>
      <c r="D632" s="1" t="str">
        <f>TEXT(Holidays!A632,"MMMM")</f>
        <v>September</v>
      </c>
      <c r="E632" s="1" t="str">
        <f>TEXT(Holidays!A632,"yyyy")</f>
        <v>2016</v>
      </c>
      <c r="F632" s="3">
        <v>9.6</v>
      </c>
      <c r="G632" s="3">
        <v>13.4</v>
      </c>
      <c r="H632" s="3">
        <v>9.9</v>
      </c>
      <c r="I632" s="3">
        <v>1.2</v>
      </c>
      <c r="J632" s="4">
        <v>131357.34</v>
      </c>
      <c r="K632" s="5">
        <v>55.701872710000004</v>
      </c>
      <c r="L632" s="71">
        <f t="shared" si="9"/>
        <v>7316849.8322041919</v>
      </c>
      <c r="M632" t="str">
        <f>VLOOKUP(A632,Holidays!A:C,2,)</f>
        <v>N</v>
      </c>
      <c r="N632" t="str">
        <f>VLOOKUP(A632,Holidays!A:C,3,FALSE)</f>
        <v>N</v>
      </c>
    </row>
    <row r="633" spans="1:14" x14ac:dyDescent="0.25">
      <c r="A633" s="6">
        <v>42636</v>
      </c>
      <c r="B633" s="1" t="str">
        <f>TEXT(Holidays!A633,"DDDD")</f>
        <v>Friday</v>
      </c>
      <c r="C633" s="2">
        <f>WEEKNUM(Holidays!A633)</f>
        <v>39</v>
      </c>
      <c r="D633" s="1" t="str">
        <f>TEXT(Holidays!A633,"MMMM")</f>
        <v>September</v>
      </c>
      <c r="E633" s="1" t="str">
        <f>TEXT(Holidays!A633,"yyyy")</f>
        <v>2016</v>
      </c>
      <c r="F633" s="3">
        <v>9.8000000000000007</v>
      </c>
      <c r="G633" s="3">
        <v>16.5</v>
      </c>
      <c r="H633" s="3">
        <v>16.5</v>
      </c>
      <c r="I633" s="3">
        <v>0.6</v>
      </c>
      <c r="J633" s="4">
        <v>127420.43</v>
      </c>
      <c r="K633" s="5">
        <v>46.538703269999999</v>
      </c>
      <c r="L633" s="71">
        <f t="shared" si="9"/>
        <v>5929981.5823058058</v>
      </c>
      <c r="M633" t="str">
        <f>VLOOKUP(A633,Holidays!A:C,2,)</f>
        <v>N</v>
      </c>
      <c r="N633" t="str">
        <f>VLOOKUP(A633,Holidays!A:C,3,FALSE)</f>
        <v>N</v>
      </c>
    </row>
    <row r="634" spans="1:14" x14ac:dyDescent="0.25">
      <c r="A634" s="6">
        <v>42637</v>
      </c>
      <c r="B634" s="1" t="str">
        <f>TEXT(Holidays!A634,"DDDD")</f>
        <v>Saturday</v>
      </c>
      <c r="C634" s="2">
        <f>WEEKNUM(Holidays!A634)</f>
        <v>39</v>
      </c>
      <c r="D634" s="1" t="str">
        <f>TEXT(Holidays!A634,"MMMM")</f>
        <v>September</v>
      </c>
      <c r="E634" s="1" t="str">
        <f>TEXT(Holidays!A634,"yyyy")</f>
        <v>2016</v>
      </c>
      <c r="F634" s="3">
        <v>10</v>
      </c>
      <c r="G634" s="3">
        <v>20.100000000000001</v>
      </c>
      <c r="H634" s="3">
        <v>18.399999999999999</v>
      </c>
      <c r="I634" s="3">
        <v>0</v>
      </c>
      <c r="J634" s="4">
        <v>106776.27499999999</v>
      </c>
      <c r="K634" s="5">
        <v>43.556599820000002</v>
      </c>
      <c r="L634" s="71">
        <f t="shared" si="9"/>
        <v>4650811.4804452704</v>
      </c>
      <c r="M634" t="str">
        <f>VLOOKUP(A634,Holidays!A:C,2,)</f>
        <v>N</v>
      </c>
      <c r="N634" t="str">
        <f>VLOOKUP(A634,Holidays!A:C,3,FALSE)</f>
        <v>N</v>
      </c>
    </row>
    <row r="635" spans="1:14" x14ac:dyDescent="0.25">
      <c r="A635" s="6">
        <v>42638</v>
      </c>
      <c r="B635" s="1" t="str">
        <f>TEXT(Holidays!A635,"DDDD")</f>
        <v>Sunday</v>
      </c>
      <c r="C635" s="2">
        <f>WEEKNUM(Holidays!A635)</f>
        <v>40</v>
      </c>
      <c r="D635" s="1" t="str">
        <f>TEXT(Holidays!A635,"MMMM")</f>
        <v>September</v>
      </c>
      <c r="E635" s="1" t="str">
        <f>TEXT(Holidays!A635,"yyyy")</f>
        <v>2016</v>
      </c>
      <c r="F635" s="3">
        <v>9.5</v>
      </c>
      <c r="G635" s="3">
        <v>14.7</v>
      </c>
      <c r="H635" s="3">
        <v>17.100000000000001</v>
      </c>
      <c r="I635" s="3">
        <v>5.8</v>
      </c>
      <c r="J635" s="4">
        <v>105931.55499999999</v>
      </c>
      <c r="K635" s="5">
        <v>37.698479470000002</v>
      </c>
      <c r="L635" s="71">
        <f t="shared" si="9"/>
        <v>3993458.5513926758</v>
      </c>
      <c r="M635" t="str">
        <f>VLOOKUP(A635,Holidays!A:C,2,)</f>
        <v>N</v>
      </c>
      <c r="N635" t="str">
        <f>VLOOKUP(A635,Holidays!A:C,3,FALSE)</f>
        <v>N</v>
      </c>
    </row>
    <row r="636" spans="1:14" x14ac:dyDescent="0.25">
      <c r="A636" s="6">
        <v>42639</v>
      </c>
      <c r="B636" s="1" t="str">
        <f>TEXT(Holidays!A636,"DDDD")</f>
        <v>Monday</v>
      </c>
      <c r="C636" s="2">
        <f>WEEKNUM(Holidays!A636)</f>
        <v>40</v>
      </c>
      <c r="D636" s="1" t="str">
        <f>TEXT(Holidays!A636,"MMMM")</f>
        <v>September</v>
      </c>
      <c r="E636" s="1" t="str">
        <f>TEXT(Holidays!A636,"yyyy")</f>
        <v>2016</v>
      </c>
      <c r="F636" s="3">
        <v>8.1</v>
      </c>
      <c r="G636" s="3">
        <v>16.899999999999999</v>
      </c>
      <c r="H636" s="3">
        <v>13.6</v>
      </c>
      <c r="I636" s="3">
        <v>0.6</v>
      </c>
      <c r="J636" s="4">
        <v>124343.19</v>
      </c>
      <c r="K636" s="5">
        <v>47.67147027</v>
      </c>
      <c r="L636" s="71">
        <f t="shared" si="9"/>
        <v>5927622.6853619618</v>
      </c>
      <c r="M636" t="str">
        <f>VLOOKUP(A636,Holidays!A:C,2,)</f>
        <v>N</v>
      </c>
      <c r="N636" t="str">
        <f>VLOOKUP(A636,Holidays!A:C,3,FALSE)</f>
        <v>N</v>
      </c>
    </row>
    <row r="637" spans="1:14" x14ac:dyDescent="0.25">
      <c r="A637" s="6">
        <v>42640</v>
      </c>
      <c r="B637" s="1" t="str">
        <f>TEXT(Holidays!A637,"DDDD")</f>
        <v>Tuesday</v>
      </c>
      <c r="C637" s="2">
        <f>WEEKNUM(Holidays!A637)</f>
        <v>40</v>
      </c>
      <c r="D637" s="1" t="str">
        <f>TEXT(Holidays!A637,"MMMM")</f>
        <v>September</v>
      </c>
      <c r="E637" s="1" t="str">
        <f>TEXT(Holidays!A637,"yyyy")</f>
        <v>2016</v>
      </c>
      <c r="F637" s="3">
        <v>7.4</v>
      </c>
      <c r="G637" s="3">
        <v>14.8</v>
      </c>
      <c r="H637" s="3">
        <v>13.4</v>
      </c>
      <c r="I637" s="3">
        <v>12.6</v>
      </c>
      <c r="J637" s="4">
        <v>126888.77</v>
      </c>
      <c r="K637" s="5">
        <v>49.794504430000003</v>
      </c>
      <c r="L637" s="71">
        <f t="shared" si="9"/>
        <v>6318363.4198822519</v>
      </c>
      <c r="M637" t="str">
        <f>VLOOKUP(A637,Holidays!A:C,2,)</f>
        <v>N</v>
      </c>
      <c r="N637" t="str">
        <f>VLOOKUP(A637,Holidays!A:C,3,FALSE)</f>
        <v>N</v>
      </c>
    </row>
    <row r="638" spans="1:14" x14ac:dyDescent="0.25">
      <c r="A638" s="6">
        <v>42641</v>
      </c>
      <c r="B638" s="1" t="str">
        <f>TEXT(Holidays!A638,"DDDD")</f>
        <v>Wednesday</v>
      </c>
      <c r="C638" s="2">
        <f>WEEKNUM(Holidays!A638)</f>
        <v>40</v>
      </c>
      <c r="D638" s="1" t="str">
        <f>TEXT(Holidays!A638,"MMMM")</f>
        <v>September</v>
      </c>
      <c r="E638" s="1" t="str">
        <f>TEXT(Holidays!A638,"yyyy")</f>
        <v>2016</v>
      </c>
      <c r="F638" s="3">
        <v>7.5</v>
      </c>
      <c r="G638" s="3">
        <v>19.3</v>
      </c>
      <c r="H638" s="3">
        <v>19.600000000000001</v>
      </c>
      <c r="I638" s="3">
        <v>2.2000000000000002</v>
      </c>
      <c r="J638" s="4">
        <v>121143.25</v>
      </c>
      <c r="K638" s="5">
        <v>32.431714720000002</v>
      </c>
      <c r="L638" s="71">
        <f t="shared" si="9"/>
        <v>3928883.3242536401</v>
      </c>
      <c r="M638" t="str">
        <f>VLOOKUP(A638,Holidays!A:C,2,)</f>
        <v>N</v>
      </c>
      <c r="N638" t="str">
        <f>VLOOKUP(A638,Holidays!A:C,3,FALSE)</f>
        <v>N</v>
      </c>
    </row>
    <row r="639" spans="1:14" x14ac:dyDescent="0.25">
      <c r="A639" s="6">
        <v>42642</v>
      </c>
      <c r="B639" s="1" t="str">
        <f>TEXT(Holidays!A639,"DDDD")</f>
        <v>Thursday</v>
      </c>
      <c r="C639" s="2">
        <f>WEEKNUM(Holidays!A639)</f>
        <v>40</v>
      </c>
      <c r="D639" s="1" t="str">
        <f>TEXT(Holidays!A639,"MMMM")</f>
        <v>September</v>
      </c>
      <c r="E639" s="1" t="str">
        <f>TEXT(Holidays!A639,"yyyy")</f>
        <v>2016</v>
      </c>
      <c r="F639" s="3">
        <v>12.5</v>
      </c>
      <c r="G639" s="3">
        <v>16.7</v>
      </c>
      <c r="H639" s="3">
        <v>16.2</v>
      </c>
      <c r="I639" s="3">
        <v>1.8</v>
      </c>
      <c r="J639" s="4">
        <v>122858.49</v>
      </c>
      <c r="K639" s="5">
        <v>37.596001049999998</v>
      </c>
      <c r="L639" s="71">
        <f t="shared" si="9"/>
        <v>4618987.9190414147</v>
      </c>
      <c r="M639" t="str">
        <f>VLOOKUP(A639,Holidays!A:C,2,)</f>
        <v>N</v>
      </c>
      <c r="N639" t="str">
        <f>VLOOKUP(A639,Holidays!A:C,3,FALSE)</f>
        <v>N</v>
      </c>
    </row>
    <row r="640" spans="1:14" x14ac:dyDescent="0.25">
      <c r="A640" s="6">
        <v>42643</v>
      </c>
      <c r="B640" s="1" t="str">
        <f>TEXT(Holidays!A640,"DDDD")</f>
        <v>Friday</v>
      </c>
      <c r="C640" s="2">
        <f>WEEKNUM(Holidays!A640)</f>
        <v>40</v>
      </c>
      <c r="D640" s="1" t="str">
        <f>TEXT(Holidays!A640,"MMMM")</f>
        <v>September</v>
      </c>
      <c r="E640" s="1" t="str">
        <f>TEXT(Holidays!A640,"yyyy")</f>
        <v>2016</v>
      </c>
      <c r="F640" s="3">
        <v>9.3000000000000007</v>
      </c>
      <c r="G640" s="3">
        <v>16.399999999999999</v>
      </c>
      <c r="H640" s="3">
        <v>16.600000000000001</v>
      </c>
      <c r="I640" s="3">
        <v>2</v>
      </c>
      <c r="J640" s="4">
        <v>113439.77499999999</v>
      </c>
      <c r="K640" s="5">
        <v>33.063692619999998</v>
      </c>
      <c r="L640" s="71">
        <f t="shared" si="9"/>
        <v>3750737.8514819602</v>
      </c>
      <c r="M640" t="str">
        <f>VLOOKUP(A640,Holidays!A:C,2,)</f>
        <v>N</v>
      </c>
      <c r="N640" t="str">
        <f>VLOOKUP(A640,Holidays!A:C,3,FALSE)</f>
        <v>Y</v>
      </c>
    </row>
    <row r="641" spans="1:14" x14ac:dyDescent="0.25">
      <c r="A641" s="6">
        <v>42644</v>
      </c>
      <c r="B641" s="1" t="str">
        <f>TEXT(Holidays!A641,"DDDD")</f>
        <v>Saturday</v>
      </c>
      <c r="C641" s="2">
        <f>WEEKNUM(Holidays!A641)</f>
        <v>40</v>
      </c>
      <c r="D641" s="1" t="str">
        <f>TEXT(Holidays!A641,"MMMM")</f>
        <v>October</v>
      </c>
      <c r="E641" s="1" t="str">
        <f>TEXT(Holidays!A641,"yyyy")</f>
        <v>2016</v>
      </c>
      <c r="F641" s="3">
        <v>11.6</v>
      </c>
      <c r="G641" s="3">
        <v>18.600000000000001</v>
      </c>
      <c r="H641" s="3">
        <v>11.9</v>
      </c>
      <c r="I641" s="3">
        <v>1.6</v>
      </c>
      <c r="J641" s="4">
        <v>109181.26</v>
      </c>
      <c r="K641" s="5">
        <v>20.48609587</v>
      </c>
      <c r="L641" s="71">
        <f t="shared" si="9"/>
        <v>2236697.7595673962</v>
      </c>
      <c r="M641" t="str">
        <f>VLOOKUP(A641,Holidays!A:C,2,)</f>
        <v>N</v>
      </c>
      <c r="N641" t="str">
        <f>VLOOKUP(A641,Holidays!A:C,3,FALSE)</f>
        <v>N</v>
      </c>
    </row>
    <row r="642" spans="1:14" x14ac:dyDescent="0.25">
      <c r="A642" s="6">
        <v>42645</v>
      </c>
      <c r="B642" s="1" t="str">
        <f>TEXT(Holidays!A642,"DDDD")</f>
        <v>Sunday</v>
      </c>
      <c r="C642" s="2">
        <f>WEEKNUM(Holidays!A642)</f>
        <v>41</v>
      </c>
      <c r="D642" s="1" t="str">
        <f>TEXT(Holidays!A642,"MMMM")</f>
        <v>October</v>
      </c>
      <c r="E642" s="1" t="str">
        <f>TEXT(Holidays!A642,"yyyy")</f>
        <v>2016</v>
      </c>
      <c r="F642" s="3">
        <v>12.1</v>
      </c>
      <c r="G642" s="3">
        <v>24</v>
      </c>
      <c r="H642" s="3">
        <v>18.7</v>
      </c>
      <c r="I642" s="3">
        <v>0</v>
      </c>
      <c r="J642" s="4">
        <v>97992.93</v>
      </c>
      <c r="K642" s="5">
        <v>13.656870189999999</v>
      </c>
      <c r="L642" s="71">
        <f t="shared" ref="L642:L705" si="10">J642*K642</f>
        <v>1338276.7245477566</v>
      </c>
      <c r="M642" t="str">
        <f>VLOOKUP(A642,Holidays!A:C,2,)</f>
        <v>N</v>
      </c>
      <c r="N642" t="str">
        <f>VLOOKUP(A642,Holidays!A:C,3,FALSE)</f>
        <v>N</v>
      </c>
    </row>
    <row r="643" spans="1:14" x14ac:dyDescent="0.25">
      <c r="A643" s="6">
        <v>42646</v>
      </c>
      <c r="B643" s="1" t="str">
        <f>TEXT(Holidays!A643,"DDDD")</f>
        <v>Monday</v>
      </c>
      <c r="C643" s="2">
        <f>WEEKNUM(Holidays!A643)</f>
        <v>41</v>
      </c>
      <c r="D643" s="1" t="str">
        <f>TEXT(Holidays!A643,"MMMM")</f>
        <v>October</v>
      </c>
      <c r="E643" s="1" t="str">
        <f>TEXT(Holidays!A643,"yyyy")</f>
        <v>2016</v>
      </c>
      <c r="F643" s="3">
        <v>11.1</v>
      </c>
      <c r="G643" s="3">
        <v>15.9</v>
      </c>
      <c r="H643" s="3">
        <v>13.7</v>
      </c>
      <c r="I643" s="3">
        <v>9.1999999999999993</v>
      </c>
      <c r="J643" s="4">
        <v>115839.01</v>
      </c>
      <c r="K643" s="5">
        <v>21.601743630000001</v>
      </c>
      <c r="L643" s="71">
        <f t="shared" si="10"/>
        <v>2502324.5963730062</v>
      </c>
      <c r="M643" t="str">
        <f>VLOOKUP(A643,Holidays!A:C,2,)</f>
        <v>N</v>
      </c>
      <c r="N643" t="str">
        <f>VLOOKUP(A643,Holidays!A:C,3,FALSE)</f>
        <v>N</v>
      </c>
    </row>
    <row r="644" spans="1:14" x14ac:dyDescent="0.25">
      <c r="A644" s="6">
        <v>42647</v>
      </c>
      <c r="B644" s="1" t="str">
        <f>TEXT(Holidays!A644,"DDDD")</f>
        <v>Tuesday</v>
      </c>
      <c r="C644" s="2">
        <f>WEEKNUM(Holidays!A644)</f>
        <v>41</v>
      </c>
      <c r="D644" s="1" t="str">
        <f>TEXT(Holidays!A644,"MMMM")</f>
        <v>October</v>
      </c>
      <c r="E644" s="1" t="str">
        <f>TEXT(Holidays!A644,"yyyy")</f>
        <v>2016</v>
      </c>
      <c r="F644" s="3">
        <v>10.6</v>
      </c>
      <c r="G644" s="3">
        <v>17.100000000000001</v>
      </c>
      <c r="H644" s="3">
        <v>13.2</v>
      </c>
      <c r="I644" s="3">
        <v>2</v>
      </c>
      <c r="J644" s="4">
        <v>124089.47</v>
      </c>
      <c r="K644" s="5">
        <v>23.001781319999999</v>
      </c>
      <c r="L644" s="71">
        <f t="shared" si="10"/>
        <v>2854278.8530547004</v>
      </c>
      <c r="M644" t="str">
        <f>VLOOKUP(A644,Holidays!A:C,2,)</f>
        <v>Y</v>
      </c>
      <c r="N644" t="str">
        <f>VLOOKUP(A644,Holidays!A:C,3,FALSE)</f>
        <v>N</v>
      </c>
    </row>
    <row r="645" spans="1:14" x14ac:dyDescent="0.25">
      <c r="A645" s="6">
        <v>42648</v>
      </c>
      <c r="B645" s="1" t="str">
        <f>TEXT(Holidays!A645,"DDDD")</f>
        <v>Wednesday</v>
      </c>
      <c r="C645" s="2">
        <f>WEEKNUM(Holidays!A645)</f>
        <v>41</v>
      </c>
      <c r="D645" s="1" t="str">
        <f>TEXT(Holidays!A645,"MMMM")</f>
        <v>October</v>
      </c>
      <c r="E645" s="1" t="str">
        <f>TEXT(Holidays!A645,"yyyy")</f>
        <v>2016</v>
      </c>
      <c r="F645" s="3">
        <v>8</v>
      </c>
      <c r="G645" s="3">
        <v>17.100000000000001</v>
      </c>
      <c r="H645" s="3">
        <v>7.5</v>
      </c>
      <c r="I645" s="3">
        <v>2.8</v>
      </c>
      <c r="J645" s="4">
        <v>128558.38499999999</v>
      </c>
      <c r="K645" s="5">
        <v>41.115132719999998</v>
      </c>
      <c r="L645" s="71">
        <f t="shared" si="10"/>
        <v>5285695.0615438567</v>
      </c>
      <c r="M645" t="str">
        <f>VLOOKUP(A645,Holidays!A:C,2,)</f>
        <v>Y</v>
      </c>
      <c r="N645" t="str">
        <f>VLOOKUP(A645,Holidays!A:C,3,FALSE)</f>
        <v>N</v>
      </c>
    </row>
    <row r="646" spans="1:14" x14ac:dyDescent="0.25">
      <c r="A646" s="6">
        <v>42649</v>
      </c>
      <c r="B646" s="1" t="str">
        <f>TEXT(Holidays!A646,"DDDD")</f>
        <v>Thursday</v>
      </c>
      <c r="C646" s="2">
        <f>WEEKNUM(Holidays!A646)</f>
        <v>41</v>
      </c>
      <c r="D646" s="1" t="str">
        <f>TEXT(Holidays!A646,"MMMM")</f>
        <v>October</v>
      </c>
      <c r="E646" s="1" t="str">
        <f>TEXT(Holidays!A646,"yyyy")</f>
        <v>2016</v>
      </c>
      <c r="F646" s="3">
        <v>9.6999999999999993</v>
      </c>
      <c r="G646" s="3">
        <v>27.2</v>
      </c>
      <c r="H646" s="3">
        <v>22.6</v>
      </c>
      <c r="I646" s="3">
        <v>0</v>
      </c>
      <c r="J646" s="4">
        <v>115898.54</v>
      </c>
      <c r="K646" s="5">
        <v>30.189572800000001</v>
      </c>
      <c r="L646" s="71">
        <f t="shared" si="10"/>
        <v>3498927.410743712</v>
      </c>
      <c r="M646" t="str">
        <f>VLOOKUP(A646,Holidays!A:C,2,)</f>
        <v>Y</v>
      </c>
      <c r="N646" t="str">
        <f>VLOOKUP(A646,Holidays!A:C,3,FALSE)</f>
        <v>N</v>
      </c>
    </row>
    <row r="647" spans="1:14" x14ac:dyDescent="0.25">
      <c r="A647" s="6">
        <v>42650</v>
      </c>
      <c r="B647" s="1" t="str">
        <f>TEXT(Holidays!A647,"DDDD")</f>
        <v>Friday</v>
      </c>
      <c r="C647" s="2">
        <f>WEEKNUM(Holidays!A647)</f>
        <v>41</v>
      </c>
      <c r="D647" s="1" t="str">
        <f>TEXT(Holidays!A647,"MMMM")</f>
        <v>October</v>
      </c>
      <c r="E647" s="1" t="str">
        <f>TEXT(Holidays!A647,"yyyy")</f>
        <v>2016</v>
      </c>
      <c r="F647" s="3">
        <v>14.1</v>
      </c>
      <c r="G647" s="3">
        <v>22.5</v>
      </c>
      <c r="H647" s="3">
        <v>7.8</v>
      </c>
      <c r="I647" s="3">
        <v>0</v>
      </c>
      <c r="J647" s="4">
        <v>116197.73</v>
      </c>
      <c r="K647" s="5">
        <v>37.339104300000002</v>
      </c>
      <c r="L647" s="71">
        <f t="shared" si="10"/>
        <v>4338719.1598932389</v>
      </c>
      <c r="M647" t="str">
        <f>VLOOKUP(A647,Holidays!A:C,2,)</f>
        <v>Y</v>
      </c>
      <c r="N647" t="str">
        <f>VLOOKUP(A647,Holidays!A:C,3,FALSE)</f>
        <v>N</v>
      </c>
    </row>
    <row r="648" spans="1:14" x14ac:dyDescent="0.25">
      <c r="A648" s="6">
        <v>42651</v>
      </c>
      <c r="B648" s="1" t="str">
        <f>TEXT(Holidays!A648,"DDDD")</f>
        <v>Saturday</v>
      </c>
      <c r="C648" s="2">
        <f>WEEKNUM(Holidays!A648)</f>
        <v>41</v>
      </c>
      <c r="D648" s="1" t="str">
        <f>TEXT(Holidays!A648,"MMMM")</f>
        <v>October</v>
      </c>
      <c r="E648" s="1" t="str">
        <f>TEXT(Holidays!A648,"yyyy")</f>
        <v>2016</v>
      </c>
      <c r="F648" s="3">
        <v>9.6999999999999993</v>
      </c>
      <c r="G648" s="3">
        <v>16.899999999999999</v>
      </c>
      <c r="H648" s="3">
        <v>23</v>
      </c>
      <c r="I648" s="3">
        <v>0</v>
      </c>
      <c r="J648" s="4">
        <v>101300.77499999999</v>
      </c>
      <c r="K648" s="5">
        <v>35.210343819999999</v>
      </c>
      <c r="L648" s="71">
        <f t="shared" si="10"/>
        <v>3566835.11698246</v>
      </c>
      <c r="M648" t="str">
        <f>VLOOKUP(A648,Holidays!A:C,2,)</f>
        <v>Y</v>
      </c>
      <c r="N648" t="str">
        <f>VLOOKUP(A648,Holidays!A:C,3,FALSE)</f>
        <v>N</v>
      </c>
    </row>
    <row r="649" spans="1:14" x14ac:dyDescent="0.25">
      <c r="A649" s="6">
        <v>42652</v>
      </c>
      <c r="B649" s="1" t="str">
        <f>TEXT(Holidays!A649,"DDDD")</f>
        <v>Sunday</v>
      </c>
      <c r="C649" s="2">
        <f>WEEKNUM(Holidays!A649)</f>
        <v>42</v>
      </c>
      <c r="D649" s="1" t="str">
        <f>TEXT(Holidays!A649,"MMMM")</f>
        <v>October</v>
      </c>
      <c r="E649" s="1" t="str">
        <f>TEXT(Holidays!A649,"yyyy")</f>
        <v>2016</v>
      </c>
      <c r="F649" s="3">
        <v>9.5</v>
      </c>
      <c r="G649" s="3">
        <v>22</v>
      </c>
      <c r="H649" s="3">
        <v>14.1</v>
      </c>
      <c r="I649" s="3">
        <v>0</v>
      </c>
      <c r="J649" s="4">
        <v>94954.16</v>
      </c>
      <c r="K649" s="5">
        <v>15.90301462</v>
      </c>
      <c r="L649" s="71">
        <f t="shared" si="10"/>
        <v>1510057.3947098192</v>
      </c>
      <c r="M649" t="str">
        <f>VLOOKUP(A649,Holidays!A:C,2,)</f>
        <v>Y</v>
      </c>
      <c r="N649" t="str">
        <f>VLOOKUP(A649,Holidays!A:C,3,FALSE)</f>
        <v>N</v>
      </c>
    </row>
    <row r="650" spans="1:14" x14ac:dyDescent="0.25">
      <c r="A650" s="6">
        <v>42653</v>
      </c>
      <c r="B650" s="1" t="str">
        <f>TEXT(Holidays!A650,"DDDD")</f>
        <v>Monday</v>
      </c>
      <c r="C650" s="2">
        <f>WEEKNUM(Holidays!A650)</f>
        <v>42</v>
      </c>
      <c r="D650" s="1" t="str">
        <f>TEXT(Holidays!A650,"MMMM")</f>
        <v>October</v>
      </c>
      <c r="E650" s="1" t="str">
        <f>TEXT(Holidays!A650,"yyyy")</f>
        <v>2016</v>
      </c>
      <c r="F650" s="3">
        <v>13</v>
      </c>
      <c r="G650" s="3">
        <v>16.8</v>
      </c>
      <c r="H650" s="3">
        <v>18.399999999999999</v>
      </c>
      <c r="I650" s="3">
        <v>0.8</v>
      </c>
      <c r="J650" s="4">
        <v>116831.43</v>
      </c>
      <c r="K650" s="5">
        <v>27.654717770000001</v>
      </c>
      <c r="L650" s="71">
        <f t="shared" si="10"/>
        <v>3230940.2233155109</v>
      </c>
      <c r="M650" t="str">
        <f>VLOOKUP(A650,Holidays!A:C,2,)</f>
        <v>Y</v>
      </c>
      <c r="N650" t="str">
        <f>VLOOKUP(A650,Holidays!A:C,3,FALSE)</f>
        <v>N</v>
      </c>
    </row>
    <row r="651" spans="1:14" x14ac:dyDescent="0.25">
      <c r="A651" s="6">
        <v>42654</v>
      </c>
      <c r="B651" s="1" t="str">
        <f>TEXT(Holidays!A651,"DDDD")</f>
        <v>Tuesday</v>
      </c>
      <c r="C651" s="2">
        <f>WEEKNUM(Holidays!A651)</f>
        <v>42</v>
      </c>
      <c r="D651" s="1" t="str">
        <f>TEXT(Holidays!A651,"MMMM")</f>
        <v>October</v>
      </c>
      <c r="E651" s="1" t="str">
        <f>TEXT(Holidays!A651,"yyyy")</f>
        <v>2016</v>
      </c>
      <c r="F651" s="3">
        <v>7.5</v>
      </c>
      <c r="G651" s="3">
        <v>15.1</v>
      </c>
      <c r="H651" s="3">
        <v>16.7</v>
      </c>
      <c r="I651" s="3">
        <v>1.4</v>
      </c>
      <c r="J651" s="4">
        <v>124665.82</v>
      </c>
      <c r="K651" s="5">
        <v>38.199945730000003</v>
      </c>
      <c r="L651" s="71">
        <f t="shared" si="10"/>
        <v>4762227.5583859496</v>
      </c>
      <c r="M651" t="str">
        <f>VLOOKUP(A651,Holidays!A:C,2,)</f>
        <v>Y</v>
      </c>
      <c r="N651" t="str">
        <f>VLOOKUP(A651,Holidays!A:C,3,FALSE)</f>
        <v>N</v>
      </c>
    </row>
    <row r="652" spans="1:14" x14ac:dyDescent="0.25">
      <c r="A652" s="6">
        <v>42655</v>
      </c>
      <c r="B652" s="1" t="str">
        <f>TEXT(Holidays!A652,"DDDD")</f>
        <v>Wednesday</v>
      </c>
      <c r="C652" s="2">
        <f>WEEKNUM(Holidays!A652)</f>
        <v>42</v>
      </c>
      <c r="D652" s="1" t="str">
        <f>TEXT(Holidays!A652,"MMMM")</f>
        <v>October</v>
      </c>
      <c r="E652" s="1" t="str">
        <f>TEXT(Holidays!A652,"yyyy")</f>
        <v>2016</v>
      </c>
      <c r="F652" s="3">
        <v>10.199999999999999</v>
      </c>
      <c r="G652" s="3">
        <v>15.4</v>
      </c>
      <c r="H652" s="3">
        <v>12.9</v>
      </c>
      <c r="I652" s="3">
        <v>0</v>
      </c>
      <c r="J652" s="4">
        <v>128612.3</v>
      </c>
      <c r="K652" s="5">
        <v>44.770645539999997</v>
      </c>
      <c r="L652" s="71">
        <f t="shared" si="10"/>
        <v>5758055.695384142</v>
      </c>
      <c r="M652" t="str">
        <f>VLOOKUP(A652,Holidays!A:C,2,)</f>
        <v>Y</v>
      </c>
      <c r="N652" t="str">
        <f>VLOOKUP(A652,Holidays!A:C,3,FALSE)</f>
        <v>N</v>
      </c>
    </row>
    <row r="653" spans="1:14" x14ac:dyDescent="0.25">
      <c r="A653" s="6">
        <v>42656</v>
      </c>
      <c r="B653" s="1" t="str">
        <f>TEXT(Holidays!A653,"DDDD")</f>
        <v>Thursday</v>
      </c>
      <c r="C653" s="2">
        <f>WEEKNUM(Holidays!A653)</f>
        <v>42</v>
      </c>
      <c r="D653" s="1" t="str">
        <f>TEXT(Holidays!A653,"MMMM")</f>
        <v>October</v>
      </c>
      <c r="E653" s="1" t="str">
        <f>TEXT(Holidays!A653,"yyyy")</f>
        <v>2016</v>
      </c>
      <c r="F653" s="3">
        <v>6.8</v>
      </c>
      <c r="G653" s="3">
        <v>14.6</v>
      </c>
      <c r="H653" s="3">
        <v>22.8</v>
      </c>
      <c r="I653" s="3">
        <v>4.2</v>
      </c>
      <c r="J653" s="4">
        <v>128242.765</v>
      </c>
      <c r="K653" s="5">
        <v>58.353085180000001</v>
      </c>
      <c r="L653" s="71">
        <f t="shared" si="10"/>
        <v>7483360.9897637228</v>
      </c>
      <c r="M653" t="str">
        <f>VLOOKUP(A653,Holidays!A:C,2,)</f>
        <v>Y</v>
      </c>
      <c r="N653" t="str">
        <f>VLOOKUP(A653,Holidays!A:C,3,FALSE)</f>
        <v>N</v>
      </c>
    </row>
    <row r="654" spans="1:14" x14ac:dyDescent="0.25">
      <c r="A654" s="6">
        <v>42657</v>
      </c>
      <c r="B654" s="1" t="str">
        <f>TEXT(Holidays!A654,"DDDD")</f>
        <v>Friday</v>
      </c>
      <c r="C654" s="2">
        <f>WEEKNUM(Holidays!A654)</f>
        <v>42</v>
      </c>
      <c r="D654" s="1" t="str">
        <f>TEXT(Holidays!A654,"MMMM")</f>
        <v>October</v>
      </c>
      <c r="E654" s="1" t="str">
        <f>TEXT(Holidays!A654,"yyyy")</f>
        <v>2016</v>
      </c>
      <c r="F654" s="3">
        <v>5.2</v>
      </c>
      <c r="G654" s="3">
        <v>22.7</v>
      </c>
      <c r="H654" s="3">
        <v>24.5</v>
      </c>
      <c r="I654" s="3">
        <v>0.2</v>
      </c>
      <c r="J654" s="4">
        <v>121731.485</v>
      </c>
      <c r="K654" s="5">
        <v>43.966506600000002</v>
      </c>
      <c r="L654" s="71">
        <f t="shared" si="10"/>
        <v>5352108.1386803016</v>
      </c>
      <c r="M654" t="str">
        <f>VLOOKUP(A654,Holidays!A:C,2,)</f>
        <v>Y</v>
      </c>
      <c r="N654" t="str">
        <f>VLOOKUP(A654,Holidays!A:C,3,FALSE)</f>
        <v>N</v>
      </c>
    </row>
    <row r="655" spans="1:14" x14ac:dyDescent="0.25">
      <c r="A655" s="6">
        <v>42658</v>
      </c>
      <c r="B655" s="1" t="str">
        <f>TEXT(Holidays!A655,"DDDD")</f>
        <v>Saturday</v>
      </c>
      <c r="C655" s="2">
        <f>WEEKNUM(Holidays!A655)</f>
        <v>42</v>
      </c>
      <c r="D655" s="1" t="str">
        <f>TEXT(Holidays!A655,"MMMM")</f>
        <v>October</v>
      </c>
      <c r="E655" s="1" t="str">
        <f>TEXT(Holidays!A655,"yyyy")</f>
        <v>2016</v>
      </c>
      <c r="F655" s="3">
        <v>9.4</v>
      </c>
      <c r="G655" s="3">
        <v>24.8</v>
      </c>
      <c r="H655" s="3">
        <v>21.8</v>
      </c>
      <c r="I655" s="3">
        <v>0</v>
      </c>
      <c r="J655" s="4">
        <v>97887.485000000001</v>
      </c>
      <c r="K655" s="5">
        <v>12.698328739999999</v>
      </c>
      <c r="L655" s="71">
        <f t="shared" si="10"/>
        <v>1243007.4640618188</v>
      </c>
      <c r="M655" t="str">
        <f>VLOOKUP(A655,Holidays!A:C,2,)</f>
        <v>Y</v>
      </c>
      <c r="N655" t="str">
        <f>VLOOKUP(A655,Holidays!A:C,3,FALSE)</f>
        <v>N</v>
      </c>
    </row>
    <row r="656" spans="1:14" x14ac:dyDescent="0.25">
      <c r="A656" s="6">
        <v>42659</v>
      </c>
      <c r="B656" s="1" t="str">
        <f>TEXT(Holidays!A656,"DDDD")</f>
        <v>Sunday</v>
      </c>
      <c r="C656" s="2">
        <f>WEEKNUM(Holidays!A656)</f>
        <v>43</v>
      </c>
      <c r="D656" s="1" t="str">
        <f>TEXT(Holidays!A656,"MMMM")</f>
        <v>October</v>
      </c>
      <c r="E656" s="1" t="str">
        <f>TEXT(Holidays!A656,"yyyy")</f>
        <v>2016</v>
      </c>
      <c r="F656" s="3">
        <v>17.399999999999999</v>
      </c>
      <c r="G656" s="3">
        <v>23.1</v>
      </c>
      <c r="H656" s="3">
        <v>8</v>
      </c>
      <c r="I656" s="3">
        <v>0</v>
      </c>
      <c r="J656" s="4">
        <v>101793.035</v>
      </c>
      <c r="K656" s="5">
        <v>22.029095420000001</v>
      </c>
      <c r="L656" s="71">
        <f t="shared" si="10"/>
        <v>2242408.4811064</v>
      </c>
      <c r="M656" t="str">
        <f>VLOOKUP(A656,Holidays!A:C,2,)</f>
        <v>Y</v>
      </c>
      <c r="N656" t="str">
        <f>VLOOKUP(A656,Holidays!A:C,3,FALSE)</f>
        <v>N</v>
      </c>
    </row>
    <row r="657" spans="1:14" x14ac:dyDescent="0.25">
      <c r="A657" s="6">
        <v>42660</v>
      </c>
      <c r="B657" s="1" t="str">
        <f>TEXT(Holidays!A657,"DDDD")</f>
        <v>Monday</v>
      </c>
      <c r="C657" s="2">
        <f>WEEKNUM(Holidays!A657)</f>
        <v>43</v>
      </c>
      <c r="D657" s="1" t="str">
        <f>TEXT(Holidays!A657,"MMMM")</f>
        <v>October</v>
      </c>
      <c r="E657" s="1" t="str">
        <f>TEXT(Holidays!A657,"yyyy")</f>
        <v>2016</v>
      </c>
      <c r="F657" s="3">
        <v>9.8000000000000007</v>
      </c>
      <c r="G657" s="3">
        <v>18.899999999999999</v>
      </c>
      <c r="H657" s="3">
        <v>14.8</v>
      </c>
      <c r="I657" s="3">
        <v>9.8000000000000007</v>
      </c>
      <c r="J657" s="4">
        <v>116042.845</v>
      </c>
      <c r="K657" s="5">
        <v>29.59668164</v>
      </c>
      <c r="L657" s="71">
        <f t="shared" si="10"/>
        <v>3434483.1400648658</v>
      </c>
      <c r="M657" t="str">
        <f>VLOOKUP(A657,Holidays!A:C,2,)</f>
        <v>Y</v>
      </c>
      <c r="N657" t="str">
        <f>VLOOKUP(A657,Holidays!A:C,3,FALSE)</f>
        <v>N</v>
      </c>
    </row>
    <row r="658" spans="1:14" x14ac:dyDescent="0.25">
      <c r="A658" s="6">
        <v>42661</v>
      </c>
      <c r="B658" s="1" t="str">
        <f>TEXT(Holidays!A658,"DDDD")</f>
        <v>Tuesday</v>
      </c>
      <c r="C658" s="2">
        <f>WEEKNUM(Holidays!A658)</f>
        <v>43</v>
      </c>
      <c r="D658" s="1" t="str">
        <f>TEXT(Holidays!A658,"MMMM")</f>
        <v>October</v>
      </c>
      <c r="E658" s="1" t="str">
        <f>TEXT(Holidays!A658,"yyyy")</f>
        <v>2016</v>
      </c>
      <c r="F658" s="3">
        <v>9.6</v>
      </c>
      <c r="G658" s="3">
        <v>16.600000000000001</v>
      </c>
      <c r="H658" s="3">
        <v>16.5</v>
      </c>
      <c r="I658" s="3">
        <v>1</v>
      </c>
      <c r="J658" s="4">
        <v>123265.44</v>
      </c>
      <c r="K658" s="5">
        <v>36.721212710000003</v>
      </c>
      <c r="L658" s="71">
        <f t="shared" si="10"/>
        <v>4526456.442031743</v>
      </c>
      <c r="M658" t="str">
        <f>VLOOKUP(A658,Holidays!A:C,2,)</f>
        <v>Y</v>
      </c>
      <c r="N658" t="str">
        <f>VLOOKUP(A658,Holidays!A:C,3,FALSE)</f>
        <v>N</v>
      </c>
    </row>
    <row r="659" spans="1:14" x14ac:dyDescent="0.25">
      <c r="A659" s="6">
        <v>42662</v>
      </c>
      <c r="B659" s="1" t="str">
        <f>TEXT(Holidays!A659,"DDDD")</f>
        <v>Wednesday</v>
      </c>
      <c r="C659" s="2">
        <f>WEEKNUM(Holidays!A659)</f>
        <v>43</v>
      </c>
      <c r="D659" s="1" t="str">
        <f>TEXT(Holidays!A659,"MMMM")</f>
        <v>October</v>
      </c>
      <c r="E659" s="1" t="str">
        <f>TEXT(Holidays!A659,"yyyy")</f>
        <v>2016</v>
      </c>
      <c r="F659" s="3">
        <v>7.5</v>
      </c>
      <c r="G659" s="3">
        <v>16.5</v>
      </c>
      <c r="H659" s="3">
        <v>22.1</v>
      </c>
      <c r="I659" s="3">
        <v>2.6</v>
      </c>
      <c r="J659" s="4">
        <v>126362.045</v>
      </c>
      <c r="K659" s="5">
        <v>60.68302782</v>
      </c>
      <c r="L659" s="71">
        <f t="shared" si="10"/>
        <v>7668031.4921270916</v>
      </c>
      <c r="M659" t="str">
        <f>VLOOKUP(A659,Holidays!A:C,2,)</f>
        <v>Y</v>
      </c>
      <c r="N659" t="str">
        <f>VLOOKUP(A659,Holidays!A:C,3,FALSE)</f>
        <v>N</v>
      </c>
    </row>
    <row r="660" spans="1:14" x14ac:dyDescent="0.25">
      <c r="A660" s="6">
        <v>42663</v>
      </c>
      <c r="B660" s="1" t="str">
        <f>TEXT(Holidays!A660,"DDDD")</f>
        <v>Thursday</v>
      </c>
      <c r="C660" s="2">
        <f>WEEKNUM(Holidays!A660)</f>
        <v>43</v>
      </c>
      <c r="D660" s="1" t="str">
        <f>TEXT(Holidays!A660,"MMMM")</f>
        <v>October</v>
      </c>
      <c r="E660" s="1" t="str">
        <f>TEXT(Holidays!A660,"yyyy")</f>
        <v>2016</v>
      </c>
      <c r="F660" s="3">
        <v>6.8</v>
      </c>
      <c r="G660" s="3">
        <v>21.8</v>
      </c>
      <c r="H660" s="3">
        <v>25.6</v>
      </c>
      <c r="I660" s="3">
        <v>0</v>
      </c>
      <c r="J660" s="4">
        <v>114867.16</v>
      </c>
      <c r="K660" s="5">
        <v>27.425826229999998</v>
      </c>
      <c r="L660" s="71">
        <f t="shared" si="10"/>
        <v>3150326.7696936065</v>
      </c>
      <c r="M660" t="str">
        <f>VLOOKUP(A660,Holidays!A:C,2,)</f>
        <v>Y</v>
      </c>
      <c r="N660" t="str">
        <f>VLOOKUP(A660,Holidays!A:C,3,FALSE)</f>
        <v>N</v>
      </c>
    </row>
    <row r="661" spans="1:14" x14ac:dyDescent="0.25">
      <c r="A661" s="6">
        <v>42664</v>
      </c>
      <c r="B661" s="1" t="str">
        <f>TEXT(Holidays!A661,"DDDD")</f>
        <v>Friday</v>
      </c>
      <c r="C661" s="2">
        <f>WEEKNUM(Holidays!A661)</f>
        <v>43</v>
      </c>
      <c r="D661" s="1" t="str">
        <f>TEXT(Holidays!A661,"MMMM")</f>
        <v>October</v>
      </c>
      <c r="E661" s="1" t="str">
        <f>TEXT(Holidays!A661,"yyyy")</f>
        <v>2016</v>
      </c>
      <c r="F661" s="3">
        <v>14.8</v>
      </c>
      <c r="G661" s="3">
        <v>17.600000000000001</v>
      </c>
      <c r="H661" s="3">
        <v>1.9</v>
      </c>
      <c r="I661" s="3">
        <v>0</v>
      </c>
      <c r="J661" s="4">
        <v>122975.285</v>
      </c>
      <c r="K661" s="5">
        <v>43.244732259999999</v>
      </c>
      <c r="L661" s="71">
        <f t="shared" si="10"/>
        <v>5318033.2744221939</v>
      </c>
      <c r="M661" t="str">
        <f>VLOOKUP(A661,Holidays!A:C,2,)</f>
        <v>Y</v>
      </c>
      <c r="N661" t="str">
        <f>VLOOKUP(A661,Holidays!A:C,3,FALSE)</f>
        <v>N</v>
      </c>
    </row>
    <row r="662" spans="1:14" x14ac:dyDescent="0.25">
      <c r="A662" s="6">
        <v>42665</v>
      </c>
      <c r="B662" s="1" t="str">
        <f>TEXT(Holidays!A662,"DDDD")</f>
        <v>Saturday</v>
      </c>
      <c r="C662" s="2">
        <f>WEEKNUM(Holidays!A662)</f>
        <v>43</v>
      </c>
      <c r="D662" s="1" t="str">
        <f>TEXT(Holidays!A662,"MMMM")</f>
        <v>October</v>
      </c>
      <c r="E662" s="1" t="str">
        <f>TEXT(Holidays!A662,"yyyy")</f>
        <v>2016</v>
      </c>
      <c r="F662" s="3">
        <v>6.9</v>
      </c>
      <c r="G662" s="3">
        <v>13.2</v>
      </c>
      <c r="H662" s="3">
        <v>16.899999999999999</v>
      </c>
      <c r="I662" s="3">
        <v>16.399999999999999</v>
      </c>
      <c r="J662" s="4">
        <v>114184.19500000001</v>
      </c>
      <c r="K662" s="5">
        <v>38.711130760000003</v>
      </c>
      <c r="L662" s="71">
        <f t="shared" si="10"/>
        <v>4420199.3033703389</v>
      </c>
      <c r="M662" t="str">
        <f>VLOOKUP(A662,Holidays!A:C,2,)</f>
        <v>Y</v>
      </c>
      <c r="N662" t="str">
        <f>VLOOKUP(A662,Holidays!A:C,3,FALSE)</f>
        <v>N</v>
      </c>
    </row>
    <row r="663" spans="1:14" x14ac:dyDescent="0.25">
      <c r="A663" s="6">
        <v>42666</v>
      </c>
      <c r="B663" s="1" t="str">
        <f>TEXT(Holidays!A663,"DDDD")</f>
        <v>Sunday</v>
      </c>
      <c r="C663" s="2">
        <f>WEEKNUM(Holidays!A663)</f>
        <v>44</v>
      </c>
      <c r="D663" s="1" t="str">
        <f>TEXT(Holidays!A663,"MMMM")</f>
        <v>October</v>
      </c>
      <c r="E663" s="1" t="str">
        <f>TEXT(Holidays!A663,"yyyy")</f>
        <v>2016</v>
      </c>
      <c r="F663" s="3">
        <v>7.9</v>
      </c>
      <c r="G663" s="3">
        <v>14.1</v>
      </c>
      <c r="H663" s="3">
        <v>18.7</v>
      </c>
      <c r="I663" s="3">
        <v>8.8000000000000007</v>
      </c>
      <c r="J663" s="4">
        <v>111289</v>
      </c>
      <c r="K663" s="5">
        <v>40.91855691</v>
      </c>
      <c r="L663" s="71">
        <f t="shared" si="10"/>
        <v>4553785.2799569899</v>
      </c>
      <c r="M663" t="str">
        <f>VLOOKUP(A663,Holidays!A:C,2,)</f>
        <v>Y</v>
      </c>
      <c r="N663" t="str">
        <f>VLOOKUP(A663,Holidays!A:C,3,FALSE)</f>
        <v>N</v>
      </c>
    </row>
    <row r="664" spans="1:14" x14ac:dyDescent="0.25">
      <c r="A664" s="6">
        <v>42667</v>
      </c>
      <c r="B664" s="1" t="str">
        <f>TEXT(Holidays!A664,"DDDD")</f>
        <v>Monday</v>
      </c>
      <c r="C664" s="2">
        <f>WEEKNUM(Holidays!A664)</f>
        <v>44</v>
      </c>
      <c r="D664" s="1" t="str">
        <f>TEXT(Holidays!A664,"MMMM")</f>
        <v>October</v>
      </c>
      <c r="E664" s="1" t="str">
        <f>TEXT(Holidays!A664,"yyyy")</f>
        <v>2016</v>
      </c>
      <c r="F664" s="3">
        <v>9.4</v>
      </c>
      <c r="G664" s="3">
        <v>17.100000000000001</v>
      </c>
      <c r="H664" s="3">
        <v>20.3</v>
      </c>
      <c r="I664" s="3">
        <v>0.4</v>
      </c>
      <c r="J664" s="4">
        <v>125270.16499999999</v>
      </c>
      <c r="K664" s="5">
        <v>66.513366149999996</v>
      </c>
      <c r="L664" s="71">
        <f t="shared" si="10"/>
        <v>8332140.3523159139</v>
      </c>
      <c r="M664" t="str">
        <f>VLOOKUP(A664,Holidays!A:C,2,)</f>
        <v>Y</v>
      </c>
      <c r="N664" t="str">
        <f>VLOOKUP(A664,Holidays!A:C,3,FALSE)</f>
        <v>N</v>
      </c>
    </row>
    <row r="665" spans="1:14" x14ac:dyDescent="0.25">
      <c r="A665" s="6">
        <v>42668</v>
      </c>
      <c r="B665" s="1" t="str">
        <f>TEXT(Holidays!A665,"DDDD")</f>
        <v>Tuesday</v>
      </c>
      <c r="C665" s="2">
        <f>WEEKNUM(Holidays!A665)</f>
        <v>44</v>
      </c>
      <c r="D665" s="1" t="str">
        <f>TEXT(Holidays!A665,"MMMM")</f>
        <v>October</v>
      </c>
      <c r="E665" s="1" t="str">
        <f>TEXT(Holidays!A665,"yyyy")</f>
        <v>2016</v>
      </c>
      <c r="F665" s="3">
        <v>9.6</v>
      </c>
      <c r="G665" s="3">
        <v>25.7</v>
      </c>
      <c r="H665" s="3">
        <v>23.1</v>
      </c>
      <c r="I665" s="3">
        <v>0.2</v>
      </c>
      <c r="J665" s="4">
        <v>117138.355</v>
      </c>
      <c r="K665" s="5">
        <v>37.022146409999998</v>
      </c>
      <c r="L665" s="71">
        <f t="shared" si="10"/>
        <v>4336713.3290365553</v>
      </c>
      <c r="M665" t="str">
        <f>VLOOKUP(A665,Holidays!A:C,2,)</f>
        <v>Y</v>
      </c>
      <c r="N665" t="str">
        <f>VLOOKUP(A665,Holidays!A:C,3,FALSE)</f>
        <v>N</v>
      </c>
    </row>
    <row r="666" spans="1:14" x14ac:dyDescent="0.25">
      <c r="A666" s="6">
        <v>42669</v>
      </c>
      <c r="B666" s="1" t="str">
        <f>TEXT(Holidays!A666,"DDDD")</f>
        <v>Wednesday</v>
      </c>
      <c r="C666" s="2">
        <f>WEEKNUM(Holidays!A666)</f>
        <v>44</v>
      </c>
      <c r="D666" s="1" t="str">
        <f>TEXT(Holidays!A666,"MMMM")</f>
        <v>October</v>
      </c>
      <c r="E666" s="1" t="str">
        <f>TEXT(Holidays!A666,"yyyy")</f>
        <v>2016</v>
      </c>
      <c r="F666" s="3">
        <v>16.5</v>
      </c>
      <c r="G666" s="3">
        <v>18.5</v>
      </c>
      <c r="H666" s="3">
        <v>9</v>
      </c>
      <c r="I666" s="3">
        <v>0</v>
      </c>
      <c r="J666" s="4">
        <v>121605.395</v>
      </c>
      <c r="K666" s="5">
        <v>55.416352840000002</v>
      </c>
      <c r="L666" s="71">
        <f t="shared" si="10"/>
        <v>6738927.476567572</v>
      </c>
      <c r="M666" t="str">
        <f>VLOOKUP(A666,Holidays!A:C,2,)</f>
        <v>Y</v>
      </c>
      <c r="N666" t="str">
        <f>VLOOKUP(A666,Holidays!A:C,3,FALSE)</f>
        <v>N</v>
      </c>
    </row>
    <row r="667" spans="1:14" x14ac:dyDescent="0.25">
      <c r="A667" s="6">
        <v>42670</v>
      </c>
      <c r="B667" s="1" t="str">
        <f>TEXT(Holidays!A667,"DDDD")</f>
        <v>Thursday</v>
      </c>
      <c r="C667" s="2">
        <f>WEEKNUM(Holidays!A667)</f>
        <v>44</v>
      </c>
      <c r="D667" s="1" t="str">
        <f>TEXT(Holidays!A667,"MMMM")</f>
        <v>October</v>
      </c>
      <c r="E667" s="1" t="str">
        <f>TEXT(Holidays!A667,"yyyy")</f>
        <v>2016</v>
      </c>
      <c r="F667" s="3">
        <v>10.1</v>
      </c>
      <c r="G667" s="3">
        <v>15.4</v>
      </c>
      <c r="H667" s="3">
        <v>25.8</v>
      </c>
      <c r="I667" s="3">
        <v>0.2</v>
      </c>
      <c r="J667" s="4">
        <v>120142.43</v>
      </c>
      <c r="K667" s="5">
        <v>43.480540499999996</v>
      </c>
      <c r="L667" s="71">
        <f t="shared" si="10"/>
        <v>5223857.7933834139</v>
      </c>
      <c r="M667" t="str">
        <f>VLOOKUP(A667,Holidays!A:C,2,)</f>
        <v>Y</v>
      </c>
      <c r="N667" t="str">
        <f>VLOOKUP(A667,Holidays!A:C,3,FALSE)</f>
        <v>N</v>
      </c>
    </row>
    <row r="668" spans="1:14" x14ac:dyDescent="0.25">
      <c r="A668" s="6">
        <v>42671</v>
      </c>
      <c r="B668" s="1" t="str">
        <f>TEXT(Holidays!A668,"DDDD")</f>
        <v>Friday</v>
      </c>
      <c r="C668" s="2">
        <f>WEEKNUM(Holidays!A668)</f>
        <v>44</v>
      </c>
      <c r="D668" s="1" t="str">
        <f>TEXT(Holidays!A668,"MMMM")</f>
        <v>October</v>
      </c>
      <c r="E668" s="1" t="str">
        <f>TEXT(Holidays!A668,"yyyy")</f>
        <v>2016</v>
      </c>
      <c r="F668" s="3">
        <v>6.3</v>
      </c>
      <c r="G668" s="3">
        <v>16.600000000000001</v>
      </c>
      <c r="H668" s="3">
        <v>26.5</v>
      </c>
      <c r="I668" s="3">
        <v>0</v>
      </c>
      <c r="J668" s="4">
        <v>119820.71</v>
      </c>
      <c r="K668" s="5">
        <v>54.509745119999998</v>
      </c>
      <c r="L668" s="71">
        <f t="shared" si="10"/>
        <v>6531396.3621974355</v>
      </c>
      <c r="M668" t="str">
        <f>VLOOKUP(A668,Holidays!A:C,2,)</f>
        <v>Y</v>
      </c>
      <c r="N668" t="str">
        <f>VLOOKUP(A668,Holidays!A:C,3,FALSE)</f>
        <v>N</v>
      </c>
    </row>
    <row r="669" spans="1:14" x14ac:dyDescent="0.25">
      <c r="A669" s="6">
        <v>42672</v>
      </c>
      <c r="B669" s="1" t="str">
        <f>TEXT(Holidays!A669,"DDDD")</f>
        <v>Saturday</v>
      </c>
      <c r="C669" s="2">
        <f>WEEKNUM(Holidays!A669)</f>
        <v>44</v>
      </c>
      <c r="D669" s="1" t="str">
        <f>TEXT(Holidays!A669,"MMMM")</f>
        <v>October</v>
      </c>
      <c r="E669" s="1" t="str">
        <f>TEXT(Holidays!A669,"yyyy")</f>
        <v>2016</v>
      </c>
      <c r="F669" s="3">
        <v>9.3000000000000007</v>
      </c>
      <c r="G669" s="3">
        <v>25.6</v>
      </c>
      <c r="H669" s="3">
        <v>25.8</v>
      </c>
      <c r="I669" s="3">
        <v>0</v>
      </c>
      <c r="J669" s="4">
        <v>104191.105</v>
      </c>
      <c r="K669" s="5">
        <v>21.28564824</v>
      </c>
      <c r="L669" s="71">
        <f t="shared" si="10"/>
        <v>2217775.210766905</v>
      </c>
      <c r="M669" t="str">
        <f>VLOOKUP(A669,Holidays!A:C,2,)</f>
        <v>Y</v>
      </c>
      <c r="N669" t="str">
        <f>VLOOKUP(A669,Holidays!A:C,3,FALSE)</f>
        <v>N</v>
      </c>
    </row>
    <row r="670" spans="1:14" x14ac:dyDescent="0.25">
      <c r="A670" s="6">
        <v>42673</v>
      </c>
      <c r="B670" s="1" t="str">
        <f>TEXT(Holidays!A670,"DDDD")</f>
        <v>Sunday</v>
      </c>
      <c r="C670" s="2">
        <f>WEEKNUM(Holidays!A670)</f>
        <v>45</v>
      </c>
      <c r="D670" s="1" t="str">
        <f>TEXT(Holidays!A670,"MMMM")</f>
        <v>October</v>
      </c>
      <c r="E670" s="1" t="str">
        <f>TEXT(Holidays!A670,"yyyy")</f>
        <v>2016</v>
      </c>
      <c r="F670" s="3">
        <v>12.7</v>
      </c>
      <c r="G670" s="3">
        <v>28</v>
      </c>
      <c r="H670" s="3">
        <v>19.5</v>
      </c>
      <c r="I670" s="3">
        <v>0</v>
      </c>
      <c r="J670" s="4">
        <v>94325.72</v>
      </c>
      <c r="K670" s="5">
        <v>6.8691345049999999</v>
      </c>
      <c r="L670" s="71">
        <f t="shared" si="10"/>
        <v>647936.05796096858</v>
      </c>
      <c r="M670" t="str">
        <f>VLOOKUP(A670,Holidays!A:C,2,)</f>
        <v>Y</v>
      </c>
      <c r="N670" t="str">
        <f>VLOOKUP(A670,Holidays!A:C,3,FALSE)</f>
        <v>N</v>
      </c>
    </row>
    <row r="671" spans="1:14" x14ac:dyDescent="0.25">
      <c r="A671" s="6">
        <v>42674</v>
      </c>
      <c r="B671" s="1" t="str">
        <f>TEXT(Holidays!A671,"DDDD")</f>
        <v>Monday</v>
      </c>
      <c r="C671" s="2">
        <f>WEEKNUM(Holidays!A671)</f>
        <v>45</v>
      </c>
      <c r="D671" s="1" t="str">
        <f>TEXT(Holidays!A671,"MMMM")</f>
        <v>October</v>
      </c>
      <c r="E671" s="1" t="str">
        <f>TEXT(Holidays!A671,"yyyy")</f>
        <v>2016</v>
      </c>
      <c r="F671" s="3">
        <v>7.9</v>
      </c>
      <c r="G671" s="3">
        <v>17.5</v>
      </c>
      <c r="H671" s="3">
        <v>19</v>
      </c>
      <c r="I671" s="3">
        <v>1.8</v>
      </c>
      <c r="J671" s="4">
        <v>110661.43</v>
      </c>
      <c r="K671" s="5">
        <v>19.08090112</v>
      </c>
      <c r="L671" s="71">
        <f t="shared" si="10"/>
        <v>2111519.8036278016</v>
      </c>
      <c r="M671" t="str">
        <f>VLOOKUP(A671,Holidays!A:C,2,)</f>
        <v>Y</v>
      </c>
      <c r="N671" t="str">
        <f>VLOOKUP(A671,Holidays!A:C,3,FALSE)</f>
        <v>N</v>
      </c>
    </row>
    <row r="672" spans="1:14" x14ac:dyDescent="0.25">
      <c r="A672" s="6">
        <v>42675</v>
      </c>
      <c r="B672" s="1" t="str">
        <f>TEXT(Holidays!A672,"DDDD")</f>
        <v>Tuesday</v>
      </c>
      <c r="C672" s="2">
        <f>WEEKNUM(Holidays!A672)</f>
        <v>45</v>
      </c>
      <c r="D672" s="1" t="str">
        <f>TEXT(Holidays!A672,"MMMM")</f>
        <v>November</v>
      </c>
      <c r="E672" s="1" t="str">
        <f>TEXT(Holidays!A672,"yyyy")</f>
        <v>2016</v>
      </c>
      <c r="F672" s="3">
        <v>9.4</v>
      </c>
      <c r="G672" s="3">
        <v>18.399999999999999</v>
      </c>
      <c r="H672" s="3">
        <v>17.7</v>
      </c>
      <c r="I672" s="3">
        <v>0.4</v>
      </c>
      <c r="J672" s="4">
        <v>104976.21</v>
      </c>
      <c r="K672" s="5">
        <v>17.418201960000001</v>
      </c>
      <c r="L672" s="71">
        <f t="shared" si="10"/>
        <v>1828496.8267753718</v>
      </c>
      <c r="M672" t="str">
        <f>VLOOKUP(A672,Holidays!A:C,2,)</f>
        <v>Y</v>
      </c>
      <c r="N672" t="str">
        <f>VLOOKUP(A672,Holidays!A:C,3,FALSE)</f>
        <v>Y</v>
      </c>
    </row>
    <row r="673" spans="1:14" x14ac:dyDescent="0.25">
      <c r="A673" s="6">
        <v>42676</v>
      </c>
      <c r="B673" s="1" t="str">
        <f>TEXT(Holidays!A673,"DDDD")</f>
        <v>Wednesday</v>
      </c>
      <c r="C673" s="2">
        <f>WEEKNUM(Holidays!A673)</f>
        <v>45</v>
      </c>
      <c r="D673" s="1" t="str">
        <f>TEXT(Holidays!A673,"MMMM")</f>
        <v>November</v>
      </c>
      <c r="E673" s="1" t="str">
        <f>TEXT(Holidays!A673,"yyyy")</f>
        <v>2016</v>
      </c>
      <c r="F673" s="3">
        <v>9.6999999999999993</v>
      </c>
      <c r="G673" s="3">
        <v>18.5</v>
      </c>
      <c r="H673" s="3">
        <v>13.3</v>
      </c>
      <c r="I673" s="3">
        <v>0.4</v>
      </c>
      <c r="J673" s="4">
        <v>119904.48</v>
      </c>
      <c r="K673" s="5">
        <v>46.645669009999999</v>
      </c>
      <c r="L673" s="71">
        <f t="shared" si="10"/>
        <v>5593024.6868961649</v>
      </c>
      <c r="M673" t="str">
        <f>VLOOKUP(A673,Holidays!A:C,2,)</f>
        <v>Y</v>
      </c>
      <c r="N673" t="str">
        <f>VLOOKUP(A673,Holidays!A:C,3,FALSE)</f>
        <v>N</v>
      </c>
    </row>
    <row r="674" spans="1:14" x14ac:dyDescent="0.25">
      <c r="A674" s="6">
        <v>42677</v>
      </c>
      <c r="B674" s="1" t="str">
        <f>TEXT(Holidays!A674,"DDDD")</f>
        <v>Thursday</v>
      </c>
      <c r="C674" s="2">
        <f>WEEKNUM(Holidays!A674)</f>
        <v>45</v>
      </c>
      <c r="D674" s="1" t="str">
        <f>TEXT(Holidays!A674,"MMMM")</f>
        <v>November</v>
      </c>
      <c r="E674" s="1" t="str">
        <f>TEXT(Holidays!A674,"yyyy")</f>
        <v>2016</v>
      </c>
      <c r="F674" s="3">
        <v>10</v>
      </c>
      <c r="G674" s="3">
        <v>19.100000000000001</v>
      </c>
      <c r="H674" s="3">
        <v>28</v>
      </c>
      <c r="I674" s="3">
        <v>0</v>
      </c>
      <c r="J674" s="4">
        <v>118677.495</v>
      </c>
      <c r="K674" s="5">
        <v>60.221047589999998</v>
      </c>
      <c r="L674" s="71">
        <f t="shared" si="10"/>
        <v>7146883.0742569864</v>
      </c>
      <c r="M674" t="str">
        <f>VLOOKUP(A674,Holidays!A:C,2,)</f>
        <v>Y</v>
      </c>
      <c r="N674" t="str">
        <f>VLOOKUP(A674,Holidays!A:C,3,FALSE)</f>
        <v>N</v>
      </c>
    </row>
    <row r="675" spans="1:14" x14ac:dyDescent="0.25">
      <c r="A675" s="6">
        <v>42678</v>
      </c>
      <c r="B675" s="1" t="str">
        <f>TEXT(Holidays!A675,"DDDD")</f>
        <v>Friday</v>
      </c>
      <c r="C675" s="2">
        <f>WEEKNUM(Holidays!A675)</f>
        <v>45</v>
      </c>
      <c r="D675" s="1" t="str">
        <f>TEXT(Holidays!A675,"MMMM")</f>
        <v>November</v>
      </c>
      <c r="E675" s="1" t="str">
        <f>TEXT(Holidays!A675,"yyyy")</f>
        <v>2016</v>
      </c>
      <c r="F675" s="3">
        <v>10.199999999999999</v>
      </c>
      <c r="G675" s="3">
        <v>29.2</v>
      </c>
      <c r="H675" s="3">
        <v>24.9</v>
      </c>
      <c r="I675" s="3">
        <v>0</v>
      </c>
      <c r="J675" s="4">
        <v>113666.485</v>
      </c>
      <c r="K675" s="5">
        <v>25.952350200000001</v>
      </c>
      <c r="L675" s="71">
        <f t="shared" si="10"/>
        <v>2949912.4247230473</v>
      </c>
      <c r="M675" t="str">
        <f>VLOOKUP(A675,Holidays!A:C,2,)</f>
        <v>Y</v>
      </c>
      <c r="N675" t="str">
        <f>VLOOKUP(A675,Holidays!A:C,3,FALSE)</f>
        <v>N</v>
      </c>
    </row>
    <row r="676" spans="1:14" x14ac:dyDescent="0.25">
      <c r="A676" s="6">
        <v>42679</v>
      </c>
      <c r="B676" s="1" t="str">
        <f>TEXT(Holidays!A676,"DDDD")</f>
        <v>Saturday</v>
      </c>
      <c r="C676" s="2">
        <f>WEEKNUM(Holidays!A676)</f>
        <v>45</v>
      </c>
      <c r="D676" s="1" t="str">
        <f>TEXT(Holidays!A676,"MMMM")</f>
        <v>November</v>
      </c>
      <c r="E676" s="1" t="str">
        <f>TEXT(Holidays!A676,"yyyy")</f>
        <v>2016</v>
      </c>
      <c r="F676" s="3">
        <v>10</v>
      </c>
      <c r="G676" s="3">
        <v>16.8</v>
      </c>
      <c r="H676" s="3">
        <v>10.8</v>
      </c>
      <c r="I676" s="3">
        <v>0</v>
      </c>
      <c r="J676" s="4">
        <v>101810.75</v>
      </c>
      <c r="K676" s="5">
        <v>15.26468717</v>
      </c>
      <c r="L676" s="71">
        <f t="shared" si="10"/>
        <v>1554109.2492930775</v>
      </c>
      <c r="M676" t="str">
        <f>VLOOKUP(A676,Holidays!A:C,2,)</f>
        <v>Y</v>
      </c>
      <c r="N676" t="str">
        <f>VLOOKUP(A676,Holidays!A:C,3,FALSE)</f>
        <v>N</v>
      </c>
    </row>
    <row r="677" spans="1:14" x14ac:dyDescent="0.25">
      <c r="A677" s="6">
        <v>42680</v>
      </c>
      <c r="B677" s="1" t="str">
        <f>TEXT(Holidays!A677,"DDDD")</f>
        <v>Sunday</v>
      </c>
      <c r="C677" s="2">
        <f>WEEKNUM(Holidays!A677)</f>
        <v>46</v>
      </c>
      <c r="D677" s="1" t="str">
        <f>TEXT(Holidays!A677,"MMMM")</f>
        <v>November</v>
      </c>
      <c r="E677" s="1" t="str">
        <f>TEXT(Holidays!A677,"yyyy")</f>
        <v>2016</v>
      </c>
      <c r="F677" s="3">
        <v>11.5</v>
      </c>
      <c r="G677" s="3">
        <v>21.4</v>
      </c>
      <c r="H677" s="3">
        <v>25.2</v>
      </c>
      <c r="I677" s="3">
        <v>0</v>
      </c>
      <c r="J677" s="4">
        <v>96934.925000000003</v>
      </c>
      <c r="K677" s="5">
        <v>24.15876196</v>
      </c>
      <c r="L677" s="71">
        <f t="shared" si="10"/>
        <v>2341827.7786854529</v>
      </c>
      <c r="M677" t="str">
        <f>VLOOKUP(A677,Holidays!A:C,2,)</f>
        <v>Y</v>
      </c>
      <c r="N677" t="str">
        <f>VLOOKUP(A677,Holidays!A:C,3,FALSE)</f>
        <v>N</v>
      </c>
    </row>
    <row r="678" spans="1:14" x14ac:dyDescent="0.25">
      <c r="A678" s="6">
        <v>42681</v>
      </c>
      <c r="B678" s="1" t="str">
        <f>TEXT(Holidays!A678,"DDDD")</f>
        <v>Monday</v>
      </c>
      <c r="C678" s="2">
        <f>WEEKNUM(Holidays!A678)</f>
        <v>46</v>
      </c>
      <c r="D678" s="1" t="str">
        <f>TEXT(Holidays!A678,"MMMM")</f>
        <v>November</v>
      </c>
      <c r="E678" s="1" t="str">
        <f>TEXT(Holidays!A678,"yyyy")</f>
        <v>2016</v>
      </c>
      <c r="F678" s="3">
        <v>14.6</v>
      </c>
      <c r="G678" s="3">
        <v>25.9</v>
      </c>
      <c r="H678" s="3">
        <v>15.9</v>
      </c>
      <c r="I678" s="3">
        <v>0</v>
      </c>
      <c r="J678" s="4">
        <v>116230.34</v>
      </c>
      <c r="K678" s="5">
        <v>30.36705791</v>
      </c>
      <c r="L678" s="71">
        <f t="shared" si="10"/>
        <v>3529573.4656789894</v>
      </c>
      <c r="M678" t="str">
        <f>VLOOKUP(A678,Holidays!A:C,2,)</f>
        <v>Y</v>
      </c>
      <c r="N678" t="str">
        <f>VLOOKUP(A678,Holidays!A:C,3,FALSE)</f>
        <v>N</v>
      </c>
    </row>
    <row r="679" spans="1:14" x14ac:dyDescent="0.25">
      <c r="A679" s="6">
        <v>42682</v>
      </c>
      <c r="B679" s="1" t="str">
        <f>TEXT(Holidays!A679,"DDDD")</f>
        <v>Tuesday</v>
      </c>
      <c r="C679" s="2">
        <f>WEEKNUM(Holidays!A679)</f>
        <v>46</v>
      </c>
      <c r="D679" s="1" t="str">
        <f>TEXT(Holidays!A679,"MMMM")</f>
        <v>November</v>
      </c>
      <c r="E679" s="1" t="str">
        <f>TEXT(Holidays!A679,"yyyy")</f>
        <v>2016</v>
      </c>
      <c r="F679" s="3">
        <v>11</v>
      </c>
      <c r="G679" s="3">
        <v>18.2</v>
      </c>
      <c r="H679" s="3">
        <v>28.9</v>
      </c>
      <c r="I679" s="3">
        <v>0.2</v>
      </c>
      <c r="J679" s="4">
        <v>117794.595</v>
      </c>
      <c r="K679" s="5">
        <v>53.922003029999999</v>
      </c>
      <c r="L679" s="71">
        <f t="shared" si="10"/>
        <v>6351720.5085076224</v>
      </c>
      <c r="M679" t="str">
        <f>VLOOKUP(A679,Holidays!A:C,2,)</f>
        <v>Y</v>
      </c>
      <c r="N679" t="str">
        <f>VLOOKUP(A679,Holidays!A:C,3,FALSE)</f>
        <v>N</v>
      </c>
    </row>
    <row r="680" spans="1:14" x14ac:dyDescent="0.25">
      <c r="A680" s="6">
        <v>42683</v>
      </c>
      <c r="B680" s="1" t="str">
        <f>TEXT(Holidays!A680,"DDDD")</f>
        <v>Wednesday</v>
      </c>
      <c r="C680" s="2">
        <f>WEEKNUM(Holidays!A680)</f>
        <v>46</v>
      </c>
      <c r="D680" s="1" t="str">
        <f>TEXT(Holidays!A680,"MMMM")</f>
        <v>November</v>
      </c>
      <c r="E680" s="1" t="str">
        <f>TEXT(Holidays!A680,"yyyy")</f>
        <v>2016</v>
      </c>
      <c r="F680" s="3">
        <v>9.1999999999999993</v>
      </c>
      <c r="G680" s="3">
        <v>17.399999999999999</v>
      </c>
      <c r="H680" s="3">
        <v>22</v>
      </c>
      <c r="I680" s="3">
        <v>0</v>
      </c>
      <c r="J680" s="4">
        <v>122131.11500000001</v>
      </c>
      <c r="K680" s="5">
        <v>55.662203390000002</v>
      </c>
      <c r="L680" s="71">
        <f t="shared" si="10"/>
        <v>6798086.9633774804</v>
      </c>
      <c r="M680" t="str">
        <f>VLOOKUP(A680,Holidays!A:C,2,)</f>
        <v>Y</v>
      </c>
      <c r="N680" t="str">
        <f>VLOOKUP(A680,Holidays!A:C,3,FALSE)</f>
        <v>N</v>
      </c>
    </row>
    <row r="681" spans="1:14" x14ac:dyDescent="0.25">
      <c r="A681" s="6">
        <v>42684</v>
      </c>
      <c r="B681" s="1" t="str">
        <f>TEXT(Holidays!A681,"DDDD")</f>
        <v>Thursday</v>
      </c>
      <c r="C681" s="2">
        <f>WEEKNUM(Holidays!A681)</f>
        <v>46</v>
      </c>
      <c r="D681" s="1" t="str">
        <f>TEXT(Holidays!A681,"MMMM")</f>
        <v>November</v>
      </c>
      <c r="E681" s="1" t="str">
        <f>TEXT(Holidays!A681,"yyyy")</f>
        <v>2016</v>
      </c>
      <c r="F681" s="3">
        <v>11.9</v>
      </c>
      <c r="G681" s="3">
        <v>17.5</v>
      </c>
      <c r="H681" s="3">
        <v>20.3</v>
      </c>
      <c r="I681" s="3">
        <v>0</v>
      </c>
      <c r="J681" s="4">
        <v>122634.53</v>
      </c>
      <c r="K681" s="5">
        <v>48.706971459999998</v>
      </c>
      <c r="L681" s="71">
        <f t="shared" si="10"/>
        <v>5973156.5527205132</v>
      </c>
      <c r="M681" t="str">
        <f>VLOOKUP(A681,Holidays!A:C,2,)</f>
        <v>Y</v>
      </c>
      <c r="N681" t="str">
        <f>VLOOKUP(A681,Holidays!A:C,3,FALSE)</f>
        <v>N</v>
      </c>
    </row>
    <row r="682" spans="1:14" x14ac:dyDescent="0.25">
      <c r="A682" s="6">
        <v>42685</v>
      </c>
      <c r="B682" s="1" t="str">
        <f>TEXT(Holidays!A682,"DDDD")</f>
        <v>Friday</v>
      </c>
      <c r="C682" s="2">
        <f>WEEKNUM(Holidays!A682)</f>
        <v>46</v>
      </c>
      <c r="D682" s="1" t="str">
        <f>TEXT(Holidays!A682,"MMMM")</f>
        <v>November</v>
      </c>
      <c r="E682" s="1" t="str">
        <f>TEXT(Holidays!A682,"yyyy")</f>
        <v>2016</v>
      </c>
      <c r="F682" s="3">
        <v>8.4</v>
      </c>
      <c r="G682" s="3">
        <v>23.8</v>
      </c>
      <c r="H682" s="3">
        <v>29.1</v>
      </c>
      <c r="I682" s="3">
        <v>0</v>
      </c>
      <c r="J682" s="4">
        <v>117953.88499999999</v>
      </c>
      <c r="K682" s="5">
        <v>26.823982910000002</v>
      </c>
      <c r="L682" s="71">
        <f t="shared" si="10"/>
        <v>3163992.9954081052</v>
      </c>
      <c r="M682" t="str">
        <f>VLOOKUP(A682,Holidays!A:C,2,)</f>
        <v>Y</v>
      </c>
      <c r="N682" t="str">
        <f>VLOOKUP(A682,Holidays!A:C,3,FALSE)</f>
        <v>N</v>
      </c>
    </row>
    <row r="683" spans="1:14" x14ac:dyDescent="0.25">
      <c r="A683" s="6">
        <v>42686</v>
      </c>
      <c r="B683" s="1" t="str">
        <f>TEXT(Holidays!A683,"DDDD")</f>
        <v>Saturday</v>
      </c>
      <c r="C683" s="2">
        <f>WEEKNUM(Holidays!A683)</f>
        <v>46</v>
      </c>
      <c r="D683" s="1" t="str">
        <f>TEXT(Holidays!A683,"MMMM")</f>
        <v>November</v>
      </c>
      <c r="E683" s="1" t="str">
        <f>TEXT(Holidays!A683,"yyyy")</f>
        <v>2016</v>
      </c>
      <c r="F683" s="3">
        <v>13.2</v>
      </c>
      <c r="G683" s="3">
        <v>25.5</v>
      </c>
      <c r="H683" s="3">
        <v>17</v>
      </c>
      <c r="I683" s="3">
        <v>2</v>
      </c>
      <c r="J683" s="4">
        <v>99907.32</v>
      </c>
      <c r="K683" s="5">
        <v>10.832116259999999</v>
      </c>
      <c r="L683" s="71">
        <f t="shared" si="10"/>
        <v>1082207.7054650232</v>
      </c>
      <c r="M683" t="str">
        <f>VLOOKUP(A683,Holidays!A:C,2,)</f>
        <v>Y</v>
      </c>
      <c r="N683" t="str">
        <f>VLOOKUP(A683,Holidays!A:C,3,FALSE)</f>
        <v>N</v>
      </c>
    </row>
    <row r="684" spans="1:14" x14ac:dyDescent="0.25">
      <c r="A684" s="6">
        <v>42687</v>
      </c>
      <c r="B684" s="1" t="str">
        <f>TEXT(Holidays!A684,"DDDD")</f>
        <v>Sunday</v>
      </c>
      <c r="C684" s="2">
        <f>WEEKNUM(Holidays!A684)</f>
        <v>47</v>
      </c>
      <c r="D684" s="1" t="str">
        <f>TEXT(Holidays!A684,"MMMM")</f>
        <v>November</v>
      </c>
      <c r="E684" s="1" t="str">
        <f>TEXT(Holidays!A684,"yyyy")</f>
        <v>2016</v>
      </c>
      <c r="F684" s="3">
        <v>11.7</v>
      </c>
      <c r="G684" s="3">
        <v>19</v>
      </c>
      <c r="H684" s="3">
        <v>9.6999999999999993</v>
      </c>
      <c r="I684" s="3">
        <v>2</v>
      </c>
      <c r="J684" s="4">
        <v>96805.925000000003</v>
      </c>
      <c r="K684" s="5">
        <v>10.725641830000001</v>
      </c>
      <c r="L684" s="71">
        <f t="shared" si="10"/>
        <v>1038305.6785718428</v>
      </c>
      <c r="M684" t="str">
        <f>VLOOKUP(A684,Holidays!A:C,2,)</f>
        <v>Y</v>
      </c>
      <c r="N684" t="str">
        <f>VLOOKUP(A684,Holidays!A:C,3,FALSE)</f>
        <v>N</v>
      </c>
    </row>
    <row r="685" spans="1:14" x14ac:dyDescent="0.25">
      <c r="A685" s="6">
        <v>42688</v>
      </c>
      <c r="B685" s="1" t="str">
        <f>TEXT(Holidays!A685,"DDDD")</f>
        <v>Monday</v>
      </c>
      <c r="C685" s="2">
        <f>WEEKNUM(Holidays!A685)</f>
        <v>47</v>
      </c>
      <c r="D685" s="1" t="str">
        <f>TEXT(Holidays!A685,"MMMM")</f>
        <v>November</v>
      </c>
      <c r="E685" s="1" t="str">
        <f>TEXT(Holidays!A685,"yyyy")</f>
        <v>2016</v>
      </c>
      <c r="F685" s="3">
        <v>11.5</v>
      </c>
      <c r="G685" s="3">
        <v>15.9</v>
      </c>
      <c r="H685" s="3">
        <v>14.8</v>
      </c>
      <c r="I685" s="3">
        <v>8.6</v>
      </c>
      <c r="J685" s="4">
        <v>116817.15</v>
      </c>
      <c r="K685" s="5">
        <v>39.499737830000001</v>
      </c>
      <c r="L685" s="71">
        <f t="shared" si="10"/>
        <v>4614246.7990477839</v>
      </c>
      <c r="M685" t="str">
        <f>VLOOKUP(A685,Holidays!A:C,2,)</f>
        <v>Y</v>
      </c>
      <c r="N685" t="str">
        <f>VLOOKUP(A685,Holidays!A:C,3,FALSE)</f>
        <v>N</v>
      </c>
    </row>
    <row r="686" spans="1:14" x14ac:dyDescent="0.25">
      <c r="A686" s="6">
        <v>42689</v>
      </c>
      <c r="B686" s="1" t="str">
        <f>TEXT(Holidays!A686,"DDDD")</f>
        <v>Tuesday</v>
      </c>
      <c r="C686" s="2">
        <f>WEEKNUM(Holidays!A686)</f>
        <v>47</v>
      </c>
      <c r="D686" s="1" t="str">
        <f>TEXT(Holidays!A686,"MMMM")</f>
        <v>November</v>
      </c>
      <c r="E686" s="1" t="str">
        <f>TEXT(Holidays!A686,"yyyy")</f>
        <v>2016</v>
      </c>
      <c r="F686" s="3">
        <v>11</v>
      </c>
      <c r="G686" s="3">
        <v>19.2</v>
      </c>
      <c r="H686" s="3">
        <v>17.100000000000001</v>
      </c>
      <c r="I686" s="3">
        <v>0</v>
      </c>
      <c r="J686" s="4">
        <v>119905.59</v>
      </c>
      <c r="K686" s="5">
        <v>26.908387489999999</v>
      </c>
      <c r="L686" s="71">
        <f t="shared" si="10"/>
        <v>3226466.0779370689</v>
      </c>
      <c r="M686" t="str">
        <f>VLOOKUP(A686,Holidays!A:C,2,)</f>
        <v>Y</v>
      </c>
      <c r="N686" t="str">
        <f>VLOOKUP(A686,Holidays!A:C,3,FALSE)</f>
        <v>N</v>
      </c>
    </row>
    <row r="687" spans="1:14" x14ac:dyDescent="0.25">
      <c r="A687" s="6">
        <v>42690</v>
      </c>
      <c r="B687" s="1" t="str">
        <f>TEXT(Holidays!A687,"DDDD")</f>
        <v>Wednesday</v>
      </c>
      <c r="C687" s="2">
        <f>WEEKNUM(Holidays!A687)</f>
        <v>47</v>
      </c>
      <c r="D687" s="1" t="str">
        <f>TEXT(Holidays!A687,"MMMM")</f>
        <v>November</v>
      </c>
      <c r="E687" s="1" t="str">
        <f>TEXT(Holidays!A687,"yyyy")</f>
        <v>2016</v>
      </c>
      <c r="F687" s="3">
        <v>11.9</v>
      </c>
      <c r="G687" s="3">
        <v>21.6</v>
      </c>
      <c r="H687" s="3">
        <v>25.8</v>
      </c>
      <c r="I687" s="3">
        <v>0</v>
      </c>
      <c r="J687" s="4">
        <v>122146.66</v>
      </c>
      <c r="K687" s="5">
        <v>35.630684420000001</v>
      </c>
      <c r="L687" s="71">
        <f t="shared" si="10"/>
        <v>4352169.0954170376</v>
      </c>
      <c r="M687" t="str">
        <f>VLOOKUP(A687,Holidays!A:C,2,)</f>
        <v>Y</v>
      </c>
      <c r="N687" t="str">
        <f>VLOOKUP(A687,Holidays!A:C,3,FALSE)</f>
        <v>N</v>
      </c>
    </row>
    <row r="688" spans="1:14" x14ac:dyDescent="0.25">
      <c r="A688" s="6">
        <v>42691</v>
      </c>
      <c r="B688" s="1" t="str">
        <f>TEXT(Holidays!A688,"DDDD")</f>
        <v>Thursday</v>
      </c>
      <c r="C688" s="2">
        <f>WEEKNUM(Holidays!A688)</f>
        <v>47</v>
      </c>
      <c r="D688" s="1" t="str">
        <f>TEXT(Holidays!A688,"MMMM")</f>
        <v>November</v>
      </c>
      <c r="E688" s="1" t="str">
        <f>TEXT(Holidays!A688,"yyyy")</f>
        <v>2016</v>
      </c>
      <c r="F688" s="3">
        <v>12</v>
      </c>
      <c r="G688" s="3">
        <v>31.4</v>
      </c>
      <c r="H688" s="3">
        <v>28.8</v>
      </c>
      <c r="I688" s="3">
        <v>0</v>
      </c>
      <c r="J688" s="4">
        <v>122464.645</v>
      </c>
      <c r="K688" s="5">
        <v>28.55507656</v>
      </c>
      <c r="L688" s="71">
        <f t="shared" si="10"/>
        <v>3496987.3138682214</v>
      </c>
      <c r="M688" t="str">
        <f>VLOOKUP(A688,Holidays!A:C,2,)</f>
        <v>Y</v>
      </c>
      <c r="N688" t="str">
        <f>VLOOKUP(A688,Holidays!A:C,3,FALSE)</f>
        <v>N</v>
      </c>
    </row>
    <row r="689" spans="1:14" x14ac:dyDescent="0.25">
      <c r="A689" s="6">
        <v>42692</v>
      </c>
      <c r="B689" s="1" t="str">
        <f>TEXT(Holidays!A689,"DDDD")</f>
        <v>Friday</v>
      </c>
      <c r="C689" s="2">
        <f>WEEKNUM(Holidays!A689)</f>
        <v>47</v>
      </c>
      <c r="D689" s="1" t="str">
        <f>TEXT(Holidays!A689,"MMMM")</f>
        <v>November</v>
      </c>
      <c r="E689" s="1" t="str">
        <f>TEXT(Holidays!A689,"yyyy")</f>
        <v>2016</v>
      </c>
      <c r="F689" s="3">
        <v>15.3</v>
      </c>
      <c r="G689" s="3">
        <v>18.899999999999999</v>
      </c>
      <c r="H689" s="3">
        <v>15.6</v>
      </c>
      <c r="I689" s="3">
        <v>0</v>
      </c>
      <c r="J689" s="4">
        <v>121441.05</v>
      </c>
      <c r="K689" s="5">
        <v>31.775799320000001</v>
      </c>
      <c r="L689" s="71">
        <f t="shared" si="10"/>
        <v>3858886.4340100861</v>
      </c>
      <c r="M689" t="str">
        <f>VLOOKUP(A689,Holidays!A:C,2,)</f>
        <v>Y</v>
      </c>
      <c r="N689" t="str">
        <f>VLOOKUP(A689,Holidays!A:C,3,FALSE)</f>
        <v>N</v>
      </c>
    </row>
    <row r="690" spans="1:14" x14ac:dyDescent="0.25">
      <c r="A690" s="6">
        <v>42693</v>
      </c>
      <c r="B690" s="1" t="str">
        <f>TEXT(Holidays!A690,"DDDD")</f>
        <v>Saturday</v>
      </c>
      <c r="C690" s="2">
        <f>WEEKNUM(Holidays!A690)</f>
        <v>47</v>
      </c>
      <c r="D690" s="1" t="str">
        <f>TEXT(Holidays!A690,"MMMM")</f>
        <v>November</v>
      </c>
      <c r="E690" s="1" t="str">
        <f>TEXT(Holidays!A690,"yyyy")</f>
        <v>2016</v>
      </c>
      <c r="F690" s="3">
        <v>11.7</v>
      </c>
      <c r="G690" s="3">
        <v>19.399999999999999</v>
      </c>
      <c r="H690" s="3">
        <v>29.9</v>
      </c>
      <c r="I690" s="3">
        <v>0</v>
      </c>
      <c r="J690" s="4">
        <v>106868.5</v>
      </c>
      <c r="K690" s="5">
        <v>24.655993039999998</v>
      </c>
      <c r="L690" s="71">
        <f t="shared" si="10"/>
        <v>2634948.9921952398</v>
      </c>
      <c r="M690" t="str">
        <f>VLOOKUP(A690,Holidays!A:C,2,)</f>
        <v>Y</v>
      </c>
      <c r="N690" t="str">
        <f>VLOOKUP(A690,Holidays!A:C,3,FALSE)</f>
        <v>N</v>
      </c>
    </row>
    <row r="691" spans="1:14" x14ac:dyDescent="0.25">
      <c r="A691" s="6">
        <v>42694</v>
      </c>
      <c r="B691" s="1" t="str">
        <f>TEXT(Holidays!A691,"DDDD")</f>
        <v>Sunday</v>
      </c>
      <c r="C691" s="2">
        <f>WEEKNUM(Holidays!A691)</f>
        <v>48</v>
      </c>
      <c r="D691" s="1" t="str">
        <f>TEXT(Holidays!A691,"MMMM")</f>
        <v>November</v>
      </c>
      <c r="E691" s="1" t="str">
        <f>TEXT(Holidays!A691,"yyyy")</f>
        <v>2016</v>
      </c>
      <c r="F691" s="3">
        <v>11.9</v>
      </c>
      <c r="G691" s="3">
        <v>33.299999999999997</v>
      </c>
      <c r="H691" s="3">
        <v>22.1</v>
      </c>
      <c r="I691" s="3">
        <v>0</v>
      </c>
      <c r="J691" s="4">
        <v>112098.33500000001</v>
      </c>
      <c r="K691" s="5">
        <v>43.08594969</v>
      </c>
      <c r="L691" s="71">
        <f t="shared" si="10"/>
        <v>4829863.2221427662</v>
      </c>
      <c r="M691" t="str">
        <f>VLOOKUP(A691,Holidays!A:C,2,)</f>
        <v>Y</v>
      </c>
      <c r="N691" t="str">
        <f>VLOOKUP(A691,Holidays!A:C,3,FALSE)</f>
        <v>N</v>
      </c>
    </row>
    <row r="692" spans="1:14" x14ac:dyDescent="0.25">
      <c r="A692" s="6">
        <v>42695</v>
      </c>
      <c r="B692" s="1" t="str">
        <f>TEXT(Holidays!A692,"DDDD")</f>
        <v>Monday</v>
      </c>
      <c r="C692" s="2">
        <f>WEEKNUM(Holidays!A692)</f>
        <v>48</v>
      </c>
      <c r="D692" s="1" t="str">
        <f>TEXT(Holidays!A692,"MMMM")</f>
        <v>November</v>
      </c>
      <c r="E692" s="1" t="str">
        <f>TEXT(Holidays!A692,"yyyy")</f>
        <v>2016</v>
      </c>
      <c r="F692" s="3">
        <v>17.899999999999999</v>
      </c>
      <c r="G692" s="3">
        <v>35</v>
      </c>
      <c r="H692" s="3">
        <v>19.8</v>
      </c>
      <c r="I692" s="3">
        <v>0</v>
      </c>
      <c r="J692" s="4">
        <v>138681.815</v>
      </c>
      <c r="K692" s="5">
        <v>51.0352654</v>
      </c>
      <c r="L692" s="71">
        <f t="shared" si="10"/>
        <v>7077663.2346787015</v>
      </c>
      <c r="M692" t="str">
        <f>VLOOKUP(A692,Holidays!A:C,2,)</f>
        <v>Y</v>
      </c>
      <c r="N692" t="str">
        <f>VLOOKUP(A692,Holidays!A:C,3,FALSE)</f>
        <v>N</v>
      </c>
    </row>
    <row r="693" spans="1:14" x14ac:dyDescent="0.25">
      <c r="A693" s="6">
        <v>42696</v>
      </c>
      <c r="B693" s="1" t="str">
        <f>TEXT(Holidays!A693,"DDDD")</f>
        <v>Tuesday</v>
      </c>
      <c r="C693" s="2">
        <f>WEEKNUM(Holidays!A693)</f>
        <v>48</v>
      </c>
      <c r="D693" s="1" t="str">
        <f>TEXT(Holidays!A693,"MMMM")</f>
        <v>November</v>
      </c>
      <c r="E693" s="1" t="str">
        <f>TEXT(Holidays!A693,"yyyy")</f>
        <v>2016</v>
      </c>
      <c r="F693" s="3">
        <v>14.5</v>
      </c>
      <c r="G693" s="3">
        <v>14.9</v>
      </c>
      <c r="H693" s="3">
        <v>1.5</v>
      </c>
      <c r="I693" s="3">
        <v>8.6</v>
      </c>
      <c r="J693" s="4">
        <v>126617.72</v>
      </c>
      <c r="K693" s="5">
        <v>37.021291779999999</v>
      </c>
      <c r="L693" s="71">
        <f t="shared" si="10"/>
        <v>4687551.5566383414</v>
      </c>
      <c r="M693" t="str">
        <f>VLOOKUP(A693,Holidays!A:C,2,)</f>
        <v>Y</v>
      </c>
      <c r="N693" t="str">
        <f>VLOOKUP(A693,Holidays!A:C,3,FALSE)</f>
        <v>N</v>
      </c>
    </row>
    <row r="694" spans="1:14" x14ac:dyDescent="0.25">
      <c r="A694" s="6">
        <v>42697</v>
      </c>
      <c r="B694" s="1" t="str">
        <f>TEXT(Holidays!A694,"DDDD")</f>
        <v>Wednesday</v>
      </c>
      <c r="C694" s="2">
        <f>WEEKNUM(Holidays!A694)</f>
        <v>48</v>
      </c>
      <c r="D694" s="1" t="str">
        <f>TEXT(Holidays!A694,"MMMM")</f>
        <v>November</v>
      </c>
      <c r="E694" s="1" t="str">
        <f>TEXT(Holidays!A694,"yyyy")</f>
        <v>2016</v>
      </c>
      <c r="F694" s="3">
        <v>11</v>
      </c>
      <c r="G694" s="3">
        <v>16.8</v>
      </c>
      <c r="H694" s="3">
        <v>16.899999999999999</v>
      </c>
      <c r="I694" s="3">
        <v>5.4</v>
      </c>
      <c r="J694" s="4">
        <v>118119.01</v>
      </c>
      <c r="K694" s="5">
        <v>41.912267790000001</v>
      </c>
      <c r="L694" s="71">
        <f t="shared" si="10"/>
        <v>4950635.578209688</v>
      </c>
      <c r="M694" t="str">
        <f>VLOOKUP(A694,Holidays!A:C,2,)</f>
        <v>Y</v>
      </c>
      <c r="N694" t="str">
        <f>VLOOKUP(A694,Holidays!A:C,3,FALSE)</f>
        <v>N</v>
      </c>
    </row>
    <row r="695" spans="1:14" x14ac:dyDescent="0.25">
      <c r="A695" s="6">
        <v>42698</v>
      </c>
      <c r="B695" s="1" t="str">
        <f>TEXT(Holidays!A695,"DDDD")</f>
        <v>Thursday</v>
      </c>
      <c r="C695" s="2">
        <f>WEEKNUM(Holidays!A695)</f>
        <v>48</v>
      </c>
      <c r="D695" s="1" t="str">
        <f>TEXT(Holidays!A695,"MMMM")</f>
        <v>November</v>
      </c>
      <c r="E695" s="1" t="str">
        <f>TEXT(Holidays!A695,"yyyy")</f>
        <v>2016</v>
      </c>
      <c r="F695" s="3">
        <v>10.3</v>
      </c>
      <c r="G695" s="3">
        <v>17</v>
      </c>
      <c r="H695" s="3">
        <v>21.6</v>
      </c>
      <c r="I695" s="3">
        <v>2.2000000000000002</v>
      </c>
      <c r="J695" s="4">
        <v>120308.545</v>
      </c>
      <c r="K695" s="5">
        <v>38.059403269999997</v>
      </c>
      <c r="L695" s="71">
        <f t="shared" si="10"/>
        <v>4578871.4309819415</v>
      </c>
      <c r="M695" t="str">
        <f>VLOOKUP(A695,Holidays!A:C,2,)</f>
        <v>Y</v>
      </c>
      <c r="N695" t="str">
        <f>VLOOKUP(A695,Holidays!A:C,3,FALSE)</f>
        <v>N</v>
      </c>
    </row>
    <row r="696" spans="1:14" x14ac:dyDescent="0.25">
      <c r="A696" s="6">
        <v>42699</v>
      </c>
      <c r="B696" s="1" t="str">
        <f>TEXT(Holidays!A696,"DDDD")</f>
        <v>Friday</v>
      </c>
      <c r="C696" s="2">
        <f>WEEKNUM(Holidays!A696)</f>
        <v>48</v>
      </c>
      <c r="D696" s="1" t="str">
        <f>TEXT(Holidays!A696,"MMMM")</f>
        <v>November</v>
      </c>
      <c r="E696" s="1" t="str">
        <f>TEXT(Holidays!A696,"yyyy")</f>
        <v>2016</v>
      </c>
      <c r="F696" s="3">
        <v>10.9</v>
      </c>
      <c r="G696" s="3">
        <v>17.899999999999999</v>
      </c>
      <c r="H696" s="3">
        <v>15.7</v>
      </c>
      <c r="I696" s="3">
        <v>0.8</v>
      </c>
      <c r="J696" s="4">
        <v>116011.565</v>
      </c>
      <c r="K696" s="5">
        <v>27.61649096</v>
      </c>
      <c r="L696" s="71">
        <f t="shared" si="10"/>
        <v>3203832.3360779523</v>
      </c>
      <c r="M696" t="str">
        <f>VLOOKUP(A696,Holidays!A:C,2,)</f>
        <v>Y</v>
      </c>
      <c r="N696" t="str">
        <f>VLOOKUP(A696,Holidays!A:C,3,FALSE)</f>
        <v>N</v>
      </c>
    </row>
    <row r="697" spans="1:14" x14ac:dyDescent="0.25">
      <c r="A697" s="6">
        <v>42700</v>
      </c>
      <c r="B697" s="1" t="str">
        <f>TEXT(Holidays!A697,"DDDD")</f>
        <v>Saturday</v>
      </c>
      <c r="C697" s="2">
        <f>WEEKNUM(Holidays!A697)</f>
        <v>48</v>
      </c>
      <c r="D697" s="1" t="str">
        <f>TEXT(Holidays!A697,"MMMM")</f>
        <v>November</v>
      </c>
      <c r="E697" s="1" t="str">
        <f>TEXT(Holidays!A697,"yyyy")</f>
        <v>2016</v>
      </c>
      <c r="F697" s="3">
        <v>12.2</v>
      </c>
      <c r="G697" s="3">
        <v>17.399999999999999</v>
      </c>
      <c r="H697" s="3">
        <v>18.8</v>
      </c>
      <c r="I697" s="3">
        <v>0</v>
      </c>
      <c r="J697" s="4">
        <v>104700.05499999999</v>
      </c>
      <c r="K697" s="5">
        <v>23.790582969999999</v>
      </c>
      <c r="L697" s="71">
        <f t="shared" si="10"/>
        <v>2490875.3454410629</v>
      </c>
      <c r="M697" t="str">
        <f>VLOOKUP(A697,Holidays!A:C,2,)</f>
        <v>Y</v>
      </c>
      <c r="N697" t="str">
        <f>VLOOKUP(A697,Holidays!A:C,3,FALSE)</f>
        <v>N</v>
      </c>
    </row>
    <row r="698" spans="1:14" x14ac:dyDescent="0.25">
      <c r="A698" s="6">
        <v>42701</v>
      </c>
      <c r="B698" s="1" t="str">
        <f>TEXT(Holidays!A698,"DDDD")</f>
        <v>Sunday</v>
      </c>
      <c r="C698" s="2">
        <f>WEEKNUM(Holidays!A698)</f>
        <v>49</v>
      </c>
      <c r="D698" s="1" t="str">
        <f>TEXT(Holidays!A698,"MMMM")</f>
        <v>November</v>
      </c>
      <c r="E698" s="1" t="str">
        <f>TEXT(Holidays!A698,"yyyy")</f>
        <v>2016</v>
      </c>
      <c r="F698" s="3">
        <v>11.6</v>
      </c>
      <c r="G698" s="3">
        <v>16.3</v>
      </c>
      <c r="H698" s="3">
        <v>10.1</v>
      </c>
      <c r="I698" s="3">
        <v>0.4</v>
      </c>
      <c r="J698" s="4">
        <v>102718.9</v>
      </c>
      <c r="K698" s="5">
        <v>37.00394515</v>
      </c>
      <c r="L698" s="71">
        <f t="shared" si="10"/>
        <v>3801004.5414683348</v>
      </c>
      <c r="M698" t="str">
        <f>VLOOKUP(A698,Holidays!A:C,2,)</f>
        <v>Y</v>
      </c>
      <c r="N698" t="str">
        <f>VLOOKUP(A698,Holidays!A:C,3,FALSE)</f>
        <v>N</v>
      </c>
    </row>
    <row r="699" spans="1:14" x14ac:dyDescent="0.25">
      <c r="A699" s="6">
        <v>42702</v>
      </c>
      <c r="B699" s="1" t="str">
        <f>TEXT(Holidays!A699,"DDDD")</f>
        <v>Monday</v>
      </c>
      <c r="C699" s="2">
        <f>WEEKNUM(Holidays!A699)</f>
        <v>49</v>
      </c>
      <c r="D699" s="1" t="str">
        <f>TEXT(Holidays!A699,"MMMM")</f>
        <v>November</v>
      </c>
      <c r="E699" s="1" t="str">
        <f>TEXT(Holidays!A699,"yyyy")</f>
        <v>2016</v>
      </c>
      <c r="F699" s="3">
        <v>12.2</v>
      </c>
      <c r="G699" s="3">
        <v>19.600000000000001</v>
      </c>
      <c r="H699" s="3">
        <v>24.4</v>
      </c>
      <c r="I699" s="3">
        <v>0.2</v>
      </c>
      <c r="J699" s="4">
        <v>118666.37</v>
      </c>
      <c r="K699" s="5">
        <v>65.392779020000006</v>
      </c>
      <c r="L699" s="71">
        <f t="shared" si="10"/>
        <v>7759923.7105155578</v>
      </c>
      <c r="M699" t="str">
        <f>VLOOKUP(A699,Holidays!A:C,2,)</f>
        <v>Y</v>
      </c>
      <c r="N699" t="str">
        <f>VLOOKUP(A699,Holidays!A:C,3,FALSE)</f>
        <v>N</v>
      </c>
    </row>
    <row r="700" spans="1:14" x14ac:dyDescent="0.25">
      <c r="A700" s="6">
        <v>42703</v>
      </c>
      <c r="B700" s="1" t="str">
        <f>TEXT(Holidays!A700,"DDDD")</f>
        <v>Tuesday</v>
      </c>
      <c r="C700" s="2">
        <f>WEEKNUM(Holidays!A700)</f>
        <v>49</v>
      </c>
      <c r="D700" s="1" t="str">
        <f>TEXT(Holidays!A700,"MMMM")</f>
        <v>November</v>
      </c>
      <c r="E700" s="1" t="str">
        <f>TEXT(Holidays!A700,"yyyy")</f>
        <v>2016</v>
      </c>
      <c r="F700" s="3">
        <v>10.4</v>
      </c>
      <c r="G700" s="3">
        <v>20</v>
      </c>
      <c r="H700" s="3">
        <v>31</v>
      </c>
      <c r="I700" s="3">
        <v>0.2</v>
      </c>
      <c r="J700" s="4">
        <v>119169.17</v>
      </c>
      <c r="K700" s="5">
        <v>63.429964150000004</v>
      </c>
      <c r="L700" s="71">
        <f t="shared" si="10"/>
        <v>7558896.1808852563</v>
      </c>
      <c r="M700" t="str">
        <f>VLOOKUP(A700,Holidays!A:C,2,)</f>
        <v>Y</v>
      </c>
      <c r="N700" t="str">
        <f>VLOOKUP(A700,Holidays!A:C,3,FALSE)</f>
        <v>N</v>
      </c>
    </row>
    <row r="701" spans="1:14" x14ac:dyDescent="0.25">
      <c r="A701" s="6">
        <v>42704</v>
      </c>
      <c r="B701" s="1" t="str">
        <f>TEXT(Holidays!A701,"DDDD")</f>
        <v>Wednesday</v>
      </c>
      <c r="C701" s="2">
        <f>WEEKNUM(Holidays!A701)</f>
        <v>49</v>
      </c>
      <c r="D701" s="1" t="str">
        <f>TEXT(Holidays!A701,"MMMM")</f>
        <v>November</v>
      </c>
      <c r="E701" s="1" t="str">
        <f>TEXT(Holidays!A701,"yyyy")</f>
        <v>2016</v>
      </c>
      <c r="F701" s="3">
        <v>13.3</v>
      </c>
      <c r="G701" s="3">
        <v>18.899999999999999</v>
      </c>
      <c r="H701" s="3">
        <v>9.6</v>
      </c>
      <c r="I701" s="3">
        <v>0</v>
      </c>
      <c r="J701" s="4">
        <v>121067.59</v>
      </c>
      <c r="K701" s="5">
        <v>76.02598021</v>
      </c>
      <c r="L701" s="71">
        <f t="shared" si="10"/>
        <v>9204282.2014123928</v>
      </c>
      <c r="M701" t="str">
        <f>VLOOKUP(A701,Holidays!A:C,2,)</f>
        <v>Y</v>
      </c>
      <c r="N701" t="str">
        <f>VLOOKUP(A701,Holidays!A:C,3,FALSE)</f>
        <v>N</v>
      </c>
    </row>
    <row r="702" spans="1:14" x14ac:dyDescent="0.25">
      <c r="A702" s="6">
        <v>42705</v>
      </c>
      <c r="B702" s="1" t="str">
        <f>TEXT(Holidays!A702,"DDDD")</f>
        <v>Thursday</v>
      </c>
      <c r="C702" s="2">
        <f>WEEKNUM(Holidays!A702)</f>
        <v>49</v>
      </c>
      <c r="D702" s="1" t="str">
        <f>TEXT(Holidays!A702,"MMMM")</f>
        <v>December</v>
      </c>
      <c r="E702" s="1" t="str">
        <f>TEXT(Holidays!A702,"yyyy")</f>
        <v>2016</v>
      </c>
      <c r="F702" s="3">
        <v>12.9</v>
      </c>
      <c r="G702" s="3">
        <v>21.9</v>
      </c>
      <c r="H702" s="3">
        <v>28</v>
      </c>
      <c r="I702" s="3">
        <v>0</v>
      </c>
      <c r="J702" s="4">
        <v>113024.02</v>
      </c>
      <c r="K702" s="5">
        <v>56.012306840000001</v>
      </c>
      <c r="L702" s="71">
        <f t="shared" si="10"/>
        <v>6330736.0885302974</v>
      </c>
      <c r="M702" t="str">
        <f>VLOOKUP(A702,Holidays!A:C,2,)</f>
        <v>Y</v>
      </c>
      <c r="N702" t="str">
        <f>VLOOKUP(A702,Holidays!A:C,3,FALSE)</f>
        <v>N</v>
      </c>
    </row>
    <row r="703" spans="1:14" x14ac:dyDescent="0.25">
      <c r="A703" s="6">
        <v>42706</v>
      </c>
      <c r="B703" s="1" t="str">
        <f>TEXT(Holidays!A703,"DDDD")</f>
        <v>Friday</v>
      </c>
      <c r="C703" s="2">
        <f>WEEKNUM(Holidays!A703)</f>
        <v>49</v>
      </c>
      <c r="D703" s="1" t="str">
        <f>TEXT(Holidays!A703,"MMMM")</f>
        <v>December</v>
      </c>
      <c r="E703" s="1" t="str">
        <f>TEXT(Holidays!A703,"yyyy")</f>
        <v>2016</v>
      </c>
      <c r="F703" s="3">
        <v>13</v>
      </c>
      <c r="G703" s="3">
        <v>21.6</v>
      </c>
      <c r="H703" s="3">
        <v>29.7</v>
      </c>
      <c r="I703" s="3">
        <v>0</v>
      </c>
      <c r="J703" s="4">
        <v>109318.355</v>
      </c>
      <c r="K703" s="5">
        <v>41.499436780000003</v>
      </c>
      <c r="L703" s="71">
        <f t="shared" si="10"/>
        <v>4536650.1622160971</v>
      </c>
      <c r="M703" t="str">
        <f>VLOOKUP(A703,Holidays!A:C,2,)</f>
        <v>Y</v>
      </c>
      <c r="N703" t="str">
        <f>VLOOKUP(A703,Holidays!A:C,3,FALSE)</f>
        <v>N</v>
      </c>
    </row>
    <row r="704" spans="1:14" x14ac:dyDescent="0.25">
      <c r="A704" s="6">
        <v>42707</v>
      </c>
      <c r="B704" s="1" t="str">
        <f>TEXT(Holidays!A704,"DDDD")</f>
        <v>Saturday</v>
      </c>
      <c r="C704" s="2">
        <f>WEEKNUM(Holidays!A704)</f>
        <v>49</v>
      </c>
      <c r="D704" s="1" t="str">
        <f>TEXT(Holidays!A704,"MMMM")</f>
        <v>December</v>
      </c>
      <c r="E704" s="1" t="str">
        <f>TEXT(Holidays!A704,"yyyy")</f>
        <v>2016</v>
      </c>
      <c r="F704" s="3">
        <v>9.9</v>
      </c>
      <c r="G704" s="3">
        <v>23.9</v>
      </c>
      <c r="H704" s="3">
        <v>31.2</v>
      </c>
      <c r="I704" s="3">
        <v>0</v>
      </c>
      <c r="J704" s="4">
        <v>98899.494999999995</v>
      </c>
      <c r="K704" s="5">
        <v>29.20305213</v>
      </c>
      <c r="L704" s="71">
        <f t="shared" si="10"/>
        <v>2888167.108115674</v>
      </c>
      <c r="M704" t="str">
        <f>VLOOKUP(A704,Holidays!A:C,2,)</f>
        <v>Y</v>
      </c>
      <c r="N704" t="str">
        <f>VLOOKUP(A704,Holidays!A:C,3,FALSE)</f>
        <v>N</v>
      </c>
    </row>
    <row r="705" spans="1:14" x14ac:dyDescent="0.25">
      <c r="A705" s="6">
        <v>42708</v>
      </c>
      <c r="B705" s="1" t="str">
        <f>TEXT(Holidays!A705,"DDDD")</f>
        <v>Sunday</v>
      </c>
      <c r="C705" s="2">
        <f>WEEKNUM(Holidays!A705)</f>
        <v>50</v>
      </c>
      <c r="D705" s="1" t="str">
        <f>TEXT(Holidays!A705,"MMMM")</f>
        <v>December</v>
      </c>
      <c r="E705" s="1" t="str">
        <f>TEXT(Holidays!A705,"yyyy")</f>
        <v>2016</v>
      </c>
      <c r="F705" s="3">
        <v>12.7</v>
      </c>
      <c r="G705" s="3">
        <v>31.7</v>
      </c>
      <c r="H705" s="3">
        <v>14.1</v>
      </c>
      <c r="I705" s="3">
        <v>0</v>
      </c>
      <c r="J705" s="4">
        <v>97300.36</v>
      </c>
      <c r="K705" s="5">
        <v>43.732741949999998</v>
      </c>
      <c r="L705" s="71">
        <f t="shared" si="10"/>
        <v>4255211.5355221014</v>
      </c>
      <c r="M705" t="str">
        <f>VLOOKUP(A705,Holidays!A:C,2,)</f>
        <v>Y</v>
      </c>
      <c r="N705" t="str">
        <f>VLOOKUP(A705,Holidays!A:C,3,FALSE)</f>
        <v>N</v>
      </c>
    </row>
    <row r="706" spans="1:14" x14ac:dyDescent="0.25">
      <c r="A706" s="6">
        <v>42709</v>
      </c>
      <c r="B706" s="1" t="str">
        <f>TEXT(Holidays!A706,"DDDD")</f>
        <v>Monday</v>
      </c>
      <c r="C706" s="2">
        <f>WEEKNUM(Holidays!A706)</f>
        <v>50</v>
      </c>
      <c r="D706" s="1" t="str">
        <f>TEXT(Holidays!A706,"MMMM")</f>
        <v>December</v>
      </c>
      <c r="E706" s="1" t="str">
        <f>TEXT(Holidays!A706,"yyyy")</f>
        <v>2016</v>
      </c>
      <c r="F706" s="3">
        <v>16.899999999999999</v>
      </c>
      <c r="G706" s="3">
        <v>21.5</v>
      </c>
      <c r="H706" s="3">
        <v>21.6</v>
      </c>
      <c r="I706" s="3">
        <v>2.4</v>
      </c>
      <c r="J706" s="4">
        <v>109670</v>
      </c>
      <c r="K706" s="5">
        <v>25.294384869999998</v>
      </c>
      <c r="L706" s="71">
        <f t="shared" ref="L706:L769" si="11">J706*K706</f>
        <v>2774035.1886928999</v>
      </c>
      <c r="M706" t="str">
        <f>VLOOKUP(A706,Holidays!A:C,2,)</f>
        <v>Y</v>
      </c>
      <c r="N706" t="str">
        <f>VLOOKUP(A706,Holidays!A:C,3,FALSE)</f>
        <v>N</v>
      </c>
    </row>
    <row r="707" spans="1:14" x14ac:dyDescent="0.25">
      <c r="A707" s="6">
        <v>42710</v>
      </c>
      <c r="B707" s="1" t="str">
        <f>TEXT(Holidays!A707,"DDDD")</f>
        <v>Tuesday</v>
      </c>
      <c r="C707" s="2">
        <f>WEEKNUM(Holidays!A707)</f>
        <v>50</v>
      </c>
      <c r="D707" s="1" t="str">
        <f>TEXT(Holidays!A707,"MMMM")</f>
        <v>December</v>
      </c>
      <c r="E707" s="1" t="str">
        <f>TEXT(Holidays!A707,"yyyy")</f>
        <v>2016</v>
      </c>
      <c r="F707" s="3">
        <v>12.8</v>
      </c>
      <c r="G707" s="3">
        <v>20.8</v>
      </c>
      <c r="H707" s="3">
        <v>24.2</v>
      </c>
      <c r="I707" s="3">
        <v>0</v>
      </c>
      <c r="J707" s="4">
        <v>111228.06</v>
      </c>
      <c r="K707" s="5">
        <v>48.412487810000002</v>
      </c>
      <c r="L707" s="71">
        <f t="shared" si="11"/>
        <v>5384827.0988799483</v>
      </c>
      <c r="M707" t="str">
        <f>VLOOKUP(A707,Holidays!A:C,2,)</f>
        <v>Y</v>
      </c>
      <c r="N707" t="str">
        <f>VLOOKUP(A707,Holidays!A:C,3,FALSE)</f>
        <v>N</v>
      </c>
    </row>
    <row r="708" spans="1:14" x14ac:dyDescent="0.25">
      <c r="A708" s="6">
        <v>42711</v>
      </c>
      <c r="B708" s="1" t="str">
        <f>TEXT(Holidays!A708,"DDDD")</f>
        <v>Wednesday</v>
      </c>
      <c r="C708" s="2">
        <f>WEEKNUM(Holidays!A708)</f>
        <v>50</v>
      </c>
      <c r="D708" s="1" t="str">
        <f>TEXT(Holidays!A708,"MMMM")</f>
        <v>December</v>
      </c>
      <c r="E708" s="1" t="str">
        <f>TEXT(Holidays!A708,"yyyy")</f>
        <v>2016</v>
      </c>
      <c r="F708" s="3">
        <v>10.5</v>
      </c>
      <c r="G708" s="3">
        <v>28.3</v>
      </c>
      <c r="H708" s="3">
        <v>30.8</v>
      </c>
      <c r="I708" s="3">
        <v>0</v>
      </c>
      <c r="J708" s="4">
        <v>112738.08</v>
      </c>
      <c r="K708" s="5">
        <v>44.722059059999999</v>
      </c>
      <c r="L708" s="71">
        <f t="shared" si="11"/>
        <v>5041879.0720710047</v>
      </c>
      <c r="M708" t="str">
        <f>VLOOKUP(A708,Holidays!A:C,2,)</f>
        <v>Y</v>
      </c>
      <c r="N708" t="str">
        <f>VLOOKUP(A708,Holidays!A:C,3,FALSE)</f>
        <v>N</v>
      </c>
    </row>
    <row r="709" spans="1:14" x14ac:dyDescent="0.25">
      <c r="A709" s="6">
        <v>42712</v>
      </c>
      <c r="B709" s="1" t="str">
        <f>TEXT(Holidays!A709,"DDDD")</f>
        <v>Thursday</v>
      </c>
      <c r="C709" s="2">
        <f>WEEKNUM(Holidays!A709)</f>
        <v>50</v>
      </c>
      <c r="D709" s="1" t="str">
        <f>TEXT(Holidays!A709,"MMMM")</f>
        <v>December</v>
      </c>
      <c r="E709" s="1" t="str">
        <f>TEXT(Holidays!A709,"yyyy")</f>
        <v>2016</v>
      </c>
      <c r="F709" s="3">
        <v>15.4</v>
      </c>
      <c r="G709" s="3">
        <v>23.2</v>
      </c>
      <c r="H709" s="3">
        <v>11.6</v>
      </c>
      <c r="I709" s="3">
        <v>2.2000000000000002</v>
      </c>
      <c r="J709" s="4">
        <v>105445.65</v>
      </c>
      <c r="K709" s="5">
        <v>25.853861729999998</v>
      </c>
      <c r="L709" s="71">
        <f t="shared" si="11"/>
        <v>2726177.2551299743</v>
      </c>
      <c r="M709" t="str">
        <f>VLOOKUP(A709,Holidays!A:C,2,)</f>
        <v>Y</v>
      </c>
      <c r="N709" t="str">
        <f>VLOOKUP(A709,Holidays!A:C,3,FALSE)</f>
        <v>N</v>
      </c>
    </row>
    <row r="710" spans="1:14" x14ac:dyDescent="0.25">
      <c r="A710" s="6">
        <v>42713</v>
      </c>
      <c r="B710" s="1" t="str">
        <f>TEXT(Holidays!A710,"DDDD")</f>
        <v>Friday</v>
      </c>
      <c r="C710" s="2">
        <f>WEEKNUM(Holidays!A710)</f>
        <v>50</v>
      </c>
      <c r="D710" s="1" t="str">
        <f>TEXT(Holidays!A710,"MMMM")</f>
        <v>December</v>
      </c>
      <c r="E710" s="1" t="str">
        <f>TEXT(Holidays!A710,"yyyy")</f>
        <v>2016</v>
      </c>
      <c r="F710" s="3">
        <v>10</v>
      </c>
      <c r="G710" s="3">
        <v>17.3</v>
      </c>
      <c r="H710" s="3">
        <v>23.2</v>
      </c>
      <c r="I710" s="3">
        <v>6.6</v>
      </c>
      <c r="J710" s="4">
        <v>105664.09</v>
      </c>
      <c r="K710" s="5">
        <v>25.118195310000001</v>
      </c>
      <c r="L710" s="71">
        <f t="shared" si="11"/>
        <v>2654091.2498734179</v>
      </c>
      <c r="M710" t="str">
        <f>VLOOKUP(A710,Holidays!A:C,2,)</f>
        <v>Y</v>
      </c>
      <c r="N710" t="str">
        <f>VLOOKUP(A710,Holidays!A:C,3,FALSE)</f>
        <v>N</v>
      </c>
    </row>
    <row r="711" spans="1:14" x14ac:dyDescent="0.25">
      <c r="A711" s="6">
        <v>42714</v>
      </c>
      <c r="B711" s="1" t="str">
        <f>TEXT(Holidays!A711,"DDDD")</f>
        <v>Saturday</v>
      </c>
      <c r="C711" s="2">
        <f>WEEKNUM(Holidays!A711)</f>
        <v>50</v>
      </c>
      <c r="D711" s="1" t="str">
        <f>TEXT(Holidays!A711,"MMMM")</f>
        <v>December</v>
      </c>
      <c r="E711" s="1" t="str">
        <f>TEXT(Holidays!A711,"yyyy")</f>
        <v>2016</v>
      </c>
      <c r="F711" s="3">
        <v>11.2</v>
      </c>
      <c r="G711" s="3">
        <v>18.8</v>
      </c>
      <c r="H711" s="3">
        <v>24.2</v>
      </c>
      <c r="I711" s="3">
        <v>0.2</v>
      </c>
      <c r="J711" s="4">
        <v>98622.865000000005</v>
      </c>
      <c r="K711" s="5">
        <v>19.31166859</v>
      </c>
      <c r="L711" s="71">
        <f t="shared" si="11"/>
        <v>1904572.0842763104</v>
      </c>
      <c r="M711" t="str">
        <f>VLOOKUP(A711,Holidays!A:C,2,)</f>
        <v>Y</v>
      </c>
      <c r="N711" t="str">
        <f>VLOOKUP(A711,Holidays!A:C,3,FALSE)</f>
        <v>N</v>
      </c>
    </row>
    <row r="712" spans="1:14" x14ac:dyDescent="0.25">
      <c r="A712" s="6">
        <v>42715</v>
      </c>
      <c r="B712" s="1" t="str">
        <f>TEXT(Holidays!A712,"DDDD")</f>
        <v>Sunday</v>
      </c>
      <c r="C712" s="2">
        <f>WEEKNUM(Holidays!A712)</f>
        <v>51</v>
      </c>
      <c r="D712" s="1" t="str">
        <f>TEXT(Holidays!A712,"MMMM")</f>
        <v>December</v>
      </c>
      <c r="E712" s="1" t="str">
        <f>TEXT(Holidays!A712,"yyyy")</f>
        <v>2016</v>
      </c>
      <c r="F712" s="3">
        <v>12.9</v>
      </c>
      <c r="G712" s="3">
        <v>19.3</v>
      </c>
      <c r="H712" s="3">
        <v>27</v>
      </c>
      <c r="I712" s="3">
        <v>1</v>
      </c>
      <c r="J712" s="4">
        <v>93673.19</v>
      </c>
      <c r="K712" s="5">
        <v>16.396687880000002</v>
      </c>
      <c r="L712" s="71">
        <f t="shared" si="11"/>
        <v>1535930.0591539375</v>
      </c>
      <c r="M712" t="str">
        <f>VLOOKUP(A712,Holidays!A:C,2,)</f>
        <v>Y</v>
      </c>
      <c r="N712" t="str">
        <f>VLOOKUP(A712,Holidays!A:C,3,FALSE)</f>
        <v>N</v>
      </c>
    </row>
    <row r="713" spans="1:14" x14ac:dyDescent="0.25">
      <c r="A713" s="6">
        <v>42716</v>
      </c>
      <c r="B713" s="1" t="str">
        <f>TEXT(Holidays!A713,"DDDD")</f>
        <v>Monday</v>
      </c>
      <c r="C713" s="2">
        <f>WEEKNUM(Holidays!A713)</f>
        <v>51</v>
      </c>
      <c r="D713" s="1" t="str">
        <f>TEXT(Holidays!A713,"MMMM")</f>
        <v>December</v>
      </c>
      <c r="E713" s="1" t="str">
        <f>TEXT(Holidays!A713,"yyyy")</f>
        <v>2016</v>
      </c>
      <c r="F713" s="3">
        <v>10.7</v>
      </c>
      <c r="G713" s="3">
        <v>32.799999999999997</v>
      </c>
      <c r="H713" s="3">
        <v>30</v>
      </c>
      <c r="I713" s="3">
        <v>0</v>
      </c>
      <c r="J713" s="4">
        <v>120390.11</v>
      </c>
      <c r="K713" s="5">
        <v>45.157572940000001</v>
      </c>
      <c r="L713" s="71">
        <f t="shared" si="11"/>
        <v>5436525.1735796239</v>
      </c>
      <c r="M713" t="str">
        <f>VLOOKUP(A713,Holidays!A:C,2,)</f>
        <v>Y</v>
      </c>
      <c r="N713" t="str">
        <f>VLOOKUP(A713,Holidays!A:C,3,FALSE)</f>
        <v>N</v>
      </c>
    </row>
    <row r="714" spans="1:14" x14ac:dyDescent="0.25">
      <c r="A714" s="6">
        <v>42717</v>
      </c>
      <c r="B714" s="1" t="str">
        <f>TEXT(Holidays!A714,"DDDD")</f>
        <v>Tuesday</v>
      </c>
      <c r="C714" s="2">
        <f>WEEKNUM(Holidays!A714)</f>
        <v>51</v>
      </c>
      <c r="D714" s="1" t="str">
        <f>TEXT(Holidays!A714,"MMMM")</f>
        <v>December</v>
      </c>
      <c r="E714" s="1" t="str">
        <f>TEXT(Holidays!A714,"yyyy")</f>
        <v>2016</v>
      </c>
      <c r="F714" s="3">
        <v>16.5</v>
      </c>
      <c r="G714" s="3">
        <v>36.299999999999997</v>
      </c>
      <c r="H714" s="3">
        <v>14.1</v>
      </c>
      <c r="I714" s="3">
        <v>0</v>
      </c>
      <c r="J714" s="4">
        <v>128831.65</v>
      </c>
      <c r="K714" s="5">
        <v>44.693023539999999</v>
      </c>
      <c r="L714" s="71">
        <f t="shared" si="11"/>
        <v>5757875.9661470409</v>
      </c>
      <c r="M714" t="str">
        <f>VLOOKUP(A714,Holidays!A:C,2,)</f>
        <v>Y</v>
      </c>
      <c r="N714" t="str">
        <f>VLOOKUP(A714,Holidays!A:C,3,FALSE)</f>
        <v>N</v>
      </c>
    </row>
    <row r="715" spans="1:14" x14ac:dyDescent="0.25">
      <c r="A715" s="6">
        <v>42718</v>
      </c>
      <c r="B715" s="1" t="str">
        <f>TEXT(Holidays!A715,"DDDD")</f>
        <v>Wednesday</v>
      </c>
      <c r="C715" s="2">
        <f>WEEKNUM(Holidays!A715)</f>
        <v>51</v>
      </c>
      <c r="D715" s="1" t="str">
        <f>TEXT(Holidays!A715,"MMMM")</f>
        <v>December</v>
      </c>
      <c r="E715" s="1" t="str">
        <f>TEXT(Holidays!A715,"yyyy")</f>
        <v>2016</v>
      </c>
      <c r="F715" s="3">
        <v>15.7</v>
      </c>
      <c r="G715" s="3">
        <v>19.3</v>
      </c>
      <c r="H715" s="3">
        <v>21.3</v>
      </c>
      <c r="I715" s="3">
        <v>0</v>
      </c>
      <c r="J715" s="4">
        <v>111423.765</v>
      </c>
      <c r="K715" s="5">
        <v>19.919106330000002</v>
      </c>
      <c r="L715" s="71">
        <f t="shared" si="11"/>
        <v>2219461.8227239326</v>
      </c>
      <c r="M715" t="str">
        <f>VLOOKUP(A715,Holidays!A:C,2,)</f>
        <v>Y</v>
      </c>
      <c r="N715" t="str">
        <f>VLOOKUP(A715,Holidays!A:C,3,FALSE)</f>
        <v>N</v>
      </c>
    </row>
    <row r="716" spans="1:14" x14ac:dyDescent="0.25">
      <c r="A716" s="6">
        <v>42719</v>
      </c>
      <c r="B716" s="1" t="str">
        <f>TEXT(Holidays!A716,"DDDD")</f>
        <v>Thursday</v>
      </c>
      <c r="C716" s="2">
        <f>WEEKNUM(Holidays!A716)</f>
        <v>51</v>
      </c>
      <c r="D716" s="1" t="str">
        <f>TEXT(Holidays!A716,"MMMM")</f>
        <v>December</v>
      </c>
      <c r="E716" s="1" t="str">
        <f>TEXT(Holidays!A716,"yyyy")</f>
        <v>2016</v>
      </c>
      <c r="F716" s="3">
        <v>11.7</v>
      </c>
      <c r="G716" s="3">
        <v>18.600000000000001</v>
      </c>
      <c r="H716" s="3">
        <v>30.8</v>
      </c>
      <c r="I716" s="3">
        <v>0</v>
      </c>
      <c r="J716" s="4">
        <v>107072.36</v>
      </c>
      <c r="K716" s="5">
        <v>31.145308459999999</v>
      </c>
      <c r="L716" s="71">
        <f t="shared" si="11"/>
        <v>3334801.6797401654</v>
      </c>
      <c r="M716" t="str">
        <f>VLOOKUP(A716,Holidays!A:C,2,)</f>
        <v>Y</v>
      </c>
      <c r="N716" t="str">
        <f>VLOOKUP(A716,Holidays!A:C,3,FALSE)</f>
        <v>N</v>
      </c>
    </row>
    <row r="717" spans="1:14" x14ac:dyDescent="0.25">
      <c r="A717" s="6">
        <v>42720</v>
      </c>
      <c r="B717" s="1" t="str">
        <f>TEXT(Holidays!A717,"DDDD")</f>
        <v>Friday</v>
      </c>
      <c r="C717" s="2">
        <f>WEEKNUM(Holidays!A717)</f>
        <v>51</v>
      </c>
      <c r="D717" s="1" t="str">
        <f>TEXT(Holidays!A717,"MMMM")</f>
        <v>December</v>
      </c>
      <c r="E717" s="1" t="str">
        <f>TEXT(Holidays!A717,"yyyy")</f>
        <v>2016</v>
      </c>
      <c r="F717" s="3">
        <v>9.6999999999999993</v>
      </c>
      <c r="G717" s="3">
        <v>25.5</v>
      </c>
      <c r="H717" s="3">
        <v>20.5</v>
      </c>
      <c r="I717" s="3">
        <v>0</v>
      </c>
      <c r="J717" s="4">
        <v>113698.06</v>
      </c>
      <c r="K717" s="5">
        <v>48.856884800000003</v>
      </c>
      <c r="L717" s="71">
        <f t="shared" si="11"/>
        <v>5554933.0194034884</v>
      </c>
      <c r="M717" t="str">
        <f>VLOOKUP(A717,Holidays!A:C,2,)</f>
        <v>Y</v>
      </c>
      <c r="N717" t="str">
        <f>VLOOKUP(A717,Holidays!A:C,3,FALSE)</f>
        <v>N</v>
      </c>
    </row>
    <row r="718" spans="1:14" x14ac:dyDescent="0.25">
      <c r="A718" s="6">
        <v>42721</v>
      </c>
      <c r="B718" s="1" t="str">
        <f>TEXT(Holidays!A718,"DDDD")</f>
        <v>Saturday</v>
      </c>
      <c r="C718" s="2">
        <f>WEEKNUM(Holidays!A718)</f>
        <v>51</v>
      </c>
      <c r="D718" s="1" t="str">
        <f>TEXT(Holidays!A718,"MMMM")</f>
        <v>December</v>
      </c>
      <c r="E718" s="1" t="str">
        <f>TEXT(Holidays!A718,"yyyy")</f>
        <v>2016</v>
      </c>
      <c r="F718" s="3">
        <v>15.1</v>
      </c>
      <c r="G718" s="3">
        <v>20.9</v>
      </c>
      <c r="H718" s="3">
        <v>22.5</v>
      </c>
      <c r="I718" s="3">
        <v>0</v>
      </c>
      <c r="J718" s="4">
        <v>90227.48</v>
      </c>
      <c r="K718" s="5">
        <v>23.576231230000001</v>
      </c>
      <c r="L718" s="71">
        <f t="shared" si="11"/>
        <v>2127223.9317802005</v>
      </c>
      <c r="M718" t="str">
        <f>VLOOKUP(A718,Holidays!A:C,2,)</f>
        <v>Y</v>
      </c>
      <c r="N718" t="str">
        <f>VLOOKUP(A718,Holidays!A:C,3,FALSE)</f>
        <v>N</v>
      </c>
    </row>
    <row r="719" spans="1:14" x14ac:dyDescent="0.25">
      <c r="A719" s="6">
        <v>42722</v>
      </c>
      <c r="B719" s="1" t="str">
        <f>TEXT(Holidays!A719,"DDDD")</f>
        <v>Sunday</v>
      </c>
      <c r="C719" s="2">
        <f>WEEKNUM(Holidays!A719)</f>
        <v>52</v>
      </c>
      <c r="D719" s="1" t="str">
        <f>TEXT(Holidays!A719,"MMMM")</f>
        <v>December</v>
      </c>
      <c r="E719" s="1" t="str">
        <f>TEXT(Holidays!A719,"yyyy")</f>
        <v>2016</v>
      </c>
      <c r="F719" s="3">
        <v>10</v>
      </c>
      <c r="G719" s="3">
        <v>17.5</v>
      </c>
      <c r="H719" s="3">
        <v>30.3</v>
      </c>
      <c r="I719" s="3">
        <v>0</v>
      </c>
      <c r="J719" s="4">
        <v>90911.085000000006</v>
      </c>
      <c r="K719" s="5">
        <v>26.49359939</v>
      </c>
      <c r="L719" s="71">
        <f t="shared" si="11"/>
        <v>2408561.8661002382</v>
      </c>
      <c r="M719" t="str">
        <f>VLOOKUP(A719,Holidays!A:C,2,)</f>
        <v>Y</v>
      </c>
      <c r="N719" t="str">
        <f>VLOOKUP(A719,Holidays!A:C,3,FALSE)</f>
        <v>N</v>
      </c>
    </row>
    <row r="720" spans="1:14" x14ac:dyDescent="0.25">
      <c r="A720" s="6">
        <v>42723</v>
      </c>
      <c r="B720" s="1" t="str">
        <f>TEXT(Holidays!A720,"DDDD")</f>
        <v>Monday</v>
      </c>
      <c r="C720" s="2">
        <f>WEEKNUM(Holidays!A720)</f>
        <v>52</v>
      </c>
      <c r="D720" s="1" t="str">
        <f>TEXT(Holidays!A720,"MMMM")</f>
        <v>December</v>
      </c>
      <c r="E720" s="1" t="str">
        <f>TEXT(Holidays!A720,"yyyy")</f>
        <v>2016</v>
      </c>
      <c r="F720" s="3">
        <v>8.8000000000000007</v>
      </c>
      <c r="G720" s="3">
        <v>30.2</v>
      </c>
      <c r="H720" s="3">
        <v>29.3</v>
      </c>
      <c r="I720" s="3">
        <v>0</v>
      </c>
      <c r="J720" s="4">
        <v>109260.30499999999</v>
      </c>
      <c r="K720" s="5">
        <v>28.684832369999999</v>
      </c>
      <c r="L720" s="71">
        <f t="shared" si="11"/>
        <v>3134113.5336200725</v>
      </c>
      <c r="M720" t="str">
        <f>VLOOKUP(A720,Holidays!A:C,2,)</f>
        <v>Y</v>
      </c>
      <c r="N720" t="str">
        <f>VLOOKUP(A720,Holidays!A:C,3,FALSE)</f>
        <v>N</v>
      </c>
    </row>
    <row r="721" spans="1:14" x14ac:dyDescent="0.25">
      <c r="A721" s="6">
        <v>42724</v>
      </c>
      <c r="B721" s="1" t="str">
        <f>TEXT(Holidays!A721,"DDDD")</f>
        <v>Tuesday</v>
      </c>
      <c r="C721" s="2">
        <f>WEEKNUM(Holidays!A721)</f>
        <v>52</v>
      </c>
      <c r="D721" s="1" t="str">
        <f>TEXT(Holidays!A721,"MMMM")</f>
        <v>December</v>
      </c>
      <c r="E721" s="1" t="str">
        <f>TEXT(Holidays!A721,"yyyy")</f>
        <v>2016</v>
      </c>
      <c r="F721" s="3">
        <v>14.4</v>
      </c>
      <c r="G721" s="3">
        <v>21.5</v>
      </c>
      <c r="H721" s="3">
        <v>26</v>
      </c>
      <c r="I721" s="3">
        <v>3</v>
      </c>
      <c r="J721" s="4">
        <v>106451.255</v>
      </c>
      <c r="K721" s="5">
        <v>16.129856849999999</v>
      </c>
      <c r="L721" s="71">
        <f t="shared" si="11"/>
        <v>1717043.5046528468</v>
      </c>
      <c r="M721" t="str">
        <f>VLOOKUP(A721,Holidays!A:C,2,)</f>
        <v>N</v>
      </c>
      <c r="N721" t="str">
        <f>VLOOKUP(A721,Holidays!A:C,3,FALSE)</f>
        <v>N</v>
      </c>
    </row>
    <row r="722" spans="1:14" x14ac:dyDescent="0.25">
      <c r="A722" s="6">
        <v>42725</v>
      </c>
      <c r="B722" s="1" t="str">
        <f>TEXT(Holidays!A722,"DDDD")</f>
        <v>Wednesday</v>
      </c>
      <c r="C722" s="2">
        <f>WEEKNUM(Holidays!A722)</f>
        <v>52</v>
      </c>
      <c r="D722" s="1" t="str">
        <f>TEXT(Holidays!A722,"MMMM")</f>
        <v>December</v>
      </c>
      <c r="E722" s="1" t="str">
        <f>TEXT(Holidays!A722,"yyyy")</f>
        <v>2016</v>
      </c>
      <c r="F722" s="3">
        <v>13.5</v>
      </c>
      <c r="G722" s="3">
        <v>19.899999999999999</v>
      </c>
      <c r="H722" s="3">
        <v>28.8</v>
      </c>
      <c r="I722" s="3">
        <v>0.2</v>
      </c>
      <c r="J722" s="4">
        <v>104389.51</v>
      </c>
      <c r="K722" s="5">
        <v>21.34587505</v>
      </c>
      <c r="L722" s="71">
        <f t="shared" si="11"/>
        <v>2228285.4369907253</v>
      </c>
      <c r="M722" t="str">
        <f>VLOOKUP(A722,Holidays!A:C,2,)</f>
        <v>N</v>
      </c>
      <c r="N722" t="str">
        <f>VLOOKUP(A722,Holidays!A:C,3,FALSE)</f>
        <v>N</v>
      </c>
    </row>
    <row r="723" spans="1:14" x14ac:dyDescent="0.25">
      <c r="A723" s="6">
        <v>42726</v>
      </c>
      <c r="B723" s="1" t="str">
        <f>TEXT(Holidays!A723,"DDDD")</f>
        <v>Thursday</v>
      </c>
      <c r="C723" s="2">
        <f>WEEKNUM(Holidays!A723)</f>
        <v>52</v>
      </c>
      <c r="D723" s="1" t="str">
        <f>TEXT(Holidays!A723,"MMMM")</f>
        <v>December</v>
      </c>
      <c r="E723" s="1" t="str">
        <f>TEXT(Holidays!A723,"yyyy")</f>
        <v>2016</v>
      </c>
      <c r="F723" s="3">
        <v>14.6</v>
      </c>
      <c r="G723" s="3">
        <v>20</v>
      </c>
      <c r="H723" s="3">
        <v>29.6</v>
      </c>
      <c r="I723" s="3">
        <v>0</v>
      </c>
      <c r="J723" s="4">
        <v>105513.235</v>
      </c>
      <c r="K723" s="5">
        <v>20.97623583</v>
      </c>
      <c r="L723" s="71">
        <f t="shared" si="11"/>
        <v>2213270.50054621</v>
      </c>
      <c r="M723" t="str">
        <f>VLOOKUP(A723,Holidays!A:C,2,)</f>
        <v>N</v>
      </c>
      <c r="N723" t="str">
        <f>VLOOKUP(A723,Holidays!A:C,3,FALSE)</f>
        <v>N</v>
      </c>
    </row>
    <row r="724" spans="1:14" x14ac:dyDescent="0.25">
      <c r="A724" s="6">
        <v>42727</v>
      </c>
      <c r="B724" s="1" t="str">
        <f>TEXT(Holidays!A724,"DDDD")</f>
        <v>Friday</v>
      </c>
      <c r="C724" s="2">
        <f>WEEKNUM(Holidays!A724)</f>
        <v>52</v>
      </c>
      <c r="D724" s="1" t="str">
        <f>TEXT(Holidays!A724,"MMMM")</f>
        <v>December</v>
      </c>
      <c r="E724" s="1" t="str">
        <f>TEXT(Holidays!A724,"yyyy")</f>
        <v>2016</v>
      </c>
      <c r="F724" s="3">
        <v>12.5</v>
      </c>
      <c r="G724" s="3">
        <v>26.3</v>
      </c>
      <c r="H724" s="3">
        <v>28.7</v>
      </c>
      <c r="I724" s="3">
        <v>0</v>
      </c>
      <c r="J724" s="4">
        <v>112247.94500000001</v>
      </c>
      <c r="K724" s="5">
        <v>24.329345190000002</v>
      </c>
      <c r="L724" s="71">
        <f t="shared" si="11"/>
        <v>2730919.0007731351</v>
      </c>
      <c r="M724" t="str">
        <f>VLOOKUP(A724,Holidays!A:C,2,)</f>
        <v>N</v>
      </c>
      <c r="N724" t="str">
        <f>VLOOKUP(A724,Holidays!A:C,3,FALSE)</f>
        <v>N</v>
      </c>
    </row>
    <row r="725" spans="1:14" x14ac:dyDescent="0.25">
      <c r="A725" s="6">
        <v>42728</v>
      </c>
      <c r="B725" s="1" t="str">
        <f>TEXT(Holidays!A725,"DDDD")</f>
        <v>Saturday</v>
      </c>
      <c r="C725" s="2">
        <f>WEEKNUM(Holidays!A725)</f>
        <v>52</v>
      </c>
      <c r="D725" s="1" t="str">
        <f>TEXT(Holidays!A725,"MMMM")</f>
        <v>December</v>
      </c>
      <c r="E725" s="1" t="str">
        <f>TEXT(Holidays!A725,"yyyy")</f>
        <v>2016</v>
      </c>
      <c r="F725" s="3">
        <v>16.2</v>
      </c>
      <c r="G725" s="3">
        <v>34.9</v>
      </c>
      <c r="H725" s="3">
        <v>26.3</v>
      </c>
      <c r="I725" s="3">
        <v>0.8</v>
      </c>
      <c r="J725" s="4">
        <v>114843.875</v>
      </c>
      <c r="K725" s="5">
        <v>34.693111190000003</v>
      </c>
      <c r="L725" s="71">
        <f t="shared" si="11"/>
        <v>3984291.3248654618</v>
      </c>
      <c r="M725" t="str">
        <f>VLOOKUP(A725,Holidays!A:C,2,)</f>
        <v>N</v>
      </c>
      <c r="N725" t="str">
        <f>VLOOKUP(A725,Holidays!A:C,3,FALSE)</f>
        <v>N</v>
      </c>
    </row>
    <row r="726" spans="1:14" x14ac:dyDescent="0.25">
      <c r="A726" s="6">
        <v>42729</v>
      </c>
      <c r="B726" s="1" t="str">
        <f>TEXT(Holidays!A726,"DDDD")</f>
        <v>Sunday</v>
      </c>
      <c r="C726" s="2">
        <f>WEEKNUM(Holidays!A726)</f>
        <v>53</v>
      </c>
      <c r="D726" s="1" t="str">
        <f>TEXT(Holidays!A726,"MMMM")</f>
        <v>December</v>
      </c>
      <c r="E726" s="1" t="str">
        <f>TEXT(Holidays!A726,"yyyy")</f>
        <v>2016</v>
      </c>
      <c r="F726" s="3">
        <v>16.399999999999999</v>
      </c>
      <c r="G726" s="3">
        <v>36.299999999999997</v>
      </c>
      <c r="H726" s="3">
        <v>32.299999999999997</v>
      </c>
      <c r="I726" s="3">
        <v>0.2</v>
      </c>
      <c r="J726" s="4">
        <v>114468.17</v>
      </c>
      <c r="K726" s="5">
        <v>28.64742992</v>
      </c>
      <c r="L726" s="71">
        <f t="shared" si="11"/>
        <v>3279218.8781456463</v>
      </c>
      <c r="M726" t="str">
        <f>VLOOKUP(A726,Holidays!A:C,2,)</f>
        <v>N</v>
      </c>
      <c r="N726" t="str">
        <f>VLOOKUP(A726,Holidays!A:C,3,FALSE)</f>
        <v>N</v>
      </c>
    </row>
    <row r="727" spans="1:14" x14ac:dyDescent="0.25">
      <c r="A727" s="6">
        <v>42730</v>
      </c>
      <c r="B727" s="1" t="str">
        <f>TEXT(Holidays!A727,"DDDD")</f>
        <v>Monday</v>
      </c>
      <c r="C727" s="2">
        <f>WEEKNUM(Holidays!A727)</f>
        <v>53</v>
      </c>
      <c r="D727" s="1" t="str">
        <f>TEXT(Holidays!A727,"MMMM")</f>
        <v>December</v>
      </c>
      <c r="E727" s="1" t="str">
        <f>TEXT(Holidays!A727,"yyyy")</f>
        <v>2016</v>
      </c>
      <c r="F727" s="3">
        <v>25.4</v>
      </c>
      <c r="G727" s="3">
        <v>29.3</v>
      </c>
      <c r="H727" s="3">
        <v>10.199999999999999</v>
      </c>
      <c r="I727" s="3">
        <v>0</v>
      </c>
      <c r="J727" s="4">
        <v>106284.83</v>
      </c>
      <c r="K727" s="5">
        <v>22.910355590000002</v>
      </c>
      <c r="L727" s="71">
        <f t="shared" si="11"/>
        <v>2435023.2491226997</v>
      </c>
      <c r="M727" t="str">
        <f>VLOOKUP(A727,Holidays!A:C,2,)</f>
        <v>N</v>
      </c>
      <c r="N727" t="str">
        <f>VLOOKUP(A727,Holidays!A:C,3,FALSE)</f>
        <v>Y</v>
      </c>
    </row>
    <row r="728" spans="1:14" x14ac:dyDescent="0.25">
      <c r="A728" s="6">
        <v>42731</v>
      </c>
      <c r="B728" s="1" t="str">
        <f>TEXT(Holidays!A728,"DDDD")</f>
        <v>Tuesday</v>
      </c>
      <c r="C728" s="2">
        <f>WEEKNUM(Holidays!A728)</f>
        <v>53</v>
      </c>
      <c r="D728" s="1" t="str">
        <f>TEXT(Holidays!A728,"MMMM")</f>
        <v>December</v>
      </c>
      <c r="E728" s="1" t="str">
        <f>TEXT(Holidays!A728,"yyyy")</f>
        <v>2016</v>
      </c>
      <c r="F728" s="3">
        <v>18</v>
      </c>
      <c r="G728" s="3">
        <v>29.8</v>
      </c>
      <c r="H728" s="3">
        <v>5.8</v>
      </c>
      <c r="I728" s="3">
        <v>1.6</v>
      </c>
      <c r="J728" s="4">
        <v>99701.43</v>
      </c>
      <c r="K728" s="5">
        <v>23.813537400000001</v>
      </c>
      <c r="L728" s="71">
        <f t="shared" si="11"/>
        <v>2374243.7321384819</v>
      </c>
      <c r="M728" t="str">
        <f>VLOOKUP(A728,Holidays!A:C,2,)</f>
        <v>N</v>
      </c>
      <c r="N728" t="str">
        <f>VLOOKUP(A728,Holidays!A:C,3,FALSE)</f>
        <v>Y</v>
      </c>
    </row>
    <row r="729" spans="1:14" x14ac:dyDescent="0.25">
      <c r="A729" s="6">
        <v>42732</v>
      </c>
      <c r="B729" s="1" t="str">
        <f>TEXT(Holidays!A729,"DDDD")</f>
        <v>Wednesday</v>
      </c>
      <c r="C729" s="2">
        <f>WEEKNUM(Holidays!A729)</f>
        <v>53</v>
      </c>
      <c r="D729" s="1" t="str">
        <f>TEXT(Holidays!A729,"MMMM")</f>
        <v>December</v>
      </c>
      <c r="E729" s="1" t="str">
        <f>TEXT(Holidays!A729,"yyyy")</f>
        <v>2016</v>
      </c>
      <c r="F729" s="3">
        <v>20.3</v>
      </c>
      <c r="G729" s="3">
        <v>38.200000000000003</v>
      </c>
      <c r="H729" s="3">
        <v>15.1</v>
      </c>
      <c r="I729" s="3">
        <v>1</v>
      </c>
      <c r="J729" s="4">
        <v>123693.52</v>
      </c>
      <c r="K729" s="5">
        <v>40.282509820000001</v>
      </c>
      <c r="L729" s="71">
        <f t="shared" si="11"/>
        <v>4982685.4340703664</v>
      </c>
      <c r="M729" t="str">
        <f>VLOOKUP(A729,Holidays!A:C,2,)</f>
        <v>N</v>
      </c>
      <c r="N729" t="str">
        <f>VLOOKUP(A729,Holidays!A:C,3,FALSE)</f>
        <v>N</v>
      </c>
    </row>
    <row r="730" spans="1:14" x14ac:dyDescent="0.25">
      <c r="A730" s="6">
        <v>42733</v>
      </c>
      <c r="B730" s="1" t="str">
        <f>TEXT(Holidays!A730,"DDDD")</f>
        <v>Thursday</v>
      </c>
      <c r="C730" s="2">
        <f>WEEKNUM(Holidays!A730)</f>
        <v>53</v>
      </c>
      <c r="D730" s="1" t="str">
        <f>TEXT(Holidays!A730,"MMMM")</f>
        <v>December</v>
      </c>
      <c r="E730" s="1" t="str">
        <f>TEXT(Holidays!A730,"yyyy")</f>
        <v>2016</v>
      </c>
      <c r="F730" s="3">
        <v>27</v>
      </c>
      <c r="G730" s="3">
        <v>33.5</v>
      </c>
      <c r="H730" s="3">
        <v>15.7</v>
      </c>
      <c r="I730" s="3">
        <v>0</v>
      </c>
      <c r="J730" s="4">
        <v>135571.79500000001</v>
      </c>
      <c r="K730" s="5">
        <v>47.145005580000003</v>
      </c>
      <c r="L730" s="71">
        <f t="shared" si="11"/>
        <v>6391533.0317656174</v>
      </c>
      <c r="M730" t="str">
        <f>VLOOKUP(A730,Holidays!A:C,2,)</f>
        <v>N</v>
      </c>
      <c r="N730" t="str">
        <f>VLOOKUP(A730,Holidays!A:C,3,FALSE)</f>
        <v>N</v>
      </c>
    </row>
    <row r="731" spans="1:14" x14ac:dyDescent="0.25">
      <c r="A731" s="6">
        <v>42734</v>
      </c>
      <c r="B731" s="1" t="str">
        <f>TEXT(Holidays!A731,"DDDD")</f>
        <v>Friday</v>
      </c>
      <c r="C731" s="2">
        <f>WEEKNUM(Holidays!A731)</f>
        <v>53</v>
      </c>
      <c r="D731" s="1" t="str">
        <f>TEXT(Holidays!A731,"MMMM")</f>
        <v>December</v>
      </c>
      <c r="E731" s="1" t="str">
        <f>TEXT(Holidays!A731,"yyyy")</f>
        <v>2016</v>
      </c>
      <c r="F731" s="3">
        <v>20.100000000000001</v>
      </c>
      <c r="G731" s="3">
        <v>27.8</v>
      </c>
      <c r="H731" s="3">
        <v>28.8</v>
      </c>
      <c r="I731" s="3">
        <v>20.399999999999999</v>
      </c>
      <c r="J731" s="4">
        <v>112141.83</v>
      </c>
      <c r="K731" s="5">
        <v>24.065077649999999</v>
      </c>
      <c r="L731" s="71">
        <f t="shared" si="11"/>
        <v>2698701.8467630995</v>
      </c>
      <c r="M731" t="str">
        <f>VLOOKUP(A731,Holidays!A:C,2,)</f>
        <v>N</v>
      </c>
      <c r="N731" t="str">
        <f>VLOOKUP(A731,Holidays!A:C,3,FALSE)</f>
        <v>N</v>
      </c>
    </row>
    <row r="732" spans="1:14" x14ac:dyDescent="0.25">
      <c r="A732" s="6">
        <v>42735</v>
      </c>
      <c r="B732" s="1" t="str">
        <f>TEXT(Holidays!A732,"DDDD")</f>
        <v>Saturday</v>
      </c>
      <c r="C732" s="2">
        <f>WEEKNUM(Holidays!A732)</f>
        <v>53</v>
      </c>
      <c r="D732" s="1" t="str">
        <f>TEXT(Holidays!A732,"MMMM")</f>
        <v>December</v>
      </c>
      <c r="E732" s="1" t="str">
        <f>TEXT(Holidays!A732,"yyyy")</f>
        <v>2016</v>
      </c>
      <c r="F732" s="3">
        <v>17.3</v>
      </c>
      <c r="G732" s="3">
        <v>23.8</v>
      </c>
      <c r="H732" s="3">
        <v>30.8</v>
      </c>
      <c r="I732" s="3">
        <v>0</v>
      </c>
      <c r="J732" s="4">
        <v>95728.15</v>
      </c>
      <c r="K732" s="5">
        <v>17.59822922</v>
      </c>
      <c r="L732" s="71">
        <f t="shared" si="11"/>
        <v>1684645.9265065428</v>
      </c>
      <c r="M732" t="str">
        <f>VLOOKUP(A732,Holidays!A:C,2,)</f>
        <v>N</v>
      </c>
      <c r="N732" t="str">
        <f>VLOOKUP(A732,Holidays!A:C,3,FALSE)</f>
        <v>N</v>
      </c>
    </row>
    <row r="733" spans="1:14" x14ac:dyDescent="0.25">
      <c r="A733" s="6">
        <v>42736</v>
      </c>
      <c r="B733" s="1" t="str">
        <f>TEXT(Holidays!A733,"DDDD")</f>
        <v>Sunday</v>
      </c>
      <c r="C733" s="2">
        <f>WEEKNUM(Holidays!A733)</f>
        <v>1</v>
      </c>
      <c r="D733" s="1" t="str">
        <f>TEXT(Holidays!A733,"MMMM")</f>
        <v>January</v>
      </c>
      <c r="E733" s="1" t="str">
        <f>TEXT(Holidays!A733,"yyyy")</f>
        <v>2017</v>
      </c>
      <c r="F733" s="3">
        <v>16.8</v>
      </c>
      <c r="G733" s="3">
        <v>21.1</v>
      </c>
      <c r="H733" s="3">
        <v>8.5</v>
      </c>
      <c r="I733" s="3">
        <v>0</v>
      </c>
      <c r="J733" s="4">
        <v>89403.145000000004</v>
      </c>
      <c r="K733" s="5">
        <v>25.846761099999998</v>
      </c>
      <c r="L733" s="71">
        <f t="shared" si="11"/>
        <v>2310781.7304036594</v>
      </c>
      <c r="M733" t="str">
        <f>VLOOKUP(A733,Holidays!A:C,2,)</f>
        <v>N</v>
      </c>
      <c r="N733" t="str">
        <f>VLOOKUP(A733,Holidays!A:C,3,FALSE)</f>
        <v>Y</v>
      </c>
    </row>
    <row r="734" spans="1:14" x14ac:dyDescent="0.25">
      <c r="A734" s="6">
        <v>42737</v>
      </c>
      <c r="B734" s="1" t="str">
        <f>TEXT(Holidays!A734,"DDDD")</f>
        <v>Monday</v>
      </c>
      <c r="C734" s="2">
        <f>WEEKNUM(Holidays!A734)</f>
        <v>1</v>
      </c>
      <c r="D734" s="1" t="str">
        <f>TEXT(Holidays!A734,"MMMM")</f>
        <v>January</v>
      </c>
      <c r="E734" s="1" t="str">
        <f>TEXT(Holidays!A734,"yyyy")</f>
        <v>2017</v>
      </c>
      <c r="F734" s="3">
        <v>14.8</v>
      </c>
      <c r="G734" s="3">
        <v>17.8</v>
      </c>
      <c r="H734" s="3">
        <v>7.8</v>
      </c>
      <c r="I734" s="3">
        <v>0.4</v>
      </c>
      <c r="J734" s="4">
        <v>86507.47</v>
      </c>
      <c r="K734" s="5">
        <v>30.618702880000001</v>
      </c>
      <c r="L734" s="71">
        <f t="shared" si="11"/>
        <v>2648746.5208305139</v>
      </c>
      <c r="M734" t="str">
        <f>VLOOKUP(A734,Holidays!A:C,2,)</f>
        <v>N</v>
      </c>
      <c r="N734" t="str">
        <f>VLOOKUP(A734,Holidays!A:C,3,FALSE)</f>
        <v>Y</v>
      </c>
    </row>
    <row r="735" spans="1:14" x14ac:dyDescent="0.25">
      <c r="A735" s="6">
        <v>42738</v>
      </c>
      <c r="B735" s="1" t="str">
        <f>TEXT(Holidays!A735,"DDDD")</f>
        <v>Tuesday</v>
      </c>
      <c r="C735" s="2">
        <f>WEEKNUM(Holidays!A735)</f>
        <v>1</v>
      </c>
      <c r="D735" s="1" t="str">
        <f>TEXT(Holidays!A735,"MMMM")</f>
        <v>January</v>
      </c>
      <c r="E735" s="1" t="str">
        <f>TEXT(Holidays!A735,"yyyy")</f>
        <v>2017</v>
      </c>
      <c r="F735" s="3">
        <v>14.6</v>
      </c>
      <c r="G735" s="3">
        <v>19.5</v>
      </c>
      <c r="H735" s="3">
        <v>25.9</v>
      </c>
      <c r="I735" s="3">
        <v>0.4</v>
      </c>
      <c r="J735" s="4">
        <v>97564.744999999995</v>
      </c>
      <c r="K735" s="5">
        <v>28.68695469</v>
      </c>
      <c r="L735" s="71">
        <f t="shared" si="11"/>
        <v>2798835.4191564037</v>
      </c>
      <c r="M735" t="str">
        <f>VLOOKUP(A735,Holidays!A:C,2,)</f>
        <v>N</v>
      </c>
      <c r="N735" t="str">
        <f>VLOOKUP(A735,Holidays!A:C,3,FALSE)</f>
        <v>N</v>
      </c>
    </row>
    <row r="736" spans="1:14" x14ac:dyDescent="0.25">
      <c r="A736" s="6">
        <v>42739</v>
      </c>
      <c r="B736" s="1" t="str">
        <f>TEXT(Holidays!A736,"DDDD")</f>
        <v>Wednesday</v>
      </c>
      <c r="C736" s="2">
        <f>WEEKNUM(Holidays!A736)</f>
        <v>1</v>
      </c>
      <c r="D736" s="1" t="str">
        <f>TEXT(Holidays!A736,"MMMM")</f>
        <v>January</v>
      </c>
      <c r="E736" s="1" t="str">
        <f>TEXT(Holidays!A736,"yyyy")</f>
        <v>2017</v>
      </c>
      <c r="F736" s="3">
        <v>13.3</v>
      </c>
      <c r="G736" s="3">
        <v>29.3</v>
      </c>
      <c r="H736" s="3">
        <v>31.6</v>
      </c>
      <c r="I736" s="3">
        <v>0</v>
      </c>
      <c r="J736" s="4">
        <v>116606.795</v>
      </c>
      <c r="K736" s="5">
        <v>56.972780710000002</v>
      </c>
      <c r="L736" s="71">
        <f t="shared" si="11"/>
        <v>6643413.3608309245</v>
      </c>
      <c r="M736" t="str">
        <f>VLOOKUP(A736,Holidays!A:C,2,)</f>
        <v>N</v>
      </c>
      <c r="N736" t="str">
        <f>VLOOKUP(A736,Holidays!A:C,3,FALSE)</f>
        <v>N</v>
      </c>
    </row>
    <row r="737" spans="1:14" x14ac:dyDescent="0.25">
      <c r="A737" s="6">
        <v>42740</v>
      </c>
      <c r="B737" s="1" t="str">
        <f>TEXT(Holidays!A737,"DDDD")</f>
        <v>Thursday</v>
      </c>
      <c r="C737" s="2">
        <f>WEEKNUM(Holidays!A737)</f>
        <v>1</v>
      </c>
      <c r="D737" s="1" t="str">
        <f>TEXT(Holidays!A737,"MMMM")</f>
        <v>January</v>
      </c>
      <c r="E737" s="1" t="str">
        <f>TEXT(Holidays!A737,"yyyy")</f>
        <v>2017</v>
      </c>
      <c r="F737" s="3">
        <v>18.5</v>
      </c>
      <c r="G737" s="3">
        <v>31.7</v>
      </c>
      <c r="H737" s="3">
        <v>29.7</v>
      </c>
      <c r="I737" s="3">
        <v>0</v>
      </c>
      <c r="J737" s="4">
        <v>128079.845</v>
      </c>
      <c r="K737" s="5">
        <v>73.458259870000006</v>
      </c>
      <c r="L737" s="71">
        <f t="shared" si="11"/>
        <v>9408522.5381193217</v>
      </c>
      <c r="M737" t="str">
        <f>VLOOKUP(A737,Holidays!A:C,2,)</f>
        <v>N</v>
      </c>
      <c r="N737" t="str">
        <f>VLOOKUP(A737,Holidays!A:C,3,FALSE)</f>
        <v>N</v>
      </c>
    </row>
    <row r="738" spans="1:14" x14ac:dyDescent="0.25">
      <c r="A738" s="6">
        <v>42741</v>
      </c>
      <c r="B738" s="1" t="str">
        <f>TEXT(Holidays!A738,"DDDD")</f>
        <v>Friday</v>
      </c>
      <c r="C738" s="2">
        <f>WEEKNUM(Holidays!A738)</f>
        <v>1</v>
      </c>
      <c r="D738" s="1" t="str">
        <f>TEXT(Holidays!A738,"MMMM")</f>
        <v>January</v>
      </c>
      <c r="E738" s="1" t="str">
        <f>TEXT(Holidays!A738,"yyyy")</f>
        <v>2017</v>
      </c>
      <c r="F738" s="3">
        <v>18.3</v>
      </c>
      <c r="G738" s="3">
        <v>35.200000000000003</v>
      </c>
      <c r="H738" s="3">
        <v>30.1</v>
      </c>
      <c r="I738" s="3">
        <v>0</v>
      </c>
      <c r="J738" s="4">
        <v>136308.73499999999</v>
      </c>
      <c r="K738" s="5">
        <v>97.699200840000003</v>
      </c>
      <c r="L738" s="71">
        <f t="shared" si="11"/>
        <v>13317254.477011336</v>
      </c>
      <c r="M738" t="str">
        <f>VLOOKUP(A738,Holidays!A:C,2,)</f>
        <v>N</v>
      </c>
      <c r="N738" t="str">
        <f>VLOOKUP(A738,Holidays!A:C,3,FALSE)</f>
        <v>N</v>
      </c>
    </row>
    <row r="739" spans="1:14" x14ac:dyDescent="0.25">
      <c r="A739" s="6">
        <v>42742</v>
      </c>
      <c r="B739" s="1" t="str">
        <f>TEXT(Holidays!A739,"DDDD")</f>
        <v>Saturday</v>
      </c>
      <c r="C739" s="2">
        <f>WEEKNUM(Holidays!A739)</f>
        <v>1</v>
      </c>
      <c r="D739" s="1" t="str">
        <f>TEXT(Holidays!A739,"MMMM")</f>
        <v>January</v>
      </c>
      <c r="E739" s="1" t="str">
        <f>TEXT(Holidays!A739,"yyyy")</f>
        <v>2017</v>
      </c>
      <c r="F739" s="3">
        <v>20.9</v>
      </c>
      <c r="G739" s="3">
        <v>36.700000000000003</v>
      </c>
      <c r="H739" s="3">
        <v>28.5</v>
      </c>
      <c r="I739" s="3">
        <v>0</v>
      </c>
      <c r="J739" s="4">
        <v>134955.01999999999</v>
      </c>
      <c r="K739" s="5">
        <v>77.602997990000006</v>
      </c>
      <c r="L739" s="71">
        <f t="shared" si="11"/>
        <v>10472914.14580041</v>
      </c>
      <c r="M739" t="str">
        <f>VLOOKUP(A739,Holidays!A:C,2,)</f>
        <v>N</v>
      </c>
      <c r="N739" t="str">
        <f>VLOOKUP(A739,Holidays!A:C,3,FALSE)</f>
        <v>N</v>
      </c>
    </row>
    <row r="740" spans="1:14" x14ac:dyDescent="0.25">
      <c r="A740" s="6">
        <v>42743</v>
      </c>
      <c r="B740" s="1" t="str">
        <f>TEXT(Holidays!A740,"DDDD")</f>
        <v>Sunday</v>
      </c>
      <c r="C740" s="2">
        <f>WEEKNUM(Holidays!A740)</f>
        <v>2</v>
      </c>
      <c r="D740" s="1" t="str">
        <f>TEXT(Holidays!A740,"MMMM")</f>
        <v>January</v>
      </c>
      <c r="E740" s="1" t="str">
        <f>TEXT(Holidays!A740,"yyyy")</f>
        <v>2017</v>
      </c>
      <c r="F740" s="3">
        <v>28</v>
      </c>
      <c r="G740" s="3">
        <v>33.1</v>
      </c>
      <c r="H740" s="3">
        <v>29.3</v>
      </c>
      <c r="I740" s="3">
        <v>0</v>
      </c>
      <c r="J740" s="4">
        <v>122777.02499999999</v>
      </c>
      <c r="K740" s="5">
        <v>69.224810730000002</v>
      </c>
      <c r="L740" s="71">
        <f t="shared" si="11"/>
        <v>8499216.3176174778</v>
      </c>
      <c r="M740" t="str">
        <f>VLOOKUP(A740,Holidays!A:C,2,)</f>
        <v>N</v>
      </c>
      <c r="N740" t="str">
        <f>VLOOKUP(A740,Holidays!A:C,3,FALSE)</f>
        <v>N</v>
      </c>
    </row>
    <row r="741" spans="1:14" x14ac:dyDescent="0.25">
      <c r="A741" s="6">
        <v>42744</v>
      </c>
      <c r="B741" s="1" t="str">
        <f>TEXT(Holidays!A741,"DDDD")</f>
        <v>Monday</v>
      </c>
      <c r="C741" s="2">
        <f>WEEKNUM(Holidays!A741)</f>
        <v>2</v>
      </c>
      <c r="D741" s="1" t="str">
        <f>TEXT(Holidays!A741,"MMMM")</f>
        <v>January</v>
      </c>
      <c r="E741" s="1" t="str">
        <f>TEXT(Holidays!A741,"yyyy")</f>
        <v>2017</v>
      </c>
      <c r="F741" s="3">
        <v>18.5</v>
      </c>
      <c r="G741" s="3">
        <v>24.4</v>
      </c>
      <c r="H741" s="3">
        <v>14.3</v>
      </c>
      <c r="I741" s="3">
        <v>0</v>
      </c>
      <c r="J741" s="4">
        <v>116211.99</v>
      </c>
      <c r="K741" s="5">
        <v>68.099525220000004</v>
      </c>
      <c r="L741" s="71">
        <f t="shared" si="11"/>
        <v>7913981.3438713886</v>
      </c>
      <c r="M741" t="str">
        <f>VLOOKUP(A741,Holidays!A:C,2,)</f>
        <v>N</v>
      </c>
      <c r="N741" t="str">
        <f>VLOOKUP(A741,Holidays!A:C,3,FALSE)</f>
        <v>N</v>
      </c>
    </row>
    <row r="742" spans="1:14" x14ac:dyDescent="0.25">
      <c r="A742" s="6">
        <v>42745</v>
      </c>
      <c r="B742" s="1" t="str">
        <f>TEXT(Holidays!A742,"DDDD")</f>
        <v>Tuesday</v>
      </c>
      <c r="C742" s="2">
        <f>WEEKNUM(Holidays!A742)</f>
        <v>2</v>
      </c>
      <c r="D742" s="1" t="str">
        <f>TEXT(Holidays!A742,"MMMM")</f>
        <v>January</v>
      </c>
      <c r="E742" s="1" t="str">
        <f>TEXT(Holidays!A742,"yyyy")</f>
        <v>2017</v>
      </c>
      <c r="F742" s="3">
        <v>17.7</v>
      </c>
      <c r="G742" s="3">
        <v>26.2</v>
      </c>
      <c r="H742" s="3">
        <v>28.6</v>
      </c>
      <c r="I742" s="3">
        <v>0</v>
      </c>
      <c r="J742" s="4">
        <v>120366.32</v>
      </c>
      <c r="K742" s="5">
        <v>72.813056849999995</v>
      </c>
      <c r="L742" s="71">
        <f t="shared" si="11"/>
        <v>8764239.700985292</v>
      </c>
      <c r="M742" t="str">
        <f>VLOOKUP(A742,Holidays!A:C,2,)</f>
        <v>N</v>
      </c>
      <c r="N742" t="str">
        <f>VLOOKUP(A742,Holidays!A:C,3,FALSE)</f>
        <v>N</v>
      </c>
    </row>
    <row r="743" spans="1:14" x14ac:dyDescent="0.25">
      <c r="A743" s="6">
        <v>42746</v>
      </c>
      <c r="B743" s="1" t="str">
        <f>TEXT(Holidays!A743,"DDDD")</f>
        <v>Wednesday</v>
      </c>
      <c r="C743" s="2">
        <f>WEEKNUM(Holidays!A743)</f>
        <v>2</v>
      </c>
      <c r="D743" s="1" t="str">
        <f>TEXT(Holidays!A743,"MMMM")</f>
        <v>January</v>
      </c>
      <c r="E743" s="1" t="str">
        <f>TEXT(Holidays!A743,"yyyy")</f>
        <v>2017</v>
      </c>
      <c r="F743" s="3">
        <v>16.600000000000001</v>
      </c>
      <c r="G743" s="3">
        <v>24.3</v>
      </c>
      <c r="H743" s="3">
        <v>25.9</v>
      </c>
      <c r="I743" s="3">
        <v>0</v>
      </c>
      <c r="J743" s="4">
        <v>111595.855</v>
      </c>
      <c r="K743" s="5">
        <v>65.744510939999998</v>
      </c>
      <c r="L743" s="71">
        <f t="shared" si="11"/>
        <v>7336814.9099061536</v>
      </c>
      <c r="M743" t="str">
        <f>VLOOKUP(A743,Holidays!A:C,2,)</f>
        <v>N</v>
      </c>
      <c r="N743" t="str">
        <f>VLOOKUP(A743,Holidays!A:C,3,FALSE)</f>
        <v>N</v>
      </c>
    </row>
    <row r="744" spans="1:14" x14ac:dyDescent="0.25">
      <c r="A744" s="6">
        <v>42747</v>
      </c>
      <c r="B744" s="1" t="str">
        <f>TEXT(Holidays!A744,"DDDD")</f>
        <v>Thursday</v>
      </c>
      <c r="C744" s="2">
        <f>WEEKNUM(Holidays!A744)</f>
        <v>2</v>
      </c>
      <c r="D744" s="1" t="str">
        <f>TEXT(Holidays!A744,"MMMM")</f>
        <v>January</v>
      </c>
      <c r="E744" s="1" t="str">
        <f>TEXT(Holidays!A744,"yyyy")</f>
        <v>2017</v>
      </c>
      <c r="F744" s="3">
        <v>14.9</v>
      </c>
      <c r="G744" s="3">
        <v>26.5</v>
      </c>
      <c r="H744" s="3">
        <v>30.7</v>
      </c>
      <c r="I744" s="3">
        <v>0</v>
      </c>
      <c r="J744" s="4">
        <v>118783.94500000001</v>
      </c>
      <c r="K744" s="5">
        <v>70.490405460000005</v>
      </c>
      <c r="L744" s="71">
        <f t="shared" si="11"/>
        <v>8373128.4451883407</v>
      </c>
      <c r="M744" t="str">
        <f>VLOOKUP(A744,Holidays!A:C,2,)</f>
        <v>N</v>
      </c>
      <c r="N744" t="str">
        <f>VLOOKUP(A744,Holidays!A:C,3,FALSE)</f>
        <v>N</v>
      </c>
    </row>
    <row r="745" spans="1:14" x14ac:dyDescent="0.25">
      <c r="A745" s="6">
        <v>42748</v>
      </c>
      <c r="B745" s="1" t="str">
        <f>TEXT(Holidays!A745,"DDDD")</f>
        <v>Friday</v>
      </c>
      <c r="C745" s="2">
        <f>WEEKNUM(Holidays!A745)</f>
        <v>2</v>
      </c>
      <c r="D745" s="1" t="str">
        <f>TEXT(Holidays!A745,"MMMM")</f>
        <v>January</v>
      </c>
      <c r="E745" s="1" t="str">
        <f>TEXT(Holidays!A745,"yyyy")</f>
        <v>2017</v>
      </c>
      <c r="F745" s="3">
        <v>17.5</v>
      </c>
      <c r="G745" s="3">
        <v>28.8</v>
      </c>
      <c r="H745" s="3">
        <v>1.3</v>
      </c>
      <c r="I745" s="3">
        <v>1.4</v>
      </c>
      <c r="J745" s="4">
        <v>111341.675</v>
      </c>
      <c r="K745" s="5">
        <v>70.012194559999998</v>
      </c>
      <c r="L745" s="71">
        <f t="shared" si="11"/>
        <v>7795275.0127362879</v>
      </c>
      <c r="M745" t="str">
        <f>VLOOKUP(A745,Holidays!A:C,2,)</f>
        <v>N</v>
      </c>
      <c r="N745" t="str">
        <f>VLOOKUP(A745,Holidays!A:C,3,FALSE)</f>
        <v>N</v>
      </c>
    </row>
    <row r="746" spans="1:14" x14ac:dyDescent="0.25">
      <c r="A746" s="6">
        <v>42749</v>
      </c>
      <c r="B746" s="1" t="str">
        <f>TEXT(Holidays!A746,"DDDD")</f>
        <v>Saturday</v>
      </c>
      <c r="C746" s="2">
        <f>WEEKNUM(Holidays!A746)</f>
        <v>2</v>
      </c>
      <c r="D746" s="1" t="str">
        <f>TEXT(Holidays!A746,"MMMM")</f>
        <v>January</v>
      </c>
      <c r="E746" s="1" t="str">
        <f>TEXT(Holidays!A746,"yyyy")</f>
        <v>2017</v>
      </c>
      <c r="F746" s="3">
        <v>15.2</v>
      </c>
      <c r="G746" s="3">
        <v>23.5</v>
      </c>
      <c r="H746" s="3">
        <v>16.5</v>
      </c>
      <c r="I746" s="3">
        <v>2.6</v>
      </c>
      <c r="J746" s="4">
        <v>88996.625</v>
      </c>
      <c r="K746" s="5">
        <v>42.294834850000001</v>
      </c>
      <c r="L746" s="71">
        <f t="shared" si="11"/>
        <v>3764097.5565823815</v>
      </c>
      <c r="M746" t="str">
        <f>VLOOKUP(A746,Holidays!A:C,2,)</f>
        <v>N</v>
      </c>
      <c r="N746" t="str">
        <f>VLOOKUP(A746,Holidays!A:C,3,FALSE)</f>
        <v>N</v>
      </c>
    </row>
    <row r="747" spans="1:14" x14ac:dyDescent="0.25">
      <c r="A747" s="6">
        <v>42750</v>
      </c>
      <c r="B747" s="1" t="str">
        <f>TEXT(Holidays!A747,"DDDD")</f>
        <v>Sunday</v>
      </c>
      <c r="C747" s="2">
        <f>WEEKNUM(Holidays!A747)</f>
        <v>3</v>
      </c>
      <c r="D747" s="1" t="str">
        <f>TEXT(Holidays!A747,"MMMM")</f>
        <v>January</v>
      </c>
      <c r="E747" s="1" t="str">
        <f>TEXT(Holidays!A747,"yyyy")</f>
        <v>2017</v>
      </c>
      <c r="F747" s="3">
        <v>15.2</v>
      </c>
      <c r="G747" s="3">
        <v>21.5</v>
      </c>
      <c r="H747" s="3">
        <v>22.7</v>
      </c>
      <c r="I747" s="3">
        <v>0</v>
      </c>
      <c r="J747" s="4">
        <v>90294</v>
      </c>
      <c r="K747" s="5">
        <v>55.444296340000001</v>
      </c>
      <c r="L747" s="71">
        <f t="shared" si="11"/>
        <v>5006287.2937239604</v>
      </c>
      <c r="M747" t="str">
        <f>VLOOKUP(A747,Holidays!A:C,2,)</f>
        <v>N</v>
      </c>
      <c r="N747" t="str">
        <f>VLOOKUP(A747,Holidays!A:C,3,FALSE)</f>
        <v>N</v>
      </c>
    </row>
    <row r="748" spans="1:14" x14ac:dyDescent="0.25">
      <c r="A748" s="6">
        <v>42751</v>
      </c>
      <c r="B748" s="1" t="str">
        <f>TEXT(Holidays!A748,"DDDD")</f>
        <v>Monday</v>
      </c>
      <c r="C748" s="2">
        <f>WEEKNUM(Holidays!A748)</f>
        <v>3</v>
      </c>
      <c r="D748" s="1" t="str">
        <f>TEXT(Holidays!A748,"MMMM")</f>
        <v>January</v>
      </c>
      <c r="E748" s="1" t="str">
        <f>TEXT(Holidays!A748,"yyyy")</f>
        <v>2017</v>
      </c>
      <c r="F748" s="3">
        <v>12.2</v>
      </c>
      <c r="G748" s="3">
        <v>32.700000000000003</v>
      </c>
      <c r="H748" s="3">
        <v>30.5</v>
      </c>
      <c r="I748" s="3">
        <v>0</v>
      </c>
      <c r="J748" s="4">
        <v>120928.705</v>
      </c>
      <c r="K748" s="5">
        <v>108.1670628</v>
      </c>
      <c r="L748" s="71">
        <f t="shared" si="11"/>
        <v>13080502.828057675</v>
      </c>
      <c r="M748" t="str">
        <f>VLOOKUP(A748,Holidays!A:C,2,)</f>
        <v>N</v>
      </c>
      <c r="N748" t="str">
        <f>VLOOKUP(A748,Holidays!A:C,3,FALSE)</f>
        <v>N</v>
      </c>
    </row>
    <row r="749" spans="1:14" x14ac:dyDescent="0.25">
      <c r="A749" s="6">
        <v>42752</v>
      </c>
      <c r="B749" s="1" t="str">
        <f>TEXT(Holidays!A749,"DDDD")</f>
        <v>Tuesday</v>
      </c>
      <c r="C749" s="2">
        <f>WEEKNUM(Holidays!A749)</f>
        <v>3</v>
      </c>
      <c r="D749" s="1" t="str">
        <f>TEXT(Holidays!A749,"MMMM")</f>
        <v>January</v>
      </c>
      <c r="E749" s="1" t="str">
        <f>TEXT(Holidays!A749,"yyyy")</f>
        <v>2017</v>
      </c>
      <c r="F749" s="3">
        <v>16.399999999999999</v>
      </c>
      <c r="G749" s="3">
        <v>37.799999999999997</v>
      </c>
      <c r="H749" s="3">
        <v>25.5</v>
      </c>
      <c r="I749" s="3">
        <v>0</v>
      </c>
      <c r="J749" s="4">
        <v>140517.65</v>
      </c>
      <c r="K749" s="5">
        <v>129.23765750000001</v>
      </c>
      <c r="L749" s="71">
        <f t="shared" si="11"/>
        <v>18160171.923404876</v>
      </c>
      <c r="M749" t="str">
        <f>VLOOKUP(A749,Holidays!A:C,2,)</f>
        <v>N</v>
      </c>
      <c r="N749" t="str">
        <f>VLOOKUP(A749,Holidays!A:C,3,FALSE)</f>
        <v>N</v>
      </c>
    </row>
    <row r="750" spans="1:14" x14ac:dyDescent="0.25">
      <c r="A750" s="6">
        <v>42753</v>
      </c>
      <c r="B750" s="1" t="str">
        <f>TEXT(Holidays!A750,"DDDD")</f>
        <v>Wednesday</v>
      </c>
      <c r="C750" s="2">
        <f>WEEKNUM(Holidays!A750)</f>
        <v>3</v>
      </c>
      <c r="D750" s="1" t="str">
        <f>TEXT(Holidays!A750,"MMMM")</f>
        <v>January</v>
      </c>
      <c r="E750" s="1" t="str">
        <f>TEXT(Holidays!A750,"yyyy")</f>
        <v>2017</v>
      </c>
      <c r="F750" s="3">
        <v>15.6</v>
      </c>
      <c r="G750" s="3">
        <v>20.8</v>
      </c>
      <c r="H750" s="3">
        <v>27.5</v>
      </c>
      <c r="I750" s="3">
        <v>0</v>
      </c>
      <c r="J750" s="4">
        <v>111211.35</v>
      </c>
      <c r="K750" s="5">
        <v>75.16561944</v>
      </c>
      <c r="L750" s="71">
        <f t="shared" si="11"/>
        <v>8359270.0115086446</v>
      </c>
      <c r="M750" t="str">
        <f>VLOOKUP(A750,Holidays!A:C,2,)</f>
        <v>N</v>
      </c>
      <c r="N750" t="str">
        <f>VLOOKUP(A750,Holidays!A:C,3,FALSE)</f>
        <v>N</v>
      </c>
    </row>
    <row r="751" spans="1:14" x14ac:dyDescent="0.25">
      <c r="A751" s="6">
        <v>42754</v>
      </c>
      <c r="B751" s="1" t="str">
        <f>TEXT(Holidays!A751,"DDDD")</f>
        <v>Thursday</v>
      </c>
      <c r="C751" s="2">
        <f>WEEKNUM(Holidays!A751)</f>
        <v>3</v>
      </c>
      <c r="D751" s="1" t="str">
        <f>TEXT(Holidays!A751,"MMMM")</f>
        <v>January</v>
      </c>
      <c r="E751" s="1" t="str">
        <f>TEXT(Holidays!A751,"yyyy")</f>
        <v>2017</v>
      </c>
      <c r="F751" s="3">
        <v>11</v>
      </c>
      <c r="G751" s="3">
        <v>23.4</v>
      </c>
      <c r="H751" s="3">
        <v>29.7</v>
      </c>
      <c r="I751" s="3">
        <v>0</v>
      </c>
      <c r="J751" s="4">
        <v>112371.41</v>
      </c>
      <c r="K751" s="5">
        <v>62.885130349999997</v>
      </c>
      <c r="L751" s="71">
        <f t="shared" si="11"/>
        <v>7066490.7654632935</v>
      </c>
      <c r="M751" t="str">
        <f>VLOOKUP(A751,Holidays!A:C,2,)</f>
        <v>N</v>
      </c>
      <c r="N751" t="str">
        <f>VLOOKUP(A751,Holidays!A:C,3,FALSE)</f>
        <v>N</v>
      </c>
    </row>
    <row r="752" spans="1:14" x14ac:dyDescent="0.25">
      <c r="A752" s="6">
        <v>42755</v>
      </c>
      <c r="B752" s="1" t="str">
        <f>TEXT(Holidays!A752,"DDDD")</f>
        <v>Friday</v>
      </c>
      <c r="C752" s="2">
        <f>WEEKNUM(Holidays!A752)</f>
        <v>3</v>
      </c>
      <c r="D752" s="1" t="str">
        <f>TEXT(Holidays!A752,"MMMM")</f>
        <v>January</v>
      </c>
      <c r="E752" s="1" t="str">
        <f>TEXT(Holidays!A752,"yyyy")</f>
        <v>2017</v>
      </c>
      <c r="F752" s="3">
        <v>16.100000000000001</v>
      </c>
      <c r="G752" s="3">
        <v>20.8</v>
      </c>
      <c r="H752" s="3">
        <v>13.2</v>
      </c>
      <c r="I752" s="3">
        <v>22.6</v>
      </c>
      <c r="J752" s="4">
        <v>107937.685</v>
      </c>
      <c r="K752" s="5">
        <v>38.993116039999997</v>
      </c>
      <c r="L752" s="71">
        <f t="shared" si="11"/>
        <v>4208826.6762939673</v>
      </c>
      <c r="M752" t="str">
        <f>VLOOKUP(A752,Holidays!A:C,2,)</f>
        <v>N</v>
      </c>
      <c r="N752" t="str">
        <f>VLOOKUP(A752,Holidays!A:C,3,FALSE)</f>
        <v>N</v>
      </c>
    </row>
    <row r="753" spans="1:14" x14ac:dyDescent="0.25">
      <c r="A753" s="6">
        <v>42756</v>
      </c>
      <c r="B753" s="1" t="str">
        <f>TEXT(Holidays!A753,"DDDD")</f>
        <v>Saturday</v>
      </c>
      <c r="C753" s="2">
        <f>WEEKNUM(Holidays!A753)</f>
        <v>3</v>
      </c>
      <c r="D753" s="1" t="str">
        <f>TEXT(Holidays!A753,"MMMM")</f>
        <v>January</v>
      </c>
      <c r="E753" s="1" t="str">
        <f>TEXT(Holidays!A753,"yyyy")</f>
        <v>2017</v>
      </c>
      <c r="F753" s="3">
        <v>15.3</v>
      </c>
      <c r="G753" s="3">
        <v>22.6</v>
      </c>
      <c r="H753" s="3">
        <v>25.1</v>
      </c>
      <c r="I753" s="3">
        <v>0.6</v>
      </c>
      <c r="J753" s="4">
        <v>96779.07</v>
      </c>
      <c r="K753" s="5">
        <v>46.479114430000003</v>
      </c>
      <c r="L753" s="71">
        <f t="shared" si="11"/>
        <v>4498205.4689589804</v>
      </c>
      <c r="M753" t="str">
        <f>VLOOKUP(A753,Holidays!A:C,2,)</f>
        <v>N</v>
      </c>
      <c r="N753" t="str">
        <f>VLOOKUP(A753,Holidays!A:C,3,FALSE)</f>
        <v>N</v>
      </c>
    </row>
    <row r="754" spans="1:14" x14ac:dyDescent="0.25">
      <c r="A754" s="6">
        <v>42757</v>
      </c>
      <c r="B754" s="1" t="str">
        <f>TEXT(Holidays!A754,"DDDD")</f>
        <v>Sunday</v>
      </c>
      <c r="C754" s="2">
        <f>WEEKNUM(Holidays!A754)</f>
        <v>4</v>
      </c>
      <c r="D754" s="1" t="str">
        <f>TEXT(Holidays!A754,"MMMM")</f>
        <v>January</v>
      </c>
      <c r="E754" s="1" t="str">
        <f>TEXT(Holidays!A754,"yyyy")</f>
        <v>2017</v>
      </c>
      <c r="F754" s="3">
        <v>12.7</v>
      </c>
      <c r="G754" s="3">
        <v>29.6</v>
      </c>
      <c r="H754" s="3">
        <v>30.3</v>
      </c>
      <c r="I754" s="3">
        <v>0</v>
      </c>
      <c r="J754" s="4">
        <v>103291.61</v>
      </c>
      <c r="K754" s="5">
        <v>60.78453185</v>
      </c>
      <c r="L754" s="71">
        <f t="shared" si="11"/>
        <v>6278532.1578827789</v>
      </c>
      <c r="M754" t="str">
        <f>VLOOKUP(A754,Holidays!A:C,2,)</f>
        <v>N</v>
      </c>
      <c r="N754" t="str">
        <f>VLOOKUP(A754,Holidays!A:C,3,FALSE)</f>
        <v>N</v>
      </c>
    </row>
    <row r="755" spans="1:14" x14ac:dyDescent="0.25">
      <c r="A755" s="6">
        <v>42758</v>
      </c>
      <c r="B755" s="1" t="str">
        <f>TEXT(Holidays!A755,"DDDD")</f>
        <v>Monday</v>
      </c>
      <c r="C755" s="2">
        <f>WEEKNUM(Holidays!A755)</f>
        <v>4</v>
      </c>
      <c r="D755" s="1" t="str">
        <f>TEXT(Holidays!A755,"MMMM")</f>
        <v>January</v>
      </c>
      <c r="E755" s="1" t="str">
        <f>TEXT(Holidays!A755,"yyyy")</f>
        <v>2017</v>
      </c>
      <c r="F755" s="3">
        <v>17.8</v>
      </c>
      <c r="G755" s="3">
        <v>36.700000000000003</v>
      </c>
      <c r="H755" s="3">
        <v>19.2</v>
      </c>
      <c r="I755" s="3">
        <v>0</v>
      </c>
      <c r="J755" s="4">
        <v>141332.05499999999</v>
      </c>
      <c r="K755" s="5">
        <v>79.114397690000004</v>
      </c>
      <c r="L755" s="71">
        <f t="shared" si="11"/>
        <v>11181400.405614953</v>
      </c>
      <c r="M755" t="str">
        <f>VLOOKUP(A755,Holidays!A:C,2,)</f>
        <v>N</v>
      </c>
      <c r="N755" t="str">
        <f>VLOOKUP(A755,Holidays!A:C,3,FALSE)</f>
        <v>N</v>
      </c>
    </row>
    <row r="756" spans="1:14" x14ac:dyDescent="0.25">
      <c r="A756" s="6">
        <v>42759</v>
      </c>
      <c r="B756" s="1" t="str">
        <f>TEXT(Holidays!A756,"DDDD")</f>
        <v>Tuesday</v>
      </c>
      <c r="C756" s="2">
        <f>WEEKNUM(Holidays!A756)</f>
        <v>4</v>
      </c>
      <c r="D756" s="1" t="str">
        <f>TEXT(Holidays!A756,"MMMM")</f>
        <v>January</v>
      </c>
      <c r="E756" s="1" t="str">
        <f>TEXT(Holidays!A756,"yyyy")</f>
        <v>2017</v>
      </c>
      <c r="F756" s="3">
        <v>19.100000000000001</v>
      </c>
      <c r="G756" s="3">
        <v>22</v>
      </c>
      <c r="H756" s="3">
        <v>27.6</v>
      </c>
      <c r="I756" s="3">
        <v>0.6</v>
      </c>
      <c r="J756" s="4">
        <v>115664.16</v>
      </c>
      <c r="K756" s="5">
        <v>59.817182150000001</v>
      </c>
      <c r="L756" s="71">
        <f t="shared" si="11"/>
        <v>6918704.1269467445</v>
      </c>
      <c r="M756" t="str">
        <f>VLOOKUP(A756,Holidays!A:C,2,)</f>
        <v>N</v>
      </c>
      <c r="N756" t="str">
        <f>VLOOKUP(A756,Holidays!A:C,3,FALSE)</f>
        <v>N</v>
      </c>
    </row>
    <row r="757" spans="1:14" x14ac:dyDescent="0.25">
      <c r="A757" s="6">
        <v>42760</v>
      </c>
      <c r="B757" s="1" t="str">
        <f>TEXT(Holidays!A757,"DDDD")</f>
        <v>Wednesday</v>
      </c>
      <c r="C757" s="2">
        <f>WEEKNUM(Holidays!A757)</f>
        <v>4</v>
      </c>
      <c r="D757" s="1" t="str">
        <f>TEXT(Holidays!A757,"MMMM")</f>
        <v>January</v>
      </c>
      <c r="E757" s="1" t="str">
        <f>TEXT(Holidays!A757,"yyyy")</f>
        <v>2017</v>
      </c>
      <c r="F757" s="3">
        <v>13.5</v>
      </c>
      <c r="G757" s="3">
        <v>21.1</v>
      </c>
      <c r="H757" s="3">
        <v>29.8</v>
      </c>
      <c r="I757" s="3">
        <v>0</v>
      </c>
      <c r="J757" s="4">
        <v>111936.7</v>
      </c>
      <c r="K757" s="5">
        <v>58.875132450000002</v>
      </c>
      <c r="L757" s="71">
        <f t="shared" si="11"/>
        <v>6590288.0385159152</v>
      </c>
      <c r="M757" t="str">
        <f>VLOOKUP(A757,Holidays!A:C,2,)</f>
        <v>N</v>
      </c>
      <c r="N757" t="str">
        <f>VLOOKUP(A757,Holidays!A:C,3,FALSE)</f>
        <v>N</v>
      </c>
    </row>
    <row r="758" spans="1:14" x14ac:dyDescent="0.25">
      <c r="A758" s="6">
        <v>42761</v>
      </c>
      <c r="B758" s="1" t="str">
        <f>TEXT(Holidays!A758,"DDDD")</f>
        <v>Thursday</v>
      </c>
      <c r="C758" s="2">
        <f>WEEKNUM(Holidays!A758)</f>
        <v>4</v>
      </c>
      <c r="D758" s="1" t="str">
        <f>TEXT(Holidays!A758,"MMMM")</f>
        <v>January</v>
      </c>
      <c r="E758" s="1" t="str">
        <f>TEXT(Holidays!A758,"yyyy")</f>
        <v>2017</v>
      </c>
      <c r="F758" s="3">
        <v>16.399999999999999</v>
      </c>
      <c r="G758" s="3">
        <v>21.2</v>
      </c>
      <c r="H758" s="3">
        <v>16.899999999999999</v>
      </c>
      <c r="I758" s="3">
        <v>0</v>
      </c>
      <c r="J758" s="4">
        <v>98590.06</v>
      </c>
      <c r="K758" s="5">
        <v>37.844897750000001</v>
      </c>
      <c r="L758" s="71">
        <f t="shared" si="11"/>
        <v>3731130.7398663652</v>
      </c>
      <c r="M758" t="str">
        <f>VLOOKUP(A758,Holidays!A:C,2,)</f>
        <v>N</v>
      </c>
      <c r="N758" t="str">
        <f>VLOOKUP(A758,Holidays!A:C,3,FALSE)</f>
        <v>Y</v>
      </c>
    </row>
    <row r="759" spans="1:14" x14ac:dyDescent="0.25">
      <c r="A759" s="6">
        <v>42762</v>
      </c>
      <c r="B759" s="1" t="str">
        <f>TEXT(Holidays!A759,"DDDD")</f>
        <v>Friday</v>
      </c>
      <c r="C759" s="2">
        <f>WEEKNUM(Holidays!A759)</f>
        <v>4</v>
      </c>
      <c r="D759" s="1" t="str">
        <f>TEXT(Holidays!A759,"MMMM")</f>
        <v>January</v>
      </c>
      <c r="E759" s="1" t="str">
        <f>TEXT(Holidays!A759,"yyyy")</f>
        <v>2017</v>
      </c>
      <c r="F759" s="3">
        <v>17</v>
      </c>
      <c r="G759" s="3">
        <v>23.6</v>
      </c>
      <c r="H759" s="3">
        <v>29.3</v>
      </c>
      <c r="I759" s="3">
        <v>0</v>
      </c>
      <c r="J759" s="4">
        <v>112513.82</v>
      </c>
      <c r="K759" s="5">
        <v>69.657181960000003</v>
      </c>
      <c r="L759" s="71">
        <f t="shared" si="11"/>
        <v>7837395.6327546882</v>
      </c>
      <c r="M759" t="str">
        <f>VLOOKUP(A759,Holidays!A:C,2,)</f>
        <v>N</v>
      </c>
      <c r="N759" t="str">
        <f>VLOOKUP(A759,Holidays!A:C,3,FALSE)</f>
        <v>N</v>
      </c>
    </row>
    <row r="760" spans="1:14" x14ac:dyDescent="0.25">
      <c r="A760" s="6">
        <v>42763</v>
      </c>
      <c r="B760" s="1" t="str">
        <f>TEXT(Holidays!A760,"DDDD")</f>
        <v>Saturday</v>
      </c>
      <c r="C760" s="2">
        <f>WEEKNUM(Holidays!A760)</f>
        <v>4</v>
      </c>
      <c r="D760" s="1" t="str">
        <f>TEXT(Holidays!A760,"MMMM")</f>
        <v>January</v>
      </c>
      <c r="E760" s="1" t="str">
        <f>TEXT(Holidays!A760,"yyyy")</f>
        <v>2017</v>
      </c>
      <c r="F760" s="3">
        <v>15</v>
      </c>
      <c r="G760" s="3">
        <v>29.2</v>
      </c>
      <c r="H760" s="3">
        <v>29.2</v>
      </c>
      <c r="I760" s="3">
        <v>0</v>
      </c>
      <c r="J760" s="4">
        <v>108336.53</v>
      </c>
      <c r="K760" s="5">
        <v>74.062542859999994</v>
      </c>
      <c r="L760" s="71">
        <f t="shared" si="11"/>
        <v>8023678.8964286754</v>
      </c>
      <c r="M760" t="str">
        <f>VLOOKUP(A760,Holidays!A:C,2,)</f>
        <v>N</v>
      </c>
      <c r="N760" t="str">
        <f>VLOOKUP(A760,Holidays!A:C,3,FALSE)</f>
        <v>N</v>
      </c>
    </row>
    <row r="761" spans="1:14" x14ac:dyDescent="0.25">
      <c r="A761" s="6">
        <v>42764</v>
      </c>
      <c r="B761" s="1" t="str">
        <f>TEXT(Holidays!A761,"DDDD")</f>
        <v>Sunday</v>
      </c>
      <c r="C761" s="2">
        <f>WEEKNUM(Holidays!A761)</f>
        <v>5</v>
      </c>
      <c r="D761" s="1" t="str">
        <f>TEXT(Holidays!A761,"MMMM")</f>
        <v>January</v>
      </c>
      <c r="E761" s="1" t="str">
        <f>TEXT(Holidays!A761,"yyyy")</f>
        <v>2017</v>
      </c>
      <c r="F761" s="3">
        <v>15.1</v>
      </c>
      <c r="G761" s="3">
        <v>27</v>
      </c>
      <c r="H761" s="3">
        <v>29.4</v>
      </c>
      <c r="I761" s="3">
        <v>0</v>
      </c>
      <c r="J761" s="4">
        <v>109020.58</v>
      </c>
      <c r="K761" s="5">
        <v>76.586887250000004</v>
      </c>
      <c r="L761" s="71">
        <f t="shared" si="11"/>
        <v>8349546.8683896055</v>
      </c>
      <c r="M761" t="str">
        <f>VLOOKUP(A761,Holidays!A:C,2,)</f>
        <v>N</v>
      </c>
      <c r="N761" t="str">
        <f>VLOOKUP(A761,Holidays!A:C,3,FALSE)</f>
        <v>N</v>
      </c>
    </row>
    <row r="762" spans="1:14" x14ac:dyDescent="0.25">
      <c r="A762" s="6">
        <v>42765</v>
      </c>
      <c r="B762" s="1" t="str">
        <f>TEXT(Holidays!A762,"DDDD")</f>
        <v>Monday</v>
      </c>
      <c r="C762" s="2">
        <f>WEEKNUM(Holidays!A762)</f>
        <v>5</v>
      </c>
      <c r="D762" s="1" t="str">
        <f>TEXT(Holidays!A762,"MMMM")</f>
        <v>January</v>
      </c>
      <c r="E762" s="1" t="str">
        <f>TEXT(Holidays!A762,"yyyy")</f>
        <v>2017</v>
      </c>
      <c r="F762" s="3">
        <v>17.8</v>
      </c>
      <c r="G762" s="3">
        <v>30</v>
      </c>
      <c r="H762" s="3">
        <v>3.7</v>
      </c>
      <c r="I762" s="3">
        <v>0</v>
      </c>
      <c r="J762" s="4">
        <v>124292.955</v>
      </c>
      <c r="K762" s="5">
        <v>96.168584289999998</v>
      </c>
      <c r="L762" s="71">
        <f t="shared" si="11"/>
        <v>11953077.519570677</v>
      </c>
      <c r="M762" t="str">
        <f>VLOOKUP(A762,Holidays!A:C,2,)</f>
        <v>N</v>
      </c>
      <c r="N762" t="str">
        <f>VLOOKUP(A762,Holidays!A:C,3,FALSE)</f>
        <v>N</v>
      </c>
    </row>
    <row r="763" spans="1:14" x14ac:dyDescent="0.25">
      <c r="A763" s="6">
        <v>42766</v>
      </c>
      <c r="B763" s="1" t="str">
        <f>TEXT(Holidays!A763,"DDDD")</f>
        <v>Tuesday</v>
      </c>
      <c r="C763" s="2">
        <f>WEEKNUM(Holidays!A763)</f>
        <v>5</v>
      </c>
      <c r="D763" s="1" t="str">
        <f>TEXT(Holidays!A763,"MMMM")</f>
        <v>January</v>
      </c>
      <c r="E763" s="1" t="str">
        <f>TEXT(Holidays!A763,"yyyy")</f>
        <v>2017</v>
      </c>
      <c r="F763" s="3">
        <v>16.5</v>
      </c>
      <c r="G763" s="3">
        <v>22.1</v>
      </c>
      <c r="H763" s="3">
        <v>26.8</v>
      </c>
      <c r="I763" s="3">
        <v>3</v>
      </c>
      <c r="J763" s="4">
        <v>112863.01</v>
      </c>
      <c r="K763" s="5">
        <v>58.791267060000003</v>
      </c>
      <c r="L763" s="71">
        <f t="shared" si="11"/>
        <v>6635359.3621054506</v>
      </c>
      <c r="M763" t="str">
        <f>VLOOKUP(A763,Holidays!A:C,2,)</f>
        <v>Y</v>
      </c>
      <c r="N763" t="str">
        <f>VLOOKUP(A763,Holidays!A:C,3,FALSE)</f>
        <v>N</v>
      </c>
    </row>
    <row r="764" spans="1:14" x14ac:dyDescent="0.25">
      <c r="A764" s="6">
        <v>42767</v>
      </c>
      <c r="B764" s="1" t="str">
        <f>TEXT(Holidays!A764,"DDDD")</f>
        <v>Wednesday</v>
      </c>
      <c r="C764" s="2">
        <f>WEEKNUM(Holidays!A764)</f>
        <v>5</v>
      </c>
      <c r="D764" s="1" t="str">
        <f>TEXT(Holidays!A764,"MMMM")</f>
        <v>February</v>
      </c>
      <c r="E764" s="1" t="str">
        <f>TEXT(Holidays!A764,"yyyy")</f>
        <v>2017</v>
      </c>
      <c r="F764" s="3">
        <v>14.3</v>
      </c>
      <c r="G764" s="3">
        <v>20.6</v>
      </c>
      <c r="H764" s="3">
        <v>9.3000000000000007</v>
      </c>
      <c r="I764" s="3">
        <v>0</v>
      </c>
      <c r="J764" s="4">
        <v>114133.73</v>
      </c>
      <c r="K764" s="5">
        <v>66.863303090000002</v>
      </c>
      <c r="L764" s="71">
        <f t="shared" si="11"/>
        <v>7631358.1817822261</v>
      </c>
      <c r="M764" t="str">
        <f>VLOOKUP(A764,Holidays!A:C,2,)</f>
        <v>Y</v>
      </c>
      <c r="N764" t="str">
        <f>VLOOKUP(A764,Holidays!A:C,3,FALSE)</f>
        <v>N</v>
      </c>
    </row>
    <row r="765" spans="1:14" x14ac:dyDescent="0.25">
      <c r="A765" s="6">
        <v>42768</v>
      </c>
      <c r="B765" s="1" t="str">
        <f>TEXT(Holidays!A765,"DDDD")</f>
        <v>Thursday</v>
      </c>
      <c r="C765" s="2">
        <f>WEEKNUM(Holidays!A765)</f>
        <v>5</v>
      </c>
      <c r="D765" s="1" t="str">
        <f>TEXT(Holidays!A765,"MMMM")</f>
        <v>February</v>
      </c>
      <c r="E765" s="1" t="str">
        <f>TEXT(Holidays!A765,"yyyy")</f>
        <v>2017</v>
      </c>
      <c r="F765" s="3">
        <v>14.2</v>
      </c>
      <c r="G765" s="3">
        <v>24.1</v>
      </c>
      <c r="H765" s="3">
        <v>28.2</v>
      </c>
      <c r="I765" s="3">
        <v>0</v>
      </c>
      <c r="J765" s="4">
        <v>110669.27</v>
      </c>
      <c r="K765" s="5">
        <v>82.468013690000006</v>
      </c>
      <c r="L765" s="71">
        <f t="shared" si="11"/>
        <v>9126674.8734223079</v>
      </c>
      <c r="M765" t="str">
        <f>VLOOKUP(A765,Holidays!A:C,2,)</f>
        <v>Y</v>
      </c>
      <c r="N765" t="str">
        <f>VLOOKUP(A765,Holidays!A:C,3,FALSE)</f>
        <v>N</v>
      </c>
    </row>
    <row r="766" spans="1:14" x14ac:dyDescent="0.25">
      <c r="A766" s="6">
        <v>42769</v>
      </c>
      <c r="B766" s="1" t="str">
        <f>TEXT(Holidays!A766,"DDDD")</f>
        <v>Friday</v>
      </c>
      <c r="C766" s="2">
        <f>WEEKNUM(Holidays!A766)</f>
        <v>5</v>
      </c>
      <c r="D766" s="1" t="str">
        <f>TEXT(Holidays!A766,"MMMM")</f>
        <v>February</v>
      </c>
      <c r="E766" s="1" t="str">
        <f>TEXT(Holidays!A766,"yyyy")</f>
        <v>2017</v>
      </c>
      <c r="F766" s="3">
        <v>15.4</v>
      </c>
      <c r="G766" s="3">
        <v>27.6</v>
      </c>
      <c r="H766" s="3">
        <v>28.1</v>
      </c>
      <c r="I766" s="3">
        <v>0</v>
      </c>
      <c r="J766" s="4">
        <v>117452.27</v>
      </c>
      <c r="K766" s="5">
        <v>87.111014569999995</v>
      </c>
      <c r="L766" s="71">
        <f t="shared" si="11"/>
        <v>10231386.403249573</v>
      </c>
      <c r="M766" t="str">
        <f>VLOOKUP(A766,Holidays!A:C,2,)</f>
        <v>Y</v>
      </c>
      <c r="N766" t="str">
        <f>VLOOKUP(A766,Holidays!A:C,3,FALSE)</f>
        <v>N</v>
      </c>
    </row>
    <row r="767" spans="1:14" x14ac:dyDescent="0.25">
      <c r="A767" s="6">
        <v>42770</v>
      </c>
      <c r="B767" s="1" t="str">
        <f>TEXT(Holidays!A767,"DDDD")</f>
        <v>Saturday</v>
      </c>
      <c r="C767" s="2">
        <f>WEEKNUM(Holidays!A767)</f>
        <v>5</v>
      </c>
      <c r="D767" s="1" t="str">
        <f>TEXT(Holidays!A767,"MMMM")</f>
        <v>February</v>
      </c>
      <c r="E767" s="1" t="str">
        <f>TEXT(Holidays!A767,"yyyy")</f>
        <v>2017</v>
      </c>
      <c r="F767" s="3">
        <v>14.6</v>
      </c>
      <c r="G767" s="3">
        <v>35.9</v>
      </c>
      <c r="H767" s="3">
        <v>27.3</v>
      </c>
      <c r="I767" s="3">
        <v>0</v>
      </c>
      <c r="J767" s="4">
        <v>117361.7</v>
      </c>
      <c r="K767" s="5">
        <v>80.817312549999997</v>
      </c>
      <c r="L767" s="71">
        <f t="shared" si="11"/>
        <v>9484857.190299334</v>
      </c>
      <c r="M767" t="str">
        <f>VLOOKUP(A767,Holidays!A:C,2,)</f>
        <v>Y</v>
      </c>
      <c r="N767" t="str">
        <f>VLOOKUP(A767,Holidays!A:C,3,FALSE)</f>
        <v>N</v>
      </c>
    </row>
    <row r="768" spans="1:14" x14ac:dyDescent="0.25">
      <c r="A768" s="6">
        <v>42771</v>
      </c>
      <c r="B768" s="1" t="str">
        <f>TEXT(Holidays!A768,"DDDD")</f>
        <v>Sunday</v>
      </c>
      <c r="C768" s="2">
        <f>WEEKNUM(Holidays!A768)</f>
        <v>6</v>
      </c>
      <c r="D768" s="1" t="str">
        <f>TEXT(Holidays!A768,"MMMM")</f>
        <v>February</v>
      </c>
      <c r="E768" s="1" t="str">
        <f>TEXT(Holidays!A768,"yyyy")</f>
        <v>2017</v>
      </c>
      <c r="F768" s="3">
        <v>18.5</v>
      </c>
      <c r="G768" s="3">
        <v>30.7</v>
      </c>
      <c r="H768" s="3">
        <v>9.3000000000000007</v>
      </c>
      <c r="I768" s="3">
        <v>0</v>
      </c>
      <c r="J768" s="4">
        <v>110384.27499999999</v>
      </c>
      <c r="K768" s="5">
        <v>113.87036519999999</v>
      </c>
      <c r="L768" s="71">
        <f t="shared" si="11"/>
        <v>12569497.706587229</v>
      </c>
      <c r="M768" t="str">
        <f>VLOOKUP(A768,Holidays!A:C,2,)</f>
        <v>Y</v>
      </c>
      <c r="N768" t="str">
        <f>VLOOKUP(A768,Holidays!A:C,3,FALSE)</f>
        <v>N</v>
      </c>
    </row>
    <row r="769" spans="1:14" x14ac:dyDescent="0.25">
      <c r="A769" s="6">
        <v>42772</v>
      </c>
      <c r="B769" s="1" t="str">
        <f>TEXT(Holidays!A769,"DDDD")</f>
        <v>Monday</v>
      </c>
      <c r="C769" s="2">
        <f>WEEKNUM(Holidays!A769)</f>
        <v>6</v>
      </c>
      <c r="D769" s="1" t="str">
        <f>TEXT(Holidays!A769,"MMMM")</f>
        <v>February</v>
      </c>
      <c r="E769" s="1" t="str">
        <f>TEXT(Holidays!A769,"yyyy")</f>
        <v>2017</v>
      </c>
      <c r="F769" s="3">
        <v>15.1</v>
      </c>
      <c r="G769" s="3">
        <v>18</v>
      </c>
      <c r="H769" s="3">
        <v>3.9</v>
      </c>
      <c r="I769" s="3">
        <v>32.4</v>
      </c>
      <c r="J769" s="4">
        <v>108761.37</v>
      </c>
      <c r="K769" s="5">
        <v>92.101795850000002</v>
      </c>
      <c r="L769" s="71">
        <f t="shared" si="11"/>
        <v>10017117.496106314</v>
      </c>
      <c r="M769" t="str">
        <f>VLOOKUP(A769,Holidays!A:C,2,)</f>
        <v>Y</v>
      </c>
      <c r="N769" t="str">
        <f>VLOOKUP(A769,Holidays!A:C,3,FALSE)</f>
        <v>N</v>
      </c>
    </row>
    <row r="770" spans="1:14" x14ac:dyDescent="0.25">
      <c r="A770" s="6">
        <v>42773</v>
      </c>
      <c r="B770" s="1" t="str">
        <f>TEXT(Holidays!A770,"DDDD")</f>
        <v>Tuesday</v>
      </c>
      <c r="C770" s="2">
        <f>WEEKNUM(Holidays!A770)</f>
        <v>6</v>
      </c>
      <c r="D770" s="1" t="str">
        <f>TEXT(Holidays!A770,"MMMM")</f>
        <v>February</v>
      </c>
      <c r="E770" s="1" t="str">
        <f>TEXT(Holidays!A770,"yyyy")</f>
        <v>2017</v>
      </c>
      <c r="F770" s="3">
        <v>15.4</v>
      </c>
      <c r="G770" s="3">
        <v>27.6</v>
      </c>
      <c r="H770" s="3">
        <v>27.9</v>
      </c>
      <c r="I770" s="3">
        <v>0</v>
      </c>
      <c r="J770" s="4">
        <v>111543.81</v>
      </c>
      <c r="K770" s="5">
        <v>69.069610850000004</v>
      </c>
      <c r="L770" s="71">
        <f t="shared" ref="L770:L833" si="12">J770*K770</f>
        <v>7704287.5494263386</v>
      </c>
      <c r="M770" t="str">
        <f>VLOOKUP(A770,Holidays!A:C,2,)</f>
        <v>Y</v>
      </c>
      <c r="N770" t="str">
        <f>VLOOKUP(A770,Holidays!A:C,3,FALSE)</f>
        <v>N</v>
      </c>
    </row>
    <row r="771" spans="1:14" x14ac:dyDescent="0.25">
      <c r="A771" s="6">
        <v>42774</v>
      </c>
      <c r="B771" s="1" t="str">
        <f>TEXT(Holidays!A771,"DDDD")</f>
        <v>Wednesday</v>
      </c>
      <c r="C771" s="2">
        <f>WEEKNUM(Holidays!A771)</f>
        <v>6</v>
      </c>
      <c r="D771" s="1" t="str">
        <f>TEXT(Holidays!A771,"MMMM")</f>
        <v>February</v>
      </c>
      <c r="E771" s="1" t="str">
        <f>TEXT(Holidays!A771,"yyyy")</f>
        <v>2017</v>
      </c>
      <c r="F771" s="3">
        <v>16.5</v>
      </c>
      <c r="G771" s="3">
        <v>36</v>
      </c>
      <c r="H771" s="3">
        <v>27.7</v>
      </c>
      <c r="I771" s="3">
        <v>0</v>
      </c>
      <c r="J771" s="4">
        <v>142213.66</v>
      </c>
      <c r="K771" s="5">
        <v>135.0612793</v>
      </c>
      <c r="L771" s="71">
        <f t="shared" si="12"/>
        <v>19207558.853535239</v>
      </c>
      <c r="M771" t="str">
        <f>VLOOKUP(A771,Holidays!A:C,2,)</f>
        <v>Y</v>
      </c>
      <c r="N771" t="str">
        <f>VLOOKUP(A771,Holidays!A:C,3,FALSE)</f>
        <v>N</v>
      </c>
    </row>
    <row r="772" spans="1:14" x14ac:dyDescent="0.25">
      <c r="A772" s="6">
        <v>42775</v>
      </c>
      <c r="B772" s="1" t="str">
        <f>TEXT(Holidays!A772,"DDDD")</f>
        <v>Thursday</v>
      </c>
      <c r="C772" s="2">
        <f>WEEKNUM(Holidays!A772)</f>
        <v>6</v>
      </c>
      <c r="D772" s="1" t="str">
        <f>TEXT(Holidays!A772,"MMMM")</f>
        <v>February</v>
      </c>
      <c r="E772" s="1" t="str">
        <f>TEXT(Holidays!A772,"yyyy")</f>
        <v>2017</v>
      </c>
      <c r="F772" s="3">
        <v>20.3</v>
      </c>
      <c r="G772" s="3">
        <v>36</v>
      </c>
      <c r="H772" s="3">
        <v>24.4</v>
      </c>
      <c r="I772" s="3">
        <v>0</v>
      </c>
      <c r="J772" s="4">
        <v>155060.60999999999</v>
      </c>
      <c r="K772" s="5">
        <v>156.69956149999999</v>
      </c>
      <c r="L772" s="71">
        <f t="shared" si="12"/>
        <v>24297929.592922512</v>
      </c>
      <c r="M772" t="str">
        <f>VLOOKUP(A772,Holidays!A:C,2,)</f>
        <v>Y</v>
      </c>
      <c r="N772" t="str">
        <f>VLOOKUP(A772,Holidays!A:C,3,FALSE)</f>
        <v>N</v>
      </c>
    </row>
    <row r="773" spans="1:14" x14ac:dyDescent="0.25">
      <c r="A773" s="6">
        <v>42776</v>
      </c>
      <c r="B773" s="1" t="str">
        <f>TEXT(Holidays!A773,"DDDD")</f>
        <v>Friday</v>
      </c>
      <c r="C773" s="2">
        <f>WEEKNUM(Holidays!A773)</f>
        <v>6</v>
      </c>
      <c r="D773" s="1" t="str">
        <f>TEXT(Holidays!A773,"MMMM")</f>
        <v>February</v>
      </c>
      <c r="E773" s="1" t="str">
        <f>TEXT(Holidays!A773,"yyyy")</f>
        <v>2017</v>
      </c>
      <c r="F773" s="3">
        <v>18.7</v>
      </c>
      <c r="G773" s="3">
        <v>27.1</v>
      </c>
      <c r="H773" s="3">
        <v>21.3</v>
      </c>
      <c r="I773" s="3">
        <v>0</v>
      </c>
      <c r="J773" s="4">
        <v>138793.59</v>
      </c>
      <c r="K773" s="5">
        <v>213.33943170000001</v>
      </c>
      <c r="L773" s="71">
        <f t="shared" si="12"/>
        <v>29610145.614202805</v>
      </c>
      <c r="M773" t="str">
        <f>VLOOKUP(A773,Holidays!A:C,2,)</f>
        <v>Y</v>
      </c>
      <c r="N773" t="str">
        <f>VLOOKUP(A773,Holidays!A:C,3,FALSE)</f>
        <v>N</v>
      </c>
    </row>
    <row r="774" spans="1:14" x14ac:dyDescent="0.25">
      <c r="A774" s="6">
        <v>42777</v>
      </c>
      <c r="B774" s="1" t="str">
        <f>TEXT(Holidays!A774,"DDDD")</f>
        <v>Saturday</v>
      </c>
      <c r="C774" s="2">
        <f>WEEKNUM(Holidays!A774)</f>
        <v>6</v>
      </c>
      <c r="D774" s="1" t="str">
        <f>TEXT(Holidays!A774,"MMMM")</f>
        <v>February</v>
      </c>
      <c r="E774" s="1" t="str">
        <f>TEXT(Holidays!A774,"yyyy")</f>
        <v>2017</v>
      </c>
      <c r="F774" s="3">
        <v>18.5</v>
      </c>
      <c r="G774" s="3">
        <v>24.6</v>
      </c>
      <c r="H774" s="3">
        <v>21</v>
      </c>
      <c r="I774" s="3">
        <v>0</v>
      </c>
      <c r="J774" s="4">
        <v>111983.51</v>
      </c>
      <c r="K774" s="5">
        <v>97.608005399999996</v>
      </c>
      <c r="L774" s="71">
        <f t="shared" si="12"/>
        <v>10930487.048790952</v>
      </c>
      <c r="M774" t="str">
        <f>VLOOKUP(A774,Holidays!A:C,2,)</f>
        <v>Y</v>
      </c>
      <c r="N774" t="str">
        <f>VLOOKUP(A774,Holidays!A:C,3,FALSE)</f>
        <v>N</v>
      </c>
    </row>
    <row r="775" spans="1:14" x14ac:dyDescent="0.25">
      <c r="A775" s="6">
        <v>42778</v>
      </c>
      <c r="B775" s="1" t="str">
        <f>TEXT(Holidays!A775,"DDDD")</f>
        <v>Sunday</v>
      </c>
      <c r="C775" s="2">
        <f>WEEKNUM(Holidays!A775)</f>
        <v>7</v>
      </c>
      <c r="D775" s="1" t="str">
        <f>TEXT(Holidays!A775,"MMMM")</f>
        <v>February</v>
      </c>
      <c r="E775" s="1" t="str">
        <f>TEXT(Holidays!A775,"yyyy")</f>
        <v>2017</v>
      </c>
      <c r="F775" s="3">
        <v>15.1</v>
      </c>
      <c r="G775" s="3">
        <v>19.899999999999999</v>
      </c>
      <c r="H775" s="3">
        <v>12.6</v>
      </c>
      <c r="I775" s="3">
        <v>2</v>
      </c>
      <c r="J775" s="4">
        <v>89003.15</v>
      </c>
      <c r="K775" s="5">
        <v>19.865113940000001</v>
      </c>
      <c r="L775" s="71">
        <f t="shared" si="12"/>
        <v>1768057.7157689109</v>
      </c>
      <c r="M775" t="str">
        <f>VLOOKUP(A775,Holidays!A:C,2,)</f>
        <v>Y</v>
      </c>
      <c r="N775" t="str">
        <f>VLOOKUP(A775,Holidays!A:C,3,FALSE)</f>
        <v>N</v>
      </c>
    </row>
    <row r="776" spans="1:14" x14ac:dyDescent="0.25">
      <c r="A776" s="6">
        <v>42779</v>
      </c>
      <c r="B776" s="1" t="str">
        <f>TEXT(Holidays!A776,"DDDD")</f>
        <v>Monday</v>
      </c>
      <c r="C776" s="2">
        <f>WEEKNUM(Holidays!A776)</f>
        <v>7</v>
      </c>
      <c r="D776" s="1" t="str">
        <f>TEXT(Holidays!A776,"MMMM")</f>
        <v>February</v>
      </c>
      <c r="E776" s="1" t="str">
        <f>TEXT(Holidays!A776,"yyyy")</f>
        <v>2017</v>
      </c>
      <c r="F776" s="3">
        <v>14</v>
      </c>
      <c r="G776" s="3">
        <v>21</v>
      </c>
      <c r="H776" s="3">
        <v>20.5</v>
      </c>
      <c r="I776" s="3">
        <v>0</v>
      </c>
      <c r="J776" s="4">
        <v>104844.105</v>
      </c>
      <c r="K776" s="5">
        <v>69.041327929999994</v>
      </c>
      <c r="L776" s="71">
        <f t="shared" si="12"/>
        <v>7238576.234832352</v>
      </c>
      <c r="M776" t="str">
        <f>VLOOKUP(A776,Holidays!A:C,2,)</f>
        <v>Y</v>
      </c>
      <c r="N776" t="str">
        <f>VLOOKUP(A776,Holidays!A:C,3,FALSE)</f>
        <v>N</v>
      </c>
    </row>
    <row r="777" spans="1:14" x14ac:dyDescent="0.25">
      <c r="A777" s="6">
        <v>42780</v>
      </c>
      <c r="B777" s="1" t="str">
        <f>TEXT(Holidays!A777,"DDDD")</f>
        <v>Tuesday</v>
      </c>
      <c r="C777" s="2">
        <f>WEEKNUM(Holidays!A777)</f>
        <v>7</v>
      </c>
      <c r="D777" s="1" t="str">
        <f>TEXT(Holidays!A777,"MMMM")</f>
        <v>February</v>
      </c>
      <c r="E777" s="1" t="str">
        <f>TEXT(Holidays!A777,"yyyy")</f>
        <v>2017</v>
      </c>
      <c r="F777" s="3">
        <v>14.5</v>
      </c>
      <c r="G777" s="3">
        <v>19.5</v>
      </c>
      <c r="H777" s="3">
        <v>15.6</v>
      </c>
      <c r="I777" s="3">
        <v>0.6</v>
      </c>
      <c r="J777" s="4">
        <v>111613.05</v>
      </c>
      <c r="K777" s="5">
        <v>90.69389262</v>
      </c>
      <c r="L777" s="71">
        <f t="shared" si="12"/>
        <v>10122621.971690692</v>
      </c>
      <c r="M777" t="str">
        <f>VLOOKUP(A777,Holidays!A:C,2,)</f>
        <v>Y</v>
      </c>
      <c r="N777" t="str">
        <f>VLOOKUP(A777,Holidays!A:C,3,FALSE)</f>
        <v>N</v>
      </c>
    </row>
    <row r="778" spans="1:14" x14ac:dyDescent="0.25">
      <c r="A778" s="6">
        <v>42781</v>
      </c>
      <c r="B778" s="1" t="str">
        <f>TEXT(Holidays!A778,"DDDD")</f>
        <v>Wednesday</v>
      </c>
      <c r="C778" s="2">
        <f>WEEKNUM(Holidays!A778)</f>
        <v>7</v>
      </c>
      <c r="D778" s="1" t="str">
        <f>TEXT(Holidays!A778,"MMMM")</f>
        <v>February</v>
      </c>
      <c r="E778" s="1" t="str">
        <f>TEXT(Holidays!A778,"yyyy")</f>
        <v>2017</v>
      </c>
      <c r="F778" s="3">
        <v>10</v>
      </c>
      <c r="G778" s="3">
        <v>31.5</v>
      </c>
      <c r="H778" s="3">
        <v>26</v>
      </c>
      <c r="I778" s="3">
        <v>0</v>
      </c>
      <c r="J778" s="4">
        <v>116299.39</v>
      </c>
      <c r="K778" s="5">
        <v>79.044379649999996</v>
      </c>
      <c r="L778" s="71">
        <f t="shared" si="12"/>
        <v>9192813.1362234131</v>
      </c>
      <c r="M778" t="str">
        <f>VLOOKUP(A778,Holidays!A:C,2,)</f>
        <v>Y</v>
      </c>
      <c r="N778" t="str">
        <f>VLOOKUP(A778,Holidays!A:C,3,FALSE)</f>
        <v>N</v>
      </c>
    </row>
    <row r="779" spans="1:14" x14ac:dyDescent="0.25">
      <c r="A779" s="6">
        <v>42782</v>
      </c>
      <c r="B779" s="1" t="str">
        <f>TEXT(Holidays!A779,"DDDD")</f>
        <v>Thursday</v>
      </c>
      <c r="C779" s="2">
        <f>WEEKNUM(Holidays!A779)</f>
        <v>7</v>
      </c>
      <c r="D779" s="1" t="str">
        <f>TEXT(Holidays!A779,"MMMM")</f>
        <v>February</v>
      </c>
      <c r="E779" s="1" t="str">
        <f>TEXT(Holidays!A779,"yyyy")</f>
        <v>2017</v>
      </c>
      <c r="F779" s="3">
        <v>14.9</v>
      </c>
      <c r="G779" s="3">
        <v>23.6</v>
      </c>
      <c r="H779" s="3">
        <v>23.2</v>
      </c>
      <c r="I779" s="3">
        <v>0</v>
      </c>
      <c r="J779" s="4">
        <v>119947.59</v>
      </c>
      <c r="K779" s="5">
        <v>112.88703289999999</v>
      </c>
      <c r="L779" s="71">
        <f t="shared" si="12"/>
        <v>13540527.53860571</v>
      </c>
      <c r="M779" t="str">
        <f>VLOOKUP(A779,Holidays!A:C,2,)</f>
        <v>Y</v>
      </c>
      <c r="N779" t="str">
        <f>VLOOKUP(A779,Holidays!A:C,3,FALSE)</f>
        <v>N</v>
      </c>
    </row>
    <row r="780" spans="1:14" x14ac:dyDescent="0.25">
      <c r="A780" s="6">
        <v>42783</v>
      </c>
      <c r="B780" s="1" t="str">
        <f>TEXT(Holidays!A780,"DDDD")</f>
        <v>Friday</v>
      </c>
      <c r="C780" s="2">
        <f>WEEKNUM(Holidays!A780)</f>
        <v>7</v>
      </c>
      <c r="D780" s="1" t="str">
        <f>TEXT(Holidays!A780,"MMMM")</f>
        <v>February</v>
      </c>
      <c r="E780" s="1" t="str">
        <f>TEXT(Holidays!A780,"yyyy")</f>
        <v>2017</v>
      </c>
      <c r="F780" s="3">
        <v>13.7</v>
      </c>
      <c r="G780" s="3">
        <v>25.5</v>
      </c>
      <c r="H780" s="3">
        <v>18.399999999999999</v>
      </c>
      <c r="I780" s="3">
        <v>0</v>
      </c>
      <c r="J780" s="4">
        <v>111885.97</v>
      </c>
      <c r="K780" s="5">
        <v>93.732609629999999</v>
      </c>
      <c r="L780" s="71">
        <f t="shared" si="12"/>
        <v>10487363.949083891</v>
      </c>
      <c r="M780" t="str">
        <f>VLOOKUP(A780,Holidays!A:C,2,)</f>
        <v>Y</v>
      </c>
      <c r="N780" t="str">
        <f>VLOOKUP(A780,Holidays!A:C,3,FALSE)</f>
        <v>N</v>
      </c>
    </row>
    <row r="781" spans="1:14" x14ac:dyDescent="0.25">
      <c r="A781" s="6">
        <v>42784</v>
      </c>
      <c r="B781" s="1" t="str">
        <f>TEXT(Holidays!A781,"DDDD")</f>
        <v>Saturday</v>
      </c>
      <c r="C781" s="2">
        <f>WEEKNUM(Holidays!A781)</f>
        <v>7</v>
      </c>
      <c r="D781" s="1" t="str">
        <f>TEXT(Holidays!A781,"MMMM")</f>
        <v>February</v>
      </c>
      <c r="E781" s="1" t="str">
        <f>TEXT(Holidays!A781,"yyyy")</f>
        <v>2017</v>
      </c>
      <c r="F781" s="3">
        <v>13.3</v>
      </c>
      <c r="G781" s="3">
        <v>18.899999999999999</v>
      </c>
      <c r="H781" s="3">
        <v>16.100000000000001</v>
      </c>
      <c r="I781" s="3">
        <v>0</v>
      </c>
      <c r="J781" s="4">
        <v>95623.35</v>
      </c>
      <c r="K781" s="5">
        <v>49.818158859999997</v>
      </c>
      <c r="L781" s="71">
        <f t="shared" si="12"/>
        <v>4763779.2410253808</v>
      </c>
      <c r="M781" t="str">
        <f>VLOOKUP(A781,Holidays!A:C,2,)</f>
        <v>Y</v>
      </c>
      <c r="N781" t="str">
        <f>VLOOKUP(A781,Holidays!A:C,3,FALSE)</f>
        <v>N</v>
      </c>
    </row>
    <row r="782" spans="1:14" x14ac:dyDescent="0.25">
      <c r="A782" s="6">
        <v>42785</v>
      </c>
      <c r="B782" s="1" t="str">
        <f>TEXT(Holidays!A782,"DDDD")</f>
        <v>Sunday</v>
      </c>
      <c r="C782" s="2">
        <f>WEEKNUM(Holidays!A782)</f>
        <v>8</v>
      </c>
      <c r="D782" s="1" t="str">
        <f>TEXT(Holidays!A782,"MMMM")</f>
        <v>February</v>
      </c>
      <c r="E782" s="1" t="str">
        <f>TEXT(Holidays!A782,"yyyy")</f>
        <v>2017</v>
      </c>
      <c r="F782" s="3">
        <v>11.7</v>
      </c>
      <c r="G782" s="3">
        <v>17.3</v>
      </c>
      <c r="H782" s="3">
        <v>9.9</v>
      </c>
      <c r="I782" s="3">
        <v>0</v>
      </c>
      <c r="J782" s="4">
        <v>91280.024999999994</v>
      </c>
      <c r="K782" s="5">
        <v>53.12020553</v>
      </c>
      <c r="L782" s="71">
        <f t="shared" si="12"/>
        <v>4848813.6887835376</v>
      </c>
      <c r="M782" t="str">
        <f>VLOOKUP(A782,Holidays!A:C,2,)</f>
        <v>Y</v>
      </c>
      <c r="N782" t="str">
        <f>VLOOKUP(A782,Holidays!A:C,3,FALSE)</f>
        <v>N</v>
      </c>
    </row>
    <row r="783" spans="1:14" x14ac:dyDescent="0.25">
      <c r="A783" s="6">
        <v>42786</v>
      </c>
      <c r="B783" s="1" t="str">
        <f>TEXT(Holidays!A783,"DDDD")</f>
        <v>Monday</v>
      </c>
      <c r="C783" s="2">
        <f>WEEKNUM(Holidays!A783)</f>
        <v>8</v>
      </c>
      <c r="D783" s="1" t="str">
        <f>TEXT(Holidays!A783,"MMMM")</f>
        <v>February</v>
      </c>
      <c r="E783" s="1" t="str">
        <f>TEXT(Holidays!A783,"yyyy")</f>
        <v>2017</v>
      </c>
      <c r="F783" s="3">
        <v>11.6</v>
      </c>
      <c r="G783" s="3">
        <v>20.3</v>
      </c>
      <c r="H783" s="3">
        <v>22.4</v>
      </c>
      <c r="I783" s="3">
        <v>3.6</v>
      </c>
      <c r="J783" s="4">
        <v>105341.86500000001</v>
      </c>
      <c r="K783" s="5">
        <v>93.726701410000004</v>
      </c>
      <c r="L783" s="71">
        <f t="shared" si="12"/>
        <v>9873345.5268275309</v>
      </c>
      <c r="M783" t="str">
        <f>VLOOKUP(A783,Holidays!A:C,2,)</f>
        <v>Y</v>
      </c>
      <c r="N783" t="str">
        <f>VLOOKUP(A783,Holidays!A:C,3,FALSE)</f>
        <v>N</v>
      </c>
    </row>
    <row r="784" spans="1:14" x14ac:dyDescent="0.25">
      <c r="A784" s="6">
        <v>42787</v>
      </c>
      <c r="B784" s="1" t="str">
        <f>TEXT(Holidays!A784,"DDDD")</f>
        <v>Tuesday</v>
      </c>
      <c r="C784" s="2">
        <f>WEEKNUM(Holidays!A784)</f>
        <v>8</v>
      </c>
      <c r="D784" s="1" t="str">
        <f>TEXT(Holidays!A784,"MMMM")</f>
        <v>February</v>
      </c>
      <c r="E784" s="1" t="str">
        <f>TEXT(Holidays!A784,"yyyy")</f>
        <v>2017</v>
      </c>
      <c r="F784" s="3">
        <v>10.1</v>
      </c>
      <c r="G784" s="3">
        <v>24</v>
      </c>
      <c r="H784" s="3">
        <v>25</v>
      </c>
      <c r="I784" s="3">
        <v>0.2</v>
      </c>
      <c r="J784" s="4">
        <v>112351.47</v>
      </c>
      <c r="K784" s="5">
        <v>103.2484286</v>
      </c>
      <c r="L784" s="71">
        <f t="shared" si="12"/>
        <v>11600112.728400042</v>
      </c>
      <c r="M784" t="str">
        <f>VLOOKUP(A784,Holidays!A:C,2,)</f>
        <v>Y</v>
      </c>
      <c r="N784" t="str">
        <f>VLOOKUP(A784,Holidays!A:C,3,FALSE)</f>
        <v>N</v>
      </c>
    </row>
    <row r="785" spans="1:14" x14ac:dyDescent="0.25">
      <c r="A785" s="6">
        <v>42788</v>
      </c>
      <c r="B785" s="1" t="str">
        <f>TEXT(Holidays!A785,"DDDD")</f>
        <v>Wednesday</v>
      </c>
      <c r="C785" s="2">
        <f>WEEKNUM(Holidays!A785)</f>
        <v>8</v>
      </c>
      <c r="D785" s="1" t="str">
        <f>TEXT(Holidays!A785,"MMMM")</f>
        <v>February</v>
      </c>
      <c r="E785" s="1" t="str">
        <f>TEXT(Holidays!A785,"yyyy")</f>
        <v>2017</v>
      </c>
      <c r="F785" s="3">
        <v>12.8</v>
      </c>
      <c r="G785" s="3">
        <v>33.299999999999997</v>
      </c>
      <c r="H785" s="3">
        <v>23.1</v>
      </c>
      <c r="I785" s="3">
        <v>0</v>
      </c>
      <c r="J785" s="4">
        <v>116690.17</v>
      </c>
      <c r="K785" s="5">
        <v>78.057835249999997</v>
      </c>
      <c r="L785" s="71">
        <f t="shared" si="12"/>
        <v>9108582.0651544929</v>
      </c>
      <c r="M785" t="str">
        <f>VLOOKUP(A785,Holidays!A:C,2,)</f>
        <v>Y</v>
      </c>
      <c r="N785" t="str">
        <f>VLOOKUP(A785,Holidays!A:C,3,FALSE)</f>
        <v>N</v>
      </c>
    </row>
    <row r="786" spans="1:14" x14ac:dyDescent="0.25">
      <c r="A786" s="6">
        <v>42789</v>
      </c>
      <c r="B786" s="1" t="str">
        <f>TEXT(Holidays!A786,"DDDD")</f>
        <v>Thursday</v>
      </c>
      <c r="C786" s="2">
        <f>WEEKNUM(Holidays!A786)</f>
        <v>8</v>
      </c>
      <c r="D786" s="1" t="str">
        <f>TEXT(Holidays!A786,"MMMM")</f>
        <v>February</v>
      </c>
      <c r="E786" s="1" t="str">
        <f>TEXT(Holidays!A786,"yyyy")</f>
        <v>2017</v>
      </c>
      <c r="F786" s="3">
        <v>15.9</v>
      </c>
      <c r="G786" s="3">
        <v>25</v>
      </c>
      <c r="H786" s="3">
        <v>23.5</v>
      </c>
      <c r="I786" s="3">
        <v>0</v>
      </c>
      <c r="J786" s="4">
        <v>117948.685</v>
      </c>
      <c r="K786" s="5">
        <v>102.3617733</v>
      </c>
      <c r="L786" s="71">
        <f t="shared" si="12"/>
        <v>12073436.55500311</v>
      </c>
      <c r="M786" t="str">
        <f>VLOOKUP(A786,Holidays!A:C,2,)</f>
        <v>Y</v>
      </c>
      <c r="N786" t="str">
        <f>VLOOKUP(A786,Holidays!A:C,3,FALSE)</f>
        <v>N</v>
      </c>
    </row>
    <row r="787" spans="1:14" x14ac:dyDescent="0.25">
      <c r="A787" s="6">
        <v>42790</v>
      </c>
      <c r="B787" s="1" t="str">
        <f>TEXT(Holidays!A787,"DDDD")</f>
        <v>Friday</v>
      </c>
      <c r="C787" s="2">
        <f>WEEKNUM(Holidays!A787)</f>
        <v>8</v>
      </c>
      <c r="D787" s="1" t="str">
        <f>TEXT(Holidays!A787,"MMMM")</f>
        <v>February</v>
      </c>
      <c r="E787" s="1" t="str">
        <f>TEXT(Holidays!A787,"yyyy")</f>
        <v>2017</v>
      </c>
      <c r="F787" s="3">
        <v>15.8</v>
      </c>
      <c r="G787" s="3">
        <v>20</v>
      </c>
      <c r="H787" s="3">
        <v>13.2</v>
      </c>
      <c r="I787" s="3">
        <v>1.4</v>
      </c>
      <c r="J787" s="4">
        <v>111229.52</v>
      </c>
      <c r="K787" s="5">
        <v>98.210797409999998</v>
      </c>
      <c r="L787" s="71">
        <f t="shared" si="12"/>
        <v>10923939.854731543</v>
      </c>
      <c r="M787" t="str">
        <f>VLOOKUP(A787,Holidays!A:C,2,)</f>
        <v>Y</v>
      </c>
      <c r="N787" t="str">
        <f>VLOOKUP(A787,Holidays!A:C,3,FALSE)</f>
        <v>N</v>
      </c>
    </row>
    <row r="788" spans="1:14" x14ac:dyDescent="0.25">
      <c r="A788" s="6">
        <v>42791</v>
      </c>
      <c r="B788" s="1" t="str">
        <f>TEXT(Holidays!A788,"DDDD")</f>
        <v>Saturday</v>
      </c>
      <c r="C788" s="2">
        <f>WEEKNUM(Holidays!A788)</f>
        <v>8</v>
      </c>
      <c r="D788" s="1" t="str">
        <f>TEXT(Holidays!A788,"MMMM")</f>
        <v>February</v>
      </c>
      <c r="E788" s="1" t="str">
        <f>TEXT(Holidays!A788,"yyyy")</f>
        <v>2017</v>
      </c>
      <c r="F788" s="3">
        <v>13.7</v>
      </c>
      <c r="G788" s="3">
        <v>19.399999999999999</v>
      </c>
      <c r="H788" s="3">
        <v>23.9</v>
      </c>
      <c r="I788" s="3">
        <v>0</v>
      </c>
      <c r="J788" s="4">
        <v>95046.904999999999</v>
      </c>
      <c r="K788" s="5">
        <v>45.609290440000002</v>
      </c>
      <c r="L788" s="71">
        <f t="shared" si="12"/>
        <v>4335021.8955680886</v>
      </c>
      <c r="M788" t="str">
        <f>VLOOKUP(A788,Holidays!A:C,2,)</f>
        <v>Y</v>
      </c>
      <c r="N788" t="str">
        <f>VLOOKUP(A788,Holidays!A:C,3,FALSE)</f>
        <v>N</v>
      </c>
    </row>
    <row r="789" spans="1:14" x14ac:dyDescent="0.25">
      <c r="A789" s="6">
        <v>42792</v>
      </c>
      <c r="B789" s="1" t="str">
        <f>TEXT(Holidays!A789,"DDDD")</f>
        <v>Sunday</v>
      </c>
      <c r="C789" s="2">
        <f>WEEKNUM(Holidays!A789)</f>
        <v>9</v>
      </c>
      <c r="D789" s="1" t="str">
        <f>TEXT(Holidays!A789,"MMMM")</f>
        <v>February</v>
      </c>
      <c r="E789" s="1" t="str">
        <f>TEXT(Holidays!A789,"yyyy")</f>
        <v>2017</v>
      </c>
      <c r="F789" s="3">
        <v>13.2</v>
      </c>
      <c r="G789" s="3">
        <v>29.8</v>
      </c>
      <c r="H789" s="3">
        <v>24.2</v>
      </c>
      <c r="I789" s="3">
        <v>0</v>
      </c>
      <c r="J789" s="4">
        <v>100495.61500000001</v>
      </c>
      <c r="K789" s="5">
        <v>56.026420170000002</v>
      </c>
      <c r="L789" s="71">
        <f t="shared" si="12"/>
        <v>5630409.5512325549</v>
      </c>
      <c r="M789" t="str">
        <f>VLOOKUP(A789,Holidays!A:C,2,)</f>
        <v>Y</v>
      </c>
      <c r="N789" t="str">
        <f>VLOOKUP(A789,Holidays!A:C,3,FALSE)</f>
        <v>N</v>
      </c>
    </row>
    <row r="790" spans="1:14" x14ac:dyDescent="0.25">
      <c r="A790" s="6">
        <v>42793</v>
      </c>
      <c r="B790" s="1" t="str">
        <f>TEXT(Holidays!A790,"DDDD")</f>
        <v>Monday</v>
      </c>
      <c r="C790" s="2">
        <f>WEEKNUM(Holidays!A790)</f>
        <v>9</v>
      </c>
      <c r="D790" s="1" t="str">
        <f>TEXT(Holidays!A790,"MMMM")</f>
        <v>February</v>
      </c>
      <c r="E790" s="1" t="str">
        <f>TEXT(Holidays!A790,"yyyy")</f>
        <v>2017</v>
      </c>
      <c r="F790" s="3">
        <v>15.6</v>
      </c>
      <c r="G790" s="3">
        <v>33.1</v>
      </c>
      <c r="H790" s="3">
        <v>23.9</v>
      </c>
      <c r="I790" s="3">
        <v>0</v>
      </c>
      <c r="J790" s="4">
        <v>131090.77499999999</v>
      </c>
      <c r="K790" s="5">
        <v>96.550071590000002</v>
      </c>
      <c r="L790" s="71">
        <f t="shared" si="12"/>
        <v>12656823.711038582</v>
      </c>
      <c r="M790" t="str">
        <f>VLOOKUP(A790,Holidays!A:C,2,)</f>
        <v>Y</v>
      </c>
      <c r="N790" t="str">
        <f>VLOOKUP(A790,Holidays!A:C,3,FALSE)</f>
        <v>N</v>
      </c>
    </row>
    <row r="791" spans="1:14" x14ac:dyDescent="0.25">
      <c r="A791" s="6">
        <v>42794</v>
      </c>
      <c r="B791" s="1" t="str">
        <f>TEXT(Holidays!A791,"DDDD")</f>
        <v>Tuesday</v>
      </c>
      <c r="C791" s="2">
        <f>WEEKNUM(Holidays!A791)</f>
        <v>9</v>
      </c>
      <c r="D791" s="1" t="str">
        <f>TEXT(Holidays!A791,"MMMM")</f>
        <v>February</v>
      </c>
      <c r="E791" s="1" t="str">
        <f>TEXT(Holidays!A791,"yyyy")</f>
        <v>2017</v>
      </c>
      <c r="F791" s="3">
        <v>17.3</v>
      </c>
      <c r="G791" s="3">
        <v>33.6</v>
      </c>
      <c r="H791" s="3">
        <v>23.6</v>
      </c>
      <c r="I791" s="3">
        <v>0</v>
      </c>
      <c r="J791" s="4">
        <v>140167.5</v>
      </c>
      <c r="K791" s="5">
        <v>99.945639459999995</v>
      </c>
      <c r="L791" s="71">
        <f t="shared" si="12"/>
        <v>14009130.41900955</v>
      </c>
      <c r="M791" t="str">
        <f>VLOOKUP(A791,Holidays!A:C,2,)</f>
        <v>Y</v>
      </c>
      <c r="N791" t="str">
        <f>VLOOKUP(A791,Holidays!A:C,3,FALSE)</f>
        <v>N</v>
      </c>
    </row>
    <row r="792" spans="1:14" x14ac:dyDescent="0.25">
      <c r="A792" s="6">
        <v>42795</v>
      </c>
      <c r="B792" s="1" t="str">
        <f>TEXT(Holidays!A792,"DDDD")</f>
        <v>Wednesday</v>
      </c>
      <c r="C792" s="2">
        <f>WEEKNUM(Holidays!A792)</f>
        <v>9</v>
      </c>
      <c r="D792" s="1" t="str">
        <f>TEXT(Holidays!A792,"MMMM")</f>
        <v>March</v>
      </c>
      <c r="E792" s="1" t="str">
        <f>TEXT(Holidays!A792,"yyyy")</f>
        <v>2017</v>
      </c>
      <c r="F792" s="3">
        <v>16.600000000000001</v>
      </c>
      <c r="G792" s="3">
        <v>30.5</v>
      </c>
      <c r="H792" s="3">
        <v>23.7</v>
      </c>
      <c r="I792" s="3">
        <v>0</v>
      </c>
      <c r="J792" s="4">
        <v>137291.97</v>
      </c>
      <c r="K792" s="5">
        <v>86.003999010000001</v>
      </c>
      <c r="L792" s="71">
        <f t="shared" si="12"/>
        <v>11807658.451960949</v>
      </c>
      <c r="M792" t="str">
        <f>VLOOKUP(A792,Holidays!A:C,2,)</f>
        <v>Y</v>
      </c>
      <c r="N792" t="str">
        <f>VLOOKUP(A792,Holidays!A:C,3,FALSE)</f>
        <v>N</v>
      </c>
    </row>
    <row r="793" spans="1:14" x14ac:dyDescent="0.25">
      <c r="A793" s="6">
        <v>42796</v>
      </c>
      <c r="B793" s="1" t="str">
        <f>TEXT(Holidays!A793,"DDDD")</f>
        <v>Thursday</v>
      </c>
      <c r="C793" s="2">
        <f>WEEKNUM(Holidays!A793)</f>
        <v>9</v>
      </c>
      <c r="D793" s="1" t="str">
        <f>TEXT(Holidays!A793,"MMMM")</f>
        <v>March</v>
      </c>
      <c r="E793" s="1" t="str">
        <f>TEXT(Holidays!A793,"yyyy")</f>
        <v>2017</v>
      </c>
      <c r="F793" s="3">
        <v>17.7</v>
      </c>
      <c r="G793" s="3">
        <v>23.3</v>
      </c>
      <c r="H793" s="3">
        <v>22</v>
      </c>
      <c r="I793" s="3">
        <v>0</v>
      </c>
      <c r="J793" s="4">
        <v>127633.27499999999</v>
      </c>
      <c r="K793" s="5">
        <v>85.498445459999999</v>
      </c>
      <c r="L793" s="71">
        <f t="shared" si="12"/>
        <v>10912446.60146868</v>
      </c>
      <c r="M793" t="str">
        <f>VLOOKUP(A793,Holidays!A:C,2,)</f>
        <v>Y</v>
      </c>
      <c r="N793" t="str">
        <f>VLOOKUP(A793,Holidays!A:C,3,FALSE)</f>
        <v>N</v>
      </c>
    </row>
    <row r="794" spans="1:14" x14ac:dyDescent="0.25">
      <c r="A794" s="6">
        <v>42797</v>
      </c>
      <c r="B794" s="1" t="str">
        <f>TEXT(Holidays!A794,"DDDD")</f>
        <v>Friday</v>
      </c>
      <c r="C794" s="2">
        <f>WEEKNUM(Holidays!A794)</f>
        <v>9</v>
      </c>
      <c r="D794" s="1" t="str">
        <f>TEXT(Holidays!A794,"MMMM")</f>
        <v>March</v>
      </c>
      <c r="E794" s="1" t="str">
        <f>TEXT(Holidays!A794,"yyyy")</f>
        <v>2017</v>
      </c>
      <c r="F794" s="3">
        <v>18.100000000000001</v>
      </c>
      <c r="G794" s="3">
        <v>28.6</v>
      </c>
      <c r="H794" s="3">
        <v>18.100000000000001</v>
      </c>
      <c r="I794" s="3">
        <v>0</v>
      </c>
      <c r="J794" s="4">
        <v>124311.33</v>
      </c>
      <c r="K794" s="5">
        <v>73.929299439999994</v>
      </c>
      <c r="L794" s="71">
        <f t="shared" si="12"/>
        <v>9190249.539354654</v>
      </c>
      <c r="M794" t="str">
        <f>VLOOKUP(A794,Holidays!A:C,2,)</f>
        <v>Y</v>
      </c>
      <c r="N794" t="str">
        <f>VLOOKUP(A794,Holidays!A:C,3,FALSE)</f>
        <v>N</v>
      </c>
    </row>
    <row r="795" spans="1:14" x14ac:dyDescent="0.25">
      <c r="A795" s="6">
        <v>42798</v>
      </c>
      <c r="B795" s="1" t="str">
        <f>TEXT(Holidays!A795,"DDDD")</f>
        <v>Saturday</v>
      </c>
      <c r="C795" s="2">
        <f>WEEKNUM(Holidays!A795)</f>
        <v>9</v>
      </c>
      <c r="D795" s="1" t="str">
        <f>TEXT(Holidays!A795,"MMMM")</f>
        <v>March</v>
      </c>
      <c r="E795" s="1" t="str">
        <f>TEXT(Holidays!A795,"yyyy")</f>
        <v>2017</v>
      </c>
      <c r="F795" s="3">
        <v>16.100000000000001</v>
      </c>
      <c r="G795" s="3">
        <v>27.4</v>
      </c>
      <c r="H795" s="3">
        <v>23</v>
      </c>
      <c r="I795" s="3">
        <v>0</v>
      </c>
      <c r="J795" s="4">
        <v>116083.295</v>
      </c>
      <c r="K795" s="5">
        <v>77.595643690000003</v>
      </c>
      <c r="L795" s="71">
        <f t="shared" si="12"/>
        <v>9007557.9971811585</v>
      </c>
      <c r="M795" t="str">
        <f>VLOOKUP(A795,Holidays!A:C,2,)</f>
        <v>Y</v>
      </c>
      <c r="N795" t="str">
        <f>VLOOKUP(A795,Holidays!A:C,3,FALSE)</f>
        <v>N</v>
      </c>
    </row>
    <row r="796" spans="1:14" x14ac:dyDescent="0.25">
      <c r="A796" s="6">
        <v>42799</v>
      </c>
      <c r="B796" s="1" t="str">
        <f>TEXT(Holidays!A796,"DDDD")</f>
        <v>Sunday</v>
      </c>
      <c r="C796" s="2">
        <f>WEEKNUM(Holidays!A796)</f>
        <v>10</v>
      </c>
      <c r="D796" s="1" t="str">
        <f>TEXT(Holidays!A796,"MMMM")</f>
        <v>March</v>
      </c>
      <c r="E796" s="1" t="str">
        <f>TEXT(Holidays!A796,"yyyy")</f>
        <v>2017</v>
      </c>
      <c r="F796" s="3">
        <v>17.600000000000001</v>
      </c>
      <c r="G796" s="3">
        <v>25.4</v>
      </c>
      <c r="H796" s="3">
        <v>16.8</v>
      </c>
      <c r="I796" s="3">
        <v>0.2</v>
      </c>
      <c r="J796" s="4">
        <v>103539.02</v>
      </c>
      <c r="K796" s="5">
        <v>45.460745699999997</v>
      </c>
      <c r="L796" s="71">
        <f t="shared" si="12"/>
        <v>4706961.0582472142</v>
      </c>
      <c r="M796" t="str">
        <f>VLOOKUP(A796,Holidays!A:C,2,)</f>
        <v>Y</v>
      </c>
      <c r="N796" t="str">
        <f>VLOOKUP(A796,Holidays!A:C,3,FALSE)</f>
        <v>N</v>
      </c>
    </row>
    <row r="797" spans="1:14" x14ac:dyDescent="0.25">
      <c r="A797" s="6">
        <v>42800</v>
      </c>
      <c r="B797" s="1" t="str">
        <f>TEXT(Holidays!A797,"DDDD")</f>
        <v>Monday</v>
      </c>
      <c r="C797" s="2">
        <f>WEEKNUM(Holidays!A797)</f>
        <v>10</v>
      </c>
      <c r="D797" s="1" t="str">
        <f>TEXT(Holidays!A797,"MMMM")</f>
        <v>March</v>
      </c>
      <c r="E797" s="1" t="str">
        <f>TEXT(Holidays!A797,"yyyy")</f>
        <v>2017</v>
      </c>
      <c r="F797" s="3">
        <v>17.7</v>
      </c>
      <c r="G797" s="3">
        <v>27.4</v>
      </c>
      <c r="H797" s="3">
        <v>22.3</v>
      </c>
      <c r="I797" s="3">
        <v>0</v>
      </c>
      <c r="J797" s="4">
        <v>116447.855</v>
      </c>
      <c r="K797" s="5">
        <v>56.634147380000002</v>
      </c>
      <c r="L797" s="71">
        <f t="shared" si="12"/>
        <v>6594924.9821548695</v>
      </c>
      <c r="M797" t="str">
        <f>VLOOKUP(A797,Holidays!A:C,2,)</f>
        <v>Y</v>
      </c>
      <c r="N797" t="str">
        <f>VLOOKUP(A797,Holidays!A:C,3,FALSE)</f>
        <v>N</v>
      </c>
    </row>
    <row r="798" spans="1:14" x14ac:dyDescent="0.25">
      <c r="A798" s="6">
        <v>42801</v>
      </c>
      <c r="B798" s="1" t="str">
        <f>TEXT(Holidays!A798,"DDDD")</f>
        <v>Tuesday</v>
      </c>
      <c r="C798" s="2">
        <f>WEEKNUM(Holidays!A798)</f>
        <v>10</v>
      </c>
      <c r="D798" s="1" t="str">
        <f>TEXT(Holidays!A798,"MMMM")</f>
        <v>March</v>
      </c>
      <c r="E798" s="1" t="str">
        <f>TEXT(Holidays!A798,"yyyy")</f>
        <v>2017</v>
      </c>
      <c r="F798" s="3">
        <v>15</v>
      </c>
      <c r="G798" s="3">
        <v>28.2</v>
      </c>
      <c r="H798" s="3">
        <v>22.4</v>
      </c>
      <c r="I798" s="3">
        <v>0</v>
      </c>
      <c r="J798" s="4">
        <v>117931.46</v>
      </c>
      <c r="K798" s="5">
        <v>57.516139000000003</v>
      </c>
      <c r="L798" s="71">
        <f t="shared" si="12"/>
        <v>6782962.2458329406</v>
      </c>
      <c r="M798" t="str">
        <f>VLOOKUP(A798,Holidays!A:C,2,)</f>
        <v>Y</v>
      </c>
      <c r="N798" t="str">
        <f>VLOOKUP(A798,Holidays!A:C,3,FALSE)</f>
        <v>N</v>
      </c>
    </row>
    <row r="799" spans="1:14" x14ac:dyDescent="0.25">
      <c r="A799" s="6">
        <v>42802</v>
      </c>
      <c r="B799" s="1" t="str">
        <f>TEXT(Holidays!A799,"DDDD")</f>
        <v>Wednesday</v>
      </c>
      <c r="C799" s="2">
        <f>WEEKNUM(Holidays!A799)</f>
        <v>10</v>
      </c>
      <c r="D799" s="1" t="str">
        <f>TEXT(Holidays!A799,"MMMM")</f>
        <v>March</v>
      </c>
      <c r="E799" s="1" t="str">
        <f>TEXT(Holidays!A799,"yyyy")</f>
        <v>2017</v>
      </c>
      <c r="F799" s="3">
        <v>14.2</v>
      </c>
      <c r="G799" s="3">
        <v>31.5</v>
      </c>
      <c r="H799" s="3">
        <v>22.1</v>
      </c>
      <c r="I799" s="3">
        <v>0</v>
      </c>
      <c r="J799" s="4">
        <v>124370.765</v>
      </c>
      <c r="K799" s="5">
        <v>73.923132069999994</v>
      </c>
      <c r="L799" s="71">
        <f t="shared" si="12"/>
        <v>9193876.4867419321</v>
      </c>
      <c r="M799" t="str">
        <f>VLOOKUP(A799,Holidays!A:C,2,)</f>
        <v>Y</v>
      </c>
      <c r="N799" t="str">
        <f>VLOOKUP(A799,Holidays!A:C,3,FALSE)</f>
        <v>N</v>
      </c>
    </row>
    <row r="800" spans="1:14" x14ac:dyDescent="0.25">
      <c r="A800" s="6">
        <v>42803</v>
      </c>
      <c r="B800" s="1" t="str">
        <f>TEXT(Holidays!A800,"DDDD")</f>
        <v>Thursday</v>
      </c>
      <c r="C800" s="2">
        <f>WEEKNUM(Holidays!A800)</f>
        <v>10</v>
      </c>
      <c r="D800" s="1" t="str">
        <f>TEXT(Holidays!A800,"MMMM")</f>
        <v>March</v>
      </c>
      <c r="E800" s="1" t="str">
        <f>TEXT(Holidays!A800,"yyyy")</f>
        <v>2017</v>
      </c>
      <c r="F800" s="3">
        <v>15</v>
      </c>
      <c r="G800" s="3">
        <v>32.299999999999997</v>
      </c>
      <c r="H800" s="3">
        <v>21.1</v>
      </c>
      <c r="I800" s="3">
        <v>0</v>
      </c>
      <c r="J800" s="4">
        <v>129649.25</v>
      </c>
      <c r="K800" s="5">
        <v>83.889686549999993</v>
      </c>
      <c r="L800" s="71">
        <f t="shared" si="12"/>
        <v>10876234.943942586</v>
      </c>
      <c r="M800" t="str">
        <f>VLOOKUP(A800,Holidays!A:C,2,)</f>
        <v>Y</v>
      </c>
      <c r="N800" t="str">
        <f>VLOOKUP(A800,Holidays!A:C,3,FALSE)</f>
        <v>N</v>
      </c>
    </row>
    <row r="801" spans="1:14" x14ac:dyDescent="0.25">
      <c r="A801" s="6">
        <v>42804</v>
      </c>
      <c r="B801" s="1" t="str">
        <f>TEXT(Holidays!A801,"DDDD")</f>
        <v>Friday</v>
      </c>
      <c r="C801" s="2">
        <f>WEEKNUM(Holidays!A801)</f>
        <v>10</v>
      </c>
      <c r="D801" s="1" t="str">
        <f>TEXT(Holidays!A801,"MMMM")</f>
        <v>March</v>
      </c>
      <c r="E801" s="1" t="str">
        <f>TEXT(Holidays!A801,"yyyy")</f>
        <v>2017</v>
      </c>
      <c r="F801" s="3">
        <v>18.5</v>
      </c>
      <c r="G801" s="3">
        <v>23.8</v>
      </c>
      <c r="H801" s="3">
        <v>19.399999999999999</v>
      </c>
      <c r="I801" s="3">
        <v>0</v>
      </c>
      <c r="J801" s="4">
        <v>125346.075</v>
      </c>
      <c r="K801" s="5">
        <v>82.034537619999995</v>
      </c>
      <c r="L801" s="71">
        <f t="shared" si="12"/>
        <v>10282707.305106841</v>
      </c>
      <c r="M801" t="str">
        <f>VLOOKUP(A801,Holidays!A:C,2,)</f>
        <v>Y</v>
      </c>
      <c r="N801" t="str">
        <f>VLOOKUP(A801,Holidays!A:C,3,FALSE)</f>
        <v>N</v>
      </c>
    </row>
    <row r="802" spans="1:14" x14ac:dyDescent="0.25">
      <c r="A802" s="6">
        <v>42805</v>
      </c>
      <c r="B802" s="1" t="str">
        <f>TEXT(Holidays!A802,"DDDD")</f>
        <v>Saturday</v>
      </c>
      <c r="C802" s="2">
        <f>WEEKNUM(Holidays!A802)</f>
        <v>10</v>
      </c>
      <c r="D802" s="1" t="str">
        <f>TEXT(Holidays!A802,"MMMM")</f>
        <v>March</v>
      </c>
      <c r="E802" s="1" t="str">
        <f>TEXT(Holidays!A802,"yyyy")</f>
        <v>2017</v>
      </c>
      <c r="F802" s="3">
        <v>18</v>
      </c>
      <c r="G802" s="3">
        <v>26.4</v>
      </c>
      <c r="H802" s="3">
        <v>13.9</v>
      </c>
      <c r="I802" s="3">
        <v>0</v>
      </c>
      <c r="J802" s="4">
        <v>108816.81</v>
      </c>
      <c r="K802" s="5">
        <v>50.762326090000002</v>
      </c>
      <c r="L802" s="71">
        <f t="shared" si="12"/>
        <v>5523794.3932935726</v>
      </c>
      <c r="M802" t="str">
        <f>VLOOKUP(A802,Holidays!A:C,2,)</f>
        <v>Y</v>
      </c>
      <c r="N802" t="str">
        <f>VLOOKUP(A802,Holidays!A:C,3,FALSE)</f>
        <v>N</v>
      </c>
    </row>
    <row r="803" spans="1:14" x14ac:dyDescent="0.25">
      <c r="A803" s="6">
        <v>42806</v>
      </c>
      <c r="B803" s="1" t="str">
        <f>TEXT(Holidays!A803,"DDDD")</f>
        <v>Sunday</v>
      </c>
      <c r="C803" s="2">
        <f>WEEKNUM(Holidays!A803)</f>
        <v>11</v>
      </c>
      <c r="D803" s="1" t="str">
        <f>TEXT(Holidays!A803,"MMMM")</f>
        <v>March</v>
      </c>
      <c r="E803" s="1" t="str">
        <f>TEXT(Holidays!A803,"yyyy")</f>
        <v>2017</v>
      </c>
      <c r="F803" s="3">
        <v>17.899999999999999</v>
      </c>
      <c r="G803" s="3">
        <v>27.1</v>
      </c>
      <c r="H803" s="3">
        <v>19.600000000000001</v>
      </c>
      <c r="I803" s="3">
        <v>0</v>
      </c>
      <c r="J803" s="4">
        <v>102617.51</v>
      </c>
      <c r="K803" s="5">
        <v>42.480560560000001</v>
      </c>
      <c r="L803" s="71">
        <f t="shared" si="12"/>
        <v>4359249.3480714057</v>
      </c>
      <c r="M803" t="str">
        <f>VLOOKUP(A803,Holidays!A:C,2,)</f>
        <v>Y</v>
      </c>
      <c r="N803" t="str">
        <f>VLOOKUP(A803,Holidays!A:C,3,FALSE)</f>
        <v>N</v>
      </c>
    </row>
    <row r="804" spans="1:14" x14ac:dyDescent="0.25">
      <c r="A804" s="6">
        <v>42807</v>
      </c>
      <c r="B804" s="1" t="str">
        <f>TEXT(Holidays!A804,"DDDD")</f>
        <v>Monday</v>
      </c>
      <c r="C804" s="2">
        <f>WEEKNUM(Holidays!A804)</f>
        <v>11</v>
      </c>
      <c r="D804" s="1" t="str">
        <f>TEXT(Holidays!A804,"MMMM")</f>
        <v>March</v>
      </c>
      <c r="E804" s="1" t="str">
        <f>TEXT(Holidays!A804,"yyyy")</f>
        <v>2017</v>
      </c>
      <c r="F804" s="3">
        <v>15.7</v>
      </c>
      <c r="G804" s="3">
        <v>24.3</v>
      </c>
      <c r="H804" s="3">
        <v>20.7</v>
      </c>
      <c r="I804" s="3">
        <v>0.2</v>
      </c>
      <c r="J804" s="4">
        <v>104468.9</v>
      </c>
      <c r="K804" s="5">
        <v>66.843722060000005</v>
      </c>
      <c r="L804" s="71">
        <f t="shared" si="12"/>
        <v>6983090.1155139338</v>
      </c>
      <c r="M804" t="str">
        <f>VLOOKUP(A804,Holidays!A:C,2,)</f>
        <v>Y</v>
      </c>
      <c r="N804" t="str">
        <f>VLOOKUP(A804,Holidays!A:C,3,FALSE)</f>
        <v>Y</v>
      </c>
    </row>
    <row r="805" spans="1:14" x14ac:dyDescent="0.25">
      <c r="A805" s="6">
        <v>42808</v>
      </c>
      <c r="B805" s="1" t="str">
        <f>TEXT(Holidays!A805,"DDDD")</f>
        <v>Tuesday</v>
      </c>
      <c r="C805" s="2">
        <f>WEEKNUM(Holidays!A805)</f>
        <v>11</v>
      </c>
      <c r="D805" s="1" t="str">
        <f>TEXT(Holidays!A805,"MMMM")</f>
        <v>March</v>
      </c>
      <c r="E805" s="1" t="str">
        <f>TEXT(Holidays!A805,"yyyy")</f>
        <v>2017</v>
      </c>
      <c r="F805" s="3">
        <v>18.8</v>
      </c>
      <c r="G805" s="3">
        <v>32.700000000000003</v>
      </c>
      <c r="H805" s="3">
        <v>20.8</v>
      </c>
      <c r="I805" s="3">
        <v>0</v>
      </c>
      <c r="J805" s="4">
        <v>133227.785</v>
      </c>
      <c r="K805" s="5">
        <v>101.4423563</v>
      </c>
      <c r="L805" s="71">
        <f t="shared" si="12"/>
        <v>13514940.435029795</v>
      </c>
      <c r="M805" t="str">
        <f>VLOOKUP(A805,Holidays!A:C,2,)</f>
        <v>Y</v>
      </c>
      <c r="N805" t="str">
        <f>VLOOKUP(A805,Holidays!A:C,3,FALSE)</f>
        <v>N</v>
      </c>
    </row>
    <row r="806" spans="1:14" x14ac:dyDescent="0.25">
      <c r="A806" s="6">
        <v>42809</v>
      </c>
      <c r="B806" s="1" t="str">
        <f>TEXT(Holidays!A806,"DDDD")</f>
        <v>Wednesday</v>
      </c>
      <c r="C806" s="2">
        <f>WEEKNUM(Holidays!A806)</f>
        <v>11</v>
      </c>
      <c r="D806" s="1" t="str">
        <f>TEXT(Holidays!A806,"MMMM")</f>
        <v>March</v>
      </c>
      <c r="E806" s="1" t="str">
        <f>TEXT(Holidays!A806,"yyyy")</f>
        <v>2017</v>
      </c>
      <c r="F806" s="3">
        <v>20.8</v>
      </c>
      <c r="G806" s="3">
        <v>33.200000000000003</v>
      </c>
      <c r="H806" s="3">
        <v>18.899999999999999</v>
      </c>
      <c r="I806" s="3">
        <v>0</v>
      </c>
      <c r="J806" s="4">
        <v>139672.83499999999</v>
      </c>
      <c r="K806" s="5">
        <v>102.0122176</v>
      </c>
      <c r="L806" s="71">
        <f t="shared" si="12"/>
        <v>14248335.636828896</v>
      </c>
      <c r="M806" t="str">
        <f>VLOOKUP(A806,Holidays!A:C,2,)</f>
        <v>Y</v>
      </c>
      <c r="N806" t="str">
        <f>VLOOKUP(A806,Holidays!A:C,3,FALSE)</f>
        <v>N</v>
      </c>
    </row>
    <row r="807" spans="1:14" x14ac:dyDescent="0.25">
      <c r="A807" s="6">
        <v>42810</v>
      </c>
      <c r="B807" s="1" t="str">
        <f>TEXT(Holidays!A807,"DDDD")</f>
        <v>Thursday</v>
      </c>
      <c r="C807" s="2">
        <f>WEEKNUM(Holidays!A807)</f>
        <v>11</v>
      </c>
      <c r="D807" s="1" t="str">
        <f>TEXT(Holidays!A807,"MMMM")</f>
        <v>March</v>
      </c>
      <c r="E807" s="1" t="str">
        <f>TEXT(Holidays!A807,"yyyy")</f>
        <v>2017</v>
      </c>
      <c r="F807" s="3">
        <v>21.7</v>
      </c>
      <c r="G807" s="3">
        <v>23</v>
      </c>
      <c r="H807" s="3">
        <v>4.8</v>
      </c>
      <c r="I807" s="3">
        <v>1.8</v>
      </c>
      <c r="J807" s="4">
        <v>124255.97500000001</v>
      </c>
      <c r="K807" s="5">
        <v>87.894020850000004</v>
      </c>
      <c r="L807" s="71">
        <f t="shared" si="12"/>
        <v>10921357.257387079</v>
      </c>
      <c r="M807" t="str">
        <f>VLOOKUP(A807,Holidays!A:C,2,)</f>
        <v>Y</v>
      </c>
      <c r="N807" t="str">
        <f>VLOOKUP(A807,Holidays!A:C,3,FALSE)</f>
        <v>N</v>
      </c>
    </row>
    <row r="808" spans="1:14" x14ac:dyDescent="0.25">
      <c r="A808" s="6">
        <v>42811</v>
      </c>
      <c r="B808" s="1" t="str">
        <f>TEXT(Holidays!A808,"DDDD")</f>
        <v>Friday</v>
      </c>
      <c r="C808" s="2">
        <f>WEEKNUM(Holidays!A808)</f>
        <v>11</v>
      </c>
      <c r="D808" s="1" t="str">
        <f>TEXT(Holidays!A808,"MMMM")</f>
        <v>March</v>
      </c>
      <c r="E808" s="1" t="str">
        <f>TEXT(Holidays!A808,"yyyy")</f>
        <v>2017</v>
      </c>
      <c r="F808" s="3">
        <v>15.8</v>
      </c>
      <c r="G808" s="3">
        <v>22.1</v>
      </c>
      <c r="H808" s="3">
        <v>20.100000000000001</v>
      </c>
      <c r="I808" s="3">
        <v>0</v>
      </c>
      <c r="J808" s="4">
        <v>111612.075</v>
      </c>
      <c r="K808" s="5">
        <v>70.74607288</v>
      </c>
      <c r="L808" s="71">
        <f t="shared" si="12"/>
        <v>7896115.9922380261</v>
      </c>
      <c r="M808" t="str">
        <f>VLOOKUP(A808,Holidays!A:C,2,)</f>
        <v>Y</v>
      </c>
      <c r="N808" t="str">
        <f>VLOOKUP(A808,Holidays!A:C,3,FALSE)</f>
        <v>N</v>
      </c>
    </row>
    <row r="809" spans="1:14" x14ac:dyDescent="0.25">
      <c r="A809" s="6">
        <v>42812</v>
      </c>
      <c r="B809" s="1" t="str">
        <f>TEXT(Holidays!A809,"DDDD")</f>
        <v>Saturday</v>
      </c>
      <c r="C809" s="2">
        <f>WEEKNUM(Holidays!A809)</f>
        <v>11</v>
      </c>
      <c r="D809" s="1" t="str">
        <f>TEXT(Holidays!A809,"MMMM")</f>
        <v>March</v>
      </c>
      <c r="E809" s="1" t="str">
        <f>TEXT(Holidays!A809,"yyyy")</f>
        <v>2017</v>
      </c>
      <c r="F809" s="3">
        <v>12.4</v>
      </c>
      <c r="G809" s="3">
        <v>30.8</v>
      </c>
      <c r="H809" s="3">
        <v>19.899999999999999</v>
      </c>
      <c r="I809" s="3">
        <v>0</v>
      </c>
      <c r="J809" s="4">
        <v>107731.78</v>
      </c>
      <c r="K809" s="5">
        <v>68.877097030000002</v>
      </c>
      <c r="L809" s="71">
        <f t="shared" si="12"/>
        <v>7420252.2642746139</v>
      </c>
      <c r="M809" t="str">
        <f>VLOOKUP(A809,Holidays!A:C,2,)</f>
        <v>Y</v>
      </c>
      <c r="N809" t="str">
        <f>VLOOKUP(A809,Holidays!A:C,3,FALSE)</f>
        <v>N</v>
      </c>
    </row>
    <row r="810" spans="1:14" x14ac:dyDescent="0.25">
      <c r="A810" s="6">
        <v>42813</v>
      </c>
      <c r="B810" s="1" t="str">
        <f>TEXT(Holidays!A810,"DDDD")</f>
        <v>Sunday</v>
      </c>
      <c r="C810" s="2">
        <f>WEEKNUM(Holidays!A810)</f>
        <v>12</v>
      </c>
      <c r="D810" s="1" t="str">
        <f>TEXT(Holidays!A810,"MMMM")</f>
        <v>March</v>
      </c>
      <c r="E810" s="1" t="str">
        <f>TEXT(Holidays!A810,"yyyy")</f>
        <v>2017</v>
      </c>
      <c r="F810" s="3">
        <v>14.5</v>
      </c>
      <c r="G810" s="3">
        <v>33.5</v>
      </c>
      <c r="H810" s="3">
        <v>19.7</v>
      </c>
      <c r="I810" s="3">
        <v>0</v>
      </c>
      <c r="J810" s="4">
        <v>113593.82</v>
      </c>
      <c r="K810" s="5">
        <v>121.12201020000001</v>
      </c>
      <c r="L810" s="71">
        <f t="shared" si="12"/>
        <v>13758711.824696966</v>
      </c>
      <c r="M810" t="str">
        <f>VLOOKUP(A810,Holidays!A:C,2,)</f>
        <v>Y</v>
      </c>
      <c r="N810" t="str">
        <f>VLOOKUP(A810,Holidays!A:C,3,FALSE)</f>
        <v>N</v>
      </c>
    </row>
    <row r="811" spans="1:14" x14ac:dyDescent="0.25">
      <c r="A811" s="6">
        <v>42814</v>
      </c>
      <c r="B811" s="1" t="str">
        <f>TEXT(Holidays!A811,"DDDD")</f>
        <v>Monday</v>
      </c>
      <c r="C811" s="2">
        <f>WEEKNUM(Holidays!A811)</f>
        <v>12</v>
      </c>
      <c r="D811" s="1" t="str">
        <f>TEXT(Holidays!A811,"MMMM")</f>
        <v>March</v>
      </c>
      <c r="E811" s="1" t="str">
        <f>TEXT(Holidays!A811,"yyyy")</f>
        <v>2017</v>
      </c>
      <c r="F811" s="3">
        <v>19.3</v>
      </c>
      <c r="G811" s="3">
        <v>28</v>
      </c>
      <c r="H811" s="3">
        <v>11.3</v>
      </c>
      <c r="I811" s="3">
        <v>0</v>
      </c>
      <c r="J811" s="4">
        <v>131980.98499999999</v>
      </c>
      <c r="K811" s="5">
        <v>184.82347909999999</v>
      </c>
      <c r="L811" s="71">
        <f t="shared" si="12"/>
        <v>24393184.82274491</v>
      </c>
      <c r="M811" t="str">
        <f>VLOOKUP(A811,Holidays!A:C,2,)</f>
        <v>Y</v>
      </c>
      <c r="N811" t="str">
        <f>VLOOKUP(A811,Holidays!A:C,3,FALSE)</f>
        <v>N</v>
      </c>
    </row>
    <row r="812" spans="1:14" x14ac:dyDescent="0.25">
      <c r="A812" s="6">
        <v>42815</v>
      </c>
      <c r="B812" s="1" t="str">
        <f>TEXT(Holidays!A812,"DDDD")</f>
        <v>Tuesday</v>
      </c>
      <c r="C812" s="2">
        <f>WEEKNUM(Holidays!A812)</f>
        <v>12</v>
      </c>
      <c r="D812" s="1" t="str">
        <f>TEXT(Holidays!A812,"MMMM")</f>
        <v>March</v>
      </c>
      <c r="E812" s="1" t="str">
        <f>TEXT(Holidays!A812,"yyyy")</f>
        <v>2017</v>
      </c>
      <c r="F812" s="3">
        <v>19.899999999999999</v>
      </c>
      <c r="G812" s="3">
        <v>26.1</v>
      </c>
      <c r="H812" s="3">
        <v>6.1</v>
      </c>
      <c r="I812" s="3">
        <v>4.4000000000000004</v>
      </c>
      <c r="J812" s="4">
        <v>127625.36500000001</v>
      </c>
      <c r="K812" s="5">
        <v>112.9036926</v>
      </c>
      <c r="L812" s="71">
        <f t="shared" si="12"/>
        <v>14409374.977922799</v>
      </c>
      <c r="M812" t="str">
        <f>VLOOKUP(A812,Holidays!A:C,2,)</f>
        <v>Y</v>
      </c>
      <c r="N812" t="str">
        <f>VLOOKUP(A812,Holidays!A:C,3,FALSE)</f>
        <v>N</v>
      </c>
    </row>
    <row r="813" spans="1:14" x14ac:dyDescent="0.25">
      <c r="A813" s="6">
        <v>42816</v>
      </c>
      <c r="B813" s="1" t="str">
        <f>TEXT(Holidays!A813,"DDDD")</f>
        <v>Wednesday</v>
      </c>
      <c r="C813" s="2">
        <f>WEEKNUM(Holidays!A813)</f>
        <v>12</v>
      </c>
      <c r="D813" s="1" t="str">
        <f>TEXT(Holidays!A813,"MMMM")</f>
        <v>March</v>
      </c>
      <c r="E813" s="1" t="str">
        <f>TEXT(Holidays!A813,"yyyy")</f>
        <v>2017</v>
      </c>
      <c r="F813" s="3">
        <v>17.8</v>
      </c>
      <c r="G813" s="3">
        <v>21.8</v>
      </c>
      <c r="H813" s="3">
        <v>7.3</v>
      </c>
      <c r="I813" s="3">
        <v>9.1999999999999993</v>
      </c>
      <c r="J813" s="4">
        <v>114696.37</v>
      </c>
      <c r="K813" s="5">
        <v>77.000286310000007</v>
      </c>
      <c r="L813" s="71">
        <f t="shared" si="12"/>
        <v>8831653.3287176955</v>
      </c>
      <c r="M813" t="str">
        <f>VLOOKUP(A813,Holidays!A:C,2,)</f>
        <v>Y</v>
      </c>
      <c r="N813" t="str">
        <f>VLOOKUP(A813,Holidays!A:C,3,FALSE)</f>
        <v>N</v>
      </c>
    </row>
    <row r="814" spans="1:14" x14ac:dyDescent="0.25">
      <c r="A814" s="6">
        <v>42817</v>
      </c>
      <c r="B814" s="1" t="str">
        <f>TEXT(Holidays!A814,"DDDD")</f>
        <v>Thursday</v>
      </c>
      <c r="C814" s="2">
        <f>WEEKNUM(Holidays!A814)</f>
        <v>12</v>
      </c>
      <c r="D814" s="1" t="str">
        <f>TEXT(Holidays!A814,"MMMM")</f>
        <v>March</v>
      </c>
      <c r="E814" s="1" t="str">
        <f>TEXT(Holidays!A814,"yyyy")</f>
        <v>2017</v>
      </c>
      <c r="F814" s="3">
        <v>16.2</v>
      </c>
      <c r="G814" s="3">
        <v>25.1</v>
      </c>
      <c r="H814" s="3">
        <v>17.2</v>
      </c>
      <c r="I814" s="3">
        <v>0</v>
      </c>
      <c r="J814" s="4">
        <v>111632.83500000001</v>
      </c>
      <c r="K814" s="5">
        <v>97.823059580000006</v>
      </c>
      <c r="L814" s="71">
        <f t="shared" si="12"/>
        <v>10920265.46928931</v>
      </c>
      <c r="M814" t="str">
        <f>VLOOKUP(A814,Holidays!A:C,2,)</f>
        <v>Y</v>
      </c>
      <c r="N814" t="str">
        <f>VLOOKUP(A814,Holidays!A:C,3,FALSE)</f>
        <v>N</v>
      </c>
    </row>
    <row r="815" spans="1:14" x14ac:dyDescent="0.25">
      <c r="A815" s="6">
        <v>42818</v>
      </c>
      <c r="B815" s="1" t="str">
        <f>TEXT(Holidays!A815,"DDDD")</f>
        <v>Friday</v>
      </c>
      <c r="C815" s="2">
        <f>WEEKNUM(Holidays!A815)</f>
        <v>12</v>
      </c>
      <c r="D815" s="1" t="str">
        <f>TEXT(Holidays!A815,"MMMM")</f>
        <v>March</v>
      </c>
      <c r="E815" s="1" t="str">
        <f>TEXT(Holidays!A815,"yyyy")</f>
        <v>2017</v>
      </c>
      <c r="F815" s="3">
        <v>13.9</v>
      </c>
      <c r="G815" s="3">
        <v>24.7</v>
      </c>
      <c r="H815" s="3">
        <v>16.100000000000001</v>
      </c>
      <c r="I815" s="3">
        <v>0</v>
      </c>
      <c r="J815" s="4">
        <v>115411.41</v>
      </c>
      <c r="K815" s="5">
        <v>118.4496111</v>
      </c>
      <c r="L815" s="71">
        <f t="shared" si="12"/>
        <v>13670436.631002652</v>
      </c>
      <c r="M815" t="str">
        <f>VLOOKUP(A815,Holidays!A:C,2,)</f>
        <v>Y</v>
      </c>
      <c r="N815" t="str">
        <f>VLOOKUP(A815,Holidays!A:C,3,FALSE)</f>
        <v>N</v>
      </c>
    </row>
    <row r="816" spans="1:14" x14ac:dyDescent="0.25">
      <c r="A816" s="6">
        <v>42819</v>
      </c>
      <c r="B816" s="1" t="str">
        <f>TEXT(Holidays!A816,"DDDD")</f>
        <v>Saturday</v>
      </c>
      <c r="C816" s="2">
        <f>WEEKNUM(Holidays!A816)</f>
        <v>12</v>
      </c>
      <c r="D816" s="1" t="str">
        <f>TEXT(Holidays!A816,"MMMM")</f>
        <v>March</v>
      </c>
      <c r="E816" s="1" t="str">
        <f>TEXT(Holidays!A816,"yyyy")</f>
        <v>2017</v>
      </c>
      <c r="F816" s="3">
        <v>15.3</v>
      </c>
      <c r="G816" s="3">
        <v>29.7</v>
      </c>
      <c r="H816" s="3">
        <v>13.5</v>
      </c>
      <c r="I816" s="3">
        <v>0</v>
      </c>
      <c r="J816" s="4">
        <v>107465.98</v>
      </c>
      <c r="K816" s="5">
        <v>138.79475579999999</v>
      </c>
      <c r="L816" s="71">
        <f t="shared" si="12"/>
        <v>14915714.450907683</v>
      </c>
      <c r="M816" t="str">
        <f>VLOOKUP(A816,Holidays!A:C,2,)</f>
        <v>Y</v>
      </c>
      <c r="N816" t="str">
        <f>VLOOKUP(A816,Holidays!A:C,3,FALSE)</f>
        <v>N</v>
      </c>
    </row>
    <row r="817" spans="1:14" x14ac:dyDescent="0.25">
      <c r="A817" s="6">
        <v>42820</v>
      </c>
      <c r="B817" s="1" t="str">
        <f>TEXT(Holidays!A817,"DDDD")</f>
        <v>Sunday</v>
      </c>
      <c r="C817" s="2">
        <f>WEEKNUM(Holidays!A817)</f>
        <v>13</v>
      </c>
      <c r="D817" s="1" t="str">
        <f>TEXT(Holidays!A817,"MMMM")</f>
        <v>March</v>
      </c>
      <c r="E817" s="1" t="str">
        <f>TEXT(Holidays!A817,"yyyy")</f>
        <v>2017</v>
      </c>
      <c r="F817" s="3">
        <v>19.3</v>
      </c>
      <c r="G817" s="3">
        <v>26.7</v>
      </c>
      <c r="H817" s="3">
        <v>14.6</v>
      </c>
      <c r="I817" s="3">
        <v>0</v>
      </c>
      <c r="J817" s="4">
        <v>104189.1</v>
      </c>
      <c r="K817" s="5">
        <v>147.4805929</v>
      </c>
      <c r="L817" s="71">
        <f t="shared" si="12"/>
        <v>15365870.241717391</v>
      </c>
      <c r="M817" t="str">
        <f>VLOOKUP(A817,Holidays!A:C,2,)</f>
        <v>Y</v>
      </c>
      <c r="N817" t="str">
        <f>VLOOKUP(A817,Holidays!A:C,3,FALSE)</f>
        <v>N</v>
      </c>
    </row>
    <row r="818" spans="1:14" x14ac:dyDescent="0.25">
      <c r="A818" s="6">
        <v>42821</v>
      </c>
      <c r="B818" s="1" t="str">
        <f>TEXT(Holidays!A818,"DDDD")</f>
        <v>Monday</v>
      </c>
      <c r="C818" s="2">
        <f>WEEKNUM(Holidays!A818)</f>
        <v>13</v>
      </c>
      <c r="D818" s="1" t="str">
        <f>TEXT(Holidays!A818,"MMMM")</f>
        <v>March</v>
      </c>
      <c r="E818" s="1" t="str">
        <f>TEXT(Holidays!A818,"yyyy")</f>
        <v>2017</v>
      </c>
      <c r="F818" s="3">
        <v>19.3</v>
      </c>
      <c r="G818" s="3">
        <v>31.9</v>
      </c>
      <c r="H818" s="3">
        <v>7.6</v>
      </c>
      <c r="I818" s="3">
        <v>0</v>
      </c>
      <c r="J818" s="4">
        <v>116237.22</v>
      </c>
      <c r="K818" s="5">
        <v>118.5621993</v>
      </c>
      <c r="L818" s="71">
        <f t="shared" si="12"/>
        <v>13781340.443717947</v>
      </c>
      <c r="M818" t="str">
        <f>VLOOKUP(A818,Holidays!A:C,2,)</f>
        <v>Y</v>
      </c>
      <c r="N818" t="str">
        <f>VLOOKUP(A818,Holidays!A:C,3,FALSE)</f>
        <v>N</v>
      </c>
    </row>
    <row r="819" spans="1:14" x14ac:dyDescent="0.25">
      <c r="A819" s="6">
        <v>42822</v>
      </c>
      <c r="B819" s="1" t="str">
        <f>TEXT(Holidays!A819,"DDDD")</f>
        <v>Tuesday</v>
      </c>
      <c r="C819" s="2">
        <f>WEEKNUM(Holidays!A819)</f>
        <v>13</v>
      </c>
      <c r="D819" s="1" t="str">
        <f>TEXT(Holidays!A819,"MMMM")</f>
        <v>March</v>
      </c>
      <c r="E819" s="1" t="str">
        <f>TEXT(Holidays!A819,"yyyy")</f>
        <v>2017</v>
      </c>
      <c r="F819" s="3">
        <v>11.9</v>
      </c>
      <c r="G819" s="3">
        <v>24.3</v>
      </c>
      <c r="H819" s="3">
        <v>17.8</v>
      </c>
      <c r="I819" s="3">
        <v>4.2</v>
      </c>
      <c r="J819" s="4">
        <v>111032.97500000001</v>
      </c>
      <c r="K819" s="5">
        <v>121.90563229999999</v>
      </c>
      <c r="L819" s="71">
        <f t="shared" si="12"/>
        <v>13535545.023525093</v>
      </c>
      <c r="M819" t="str">
        <f>VLOOKUP(A819,Holidays!A:C,2,)</f>
        <v>Y</v>
      </c>
      <c r="N819" t="str">
        <f>VLOOKUP(A819,Holidays!A:C,3,FALSE)</f>
        <v>N</v>
      </c>
    </row>
    <row r="820" spans="1:14" x14ac:dyDescent="0.25">
      <c r="A820" s="6">
        <v>42823</v>
      </c>
      <c r="B820" s="1" t="str">
        <f>TEXT(Holidays!A820,"DDDD")</f>
        <v>Wednesday</v>
      </c>
      <c r="C820" s="2">
        <f>WEEKNUM(Holidays!A820)</f>
        <v>13</v>
      </c>
      <c r="D820" s="1" t="str">
        <f>TEXT(Holidays!A820,"MMMM")</f>
        <v>March</v>
      </c>
      <c r="E820" s="1" t="str">
        <f>TEXT(Holidays!A820,"yyyy")</f>
        <v>2017</v>
      </c>
      <c r="F820" s="3">
        <v>13.9</v>
      </c>
      <c r="G820" s="3">
        <v>27.2</v>
      </c>
      <c r="H820" s="3">
        <v>14.7</v>
      </c>
      <c r="I820" s="3">
        <v>0.2</v>
      </c>
      <c r="J820" s="4">
        <v>109640.33</v>
      </c>
      <c r="K820" s="5">
        <v>133.7982653</v>
      </c>
      <c r="L820" s="71">
        <f t="shared" si="12"/>
        <v>14669685.96091955</v>
      </c>
      <c r="M820" t="str">
        <f>VLOOKUP(A820,Holidays!A:C,2,)</f>
        <v>Y</v>
      </c>
      <c r="N820" t="str">
        <f>VLOOKUP(A820,Holidays!A:C,3,FALSE)</f>
        <v>N</v>
      </c>
    </row>
    <row r="821" spans="1:14" x14ac:dyDescent="0.25">
      <c r="A821" s="6">
        <v>42824</v>
      </c>
      <c r="B821" s="1" t="str">
        <f>TEXT(Holidays!A821,"DDDD")</f>
        <v>Thursday</v>
      </c>
      <c r="C821" s="2">
        <f>WEEKNUM(Holidays!A821)</f>
        <v>13</v>
      </c>
      <c r="D821" s="1" t="str">
        <f>TEXT(Holidays!A821,"MMMM")</f>
        <v>March</v>
      </c>
      <c r="E821" s="1" t="str">
        <f>TEXT(Holidays!A821,"yyyy")</f>
        <v>2017</v>
      </c>
      <c r="F821" s="3">
        <v>10.199999999999999</v>
      </c>
      <c r="G821" s="3">
        <v>17.899999999999999</v>
      </c>
      <c r="H821" s="3">
        <v>13</v>
      </c>
      <c r="I821" s="3">
        <v>3.4</v>
      </c>
      <c r="J821" s="4">
        <v>107491.87</v>
      </c>
      <c r="K821" s="5">
        <v>115.1902122</v>
      </c>
      <c r="L821" s="71">
        <f t="shared" si="12"/>
        <v>12382011.315074814</v>
      </c>
      <c r="M821" t="str">
        <f>VLOOKUP(A821,Holidays!A:C,2,)</f>
        <v>Y</v>
      </c>
      <c r="N821" t="str">
        <f>VLOOKUP(A821,Holidays!A:C,3,FALSE)</f>
        <v>N</v>
      </c>
    </row>
    <row r="822" spans="1:14" x14ac:dyDescent="0.25">
      <c r="A822" s="6">
        <v>42825</v>
      </c>
      <c r="B822" s="1" t="str">
        <f>TEXT(Holidays!A822,"DDDD")</f>
        <v>Friday</v>
      </c>
      <c r="C822" s="2">
        <f>WEEKNUM(Holidays!A822)</f>
        <v>13</v>
      </c>
      <c r="D822" s="1" t="str">
        <f>TEXT(Holidays!A822,"MMMM")</f>
        <v>March</v>
      </c>
      <c r="E822" s="1" t="str">
        <f>TEXT(Holidays!A822,"yyyy")</f>
        <v>2017</v>
      </c>
      <c r="F822" s="3">
        <v>10.1</v>
      </c>
      <c r="G822" s="3">
        <v>17.899999999999999</v>
      </c>
      <c r="H822" s="3">
        <v>12.3</v>
      </c>
      <c r="I822" s="3">
        <v>2.8</v>
      </c>
      <c r="J822" s="4">
        <v>110662.245</v>
      </c>
      <c r="K822" s="5">
        <v>145.21906050000001</v>
      </c>
      <c r="L822" s="71">
        <f t="shared" si="12"/>
        <v>16070267.251720823</v>
      </c>
      <c r="M822" t="str">
        <f>VLOOKUP(A822,Holidays!A:C,2,)</f>
        <v>N</v>
      </c>
      <c r="N822" t="str">
        <f>VLOOKUP(A822,Holidays!A:C,3,FALSE)</f>
        <v>N</v>
      </c>
    </row>
    <row r="823" spans="1:14" x14ac:dyDescent="0.25">
      <c r="A823" s="6">
        <v>42826</v>
      </c>
      <c r="B823" s="1" t="str">
        <f>TEXT(Holidays!A823,"DDDD")</f>
        <v>Saturday</v>
      </c>
      <c r="C823" s="2">
        <f>WEEKNUM(Holidays!A823)</f>
        <v>13</v>
      </c>
      <c r="D823" s="1" t="str">
        <f>TEXT(Holidays!A823,"MMMM")</f>
        <v>April</v>
      </c>
      <c r="E823" s="1" t="str">
        <f>TEXT(Holidays!A823,"yyyy")</f>
        <v>2017</v>
      </c>
      <c r="F823" s="3">
        <v>10</v>
      </c>
      <c r="G823" s="3">
        <v>19</v>
      </c>
      <c r="H823" s="3">
        <v>13.5</v>
      </c>
      <c r="I823" s="3">
        <v>0</v>
      </c>
      <c r="J823" s="4">
        <v>97402.264999999999</v>
      </c>
      <c r="K823" s="5">
        <v>99.249181780000001</v>
      </c>
      <c r="L823" s="71">
        <f t="shared" si="12"/>
        <v>9667095.1047687326</v>
      </c>
      <c r="M823" t="str">
        <f>VLOOKUP(A823,Holidays!A:C,2,)</f>
        <v>N</v>
      </c>
      <c r="N823" t="str">
        <f>VLOOKUP(A823,Holidays!A:C,3,FALSE)</f>
        <v>N</v>
      </c>
    </row>
    <row r="824" spans="1:14" x14ac:dyDescent="0.25">
      <c r="A824" s="6">
        <v>42827</v>
      </c>
      <c r="B824" s="1" t="str">
        <f>TEXT(Holidays!A824,"DDDD")</f>
        <v>Sunday</v>
      </c>
      <c r="C824" s="2">
        <f>WEEKNUM(Holidays!A824)</f>
        <v>14</v>
      </c>
      <c r="D824" s="1" t="str">
        <f>TEXT(Holidays!A824,"MMMM")</f>
        <v>April</v>
      </c>
      <c r="E824" s="1" t="str">
        <f>TEXT(Holidays!A824,"yyyy")</f>
        <v>2017</v>
      </c>
      <c r="F824" s="3">
        <v>11.7</v>
      </c>
      <c r="G824" s="3">
        <v>18.2</v>
      </c>
      <c r="H824" s="3">
        <v>10.1</v>
      </c>
      <c r="I824" s="3">
        <v>0.4</v>
      </c>
      <c r="J824" s="4">
        <v>94477.095000000001</v>
      </c>
      <c r="K824" s="5">
        <v>92.915735170000005</v>
      </c>
      <c r="L824" s="71">
        <f t="shared" si="12"/>
        <v>8778408.738650931</v>
      </c>
      <c r="M824" t="str">
        <f>VLOOKUP(A824,Holidays!A:C,2,)</f>
        <v>N</v>
      </c>
      <c r="N824" t="str">
        <f>VLOOKUP(A824,Holidays!A:C,3,FALSE)</f>
        <v>N</v>
      </c>
    </row>
    <row r="825" spans="1:14" x14ac:dyDescent="0.25">
      <c r="A825" s="6">
        <v>42828</v>
      </c>
      <c r="B825" s="1" t="str">
        <f>TEXT(Holidays!A825,"DDDD")</f>
        <v>Monday</v>
      </c>
      <c r="C825" s="2">
        <f>WEEKNUM(Holidays!A825)</f>
        <v>14</v>
      </c>
      <c r="D825" s="1" t="str">
        <f>TEXT(Holidays!A825,"MMMM")</f>
        <v>April</v>
      </c>
      <c r="E825" s="1" t="str">
        <f>TEXT(Holidays!A825,"yyyy")</f>
        <v>2017</v>
      </c>
      <c r="F825" s="3">
        <v>8.1999999999999993</v>
      </c>
      <c r="G825" s="3">
        <v>21.5</v>
      </c>
      <c r="H825" s="3">
        <v>16.8</v>
      </c>
      <c r="I825" s="3">
        <v>0</v>
      </c>
      <c r="J825" s="4">
        <v>107895.52499999999</v>
      </c>
      <c r="K825" s="5">
        <v>106.4521598</v>
      </c>
      <c r="L825" s="71">
        <f t="shared" si="12"/>
        <v>11485711.669004895</v>
      </c>
      <c r="M825" t="str">
        <f>VLOOKUP(A825,Holidays!A:C,2,)</f>
        <v>N</v>
      </c>
      <c r="N825" t="str">
        <f>VLOOKUP(A825,Holidays!A:C,3,FALSE)</f>
        <v>N</v>
      </c>
    </row>
    <row r="826" spans="1:14" x14ac:dyDescent="0.25">
      <c r="A826" s="6">
        <v>42829</v>
      </c>
      <c r="B826" s="1" t="str">
        <f>TEXT(Holidays!A826,"DDDD")</f>
        <v>Tuesday</v>
      </c>
      <c r="C826" s="2">
        <f>WEEKNUM(Holidays!A826)</f>
        <v>14</v>
      </c>
      <c r="D826" s="1" t="str">
        <f>TEXT(Holidays!A826,"MMMM")</f>
        <v>April</v>
      </c>
      <c r="E826" s="1" t="str">
        <f>TEXT(Holidays!A826,"yyyy")</f>
        <v>2017</v>
      </c>
      <c r="F826" s="3">
        <v>10</v>
      </c>
      <c r="G826" s="3">
        <v>24.4</v>
      </c>
      <c r="H826" s="3">
        <v>16.399999999999999</v>
      </c>
      <c r="I826" s="3">
        <v>0</v>
      </c>
      <c r="J826" s="4">
        <v>113138.67</v>
      </c>
      <c r="K826" s="5">
        <v>122.6614787</v>
      </c>
      <c r="L826" s="71">
        <f t="shared" si="12"/>
        <v>13877756.560351329</v>
      </c>
      <c r="M826" t="str">
        <f>VLOOKUP(A826,Holidays!A:C,2,)</f>
        <v>N</v>
      </c>
      <c r="N826" t="str">
        <f>VLOOKUP(A826,Holidays!A:C,3,FALSE)</f>
        <v>N</v>
      </c>
    </row>
    <row r="827" spans="1:14" x14ac:dyDescent="0.25">
      <c r="A827" s="6">
        <v>42830</v>
      </c>
      <c r="B827" s="1" t="str">
        <f>TEXT(Holidays!A827,"DDDD")</f>
        <v>Wednesday</v>
      </c>
      <c r="C827" s="2">
        <f>WEEKNUM(Holidays!A827)</f>
        <v>14</v>
      </c>
      <c r="D827" s="1" t="str">
        <f>TEXT(Holidays!A827,"MMMM")</f>
        <v>April</v>
      </c>
      <c r="E827" s="1" t="str">
        <f>TEXT(Holidays!A827,"yyyy")</f>
        <v>2017</v>
      </c>
      <c r="F827" s="3">
        <v>11</v>
      </c>
      <c r="G827" s="3">
        <v>25.4</v>
      </c>
      <c r="H827" s="3">
        <v>15.8</v>
      </c>
      <c r="I827" s="3">
        <v>0</v>
      </c>
      <c r="J827" s="4">
        <v>114191.35</v>
      </c>
      <c r="K827" s="5">
        <v>142.28042669999999</v>
      </c>
      <c r="L827" s="71">
        <f t="shared" si="12"/>
        <v>16247194.003449045</v>
      </c>
      <c r="M827" t="str">
        <f>VLOOKUP(A827,Holidays!A:C,2,)</f>
        <v>N</v>
      </c>
      <c r="N827" t="str">
        <f>VLOOKUP(A827,Holidays!A:C,3,FALSE)</f>
        <v>N</v>
      </c>
    </row>
    <row r="828" spans="1:14" x14ac:dyDescent="0.25">
      <c r="A828" s="6">
        <v>42831</v>
      </c>
      <c r="B828" s="1" t="str">
        <f>TEXT(Holidays!A828,"DDDD")</f>
        <v>Thursday</v>
      </c>
      <c r="C828" s="2">
        <f>WEEKNUM(Holidays!A828)</f>
        <v>14</v>
      </c>
      <c r="D828" s="1" t="str">
        <f>TEXT(Holidays!A828,"MMMM")</f>
        <v>April</v>
      </c>
      <c r="E828" s="1" t="str">
        <f>TEXT(Holidays!A828,"yyyy")</f>
        <v>2017</v>
      </c>
      <c r="F828" s="3">
        <v>12</v>
      </c>
      <c r="G828" s="3">
        <v>26.6</v>
      </c>
      <c r="H828" s="3">
        <v>13.5</v>
      </c>
      <c r="I828" s="3">
        <v>0</v>
      </c>
      <c r="J828" s="4">
        <v>114817.30499999999</v>
      </c>
      <c r="K828" s="5">
        <v>126.18198750000001</v>
      </c>
      <c r="L828" s="71">
        <f t="shared" si="12"/>
        <v>14487875.744293688</v>
      </c>
      <c r="M828" t="str">
        <f>VLOOKUP(A828,Holidays!A:C,2,)</f>
        <v>N</v>
      </c>
      <c r="N828" t="str">
        <f>VLOOKUP(A828,Holidays!A:C,3,FALSE)</f>
        <v>N</v>
      </c>
    </row>
    <row r="829" spans="1:14" x14ac:dyDescent="0.25">
      <c r="A829" s="6">
        <v>42832</v>
      </c>
      <c r="B829" s="1" t="str">
        <f>TEXT(Holidays!A829,"DDDD")</f>
        <v>Friday</v>
      </c>
      <c r="C829" s="2">
        <f>WEEKNUM(Holidays!A829)</f>
        <v>14</v>
      </c>
      <c r="D829" s="1" t="str">
        <f>TEXT(Holidays!A829,"MMMM")</f>
        <v>April</v>
      </c>
      <c r="E829" s="1" t="str">
        <f>TEXT(Holidays!A829,"yyyy")</f>
        <v>2017</v>
      </c>
      <c r="F829" s="3">
        <v>12.7</v>
      </c>
      <c r="G829" s="3">
        <v>26.2</v>
      </c>
      <c r="H829" s="3">
        <v>15.6</v>
      </c>
      <c r="I829" s="3">
        <v>0</v>
      </c>
      <c r="J829" s="4">
        <v>110160.02499999999</v>
      </c>
      <c r="K829" s="5">
        <v>101.330421</v>
      </c>
      <c r="L829" s="71">
        <f t="shared" si="12"/>
        <v>11162561.710620524</v>
      </c>
      <c r="M829" t="str">
        <f>VLOOKUP(A829,Holidays!A:C,2,)</f>
        <v>N</v>
      </c>
      <c r="N829" t="str">
        <f>VLOOKUP(A829,Holidays!A:C,3,FALSE)</f>
        <v>N</v>
      </c>
    </row>
    <row r="830" spans="1:14" x14ac:dyDescent="0.25">
      <c r="A830" s="6">
        <v>42833</v>
      </c>
      <c r="B830" s="1" t="str">
        <f>TEXT(Holidays!A830,"DDDD")</f>
        <v>Saturday</v>
      </c>
      <c r="C830" s="2">
        <f>WEEKNUM(Holidays!A830)</f>
        <v>14</v>
      </c>
      <c r="D830" s="1" t="str">
        <f>TEXT(Holidays!A830,"MMMM")</f>
        <v>April</v>
      </c>
      <c r="E830" s="1" t="str">
        <f>TEXT(Holidays!A830,"yyyy")</f>
        <v>2017</v>
      </c>
      <c r="F830" s="3">
        <v>18.600000000000001</v>
      </c>
      <c r="G830" s="3">
        <v>28.1</v>
      </c>
      <c r="H830" s="3">
        <v>13.8</v>
      </c>
      <c r="I830" s="3">
        <v>0</v>
      </c>
      <c r="J830" s="4">
        <v>99084.74</v>
      </c>
      <c r="K830" s="5">
        <v>95.867977690000004</v>
      </c>
      <c r="L830" s="71">
        <f t="shared" si="12"/>
        <v>9499053.6437394507</v>
      </c>
      <c r="M830" t="str">
        <f>VLOOKUP(A830,Holidays!A:C,2,)</f>
        <v>N</v>
      </c>
      <c r="N830" t="str">
        <f>VLOOKUP(A830,Holidays!A:C,3,FALSE)</f>
        <v>N</v>
      </c>
    </row>
    <row r="831" spans="1:14" x14ac:dyDescent="0.25">
      <c r="A831" s="6">
        <v>42834</v>
      </c>
      <c r="B831" s="1" t="str">
        <f>TEXT(Holidays!A831,"DDDD")</f>
        <v>Sunday</v>
      </c>
      <c r="C831" s="2">
        <f>WEEKNUM(Holidays!A831)</f>
        <v>15</v>
      </c>
      <c r="D831" s="1" t="str">
        <f>TEXT(Holidays!A831,"MMMM")</f>
        <v>April</v>
      </c>
      <c r="E831" s="1" t="str">
        <f>TEXT(Holidays!A831,"yyyy")</f>
        <v>2017</v>
      </c>
      <c r="F831" s="3">
        <v>11.7</v>
      </c>
      <c r="G831" s="3">
        <v>15.2</v>
      </c>
      <c r="H831" s="3">
        <v>6.5</v>
      </c>
      <c r="I831" s="3">
        <v>10.6</v>
      </c>
      <c r="J831" s="4">
        <v>96041.895000000004</v>
      </c>
      <c r="K831" s="5">
        <v>74.591633180000002</v>
      </c>
      <c r="L831" s="71">
        <f t="shared" si="12"/>
        <v>7163921.8017520765</v>
      </c>
      <c r="M831" t="str">
        <f>VLOOKUP(A831,Holidays!A:C,2,)</f>
        <v>N</v>
      </c>
      <c r="N831" t="str">
        <f>VLOOKUP(A831,Holidays!A:C,3,FALSE)</f>
        <v>N</v>
      </c>
    </row>
    <row r="832" spans="1:14" x14ac:dyDescent="0.25">
      <c r="A832" s="6">
        <v>42835</v>
      </c>
      <c r="B832" s="1" t="str">
        <f>TEXT(Holidays!A832,"DDDD")</f>
        <v>Monday</v>
      </c>
      <c r="C832" s="2">
        <f>WEEKNUM(Holidays!A832)</f>
        <v>15</v>
      </c>
      <c r="D832" s="1" t="str">
        <f>TEXT(Holidays!A832,"MMMM")</f>
        <v>April</v>
      </c>
      <c r="E832" s="1" t="str">
        <f>TEXT(Holidays!A832,"yyyy")</f>
        <v>2017</v>
      </c>
      <c r="F832" s="3">
        <v>9</v>
      </c>
      <c r="G832" s="3">
        <v>17</v>
      </c>
      <c r="H832" s="3">
        <v>3</v>
      </c>
      <c r="I832" s="3">
        <v>25.4</v>
      </c>
      <c r="J832" s="4">
        <v>113287.05499999999</v>
      </c>
      <c r="K832" s="5">
        <v>111.8004887</v>
      </c>
      <c r="L832" s="71">
        <f t="shared" si="12"/>
        <v>12665548.112383777</v>
      </c>
      <c r="M832" t="str">
        <f>VLOOKUP(A832,Holidays!A:C,2,)</f>
        <v>N</v>
      </c>
      <c r="N832" t="str">
        <f>VLOOKUP(A832,Holidays!A:C,3,FALSE)</f>
        <v>N</v>
      </c>
    </row>
    <row r="833" spans="1:14" x14ac:dyDescent="0.25">
      <c r="A833" s="6">
        <v>42836</v>
      </c>
      <c r="B833" s="1" t="str">
        <f>TEXT(Holidays!A833,"DDDD")</f>
        <v>Tuesday</v>
      </c>
      <c r="C833" s="2">
        <f>WEEKNUM(Holidays!A833)</f>
        <v>15</v>
      </c>
      <c r="D833" s="1" t="str">
        <f>TEXT(Holidays!A833,"MMMM")</f>
        <v>April</v>
      </c>
      <c r="E833" s="1" t="str">
        <f>TEXT(Holidays!A833,"yyyy")</f>
        <v>2017</v>
      </c>
      <c r="F833" s="3">
        <v>12.3</v>
      </c>
      <c r="G833" s="3">
        <v>18.5</v>
      </c>
      <c r="H833" s="3">
        <v>13.5</v>
      </c>
      <c r="I833" s="3">
        <v>15.4</v>
      </c>
      <c r="J833" s="4">
        <v>114159.965</v>
      </c>
      <c r="K833" s="5">
        <v>130.03687339999999</v>
      </c>
      <c r="L833" s="71">
        <f t="shared" si="12"/>
        <v>14845004.916053429</v>
      </c>
      <c r="M833" t="str">
        <f>VLOOKUP(A833,Holidays!A:C,2,)</f>
        <v>N</v>
      </c>
      <c r="N833" t="str">
        <f>VLOOKUP(A833,Holidays!A:C,3,FALSE)</f>
        <v>N</v>
      </c>
    </row>
    <row r="834" spans="1:14" x14ac:dyDescent="0.25">
      <c r="A834" s="6">
        <v>42837</v>
      </c>
      <c r="B834" s="1" t="str">
        <f>TEXT(Holidays!A834,"DDDD")</f>
        <v>Wednesday</v>
      </c>
      <c r="C834" s="2">
        <f>WEEKNUM(Holidays!A834)</f>
        <v>15</v>
      </c>
      <c r="D834" s="1" t="str">
        <f>TEXT(Holidays!A834,"MMMM")</f>
        <v>April</v>
      </c>
      <c r="E834" s="1" t="str">
        <f>TEXT(Holidays!A834,"yyyy")</f>
        <v>2017</v>
      </c>
      <c r="F834" s="3">
        <v>10.8</v>
      </c>
      <c r="G834" s="3">
        <v>19.3</v>
      </c>
      <c r="H834" s="3">
        <v>14</v>
      </c>
      <c r="I834" s="3">
        <v>0</v>
      </c>
      <c r="J834" s="4">
        <v>114335.995</v>
      </c>
      <c r="K834" s="5">
        <v>126.572879</v>
      </c>
      <c r="L834" s="71">
        <f t="shared" ref="L834:L897" si="13">J834*K834</f>
        <v>14471836.060479604</v>
      </c>
      <c r="M834" t="str">
        <f>VLOOKUP(A834,Holidays!A:C,2,)</f>
        <v>N</v>
      </c>
      <c r="N834" t="str">
        <f>VLOOKUP(A834,Holidays!A:C,3,FALSE)</f>
        <v>N</v>
      </c>
    </row>
    <row r="835" spans="1:14" x14ac:dyDescent="0.25">
      <c r="A835" s="6">
        <v>42838</v>
      </c>
      <c r="B835" s="1" t="str">
        <f>TEXT(Holidays!A835,"DDDD")</f>
        <v>Thursday</v>
      </c>
      <c r="C835" s="2">
        <f>WEEKNUM(Holidays!A835)</f>
        <v>15</v>
      </c>
      <c r="D835" s="1" t="str">
        <f>TEXT(Holidays!A835,"MMMM")</f>
        <v>April</v>
      </c>
      <c r="E835" s="1" t="str">
        <f>TEXT(Holidays!A835,"yyyy")</f>
        <v>2017</v>
      </c>
      <c r="F835" s="3">
        <v>10.9</v>
      </c>
      <c r="G835" s="3">
        <v>22.2</v>
      </c>
      <c r="H835" s="3">
        <v>13.9</v>
      </c>
      <c r="I835" s="3">
        <v>0</v>
      </c>
      <c r="J835" s="4">
        <v>112704.045</v>
      </c>
      <c r="K835" s="5">
        <v>117.53565020000001</v>
      </c>
      <c r="L835" s="71">
        <f t="shared" si="13"/>
        <v>13246743.20924506</v>
      </c>
      <c r="M835" t="str">
        <f>VLOOKUP(A835,Holidays!A:C,2,)</f>
        <v>N</v>
      </c>
      <c r="N835" t="str">
        <f>VLOOKUP(A835,Holidays!A:C,3,FALSE)</f>
        <v>N</v>
      </c>
    </row>
    <row r="836" spans="1:14" x14ac:dyDescent="0.25">
      <c r="A836" s="6">
        <v>42839</v>
      </c>
      <c r="B836" s="1" t="str">
        <f>TEXT(Holidays!A836,"DDDD")</f>
        <v>Friday</v>
      </c>
      <c r="C836" s="2">
        <f>WEEKNUM(Holidays!A836)</f>
        <v>15</v>
      </c>
      <c r="D836" s="1" t="str">
        <f>TEXT(Holidays!A836,"MMMM")</f>
        <v>April</v>
      </c>
      <c r="E836" s="1" t="str">
        <f>TEXT(Holidays!A836,"yyyy")</f>
        <v>2017</v>
      </c>
      <c r="F836" s="3">
        <v>13</v>
      </c>
      <c r="G836" s="3">
        <v>17.899999999999999</v>
      </c>
      <c r="H836" s="3">
        <v>8.9</v>
      </c>
      <c r="I836" s="3">
        <v>0</v>
      </c>
      <c r="J836" s="4">
        <v>97436.41</v>
      </c>
      <c r="K836" s="5">
        <v>109.7650221</v>
      </c>
      <c r="L836" s="71">
        <f t="shared" si="13"/>
        <v>10695109.69699466</v>
      </c>
      <c r="M836" t="str">
        <f>VLOOKUP(A836,Holidays!A:C,2,)</f>
        <v>N</v>
      </c>
      <c r="N836" t="str">
        <f>VLOOKUP(A836,Holidays!A:C,3,FALSE)</f>
        <v>Y</v>
      </c>
    </row>
    <row r="837" spans="1:14" x14ac:dyDescent="0.25">
      <c r="A837" s="6">
        <v>42840</v>
      </c>
      <c r="B837" s="1" t="str">
        <f>TEXT(Holidays!A837,"DDDD")</f>
        <v>Saturday</v>
      </c>
      <c r="C837" s="2">
        <f>WEEKNUM(Holidays!A837)</f>
        <v>15</v>
      </c>
      <c r="D837" s="1" t="str">
        <f>TEXT(Holidays!A837,"MMMM")</f>
        <v>April</v>
      </c>
      <c r="E837" s="1" t="str">
        <f>TEXT(Holidays!A837,"yyyy")</f>
        <v>2017</v>
      </c>
      <c r="F837" s="3">
        <v>11.8</v>
      </c>
      <c r="G837" s="3">
        <v>17.3</v>
      </c>
      <c r="H837" s="3">
        <v>9.6999999999999993</v>
      </c>
      <c r="I837" s="3">
        <v>0</v>
      </c>
      <c r="J837" s="4">
        <v>99608.57</v>
      </c>
      <c r="K837" s="5">
        <v>116.78284910000001</v>
      </c>
      <c r="L837" s="71">
        <f t="shared" si="13"/>
        <v>11632572.599376788</v>
      </c>
      <c r="M837" t="str">
        <f>VLOOKUP(A837,Holidays!A:C,2,)</f>
        <v>N</v>
      </c>
      <c r="N837" t="str">
        <f>VLOOKUP(A837,Holidays!A:C,3,FALSE)</f>
        <v>Y</v>
      </c>
    </row>
    <row r="838" spans="1:14" x14ac:dyDescent="0.25">
      <c r="A838" s="6">
        <v>42841</v>
      </c>
      <c r="B838" s="1" t="str">
        <f>TEXT(Holidays!A838,"DDDD")</f>
        <v>Sunday</v>
      </c>
      <c r="C838" s="2">
        <f>WEEKNUM(Holidays!A838)</f>
        <v>16</v>
      </c>
      <c r="D838" s="1" t="str">
        <f>TEXT(Holidays!A838,"MMMM")</f>
        <v>April</v>
      </c>
      <c r="E838" s="1" t="str">
        <f>TEXT(Holidays!A838,"yyyy")</f>
        <v>2017</v>
      </c>
      <c r="F838" s="3">
        <v>9.9</v>
      </c>
      <c r="G838" s="3">
        <v>22.6</v>
      </c>
      <c r="H838" s="3">
        <v>10.1</v>
      </c>
      <c r="I838" s="3">
        <v>0</v>
      </c>
      <c r="J838" s="4">
        <v>96594.744999999995</v>
      </c>
      <c r="K838" s="5">
        <v>95.646407010000004</v>
      </c>
      <c r="L838" s="71">
        <f t="shared" si="13"/>
        <v>9238940.2952971626</v>
      </c>
      <c r="M838" t="str">
        <f>VLOOKUP(A838,Holidays!A:C,2,)</f>
        <v>N</v>
      </c>
      <c r="N838" t="str">
        <f>VLOOKUP(A838,Holidays!A:C,3,FALSE)</f>
        <v>Y</v>
      </c>
    </row>
    <row r="839" spans="1:14" x14ac:dyDescent="0.25">
      <c r="A839" s="6">
        <v>42842</v>
      </c>
      <c r="B839" s="1" t="str">
        <f>TEXT(Holidays!A839,"DDDD")</f>
        <v>Monday</v>
      </c>
      <c r="C839" s="2">
        <f>WEEKNUM(Holidays!A839)</f>
        <v>16</v>
      </c>
      <c r="D839" s="1" t="str">
        <f>TEXT(Holidays!A839,"MMMM")</f>
        <v>April</v>
      </c>
      <c r="E839" s="1" t="str">
        <f>TEXT(Holidays!A839,"yyyy")</f>
        <v>2017</v>
      </c>
      <c r="F839" s="3">
        <v>11.1</v>
      </c>
      <c r="G839" s="3">
        <v>18.3</v>
      </c>
      <c r="H839" s="3">
        <v>10.9</v>
      </c>
      <c r="I839" s="3">
        <v>0</v>
      </c>
      <c r="J839" s="4">
        <v>99945.494999999995</v>
      </c>
      <c r="K839" s="5">
        <v>104.57818949999999</v>
      </c>
      <c r="L839" s="71">
        <f t="shared" si="13"/>
        <v>10452118.915781301</v>
      </c>
      <c r="M839" t="str">
        <f>VLOOKUP(A839,Holidays!A:C,2,)</f>
        <v>N</v>
      </c>
      <c r="N839" t="str">
        <f>VLOOKUP(A839,Holidays!A:C,3,FALSE)</f>
        <v>Y</v>
      </c>
    </row>
    <row r="840" spans="1:14" x14ac:dyDescent="0.25">
      <c r="A840" s="6">
        <v>42843</v>
      </c>
      <c r="B840" s="1" t="str">
        <f>TEXT(Holidays!A840,"DDDD")</f>
        <v>Tuesday</v>
      </c>
      <c r="C840" s="2">
        <f>WEEKNUM(Holidays!A840)</f>
        <v>16</v>
      </c>
      <c r="D840" s="1" t="str">
        <f>TEXT(Holidays!A840,"MMMM")</f>
        <v>April</v>
      </c>
      <c r="E840" s="1" t="str">
        <f>TEXT(Holidays!A840,"yyyy")</f>
        <v>2017</v>
      </c>
      <c r="F840" s="3">
        <v>9.5</v>
      </c>
      <c r="G840" s="3">
        <v>20.399999999999999</v>
      </c>
      <c r="H840" s="3">
        <v>13.7</v>
      </c>
      <c r="I840" s="3">
        <v>0</v>
      </c>
      <c r="J840" s="4">
        <v>111955.175</v>
      </c>
      <c r="K840" s="5">
        <v>112.8247059</v>
      </c>
      <c r="L840" s="71">
        <f t="shared" si="13"/>
        <v>12631309.693358032</v>
      </c>
      <c r="M840" t="str">
        <f>VLOOKUP(A840,Holidays!A:C,2,)</f>
        <v>N</v>
      </c>
      <c r="N840" t="str">
        <f>VLOOKUP(A840,Holidays!A:C,3,FALSE)</f>
        <v>N</v>
      </c>
    </row>
    <row r="841" spans="1:14" x14ac:dyDescent="0.25">
      <c r="A841" s="6">
        <v>42844</v>
      </c>
      <c r="B841" s="1" t="str">
        <f>TEXT(Holidays!A841,"DDDD")</f>
        <v>Wednesday</v>
      </c>
      <c r="C841" s="2">
        <f>WEEKNUM(Holidays!A841)</f>
        <v>16</v>
      </c>
      <c r="D841" s="1" t="str">
        <f>TEXT(Holidays!A841,"MMMM")</f>
        <v>April</v>
      </c>
      <c r="E841" s="1" t="str">
        <f>TEXT(Holidays!A841,"yyyy")</f>
        <v>2017</v>
      </c>
      <c r="F841" s="3">
        <v>13</v>
      </c>
      <c r="G841" s="3">
        <v>26.9</v>
      </c>
      <c r="H841" s="3">
        <v>12.7</v>
      </c>
      <c r="I841" s="3">
        <v>0</v>
      </c>
      <c r="J841" s="4">
        <v>114436.97</v>
      </c>
      <c r="K841" s="5">
        <v>101.3145524</v>
      </c>
      <c r="L841" s="71">
        <f t="shared" si="13"/>
        <v>11594130.393562227</v>
      </c>
      <c r="M841" t="str">
        <f>VLOOKUP(A841,Holidays!A:C,2,)</f>
        <v>Y</v>
      </c>
      <c r="N841" t="str">
        <f>VLOOKUP(A841,Holidays!A:C,3,FALSE)</f>
        <v>N</v>
      </c>
    </row>
    <row r="842" spans="1:14" x14ac:dyDescent="0.25">
      <c r="A842" s="6">
        <v>42845</v>
      </c>
      <c r="B842" s="1" t="str">
        <f>TEXT(Holidays!A842,"DDDD")</f>
        <v>Thursday</v>
      </c>
      <c r="C842" s="2">
        <f>WEEKNUM(Holidays!A842)</f>
        <v>16</v>
      </c>
      <c r="D842" s="1" t="str">
        <f>TEXT(Holidays!A842,"MMMM")</f>
        <v>April</v>
      </c>
      <c r="E842" s="1" t="str">
        <f>TEXT(Holidays!A842,"yyyy")</f>
        <v>2017</v>
      </c>
      <c r="F842" s="3">
        <v>14.6</v>
      </c>
      <c r="G842" s="3">
        <v>26.5</v>
      </c>
      <c r="H842" s="3">
        <v>12.4</v>
      </c>
      <c r="I842" s="3">
        <v>0</v>
      </c>
      <c r="J842" s="4">
        <v>112816.68</v>
      </c>
      <c r="K842" s="5">
        <v>104.07810310000001</v>
      </c>
      <c r="L842" s="71">
        <f t="shared" si="13"/>
        <v>11741746.052439708</v>
      </c>
      <c r="M842" t="str">
        <f>VLOOKUP(A842,Holidays!A:C,2,)</f>
        <v>Y</v>
      </c>
      <c r="N842" t="str">
        <f>VLOOKUP(A842,Holidays!A:C,3,FALSE)</f>
        <v>N</v>
      </c>
    </row>
    <row r="843" spans="1:14" x14ac:dyDescent="0.25">
      <c r="A843" s="6">
        <v>42846</v>
      </c>
      <c r="B843" s="1" t="str">
        <f>TEXT(Holidays!A843,"DDDD")</f>
        <v>Friday</v>
      </c>
      <c r="C843" s="2">
        <f>WEEKNUM(Holidays!A843)</f>
        <v>16</v>
      </c>
      <c r="D843" s="1" t="str">
        <f>TEXT(Holidays!A843,"MMMM")</f>
        <v>April</v>
      </c>
      <c r="E843" s="1" t="str">
        <f>TEXT(Holidays!A843,"yyyy")</f>
        <v>2017</v>
      </c>
      <c r="F843" s="3">
        <v>16.5</v>
      </c>
      <c r="G843" s="3">
        <v>20.9</v>
      </c>
      <c r="H843" s="3">
        <v>3.6</v>
      </c>
      <c r="I843" s="3">
        <v>9.4</v>
      </c>
      <c r="J843" s="4">
        <v>114522.44</v>
      </c>
      <c r="K843" s="5">
        <v>133.2265993</v>
      </c>
      <c r="L843" s="71">
        <f t="shared" si="13"/>
        <v>15257435.224738292</v>
      </c>
      <c r="M843" t="str">
        <f>VLOOKUP(A843,Holidays!A:C,2,)</f>
        <v>Y</v>
      </c>
      <c r="N843" t="str">
        <f>VLOOKUP(A843,Holidays!A:C,3,FALSE)</f>
        <v>N</v>
      </c>
    </row>
    <row r="844" spans="1:14" x14ac:dyDescent="0.25">
      <c r="A844" s="6">
        <v>42847</v>
      </c>
      <c r="B844" s="1" t="str">
        <f>TEXT(Holidays!A844,"DDDD")</f>
        <v>Saturday</v>
      </c>
      <c r="C844" s="2">
        <f>WEEKNUM(Holidays!A844)</f>
        <v>16</v>
      </c>
      <c r="D844" s="1" t="str">
        <f>TEXT(Holidays!A844,"MMMM")</f>
        <v>April</v>
      </c>
      <c r="E844" s="1" t="str">
        <f>TEXT(Holidays!A844,"yyyy")</f>
        <v>2017</v>
      </c>
      <c r="F844" s="3">
        <v>16.899999999999999</v>
      </c>
      <c r="G844" s="3">
        <v>22.5</v>
      </c>
      <c r="H844" s="3">
        <v>11.8</v>
      </c>
      <c r="I844" s="3">
        <v>4.5999999999999996</v>
      </c>
      <c r="J844" s="4">
        <v>102528.4</v>
      </c>
      <c r="K844" s="5">
        <v>111.6671228</v>
      </c>
      <c r="L844" s="71">
        <f t="shared" si="13"/>
        <v>11449051.43328752</v>
      </c>
      <c r="M844" t="str">
        <f>VLOOKUP(A844,Holidays!A:C,2,)</f>
        <v>Y</v>
      </c>
      <c r="N844" t="str">
        <f>VLOOKUP(A844,Holidays!A:C,3,FALSE)</f>
        <v>N</v>
      </c>
    </row>
    <row r="845" spans="1:14" x14ac:dyDescent="0.25">
      <c r="A845" s="6">
        <v>42848</v>
      </c>
      <c r="B845" s="1" t="str">
        <f>TEXT(Holidays!A845,"DDDD")</f>
        <v>Sunday</v>
      </c>
      <c r="C845" s="2">
        <f>WEEKNUM(Holidays!A845)</f>
        <v>17</v>
      </c>
      <c r="D845" s="1" t="str">
        <f>TEXT(Holidays!A845,"MMMM")</f>
        <v>April</v>
      </c>
      <c r="E845" s="1" t="str">
        <f>TEXT(Holidays!A845,"yyyy")</f>
        <v>2017</v>
      </c>
      <c r="F845" s="3">
        <v>14.4</v>
      </c>
      <c r="G845" s="3">
        <v>21.8</v>
      </c>
      <c r="H845" s="3">
        <v>11.9</v>
      </c>
      <c r="I845" s="3">
        <v>0</v>
      </c>
      <c r="J845" s="4">
        <v>97356.565000000002</v>
      </c>
      <c r="K845" s="5">
        <v>90.726651050000001</v>
      </c>
      <c r="L845" s="71">
        <f t="shared" si="13"/>
        <v>8832835.1001816429</v>
      </c>
      <c r="M845" t="str">
        <f>VLOOKUP(A845,Holidays!A:C,2,)</f>
        <v>Y</v>
      </c>
      <c r="N845" t="str">
        <f>VLOOKUP(A845,Holidays!A:C,3,FALSE)</f>
        <v>N</v>
      </c>
    </row>
    <row r="846" spans="1:14" x14ac:dyDescent="0.25">
      <c r="A846" s="6">
        <v>42849</v>
      </c>
      <c r="B846" s="1" t="str">
        <f>TEXT(Holidays!A846,"DDDD")</f>
        <v>Monday</v>
      </c>
      <c r="C846" s="2">
        <f>WEEKNUM(Holidays!A846)</f>
        <v>17</v>
      </c>
      <c r="D846" s="1" t="str">
        <f>TEXT(Holidays!A846,"MMMM")</f>
        <v>April</v>
      </c>
      <c r="E846" s="1" t="str">
        <f>TEXT(Holidays!A846,"yyyy")</f>
        <v>2017</v>
      </c>
      <c r="F846" s="3">
        <v>15.9</v>
      </c>
      <c r="G846" s="3">
        <v>24.7</v>
      </c>
      <c r="H846" s="3">
        <v>9.9</v>
      </c>
      <c r="I846" s="3">
        <v>0</v>
      </c>
      <c r="J846" s="4">
        <v>109421.815</v>
      </c>
      <c r="K846" s="5">
        <v>113.2589368</v>
      </c>
      <c r="L846" s="71">
        <f t="shared" si="13"/>
        <v>12392998.429626292</v>
      </c>
      <c r="M846" t="str">
        <f>VLOOKUP(A846,Holidays!A:C,2,)</f>
        <v>Y</v>
      </c>
      <c r="N846" t="str">
        <f>VLOOKUP(A846,Holidays!A:C,3,FALSE)</f>
        <v>N</v>
      </c>
    </row>
    <row r="847" spans="1:14" x14ac:dyDescent="0.25">
      <c r="A847" s="6">
        <v>42850</v>
      </c>
      <c r="B847" s="1" t="str">
        <f>TEXT(Holidays!A847,"DDDD")</f>
        <v>Tuesday</v>
      </c>
      <c r="C847" s="2">
        <f>WEEKNUM(Holidays!A847)</f>
        <v>17</v>
      </c>
      <c r="D847" s="1" t="str">
        <f>TEXT(Holidays!A847,"MMMM")</f>
        <v>April</v>
      </c>
      <c r="E847" s="1" t="str">
        <f>TEXT(Holidays!A847,"yyyy")</f>
        <v>2017</v>
      </c>
      <c r="F847" s="3">
        <v>16.2</v>
      </c>
      <c r="G847" s="3">
        <v>17.7</v>
      </c>
      <c r="H847" s="3">
        <v>5.8</v>
      </c>
      <c r="I847" s="3">
        <v>21.6</v>
      </c>
      <c r="J847" s="4">
        <v>101548.735</v>
      </c>
      <c r="K847" s="5">
        <v>86.790072550000005</v>
      </c>
      <c r="L847" s="71">
        <f t="shared" si="13"/>
        <v>8813422.0780107249</v>
      </c>
      <c r="M847" t="str">
        <f>VLOOKUP(A847,Holidays!A:C,2,)</f>
        <v>Y</v>
      </c>
      <c r="N847" t="str">
        <f>VLOOKUP(A847,Holidays!A:C,3,FALSE)</f>
        <v>Y</v>
      </c>
    </row>
    <row r="848" spans="1:14" x14ac:dyDescent="0.25">
      <c r="A848" s="6">
        <v>42851</v>
      </c>
      <c r="B848" s="1" t="str">
        <f>TEXT(Holidays!A848,"DDDD")</f>
        <v>Wednesday</v>
      </c>
      <c r="C848" s="2">
        <f>WEEKNUM(Holidays!A848)</f>
        <v>17</v>
      </c>
      <c r="D848" s="1" t="str">
        <f>TEXT(Holidays!A848,"MMMM")</f>
        <v>April</v>
      </c>
      <c r="E848" s="1" t="str">
        <f>TEXT(Holidays!A848,"yyyy")</f>
        <v>2017</v>
      </c>
      <c r="F848" s="3">
        <v>10.1</v>
      </c>
      <c r="G848" s="3">
        <v>14.5</v>
      </c>
      <c r="H848" s="3">
        <v>6.4</v>
      </c>
      <c r="I848" s="3">
        <v>20</v>
      </c>
      <c r="J848" s="4">
        <v>116795.245</v>
      </c>
      <c r="K848" s="5">
        <v>100.69868460000001</v>
      </c>
      <c r="L848" s="71">
        <f t="shared" si="13"/>
        <v>11761127.539034728</v>
      </c>
      <c r="M848" t="str">
        <f>VLOOKUP(A848,Holidays!A:C,2,)</f>
        <v>Y</v>
      </c>
      <c r="N848" t="str">
        <f>VLOOKUP(A848,Holidays!A:C,3,FALSE)</f>
        <v>N</v>
      </c>
    </row>
    <row r="849" spans="1:14" x14ac:dyDescent="0.25">
      <c r="A849" s="6">
        <v>42852</v>
      </c>
      <c r="B849" s="1" t="str">
        <f>TEXT(Holidays!A849,"DDDD")</f>
        <v>Thursday</v>
      </c>
      <c r="C849" s="2">
        <f>WEEKNUM(Holidays!A849)</f>
        <v>17</v>
      </c>
      <c r="D849" s="1" t="str">
        <f>TEXT(Holidays!A849,"MMMM")</f>
        <v>April</v>
      </c>
      <c r="E849" s="1" t="str">
        <f>TEXT(Holidays!A849,"yyyy")</f>
        <v>2017</v>
      </c>
      <c r="F849" s="3">
        <v>8.3000000000000007</v>
      </c>
      <c r="G849" s="3">
        <v>15.6</v>
      </c>
      <c r="H849" s="3">
        <v>7.1</v>
      </c>
      <c r="I849" s="3">
        <v>15.4</v>
      </c>
      <c r="J849" s="4">
        <v>126329.53</v>
      </c>
      <c r="K849" s="5">
        <v>145.68273490000001</v>
      </c>
      <c r="L849" s="71">
        <f t="shared" si="13"/>
        <v>18404031.429031599</v>
      </c>
      <c r="M849" t="str">
        <f>VLOOKUP(A849,Holidays!A:C,2,)</f>
        <v>Y</v>
      </c>
      <c r="N849" t="str">
        <f>VLOOKUP(A849,Holidays!A:C,3,FALSE)</f>
        <v>N</v>
      </c>
    </row>
    <row r="850" spans="1:14" x14ac:dyDescent="0.25">
      <c r="A850" s="6">
        <v>42853</v>
      </c>
      <c r="B850" s="1" t="str">
        <f>TEXT(Holidays!A850,"DDDD")</f>
        <v>Friday</v>
      </c>
      <c r="C850" s="2">
        <f>WEEKNUM(Holidays!A850)</f>
        <v>17</v>
      </c>
      <c r="D850" s="1" t="str">
        <f>TEXT(Holidays!A850,"MMMM")</f>
        <v>April</v>
      </c>
      <c r="E850" s="1" t="str">
        <f>TEXT(Holidays!A850,"yyyy")</f>
        <v>2017</v>
      </c>
      <c r="F850" s="3">
        <v>9.4</v>
      </c>
      <c r="G850" s="3">
        <v>19.8</v>
      </c>
      <c r="H850" s="3">
        <v>6</v>
      </c>
      <c r="I850" s="3">
        <v>0.4</v>
      </c>
      <c r="J850" s="4">
        <v>120144.19</v>
      </c>
      <c r="K850" s="5">
        <v>120.8095221</v>
      </c>
      <c r="L850" s="71">
        <f t="shared" si="13"/>
        <v>14514562.176991599</v>
      </c>
      <c r="M850" t="str">
        <f>VLOOKUP(A850,Holidays!A:C,2,)</f>
        <v>Y</v>
      </c>
      <c r="N850" t="str">
        <f>VLOOKUP(A850,Holidays!A:C,3,FALSE)</f>
        <v>N</v>
      </c>
    </row>
    <row r="851" spans="1:14" x14ac:dyDescent="0.25">
      <c r="A851" s="6">
        <v>42854</v>
      </c>
      <c r="B851" s="1" t="str">
        <f>TEXT(Holidays!A851,"DDDD")</f>
        <v>Saturday</v>
      </c>
      <c r="C851" s="2">
        <f>WEEKNUM(Holidays!A851)</f>
        <v>17</v>
      </c>
      <c r="D851" s="1" t="str">
        <f>TEXT(Holidays!A851,"MMMM")</f>
        <v>April</v>
      </c>
      <c r="E851" s="1" t="str">
        <f>TEXT(Holidays!A851,"yyyy")</f>
        <v>2017</v>
      </c>
      <c r="F851" s="3">
        <v>14.9</v>
      </c>
      <c r="G851" s="3">
        <v>18.100000000000001</v>
      </c>
      <c r="H851" s="3">
        <v>7.9</v>
      </c>
      <c r="I851" s="3">
        <v>0.2</v>
      </c>
      <c r="J851" s="4">
        <v>104864.05</v>
      </c>
      <c r="K851" s="5">
        <v>100.81967</v>
      </c>
      <c r="L851" s="71">
        <f t="shared" si="13"/>
        <v>10572358.915863501</v>
      </c>
      <c r="M851" t="str">
        <f>VLOOKUP(A851,Holidays!A:C,2,)</f>
        <v>Y</v>
      </c>
      <c r="N851" t="str">
        <f>VLOOKUP(A851,Holidays!A:C,3,FALSE)</f>
        <v>N</v>
      </c>
    </row>
    <row r="852" spans="1:14" x14ac:dyDescent="0.25">
      <c r="A852" s="6">
        <v>42855</v>
      </c>
      <c r="B852" s="1" t="str">
        <f>TEXT(Holidays!A852,"DDDD")</f>
        <v>Sunday</v>
      </c>
      <c r="C852" s="2">
        <f>WEEKNUM(Holidays!A852)</f>
        <v>18</v>
      </c>
      <c r="D852" s="1" t="str">
        <f>TEXT(Holidays!A852,"MMMM")</f>
        <v>April</v>
      </c>
      <c r="E852" s="1" t="str">
        <f>TEXT(Holidays!A852,"yyyy")</f>
        <v>2017</v>
      </c>
      <c r="F852" s="3">
        <v>13.6</v>
      </c>
      <c r="G852" s="3">
        <v>17.8</v>
      </c>
      <c r="H852" s="3">
        <v>7.3</v>
      </c>
      <c r="I852" s="3">
        <v>0</v>
      </c>
      <c r="J852" s="4">
        <v>103756.535</v>
      </c>
      <c r="K852" s="5">
        <v>109.5772954</v>
      </c>
      <c r="L852" s="71">
        <f t="shared" si="13"/>
        <v>11369360.48537544</v>
      </c>
      <c r="M852" t="str">
        <f>VLOOKUP(A852,Holidays!A:C,2,)</f>
        <v>Y</v>
      </c>
      <c r="N852" t="str">
        <f>VLOOKUP(A852,Holidays!A:C,3,FALSE)</f>
        <v>N</v>
      </c>
    </row>
    <row r="853" spans="1:14" x14ac:dyDescent="0.25">
      <c r="A853" s="6">
        <v>42856</v>
      </c>
      <c r="B853" s="1" t="str">
        <f>TEXT(Holidays!A853,"DDDD")</f>
        <v>Monday</v>
      </c>
      <c r="C853" s="2">
        <f>WEEKNUM(Holidays!A853)</f>
        <v>18</v>
      </c>
      <c r="D853" s="1" t="str">
        <f>TEXT(Holidays!A853,"MMMM")</f>
        <v>May</v>
      </c>
      <c r="E853" s="1" t="str">
        <f>TEXT(Holidays!A853,"yyyy")</f>
        <v>2017</v>
      </c>
      <c r="F853" s="3">
        <v>13.6</v>
      </c>
      <c r="G853" s="3">
        <v>20.399999999999999</v>
      </c>
      <c r="H853" s="3">
        <v>8.6999999999999993</v>
      </c>
      <c r="I853" s="3">
        <v>0</v>
      </c>
      <c r="J853" s="4">
        <v>115103.77499999999</v>
      </c>
      <c r="K853" s="5">
        <v>99.159474029999998</v>
      </c>
      <c r="L853" s="71">
        <f t="shared" si="13"/>
        <v>11413629.787867462</v>
      </c>
      <c r="M853" t="str">
        <f>VLOOKUP(A853,Holidays!A:C,2,)</f>
        <v>Y</v>
      </c>
      <c r="N853" t="str">
        <f>VLOOKUP(A853,Holidays!A:C,3,FALSE)</f>
        <v>N</v>
      </c>
    </row>
    <row r="854" spans="1:14" x14ac:dyDescent="0.25">
      <c r="A854" s="6">
        <v>42857</v>
      </c>
      <c r="B854" s="1" t="str">
        <f>TEXT(Holidays!A854,"DDDD")</f>
        <v>Tuesday</v>
      </c>
      <c r="C854" s="2">
        <f>WEEKNUM(Holidays!A854)</f>
        <v>18</v>
      </c>
      <c r="D854" s="1" t="str">
        <f>TEXT(Holidays!A854,"MMMM")</f>
        <v>May</v>
      </c>
      <c r="E854" s="1" t="str">
        <f>TEXT(Holidays!A854,"yyyy")</f>
        <v>2017</v>
      </c>
      <c r="F854" s="3">
        <v>10.4</v>
      </c>
      <c r="G854" s="3">
        <v>15.2</v>
      </c>
      <c r="H854" s="3">
        <v>9.4</v>
      </c>
      <c r="I854" s="3">
        <v>2.4</v>
      </c>
      <c r="J854" s="4">
        <v>120718.64</v>
      </c>
      <c r="K854" s="5">
        <v>109.9227693</v>
      </c>
      <c r="L854" s="71">
        <f t="shared" si="13"/>
        <v>13269727.214929752</v>
      </c>
      <c r="M854" t="str">
        <f>VLOOKUP(A854,Holidays!A:C,2,)</f>
        <v>Y</v>
      </c>
      <c r="N854" t="str">
        <f>VLOOKUP(A854,Holidays!A:C,3,FALSE)</f>
        <v>N</v>
      </c>
    </row>
    <row r="855" spans="1:14" x14ac:dyDescent="0.25">
      <c r="A855" s="6">
        <v>42858</v>
      </c>
      <c r="B855" s="1" t="str">
        <f>TEXT(Holidays!A855,"DDDD")</f>
        <v>Wednesday</v>
      </c>
      <c r="C855" s="2">
        <f>WEEKNUM(Holidays!A855)</f>
        <v>18</v>
      </c>
      <c r="D855" s="1" t="str">
        <f>TEXT(Holidays!A855,"MMMM")</f>
        <v>May</v>
      </c>
      <c r="E855" s="1" t="str">
        <f>TEXT(Holidays!A855,"yyyy")</f>
        <v>2017</v>
      </c>
      <c r="F855" s="3">
        <v>7.4</v>
      </c>
      <c r="G855" s="3">
        <v>15.3</v>
      </c>
      <c r="H855" s="3">
        <v>10.8</v>
      </c>
      <c r="I855" s="3">
        <v>0.8</v>
      </c>
      <c r="J855" s="4">
        <v>129196.44500000001</v>
      </c>
      <c r="K855" s="5">
        <v>128.63995560000001</v>
      </c>
      <c r="L855" s="71">
        <f t="shared" si="13"/>
        <v>16619824.948477844</v>
      </c>
      <c r="M855" t="str">
        <f>VLOOKUP(A855,Holidays!A:C,2,)</f>
        <v>Y</v>
      </c>
      <c r="N855" t="str">
        <f>VLOOKUP(A855,Holidays!A:C,3,FALSE)</f>
        <v>N</v>
      </c>
    </row>
    <row r="856" spans="1:14" x14ac:dyDescent="0.25">
      <c r="A856" s="6">
        <v>42859</v>
      </c>
      <c r="B856" s="1" t="str">
        <f>TEXT(Holidays!A856,"DDDD")</f>
        <v>Thursday</v>
      </c>
      <c r="C856" s="2">
        <f>WEEKNUM(Holidays!A856)</f>
        <v>18</v>
      </c>
      <c r="D856" s="1" t="str">
        <f>TEXT(Holidays!A856,"MMMM")</f>
        <v>May</v>
      </c>
      <c r="E856" s="1" t="str">
        <f>TEXT(Holidays!A856,"yyyy")</f>
        <v>2017</v>
      </c>
      <c r="F856" s="3">
        <v>5.8</v>
      </c>
      <c r="G856" s="3">
        <v>16.899999999999999</v>
      </c>
      <c r="H856" s="3">
        <v>12</v>
      </c>
      <c r="I856" s="3">
        <v>0</v>
      </c>
      <c r="J856" s="4">
        <v>127260.05</v>
      </c>
      <c r="K856" s="5">
        <v>123.4720662</v>
      </c>
      <c r="L856" s="71">
        <f t="shared" si="13"/>
        <v>15713061.318215311</v>
      </c>
      <c r="M856" t="str">
        <f>VLOOKUP(A856,Holidays!A:C,2,)</f>
        <v>Y</v>
      </c>
      <c r="N856" t="str">
        <f>VLOOKUP(A856,Holidays!A:C,3,FALSE)</f>
        <v>N</v>
      </c>
    </row>
    <row r="857" spans="1:14" x14ac:dyDescent="0.25">
      <c r="A857" s="6">
        <v>42860</v>
      </c>
      <c r="B857" s="1" t="str">
        <f>TEXT(Holidays!A857,"DDDD")</f>
        <v>Friday</v>
      </c>
      <c r="C857" s="2">
        <f>WEEKNUM(Holidays!A857)</f>
        <v>18</v>
      </c>
      <c r="D857" s="1" t="str">
        <f>TEXT(Holidays!A857,"MMMM")</f>
        <v>May</v>
      </c>
      <c r="E857" s="1" t="str">
        <f>TEXT(Holidays!A857,"yyyy")</f>
        <v>2017</v>
      </c>
      <c r="F857" s="3">
        <v>6.2</v>
      </c>
      <c r="G857" s="3">
        <v>20.5</v>
      </c>
      <c r="H857" s="3">
        <v>10.6</v>
      </c>
      <c r="I857" s="3">
        <v>0</v>
      </c>
      <c r="J857" s="4">
        <v>123150.38499999999</v>
      </c>
      <c r="K857" s="5">
        <v>108.2886014</v>
      </c>
      <c r="L857" s="71">
        <f t="shared" si="13"/>
        <v>13335782.953521539</v>
      </c>
      <c r="M857" t="str">
        <f>VLOOKUP(A857,Holidays!A:C,2,)</f>
        <v>Y</v>
      </c>
      <c r="N857" t="str">
        <f>VLOOKUP(A857,Holidays!A:C,3,FALSE)</f>
        <v>N</v>
      </c>
    </row>
    <row r="858" spans="1:14" x14ac:dyDescent="0.25">
      <c r="A858" s="6">
        <v>42861</v>
      </c>
      <c r="B858" s="1" t="str">
        <f>TEXT(Holidays!A858,"DDDD")</f>
        <v>Saturday</v>
      </c>
      <c r="C858" s="2">
        <f>WEEKNUM(Holidays!A858)</f>
        <v>18</v>
      </c>
      <c r="D858" s="1" t="str">
        <f>TEXT(Holidays!A858,"MMMM")</f>
        <v>May</v>
      </c>
      <c r="E858" s="1" t="str">
        <f>TEXT(Holidays!A858,"yyyy")</f>
        <v>2017</v>
      </c>
      <c r="F858" s="3">
        <v>9.6</v>
      </c>
      <c r="G858" s="3">
        <v>20</v>
      </c>
      <c r="H858" s="3">
        <v>6.1</v>
      </c>
      <c r="I858" s="3">
        <v>0.2</v>
      </c>
      <c r="J858" s="4">
        <v>105013.07</v>
      </c>
      <c r="K858" s="5">
        <v>81.778327349999998</v>
      </c>
      <c r="L858" s="71">
        <f t="shared" si="13"/>
        <v>8587793.2144884653</v>
      </c>
      <c r="M858" t="str">
        <f>VLOOKUP(A858,Holidays!A:C,2,)</f>
        <v>Y</v>
      </c>
      <c r="N858" t="str">
        <f>VLOOKUP(A858,Holidays!A:C,3,FALSE)</f>
        <v>N</v>
      </c>
    </row>
    <row r="859" spans="1:14" x14ac:dyDescent="0.25">
      <c r="A859" s="6">
        <v>42862</v>
      </c>
      <c r="B859" s="1" t="str">
        <f>TEXT(Holidays!A859,"DDDD")</f>
        <v>Sunday</v>
      </c>
      <c r="C859" s="2">
        <f>WEEKNUM(Holidays!A859)</f>
        <v>19</v>
      </c>
      <c r="D859" s="1" t="str">
        <f>TEXT(Holidays!A859,"MMMM")</f>
        <v>May</v>
      </c>
      <c r="E859" s="1" t="str">
        <f>TEXT(Holidays!A859,"yyyy")</f>
        <v>2017</v>
      </c>
      <c r="F859" s="3">
        <v>8.9</v>
      </c>
      <c r="G859" s="3">
        <v>14.8</v>
      </c>
      <c r="H859" s="3">
        <v>9.4</v>
      </c>
      <c r="I859" s="3">
        <v>1.4</v>
      </c>
      <c r="J859" s="4">
        <v>107424.07</v>
      </c>
      <c r="K859" s="5">
        <v>104.9084029</v>
      </c>
      <c r="L859" s="71">
        <f t="shared" si="13"/>
        <v>11269687.616717804</v>
      </c>
      <c r="M859" t="str">
        <f>VLOOKUP(A859,Holidays!A:C,2,)</f>
        <v>Y</v>
      </c>
      <c r="N859" t="str">
        <f>VLOOKUP(A859,Holidays!A:C,3,FALSE)</f>
        <v>N</v>
      </c>
    </row>
    <row r="860" spans="1:14" x14ac:dyDescent="0.25">
      <c r="A860" s="6">
        <v>42863</v>
      </c>
      <c r="B860" s="1" t="str">
        <f>TEXT(Holidays!A860,"DDDD")</f>
        <v>Monday</v>
      </c>
      <c r="C860" s="2">
        <f>WEEKNUM(Holidays!A860)</f>
        <v>19</v>
      </c>
      <c r="D860" s="1" t="str">
        <f>TEXT(Holidays!A860,"MMMM")</f>
        <v>May</v>
      </c>
      <c r="E860" s="1" t="str">
        <f>TEXT(Holidays!A860,"yyyy")</f>
        <v>2017</v>
      </c>
      <c r="F860" s="3">
        <v>10.1</v>
      </c>
      <c r="G860" s="3">
        <v>15.8</v>
      </c>
      <c r="H860" s="3">
        <v>7.2</v>
      </c>
      <c r="I860" s="3">
        <v>1.8</v>
      </c>
      <c r="J860" s="4">
        <v>125858.27</v>
      </c>
      <c r="K860" s="5">
        <v>132.9735336</v>
      </c>
      <c r="L860" s="71">
        <f t="shared" si="13"/>
        <v>16735818.894682871</v>
      </c>
      <c r="M860" t="str">
        <f>VLOOKUP(A860,Holidays!A:C,2,)</f>
        <v>Y</v>
      </c>
      <c r="N860" t="str">
        <f>VLOOKUP(A860,Holidays!A:C,3,FALSE)</f>
        <v>N</v>
      </c>
    </row>
    <row r="861" spans="1:14" x14ac:dyDescent="0.25">
      <c r="A861" s="6">
        <v>42864</v>
      </c>
      <c r="B861" s="1" t="str">
        <f>TEXT(Holidays!A861,"DDDD")</f>
        <v>Tuesday</v>
      </c>
      <c r="C861" s="2">
        <f>WEEKNUM(Holidays!A861)</f>
        <v>19</v>
      </c>
      <c r="D861" s="1" t="str">
        <f>TEXT(Holidays!A861,"MMMM")</f>
        <v>May</v>
      </c>
      <c r="E861" s="1" t="str">
        <f>TEXT(Holidays!A861,"yyyy")</f>
        <v>2017</v>
      </c>
      <c r="F861" s="3">
        <v>10.9</v>
      </c>
      <c r="G861" s="3">
        <v>15.9</v>
      </c>
      <c r="H861" s="3">
        <v>7.3</v>
      </c>
      <c r="I861" s="3">
        <v>1.6</v>
      </c>
      <c r="J861" s="4">
        <v>126760.71</v>
      </c>
      <c r="K861" s="5">
        <v>138.99141549999999</v>
      </c>
      <c r="L861" s="71">
        <f t="shared" si="13"/>
        <v>17618650.512685005</v>
      </c>
      <c r="M861" t="str">
        <f>VLOOKUP(A861,Holidays!A:C,2,)</f>
        <v>Y</v>
      </c>
      <c r="N861" t="str">
        <f>VLOOKUP(A861,Holidays!A:C,3,FALSE)</f>
        <v>N</v>
      </c>
    </row>
    <row r="862" spans="1:14" x14ac:dyDescent="0.25">
      <c r="A862" s="6">
        <v>42865</v>
      </c>
      <c r="B862" s="1" t="str">
        <f>TEXT(Holidays!A862,"DDDD")</f>
        <v>Wednesday</v>
      </c>
      <c r="C862" s="2">
        <f>WEEKNUM(Holidays!A862)</f>
        <v>19</v>
      </c>
      <c r="D862" s="1" t="str">
        <f>TEXT(Holidays!A862,"MMMM")</f>
        <v>May</v>
      </c>
      <c r="E862" s="1" t="str">
        <f>TEXT(Holidays!A862,"yyyy")</f>
        <v>2017</v>
      </c>
      <c r="F862" s="3">
        <v>8.1</v>
      </c>
      <c r="G862" s="3">
        <v>17.7</v>
      </c>
      <c r="H862" s="3">
        <v>11.3</v>
      </c>
      <c r="I862" s="3">
        <v>0</v>
      </c>
      <c r="J862" s="4">
        <v>125747.735</v>
      </c>
      <c r="K862" s="5">
        <v>149.62274859999999</v>
      </c>
      <c r="L862" s="71">
        <f t="shared" si="13"/>
        <v>18814721.740924422</v>
      </c>
      <c r="M862" t="str">
        <f>VLOOKUP(A862,Holidays!A:C,2,)</f>
        <v>Y</v>
      </c>
      <c r="N862" t="str">
        <f>VLOOKUP(A862,Holidays!A:C,3,FALSE)</f>
        <v>N</v>
      </c>
    </row>
    <row r="863" spans="1:14" x14ac:dyDescent="0.25">
      <c r="A863" s="6">
        <v>42866</v>
      </c>
      <c r="B863" s="1" t="str">
        <f>TEXT(Holidays!A863,"DDDD")</f>
        <v>Thursday</v>
      </c>
      <c r="C863" s="2">
        <f>WEEKNUM(Holidays!A863)</f>
        <v>19</v>
      </c>
      <c r="D863" s="1" t="str">
        <f>TEXT(Holidays!A863,"MMMM")</f>
        <v>May</v>
      </c>
      <c r="E863" s="1" t="str">
        <f>TEXT(Holidays!A863,"yyyy")</f>
        <v>2017</v>
      </c>
      <c r="F863" s="3">
        <v>6.1</v>
      </c>
      <c r="G863" s="3">
        <v>16.5</v>
      </c>
      <c r="H863" s="3">
        <v>8.6</v>
      </c>
      <c r="I863" s="3">
        <v>0</v>
      </c>
      <c r="J863" s="4">
        <v>128753.13</v>
      </c>
      <c r="K863" s="5">
        <v>170.29264480000001</v>
      </c>
      <c r="L863" s="71">
        <f t="shared" si="13"/>
        <v>21925711.033978224</v>
      </c>
      <c r="M863" t="str">
        <f>VLOOKUP(A863,Holidays!A:C,2,)</f>
        <v>Y</v>
      </c>
      <c r="N863" t="str">
        <f>VLOOKUP(A863,Holidays!A:C,3,FALSE)</f>
        <v>N</v>
      </c>
    </row>
    <row r="864" spans="1:14" x14ac:dyDescent="0.25">
      <c r="A864" s="6">
        <v>42867</v>
      </c>
      <c r="B864" s="1" t="str">
        <f>TEXT(Holidays!A864,"DDDD")</f>
        <v>Friday</v>
      </c>
      <c r="C864" s="2">
        <f>WEEKNUM(Holidays!A864)</f>
        <v>19</v>
      </c>
      <c r="D864" s="1" t="str">
        <f>TEXT(Holidays!A864,"MMMM")</f>
        <v>May</v>
      </c>
      <c r="E864" s="1" t="str">
        <f>TEXT(Holidays!A864,"yyyy")</f>
        <v>2017</v>
      </c>
      <c r="F864" s="3">
        <v>5.9</v>
      </c>
      <c r="G864" s="3">
        <v>19.5</v>
      </c>
      <c r="H864" s="3">
        <v>9.9</v>
      </c>
      <c r="I864" s="3">
        <v>0</v>
      </c>
      <c r="J864" s="4">
        <v>123523</v>
      </c>
      <c r="K864" s="5">
        <v>129.30937700000001</v>
      </c>
      <c r="L864" s="71">
        <f t="shared" si="13"/>
        <v>15972682.175171001</v>
      </c>
      <c r="M864" t="str">
        <f>VLOOKUP(A864,Holidays!A:C,2,)</f>
        <v>Y</v>
      </c>
      <c r="N864" t="str">
        <f>VLOOKUP(A864,Holidays!A:C,3,FALSE)</f>
        <v>N</v>
      </c>
    </row>
    <row r="865" spans="1:14" x14ac:dyDescent="0.25">
      <c r="A865" s="6">
        <v>42868</v>
      </c>
      <c r="B865" s="1" t="str">
        <f>TEXT(Holidays!A865,"DDDD")</f>
        <v>Saturday</v>
      </c>
      <c r="C865" s="2">
        <f>WEEKNUM(Holidays!A865)</f>
        <v>19</v>
      </c>
      <c r="D865" s="1" t="str">
        <f>TEXT(Holidays!A865,"MMMM")</f>
        <v>May</v>
      </c>
      <c r="E865" s="1" t="str">
        <f>TEXT(Holidays!A865,"yyyy")</f>
        <v>2017</v>
      </c>
      <c r="F865" s="3">
        <v>8.4</v>
      </c>
      <c r="G865" s="3">
        <v>15.6</v>
      </c>
      <c r="H865" s="3">
        <v>10.1</v>
      </c>
      <c r="I865" s="3">
        <v>0.2</v>
      </c>
      <c r="J865" s="4">
        <v>109477.42</v>
      </c>
      <c r="K865" s="5">
        <v>130.31682979999999</v>
      </c>
      <c r="L865" s="71">
        <f t="shared" si="13"/>
        <v>14266750.309083115</v>
      </c>
      <c r="M865" t="str">
        <f>VLOOKUP(A865,Holidays!A:C,2,)</f>
        <v>Y</v>
      </c>
      <c r="N865" t="str">
        <f>VLOOKUP(A865,Holidays!A:C,3,FALSE)</f>
        <v>N</v>
      </c>
    </row>
    <row r="866" spans="1:14" x14ac:dyDescent="0.25">
      <c r="A866" s="6">
        <v>42869</v>
      </c>
      <c r="B866" s="1" t="str">
        <f>TEXT(Holidays!A866,"DDDD")</f>
        <v>Sunday</v>
      </c>
      <c r="C866" s="2">
        <f>WEEKNUM(Holidays!A866)</f>
        <v>20</v>
      </c>
      <c r="D866" s="1" t="str">
        <f>TEXT(Holidays!A866,"MMMM")</f>
        <v>May</v>
      </c>
      <c r="E866" s="1" t="str">
        <f>TEXT(Holidays!A866,"yyyy")</f>
        <v>2017</v>
      </c>
      <c r="F866" s="3">
        <v>6.4</v>
      </c>
      <c r="G866" s="3">
        <v>15.1</v>
      </c>
      <c r="H866" s="3">
        <v>7.7</v>
      </c>
      <c r="I866" s="3">
        <v>0</v>
      </c>
      <c r="J866" s="4">
        <v>107497.03</v>
      </c>
      <c r="K866" s="5">
        <v>126.9174946</v>
      </c>
      <c r="L866" s="71">
        <f t="shared" si="13"/>
        <v>13643253.724541038</v>
      </c>
      <c r="M866" t="str">
        <f>VLOOKUP(A866,Holidays!A:C,2,)</f>
        <v>Y</v>
      </c>
      <c r="N866" t="str">
        <f>VLOOKUP(A866,Holidays!A:C,3,FALSE)</f>
        <v>N</v>
      </c>
    </row>
    <row r="867" spans="1:14" x14ac:dyDescent="0.25">
      <c r="A867" s="6">
        <v>42870</v>
      </c>
      <c r="B867" s="1" t="str">
        <f>TEXT(Holidays!A867,"DDDD")</f>
        <v>Monday</v>
      </c>
      <c r="C867" s="2">
        <f>WEEKNUM(Holidays!A867)</f>
        <v>20</v>
      </c>
      <c r="D867" s="1" t="str">
        <f>TEXT(Holidays!A867,"MMMM")</f>
        <v>May</v>
      </c>
      <c r="E867" s="1" t="str">
        <f>TEXT(Holidays!A867,"yyyy")</f>
        <v>2017</v>
      </c>
      <c r="F867" s="3">
        <v>6.3</v>
      </c>
      <c r="G867" s="3">
        <v>16.899999999999999</v>
      </c>
      <c r="H867" s="3">
        <v>8.1999999999999993</v>
      </c>
      <c r="I867" s="3">
        <v>0</v>
      </c>
      <c r="J867" s="4">
        <v>125871.91499999999</v>
      </c>
      <c r="K867" s="5">
        <v>134.64203240000001</v>
      </c>
      <c r="L867" s="71">
        <f t="shared" si="13"/>
        <v>16947650.457680047</v>
      </c>
      <c r="M867" t="str">
        <f>VLOOKUP(A867,Holidays!A:C,2,)</f>
        <v>Y</v>
      </c>
      <c r="N867" t="str">
        <f>VLOOKUP(A867,Holidays!A:C,3,FALSE)</f>
        <v>N</v>
      </c>
    </row>
    <row r="868" spans="1:14" x14ac:dyDescent="0.25">
      <c r="A868" s="6">
        <v>42871</v>
      </c>
      <c r="B868" s="1" t="str">
        <f>TEXT(Holidays!A868,"DDDD")</f>
        <v>Tuesday</v>
      </c>
      <c r="C868" s="2">
        <f>WEEKNUM(Holidays!A868)</f>
        <v>20</v>
      </c>
      <c r="D868" s="1" t="str">
        <f>TEXT(Holidays!A868,"MMMM")</f>
        <v>May</v>
      </c>
      <c r="E868" s="1" t="str">
        <f>TEXT(Holidays!A868,"yyyy")</f>
        <v>2017</v>
      </c>
      <c r="F868" s="3">
        <v>5.6</v>
      </c>
      <c r="G868" s="3">
        <v>18.2</v>
      </c>
      <c r="H868" s="3">
        <v>9</v>
      </c>
      <c r="I868" s="3">
        <v>0</v>
      </c>
      <c r="J868" s="4">
        <v>127820.715</v>
      </c>
      <c r="K868" s="5">
        <v>128.3149076</v>
      </c>
      <c r="L868" s="71">
        <f t="shared" si="13"/>
        <v>16401303.234590933</v>
      </c>
      <c r="M868" t="str">
        <f>VLOOKUP(A868,Holidays!A:C,2,)</f>
        <v>Y</v>
      </c>
      <c r="N868" t="str">
        <f>VLOOKUP(A868,Holidays!A:C,3,FALSE)</f>
        <v>N</v>
      </c>
    </row>
    <row r="869" spans="1:14" x14ac:dyDescent="0.25">
      <c r="A869" s="6">
        <v>42872</v>
      </c>
      <c r="B869" s="1" t="str">
        <f>TEXT(Holidays!A869,"DDDD")</f>
        <v>Wednesday</v>
      </c>
      <c r="C869" s="2">
        <f>WEEKNUM(Holidays!A869)</f>
        <v>20</v>
      </c>
      <c r="D869" s="1" t="str">
        <f>TEXT(Holidays!A869,"MMMM")</f>
        <v>May</v>
      </c>
      <c r="E869" s="1" t="str">
        <f>TEXT(Holidays!A869,"yyyy")</f>
        <v>2017</v>
      </c>
      <c r="F869" s="3">
        <v>7.6</v>
      </c>
      <c r="G869" s="3">
        <v>17</v>
      </c>
      <c r="H869" s="3">
        <v>3.8</v>
      </c>
      <c r="I869" s="3">
        <v>0</v>
      </c>
      <c r="J869" s="4">
        <v>125072.675</v>
      </c>
      <c r="K869" s="5">
        <v>123.8345994</v>
      </c>
      <c r="L869" s="71">
        <f t="shared" si="13"/>
        <v>15488324.604511395</v>
      </c>
      <c r="M869" t="str">
        <f>VLOOKUP(A869,Holidays!A:C,2,)</f>
        <v>Y</v>
      </c>
      <c r="N869" t="str">
        <f>VLOOKUP(A869,Holidays!A:C,3,FALSE)</f>
        <v>N</v>
      </c>
    </row>
    <row r="870" spans="1:14" x14ac:dyDescent="0.25">
      <c r="A870" s="6">
        <v>42873</v>
      </c>
      <c r="B870" s="1" t="str">
        <f>TEXT(Holidays!A870,"DDDD")</f>
        <v>Thursday</v>
      </c>
      <c r="C870" s="2">
        <f>WEEKNUM(Holidays!A870)</f>
        <v>20</v>
      </c>
      <c r="D870" s="1" t="str">
        <f>TEXT(Holidays!A870,"MMMM")</f>
        <v>May</v>
      </c>
      <c r="E870" s="1" t="str">
        <f>TEXT(Holidays!A870,"yyyy")</f>
        <v>2017</v>
      </c>
      <c r="F870" s="3">
        <v>10.7</v>
      </c>
      <c r="G870" s="3">
        <v>20.2</v>
      </c>
      <c r="H870" s="3">
        <v>9.8000000000000007</v>
      </c>
      <c r="I870" s="3">
        <v>0.8</v>
      </c>
      <c r="J870" s="4">
        <v>122910.48</v>
      </c>
      <c r="K870" s="5">
        <v>107.8423351</v>
      </c>
      <c r="L870" s="71">
        <f t="shared" si="13"/>
        <v>13254953.171461847</v>
      </c>
      <c r="M870" t="str">
        <f>VLOOKUP(A870,Holidays!A:C,2,)</f>
        <v>Y</v>
      </c>
      <c r="N870" t="str">
        <f>VLOOKUP(A870,Holidays!A:C,3,FALSE)</f>
        <v>N</v>
      </c>
    </row>
    <row r="871" spans="1:14" x14ac:dyDescent="0.25">
      <c r="A871" s="6">
        <v>42874</v>
      </c>
      <c r="B871" s="1" t="str">
        <f>TEXT(Holidays!A871,"DDDD")</f>
        <v>Friday</v>
      </c>
      <c r="C871" s="2">
        <f>WEEKNUM(Holidays!A871)</f>
        <v>20</v>
      </c>
      <c r="D871" s="1" t="str">
        <f>TEXT(Holidays!A871,"MMMM")</f>
        <v>May</v>
      </c>
      <c r="E871" s="1" t="str">
        <f>TEXT(Holidays!A871,"yyyy")</f>
        <v>2017</v>
      </c>
      <c r="F871" s="3">
        <v>10.199999999999999</v>
      </c>
      <c r="G871" s="3">
        <v>17.8</v>
      </c>
      <c r="H871" s="3">
        <v>2.5</v>
      </c>
      <c r="I871" s="3">
        <v>0</v>
      </c>
      <c r="J871" s="4">
        <v>123351.45</v>
      </c>
      <c r="K871" s="5">
        <v>96.440249769999994</v>
      </c>
      <c r="L871" s="71">
        <f t="shared" si="13"/>
        <v>11896044.647491666</v>
      </c>
      <c r="M871" t="str">
        <f>VLOOKUP(A871,Holidays!A:C,2,)</f>
        <v>Y</v>
      </c>
      <c r="N871" t="str">
        <f>VLOOKUP(A871,Holidays!A:C,3,FALSE)</f>
        <v>N</v>
      </c>
    </row>
    <row r="872" spans="1:14" x14ac:dyDescent="0.25">
      <c r="A872" s="6">
        <v>42875</v>
      </c>
      <c r="B872" s="1" t="str">
        <f>TEXT(Holidays!A872,"DDDD")</f>
        <v>Saturday</v>
      </c>
      <c r="C872" s="2">
        <f>WEEKNUM(Holidays!A872)</f>
        <v>20</v>
      </c>
      <c r="D872" s="1" t="str">
        <f>TEXT(Holidays!A872,"MMMM")</f>
        <v>May</v>
      </c>
      <c r="E872" s="1" t="str">
        <f>TEXT(Holidays!A872,"yyyy")</f>
        <v>2017</v>
      </c>
      <c r="F872" s="3">
        <v>10.199999999999999</v>
      </c>
      <c r="G872" s="3">
        <v>19.3</v>
      </c>
      <c r="H872" s="3">
        <v>9.8000000000000007</v>
      </c>
      <c r="I872" s="3">
        <v>0</v>
      </c>
      <c r="J872" s="4">
        <v>109111.61500000001</v>
      </c>
      <c r="K872" s="5">
        <v>88.135879099999997</v>
      </c>
      <c r="L872" s="71">
        <f t="shared" si="13"/>
        <v>9616648.1080457475</v>
      </c>
      <c r="M872" t="str">
        <f>VLOOKUP(A872,Holidays!A:C,2,)</f>
        <v>Y</v>
      </c>
      <c r="N872" t="str">
        <f>VLOOKUP(A872,Holidays!A:C,3,FALSE)</f>
        <v>N</v>
      </c>
    </row>
    <row r="873" spans="1:14" x14ac:dyDescent="0.25">
      <c r="A873" s="6">
        <v>42876</v>
      </c>
      <c r="B873" s="1" t="str">
        <f>TEXT(Holidays!A873,"DDDD")</f>
        <v>Sunday</v>
      </c>
      <c r="C873" s="2">
        <f>WEEKNUM(Holidays!A873)</f>
        <v>21</v>
      </c>
      <c r="D873" s="1" t="str">
        <f>TEXT(Holidays!A873,"MMMM")</f>
        <v>May</v>
      </c>
      <c r="E873" s="1" t="str">
        <f>TEXT(Holidays!A873,"yyyy")</f>
        <v>2017</v>
      </c>
      <c r="F873" s="3">
        <v>10.8</v>
      </c>
      <c r="G873" s="3">
        <v>18.7</v>
      </c>
      <c r="H873" s="3">
        <v>6.8</v>
      </c>
      <c r="I873" s="3">
        <v>0</v>
      </c>
      <c r="J873" s="4">
        <v>105912.16</v>
      </c>
      <c r="K873" s="5">
        <v>76.782179819999996</v>
      </c>
      <c r="L873" s="71">
        <f t="shared" si="13"/>
        <v>8132166.5142446114</v>
      </c>
      <c r="M873" t="str">
        <f>VLOOKUP(A873,Holidays!A:C,2,)</f>
        <v>Y</v>
      </c>
      <c r="N873" t="str">
        <f>VLOOKUP(A873,Holidays!A:C,3,FALSE)</f>
        <v>N</v>
      </c>
    </row>
    <row r="874" spans="1:14" x14ac:dyDescent="0.25">
      <c r="A874" s="6">
        <v>42877</v>
      </c>
      <c r="B874" s="1" t="str">
        <f>TEXT(Holidays!A874,"DDDD")</f>
        <v>Monday</v>
      </c>
      <c r="C874" s="2">
        <f>WEEKNUM(Holidays!A874)</f>
        <v>21</v>
      </c>
      <c r="D874" s="1" t="str">
        <f>TEXT(Holidays!A874,"MMMM")</f>
        <v>May</v>
      </c>
      <c r="E874" s="1" t="str">
        <f>TEXT(Holidays!A874,"yyyy")</f>
        <v>2017</v>
      </c>
      <c r="F874" s="3">
        <v>10.4</v>
      </c>
      <c r="G874" s="3">
        <v>20.3</v>
      </c>
      <c r="H874" s="3">
        <v>10.1</v>
      </c>
      <c r="I874" s="3">
        <v>0</v>
      </c>
      <c r="J874" s="4">
        <v>113551.03999999999</v>
      </c>
      <c r="K874" s="5">
        <v>72.931488029999997</v>
      </c>
      <c r="L874" s="71">
        <f t="shared" si="13"/>
        <v>8281446.3145540506</v>
      </c>
      <c r="M874" t="str">
        <f>VLOOKUP(A874,Holidays!A:C,2,)</f>
        <v>Y</v>
      </c>
      <c r="N874" t="str">
        <f>VLOOKUP(A874,Holidays!A:C,3,FALSE)</f>
        <v>N</v>
      </c>
    </row>
    <row r="875" spans="1:14" x14ac:dyDescent="0.25">
      <c r="A875" s="6">
        <v>42878</v>
      </c>
      <c r="B875" s="1" t="str">
        <f>TEXT(Holidays!A875,"DDDD")</f>
        <v>Tuesday</v>
      </c>
      <c r="C875" s="2">
        <f>WEEKNUM(Holidays!A875)</f>
        <v>21</v>
      </c>
      <c r="D875" s="1" t="str">
        <f>TEXT(Holidays!A875,"MMMM")</f>
        <v>May</v>
      </c>
      <c r="E875" s="1" t="str">
        <f>TEXT(Holidays!A875,"yyyy")</f>
        <v>2017</v>
      </c>
      <c r="F875" s="3">
        <v>12.8</v>
      </c>
      <c r="G875" s="3">
        <v>19.3</v>
      </c>
      <c r="H875" s="3">
        <v>7.4</v>
      </c>
      <c r="I875" s="3">
        <v>0</v>
      </c>
      <c r="J875" s="4">
        <v>119127.205</v>
      </c>
      <c r="K875" s="5">
        <v>96.837634640000005</v>
      </c>
      <c r="L875" s="71">
        <f t="shared" si="13"/>
        <v>11535996.753474383</v>
      </c>
      <c r="M875" t="str">
        <f>VLOOKUP(A875,Holidays!A:C,2,)</f>
        <v>Y</v>
      </c>
      <c r="N875" t="str">
        <f>VLOOKUP(A875,Holidays!A:C,3,FALSE)</f>
        <v>N</v>
      </c>
    </row>
    <row r="876" spans="1:14" x14ac:dyDescent="0.25">
      <c r="A876" s="6">
        <v>42879</v>
      </c>
      <c r="B876" s="1" t="str">
        <f>TEXT(Holidays!A876,"DDDD")</f>
        <v>Wednesday</v>
      </c>
      <c r="C876" s="2">
        <f>WEEKNUM(Holidays!A876)</f>
        <v>21</v>
      </c>
      <c r="D876" s="1" t="str">
        <f>TEXT(Holidays!A876,"MMMM")</f>
        <v>May</v>
      </c>
      <c r="E876" s="1" t="str">
        <f>TEXT(Holidays!A876,"yyyy")</f>
        <v>2017</v>
      </c>
      <c r="F876" s="3">
        <v>11.7</v>
      </c>
      <c r="G876" s="3">
        <v>17.100000000000001</v>
      </c>
      <c r="H876" s="3">
        <v>8</v>
      </c>
      <c r="I876" s="3">
        <v>0</v>
      </c>
      <c r="J876" s="4">
        <v>121571.97</v>
      </c>
      <c r="K876" s="5">
        <v>103.2410383</v>
      </c>
      <c r="L876" s="71">
        <f t="shared" si="13"/>
        <v>12551216.410976451</v>
      </c>
      <c r="M876" t="str">
        <f>VLOOKUP(A876,Holidays!A:C,2,)</f>
        <v>Y</v>
      </c>
      <c r="N876" t="str">
        <f>VLOOKUP(A876,Holidays!A:C,3,FALSE)</f>
        <v>N</v>
      </c>
    </row>
    <row r="877" spans="1:14" x14ac:dyDescent="0.25">
      <c r="A877" s="6">
        <v>42880</v>
      </c>
      <c r="B877" s="1" t="str">
        <f>TEXT(Holidays!A877,"DDDD")</f>
        <v>Thursday</v>
      </c>
      <c r="C877" s="2">
        <f>WEEKNUM(Holidays!A877)</f>
        <v>21</v>
      </c>
      <c r="D877" s="1" t="str">
        <f>TEXT(Holidays!A877,"MMMM")</f>
        <v>May</v>
      </c>
      <c r="E877" s="1" t="str">
        <f>TEXT(Holidays!A877,"yyyy")</f>
        <v>2017</v>
      </c>
      <c r="F877" s="3">
        <v>13.7</v>
      </c>
      <c r="G877" s="3">
        <v>18.5</v>
      </c>
      <c r="H877" s="3">
        <v>5.7</v>
      </c>
      <c r="I877" s="3">
        <v>0</v>
      </c>
      <c r="J877" s="4">
        <v>124010.03</v>
      </c>
      <c r="K877" s="5">
        <v>108.51901340000001</v>
      </c>
      <c r="L877" s="71">
        <f t="shared" si="13"/>
        <v>13457446.107304402</v>
      </c>
      <c r="M877" t="str">
        <f>VLOOKUP(A877,Holidays!A:C,2,)</f>
        <v>Y</v>
      </c>
      <c r="N877" t="str">
        <f>VLOOKUP(A877,Holidays!A:C,3,FALSE)</f>
        <v>N</v>
      </c>
    </row>
    <row r="878" spans="1:14" x14ac:dyDescent="0.25">
      <c r="A878" s="6">
        <v>42881</v>
      </c>
      <c r="B878" s="1" t="str">
        <f>TEXT(Holidays!A878,"DDDD")</f>
        <v>Friday</v>
      </c>
      <c r="C878" s="2">
        <f>WEEKNUM(Holidays!A878)</f>
        <v>21</v>
      </c>
      <c r="D878" s="1" t="str">
        <f>TEXT(Holidays!A878,"MMMM")</f>
        <v>May</v>
      </c>
      <c r="E878" s="1" t="str">
        <f>TEXT(Holidays!A878,"yyyy")</f>
        <v>2017</v>
      </c>
      <c r="F878" s="3">
        <v>13.1</v>
      </c>
      <c r="G878" s="3">
        <v>18</v>
      </c>
      <c r="H878" s="3">
        <v>8.1999999999999993</v>
      </c>
      <c r="I878" s="3">
        <v>0</v>
      </c>
      <c r="J878" s="4">
        <v>123130.6</v>
      </c>
      <c r="K878" s="5">
        <v>94.696229970000005</v>
      </c>
      <c r="L878" s="71">
        <f t="shared" si="13"/>
        <v>11660003.613944083</v>
      </c>
      <c r="M878" t="str">
        <f>VLOOKUP(A878,Holidays!A:C,2,)</f>
        <v>Y</v>
      </c>
      <c r="N878" t="str">
        <f>VLOOKUP(A878,Holidays!A:C,3,FALSE)</f>
        <v>N</v>
      </c>
    </row>
    <row r="879" spans="1:14" x14ac:dyDescent="0.25">
      <c r="A879" s="6">
        <v>42882</v>
      </c>
      <c r="B879" s="1" t="str">
        <f>TEXT(Holidays!A879,"DDDD")</f>
        <v>Saturday</v>
      </c>
      <c r="C879" s="2">
        <f>WEEKNUM(Holidays!A879)</f>
        <v>21</v>
      </c>
      <c r="D879" s="1" t="str">
        <f>TEXT(Holidays!A879,"MMMM")</f>
        <v>May</v>
      </c>
      <c r="E879" s="1" t="str">
        <f>TEXT(Holidays!A879,"yyyy")</f>
        <v>2017</v>
      </c>
      <c r="F879" s="3">
        <v>11.9</v>
      </c>
      <c r="G879" s="3">
        <v>17.8</v>
      </c>
      <c r="H879" s="3">
        <v>8.3000000000000007</v>
      </c>
      <c r="I879" s="3">
        <v>0</v>
      </c>
      <c r="J879" s="4">
        <v>104643.675</v>
      </c>
      <c r="K879" s="5">
        <v>60.860101950000001</v>
      </c>
      <c r="L879" s="71">
        <f t="shared" si="13"/>
        <v>6368624.7289226661</v>
      </c>
      <c r="M879" t="str">
        <f>VLOOKUP(A879,Holidays!A:C,2,)</f>
        <v>Y</v>
      </c>
      <c r="N879" t="str">
        <f>VLOOKUP(A879,Holidays!A:C,3,FALSE)</f>
        <v>N</v>
      </c>
    </row>
    <row r="880" spans="1:14" x14ac:dyDescent="0.25">
      <c r="A880" s="6">
        <v>42883</v>
      </c>
      <c r="B880" s="1" t="str">
        <f>TEXT(Holidays!A880,"DDDD")</f>
        <v>Sunday</v>
      </c>
      <c r="C880" s="2">
        <f>WEEKNUM(Holidays!A880)</f>
        <v>22</v>
      </c>
      <c r="D880" s="1" t="str">
        <f>TEXT(Holidays!A880,"MMMM")</f>
        <v>May</v>
      </c>
      <c r="E880" s="1" t="str">
        <f>TEXT(Holidays!A880,"yyyy")</f>
        <v>2017</v>
      </c>
      <c r="F880" s="3">
        <v>10.199999999999999</v>
      </c>
      <c r="G880" s="3">
        <v>15.3</v>
      </c>
      <c r="H880" s="3">
        <v>7.6</v>
      </c>
      <c r="I880" s="3">
        <v>6.8</v>
      </c>
      <c r="J880" s="4">
        <v>110029.55</v>
      </c>
      <c r="K880" s="5">
        <v>72.341641420000002</v>
      </c>
      <c r="L880" s="71">
        <f t="shared" si="13"/>
        <v>7959718.2517039618</v>
      </c>
      <c r="M880" t="str">
        <f>VLOOKUP(A880,Holidays!A:C,2,)</f>
        <v>Y</v>
      </c>
      <c r="N880" t="str">
        <f>VLOOKUP(A880,Holidays!A:C,3,FALSE)</f>
        <v>N</v>
      </c>
    </row>
    <row r="881" spans="1:14" x14ac:dyDescent="0.25">
      <c r="A881" s="6">
        <v>42884</v>
      </c>
      <c r="B881" s="1" t="str">
        <f>TEXT(Holidays!A881,"DDDD")</f>
        <v>Monday</v>
      </c>
      <c r="C881" s="2">
        <f>WEEKNUM(Holidays!A881)</f>
        <v>22</v>
      </c>
      <c r="D881" s="1" t="str">
        <f>TEXT(Holidays!A881,"MMMM")</f>
        <v>May</v>
      </c>
      <c r="E881" s="1" t="str">
        <f>TEXT(Holidays!A881,"yyyy")</f>
        <v>2017</v>
      </c>
      <c r="F881" s="3">
        <v>7.7</v>
      </c>
      <c r="G881" s="3">
        <v>14.8</v>
      </c>
      <c r="H881" s="3">
        <v>8</v>
      </c>
      <c r="I881" s="3">
        <v>1.4</v>
      </c>
      <c r="J881" s="4">
        <v>130516.1</v>
      </c>
      <c r="K881" s="5">
        <v>96.084781000000007</v>
      </c>
      <c r="L881" s="71">
        <f t="shared" si="13"/>
        <v>12540610.885474101</v>
      </c>
      <c r="M881" t="str">
        <f>VLOOKUP(A881,Holidays!A:C,2,)</f>
        <v>Y</v>
      </c>
      <c r="N881" t="str">
        <f>VLOOKUP(A881,Holidays!A:C,3,FALSE)</f>
        <v>N</v>
      </c>
    </row>
    <row r="882" spans="1:14" x14ac:dyDescent="0.25">
      <c r="A882" s="6">
        <v>42885</v>
      </c>
      <c r="B882" s="1" t="str">
        <f>TEXT(Holidays!A882,"DDDD")</f>
        <v>Tuesday</v>
      </c>
      <c r="C882" s="2">
        <f>WEEKNUM(Holidays!A882)</f>
        <v>22</v>
      </c>
      <c r="D882" s="1" t="str">
        <f>TEXT(Holidays!A882,"MMMM")</f>
        <v>May</v>
      </c>
      <c r="E882" s="1" t="str">
        <f>TEXT(Holidays!A882,"yyyy")</f>
        <v>2017</v>
      </c>
      <c r="F882" s="3">
        <v>9.3000000000000007</v>
      </c>
      <c r="G882" s="3">
        <v>13.1</v>
      </c>
      <c r="H882" s="3">
        <v>6.9</v>
      </c>
      <c r="I882" s="3">
        <v>2.2000000000000002</v>
      </c>
      <c r="J882" s="4">
        <v>132762.38</v>
      </c>
      <c r="K882" s="5">
        <v>95.714474339999995</v>
      </c>
      <c r="L882" s="71">
        <f t="shared" si="13"/>
        <v>12707281.41382733</v>
      </c>
      <c r="M882" t="str">
        <f>VLOOKUP(A882,Holidays!A:C,2,)</f>
        <v>Y</v>
      </c>
      <c r="N882" t="str">
        <f>VLOOKUP(A882,Holidays!A:C,3,FALSE)</f>
        <v>N</v>
      </c>
    </row>
    <row r="883" spans="1:14" x14ac:dyDescent="0.25">
      <c r="A883" s="6">
        <v>42886</v>
      </c>
      <c r="B883" s="1" t="str">
        <f>TEXT(Holidays!A883,"DDDD")</f>
        <v>Wednesday</v>
      </c>
      <c r="C883" s="2">
        <f>WEEKNUM(Holidays!A883)</f>
        <v>22</v>
      </c>
      <c r="D883" s="1" t="str">
        <f>TEXT(Holidays!A883,"MMMM")</f>
        <v>May</v>
      </c>
      <c r="E883" s="1" t="str">
        <f>TEXT(Holidays!A883,"yyyy")</f>
        <v>2017</v>
      </c>
      <c r="F883" s="3">
        <v>6.7</v>
      </c>
      <c r="G883" s="3">
        <v>13</v>
      </c>
      <c r="H883" s="3">
        <v>8.5</v>
      </c>
      <c r="I883" s="3">
        <v>5.4</v>
      </c>
      <c r="J883" s="4">
        <v>139030.79500000001</v>
      </c>
      <c r="K883" s="5">
        <v>120.64923159999999</v>
      </c>
      <c r="L883" s="71">
        <f t="shared" si="13"/>
        <v>16773958.585487122</v>
      </c>
      <c r="M883" t="str">
        <f>VLOOKUP(A883,Holidays!A:C,2,)</f>
        <v>Y</v>
      </c>
      <c r="N883" t="str">
        <f>VLOOKUP(A883,Holidays!A:C,3,FALSE)</f>
        <v>N</v>
      </c>
    </row>
    <row r="884" spans="1:14" x14ac:dyDescent="0.25">
      <c r="A884" s="6">
        <v>42887</v>
      </c>
      <c r="B884" s="1" t="str">
        <f>TEXT(Holidays!A884,"DDDD")</f>
        <v>Thursday</v>
      </c>
      <c r="C884" s="2">
        <f>WEEKNUM(Holidays!A884)</f>
        <v>22</v>
      </c>
      <c r="D884" s="1" t="str">
        <f>TEXT(Holidays!A884,"MMMM")</f>
        <v>June</v>
      </c>
      <c r="E884" s="1" t="str">
        <f>TEXT(Holidays!A884,"yyyy")</f>
        <v>2017</v>
      </c>
      <c r="F884" s="3">
        <v>7.9</v>
      </c>
      <c r="G884" s="3">
        <v>13.9</v>
      </c>
      <c r="H884" s="3">
        <v>4.7</v>
      </c>
      <c r="I884" s="3">
        <v>0.4</v>
      </c>
      <c r="J884" s="4">
        <v>140202.73499999999</v>
      </c>
      <c r="K884" s="5">
        <v>113.3116143</v>
      </c>
      <c r="L884" s="71">
        <f t="shared" si="13"/>
        <v>15886598.232125109</v>
      </c>
      <c r="M884" t="str">
        <f>VLOOKUP(A884,Holidays!A:C,2,)</f>
        <v>Y</v>
      </c>
      <c r="N884" t="str">
        <f>VLOOKUP(A884,Holidays!A:C,3,FALSE)</f>
        <v>N</v>
      </c>
    </row>
    <row r="885" spans="1:14" x14ac:dyDescent="0.25">
      <c r="A885" s="6">
        <v>42888</v>
      </c>
      <c r="B885" s="1" t="str">
        <f>TEXT(Holidays!A885,"DDDD")</f>
        <v>Friday</v>
      </c>
      <c r="C885" s="2">
        <f>WEEKNUM(Holidays!A885)</f>
        <v>22</v>
      </c>
      <c r="D885" s="1" t="str">
        <f>TEXT(Holidays!A885,"MMMM")</f>
        <v>June</v>
      </c>
      <c r="E885" s="1" t="str">
        <f>TEXT(Holidays!A885,"yyyy")</f>
        <v>2017</v>
      </c>
      <c r="F885" s="3">
        <v>8</v>
      </c>
      <c r="G885" s="3">
        <v>14.7</v>
      </c>
      <c r="H885" s="3">
        <v>7.3</v>
      </c>
      <c r="I885" s="3">
        <v>0</v>
      </c>
      <c r="J885" s="4">
        <v>136856.79999999999</v>
      </c>
      <c r="K885" s="5">
        <v>96.837747410000006</v>
      </c>
      <c r="L885" s="71">
        <f t="shared" si="13"/>
        <v>13252904.229740888</v>
      </c>
      <c r="M885" t="str">
        <f>VLOOKUP(A885,Holidays!A:C,2,)</f>
        <v>Y</v>
      </c>
      <c r="N885" t="str">
        <f>VLOOKUP(A885,Holidays!A:C,3,FALSE)</f>
        <v>N</v>
      </c>
    </row>
    <row r="886" spans="1:14" x14ac:dyDescent="0.25">
      <c r="A886" s="6">
        <v>42889</v>
      </c>
      <c r="B886" s="1" t="str">
        <f>TEXT(Holidays!A886,"DDDD")</f>
        <v>Saturday</v>
      </c>
      <c r="C886" s="2">
        <f>WEEKNUM(Holidays!A886)</f>
        <v>22</v>
      </c>
      <c r="D886" s="1" t="str">
        <f>TEXT(Holidays!A886,"MMMM")</f>
        <v>June</v>
      </c>
      <c r="E886" s="1" t="str">
        <f>TEXT(Holidays!A886,"yyyy")</f>
        <v>2017</v>
      </c>
      <c r="F886" s="3">
        <v>9.9</v>
      </c>
      <c r="G886" s="3">
        <v>14.3</v>
      </c>
      <c r="H886" s="3">
        <v>8.3000000000000007</v>
      </c>
      <c r="I886" s="3">
        <v>0</v>
      </c>
      <c r="J886" s="4">
        <v>122161.405</v>
      </c>
      <c r="K886" s="5">
        <v>107.24572980000001</v>
      </c>
      <c r="L886" s="71">
        <f t="shared" si="13"/>
        <v>13101289.03261837</v>
      </c>
      <c r="M886" t="str">
        <f>VLOOKUP(A886,Holidays!A:C,2,)</f>
        <v>Y</v>
      </c>
      <c r="N886" t="str">
        <f>VLOOKUP(A886,Holidays!A:C,3,FALSE)</f>
        <v>N</v>
      </c>
    </row>
    <row r="887" spans="1:14" x14ac:dyDescent="0.25">
      <c r="A887" s="6">
        <v>42890</v>
      </c>
      <c r="B887" s="1" t="str">
        <f>TEXT(Holidays!A887,"DDDD")</f>
        <v>Sunday</v>
      </c>
      <c r="C887" s="2">
        <f>WEEKNUM(Holidays!A887)</f>
        <v>23</v>
      </c>
      <c r="D887" s="1" t="str">
        <f>TEXT(Holidays!A887,"MMMM")</f>
        <v>June</v>
      </c>
      <c r="E887" s="1" t="str">
        <f>TEXT(Holidays!A887,"yyyy")</f>
        <v>2017</v>
      </c>
      <c r="F887" s="3">
        <v>4.4000000000000004</v>
      </c>
      <c r="G887" s="3">
        <v>15.8</v>
      </c>
      <c r="H887" s="3">
        <v>9.3000000000000007</v>
      </c>
      <c r="I887" s="3">
        <v>0</v>
      </c>
      <c r="J887" s="4">
        <v>118953.95</v>
      </c>
      <c r="K887" s="5">
        <v>109.7429759</v>
      </c>
      <c r="L887" s="71">
        <f t="shared" si="13"/>
        <v>13054360.468059806</v>
      </c>
      <c r="M887" t="str">
        <f>VLOOKUP(A887,Holidays!A:C,2,)</f>
        <v>Y</v>
      </c>
      <c r="N887" t="str">
        <f>VLOOKUP(A887,Holidays!A:C,3,FALSE)</f>
        <v>N</v>
      </c>
    </row>
    <row r="888" spans="1:14" x14ac:dyDescent="0.25">
      <c r="A888" s="6">
        <v>42891</v>
      </c>
      <c r="B888" s="1" t="str">
        <f>TEXT(Holidays!A888,"DDDD")</f>
        <v>Monday</v>
      </c>
      <c r="C888" s="2">
        <f>WEEKNUM(Holidays!A888)</f>
        <v>23</v>
      </c>
      <c r="D888" s="1" t="str">
        <f>TEXT(Holidays!A888,"MMMM")</f>
        <v>June</v>
      </c>
      <c r="E888" s="1" t="str">
        <f>TEXT(Holidays!A888,"yyyy")</f>
        <v>2017</v>
      </c>
      <c r="F888" s="3">
        <v>5.6</v>
      </c>
      <c r="G888" s="3">
        <v>17.5</v>
      </c>
      <c r="H888" s="3">
        <v>5</v>
      </c>
      <c r="I888" s="3">
        <v>0</v>
      </c>
      <c r="J888" s="4">
        <v>132877.45000000001</v>
      </c>
      <c r="K888" s="5">
        <v>101.13227740000001</v>
      </c>
      <c r="L888" s="71">
        <f t="shared" si="13"/>
        <v>13438199.133604633</v>
      </c>
      <c r="M888" t="str">
        <f>VLOOKUP(A888,Holidays!A:C,2,)</f>
        <v>Y</v>
      </c>
      <c r="N888" t="str">
        <f>VLOOKUP(A888,Holidays!A:C,3,FALSE)</f>
        <v>N</v>
      </c>
    </row>
    <row r="889" spans="1:14" x14ac:dyDescent="0.25">
      <c r="A889" s="6">
        <v>42892</v>
      </c>
      <c r="B889" s="1" t="str">
        <f>TEXT(Holidays!A889,"DDDD")</f>
        <v>Tuesday</v>
      </c>
      <c r="C889" s="2">
        <f>WEEKNUM(Holidays!A889)</f>
        <v>23</v>
      </c>
      <c r="D889" s="1" t="str">
        <f>TEXT(Holidays!A889,"MMMM")</f>
        <v>June</v>
      </c>
      <c r="E889" s="1" t="str">
        <f>TEXT(Holidays!A889,"yyyy")</f>
        <v>2017</v>
      </c>
      <c r="F889" s="3">
        <v>8.6999999999999993</v>
      </c>
      <c r="G889" s="3">
        <v>13.9</v>
      </c>
      <c r="H889" s="3">
        <v>6.3</v>
      </c>
      <c r="I889" s="3">
        <v>6.4</v>
      </c>
      <c r="J889" s="4">
        <v>133274.53</v>
      </c>
      <c r="K889" s="5">
        <v>97.892460380000003</v>
      </c>
      <c r="L889" s="71">
        <f t="shared" si="13"/>
        <v>13046571.647688122</v>
      </c>
      <c r="M889" t="str">
        <f>VLOOKUP(A889,Holidays!A:C,2,)</f>
        <v>Y</v>
      </c>
      <c r="N889" t="str">
        <f>VLOOKUP(A889,Holidays!A:C,3,FALSE)</f>
        <v>N</v>
      </c>
    </row>
    <row r="890" spans="1:14" x14ac:dyDescent="0.25">
      <c r="A890" s="6">
        <v>42893</v>
      </c>
      <c r="B890" s="1" t="str">
        <f>TEXT(Holidays!A890,"DDDD")</f>
        <v>Wednesday</v>
      </c>
      <c r="C890" s="2">
        <f>WEEKNUM(Holidays!A890)</f>
        <v>23</v>
      </c>
      <c r="D890" s="1" t="str">
        <f>TEXT(Holidays!A890,"MMMM")</f>
        <v>June</v>
      </c>
      <c r="E890" s="1" t="str">
        <f>TEXT(Holidays!A890,"yyyy")</f>
        <v>2017</v>
      </c>
      <c r="F890" s="3">
        <v>5.9</v>
      </c>
      <c r="G890" s="3">
        <v>14.3</v>
      </c>
      <c r="H890" s="3">
        <v>9.1999999999999993</v>
      </c>
      <c r="I890" s="3">
        <v>0</v>
      </c>
      <c r="J890" s="4">
        <v>136116.12</v>
      </c>
      <c r="K890" s="5">
        <v>105.69616809999999</v>
      </c>
      <c r="L890" s="71">
        <f t="shared" si="13"/>
        <v>14386952.300639771</v>
      </c>
      <c r="M890" t="str">
        <f>VLOOKUP(A890,Holidays!A:C,2,)</f>
        <v>Y</v>
      </c>
      <c r="N890" t="str">
        <f>VLOOKUP(A890,Holidays!A:C,3,FALSE)</f>
        <v>N</v>
      </c>
    </row>
    <row r="891" spans="1:14" x14ac:dyDescent="0.25">
      <c r="A891" s="6">
        <v>42894</v>
      </c>
      <c r="B891" s="1" t="str">
        <f>TEXT(Holidays!A891,"DDDD")</f>
        <v>Thursday</v>
      </c>
      <c r="C891" s="2">
        <f>WEEKNUM(Holidays!A891)</f>
        <v>23</v>
      </c>
      <c r="D891" s="1" t="str">
        <f>TEXT(Holidays!A891,"MMMM")</f>
        <v>June</v>
      </c>
      <c r="E891" s="1" t="str">
        <f>TEXT(Holidays!A891,"yyyy")</f>
        <v>2017</v>
      </c>
      <c r="F891" s="3">
        <v>3.6</v>
      </c>
      <c r="G891" s="3">
        <v>15</v>
      </c>
      <c r="H891" s="3">
        <v>7.2</v>
      </c>
      <c r="I891" s="3">
        <v>0</v>
      </c>
      <c r="J891" s="4">
        <v>139511.78</v>
      </c>
      <c r="K891" s="5">
        <v>110.1268719</v>
      </c>
      <c r="L891" s="71">
        <f t="shared" si="13"/>
        <v>15363995.924600981</v>
      </c>
      <c r="M891" t="str">
        <f>VLOOKUP(A891,Holidays!A:C,2,)</f>
        <v>Y</v>
      </c>
      <c r="N891" t="str">
        <f>VLOOKUP(A891,Holidays!A:C,3,FALSE)</f>
        <v>N</v>
      </c>
    </row>
    <row r="892" spans="1:14" x14ac:dyDescent="0.25">
      <c r="A892" s="6">
        <v>42895</v>
      </c>
      <c r="B892" s="1" t="str">
        <f>TEXT(Holidays!A892,"DDDD")</f>
        <v>Friday</v>
      </c>
      <c r="C892" s="2">
        <f>WEEKNUM(Holidays!A892)</f>
        <v>23</v>
      </c>
      <c r="D892" s="1" t="str">
        <f>TEXT(Holidays!A892,"MMMM")</f>
        <v>June</v>
      </c>
      <c r="E892" s="1" t="str">
        <f>TEXT(Holidays!A892,"yyyy")</f>
        <v>2017</v>
      </c>
      <c r="F892" s="3">
        <v>6.6</v>
      </c>
      <c r="G892" s="3">
        <v>15</v>
      </c>
      <c r="H892" s="3">
        <v>7.8</v>
      </c>
      <c r="I892" s="3">
        <v>1.8</v>
      </c>
      <c r="J892" s="4">
        <v>130994.54</v>
      </c>
      <c r="K892" s="5">
        <v>99.977135680000004</v>
      </c>
      <c r="L892" s="71">
        <f t="shared" si="13"/>
        <v>13096458.898919187</v>
      </c>
      <c r="M892" t="str">
        <f>VLOOKUP(A892,Holidays!A:C,2,)</f>
        <v>Y</v>
      </c>
      <c r="N892" t="str">
        <f>VLOOKUP(A892,Holidays!A:C,3,FALSE)</f>
        <v>N</v>
      </c>
    </row>
    <row r="893" spans="1:14" x14ac:dyDescent="0.25">
      <c r="A893" s="6">
        <v>42896</v>
      </c>
      <c r="B893" s="1" t="str">
        <f>TEXT(Holidays!A893,"DDDD")</f>
        <v>Saturday</v>
      </c>
      <c r="C893" s="2">
        <f>WEEKNUM(Holidays!A893)</f>
        <v>23</v>
      </c>
      <c r="D893" s="1" t="str">
        <f>TEXT(Holidays!A893,"MMMM")</f>
        <v>June</v>
      </c>
      <c r="E893" s="1" t="str">
        <f>TEXT(Holidays!A893,"yyyy")</f>
        <v>2017</v>
      </c>
      <c r="F893" s="3">
        <v>7</v>
      </c>
      <c r="G893" s="3">
        <v>15.8</v>
      </c>
      <c r="H893" s="3">
        <v>8.9</v>
      </c>
      <c r="I893" s="3">
        <v>0</v>
      </c>
      <c r="J893" s="4">
        <v>120698.91499999999</v>
      </c>
      <c r="K893" s="5">
        <v>97.622124130000003</v>
      </c>
      <c r="L893" s="71">
        <f t="shared" si="13"/>
        <v>11782884.462486319</v>
      </c>
      <c r="M893" t="str">
        <f>VLOOKUP(A893,Holidays!A:C,2,)</f>
        <v>Y</v>
      </c>
      <c r="N893" t="str">
        <f>VLOOKUP(A893,Holidays!A:C,3,FALSE)</f>
        <v>N</v>
      </c>
    </row>
    <row r="894" spans="1:14" x14ac:dyDescent="0.25">
      <c r="A894" s="6">
        <v>42897</v>
      </c>
      <c r="B894" s="1" t="str">
        <f>TEXT(Holidays!A894,"DDDD")</f>
        <v>Sunday</v>
      </c>
      <c r="C894" s="2">
        <f>WEEKNUM(Holidays!A894)</f>
        <v>24</v>
      </c>
      <c r="D894" s="1" t="str">
        <f>TEXT(Holidays!A894,"MMMM")</f>
        <v>June</v>
      </c>
      <c r="E894" s="1" t="str">
        <f>TEXT(Holidays!A894,"yyyy")</f>
        <v>2017</v>
      </c>
      <c r="F894" s="3">
        <v>3.4</v>
      </c>
      <c r="G894" s="3">
        <v>15.5</v>
      </c>
      <c r="H894" s="3">
        <v>8.6</v>
      </c>
      <c r="I894" s="3">
        <v>0.2</v>
      </c>
      <c r="J894" s="4">
        <v>113374.465</v>
      </c>
      <c r="K894" s="5">
        <v>87.883388569999994</v>
      </c>
      <c r="L894" s="71">
        <f t="shared" si="13"/>
        <v>9963732.1615108643</v>
      </c>
      <c r="M894" t="str">
        <f>VLOOKUP(A894,Holidays!A:C,2,)</f>
        <v>Y</v>
      </c>
      <c r="N894" t="str">
        <f>VLOOKUP(A894,Holidays!A:C,3,FALSE)</f>
        <v>N</v>
      </c>
    </row>
    <row r="895" spans="1:14" x14ac:dyDescent="0.25">
      <c r="A895" s="6">
        <v>42898</v>
      </c>
      <c r="B895" s="1" t="str">
        <f>TEXT(Holidays!A895,"DDDD")</f>
        <v>Monday</v>
      </c>
      <c r="C895" s="2">
        <f>WEEKNUM(Holidays!A895)</f>
        <v>24</v>
      </c>
      <c r="D895" s="1" t="str">
        <f>TEXT(Holidays!A895,"MMMM")</f>
        <v>June</v>
      </c>
      <c r="E895" s="1" t="str">
        <f>TEXT(Holidays!A895,"yyyy")</f>
        <v>2017</v>
      </c>
      <c r="F895" s="3">
        <v>6</v>
      </c>
      <c r="G895" s="3">
        <v>15.9</v>
      </c>
      <c r="H895" s="3">
        <v>5.0999999999999996</v>
      </c>
      <c r="I895" s="3">
        <v>0</v>
      </c>
      <c r="J895" s="4">
        <v>117691.685</v>
      </c>
      <c r="K895" s="5">
        <v>101.70609880000001</v>
      </c>
      <c r="L895" s="71">
        <f t="shared" si="13"/>
        <v>11969962.142548479</v>
      </c>
      <c r="M895" t="str">
        <f>VLOOKUP(A895,Holidays!A:C,2,)</f>
        <v>Y</v>
      </c>
      <c r="N895" t="str">
        <f>VLOOKUP(A895,Holidays!A:C,3,FALSE)</f>
        <v>Y</v>
      </c>
    </row>
    <row r="896" spans="1:14" x14ac:dyDescent="0.25">
      <c r="A896" s="6">
        <v>42899</v>
      </c>
      <c r="B896" s="1" t="str">
        <f>TEXT(Holidays!A896,"DDDD")</f>
        <v>Tuesday</v>
      </c>
      <c r="C896" s="2">
        <f>WEEKNUM(Holidays!A896)</f>
        <v>24</v>
      </c>
      <c r="D896" s="1" t="str">
        <f>TEXT(Holidays!A896,"MMMM")</f>
        <v>June</v>
      </c>
      <c r="E896" s="1" t="str">
        <f>TEXT(Holidays!A896,"yyyy")</f>
        <v>2017</v>
      </c>
      <c r="F896" s="3">
        <v>8.8000000000000007</v>
      </c>
      <c r="G896" s="3">
        <v>15.1</v>
      </c>
      <c r="H896" s="3">
        <v>6.6</v>
      </c>
      <c r="I896" s="3">
        <v>0</v>
      </c>
      <c r="J896" s="4">
        <v>135184.95000000001</v>
      </c>
      <c r="K896" s="5">
        <v>109.9512443</v>
      </c>
      <c r="L896" s="71">
        <f t="shared" si="13"/>
        <v>14863753.463133287</v>
      </c>
      <c r="M896" t="str">
        <f>VLOOKUP(A896,Holidays!A:C,2,)</f>
        <v>Y</v>
      </c>
      <c r="N896" t="str">
        <f>VLOOKUP(A896,Holidays!A:C,3,FALSE)</f>
        <v>N</v>
      </c>
    </row>
    <row r="897" spans="1:14" x14ac:dyDescent="0.25">
      <c r="A897" s="6">
        <v>42900</v>
      </c>
      <c r="B897" s="1" t="str">
        <f>TEXT(Holidays!A897,"DDDD")</f>
        <v>Wednesday</v>
      </c>
      <c r="C897" s="2">
        <f>WEEKNUM(Holidays!A897)</f>
        <v>24</v>
      </c>
      <c r="D897" s="1" t="str">
        <f>TEXT(Holidays!A897,"MMMM")</f>
        <v>June</v>
      </c>
      <c r="E897" s="1" t="str">
        <f>TEXT(Holidays!A897,"yyyy")</f>
        <v>2017</v>
      </c>
      <c r="F897" s="3">
        <v>4</v>
      </c>
      <c r="G897" s="3">
        <v>17.399999999999999</v>
      </c>
      <c r="H897" s="3">
        <v>8.9</v>
      </c>
      <c r="I897" s="3">
        <v>0</v>
      </c>
      <c r="J897" s="4">
        <v>136253.42000000001</v>
      </c>
      <c r="K897" s="5">
        <v>93.589782150000005</v>
      </c>
      <c r="L897" s="71">
        <f t="shared" si="13"/>
        <v>12751927.894992454</v>
      </c>
      <c r="M897" t="str">
        <f>VLOOKUP(A897,Holidays!A:C,2,)</f>
        <v>Y</v>
      </c>
      <c r="N897" t="str">
        <f>VLOOKUP(A897,Holidays!A:C,3,FALSE)</f>
        <v>N</v>
      </c>
    </row>
    <row r="898" spans="1:14" x14ac:dyDescent="0.25">
      <c r="A898" s="6">
        <v>42901</v>
      </c>
      <c r="B898" s="1" t="str">
        <f>TEXT(Holidays!A898,"DDDD")</f>
        <v>Thursday</v>
      </c>
      <c r="C898" s="2">
        <f>WEEKNUM(Holidays!A898)</f>
        <v>24</v>
      </c>
      <c r="D898" s="1" t="str">
        <f>TEXT(Holidays!A898,"MMMM")</f>
        <v>June</v>
      </c>
      <c r="E898" s="1" t="str">
        <f>TEXT(Holidays!A898,"yyyy")</f>
        <v>2017</v>
      </c>
      <c r="F898" s="3">
        <v>7.7</v>
      </c>
      <c r="G898" s="3">
        <v>19</v>
      </c>
      <c r="H898" s="3">
        <v>7.4</v>
      </c>
      <c r="I898" s="3">
        <v>0</v>
      </c>
      <c r="J898" s="4">
        <v>135303.255</v>
      </c>
      <c r="K898" s="5">
        <v>102.837272</v>
      </c>
      <c r="L898" s="71">
        <f t="shared" ref="L898:L961" si="14">J898*K898</f>
        <v>13914217.636920361</v>
      </c>
      <c r="M898" t="str">
        <f>VLOOKUP(A898,Holidays!A:C,2,)</f>
        <v>Y</v>
      </c>
      <c r="N898" t="str">
        <f>VLOOKUP(A898,Holidays!A:C,3,FALSE)</f>
        <v>N</v>
      </c>
    </row>
    <row r="899" spans="1:14" x14ac:dyDescent="0.25">
      <c r="A899" s="6">
        <v>42902</v>
      </c>
      <c r="B899" s="1" t="str">
        <f>TEXT(Holidays!A899,"DDDD")</f>
        <v>Friday</v>
      </c>
      <c r="C899" s="2">
        <f>WEEKNUM(Holidays!A899)</f>
        <v>24</v>
      </c>
      <c r="D899" s="1" t="str">
        <f>TEXT(Holidays!A899,"MMMM")</f>
        <v>June</v>
      </c>
      <c r="E899" s="1" t="str">
        <f>TEXT(Holidays!A899,"yyyy")</f>
        <v>2017</v>
      </c>
      <c r="F899" s="3">
        <v>6.6</v>
      </c>
      <c r="G899" s="3">
        <v>17.100000000000001</v>
      </c>
      <c r="H899" s="3">
        <v>8.9</v>
      </c>
      <c r="I899" s="3">
        <v>0</v>
      </c>
      <c r="J899" s="4">
        <v>135269.63500000001</v>
      </c>
      <c r="K899" s="5">
        <v>107.362224</v>
      </c>
      <c r="L899" s="71">
        <f t="shared" si="14"/>
        <v>14522848.853268242</v>
      </c>
      <c r="M899" t="str">
        <f>VLOOKUP(A899,Holidays!A:C,2,)</f>
        <v>Y</v>
      </c>
      <c r="N899" t="str">
        <f>VLOOKUP(A899,Holidays!A:C,3,FALSE)</f>
        <v>N</v>
      </c>
    </row>
    <row r="900" spans="1:14" x14ac:dyDescent="0.25">
      <c r="A900" s="6">
        <v>42903</v>
      </c>
      <c r="B900" s="1" t="str">
        <f>TEXT(Holidays!A900,"DDDD")</f>
        <v>Saturday</v>
      </c>
      <c r="C900" s="2">
        <f>WEEKNUM(Holidays!A900)</f>
        <v>24</v>
      </c>
      <c r="D900" s="1" t="str">
        <f>TEXT(Holidays!A900,"MMMM")</f>
        <v>June</v>
      </c>
      <c r="E900" s="1" t="str">
        <f>TEXT(Holidays!A900,"yyyy")</f>
        <v>2017</v>
      </c>
      <c r="F900" s="3">
        <v>4.2</v>
      </c>
      <c r="G900" s="3">
        <v>15.5</v>
      </c>
      <c r="H900" s="3">
        <v>9.1999999999999993</v>
      </c>
      <c r="I900" s="3">
        <v>0</v>
      </c>
      <c r="J900" s="4">
        <v>121178.68</v>
      </c>
      <c r="K900" s="5">
        <v>104.2875868</v>
      </c>
      <c r="L900" s="71">
        <f t="shared" si="14"/>
        <v>12637432.108809423</v>
      </c>
      <c r="M900" t="str">
        <f>VLOOKUP(A900,Holidays!A:C,2,)</f>
        <v>Y</v>
      </c>
      <c r="N900" t="str">
        <f>VLOOKUP(A900,Holidays!A:C,3,FALSE)</f>
        <v>N</v>
      </c>
    </row>
    <row r="901" spans="1:14" x14ac:dyDescent="0.25">
      <c r="A901" s="6">
        <v>42904</v>
      </c>
      <c r="B901" s="1" t="str">
        <f>TEXT(Holidays!A901,"DDDD")</f>
        <v>Sunday</v>
      </c>
      <c r="C901" s="2">
        <f>WEEKNUM(Holidays!A901)</f>
        <v>25</v>
      </c>
      <c r="D901" s="1" t="str">
        <f>TEXT(Holidays!A901,"MMMM")</f>
        <v>June</v>
      </c>
      <c r="E901" s="1" t="str">
        <f>TEXT(Holidays!A901,"yyyy")</f>
        <v>2017</v>
      </c>
      <c r="F901" s="3">
        <v>5.4</v>
      </c>
      <c r="G901" s="3">
        <v>16.3</v>
      </c>
      <c r="H901" s="3">
        <v>7.9</v>
      </c>
      <c r="I901" s="3">
        <v>0</v>
      </c>
      <c r="J901" s="4">
        <v>116112.74</v>
      </c>
      <c r="K901" s="5">
        <v>93.616927630000006</v>
      </c>
      <c r="L901" s="71">
        <f t="shared" si="14"/>
        <v>10870117.977501007</v>
      </c>
      <c r="M901" t="str">
        <f>VLOOKUP(A901,Holidays!A:C,2,)</f>
        <v>Y</v>
      </c>
      <c r="N901" t="str">
        <f>VLOOKUP(A901,Holidays!A:C,3,FALSE)</f>
        <v>N</v>
      </c>
    </row>
    <row r="902" spans="1:14" x14ac:dyDescent="0.25">
      <c r="A902" s="6">
        <v>42905</v>
      </c>
      <c r="B902" s="1" t="str">
        <f>TEXT(Holidays!A902,"DDDD")</f>
        <v>Monday</v>
      </c>
      <c r="C902" s="2">
        <f>WEEKNUM(Holidays!A902)</f>
        <v>25</v>
      </c>
      <c r="D902" s="1" t="str">
        <f>TEXT(Holidays!A902,"MMMM")</f>
        <v>June</v>
      </c>
      <c r="E902" s="1" t="str">
        <f>TEXT(Holidays!A902,"yyyy")</f>
        <v>2017</v>
      </c>
      <c r="F902" s="3">
        <v>7.1</v>
      </c>
      <c r="G902" s="3">
        <v>16.100000000000001</v>
      </c>
      <c r="H902" s="3">
        <v>6</v>
      </c>
      <c r="I902" s="3">
        <v>0</v>
      </c>
      <c r="J902" s="4">
        <v>134925.74</v>
      </c>
      <c r="K902" s="5">
        <v>95.96949334</v>
      </c>
      <c r="L902" s="71">
        <f t="shared" si="14"/>
        <v>12948754.906324571</v>
      </c>
      <c r="M902" t="str">
        <f>VLOOKUP(A902,Holidays!A:C,2,)</f>
        <v>Y</v>
      </c>
      <c r="N902" t="str">
        <f>VLOOKUP(A902,Holidays!A:C,3,FALSE)</f>
        <v>N</v>
      </c>
    </row>
    <row r="903" spans="1:14" x14ac:dyDescent="0.25">
      <c r="A903" s="6">
        <v>42906</v>
      </c>
      <c r="B903" s="1" t="str">
        <f>TEXT(Holidays!A903,"DDDD")</f>
        <v>Tuesday</v>
      </c>
      <c r="C903" s="2">
        <f>WEEKNUM(Holidays!A903)</f>
        <v>25</v>
      </c>
      <c r="D903" s="1" t="str">
        <f>TEXT(Holidays!A903,"MMMM")</f>
        <v>June</v>
      </c>
      <c r="E903" s="1" t="str">
        <f>TEXT(Holidays!A903,"yyyy")</f>
        <v>2017</v>
      </c>
      <c r="F903" s="3">
        <v>6.4</v>
      </c>
      <c r="G903" s="3">
        <v>15.8</v>
      </c>
      <c r="H903" s="3">
        <v>9.1999999999999993</v>
      </c>
      <c r="I903" s="3">
        <v>0</v>
      </c>
      <c r="J903" s="4">
        <v>131996.97</v>
      </c>
      <c r="K903" s="5">
        <v>85.797832029999995</v>
      </c>
      <c r="L903" s="71">
        <f t="shared" si="14"/>
        <v>11325053.860528948</v>
      </c>
      <c r="M903" t="str">
        <f>VLOOKUP(A903,Holidays!A:C,2,)</f>
        <v>Y</v>
      </c>
      <c r="N903" t="str">
        <f>VLOOKUP(A903,Holidays!A:C,3,FALSE)</f>
        <v>N</v>
      </c>
    </row>
    <row r="904" spans="1:14" x14ac:dyDescent="0.25">
      <c r="A904" s="6">
        <v>42907</v>
      </c>
      <c r="B904" s="1" t="str">
        <f>TEXT(Holidays!A904,"DDDD")</f>
        <v>Wednesday</v>
      </c>
      <c r="C904" s="2">
        <f>WEEKNUM(Holidays!A904)</f>
        <v>25</v>
      </c>
      <c r="D904" s="1" t="str">
        <f>TEXT(Holidays!A904,"MMMM")</f>
        <v>June</v>
      </c>
      <c r="E904" s="1" t="str">
        <f>TEXT(Holidays!A904,"yyyy")</f>
        <v>2017</v>
      </c>
      <c r="F904" s="3">
        <v>7.8</v>
      </c>
      <c r="G904" s="3">
        <v>13.5</v>
      </c>
      <c r="H904" s="3">
        <v>5</v>
      </c>
      <c r="I904" s="3">
        <v>0.6</v>
      </c>
      <c r="J904" s="4">
        <v>139814.29999999999</v>
      </c>
      <c r="K904" s="5">
        <v>106.9667247</v>
      </c>
      <c r="L904" s="71">
        <f t="shared" si="14"/>
        <v>14955477.737223208</v>
      </c>
      <c r="M904" t="str">
        <f>VLOOKUP(A904,Holidays!A:C,2,)</f>
        <v>Y</v>
      </c>
      <c r="N904" t="str">
        <f>VLOOKUP(A904,Holidays!A:C,3,FALSE)</f>
        <v>N</v>
      </c>
    </row>
    <row r="905" spans="1:14" x14ac:dyDescent="0.25">
      <c r="A905" s="6">
        <v>42908</v>
      </c>
      <c r="B905" s="1" t="str">
        <f>TEXT(Holidays!A905,"DDDD")</f>
        <v>Thursday</v>
      </c>
      <c r="C905" s="2">
        <f>WEEKNUM(Holidays!A905)</f>
        <v>25</v>
      </c>
      <c r="D905" s="1" t="str">
        <f>TEXT(Holidays!A905,"MMMM")</f>
        <v>June</v>
      </c>
      <c r="E905" s="1" t="str">
        <f>TEXT(Holidays!A905,"yyyy")</f>
        <v>2017</v>
      </c>
      <c r="F905" s="3">
        <v>6.7</v>
      </c>
      <c r="G905" s="3">
        <v>14.1</v>
      </c>
      <c r="H905" s="3">
        <v>6.7</v>
      </c>
      <c r="I905" s="3">
        <v>0.2</v>
      </c>
      <c r="J905" s="4">
        <v>140348.57</v>
      </c>
      <c r="K905" s="5">
        <v>94.858967509999999</v>
      </c>
      <c r="L905" s="71">
        <f t="shared" si="14"/>
        <v>13313320.441704961</v>
      </c>
      <c r="M905" t="str">
        <f>VLOOKUP(A905,Holidays!A:C,2,)</f>
        <v>Y</v>
      </c>
      <c r="N905" t="str">
        <f>VLOOKUP(A905,Holidays!A:C,3,FALSE)</f>
        <v>N</v>
      </c>
    </row>
    <row r="906" spans="1:14" x14ac:dyDescent="0.25">
      <c r="A906" s="6">
        <v>42909</v>
      </c>
      <c r="B906" s="1" t="str">
        <f>TEXT(Holidays!A906,"DDDD")</f>
        <v>Friday</v>
      </c>
      <c r="C906" s="2">
        <f>WEEKNUM(Holidays!A906)</f>
        <v>25</v>
      </c>
      <c r="D906" s="1" t="str">
        <f>TEXT(Holidays!A906,"MMMM")</f>
        <v>June</v>
      </c>
      <c r="E906" s="1" t="str">
        <f>TEXT(Holidays!A906,"yyyy")</f>
        <v>2017</v>
      </c>
      <c r="F906" s="3">
        <v>7.4</v>
      </c>
      <c r="G906" s="3">
        <v>14.9</v>
      </c>
      <c r="H906" s="3">
        <v>8.1999999999999993</v>
      </c>
      <c r="I906" s="3">
        <v>0</v>
      </c>
      <c r="J906" s="4">
        <v>132029.57500000001</v>
      </c>
      <c r="K906" s="5">
        <v>80.269938710000005</v>
      </c>
      <c r="L906" s="71">
        <f t="shared" si="14"/>
        <v>10598005.89315735</v>
      </c>
      <c r="M906" t="str">
        <f>VLOOKUP(A906,Holidays!A:C,2,)</f>
        <v>Y</v>
      </c>
      <c r="N906" t="str">
        <f>VLOOKUP(A906,Holidays!A:C,3,FALSE)</f>
        <v>N</v>
      </c>
    </row>
    <row r="907" spans="1:14" x14ac:dyDescent="0.25">
      <c r="A907" s="6">
        <v>42910</v>
      </c>
      <c r="B907" s="1" t="str">
        <f>TEXT(Holidays!A907,"DDDD")</f>
        <v>Saturday</v>
      </c>
      <c r="C907" s="2">
        <f>WEEKNUM(Holidays!A907)</f>
        <v>25</v>
      </c>
      <c r="D907" s="1" t="str">
        <f>TEXT(Holidays!A907,"MMMM")</f>
        <v>June</v>
      </c>
      <c r="E907" s="1" t="str">
        <f>TEXT(Holidays!A907,"yyyy")</f>
        <v>2017</v>
      </c>
      <c r="F907" s="3">
        <v>8.3000000000000007</v>
      </c>
      <c r="G907" s="3">
        <v>12.3</v>
      </c>
      <c r="H907" s="3">
        <v>7.3</v>
      </c>
      <c r="I907" s="3">
        <v>1.4</v>
      </c>
      <c r="J907" s="4">
        <v>122393.325</v>
      </c>
      <c r="K907" s="5">
        <v>84.970944450000005</v>
      </c>
      <c r="L907" s="71">
        <f t="shared" si="14"/>
        <v>10399876.419625796</v>
      </c>
      <c r="M907" t="str">
        <f>VLOOKUP(A907,Holidays!A:C,2,)</f>
        <v>Y</v>
      </c>
      <c r="N907" t="str">
        <f>VLOOKUP(A907,Holidays!A:C,3,FALSE)</f>
        <v>N</v>
      </c>
    </row>
    <row r="908" spans="1:14" x14ac:dyDescent="0.25">
      <c r="A908" s="6">
        <v>42911</v>
      </c>
      <c r="B908" s="1" t="str">
        <f>TEXT(Holidays!A908,"DDDD")</f>
        <v>Sunday</v>
      </c>
      <c r="C908" s="2">
        <f>WEEKNUM(Holidays!A908)</f>
        <v>26</v>
      </c>
      <c r="D908" s="1" t="str">
        <f>TEXT(Holidays!A908,"MMMM")</f>
        <v>June</v>
      </c>
      <c r="E908" s="1" t="str">
        <f>TEXT(Holidays!A908,"yyyy")</f>
        <v>2017</v>
      </c>
      <c r="F908" s="3">
        <v>8.6</v>
      </c>
      <c r="G908" s="3">
        <v>14.3</v>
      </c>
      <c r="H908" s="3">
        <v>5.3</v>
      </c>
      <c r="I908" s="3">
        <v>0</v>
      </c>
      <c r="J908" s="4">
        <v>118103.86500000001</v>
      </c>
      <c r="K908" s="5">
        <v>72.870515380000001</v>
      </c>
      <c r="L908" s="71">
        <f t="shared" si="14"/>
        <v>8606289.5109199435</v>
      </c>
      <c r="M908" t="str">
        <f>VLOOKUP(A908,Holidays!A:C,2,)</f>
        <v>Y</v>
      </c>
      <c r="N908" t="str">
        <f>VLOOKUP(A908,Holidays!A:C,3,FALSE)</f>
        <v>N</v>
      </c>
    </row>
    <row r="909" spans="1:14" x14ac:dyDescent="0.25">
      <c r="A909" s="6">
        <v>42912</v>
      </c>
      <c r="B909" s="1" t="str">
        <f>TEXT(Holidays!A909,"DDDD")</f>
        <v>Monday</v>
      </c>
      <c r="C909" s="2">
        <f>WEEKNUM(Holidays!A909)</f>
        <v>26</v>
      </c>
      <c r="D909" s="1" t="str">
        <f>TEXT(Holidays!A909,"MMMM")</f>
        <v>June</v>
      </c>
      <c r="E909" s="1" t="str">
        <f>TEXT(Holidays!A909,"yyyy")</f>
        <v>2017</v>
      </c>
      <c r="F909" s="3">
        <v>8.8000000000000007</v>
      </c>
      <c r="G909" s="3">
        <v>12.6</v>
      </c>
      <c r="H909" s="3">
        <v>7.8</v>
      </c>
      <c r="I909" s="3">
        <v>1.4</v>
      </c>
      <c r="J909" s="4">
        <v>138040.38</v>
      </c>
      <c r="K909" s="5">
        <v>104.3154945</v>
      </c>
      <c r="L909" s="71">
        <f t="shared" si="14"/>
        <v>14399750.500667911</v>
      </c>
      <c r="M909" t="str">
        <f>VLOOKUP(A909,Holidays!A:C,2,)</f>
        <v>Y</v>
      </c>
      <c r="N909" t="str">
        <f>VLOOKUP(A909,Holidays!A:C,3,FALSE)</f>
        <v>N</v>
      </c>
    </row>
    <row r="910" spans="1:14" x14ac:dyDescent="0.25">
      <c r="A910" s="6">
        <v>42913</v>
      </c>
      <c r="B910" s="1" t="str">
        <f>TEXT(Holidays!A910,"DDDD")</f>
        <v>Tuesday</v>
      </c>
      <c r="C910" s="2">
        <f>WEEKNUM(Holidays!A910)</f>
        <v>26</v>
      </c>
      <c r="D910" s="1" t="str">
        <f>TEXT(Holidays!A910,"MMMM")</f>
        <v>June</v>
      </c>
      <c r="E910" s="1" t="str">
        <f>TEXT(Holidays!A910,"yyyy")</f>
        <v>2017</v>
      </c>
      <c r="F910" s="3">
        <v>6</v>
      </c>
      <c r="G910" s="3">
        <v>12.1</v>
      </c>
      <c r="H910" s="3">
        <v>4.4000000000000004</v>
      </c>
      <c r="I910" s="3">
        <v>0</v>
      </c>
      <c r="J910" s="4">
        <v>144526.63</v>
      </c>
      <c r="K910" s="5">
        <v>100.1993406</v>
      </c>
      <c r="L910" s="71">
        <f t="shared" si="14"/>
        <v>14481473.025140177</v>
      </c>
      <c r="M910" t="str">
        <f>VLOOKUP(A910,Holidays!A:C,2,)</f>
        <v>Y</v>
      </c>
      <c r="N910" t="str">
        <f>VLOOKUP(A910,Holidays!A:C,3,FALSE)</f>
        <v>N</v>
      </c>
    </row>
    <row r="911" spans="1:14" x14ac:dyDescent="0.25">
      <c r="A911" s="6">
        <v>42914</v>
      </c>
      <c r="B911" s="1" t="str">
        <f>TEXT(Holidays!A911,"DDDD")</f>
        <v>Wednesday</v>
      </c>
      <c r="C911" s="2">
        <f>WEEKNUM(Holidays!A911)</f>
        <v>26</v>
      </c>
      <c r="D911" s="1" t="str">
        <f>TEXT(Holidays!A911,"MMMM")</f>
        <v>June</v>
      </c>
      <c r="E911" s="1" t="str">
        <f>TEXT(Holidays!A911,"yyyy")</f>
        <v>2017</v>
      </c>
      <c r="F911" s="3">
        <v>6.8</v>
      </c>
      <c r="G911" s="3">
        <v>14.1</v>
      </c>
      <c r="H911" s="3">
        <v>5.4</v>
      </c>
      <c r="I911" s="3">
        <v>0</v>
      </c>
      <c r="J911" s="4">
        <v>141351.89499999999</v>
      </c>
      <c r="K911" s="5">
        <v>98.538103219999996</v>
      </c>
      <c r="L911" s="71">
        <f t="shared" si="14"/>
        <v>13928547.619852601</v>
      </c>
      <c r="M911" t="str">
        <f>VLOOKUP(A911,Holidays!A:C,2,)</f>
        <v>Y</v>
      </c>
      <c r="N911" t="str">
        <f>VLOOKUP(A911,Holidays!A:C,3,FALSE)</f>
        <v>N</v>
      </c>
    </row>
    <row r="912" spans="1:14" x14ac:dyDescent="0.25">
      <c r="A912" s="6">
        <v>42915</v>
      </c>
      <c r="B912" s="1" t="str">
        <f>TEXT(Holidays!A912,"DDDD")</f>
        <v>Thursday</v>
      </c>
      <c r="C912" s="2">
        <f>WEEKNUM(Holidays!A912)</f>
        <v>26</v>
      </c>
      <c r="D912" s="1" t="str">
        <f>TEXT(Holidays!A912,"MMMM")</f>
        <v>June</v>
      </c>
      <c r="E912" s="1" t="str">
        <f>TEXT(Holidays!A912,"yyyy")</f>
        <v>2017</v>
      </c>
      <c r="F912" s="3">
        <v>9.1999999999999993</v>
      </c>
      <c r="G912" s="3">
        <v>13.7</v>
      </c>
      <c r="H912" s="3">
        <v>5</v>
      </c>
      <c r="I912" s="3">
        <v>0</v>
      </c>
      <c r="J912" s="4">
        <v>138124.06</v>
      </c>
      <c r="K912" s="5">
        <v>102.52503950000001</v>
      </c>
      <c r="L912" s="71">
        <f t="shared" si="14"/>
        <v>14161174.70740037</v>
      </c>
      <c r="M912" t="str">
        <f>VLOOKUP(A912,Holidays!A:C,2,)</f>
        <v>Y</v>
      </c>
      <c r="N912" t="str">
        <f>VLOOKUP(A912,Holidays!A:C,3,FALSE)</f>
        <v>N</v>
      </c>
    </row>
    <row r="913" spans="1:14" x14ac:dyDescent="0.25">
      <c r="A913" s="6">
        <v>42916</v>
      </c>
      <c r="B913" s="1" t="str">
        <f>TEXT(Holidays!A913,"DDDD")</f>
        <v>Friday</v>
      </c>
      <c r="C913" s="2">
        <f>WEEKNUM(Holidays!A913)</f>
        <v>26</v>
      </c>
      <c r="D913" s="1" t="str">
        <f>TEXT(Holidays!A913,"MMMM")</f>
        <v>June</v>
      </c>
      <c r="E913" s="1" t="str">
        <f>TEXT(Holidays!A913,"yyyy")</f>
        <v>2017</v>
      </c>
      <c r="F913" s="3">
        <v>7.1</v>
      </c>
      <c r="G913" s="3">
        <v>12.3</v>
      </c>
      <c r="H913" s="3">
        <v>8.4</v>
      </c>
      <c r="I913" s="3">
        <v>4.4000000000000004</v>
      </c>
      <c r="J913" s="4">
        <v>139275.77499999999</v>
      </c>
      <c r="K913" s="5">
        <v>124.6840444</v>
      </c>
      <c r="L913" s="71">
        <f t="shared" si="14"/>
        <v>17365466.913944408</v>
      </c>
      <c r="M913" t="str">
        <f>VLOOKUP(A913,Holidays!A:C,2,)</f>
        <v>N</v>
      </c>
      <c r="N913" t="str">
        <f>VLOOKUP(A913,Holidays!A:C,3,FALSE)</f>
        <v>N</v>
      </c>
    </row>
    <row r="914" spans="1:14" x14ac:dyDescent="0.25">
      <c r="A914" s="6">
        <v>42917</v>
      </c>
      <c r="B914" s="1" t="str">
        <f>TEXT(Holidays!A914,"DDDD")</f>
        <v>Saturday</v>
      </c>
      <c r="C914" s="2">
        <f>WEEKNUM(Holidays!A914)</f>
        <v>26</v>
      </c>
      <c r="D914" s="1" t="str">
        <f>TEXT(Holidays!A914,"MMMM")</f>
        <v>July</v>
      </c>
      <c r="E914" s="1" t="str">
        <f>TEXT(Holidays!A914,"yyyy")</f>
        <v>2017</v>
      </c>
      <c r="F914" s="3">
        <v>1.1000000000000001</v>
      </c>
      <c r="G914" s="3">
        <v>12.7</v>
      </c>
      <c r="H914" s="3">
        <v>9.3000000000000007</v>
      </c>
      <c r="I914" s="3">
        <v>0</v>
      </c>
      <c r="J914" s="4">
        <v>125949.5</v>
      </c>
      <c r="K914" s="5">
        <v>114.7570772</v>
      </c>
      <c r="L914" s="71">
        <f t="shared" si="14"/>
        <v>14453596.4948014</v>
      </c>
      <c r="M914" t="str">
        <f>VLOOKUP(A914,Holidays!A:C,2,)</f>
        <v>N</v>
      </c>
      <c r="N914" t="str">
        <f>VLOOKUP(A914,Holidays!A:C,3,FALSE)</f>
        <v>N</v>
      </c>
    </row>
    <row r="915" spans="1:14" x14ac:dyDescent="0.25">
      <c r="A915" s="6">
        <v>42918</v>
      </c>
      <c r="B915" s="1" t="str">
        <f>TEXT(Holidays!A915,"DDDD")</f>
        <v>Sunday</v>
      </c>
      <c r="C915" s="2">
        <f>WEEKNUM(Holidays!A915)</f>
        <v>27</v>
      </c>
      <c r="D915" s="1" t="str">
        <f>TEXT(Holidays!A915,"MMMM")</f>
        <v>July</v>
      </c>
      <c r="E915" s="1" t="str">
        <f>TEXT(Holidays!A915,"yyyy")</f>
        <v>2017</v>
      </c>
      <c r="F915" s="3">
        <v>0.8</v>
      </c>
      <c r="G915" s="3">
        <v>14.3</v>
      </c>
      <c r="H915" s="3">
        <v>9.1999999999999993</v>
      </c>
      <c r="I915" s="3">
        <v>0</v>
      </c>
      <c r="J915" s="4">
        <v>120137.45</v>
      </c>
      <c r="K915" s="5">
        <v>110.1092823</v>
      </c>
      <c r="L915" s="71">
        <f t="shared" si="14"/>
        <v>13228248.396852136</v>
      </c>
      <c r="M915" t="str">
        <f>VLOOKUP(A915,Holidays!A:C,2,)</f>
        <v>N</v>
      </c>
      <c r="N915" t="str">
        <f>VLOOKUP(A915,Holidays!A:C,3,FALSE)</f>
        <v>N</v>
      </c>
    </row>
    <row r="916" spans="1:14" x14ac:dyDescent="0.25">
      <c r="A916" s="6">
        <v>42919</v>
      </c>
      <c r="B916" s="1" t="str">
        <f>TEXT(Holidays!A916,"DDDD")</f>
        <v>Monday</v>
      </c>
      <c r="C916" s="2">
        <f>WEEKNUM(Holidays!A916)</f>
        <v>27</v>
      </c>
      <c r="D916" s="1" t="str">
        <f>TEXT(Holidays!A916,"MMMM")</f>
        <v>July</v>
      </c>
      <c r="E916" s="1" t="str">
        <f>TEXT(Holidays!A916,"yyyy")</f>
        <v>2017</v>
      </c>
      <c r="F916" s="3">
        <v>3.8</v>
      </c>
      <c r="G916" s="3">
        <v>13.9</v>
      </c>
      <c r="H916" s="3">
        <v>3.9</v>
      </c>
      <c r="I916" s="3">
        <v>0</v>
      </c>
      <c r="J916" s="4">
        <v>139765.32</v>
      </c>
      <c r="K916" s="5">
        <v>150.61276599999999</v>
      </c>
      <c r="L916" s="71">
        <f t="shared" si="14"/>
        <v>21050441.436075121</v>
      </c>
      <c r="M916" t="str">
        <f>VLOOKUP(A916,Holidays!A:C,2,)</f>
        <v>N</v>
      </c>
      <c r="N916" t="str">
        <f>VLOOKUP(A916,Holidays!A:C,3,FALSE)</f>
        <v>N</v>
      </c>
    </row>
    <row r="917" spans="1:14" x14ac:dyDescent="0.25">
      <c r="A917" s="6">
        <v>42920</v>
      </c>
      <c r="B917" s="1" t="str">
        <f>TEXT(Holidays!A917,"DDDD")</f>
        <v>Tuesday</v>
      </c>
      <c r="C917" s="2">
        <f>WEEKNUM(Holidays!A917)</f>
        <v>27</v>
      </c>
      <c r="D917" s="1" t="str">
        <f>TEXT(Holidays!A917,"MMMM")</f>
        <v>July</v>
      </c>
      <c r="E917" s="1" t="str">
        <f>TEXT(Holidays!A917,"yyyy")</f>
        <v>2017</v>
      </c>
      <c r="F917" s="3">
        <v>9</v>
      </c>
      <c r="G917" s="3">
        <v>16.2</v>
      </c>
      <c r="H917" s="3">
        <v>6.4</v>
      </c>
      <c r="I917" s="3">
        <v>3</v>
      </c>
      <c r="J917" s="4">
        <v>134029.80499999999</v>
      </c>
      <c r="K917" s="5">
        <v>132.54551810000001</v>
      </c>
      <c r="L917" s="71">
        <f t="shared" si="14"/>
        <v>17765049.944566973</v>
      </c>
      <c r="M917" t="str">
        <f>VLOOKUP(A917,Holidays!A:C,2,)</f>
        <v>N</v>
      </c>
      <c r="N917" t="str">
        <f>VLOOKUP(A917,Holidays!A:C,3,FALSE)</f>
        <v>N</v>
      </c>
    </row>
    <row r="918" spans="1:14" x14ac:dyDescent="0.25">
      <c r="A918" s="6">
        <v>42921</v>
      </c>
      <c r="B918" s="1" t="str">
        <f>TEXT(Holidays!A918,"DDDD")</f>
        <v>Wednesday</v>
      </c>
      <c r="C918" s="2">
        <f>WEEKNUM(Holidays!A918)</f>
        <v>27</v>
      </c>
      <c r="D918" s="1" t="str">
        <f>TEXT(Holidays!A918,"MMMM")</f>
        <v>July</v>
      </c>
      <c r="E918" s="1" t="str">
        <f>TEXT(Holidays!A918,"yyyy")</f>
        <v>2017</v>
      </c>
      <c r="F918" s="3">
        <v>10.1</v>
      </c>
      <c r="G918" s="3">
        <v>15.8</v>
      </c>
      <c r="H918" s="3">
        <v>6.5</v>
      </c>
      <c r="I918" s="3">
        <v>0</v>
      </c>
      <c r="J918" s="4">
        <v>134084.66500000001</v>
      </c>
      <c r="K918" s="5">
        <v>146.17612560000001</v>
      </c>
      <c r="L918" s="71">
        <f t="shared" si="14"/>
        <v>19599976.832073927</v>
      </c>
      <c r="M918" t="str">
        <f>VLOOKUP(A918,Holidays!A:C,2,)</f>
        <v>N</v>
      </c>
      <c r="N918" t="str">
        <f>VLOOKUP(A918,Holidays!A:C,3,FALSE)</f>
        <v>N</v>
      </c>
    </row>
    <row r="919" spans="1:14" x14ac:dyDescent="0.25">
      <c r="A919" s="6">
        <v>42922</v>
      </c>
      <c r="B919" s="1" t="str">
        <f>TEXT(Holidays!A919,"DDDD")</f>
        <v>Thursday</v>
      </c>
      <c r="C919" s="2">
        <f>WEEKNUM(Holidays!A919)</f>
        <v>27</v>
      </c>
      <c r="D919" s="1" t="str">
        <f>TEXT(Holidays!A919,"MMMM")</f>
        <v>July</v>
      </c>
      <c r="E919" s="1" t="str">
        <f>TEXT(Holidays!A919,"yyyy")</f>
        <v>2017</v>
      </c>
      <c r="F919" s="3">
        <v>4.8</v>
      </c>
      <c r="G919" s="3">
        <v>15</v>
      </c>
      <c r="H919" s="3">
        <v>8.6999999999999993</v>
      </c>
      <c r="I919" s="3">
        <v>0</v>
      </c>
      <c r="J919" s="4">
        <v>137899.715</v>
      </c>
      <c r="K919" s="5">
        <v>141.67937280000001</v>
      </c>
      <c r="L919" s="71">
        <f t="shared" si="14"/>
        <v>19537545.130498752</v>
      </c>
      <c r="M919" t="str">
        <f>VLOOKUP(A919,Holidays!A:C,2,)</f>
        <v>N</v>
      </c>
      <c r="N919" t="str">
        <f>VLOOKUP(A919,Holidays!A:C,3,FALSE)</f>
        <v>N</v>
      </c>
    </row>
    <row r="920" spans="1:14" x14ac:dyDescent="0.25">
      <c r="A920" s="6">
        <v>42923</v>
      </c>
      <c r="B920" s="1" t="str">
        <f>TEXT(Holidays!A920,"DDDD")</f>
        <v>Friday</v>
      </c>
      <c r="C920" s="2">
        <f>WEEKNUM(Holidays!A920)</f>
        <v>27</v>
      </c>
      <c r="D920" s="1" t="str">
        <f>TEXT(Holidays!A920,"MMMM")</f>
        <v>July</v>
      </c>
      <c r="E920" s="1" t="str">
        <f>TEXT(Holidays!A920,"yyyy")</f>
        <v>2017</v>
      </c>
      <c r="F920" s="3">
        <v>8</v>
      </c>
      <c r="G920" s="3">
        <v>14.2</v>
      </c>
      <c r="H920" s="3">
        <v>9.4</v>
      </c>
      <c r="I920" s="3">
        <v>0</v>
      </c>
      <c r="J920" s="4">
        <v>134078.07</v>
      </c>
      <c r="K920" s="5">
        <v>131.26538149999999</v>
      </c>
      <c r="L920" s="71">
        <f t="shared" si="14"/>
        <v>17599809.009333704</v>
      </c>
      <c r="M920" t="str">
        <f>VLOOKUP(A920,Holidays!A:C,2,)</f>
        <v>N</v>
      </c>
      <c r="N920" t="str">
        <f>VLOOKUP(A920,Holidays!A:C,3,FALSE)</f>
        <v>N</v>
      </c>
    </row>
    <row r="921" spans="1:14" x14ac:dyDescent="0.25">
      <c r="A921" s="6">
        <v>42924</v>
      </c>
      <c r="B921" s="1" t="str">
        <f>TEXT(Holidays!A921,"DDDD")</f>
        <v>Saturday</v>
      </c>
      <c r="C921" s="2">
        <f>WEEKNUM(Holidays!A921)</f>
        <v>27</v>
      </c>
      <c r="D921" s="1" t="str">
        <f>TEXT(Holidays!A921,"MMMM")</f>
        <v>July</v>
      </c>
      <c r="E921" s="1" t="str">
        <f>TEXT(Holidays!A921,"yyyy")</f>
        <v>2017</v>
      </c>
      <c r="F921" s="3">
        <v>5.3</v>
      </c>
      <c r="G921" s="3">
        <v>13.5</v>
      </c>
      <c r="H921" s="3">
        <v>5.0999999999999996</v>
      </c>
      <c r="I921" s="3">
        <v>0</v>
      </c>
      <c r="J921" s="4">
        <v>123687.97</v>
      </c>
      <c r="K921" s="5">
        <v>129.135411</v>
      </c>
      <c r="L921" s="71">
        <f t="shared" si="14"/>
        <v>15972496.841705671</v>
      </c>
      <c r="M921" t="str">
        <f>VLOOKUP(A921,Holidays!A:C,2,)</f>
        <v>N</v>
      </c>
      <c r="N921" t="str">
        <f>VLOOKUP(A921,Holidays!A:C,3,FALSE)</f>
        <v>N</v>
      </c>
    </row>
    <row r="922" spans="1:14" x14ac:dyDescent="0.25">
      <c r="A922" s="6">
        <v>42925</v>
      </c>
      <c r="B922" s="1" t="str">
        <f>TEXT(Holidays!A922,"DDDD")</f>
        <v>Sunday</v>
      </c>
      <c r="C922" s="2">
        <f>WEEKNUM(Holidays!A922)</f>
        <v>28</v>
      </c>
      <c r="D922" s="1" t="str">
        <f>TEXT(Holidays!A922,"MMMM")</f>
        <v>July</v>
      </c>
      <c r="E922" s="1" t="str">
        <f>TEXT(Holidays!A922,"yyyy")</f>
        <v>2017</v>
      </c>
      <c r="F922" s="3">
        <v>7.3</v>
      </c>
      <c r="G922" s="3">
        <v>14.6</v>
      </c>
      <c r="H922" s="3">
        <v>7.3</v>
      </c>
      <c r="I922" s="3">
        <v>0.8</v>
      </c>
      <c r="J922" s="4">
        <v>116064.03</v>
      </c>
      <c r="K922" s="5">
        <v>115.1296024</v>
      </c>
      <c r="L922" s="71">
        <f t="shared" si="14"/>
        <v>13362405.626841672</v>
      </c>
      <c r="M922" t="str">
        <f>VLOOKUP(A922,Holidays!A:C,2,)</f>
        <v>N</v>
      </c>
      <c r="N922" t="str">
        <f>VLOOKUP(A922,Holidays!A:C,3,FALSE)</f>
        <v>N</v>
      </c>
    </row>
    <row r="923" spans="1:14" x14ac:dyDescent="0.25">
      <c r="A923" s="6">
        <v>42926</v>
      </c>
      <c r="B923" s="1" t="str">
        <f>TEXT(Holidays!A923,"DDDD")</f>
        <v>Monday</v>
      </c>
      <c r="C923" s="2">
        <f>WEEKNUM(Holidays!A923)</f>
        <v>28</v>
      </c>
      <c r="D923" s="1" t="str">
        <f>TEXT(Holidays!A923,"MMMM")</f>
        <v>July</v>
      </c>
      <c r="E923" s="1" t="str">
        <f>TEXT(Holidays!A923,"yyyy")</f>
        <v>2017</v>
      </c>
      <c r="F923" s="3">
        <v>7</v>
      </c>
      <c r="G923" s="3">
        <v>16</v>
      </c>
      <c r="H923" s="3">
        <v>5.7</v>
      </c>
      <c r="I923" s="3">
        <v>0</v>
      </c>
      <c r="J923" s="4">
        <v>133132.32500000001</v>
      </c>
      <c r="K923" s="5">
        <v>123.9739271</v>
      </c>
      <c r="L923" s="71">
        <f t="shared" si="14"/>
        <v>16504937.154203508</v>
      </c>
      <c r="M923" t="str">
        <f>VLOOKUP(A923,Holidays!A:C,2,)</f>
        <v>N</v>
      </c>
      <c r="N923" t="str">
        <f>VLOOKUP(A923,Holidays!A:C,3,FALSE)</f>
        <v>N</v>
      </c>
    </row>
    <row r="924" spans="1:14" x14ac:dyDescent="0.25">
      <c r="A924" s="6">
        <v>42927</v>
      </c>
      <c r="B924" s="1" t="str">
        <f>TEXT(Holidays!A924,"DDDD")</f>
        <v>Tuesday</v>
      </c>
      <c r="C924" s="2">
        <f>WEEKNUM(Holidays!A924)</f>
        <v>28</v>
      </c>
      <c r="D924" s="1" t="str">
        <f>TEXT(Holidays!A924,"MMMM")</f>
        <v>July</v>
      </c>
      <c r="E924" s="1" t="str">
        <f>TEXT(Holidays!A924,"yyyy")</f>
        <v>2017</v>
      </c>
      <c r="F924" s="3">
        <v>6.9</v>
      </c>
      <c r="G924" s="3">
        <v>14.3</v>
      </c>
      <c r="H924" s="3">
        <v>9.6999999999999993</v>
      </c>
      <c r="I924" s="3">
        <v>0.4</v>
      </c>
      <c r="J924" s="4">
        <v>137352.78</v>
      </c>
      <c r="K924" s="5">
        <v>148.67949519999999</v>
      </c>
      <c r="L924" s="71">
        <f t="shared" si="14"/>
        <v>20421541.994716655</v>
      </c>
      <c r="M924" t="str">
        <f>VLOOKUP(A924,Holidays!A:C,2,)</f>
        <v>N</v>
      </c>
      <c r="N924" t="str">
        <f>VLOOKUP(A924,Holidays!A:C,3,FALSE)</f>
        <v>N</v>
      </c>
    </row>
    <row r="925" spans="1:14" x14ac:dyDescent="0.25">
      <c r="A925" s="6">
        <v>42928</v>
      </c>
      <c r="B925" s="1" t="str">
        <f>TEXT(Holidays!A925,"DDDD")</f>
        <v>Wednesday</v>
      </c>
      <c r="C925" s="2">
        <f>WEEKNUM(Holidays!A925)</f>
        <v>28</v>
      </c>
      <c r="D925" s="1" t="str">
        <f>TEXT(Holidays!A925,"MMMM")</f>
        <v>July</v>
      </c>
      <c r="E925" s="1" t="str">
        <f>TEXT(Holidays!A925,"yyyy")</f>
        <v>2017</v>
      </c>
      <c r="F925" s="3">
        <v>3.2</v>
      </c>
      <c r="G925" s="3">
        <v>15.1</v>
      </c>
      <c r="H925" s="3">
        <v>9.8000000000000007</v>
      </c>
      <c r="I925" s="3">
        <v>0</v>
      </c>
      <c r="J925" s="4">
        <v>138152.10500000001</v>
      </c>
      <c r="K925" s="5">
        <v>117.9532423</v>
      </c>
      <c r="L925" s="71">
        <f t="shared" si="14"/>
        <v>16295488.715320043</v>
      </c>
      <c r="M925" t="str">
        <f>VLOOKUP(A925,Holidays!A:C,2,)</f>
        <v>N</v>
      </c>
      <c r="N925" t="str">
        <f>VLOOKUP(A925,Holidays!A:C,3,FALSE)</f>
        <v>N</v>
      </c>
    </row>
    <row r="926" spans="1:14" x14ac:dyDescent="0.25">
      <c r="A926" s="6">
        <v>42929</v>
      </c>
      <c r="B926" s="1" t="str">
        <f>TEXT(Holidays!A926,"DDDD")</f>
        <v>Thursday</v>
      </c>
      <c r="C926" s="2">
        <f>WEEKNUM(Holidays!A926)</f>
        <v>28</v>
      </c>
      <c r="D926" s="1" t="str">
        <f>TEXT(Holidays!A926,"MMMM")</f>
        <v>July</v>
      </c>
      <c r="E926" s="1" t="str">
        <f>TEXT(Holidays!A926,"yyyy")</f>
        <v>2017</v>
      </c>
      <c r="F926" s="3">
        <v>4.8</v>
      </c>
      <c r="G926" s="3">
        <v>13.3</v>
      </c>
      <c r="H926" s="3">
        <v>5.5</v>
      </c>
      <c r="I926" s="3">
        <v>0</v>
      </c>
      <c r="J926" s="4">
        <v>134622.39000000001</v>
      </c>
      <c r="K926" s="5">
        <v>106.14876340000001</v>
      </c>
      <c r="L926" s="71">
        <f t="shared" si="14"/>
        <v>14290000.224452529</v>
      </c>
      <c r="M926" t="str">
        <f>VLOOKUP(A926,Holidays!A:C,2,)</f>
        <v>N</v>
      </c>
      <c r="N926" t="str">
        <f>VLOOKUP(A926,Holidays!A:C,3,FALSE)</f>
        <v>N</v>
      </c>
    </row>
    <row r="927" spans="1:14" x14ac:dyDescent="0.25">
      <c r="A927" s="6">
        <v>42930</v>
      </c>
      <c r="B927" s="1" t="str">
        <f>TEXT(Holidays!A927,"DDDD")</f>
        <v>Friday</v>
      </c>
      <c r="C927" s="2">
        <f>WEEKNUM(Holidays!A927)</f>
        <v>28</v>
      </c>
      <c r="D927" s="1" t="str">
        <f>TEXT(Holidays!A927,"MMMM")</f>
        <v>July</v>
      </c>
      <c r="E927" s="1" t="str">
        <f>TEXT(Holidays!A927,"yyyy")</f>
        <v>2017</v>
      </c>
      <c r="F927" s="3">
        <v>9.9</v>
      </c>
      <c r="G927" s="3">
        <v>15.9</v>
      </c>
      <c r="H927" s="3">
        <v>8.6</v>
      </c>
      <c r="I927" s="3">
        <v>2</v>
      </c>
      <c r="J927" s="4">
        <v>131387.745</v>
      </c>
      <c r="K927" s="5">
        <v>111.39498260000001</v>
      </c>
      <c r="L927" s="71">
        <f t="shared" si="14"/>
        <v>14635935.568128238</v>
      </c>
      <c r="M927" t="str">
        <f>VLOOKUP(A927,Holidays!A:C,2,)</f>
        <v>N</v>
      </c>
      <c r="N927" t="str">
        <f>VLOOKUP(A927,Holidays!A:C,3,FALSE)</f>
        <v>N</v>
      </c>
    </row>
    <row r="928" spans="1:14" x14ac:dyDescent="0.25">
      <c r="A928" s="6">
        <v>42931</v>
      </c>
      <c r="B928" s="1" t="str">
        <f>TEXT(Holidays!A928,"DDDD")</f>
        <v>Saturday</v>
      </c>
      <c r="C928" s="2">
        <f>WEEKNUM(Holidays!A928)</f>
        <v>28</v>
      </c>
      <c r="D928" s="1" t="str">
        <f>TEXT(Holidays!A928,"MMMM")</f>
        <v>July</v>
      </c>
      <c r="E928" s="1" t="str">
        <f>TEXT(Holidays!A928,"yyyy")</f>
        <v>2017</v>
      </c>
      <c r="F928" s="3">
        <v>4.5</v>
      </c>
      <c r="G928" s="3">
        <v>12</v>
      </c>
      <c r="H928" s="3">
        <v>9.4</v>
      </c>
      <c r="I928" s="3">
        <v>0</v>
      </c>
      <c r="J928" s="4">
        <v>124486.69500000001</v>
      </c>
      <c r="K928" s="5">
        <v>136.10655170000001</v>
      </c>
      <c r="L928" s="71">
        <f t="shared" si="14"/>
        <v>16943454.788979635</v>
      </c>
      <c r="M928" t="str">
        <f>VLOOKUP(A928,Holidays!A:C,2,)</f>
        <v>N</v>
      </c>
      <c r="N928" t="str">
        <f>VLOOKUP(A928,Holidays!A:C,3,FALSE)</f>
        <v>N</v>
      </c>
    </row>
    <row r="929" spans="1:14" x14ac:dyDescent="0.25">
      <c r="A929" s="6">
        <v>42932</v>
      </c>
      <c r="B929" s="1" t="str">
        <f>TEXT(Holidays!A929,"DDDD")</f>
        <v>Sunday</v>
      </c>
      <c r="C929" s="2">
        <f>WEEKNUM(Holidays!A929)</f>
        <v>29</v>
      </c>
      <c r="D929" s="1" t="str">
        <f>TEXT(Holidays!A929,"MMMM")</f>
        <v>July</v>
      </c>
      <c r="E929" s="1" t="str">
        <f>TEXT(Holidays!A929,"yyyy")</f>
        <v>2017</v>
      </c>
      <c r="F929" s="3">
        <v>3</v>
      </c>
      <c r="G929" s="3">
        <v>12.5</v>
      </c>
      <c r="H929" s="3">
        <v>7.8</v>
      </c>
      <c r="I929" s="3">
        <v>0</v>
      </c>
      <c r="J929" s="4">
        <v>119927.64</v>
      </c>
      <c r="K929" s="5">
        <v>102.14913730000001</v>
      </c>
      <c r="L929" s="71">
        <f t="shared" si="14"/>
        <v>12250504.964424973</v>
      </c>
      <c r="M929" t="str">
        <f>VLOOKUP(A929,Holidays!A:C,2,)</f>
        <v>N</v>
      </c>
      <c r="N929" t="str">
        <f>VLOOKUP(A929,Holidays!A:C,3,FALSE)</f>
        <v>N</v>
      </c>
    </row>
    <row r="930" spans="1:14" x14ac:dyDescent="0.25">
      <c r="A930" s="6">
        <v>42933</v>
      </c>
      <c r="B930" s="1" t="str">
        <f>TEXT(Holidays!A930,"DDDD")</f>
        <v>Monday</v>
      </c>
      <c r="C930" s="2">
        <f>WEEKNUM(Holidays!A930)</f>
        <v>29</v>
      </c>
      <c r="D930" s="1" t="str">
        <f>TEXT(Holidays!A930,"MMMM")</f>
        <v>July</v>
      </c>
      <c r="E930" s="1" t="str">
        <f>TEXT(Holidays!A930,"yyyy")</f>
        <v>2017</v>
      </c>
      <c r="F930" s="3">
        <v>5.7</v>
      </c>
      <c r="G930" s="3">
        <v>15.3</v>
      </c>
      <c r="H930" s="3">
        <v>6.3</v>
      </c>
      <c r="I930" s="3">
        <v>0</v>
      </c>
      <c r="J930" s="4">
        <v>131868.24</v>
      </c>
      <c r="K930" s="5">
        <v>99.851637530000005</v>
      </c>
      <c r="L930" s="71">
        <f t="shared" si="14"/>
        <v>13167259.702199047</v>
      </c>
      <c r="M930" t="str">
        <f>VLOOKUP(A930,Holidays!A:C,2,)</f>
        <v>N</v>
      </c>
      <c r="N930" t="str">
        <f>VLOOKUP(A930,Holidays!A:C,3,FALSE)</f>
        <v>N</v>
      </c>
    </row>
    <row r="931" spans="1:14" x14ac:dyDescent="0.25">
      <c r="A931" s="6">
        <v>42934</v>
      </c>
      <c r="B931" s="1" t="str">
        <f>TEXT(Holidays!A931,"DDDD")</f>
        <v>Tuesday</v>
      </c>
      <c r="C931" s="2">
        <f>WEEKNUM(Holidays!A931)</f>
        <v>29</v>
      </c>
      <c r="D931" s="1" t="str">
        <f>TEXT(Holidays!A931,"MMMM")</f>
        <v>July</v>
      </c>
      <c r="E931" s="1" t="str">
        <f>TEXT(Holidays!A931,"yyyy")</f>
        <v>2017</v>
      </c>
      <c r="F931" s="3">
        <v>9.6999999999999993</v>
      </c>
      <c r="G931" s="3">
        <v>14.5</v>
      </c>
      <c r="H931" s="3">
        <v>5.8</v>
      </c>
      <c r="I931" s="3">
        <v>0.2</v>
      </c>
      <c r="J931" s="4">
        <v>136121.83499999999</v>
      </c>
      <c r="K931" s="5">
        <v>109.9969729</v>
      </c>
      <c r="L931" s="71">
        <f t="shared" si="14"/>
        <v>14972989.795593271</v>
      </c>
      <c r="M931" t="str">
        <f>VLOOKUP(A931,Holidays!A:C,2,)</f>
        <v>Y</v>
      </c>
      <c r="N931" t="str">
        <f>VLOOKUP(A931,Holidays!A:C,3,FALSE)</f>
        <v>N</v>
      </c>
    </row>
    <row r="932" spans="1:14" x14ac:dyDescent="0.25">
      <c r="A932" s="6">
        <v>42935</v>
      </c>
      <c r="B932" s="1" t="str">
        <f>TEXT(Holidays!A932,"DDDD")</f>
        <v>Wednesday</v>
      </c>
      <c r="C932" s="2">
        <f>WEEKNUM(Holidays!A932)</f>
        <v>29</v>
      </c>
      <c r="D932" s="1" t="str">
        <f>TEXT(Holidays!A932,"MMMM")</f>
        <v>July</v>
      </c>
      <c r="E932" s="1" t="str">
        <f>TEXT(Holidays!A932,"yyyy")</f>
        <v>2017</v>
      </c>
      <c r="F932" s="3">
        <v>8.9</v>
      </c>
      <c r="G932" s="3">
        <v>13.2</v>
      </c>
      <c r="H932" s="3">
        <v>7.7</v>
      </c>
      <c r="I932" s="3">
        <v>5</v>
      </c>
      <c r="J932" s="4">
        <v>133906.26</v>
      </c>
      <c r="K932" s="5">
        <v>109.5605504</v>
      </c>
      <c r="L932" s="71">
        <f t="shared" si="14"/>
        <v>14670843.547605505</v>
      </c>
      <c r="M932" t="str">
        <f>VLOOKUP(A932,Holidays!A:C,2,)</f>
        <v>Y</v>
      </c>
      <c r="N932" t="str">
        <f>VLOOKUP(A932,Holidays!A:C,3,FALSE)</f>
        <v>N</v>
      </c>
    </row>
    <row r="933" spans="1:14" x14ac:dyDescent="0.25">
      <c r="A933" s="6">
        <v>42936</v>
      </c>
      <c r="B933" s="1" t="str">
        <f>TEXT(Holidays!A933,"DDDD")</f>
        <v>Thursday</v>
      </c>
      <c r="C933" s="2">
        <f>WEEKNUM(Holidays!A933)</f>
        <v>29</v>
      </c>
      <c r="D933" s="1" t="str">
        <f>TEXT(Holidays!A933,"MMMM")</f>
        <v>July</v>
      </c>
      <c r="E933" s="1" t="str">
        <f>TEXT(Holidays!A933,"yyyy")</f>
        <v>2017</v>
      </c>
      <c r="F933" s="3">
        <v>7.9</v>
      </c>
      <c r="G933" s="3">
        <v>10.7</v>
      </c>
      <c r="H933" s="3">
        <v>5.9</v>
      </c>
      <c r="I933" s="3">
        <v>0.6</v>
      </c>
      <c r="J933" s="4">
        <v>139316.29</v>
      </c>
      <c r="K933" s="5">
        <v>133.736501</v>
      </c>
      <c r="L933" s="71">
        <f t="shared" si="14"/>
        <v>18631673.156901293</v>
      </c>
      <c r="M933" t="str">
        <f>VLOOKUP(A933,Holidays!A:C,2,)</f>
        <v>Y</v>
      </c>
      <c r="N933" t="str">
        <f>VLOOKUP(A933,Holidays!A:C,3,FALSE)</f>
        <v>N</v>
      </c>
    </row>
    <row r="934" spans="1:14" x14ac:dyDescent="0.25">
      <c r="A934" s="6">
        <v>42937</v>
      </c>
      <c r="B934" s="1" t="str">
        <f>TEXT(Holidays!A934,"DDDD")</f>
        <v>Friday</v>
      </c>
      <c r="C934" s="2">
        <f>WEEKNUM(Holidays!A934)</f>
        <v>29</v>
      </c>
      <c r="D934" s="1" t="str">
        <f>TEXT(Holidays!A934,"MMMM")</f>
        <v>July</v>
      </c>
      <c r="E934" s="1" t="str">
        <f>TEXT(Holidays!A934,"yyyy")</f>
        <v>2017</v>
      </c>
      <c r="F934" s="3">
        <v>3.3</v>
      </c>
      <c r="G934" s="3">
        <v>13.8</v>
      </c>
      <c r="H934" s="3">
        <v>10.3</v>
      </c>
      <c r="I934" s="3">
        <v>4.2</v>
      </c>
      <c r="J934" s="4">
        <v>140073.89499999999</v>
      </c>
      <c r="K934" s="5">
        <v>130.19271090000001</v>
      </c>
      <c r="L934" s="71">
        <f t="shared" si="14"/>
        <v>18236600.116371956</v>
      </c>
      <c r="M934" t="str">
        <f>VLOOKUP(A934,Holidays!A:C,2,)</f>
        <v>Y</v>
      </c>
      <c r="N934" t="str">
        <f>VLOOKUP(A934,Holidays!A:C,3,FALSE)</f>
        <v>N</v>
      </c>
    </row>
    <row r="935" spans="1:14" x14ac:dyDescent="0.25">
      <c r="A935" s="6">
        <v>42938</v>
      </c>
      <c r="B935" s="1" t="str">
        <f>TEXT(Holidays!A935,"DDDD")</f>
        <v>Saturday</v>
      </c>
      <c r="C935" s="2">
        <f>WEEKNUM(Holidays!A935)</f>
        <v>29</v>
      </c>
      <c r="D935" s="1" t="str">
        <f>TEXT(Holidays!A935,"MMMM")</f>
        <v>July</v>
      </c>
      <c r="E935" s="1" t="str">
        <f>TEXT(Holidays!A935,"yyyy")</f>
        <v>2017</v>
      </c>
      <c r="F935" s="3">
        <v>5.4</v>
      </c>
      <c r="G935" s="3">
        <v>12.4</v>
      </c>
      <c r="H935" s="3">
        <v>7</v>
      </c>
      <c r="I935" s="3">
        <v>0</v>
      </c>
      <c r="J935" s="4">
        <v>122397.13</v>
      </c>
      <c r="K935" s="5">
        <v>91.656080619999997</v>
      </c>
      <c r="L935" s="71">
        <f t="shared" si="14"/>
        <v>11218441.214936621</v>
      </c>
      <c r="M935" t="str">
        <f>VLOOKUP(A935,Holidays!A:C,2,)</f>
        <v>Y</v>
      </c>
      <c r="N935" t="str">
        <f>VLOOKUP(A935,Holidays!A:C,3,FALSE)</f>
        <v>N</v>
      </c>
    </row>
    <row r="936" spans="1:14" x14ac:dyDescent="0.25">
      <c r="A936" s="6">
        <v>42939</v>
      </c>
      <c r="B936" s="1" t="str">
        <f>TEXT(Holidays!A936,"DDDD")</f>
        <v>Sunday</v>
      </c>
      <c r="C936" s="2">
        <f>WEEKNUM(Holidays!A936)</f>
        <v>30</v>
      </c>
      <c r="D936" s="1" t="str">
        <f>TEXT(Holidays!A936,"MMMM")</f>
        <v>July</v>
      </c>
      <c r="E936" s="1" t="str">
        <f>TEXT(Holidays!A936,"yyyy")</f>
        <v>2017</v>
      </c>
      <c r="F936" s="3">
        <v>8.4</v>
      </c>
      <c r="G936" s="3">
        <v>14.1</v>
      </c>
      <c r="H936" s="3">
        <v>5.4</v>
      </c>
      <c r="I936" s="3">
        <v>0</v>
      </c>
      <c r="J936" s="4">
        <v>118007.66499999999</v>
      </c>
      <c r="K936" s="5">
        <v>107.89233230000001</v>
      </c>
      <c r="L936" s="71">
        <f t="shared" si="14"/>
        <v>12732122.206127079</v>
      </c>
      <c r="M936" t="str">
        <f>VLOOKUP(A936,Holidays!A:C,2,)</f>
        <v>Y</v>
      </c>
      <c r="N936" t="str">
        <f>VLOOKUP(A936,Holidays!A:C,3,FALSE)</f>
        <v>N</v>
      </c>
    </row>
    <row r="937" spans="1:14" x14ac:dyDescent="0.25">
      <c r="A937" s="6">
        <v>42940</v>
      </c>
      <c r="B937" s="1" t="str">
        <f>TEXT(Holidays!A937,"DDDD")</f>
        <v>Monday</v>
      </c>
      <c r="C937" s="2">
        <f>WEEKNUM(Holidays!A937)</f>
        <v>30</v>
      </c>
      <c r="D937" s="1" t="str">
        <f>TEXT(Holidays!A937,"MMMM")</f>
        <v>July</v>
      </c>
      <c r="E937" s="1" t="str">
        <f>TEXT(Holidays!A937,"yyyy")</f>
        <v>2017</v>
      </c>
      <c r="F937" s="3">
        <v>8.1</v>
      </c>
      <c r="G937" s="3">
        <v>16.100000000000001</v>
      </c>
      <c r="H937" s="3">
        <v>8.3000000000000007</v>
      </c>
      <c r="I937" s="3">
        <v>7</v>
      </c>
      <c r="J937" s="4">
        <v>136330.59</v>
      </c>
      <c r="K937" s="5">
        <v>122.6544774</v>
      </c>
      <c r="L937" s="71">
        <f t="shared" si="14"/>
        <v>16721557.270083666</v>
      </c>
      <c r="M937" t="str">
        <f>VLOOKUP(A937,Holidays!A:C,2,)</f>
        <v>Y</v>
      </c>
      <c r="N937" t="str">
        <f>VLOOKUP(A937,Holidays!A:C,3,FALSE)</f>
        <v>N</v>
      </c>
    </row>
    <row r="938" spans="1:14" x14ac:dyDescent="0.25">
      <c r="A938" s="6">
        <v>42941</v>
      </c>
      <c r="B938" s="1" t="str">
        <f>TEXT(Holidays!A938,"DDDD")</f>
        <v>Tuesday</v>
      </c>
      <c r="C938" s="2">
        <f>WEEKNUM(Holidays!A938)</f>
        <v>30</v>
      </c>
      <c r="D938" s="1" t="str">
        <f>TEXT(Holidays!A938,"MMMM")</f>
        <v>July</v>
      </c>
      <c r="E938" s="1" t="str">
        <f>TEXT(Holidays!A938,"yyyy")</f>
        <v>2017</v>
      </c>
      <c r="F938" s="3">
        <v>9.8000000000000007</v>
      </c>
      <c r="G938" s="3">
        <v>17.2</v>
      </c>
      <c r="H938" s="3">
        <v>9</v>
      </c>
      <c r="I938" s="3">
        <v>0</v>
      </c>
      <c r="J938" s="4">
        <v>129699.265</v>
      </c>
      <c r="K938" s="5">
        <v>113.0336114</v>
      </c>
      <c r="L938" s="71">
        <f t="shared" si="14"/>
        <v>14660376.31887562</v>
      </c>
      <c r="M938" t="str">
        <f>VLOOKUP(A938,Holidays!A:C,2,)</f>
        <v>Y</v>
      </c>
      <c r="N938" t="str">
        <f>VLOOKUP(A938,Holidays!A:C,3,FALSE)</f>
        <v>N</v>
      </c>
    </row>
    <row r="939" spans="1:14" x14ac:dyDescent="0.25">
      <c r="A939" s="6">
        <v>42942</v>
      </c>
      <c r="B939" s="1" t="str">
        <f>TEXT(Holidays!A939,"DDDD")</f>
        <v>Wednesday</v>
      </c>
      <c r="C939" s="2">
        <f>WEEKNUM(Holidays!A939)</f>
        <v>30</v>
      </c>
      <c r="D939" s="1" t="str">
        <f>TEXT(Holidays!A939,"MMMM")</f>
        <v>July</v>
      </c>
      <c r="E939" s="1" t="str">
        <f>TEXT(Holidays!A939,"yyyy")</f>
        <v>2017</v>
      </c>
      <c r="F939" s="3">
        <v>10.9</v>
      </c>
      <c r="G939" s="3">
        <v>15</v>
      </c>
      <c r="H939" s="3">
        <v>8.6999999999999993</v>
      </c>
      <c r="I939" s="3">
        <v>2.4</v>
      </c>
      <c r="J939" s="4">
        <v>133198.34</v>
      </c>
      <c r="K939" s="5">
        <v>117.2808433</v>
      </c>
      <c r="L939" s="71">
        <f t="shared" si="14"/>
        <v>15621613.641360121</v>
      </c>
      <c r="M939" t="str">
        <f>VLOOKUP(A939,Holidays!A:C,2,)</f>
        <v>Y</v>
      </c>
      <c r="N939" t="str">
        <f>VLOOKUP(A939,Holidays!A:C,3,FALSE)</f>
        <v>N</v>
      </c>
    </row>
    <row r="940" spans="1:14" x14ac:dyDescent="0.25">
      <c r="A940" s="6">
        <v>42943</v>
      </c>
      <c r="B940" s="1" t="str">
        <f>TEXT(Holidays!A940,"DDDD")</f>
        <v>Thursday</v>
      </c>
      <c r="C940" s="2">
        <f>WEEKNUM(Holidays!A940)</f>
        <v>30</v>
      </c>
      <c r="D940" s="1" t="str">
        <f>TEXT(Holidays!A940,"MMMM")</f>
        <v>July</v>
      </c>
      <c r="E940" s="1" t="str">
        <f>TEXT(Holidays!A940,"yyyy")</f>
        <v>2017</v>
      </c>
      <c r="F940" s="3">
        <v>4.4000000000000004</v>
      </c>
      <c r="G940" s="3">
        <v>14.2</v>
      </c>
      <c r="H940" s="3">
        <v>8.6999999999999993</v>
      </c>
      <c r="I940" s="3">
        <v>2</v>
      </c>
      <c r="J940" s="4">
        <v>136003.91500000001</v>
      </c>
      <c r="K940" s="5">
        <v>117.31547380000001</v>
      </c>
      <c r="L940" s="71">
        <f t="shared" si="14"/>
        <v>15955363.726879928</v>
      </c>
      <c r="M940" t="str">
        <f>VLOOKUP(A940,Holidays!A:C,2,)</f>
        <v>Y</v>
      </c>
      <c r="N940" t="str">
        <f>VLOOKUP(A940,Holidays!A:C,3,FALSE)</f>
        <v>N</v>
      </c>
    </row>
    <row r="941" spans="1:14" x14ac:dyDescent="0.25">
      <c r="A941" s="6">
        <v>42944</v>
      </c>
      <c r="B941" s="1" t="str">
        <f>TEXT(Holidays!A941,"DDDD")</f>
        <v>Friday</v>
      </c>
      <c r="C941" s="2">
        <f>WEEKNUM(Holidays!A941)</f>
        <v>30</v>
      </c>
      <c r="D941" s="1" t="str">
        <f>TEXT(Holidays!A941,"MMMM")</f>
        <v>July</v>
      </c>
      <c r="E941" s="1" t="str">
        <f>TEXT(Holidays!A941,"yyyy")</f>
        <v>2017</v>
      </c>
      <c r="F941" s="3">
        <v>6.2</v>
      </c>
      <c r="G941" s="3">
        <v>14.3</v>
      </c>
      <c r="H941" s="3">
        <v>9.8000000000000007</v>
      </c>
      <c r="I941" s="3">
        <v>2.8</v>
      </c>
      <c r="J941" s="4">
        <v>130432.05</v>
      </c>
      <c r="K941" s="5">
        <v>111.3069682</v>
      </c>
      <c r="L941" s="71">
        <f t="shared" si="14"/>
        <v>14517996.041610811</v>
      </c>
      <c r="M941" t="str">
        <f>VLOOKUP(A941,Holidays!A:C,2,)</f>
        <v>Y</v>
      </c>
      <c r="N941" t="str">
        <f>VLOOKUP(A941,Holidays!A:C,3,FALSE)</f>
        <v>N</v>
      </c>
    </row>
    <row r="942" spans="1:14" x14ac:dyDescent="0.25">
      <c r="A942" s="6">
        <v>42945</v>
      </c>
      <c r="B942" s="1" t="str">
        <f>TEXT(Holidays!A942,"DDDD")</f>
        <v>Saturday</v>
      </c>
      <c r="C942" s="2">
        <f>WEEKNUM(Holidays!A942)</f>
        <v>30</v>
      </c>
      <c r="D942" s="1" t="str">
        <f>TEXT(Holidays!A942,"MMMM")</f>
        <v>July</v>
      </c>
      <c r="E942" s="1" t="str">
        <f>TEXT(Holidays!A942,"yyyy")</f>
        <v>2017</v>
      </c>
      <c r="F942" s="3">
        <v>9.6999999999999993</v>
      </c>
      <c r="G942" s="3">
        <v>17.899999999999999</v>
      </c>
      <c r="H942" s="3">
        <v>10.1</v>
      </c>
      <c r="I942" s="3">
        <v>0</v>
      </c>
      <c r="J942" s="4">
        <v>111331.235</v>
      </c>
      <c r="K942" s="5">
        <v>93.453100860000006</v>
      </c>
      <c r="L942" s="71">
        <f t="shared" si="14"/>
        <v>10404249.133323362</v>
      </c>
      <c r="M942" t="str">
        <f>VLOOKUP(A942,Holidays!A:C,2,)</f>
        <v>Y</v>
      </c>
      <c r="N942" t="str">
        <f>VLOOKUP(A942,Holidays!A:C,3,FALSE)</f>
        <v>N</v>
      </c>
    </row>
    <row r="943" spans="1:14" x14ac:dyDescent="0.25">
      <c r="A943" s="6">
        <v>42946</v>
      </c>
      <c r="B943" s="1" t="str">
        <f>TEXT(Holidays!A943,"DDDD")</f>
        <v>Sunday</v>
      </c>
      <c r="C943" s="2">
        <f>WEEKNUM(Holidays!A943)</f>
        <v>31</v>
      </c>
      <c r="D943" s="1" t="str">
        <f>TEXT(Holidays!A943,"MMMM")</f>
        <v>July</v>
      </c>
      <c r="E943" s="1" t="str">
        <f>TEXT(Holidays!A943,"yyyy")</f>
        <v>2017</v>
      </c>
      <c r="F943" s="3">
        <v>11.3</v>
      </c>
      <c r="G943" s="3">
        <v>18.100000000000001</v>
      </c>
      <c r="H943" s="3">
        <v>8.3000000000000007</v>
      </c>
      <c r="I943" s="3">
        <v>0</v>
      </c>
      <c r="J943" s="4">
        <v>107580.495</v>
      </c>
      <c r="K943" s="5">
        <v>91.416166270000005</v>
      </c>
      <c r="L943" s="71">
        <f t="shared" si="14"/>
        <v>9834596.4183289036</v>
      </c>
      <c r="M943" t="str">
        <f>VLOOKUP(A943,Holidays!A:C,2,)</f>
        <v>Y</v>
      </c>
      <c r="N943" t="str">
        <f>VLOOKUP(A943,Holidays!A:C,3,FALSE)</f>
        <v>N</v>
      </c>
    </row>
    <row r="944" spans="1:14" x14ac:dyDescent="0.25">
      <c r="A944" s="6">
        <v>42947</v>
      </c>
      <c r="B944" s="1" t="str">
        <f>TEXT(Holidays!A944,"DDDD")</f>
        <v>Monday</v>
      </c>
      <c r="C944" s="2">
        <f>WEEKNUM(Holidays!A944)</f>
        <v>31</v>
      </c>
      <c r="D944" s="1" t="str">
        <f>TEXT(Holidays!A944,"MMMM")</f>
        <v>July</v>
      </c>
      <c r="E944" s="1" t="str">
        <f>TEXT(Holidays!A944,"yyyy")</f>
        <v>2017</v>
      </c>
      <c r="F944" s="3">
        <v>6.7</v>
      </c>
      <c r="G944" s="3">
        <v>14.8</v>
      </c>
      <c r="H944" s="3">
        <v>11.5</v>
      </c>
      <c r="I944" s="3">
        <v>0</v>
      </c>
      <c r="J944" s="4">
        <v>132276.88</v>
      </c>
      <c r="K944" s="5">
        <v>137.47669010000001</v>
      </c>
      <c r="L944" s="71">
        <f t="shared" si="14"/>
        <v>18184987.639154889</v>
      </c>
      <c r="M944" t="str">
        <f>VLOOKUP(A944,Holidays!A:C,2,)</f>
        <v>Y</v>
      </c>
      <c r="N944" t="str">
        <f>VLOOKUP(A944,Holidays!A:C,3,FALSE)</f>
        <v>N</v>
      </c>
    </row>
    <row r="945" spans="1:14" x14ac:dyDescent="0.25">
      <c r="A945" s="6">
        <v>42948</v>
      </c>
      <c r="B945" s="1" t="str">
        <f>TEXT(Holidays!A945,"DDDD")</f>
        <v>Tuesday</v>
      </c>
      <c r="C945" s="2">
        <f>WEEKNUM(Holidays!A945)</f>
        <v>31</v>
      </c>
      <c r="D945" s="1" t="str">
        <f>TEXT(Holidays!A945,"MMMM")</f>
        <v>August</v>
      </c>
      <c r="E945" s="1" t="str">
        <f>TEXT(Holidays!A945,"yyyy")</f>
        <v>2017</v>
      </c>
      <c r="F945" s="3">
        <v>3.5</v>
      </c>
      <c r="G945" s="3">
        <v>15.5</v>
      </c>
      <c r="H945" s="3">
        <v>11.5</v>
      </c>
      <c r="I945" s="3">
        <v>0</v>
      </c>
      <c r="J945" s="4">
        <v>137617.88</v>
      </c>
      <c r="K945" s="5">
        <v>137.9754246</v>
      </c>
      <c r="L945" s="71">
        <f t="shared" si="14"/>
        <v>18987885.425551847</v>
      </c>
      <c r="M945" t="str">
        <f>VLOOKUP(A945,Holidays!A:C,2,)</f>
        <v>Y</v>
      </c>
      <c r="N945" t="str">
        <f>VLOOKUP(A945,Holidays!A:C,3,FALSE)</f>
        <v>N</v>
      </c>
    </row>
    <row r="946" spans="1:14" x14ac:dyDescent="0.25">
      <c r="A946" s="6">
        <v>42949</v>
      </c>
      <c r="B946" s="1" t="str">
        <f>TEXT(Holidays!A946,"DDDD")</f>
        <v>Wednesday</v>
      </c>
      <c r="C946" s="2">
        <f>WEEKNUM(Holidays!A946)</f>
        <v>31</v>
      </c>
      <c r="D946" s="1" t="str">
        <f>TEXT(Holidays!A946,"MMMM")</f>
        <v>August</v>
      </c>
      <c r="E946" s="1" t="str">
        <f>TEXT(Holidays!A946,"yyyy")</f>
        <v>2017</v>
      </c>
      <c r="F946" s="3">
        <v>3.4</v>
      </c>
      <c r="G946" s="3">
        <v>12.9</v>
      </c>
      <c r="H946" s="3">
        <v>7.5</v>
      </c>
      <c r="I946" s="3">
        <v>0</v>
      </c>
      <c r="J946" s="4">
        <v>140729.185</v>
      </c>
      <c r="K946" s="5">
        <v>113.4923335</v>
      </c>
      <c r="L946" s="71">
        <f t="shared" si="14"/>
        <v>15971683.597203197</v>
      </c>
      <c r="M946" t="str">
        <f>VLOOKUP(A946,Holidays!A:C,2,)</f>
        <v>Y</v>
      </c>
      <c r="N946" t="str">
        <f>VLOOKUP(A946,Holidays!A:C,3,FALSE)</f>
        <v>N</v>
      </c>
    </row>
    <row r="947" spans="1:14" x14ac:dyDescent="0.25">
      <c r="A947" s="6">
        <v>42950</v>
      </c>
      <c r="B947" s="1" t="str">
        <f>TEXT(Holidays!A947,"DDDD")</f>
        <v>Thursday</v>
      </c>
      <c r="C947" s="2">
        <f>WEEKNUM(Holidays!A947)</f>
        <v>31</v>
      </c>
      <c r="D947" s="1" t="str">
        <f>TEXT(Holidays!A947,"MMMM")</f>
        <v>August</v>
      </c>
      <c r="E947" s="1" t="str">
        <f>TEXT(Holidays!A947,"yyyy")</f>
        <v>2017</v>
      </c>
      <c r="F947" s="3">
        <v>3.1</v>
      </c>
      <c r="G947" s="3">
        <v>9</v>
      </c>
      <c r="H947" s="3">
        <v>4.4000000000000004</v>
      </c>
      <c r="I947" s="3">
        <v>0</v>
      </c>
      <c r="J947" s="4">
        <v>151355.43</v>
      </c>
      <c r="K947" s="5">
        <v>169.23382710000001</v>
      </c>
      <c r="L947" s="71">
        <f t="shared" si="14"/>
        <v>25614458.671266153</v>
      </c>
      <c r="M947" t="str">
        <f>VLOOKUP(A947,Holidays!A:C,2,)</f>
        <v>Y</v>
      </c>
      <c r="N947" t="str">
        <f>VLOOKUP(A947,Holidays!A:C,3,FALSE)</f>
        <v>N</v>
      </c>
    </row>
    <row r="948" spans="1:14" x14ac:dyDescent="0.25">
      <c r="A948" s="6">
        <v>42951</v>
      </c>
      <c r="B948" s="1" t="str">
        <f>TEXT(Holidays!A948,"DDDD")</f>
        <v>Friday</v>
      </c>
      <c r="C948" s="2">
        <f>WEEKNUM(Holidays!A948)</f>
        <v>31</v>
      </c>
      <c r="D948" s="1" t="str">
        <f>TEXT(Holidays!A948,"MMMM")</f>
        <v>August</v>
      </c>
      <c r="E948" s="1" t="str">
        <f>TEXT(Holidays!A948,"yyyy")</f>
        <v>2017</v>
      </c>
      <c r="F948" s="3">
        <v>4.3</v>
      </c>
      <c r="G948" s="3">
        <v>12.1</v>
      </c>
      <c r="H948" s="3">
        <v>7.2</v>
      </c>
      <c r="I948" s="3">
        <v>6.6</v>
      </c>
      <c r="J948" s="4">
        <v>141647.89499999999</v>
      </c>
      <c r="K948" s="5">
        <v>110.3517269</v>
      </c>
      <c r="L948" s="71">
        <f t="shared" si="14"/>
        <v>15631089.824999874</v>
      </c>
      <c r="M948" t="str">
        <f>VLOOKUP(A948,Holidays!A:C,2,)</f>
        <v>Y</v>
      </c>
      <c r="N948" t="str">
        <f>VLOOKUP(A948,Holidays!A:C,3,FALSE)</f>
        <v>N</v>
      </c>
    </row>
    <row r="949" spans="1:14" x14ac:dyDescent="0.25">
      <c r="A949" s="6">
        <v>42952</v>
      </c>
      <c r="B949" s="1" t="str">
        <f>TEXT(Holidays!A949,"DDDD")</f>
        <v>Saturday</v>
      </c>
      <c r="C949" s="2">
        <f>WEEKNUM(Holidays!A949)</f>
        <v>31</v>
      </c>
      <c r="D949" s="1" t="str">
        <f>TEXT(Holidays!A949,"MMMM")</f>
        <v>August</v>
      </c>
      <c r="E949" s="1" t="str">
        <f>TEXT(Holidays!A949,"yyyy")</f>
        <v>2017</v>
      </c>
      <c r="F949" s="3">
        <v>8.8000000000000007</v>
      </c>
      <c r="G949" s="3">
        <v>14.2</v>
      </c>
      <c r="H949" s="3">
        <v>11.7</v>
      </c>
      <c r="I949" s="3">
        <v>0</v>
      </c>
      <c r="J949" s="4">
        <v>116696.455</v>
      </c>
      <c r="K949" s="5">
        <v>82.766673249999997</v>
      </c>
      <c r="L949" s="71">
        <f t="shared" si="14"/>
        <v>9658577.360418329</v>
      </c>
      <c r="M949" t="str">
        <f>VLOOKUP(A949,Holidays!A:C,2,)</f>
        <v>Y</v>
      </c>
      <c r="N949" t="str">
        <f>VLOOKUP(A949,Holidays!A:C,3,FALSE)</f>
        <v>N</v>
      </c>
    </row>
    <row r="950" spans="1:14" x14ac:dyDescent="0.25">
      <c r="A950" s="6">
        <v>42953</v>
      </c>
      <c r="B950" s="1" t="str">
        <f>TEXT(Holidays!A950,"DDDD")</f>
        <v>Sunday</v>
      </c>
      <c r="C950" s="2">
        <f>WEEKNUM(Holidays!A950)</f>
        <v>32</v>
      </c>
      <c r="D950" s="1" t="str">
        <f>TEXT(Holidays!A950,"MMMM")</f>
        <v>August</v>
      </c>
      <c r="E950" s="1" t="str">
        <f>TEXT(Holidays!A950,"yyyy")</f>
        <v>2017</v>
      </c>
      <c r="F950" s="3">
        <v>9</v>
      </c>
      <c r="G950" s="3">
        <v>13</v>
      </c>
      <c r="H950" s="3">
        <v>8.1999999999999993</v>
      </c>
      <c r="I950" s="3">
        <v>0</v>
      </c>
      <c r="J950" s="4">
        <v>117351.14</v>
      </c>
      <c r="K950" s="5">
        <v>86.202202409999998</v>
      </c>
      <c r="L950" s="71">
        <f t="shared" si="14"/>
        <v>10115926.723324247</v>
      </c>
      <c r="M950" t="str">
        <f>VLOOKUP(A950,Holidays!A:C,2,)</f>
        <v>Y</v>
      </c>
      <c r="N950" t="str">
        <f>VLOOKUP(A950,Holidays!A:C,3,FALSE)</f>
        <v>N</v>
      </c>
    </row>
    <row r="951" spans="1:14" x14ac:dyDescent="0.25">
      <c r="A951" s="6">
        <v>42954</v>
      </c>
      <c r="B951" s="1" t="str">
        <f>TEXT(Holidays!A951,"DDDD")</f>
        <v>Monday</v>
      </c>
      <c r="C951" s="2">
        <f>WEEKNUM(Holidays!A951)</f>
        <v>32</v>
      </c>
      <c r="D951" s="1" t="str">
        <f>TEXT(Holidays!A951,"MMMM")</f>
        <v>August</v>
      </c>
      <c r="E951" s="1" t="str">
        <f>TEXT(Holidays!A951,"yyyy")</f>
        <v>2017</v>
      </c>
      <c r="F951" s="3">
        <v>7.7</v>
      </c>
      <c r="G951" s="3">
        <v>12.3</v>
      </c>
      <c r="H951" s="3">
        <v>7.3</v>
      </c>
      <c r="I951" s="3">
        <v>4.2</v>
      </c>
      <c r="J951" s="4">
        <v>138963.17499999999</v>
      </c>
      <c r="K951" s="5">
        <v>111.4890145</v>
      </c>
      <c r="L951" s="71">
        <f t="shared" si="14"/>
        <v>15492867.432541035</v>
      </c>
      <c r="M951" t="str">
        <f>VLOOKUP(A951,Holidays!A:C,2,)</f>
        <v>Y</v>
      </c>
      <c r="N951" t="str">
        <f>VLOOKUP(A951,Holidays!A:C,3,FALSE)</f>
        <v>N</v>
      </c>
    </row>
    <row r="952" spans="1:14" x14ac:dyDescent="0.25">
      <c r="A952" s="6">
        <v>42955</v>
      </c>
      <c r="B952" s="1" t="str">
        <f>TEXT(Holidays!A952,"DDDD")</f>
        <v>Tuesday</v>
      </c>
      <c r="C952" s="2">
        <f>WEEKNUM(Holidays!A952)</f>
        <v>32</v>
      </c>
      <c r="D952" s="1" t="str">
        <f>TEXT(Holidays!A952,"MMMM")</f>
        <v>August</v>
      </c>
      <c r="E952" s="1" t="str">
        <f>TEXT(Holidays!A952,"yyyy")</f>
        <v>2017</v>
      </c>
      <c r="F952" s="3">
        <v>7.9</v>
      </c>
      <c r="G952" s="3">
        <v>15</v>
      </c>
      <c r="H952" s="3">
        <v>7.5</v>
      </c>
      <c r="I952" s="3">
        <v>2.2000000000000002</v>
      </c>
      <c r="J952" s="4">
        <v>139108.435</v>
      </c>
      <c r="K952" s="5">
        <v>111.5513751</v>
      </c>
      <c r="L952" s="71">
        <f t="shared" si="14"/>
        <v>15517737.212258969</v>
      </c>
      <c r="M952" t="str">
        <f>VLOOKUP(A952,Holidays!A:C,2,)</f>
        <v>Y</v>
      </c>
      <c r="N952" t="str">
        <f>VLOOKUP(A952,Holidays!A:C,3,FALSE)</f>
        <v>N</v>
      </c>
    </row>
    <row r="953" spans="1:14" x14ac:dyDescent="0.25">
      <c r="A953" s="6">
        <v>42956</v>
      </c>
      <c r="B953" s="1" t="str">
        <f>TEXT(Holidays!A953,"DDDD")</f>
        <v>Wednesday</v>
      </c>
      <c r="C953" s="2">
        <f>WEEKNUM(Holidays!A953)</f>
        <v>32</v>
      </c>
      <c r="D953" s="1" t="str">
        <f>TEXT(Holidays!A953,"MMMM")</f>
        <v>August</v>
      </c>
      <c r="E953" s="1" t="str">
        <f>TEXT(Holidays!A953,"yyyy")</f>
        <v>2017</v>
      </c>
      <c r="F953" s="3">
        <v>8.9</v>
      </c>
      <c r="G953" s="3">
        <v>16.8</v>
      </c>
      <c r="H953" s="3">
        <v>11.5</v>
      </c>
      <c r="I953" s="3">
        <v>0</v>
      </c>
      <c r="J953" s="4">
        <v>130044.375</v>
      </c>
      <c r="K953" s="5">
        <v>105.283102</v>
      </c>
      <c r="L953" s="71">
        <f t="shared" si="14"/>
        <v>13691475.19765125</v>
      </c>
      <c r="M953" t="str">
        <f>VLOOKUP(A953,Holidays!A:C,2,)</f>
        <v>Y</v>
      </c>
      <c r="N953" t="str">
        <f>VLOOKUP(A953,Holidays!A:C,3,FALSE)</f>
        <v>N</v>
      </c>
    </row>
    <row r="954" spans="1:14" x14ac:dyDescent="0.25">
      <c r="A954" s="6">
        <v>42957</v>
      </c>
      <c r="B954" s="1" t="str">
        <f>TEXT(Holidays!A954,"DDDD")</f>
        <v>Thursday</v>
      </c>
      <c r="C954" s="2">
        <f>WEEKNUM(Holidays!A954)</f>
        <v>32</v>
      </c>
      <c r="D954" s="1" t="str">
        <f>TEXT(Holidays!A954,"MMMM")</f>
        <v>August</v>
      </c>
      <c r="E954" s="1" t="str">
        <f>TEXT(Holidays!A954,"yyyy")</f>
        <v>2017</v>
      </c>
      <c r="F954" s="3">
        <v>11.4</v>
      </c>
      <c r="G954" s="3">
        <v>18.8</v>
      </c>
      <c r="H954" s="3">
        <v>8.4</v>
      </c>
      <c r="I954" s="3">
        <v>0</v>
      </c>
      <c r="J954" s="4">
        <v>122361.925</v>
      </c>
      <c r="K954" s="5">
        <v>86.916548329999998</v>
      </c>
      <c r="L954" s="71">
        <f t="shared" si="14"/>
        <v>10635276.168014335</v>
      </c>
      <c r="M954" t="str">
        <f>VLOOKUP(A954,Holidays!A:C,2,)</f>
        <v>Y</v>
      </c>
      <c r="N954" t="str">
        <f>VLOOKUP(A954,Holidays!A:C,3,FALSE)</f>
        <v>N</v>
      </c>
    </row>
    <row r="955" spans="1:14" x14ac:dyDescent="0.25">
      <c r="A955" s="6">
        <v>42958</v>
      </c>
      <c r="B955" s="1" t="str">
        <f>TEXT(Holidays!A955,"DDDD")</f>
        <v>Friday</v>
      </c>
      <c r="C955" s="2">
        <f>WEEKNUM(Holidays!A955)</f>
        <v>32</v>
      </c>
      <c r="D955" s="1" t="str">
        <f>TEXT(Holidays!A955,"MMMM")</f>
        <v>August</v>
      </c>
      <c r="E955" s="1" t="str">
        <f>TEXT(Holidays!A955,"yyyy")</f>
        <v>2017</v>
      </c>
      <c r="F955" s="3">
        <v>10.3</v>
      </c>
      <c r="G955" s="3">
        <v>16.399999999999999</v>
      </c>
      <c r="H955" s="3">
        <v>9.3000000000000007</v>
      </c>
      <c r="I955" s="3">
        <v>0</v>
      </c>
      <c r="J955" s="4">
        <v>122862.345</v>
      </c>
      <c r="K955" s="5">
        <v>78.92563543</v>
      </c>
      <c r="L955" s="71">
        <f t="shared" si="14"/>
        <v>9696988.6495448835</v>
      </c>
      <c r="M955" t="str">
        <f>VLOOKUP(A955,Holidays!A:C,2,)</f>
        <v>Y</v>
      </c>
      <c r="N955" t="str">
        <f>VLOOKUP(A955,Holidays!A:C,3,FALSE)</f>
        <v>N</v>
      </c>
    </row>
    <row r="956" spans="1:14" x14ac:dyDescent="0.25">
      <c r="A956" s="6">
        <v>42959</v>
      </c>
      <c r="B956" s="1" t="str">
        <f>TEXT(Holidays!A956,"DDDD")</f>
        <v>Saturday</v>
      </c>
      <c r="C956" s="2">
        <f>WEEKNUM(Holidays!A956)</f>
        <v>32</v>
      </c>
      <c r="D956" s="1" t="str">
        <f>TEXT(Holidays!A956,"MMMM")</f>
        <v>August</v>
      </c>
      <c r="E956" s="1" t="str">
        <f>TEXT(Holidays!A956,"yyyy")</f>
        <v>2017</v>
      </c>
      <c r="F956" s="3">
        <v>10.3</v>
      </c>
      <c r="G956" s="3">
        <v>17.899999999999999</v>
      </c>
      <c r="H956" s="3">
        <v>9.9</v>
      </c>
      <c r="I956" s="3">
        <v>2.8</v>
      </c>
      <c r="J956" s="4">
        <v>113669.45</v>
      </c>
      <c r="K956" s="5">
        <v>77.123590930000006</v>
      </c>
      <c r="L956" s="71">
        <f t="shared" si="14"/>
        <v>8766596.1630380899</v>
      </c>
      <c r="M956" t="str">
        <f>VLOOKUP(A956,Holidays!A:C,2,)</f>
        <v>Y</v>
      </c>
      <c r="N956" t="str">
        <f>VLOOKUP(A956,Holidays!A:C,3,FALSE)</f>
        <v>N</v>
      </c>
    </row>
    <row r="957" spans="1:14" x14ac:dyDescent="0.25">
      <c r="A957" s="6">
        <v>42960</v>
      </c>
      <c r="B957" s="1" t="str">
        <f>TEXT(Holidays!A957,"DDDD")</f>
        <v>Sunday</v>
      </c>
      <c r="C957" s="2">
        <f>WEEKNUM(Holidays!A957)</f>
        <v>33</v>
      </c>
      <c r="D957" s="1" t="str">
        <f>TEXT(Holidays!A957,"MMMM")</f>
        <v>August</v>
      </c>
      <c r="E957" s="1" t="str">
        <f>TEXT(Holidays!A957,"yyyy")</f>
        <v>2017</v>
      </c>
      <c r="F957" s="3">
        <v>9.4</v>
      </c>
      <c r="G957" s="3">
        <v>18.7</v>
      </c>
      <c r="H957" s="3">
        <v>11.1</v>
      </c>
      <c r="I957" s="3">
        <v>2</v>
      </c>
      <c r="J957" s="4">
        <v>106274.56</v>
      </c>
      <c r="K957" s="5">
        <v>68.294171739999996</v>
      </c>
      <c r="L957" s="71">
        <f t="shared" si="14"/>
        <v>7257933.0522329342</v>
      </c>
      <c r="M957" t="str">
        <f>VLOOKUP(A957,Holidays!A:C,2,)</f>
        <v>Y</v>
      </c>
      <c r="N957" t="str">
        <f>VLOOKUP(A957,Holidays!A:C,3,FALSE)</f>
        <v>N</v>
      </c>
    </row>
    <row r="958" spans="1:14" x14ac:dyDescent="0.25">
      <c r="A958" s="6">
        <v>42961</v>
      </c>
      <c r="B958" s="1" t="str">
        <f>TEXT(Holidays!A958,"DDDD")</f>
        <v>Monday</v>
      </c>
      <c r="C958" s="2">
        <f>WEEKNUM(Holidays!A958)</f>
        <v>33</v>
      </c>
      <c r="D958" s="1" t="str">
        <f>TEXT(Holidays!A958,"MMMM")</f>
        <v>August</v>
      </c>
      <c r="E958" s="1" t="str">
        <f>TEXT(Holidays!A958,"yyyy")</f>
        <v>2017</v>
      </c>
      <c r="F958" s="3">
        <v>12.3</v>
      </c>
      <c r="G958" s="3">
        <v>20.100000000000001</v>
      </c>
      <c r="H958" s="3">
        <v>12.6</v>
      </c>
      <c r="I958" s="3">
        <v>0</v>
      </c>
      <c r="J958" s="4">
        <v>121533.955</v>
      </c>
      <c r="K958" s="5">
        <v>101.399598</v>
      </c>
      <c r="L958" s="71">
        <f t="shared" si="14"/>
        <v>12323494.180350089</v>
      </c>
      <c r="M958" t="str">
        <f>VLOOKUP(A958,Holidays!A:C,2,)</f>
        <v>Y</v>
      </c>
      <c r="N958" t="str">
        <f>VLOOKUP(A958,Holidays!A:C,3,FALSE)</f>
        <v>N</v>
      </c>
    </row>
    <row r="959" spans="1:14" x14ac:dyDescent="0.25">
      <c r="A959" s="6">
        <v>42962</v>
      </c>
      <c r="B959" s="1" t="str">
        <f>TEXT(Holidays!A959,"DDDD")</f>
        <v>Tuesday</v>
      </c>
      <c r="C959" s="2">
        <f>WEEKNUM(Holidays!A959)</f>
        <v>33</v>
      </c>
      <c r="D959" s="1" t="str">
        <f>TEXT(Holidays!A959,"MMMM")</f>
        <v>August</v>
      </c>
      <c r="E959" s="1" t="str">
        <f>TEXT(Holidays!A959,"yyyy")</f>
        <v>2017</v>
      </c>
      <c r="F959" s="3">
        <v>10.4</v>
      </c>
      <c r="G959" s="3">
        <v>17.5</v>
      </c>
      <c r="H959" s="3">
        <v>3.2</v>
      </c>
      <c r="I959" s="3">
        <v>0.2</v>
      </c>
      <c r="J959" s="4">
        <v>127193.3</v>
      </c>
      <c r="K959" s="5">
        <v>99.086174200000002</v>
      </c>
      <c r="L959" s="71">
        <f t="shared" si="14"/>
        <v>12603097.48087286</v>
      </c>
      <c r="M959" t="str">
        <f>VLOOKUP(A959,Holidays!A:C,2,)</f>
        <v>Y</v>
      </c>
      <c r="N959" t="str">
        <f>VLOOKUP(A959,Holidays!A:C,3,FALSE)</f>
        <v>N</v>
      </c>
    </row>
    <row r="960" spans="1:14" x14ac:dyDescent="0.25">
      <c r="A960" s="6">
        <v>42963</v>
      </c>
      <c r="B960" s="1" t="str">
        <f>TEXT(Holidays!A960,"DDDD")</f>
        <v>Wednesday</v>
      </c>
      <c r="C960" s="2">
        <f>WEEKNUM(Holidays!A960)</f>
        <v>33</v>
      </c>
      <c r="D960" s="1" t="str">
        <f>TEXT(Holidays!A960,"MMMM")</f>
        <v>August</v>
      </c>
      <c r="E960" s="1" t="str">
        <f>TEXT(Holidays!A960,"yyyy")</f>
        <v>2017</v>
      </c>
      <c r="F960" s="3">
        <v>12.1</v>
      </c>
      <c r="G960" s="3">
        <v>18.100000000000001</v>
      </c>
      <c r="H960" s="3">
        <v>10.9</v>
      </c>
      <c r="I960" s="3">
        <v>0.8</v>
      </c>
      <c r="J960" s="4">
        <v>121445.38</v>
      </c>
      <c r="K960" s="5">
        <v>72.164817319999997</v>
      </c>
      <c r="L960" s="71">
        <f t="shared" si="14"/>
        <v>8764083.6620579809</v>
      </c>
      <c r="M960" t="str">
        <f>VLOOKUP(A960,Holidays!A:C,2,)</f>
        <v>Y</v>
      </c>
      <c r="N960" t="str">
        <f>VLOOKUP(A960,Holidays!A:C,3,FALSE)</f>
        <v>N</v>
      </c>
    </row>
    <row r="961" spans="1:14" x14ac:dyDescent="0.25">
      <c r="A961" s="6">
        <v>42964</v>
      </c>
      <c r="B961" s="1" t="str">
        <f>TEXT(Holidays!A961,"DDDD")</f>
        <v>Thursday</v>
      </c>
      <c r="C961" s="2">
        <f>WEEKNUM(Holidays!A961)</f>
        <v>33</v>
      </c>
      <c r="D961" s="1" t="str">
        <f>TEXT(Holidays!A961,"MMMM")</f>
        <v>August</v>
      </c>
      <c r="E961" s="1" t="str">
        <f>TEXT(Holidays!A961,"yyyy")</f>
        <v>2017</v>
      </c>
      <c r="F961" s="3">
        <v>9.3000000000000007</v>
      </c>
      <c r="G961" s="3">
        <v>15.6</v>
      </c>
      <c r="H961" s="3">
        <v>9.1</v>
      </c>
      <c r="I961" s="3">
        <v>1.8</v>
      </c>
      <c r="J961" s="4">
        <v>129223.80499999999</v>
      </c>
      <c r="K961" s="5">
        <v>73.714560050000003</v>
      </c>
      <c r="L961" s="71">
        <f t="shared" si="14"/>
        <v>9525675.93356199</v>
      </c>
      <c r="M961" t="str">
        <f>VLOOKUP(A961,Holidays!A:C,2,)</f>
        <v>Y</v>
      </c>
      <c r="N961" t="str">
        <f>VLOOKUP(A961,Holidays!A:C,3,FALSE)</f>
        <v>N</v>
      </c>
    </row>
    <row r="962" spans="1:14" x14ac:dyDescent="0.25">
      <c r="A962" s="6">
        <v>42965</v>
      </c>
      <c r="B962" s="1" t="str">
        <f>TEXT(Holidays!A962,"DDDD")</f>
        <v>Friday</v>
      </c>
      <c r="C962" s="2">
        <f>WEEKNUM(Holidays!A962)</f>
        <v>33</v>
      </c>
      <c r="D962" s="1" t="str">
        <f>TEXT(Holidays!A962,"MMMM")</f>
        <v>August</v>
      </c>
      <c r="E962" s="1" t="str">
        <f>TEXT(Holidays!A962,"yyyy")</f>
        <v>2017</v>
      </c>
      <c r="F962" s="3">
        <v>8</v>
      </c>
      <c r="G962" s="3">
        <v>12.2</v>
      </c>
      <c r="H962" s="3">
        <v>9.4</v>
      </c>
      <c r="I962" s="3">
        <v>2.8</v>
      </c>
      <c r="J962" s="4">
        <v>133562.98499999999</v>
      </c>
      <c r="K962" s="5">
        <v>92.107544930000003</v>
      </c>
      <c r="L962" s="71">
        <f t="shared" ref="L962:L1025" si="15">J962*K962</f>
        <v>12302158.641872415</v>
      </c>
      <c r="M962" t="str">
        <f>VLOOKUP(A962,Holidays!A:C,2,)</f>
        <v>Y</v>
      </c>
      <c r="N962" t="str">
        <f>VLOOKUP(A962,Holidays!A:C,3,FALSE)</f>
        <v>N</v>
      </c>
    </row>
    <row r="963" spans="1:14" x14ac:dyDescent="0.25">
      <c r="A963" s="6">
        <v>42966</v>
      </c>
      <c r="B963" s="1" t="str">
        <f>TEXT(Holidays!A963,"DDDD")</f>
        <v>Saturday</v>
      </c>
      <c r="C963" s="2">
        <f>WEEKNUM(Holidays!A963)</f>
        <v>33</v>
      </c>
      <c r="D963" s="1" t="str">
        <f>TEXT(Holidays!A963,"MMMM")</f>
        <v>August</v>
      </c>
      <c r="E963" s="1" t="str">
        <f>TEXT(Holidays!A963,"yyyy")</f>
        <v>2017</v>
      </c>
      <c r="F963" s="3">
        <v>5.9</v>
      </c>
      <c r="G963" s="3">
        <v>11.8</v>
      </c>
      <c r="H963" s="3">
        <v>11.6</v>
      </c>
      <c r="I963" s="3">
        <v>7.2</v>
      </c>
      <c r="J963" s="4">
        <v>124852.67</v>
      </c>
      <c r="K963" s="5">
        <v>97.968935160000001</v>
      </c>
      <c r="L963" s="71">
        <f t="shared" si="15"/>
        <v>12231683.131782876</v>
      </c>
      <c r="M963" t="str">
        <f>VLOOKUP(A963,Holidays!A:C,2,)</f>
        <v>Y</v>
      </c>
      <c r="N963" t="str">
        <f>VLOOKUP(A963,Holidays!A:C,3,FALSE)</f>
        <v>N</v>
      </c>
    </row>
    <row r="964" spans="1:14" x14ac:dyDescent="0.25">
      <c r="A964" s="6">
        <v>42967</v>
      </c>
      <c r="B964" s="1" t="str">
        <f>TEXT(Holidays!A964,"DDDD")</f>
        <v>Sunday</v>
      </c>
      <c r="C964" s="2">
        <f>WEEKNUM(Holidays!A964)</f>
        <v>34</v>
      </c>
      <c r="D964" s="1" t="str">
        <f>TEXT(Holidays!A964,"MMMM")</f>
        <v>August</v>
      </c>
      <c r="E964" s="1" t="str">
        <f>TEXT(Holidays!A964,"yyyy")</f>
        <v>2017</v>
      </c>
      <c r="F964" s="3">
        <v>5.0999999999999996</v>
      </c>
      <c r="G964" s="3">
        <v>13.3</v>
      </c>
      <c r="H964" s="3">
        <v>13.9</v>
      </c>
      <c r="I964" s="3">
        <v>2</v>
      </c>
      <c r="J964" s="4">
        <v>119798.995</v>
      </c>
      <c r="K964" s="5">
        <v>92.815878290000001</v>
      </c>
      <c r="L964" s="71">
        <f t="shared" si="15"/>
        <v>11119248.939184317</v>
      </c>
      <c r="M964" t="str">
        <f>VLOOKUP(A964,Holidays!A:C,2,)</f>
        <v>Y</v>
      </c>
      <c r="N964" t="str">
        <f>VLOOKUP(A964,Holidays!A:C,3,FALSE)</f>
        <v>N</v>
      </c>
    </row>
    <row r="965" spans="1:14" x14ac:dyDescent="0.25">
      <c r="A965" s="6">
        <v>42968</v>
      </c>
      <c r="B965" s="1" t="str">
        <f>TEXT(Holidays!A965,"DDDD")</f>
        <v>Monday</v>
      </c>
      <c r="C965" s="2">
        <f>WEEKNUM(Holidays!A965)</f>
        <v>34</v>
      </c>
      <c r="D965" s="1" t="str">
        <f>TEXT(Holidays!A965,"MMMM")</f>
        <v>August</v>
      </c>
      <c r="E965" s="1" t="str">
        <f>TEXT(Holidays!A965,"yyyy")</f>
        <v>2017</v>
      </c>
      <c r="F965" s="3">
        <v>6.8</v>
      </c>
      <c r="G965" s="3">
        <v>12.7</v>
      </c>
      <c r="H965" s="3">
        <v>7.9</v>
      </c>
      <c r="I965" s="3">
        <v>0.6</v>
      </c>
      <c r="J965" s="4">
        <v>140410.29500000001</v>
      </c>
      <c r="K965" s="5">
        <v>108.906684</v>
      </c>
      <c r="L965" s="71">
        <f t="shared" si="15"/>
        <v>15291619.627911782</v>
      </c>
      <c r="M965" t="str">
        <f>VLOOKUP(A965,Holidays!A:C,2,)</f>
        <v>Y</v>
      </c>
      <c r="N965" t="str">
        <f>VLOOKUP(A965,Holidays!A:C,3,FALSE)</f>
        <v>N</v>
      </c>
    </row>
    <row r="966" spans="1:14" x14ac:dyDescent="0.25">
      <c r="A966" s="6">
        <v>42969</v>
      </c>
      <c r="B966" s="1" t="str">
        <f>TEXT(Holidays!A966,"DDDD")</f>
        <v>Tuesday</v>
      </c>
      <c r="C966" s="2">
        <f>WEEKNUM(Holidays!A966)</f>
        <v>34</v>
      </c>
      <c r="D966" s="1" t="str">
        <f>TEXT(Holidays!A966,"MMMM")</f>
        <v>August</v>
      </c>
      <c r="E966" s="1" t="str">
        <f>TEXT(Holidays!A966,"yyyy")</f>
        <v>2017</v>
      </c>
      <c r="F966" s="3">
        <v>5.7</v>
      </c>
      <c r="G966" s="3">
        <v>16.8</v>
      </c>
      <c r="H966" s="3">
        <v>11.1</v>
      </c>
      <c r="I966" s="3">
        <v>1.6</v>
      </c>
      <c r="J966" s="4">
        <v>133809.45499999999</v>
      </c>
      <c r="K966" s="5">
        <v>107.9380963</v>
      </c>
      <c r="L966" s="71">
        <f t="shared" si="15"/>
        <v>14443137.839640515</v>
      </c>
      <c r="M966" t="str">
        <f>VLOOKUP(A966,Holidays!A:C,2,)</f>
        <v>Y</v>
      </c>
      <c r="N966" t="str">
        <f>VLOOKUP(A966,Holidays!A:C,3,FALSE)</f>
        <v>N</v>
      </c>
    </row>
    <row r="967" spans="1:14" x14ac:dyDescent="0.25">
      <c r="A967" s="6">
        <v>42970</v>
      </c>
      <c r="B967" s="1" t="str">
        <f>TEXT(Holidays!A967,"DDDD")</f>
        <v>Wednesday</v>
      </c>
      <c r="C967" s="2">
        <f>WEEKNUM(Holidays!A967)</f>
        <v>34</v>
      </c>
      <c r="D967" s="1" t="str">
        <f>TEXT(Holidays!A967,"MMMM")</f>
        <v>August</v>
      </c>
      <c r="E967" s="1" t="str">
        <f>TEXT(Holidays!A967,"yyyy")</f>
        <v>2017</v>
      </c>
      <c r="F967" s="3">
        <v>8.3000000000000007</v>
      </c>
      <c r="G967" s="3">
        <v>18.100000000000001</v>
      </c>
      <c r="H967" s="3">
        <v>9.6999999999999993</v>
      </c>
      <c r="I967" s="3">
        <v>0</v>
      </c>
      <c r="J967" s="4">
        <v>133056.82</v>
      </c>
      <c r="K967" s="5">
        <v>106.6475104</v>
      </c>
      <c r="L967" s="71">
        <f t="shared" si="15"/>
        <v>14190178.594740929</v>
      </c>
      <c r="M967" t="str">
        <f>VLOOKUP(A967,Holidays!A:C,2,)</f>
        <v>Y</v>
      </c>
      <c r="N967" t="str">
        <f>VLOOKUP(A967,Holidays!A:C,3,FALSE)</f>
        <v>N</v>
      </c>
    </row>
    <row r="968" spans="1:14" x14ac:dyDescent="0.25">
      <c r="A968" s="6">
        <v>42971</v>
      </c>
      <c r="B968" s="1" t="str">
        <f>TEXT(Holidays!A968,"DDDD")</f>
        <v>Thursday</v>
      </c>
      <c r="C968" s="2">
        <f>WEEKNUM(Holidays!A968)</f>
        <v>34</v>
      </c>
      <c r="D968" s="1" t="str">
        <f>TEXT(Holidays!A968,"MMMM")</f>
        <v>August</v>
      </c>
      <c r="E968" s="1" t="str">
        <f>TEXT(Holidays!A968,"yyyy")</f>
        <v>2017</v>
      </c>
      <c r="F968" s="3">
        <v>5.2</v>
      </c>
      <c r="G968" s="3">
        <v>13.3</v>
      </c>
      <c r="H968" s="3">
        <v>13</v>
      </c>
      <c r="I968" s="3">
        <v>9.1999999999999993</v>
      </c>
      <c r="J968" s="4">
        <v>135619.94</v>
      </c>
      <c r="K968" s="5">
        <v>118.9186938</v>
      </c>
      <c r="L968" s="71">
        <f t="shared" si="15"/>
        <v>16127746.118034372</v>
      </c>
      <c r="M968" t="str">
        <f>VLOOKUP(A968,Holidays!A:C,2,)</f>
        <v>Y</v>
      </c>
      <c r="N968" t="str">
        <f>VLOOKUP(A968,Holidays!A:C,3,FALSE)</f>
        <v>N</v>
      </c>
    </row>
    <row r="969" spans="1:14" x14ac:dyDescent="0.25">
      <c r="A969" s="6">
        <v>42972</v>
      </c>
      <c r="B969" s="1" t="str">
        <f>TEXT(Holidays!A969,"DDDD")</f>
        <v>Friday</v>
      </c>
      <c r="C969" s="2">
        <f>WEEKNUM(Holidays!A969)</f>
        <v>34</v>
      </c>
      <c r="D969" s="1" t="str">
        <f>TEXT(Holidays!A969,"MMMM")</f>
        <v>August</v>
      </c>
      <c r="E969" s="1" t="str">
        <f>TEXT(Holidays!A969,"yyyy")</f>
        <v>2017</v>
      </c>
      <c r="F969" s="3">
        <v>4.9000000000000004</v>
      </c>
      <c r="G969" s="3">
        <v>15</v>
      </c>
      <c r="H969" s="3">
        <v>13.3</v>
      </c>
      <c r="I969" s="3">
        <v>0.6</v>
      </c>
      <c r="J969" s="4">
        <v>133666.57500000001</v>
      </c>
      <c r="K969" s="5">
        <v>120.1723289</v>
      </c>
      <c r="L969" s="71">
        <f t="shared" si="15"/>
        <v>16063023.613836518</v>
      </c>
      <c r="M969" t="str">
        <f>VLOOKUP(A969,Holidays!A:C,2,)</f>
        <v>Y</v>
      </c>
      <c r="N969" t="str">
        <f>VLOOKUP(A969,Holidays!A:C,3,FALSE)</f>
        <v>N</v>
      </c>
    </row>
    <row r="970" spans="1:14" x14ac:dyDescent="0.25">
      <c r="A970" s="6">
        <v>42973</v>
      </c>
      <c r="B970" s="1" t="str">
        <f>TEXT(Holidays!A970,"DDDD")</f>
        <v>Saturday</v>
      </c>
      <c r="C970" s="2">
        <f>WEEKNUM(Holidays!A970)</f>
        <v>34</v>
      </c>
      <c r="D970" s="1" t="str">
        <f>TEXT(Holidays!A970,"MMMM")</f>
        <v>August</v>
      </c>
      <c r="E970" s="1" t="str">
        <f>TEXT(Holidays!A970,"yyyy")</f>
        <v>2017</v>
      </c>
      <c r="F970" s="3">
        <v>9.9</v>
      </c>
      <c r="G970" s="3">
        <v>15.3</v>
      </c>
      <c r="H970" s="3">
        <v>8.5</v>
      </c>
      <c r="I970" s="3">
        <v>0</v>
      </c>
      <c r="J970" s="4">
        <v>117444.1</v>
      </c>
      <c r="K970" s="5">
        <v>93.657541890000005</v>
      </c>
      <c r="L970" s="71">
        <f t="shared" si="15"/>
        <v>10999525.715483351</v>
      </c>
      <c r="M970" t="str">
        <f>VLOOKUP(A970,Holidays!A:C,2,)</f>
        <v>Y</v>
      </c>
      <c r="N970" t="str">
        <f>VLOOKUP(A970,Holidays!A:C,3,FALSE)</f>
        <v>N</v>
      </c>
    </row>
    <row r="971" spans="1:14" x14ac:dyDescent="0.25">
      <c r="A971" s="6">
        <v>42974</v>
      </c>
      <c r="B971" s="1" t="str">
        <f>TEXT(Holidays!A971,"DDDD")</f>
        <v>Sunday</v>
      </c>
      <c r="C971" s="2">
        <f>WEEKNUM(Holidays!A971)</f>
        <v>35</v>
      </c>
      <c r="D971" s="1" t="str">
        <f>TEXT(Holidays!A971,"MMMM")</f>
        <v>August</v>
      </c>
      <c r="E971" s="1" t="str">
        <f>TEXT(Holidays!A971,"yyyy")</f>
        <v>2017</v>
      </c>
      <c r="F971" s="3">
        <v>5.8</v>
      </c>
      <c r="G971" s="3">
        <v>10.7</v>
      </c>
      <c r="H971" s="3">
        <v>11.8</v>
      </c>
      <c r="I971" s="3">
        <v>7.8</v>
      </c>
      <c r="J971" s="4">
        <v>115177.935</v>
      </c>
      <c r="K971" s="5">
        <v>93.117477789999995</v>
      </c>
      <c r="L971" s="71">
        <f t="shared" si="15"/>
        <v>10725078.804260563</v>
      </c>
      <c r="M971" t="str">
        <f>VLOOKUP(A971,Holidays!A:C,2,)</f>
        <v>Y</v>
      </c>
      <c r="N971" t="str">
        <f>VLOOKUP(A971,Holidays!A:C,3,FALSE)</f>
        <v>N</v>
      </c>
    </row>
    <row r="972" spans="1:14" x14ac:dyDescent="0.25">
      <c r="A972" s="6">
        <v>42975</v>
      </c>
      <c r="B972" s="1" t="str">
        <f>TEXT(Holidays!A972,"DDDD")</f>
        <v>Monday</v>
      </c>
      <c r="C972" s="2">
        <f>WEEKNUM(Holidays!A972)</f>
        <v>35</v>
      </c>
      <c r="D972" s="1" t="str">
        <f>TEXT(Holidays!A972,"MMMM")</f>
        <v>August</v>
      </c>
      <c r="E972" s="1" t="str">
        <f>TEXT(Holidays!A972,"yyyy")</f>
        <v>2017</v>
      </c>
      <c r="F972" s="3">
        <v>5.8</v>
      </c>
      <c r="G972" s="3">
        <v>11.8</v>
      </c>
      <c r="H972" s="3">
        <v>14.6</v>
      </c>
      <c r="I972" s="3">
        <v>0.6</v>
      </c>
      <c r="J972" s="4">
        <v>139414.495</v>
      </c>
      <c r="K972" s="5">
        <v>163.40926049999999</v>
      </c>
      <c r="L972" s="71">
        <f t="shared" si="15"/>
        <v>22781619.530930944</v>
      </c>
      <c r="M972" t="str">
        <f>VLOOKUP(A972,Holidays!A:C,2,)</f>
        <v>Y</v>
      </c>
      <c r="N972" t="str">
        <f>VLOOKUP(A972,Holidays!A:C,3,FALSE)</f>
        <v>N</v>
      </c>
    </row>
    <row r="973" spans="1:14" x14ac:dyDescent="0.25">
      <c r="A973" s="6">
        <v>42976</v>
      </c>
      <c r="B973" s="1" t="str">
        <f>TEXT(Holidays!A973,"DDDD")</f>
        <v>Tuesday</v>
      </c>
      <c r="C973" s="2">
        <f>WEEKNUM(Holidays!A973)</f>
        <v>35</v>
      </c>
      <c r="D973" s="1" t="str">
        <f>TEXT(Holidays!A973,"MMMM")</f>
        <v>August</v>
      </c>
      <c r="E973" s="1" t="str">
        <f>TEXT(Holidays!A973,"yyyy")</f>
        <v>2017</v>
      </c>
      <c r="F973" s="3">
        <v>5.4</v>
      </c>
      <c r="G973" s="3">
        <v>12.9</v>
      </c>
      <c r="H973" s="3">
        <v>9.1</v>
      </c>
      <c r="I973" s="3">
        <v>0</v>
      </c>
      <c r="J973" s="4">
        <v>139814.04</v>
      </c>
      <c r="K973" s="5">
        <v>143.84804</v>
      </c>
      <c r="L973" s="71">
        <f t="shared" si="15"/>
        <v>20111975.618481603</v>
      </c>
      <c r="M973" t="str">
        <f>VLOOKUP(A973,Holidays!A:C,2,)</f>
        <v>Y</v>
      </c>
      <c r="N973" t="str">
        <f>VLOOKUP(A973,Holidays!A:C,3,FALSE)</f>
        <v>N</v>
      </c>
    </row>
    <row r="974" spans="1:14" x14ac:dyDescent="0.25">
      <c r="A974" s="6">
        <v>42977</v>
      </c>
      <c r="B974" s="1" t="str">
        <f>TEXT(Holidays!A974,"DDDD")</f>
        <v>Wednesday</v>
      </c>
      <c r="C974" s="2">
        <f>WEEKNUM(Holidays!A974)</f>
        <v>35</v>
      </c>
      <c r="D974" s="1" t="str">
        <f>TEXT(Holidays!A974,"MMMM")</f>
        <v>August</v>
      </c>
      <c r="E974" s="1" t="str">
        <f>TEXT(Holidays!A974,"yyyy")</f>
        <v>2017</v>
      </c>
      <c r="F974" s="3">
        <v>7.7</v>
      </c>
      <c r="G974" s="3">
        <v>13.8</v>
      </c>
      <c r="H974" s="3">
        <v>12.3</v>
      </c>
      <c r="I974" s="3">
        <v>0.6</v>
      </c>
      <c r="J974" s="4">
        <v>137513.465</v>
      </c>
      <c r="K974" s="5">
        <v>118.29507649999999</v>
      </c>
      <c r="L974" s="71">
        <f t="shared" si="15"/>
        <v>16267165.861955071</v>
      </c>
      <c r="M974" t="str">
        <f>VLOOKUP(A974,Holidays!A:C,2,)</f>
        <v>Y</v>
      </c>
      <c r="N974" t="str">
        <f>VLOOKUP(A974,Holidays!A:C,3,FALSE)</f>
        <v>N</v>
      </c>
    </row>
    <row r="975" spans="1:14" x14ac:dyDescent="0.25">
      <c r="A975" s="6">
        <v>42978</v>
      </c>
      <c r="B975" s="1" t="str">
        <f>TEXT(Holidays!A975,"DDDD")</f>
        <v>Thursday</v>
      </c>
      <c r="C975" s="2">
        <f>WEEKNUM(Holidays!A975)</f>
        <v>35</v>
      </c>
      <c r="D975" s="1" t="str">
        <f>TEXT(Holidays!A975,"MMMM")</f>
        <v>August</v>
      </c>
      <c r="E975" s="1" t="str">
        <f>TEXT(Holidays!A975,"yyyy")</f>
        <v>2017</v>
      </c>
      <c r="F975" s="3">
        <v>4</v>
      </c>
      <c r="G975" s="3">
        <v>16.7</v>
      </c>
      <c r="H975" s="3">
        <v>15.9</v>
      </c>
      <c r="I975" s="3">
        <v>0.2</v>
      </c>
      <c r="J975" s="4">
        <v>133982.255</v>
      </c>
      <c r="K975" s="5">
        <v>115.4257008</v>
      </c>
      <c r="L975" s="71">
        <f t="shared" si="15"/>
        <v>15464995.678139305</v>
      </c>
      <c r="M975" t="str">
        <f>VLOOKUP(A975,Holidays!A:C,2,)</f>
        <v>Y</v>
      </c>
      <c r="N975" t="str">
        <f>VLOOKUP(A975,Holidays!A:C,3,FALSE)</f>
        <v>N</v>
      </c>
    </row>
    <row r="976" spans="1:14" x14ac:dyDescent="0.25">
      <c r="A976" s="6">
        <v>42979</v>
      </c>
      <c r="B976" s="1" t="str">
        <f>TEXT(Holidays!A976,"DDDD")</f>
        <v>Friday</v>
      </c>
      <c r="C976" s="2">
        <f>WEEKNUM(Holidays!A976)</f>
        <v>35</v>
      </c>
      <c r="D976" s="1" t="str">
        <f>TEXT(Holidays!A976,"MMMM")</f>
        <v>September</v>
      </c>
      <c r="E976" s="1" t="str">
        <f>TEXT(Holidays!A976,"yyyy")</f>
        <v>2017</v>
      </c>
      <c r="F976" s="3">
        <v>3.7</v>
      </c>
      <c r="G976" s="3">
        <v>17</v>
      </c>
      <c r="H976" s="3">
        <v>14.4</v>
      </c>
      <c r="I976" s="3">
        <v>0</v>
      </c>
      <c r="J976" s="4">
        <v>128707.425</v>
      </c>
      <c r="K976" s="5">
        <v>102.27816319999999</v>
      </c>
      <c r="L976" s="71">
        <f t="shared" si="15"/>
        <v>13163959.019201759</v>
      </c>
      <c r="M976" t="str">
        <f>VLOOKUP(A976,Holidays!A:C,2,)</f>
        <v>Y</v>
      </c>
      <c r="N976" t="str">
        <f>VLOOKUP(A976,Holidays!A:C,3,FALSE)</f>
        <v>N</v>
      </c>
    </row>
    <row r="977" spans="1:14" x14ac:dyDescent="0.25">
      <c r="A977" s="6">
        <v>42980</v>
      </c>
      <c r="B977" s="1" t="str">
        <f>TEXT(Holidays!A977,"DDDD")</f>
        <v>Saturday</v>
      </c>
      <c r="C977" s="2">
        <f>WEEKNUM(Holidays!A977)</f>
        <v>35</v>
      </c>
      <c r="D977" s="1" t="str">
        <f>TEXT(Holidays!A977,"MMMM")</f>
        <v>September</v>
      </c>
      <c r="E977" s="1" t="str">
        <f>TEXT(Holidays!A977,"yyyy")</f>
        <v>2017</v>
      </c>
      <c r="F977" s="3">
        <v>7.3</v>
      </c>
      <c r="G977" s="3">
        <v>18.399999999999999</v>
      </c>
      <c r="H977" s="3">
        <v>6.3</v>
      </c>
      <c r="I977" s="3">
        <v>0</v>
      </c>
      <c r="J977" s="4">
        <v>114098.11500000001</v>
      </c>
      <c r="K977" s="5">
        <v>89.329916780000005</v>
      </c>
      <c r="L977" s="71">
        <f t="shared" si="15"/>
        <v>10192375.11770487</v>
      </c>
      <c r="M977" t="str">
        <f>VLOOKUP(A977,Holidays!A:C,2,)</f>
        <v>Y</v>
      </c>
      <c r="N977" t="str">
        <f>VLOOKUP(A977,Holidays!A:C,3,FALSE)</f>
        <v>N</v>
      </c>
    </row>
    <row r="978" spans="1:14" x14ac:dyDescent="0.25">
      <c r="A978" s="6">
        <v>42981</v>
      </c>
      <c r="B978" s="1" t="str">
        <f>TEXT(Holidays!A978,"DDDD")</f>
        <v>Sunday</v>
      </c>
      <c r="C978" s="2">
        <f>WEEKNUM(Holidays!A978)</f>
        <v>36</v>
      </c>
      <c r="D978" s="1" t="str">
        <f>TEXT(Holidays!A978,"MMMM")</f>
        <v>September</v>
      </c>
      <c r="E978" s="1" t="str">
        <f>TEXT(Holidays!A978,"yyyy")</f>
        <v>2017</v>
      </c>
      <c r="F978" s="3">
        <v>13.4</v>
      </c>
      <c r="G978" s="3">
        <v>17.2</v>
      </c>
      <c r="H978" s="3">
        <v>6.3</v>
      </c>
      <c r="I978" s="3">
        <v>0</v>
      </c>
      <c r="J978" s="4">
        <v>103964.33</v>
      </c>
      <c r="K978" s="5">
        <v>67.073127529999994</v>
      </c>
      <c r="L978" s="71">
        <f t="shared" si="15"/>
        <v>6973212.7646610048</v>
      </c>
      <c r="M978" t="str">
        <f>VLOOKUP(A978,Holidays!A:C,2,)</f>
        <v>Y</v>
      </c>
      <c r="N978" t="str">
        <f>VLOOKUP(A978,Holidays!A:C,3,FALSE)</f>
        <v>N</v>
      </c>
    </row>
    <row r="979" spans="1:14" x14ac:dyDescent="0.25">
      <c r="A979" s="6">
        <v>42982</v>
      </c>
      <c r="B979" s="1" t="str">
        <f>TEXT(Holidays!A979,"DDDD")</f>
        <v>Monday</v>
      </c>
      <c r="C979" s="2">
        <f>WEEKNUM(Holidays!A979)</f>
        <v>36</v>
      </c>
      <c r="D979" s="1" t="str">
        <f>TEXT(Holidays!A979,"MMMM")</f>
        <v>September</v>
      </c>
      <c r="E979" s="1" t="str">
        <f>TEXT(Holidays!A979,"yyyy")</f>
        <v>2017</v>
      </c>
      <c r="F979" s="3">
        <v>8.8000000000000007</v>
      </c>
      <c r="G979" s="3">
        <v>13.7</v>
      </c>
      <c r="H979" s="3">
        <v>13.4</v>
      </c>
      <c r="I979" s="3">
        <v>0.4</v>
      </c>
      <c r="J979" s="4">
        <v>128001.05499999999</v>
      </c>
      <c r="K979" s="5">
        <v>93.826620980000001</v>
      </c>
      <c r="L979" s="71">
        <f t="shared" si="15"/>
        <v>12009906.472525133</v>
      </c>
      <c r="M979" t="str">
        <f>VLOOKUP(A979,Holidays!A:C,2,)</f>
        <v>Y</v>
      </c>
      <c r="N979" t="str">
        <f>VLOOKUP(A979,Holidays!A:C,3,FALSE)</f>
        <v>N</v>
      </c>
    </row>
    <row r="980" spans="1:14" x14ac:dyDescent="0.25">
      <c r="A980" s="6">
        <v>42983</v>
      </c>
      <c r="B980" s="1" t="str">
        <f>TEXT(Holidays!A980,"DDDD")</f>
        <v>Tuesday</v>
      </c>
      <c r="C980" s="2">
        <f>WEEKNUM(Holidays!A980)</f>
        <v>36</v>
      </c>
      <c r="D980" s="1" t="str">
        <f>TEXT(Holidays!A980,"MMMM")</f>
        <v>September</v>
      </c>
      <c r="E980" s="1" t="str">
        <f>TEXT(Holidays!A980,"yyyy")</f>
        <v>2017</v>
      </c>
      <c r="F980" s="3">
        <v>6.5</v>
      </c>
      <c r="G980" s="3">
        <v>13.3</v>
      </c>
      <c r="H980" s="3">
        <v>11</v>
      </c>
      <c r="I980" s="3">
        <v>0.2</v>
      </c>
      <c r="J980" s="4">
        <v>137696.67000000001</v>
      </c>
      <c r="K980" s="5">
        <v>95.602018139999998</v>
      </c>
      <c r="L980" s="71">
        <f t="shared" si="15"/>
        <v>13164079.543157594</v>
      </c>
      <c r="M980" t="str">
        <f>VLOOKUP(A980,Holidays!A:C,2,)</f>
        <v>Y</v>
      </c>
      <c r="N980" t="str">
        <f>VLOOKUP(A980,Holidays!A:C,3,FALSE)</f>
        <v>N</v>
      </c>
    </row>
    <row r="981" spans="1:14" x14ac:dyDescent="0.25">
      <c r="A981" s="6">
        <v>42984</v>
      </c>
      <c r="B981" s="1" t="str">
        <f>TEXT(Holidays!A981,"DDDD")</f>
        <v>Wednesday</v>
      </c>
      <c r="C981" s="2">
        <f>WEEKNUM(Holidays!A981)</f>
        <v>36</v>
      </c>
      <c r="D981" s="1" t="str">
        <f>TEXT(Holidays!A981,"MMMM")</f>
        <v>September</v>
      </c>
      <c r="E981" s="1" t="str">
        <f>TEXT(Holidays!A981,"yyyy")</f>
        <v>2017</v>
      </c>
      <c r="F981" s="3">
        <v>6.7</v>
      </c>
      <c r="G981" s="3">
        <v>15.1</v>
      </c>
      <c r="H981" s="3">
        <v>11</v>
      </c>
      <c r="I981" s="3">
        <v>4.8</v>
      </c>
      <c r="J981" s="4">
        <v>134819.94500000001</v>
      </c>
      <c r="K981" s="5">
        <v>101.0173763</v>
      </c>
      <c r="L981" s="71">
        <f t="shared" si="15"/>
        <v>13619157.116810303</v>
      </c>
      <c r="M981" t="str">
        <f>VLOOKUP(A981,Holidays!A:C,2,)</f>
        <v>Y</v>
      </c>
      <c r="N981" t="str">
        <f>VLOOKUP(A981,Holidays!A:C,3,FALSE)</f>
        <v>N</v>
      </c>
    </row>
    <row r="982" spans="1:14" x14ac:dyDescent="0.25">
      <c r="A982" s="6">
        <v>42985</v>
      </c>
      <c r="B982" s="1" t="str">
        <f>TEXT(Holidays!A982,"DDDD")</f>
        <v>Thursday</v>
      </c>
      <c r="C982" s="2">
        <f>WEEKNUM(Holidays!A982)</f>
        <v>36</v>
      </c>
      <c r="D982" s="1" t="str">
        <f>TEXT(Holidays!A982,"MMMM")</f>
        <v>September</v>
      </c>
      <c r="E982" s="1" t="str">
        <f>TEXT(Holidays!A982,"yyyy")</f>
        <v>2017</v>
      </c>
      <c r="F982" s="3">
        <v>7.9</v>
      </c>
      <c r="G982" s="3">
        <v>15.2</v>
      </c>
      <c r="H982" s="3">
        <v>9.5</v>
      </c>
      <c r="I982" s="3">
        <v>0.8</v>
      </c>
      <c r="J982" s="4">
        <v>133405.72</v>
      </c>
      <c r="K982" s="5">
        <v>93.025254910000001</v>
      </c>
      <c r="L982" s="71">
        <f t="shared" si="15"/>
        <v>12410101.109452086</v>
      </c>
      <c r="M982" t="str">
        <f>VLOOKUP(A982,Holidays!A:C,2,)</f>
        <v>Y</v>
      </c>
      <c r="N982" t="str">
        <f>VLOOKUP(A982,Holidays!A:C,3,FALSE)</f>
        <v>N</v>
      </c>
    </row>
    <row r="983" spans="1:14" x14ac:dyDescent="0.25">
      <c r="A983" s="6">
        <v>42986</v>
      </c>
      <c r="B983" s="1" t="str">
        <f>TEXT(Holidays!A983,"DDDD")</f>
        <v>Friday</v>
      </c>
      <c r="C983" s="2">
        <f>WEEKNUM(Holidays!A983)</f>
        <v>36</v>
      </c>
      <c r="D983" s="1" t="str">
        <f>TEXT(Holidays!A983,"MMMM")</f>
        <v>September</v>
      </c>
      <c r="E983" s="1" t="str">
        <f>TEXT(Holidays!A983,"yyyy")</f>
        <v>2017</v>
      </c>
      <c r="F983" s="3">
        <v>8</v>
      </c>
      <c r="G983" s="3">
        <v>13.5</v>
      </c>
      <c r="H983" s="3">
        <v>13.1</v>
      </c>
      <c r="I983" s="3">
        <v>3.2</v>
      </c>
      <c r="J983" s="4">
        <v>132543.1</v>
      </c>
      <c r="K983" s="5">
        <v>102.4160808</v>
      </c>
      <c r="L983" s="71">
        <f t="shared" si="15"/>
        <v>13574544.839082481</v>
      </c>
      <c r="M983" t="str">
        <f>VLOOKUP(A983,Holidays!A:C,2,)</f>
        <v>Y</v>
      </c>
      <c r="N983" t="str">
        <f>VLOOKUP(A983,Holidays!A:C,3,FALSE)</f>
        <v>N</v>
      </c>
    </row>
    <row r="984" spans="1:14" x14ac:dyDescent="0.25">
      <c r="A984" s="6">
        <v>42987</v>
      </c>
      <c r="B984" s="1" t="str">
        <f>TEXT(Holidays!A984,"DDDD")</f>
        <v>Saturday</v>
      </c>
      <c r="C984" s="2">
        <f>WEEKNUM(Holidays!A984)</f>
        <v>36</v>
      </c>
      <c r="D984" s="1" t="str">
        <f>TEXT(Holidays!A984,"MMMM")</f>
        <v>September</v>
      </c>
      <c r="E984" s="1" t="str">
        <f>TEXT(Holidays!A984,"yyyy")</f>
        <v>2017</v>
      </c>
      <c r="F984" s="3">
        <v>7.1</v>
      </c>
      <c r="G984" s="3">
        <v>14.9</v>
      </c>
      <c r="H984" s="3">
        <v>15.9</v>
      </c>
      <c r="I984" s="3">
        <v>1.2</v>
      </c>
      <c r="J984" s="4">
        <v>120454.01</v>
      </c>
      <c r="K984" s="5">
        <v>96.910244129999995</v>
      </c>
      <c r="L984" s="71">
        <f t="shared" si="15"/>
        <v>11673227.515537459</v>
      </c>
      <c r="M984" t="str">
        <f>VLOOKUP(A984,Holidays!A:C,2,)</f>
        <v>Y</v>
      </c>
      <c r="N984" t="str">
        <f>VLOOKUP(A984,Holidays!A:C,3,FALSE)</f>
        <v>N</v>
      </c>
    </row>
    <row r="985" spans="1:14" x14ac:dyDescent="0.25">
      <c r="A985" s="6">
        <v>42988</v>
      </c>
      <c r="B985" s="1" t="str">
        <f>TEXT(Holidays!A985,"DDDD")</f>
        <v>Sunday</v>
      </c>
      <c r="C985" s="2">
        <f>WEEKNUM(Holidays!A985)</f>
        <v>37</v>
      </c>
      <c r="D985" s="1" t="str">
        <f>TEXT(Holidays!A985,"MMMM")</f>
        <v>September</v>
      </c>
      <c r="E985" s="1" t="str">
        <f>TEXT(Holidays!A985,"yyyy")</f>
        <v>2017</v>
      </c>
      <c r="F985" s="3">
        <v>5.3</v>
      </c>
      <c r="G985" s="3">
        <v>16.100000000000001</v>
      </c>
      <c r="H985" s="3">
        <v>12.3</v>
      </c>
      <c r="I985" s="3">
        <v>0.2</v>
      </c>
      <c r="J985" s="4">
        <v>114584.065</v>
      </c>
      <c r="K985" s="5">
        <v>91.883909369999998</v>
      </c>
      <c r="L985" s="71">
        <f t="shared" si="15"/>
        <v>10528431.843706189</v>
      </c>
      <c r="M985" t="str">
        <f>VLOOKUP(A985,Holidays!A:C,2,)</f>
        <v>Y</v>
      </c>
      <c r="N985" t="str">
        <f>VLOOKUP(A985,Holidays!A:C,3,FALSE)</f>
        <v>N</v>
      </c>
    </row>
    <row r="986" spans="1:14" x14ac:dyDescent="0.25">
      <c r="A986" s="6">
        <v>42989</v>
      </c>
      <c r="B986" s="1" t="str">
        <f>TEXT(Holidays!A986,"DDDD")</f>
        <v>Monday</v>
      </c>
      <c r="C986" s="2">
        <f>WEEKNUM(Holidays!A986)</f>
        <v>37</v>
      </c>
      <c r="D986" s="1" t="str">
        <f>TEXT(Holidays!A986,"MMMM")</f>
        <v>September</v>
      </c>
      <c r="E986" s="1" t="str">
        <f>TEXT(Holidays!A986,"yyyy")</f>
        <v>2017</v>
      </c>
      <c r="F986" s="3">
        <v>8.1</v>
      </c>
      <c r="G986" s="3">
        <v>18.100000000000001</v>
      </c>
      <c r="H986" s="3">
        <v>7</v>
      </c>
      <c r="I986" s="3">
        <v>0</v>
      </c>
      <c r="J986" s="4">
        <v>127169.03</v>
      </c>
      <c r="K986" s="5">
        <v>86.68557783</v>
      </c>
      <c r="L986" s="71">
        <f t="shared" si="15"/>
        <v>11023720.847630605</v>
      </c>
      <c r="M986" t="str">
        <f>VLOOKUP(A986,Holidays!A:C,2,)</f>
        <v>Y</v>
      </c>
      <c r="N986" t="str">
        <f>VLOOKUP(A986,Holidays!A:C,3,FALSE)</f>
        <v>N</v>
      </c>
    </row>
    <row r="987" spans="1:14" x14ac:dyDescent="0.25">
      <c r="A987" s="6">
        <v>42990</v>
      </c>
      <c r="B987" s="1" t="str">
        <f>TEXT(Holidays!A987,"DDDD")</f>
        <v>Tuesday</v>
      </c>
      <c r="C987" s="2">
        <f>WEEKNUM(Holidays!A987)</f>
        <v>37</v>
      </c>
      <c r="D987" s="1" t="str">
        <f>TEXT(Holidays!A987,"MMMM")</f>
        <v>September</v>
      </c>
      <c r="E987" s="1" t="str">
        <f>TEXT(Holidays!A987,"yyyy")</f>
        <v>2017</v>
      </c>
      <c r="F987" s="3">
        <v>12.2</v>
      </c>
      <c r="G987" s="3">
        <v>19.899999999999999</v>
      </c>
      <c r="H987" s="3">
        <v>3.5</v>
      </c>
      <c r="I987" s="3">
        <v>0.2</v>
      </c>
      <c r="J987" s="4">
        <v>130906.89</v>
      </c>
      <c r="K987" s="5">
        <v>94.772968660000004</v>
      </c>
      <c r="L987" s="71">
        <f t="shared" si="15"/>
        <v>12406434.583348067</v>
      </c>
      <c r="M987" t="str">
        <f>VLOOKUP(A987,Holidays!A:C,2,)</f>
        <v>Y</v>
      </c>
      <c r="N987" t="str">
        <f>VLOOKUP(A987,Holidays!A:C,3,FALSE)</f>
        <v>N</v>
      </c>
    </row>
    <row r="988" spans="1:14" x14ac:dyDescent="0.25">
      <c r="A988" s="6">
        <v>42991</v>
      </c>
      <c r="B988" s="1" t="str">
        <f>TEXT(Holidays!A988,"DDDD")</f>
        <v>Wednesday</v>
      </c>
      <c r="C988" s="2">
        <f>WEEKNUM(Holidays!A988)</f>
        <v>37</v>
      </c>
      <c r="D988" s="1" t="str">
        <f>TEXT(Holidays!A988,"MMMM")</f>
        <v>September</v>
      </c>
      <c r="E988" s="1" t="str">
        <f>TEXT(Holidays!A988,"yyyy")</f>
        <v>2017</v>
      </c>
      <c r="F988" s="3">
        <v>13.3</v>
      </c>
      <c r="G988" s="3">
        <v>16.399999999999999</v>
      </c>
      <c r="H988" s="3">
        <v>8.1999999999999993</v>
      </c>
      <c r="I988" s="3">
        <v>2</v>
      </c>
      <c r="J988" s="4">
        <v>127192.315</v>
      </c>
      <c r="K988" s="5">
        <v>88.361935939999995</v>
      </c>
      <c r="L988" s="71">
        <f t="shared" si="15"/>
        <v>11238959.190090301</v>
      </c>
      <c r="M988" t="str">
        <f>VLOOKUP(A988,Holidays!A:C,2,)</f>
        <v>Y</v>
      </c>
      <c r="N988" t="str">
        <f>VLOOKUP(A988,Holidays!A:C,3,FALSE)</f>
        <v>N</v>
      </c>
    </row>
    <row r="989" spans="1:14" x14ac:dyDescent="0.25">
      <c r="A989" s="6">
        <v>42992</v>
      </c>
      <c r="B989" s="1" t="str">
        <f>TEXT(Holidays!A989,"DDDD")</f>
        <v>Thursday</v>
      </c>
      <c r="C989" s="2">
        <f>WEEKNUM(Holidays!A989)</f>
        <v>37</v>
      </c>
      <c r="D989" s="1" t="str">
        <f>TEXT(Holidays!A989,"MMMM")</f>
        <v>September</v>
      </c>
      <c r="E989" s="1" t="str">
        <f>TEXT(Holidays!A989,"yyyy")</f>
        <v>2017</v>
      </c>
      <c r="F989" s="3">
        <v>5.8</v>
      </c>
      <c r="G989" s="3">
        <v>15.3</v>
      </c>
      <c r="H989" s="3">
        <v>10.8</v>
      </c>
      <c r="I989" s="3">
        <v>1.4</v>
      </c>
      <c r="J989" s="4">
        <v>131986.80499999999</v>
      </c>
      <c r="K989" s="5">
        <v>89.57361118</v>
      </c>
      <c r="L989" s="71">
        <f t="shared" si="15"/>
        <v>11822534.751960479</v>
      </c>
      <c r="M989" t="str">
        <f>VLOOKUP(A989,Holidays!A:C,2,)</f>
        <v>Y</v>
      </c>
      <c r="N989" t="str">
        <f>VLOOKUP(A989,Holidays!A:C,3,FALSE)</f>
        <v>N</v>
      </c>
    </row>
    <row r="990" spans="1:14" x14ac:dyDescent="0.25">
      <c r="A990" s="6">
        <v>42993</v>
      </c>
      <c r="B990" s="1" t="str">
        <f>TEXT(Holidays!A990,"DDDD")</f>
        <v>Friday</v>
      </c>
      <c r="C990" s="2">
        <f>WEEKNUM(Holidays!A990)</f>
        <v>37</v>
      </c>
      <c r="D990" s="1" t="str">
        <f>TEXT(Holidays!A990,"MMMM")</f>
        <v>September</v>
      </c>
      <c r="E990" s="1" t="str">
        <f>TEXT(Holidays!A990,"yyyy")</f>
        <v>2017</v>
      </c>
      <c r="F990" s="3">
        <v>9.6</v>
      </c>
      <c r="G990" s="3">
        <v>16.7</v>
      </c>
      <c r="H990" s="3">
        <v>7</v>
      </c>
      <c r="I990" s="3">
        <v>0</v>
      </c>
      <c r="J990" s="4">
        <v>128761.605</v>
      </c>
      <c r="K990" s="5">
        <v>89.236201120000004</v>
      </c>
      <c r="L990" s="71">
        <f t="shared" si="15"/>
        <v>11490196.480313998</v>
      </c>
      <c r="M990" t="str">
        <f>VLOOKUP(A990,Holidays!A:C,2,)</f>
        <v>Y</v>
      </c>
      <c r="N990" t="str">
        <f>VLOOKUP(A990,Holidays!A:C,3,FALSE)</f>
        <v>N</v>
      </c>
    </row>
    <row r="991" spans="1:14" x14ac:dyDescent="0.25">
      <c r="A991" s="6">
        <v>42994</v>
      </c>
      <c r="B991" s="1" t="str">
        <f>TEXT(Holidays!A991,"DDDD")</f>
        <v>Saturday</v>
      </c>
      <c r="C991" s="2">
        <f>WEEKNUM(Holidays!A991)</f>
        <v>37</v>
      </c>
      <c r="D991" s="1" t="str">
        <f>TEXT(Holidays!A991,"MMMM")</f>
        <v>September</v>
      </c>
      <c r="E991" s="1" t="str">
        <f>TEXT(Holidays!A991,"yyyy")</f>
        <v>2017</v>
      </c>
      <c r="F991" s="3">
        <v>7.4</v>
      </c>
      <c r="G991" s="3">
        <v>13.3</v>
      </c>
      <c r="H991" s="3">
        <v>16.7</v>
      </c>
      <c r="I991" s="3">
        <v>21.4</v>
      </c>
      <c r="J991" s="4">
        <v>111301.56</v>
      </c>
      <c r="K991" s="5">
        <v>89.607587129999999</v>
      </c>
      <c r="L991" s="71">
        <f t="shared" si="15"/>
        <v>9973464.2354049217</v>
      </c>
      <c r="M991" t="str">
        <f>VLOOKUP(A991,Holidays!A:C,2,)</f>
        <v>Y</v>
      </c>
      <c r="N991" t="str">
        <f>VLOOKUP(A991,Holidays!A:C,3,FALSE)</f>
        <v>N</v>
      </c>
    </row>
    <row r="992" spans="1:14" x14ac:dyDescent="0.25">
      <c r="A992" s="6">
        <v>42995</v>
      </c>
      <c r="B992" s="1" t="str">
        <f>TEXT(Holidays!A992,"DDDD")</f>
        <v>Sunday</v>
      </c>
      <c r="C992" s="2">
        <f>WEEKNUM(Holidays!A992)</f>
        <v>38</v>
      </c>
      <c r="D992" s="1" t="str">
        <f>TEXT(Holidays!A992,"MMMM")</f>
        <v>September</v>
      </c>
      <c r="E992" s="1" t="str">
        <f>TEXT(Holidays!A992,"yyyy")</f>
        <v>2017</v>
      </c>
      <c r="F992" s="3">
        <v>4</v>
      </c>
      <c r="G992" s="3">
        <v>18.100000000000001</v>
      </c>
      <c r="H992" s="3">
        <v>19</v>
      </c>
      <c r="I992" s="3">
        <v>0.2</v>
      </c>
      <c r="J992" s="4">
        <v>104766</v>
      </c>
      <c r="K992" s="5">
        <v>75.509598890000007</v>
      </c>
      <c r="L992" s="71">
        <f t="shared" si="15"/>
        <v>7910838.6373097403</v>
      </c>
      <c r="M992" t="str">
        <f>VLOOKUP(A992,Holidays!A:C,2,)</f>
        <v>Y</v>
      </c>
      <c r="N992" t="str">
        <f>VLOOKUP(A992,Holidays!A:C,3,FALSE)</f>
        <v>N</v>
      </c>
    </row>
    <row r="993" spans="1:14" x14ac:dyDescent="0.25">
      <c r="A993" s="6">
        <v>42996</v>
      </c>
      <c r="B993" s="1" t="str">
        <f>TEXT(Holidays!A993,"DDDD")</f>
        <v>Monday</v>
      </c>
      <c r="C993" s="2">
        <f>WEEKNUM(Holidays!A993)</f>
        <v>38</v>
      </c>
      <c r="D993" s="1" t="str">
        <f>TEXT(Holidays!A993,"MMMM")</f>
        <v>September</v>
      </c>
      <c r="E993" s="1" t="str">
        <f>TEXT(Holidays!A993,"yyyy")</f>
        <v>2017</v>
      </c>
      <c r="F993" s="3">
        <v>10.5</v>
      </c>
      <c r="G993" s="3">
        <v>22</v>
      </c>
      <c r="H993" s="3">
        <v>15.7</v>
      </c>
      <c r="I993" s="3">
        <v>0</v>
      </c>
      <c r="J993" s="4">
        <v>115123.54</v>
      </c>
      <c r="K993" s="5">
        <v>79.783447899999999</v>
      </c>
      <c r="L993" s="71">
        <f t="shared" si="15"/>
        <v>9184952.955653565</v>
      </c>
      <c r="M993" t="str">
        <f>VLOOKUP(A993,Holidays!A:C,2,)</f>
        <v>Y</v>
      </c>
      <c r="N993" t="str">
        <f>VLOOKUP(A993,Holidays!A:C,3,FALSE)</f>
        <v>N</v>
      </c>
    </row>
    <row r="994" spans="1:14" x14ac:dyDescent="0.25">
      <c r="A994" s="6">
        <v>42997</v>
      </c>
      <c r="B994" s="1" t="str">
        <f>TEXT(Holidays!A994,"DDDD")</f>
        <v>Tuesday</v>
      </c>
      <c r="C994" s="2">
        <f>WEEKNUM(Holidays!A994)</f>
        <v>38</v>
      </c>
      <c r="D994" s="1" t="str">
        <f>TEXT(Holidays!A994,"MMMM")</f>
        <v>September</v>
      </c>
      <c r="E994" s="1" t="str">
        <f>TEXT(Holidays!A994,"yyyy")</f>
        <v>2017</v>
      </c>
      <c r="F994" s="3">
        <v>9</v>
      </c>
      <c r="G994" s="3">
        <v>13.9</v>
      </c>
      <c r="H994" s="3">
        <v>16.600000000000001</v>
      </c>
      <c r="I994" s="3">
        <v>0.2</v>
      </c>
      <c r="J994" s="4">
        <v>124033.955</v>
      </c>
      <c r="K994" s="5">
        <v>92.372768620000002</v>
      </c>
      <c r="L994" s="71">
        <f t="shared" si="15"/>
        <v>11457359.826238493</v>
      </c>
      <c r="M994" t="str">
        <f>VLOOKUP(A994,Holidays!A:C,2,)</f>
        <v>Y</v>
      </c>
      <c r="N994" t="str">
        <f>VLOOKUP(A994,Holidays!A:C,3,FALSE)</f>
        <v>N</v>
      </c>
    </row>
    <row r="995" spans="1:14" x14ac:dyDescent="0.25">
      <c r="A995" s="6">
        <v>42998</v>
      </c>
      <c r="B995" s="1" t="str">
        <f>TEXT(Holidays!A995,"DDDD")</f>
        <v>Wednesday</v>
      </c>
      <c r="C995" s="2">
        <f>WEEKNUM(Holidays!A995)</f>
        <v>38</v>
      </c>
      <c r="D995" s="1" t="str">
        <f>TEXT(Holidays!A995,"MMMM")</f>
        <v>September</v>
      </c>
      <c r="E995" s="1" t="str">
        <f>TEXT(Holidays!A995,"yyyy")</f>
        <v>2017</v>
      </c>
      <c r="F995" s="3">
        <v>6</v>
      </c>
      <c r="G995" s="3">
        <v>19.2</v>
      </c>
      <c r="H995" s="3">
        <v>17.3</v>
      </c>
      <c r="I995" s="3">
        <v>0</v>
      </c>
      <c r="J995" s="4">
        <v>123461.38</v>
      </c>
      <c r="K995" s="5">
        <v>82.595610879999995</v>
      </c>
      <c r="L995" s="71">
        <f t="shared" si="15"/>
        <v>10197368.101187814</v>
      </c>
      <c r="M995" t="str">
        <f>VLOOKUP(A995,Holidays!A:C,2,)</f>
        <v>Y</v>
      </c>
      <c r="N995" t="str">
        <f>VLOOKUP(A995,Holidays!A:C,3,FALSE)</f>
        <v>N</v>
      </c>
    </row>
    <row r="996" spans="1:14" x14ac:dyDescent="0.25">
      <c r="A996" s="6">
        <v>42999</v>
      </c>
      <c r="B996" s="1" t="str">
        <f>TEXT(Holidays!A996,"DDDD")</f>
        <v>Thursday</v>
      </c>
      <c r="C996" s="2">
        <f>WEEKNUM(Holidays!A996)</f>
        <v>38</v>
      </c>
      <c r="D996" s="1" t="str">
        <f>TEXT(Holidays!A996,"MMMM")</f>
        <v>September</v>
      </c>
      <c r="E996" s="1" t="str">
        <f>TEXT(Holidays!A996,"yyyy")</f>
        <v>2017</v>
      </c>
      <c r="F996" s="3">
        <v>11.6</v>
      </c>
      <c r="G996" s="3">
        <v>23.6</v>
      </c>
      <c r="H996" s="3">
        <v>13</v>
      </c>
      <c r="I996" s="3">
        <v>0</v>
      </c>
      <c r="J996" s="4">
        <v>119309.93</v>
      </c>
      <c r="K996" s="5">
        <v>74.957769020000001</v>
      </c>
      <c r="L996" s="71">
        <f t="shared" si="15"/>
        <v>8943206.1747323684</v>
      </c>
      <c r="M996" t="str">
        <f>VLOOKUP(A996,Holidays!A:C,2,)</f>
        <v>Y</v>
      </c>
      <c r="N996" t="str">
        <f>VLOOKUP(A996,Holidays!A:C,3,FALSE)</f>
        <v>N</v>
      </c>
    </row>
    <row r="997" spans="1:14" x14ac:dyDescent="0.25">
      <c r="A997" s="6">
        <v>43000</v>
      </c>
      <c r="B997" s="1" t="str">
        <f>TEXT(Holidays!A997,"DDDD")</f>
        <v>Friday</v>
      </c>
      <c r="C997" s="2">
        <f>WEEKNUM(Holidays!A997)</f>
        <v>38</v>
      </c>
      <c r="D997" s="1" t="str">
        <f>TEXT(Holidays!A997,"MMMM")</f>
        <v>September</v>
      </c>
      <c r="E997" s="1" t="str">
        <f>TEXT(Holidays!A997,"yyyy")</f>
        <v>2017</v>
      </c>
      <c r="F997" s="3">
        <v>12.8</v>
      </c>
      <c r="G997" s="3">
        <v>25.6</v>
      </c>
      <c r="H997" s="3">
        <v>15.6</v>
      </c>
      <c r="I997" s="3">
        <v>0</v>
      </c>
      <c r="J997" s="4">
        <v>116611.25</v>
      </c>
      <c r="K997" s="5">
        <v>75.289119159999998</v>
      </c>
      <c r="L997" s="71">
        <f t="shared" si="15"/>
        <v>8779558.2966465503</v>
      </c>
      <c r="M997" t="str">
        <f>VLOOKUP(A997,Holidays!A:C,2,)</f>
        <v>N</v>
      </c>
      <c r="N997" t="str">
        <f>VLOOKUP(A997,Holidays!A:C,3,FALSE)</f>
        <v>N</v>
      </c>
    </row>
    <row r="998" spans="1:14" x14ac:dyDescent="0.25">
      <c r="A998" s="6">
        <v>43001</v>
      </c>
      <c r="B998" s="1" t="str">
        <f>TEXT(Holidays!A998,"DDDD")</f>
        <v>Saturday</v>
      </c>
      <c r="C998" s="2">
        <f>WEEKNUM(Holidays!A998)</f>
        <v>38</v>
      </c>
      <c r="D998" s="1" t="str">
        <f>TEXT(Holidays!A998,"MMMM")</f>
        <v>September</v>
      </c>
      <c r="E998" s="1" t="str">
        <f>TEXT(Holidays!A998,"yyyy")</f>
        <v>2017</v>
      </c>
      <c r="F998" s="3">
        <v>14.8</v>
      </c>
      <c r="G998" s="3">
        <v>30.6</v>
      </c>
      <c r="H998" s="3">
        <v>17.3</v>
      </c>
      <c r="I998" s="3">
        <v>0</v>
      </c>
      <c r="J998" s="4">
        <v>101012.29</v>
      </c>
      <c r="K998" s="5">
        <v>63.0173962</v>
      </c>
      <c r="L998" s="71">
        <f t="shared" si="15"/>
        <v>6365531.4999992978</v>
      </c>
      <c r="M998" t="str">
        <f>VLOOKUP(A998,Holidays!A:C,2,)</f>
        <v>N</v>
      </c>
      <c r="N998" t="str">
        <f>VLOOKUP(A998,Holidays!A:C,3,FALSE)</f>
        <v>N</v>
      </c>
    </row>
    <row r="999" spans="1:14" x14ac:dyDescent="0.25">
      <c r="A999" s="6">
        <v>43002</v>
      </c>
      <c r="B999" s="1" t="str">
        <f>TEXT(Holidays!A999,"DDDD")</f>
        <v>Sunday</v>
      </c>
      <c r="C999" s="2">
        <f>WEEKNUM(Holidays!A999)</f>
        <v>39</v>
      </c>
      <c r="D999" s="1" t="str">
        <f>TEXT(Holidays!A999,"MMMM")</f>
        <v>September</v>
      </c>
      <c r="E999" s="1" t="str">
        <f>TEXT(Holidays!A999,"yyyy")</f>
        <v>2017</v>
      </c>
      <c r="F999" s="3">
        <v>12.9</v>
      </c>
      <c r="G999" s="3">
        <v>19.899999999999999</v>
      </c>
      <c r="H999" s="3">
        <v>12</v>
      </c>
      <c r="I999" s="3">
        <v>0.4</v>
      </c>
      <c r="J999" s="4">
        <v>92608.24</v>
      </c>
      <c r="K999" s="5">
        <v>43.197347600000001</v>
      </c>
      <c r="L999" s="71">
        <f t="shared" si="15"/>
        <v>4000430.3339042244</v>
      </c>
      <c r="M999" t="str">
        <f>VLOOKUP(A999,Holidays!A:C,2,)</f>
        <v>N</v>
      </c>
      <c r="N999" t="str">
        <f>VLOOKUP(A999,Holidays!A:C,3,FALSE)</f>
        <v>N</v>
      </c>
    </row>
    <row r="1000" spans="1:14" x14ac:dyDescent="0.25">
      <c r="A1000" s="6">
        <v>43003</v>
      </c>
      <c r="B1000" s="1" t="str">
        <f>TEXT(Holidays!A1000,"DDDD")</f>
        <v>Monday</v>
      </c>
      <c r="C1000" s="2">
        <f>WEEKNUM(Holidays!A1000)</f>
        <v>39</v>
      </c>
      <c r="D1000" s="1" t="str">
        <f>TEXT(Holidays!A1000,"MMMM")</f>
        <v>September</v>
      </c>
      <c r="E1000" s="1" t="str">
        <f>TEXT(Holidays!A1000,"yyyy")</f>
        <v>2017</v>
      </c>
      <c r="F1000" s="3">
        <v>10.3</v>
      </c>
      <c r="G1000" s="3">
        <v>14.2</v>
      </c>
      <c r="H1000" s="3">
        <v>10.9</v>
      </c>
      <c r="I1000" s="3">
        <v>1.6</v>
      </c>
      <c r="J1000" s="4">
        <v>119126.485</v>
      </c>
      <c r="K1000" s="5">
        <v>71.241065710000001</v>
      </c>
      <c r="L1000" s="71">
        <f t="shared" si="15"/>
        <v>8486697.7456863299</v>
      </c>
      <c r="M1000" t="str">
        <f>VLOOKUP(A1000,Holidays!A:C,2,)</f>
        <v>N</v>
      </c>
      <c r="N1000" t="str">
        <f>VLOOKUP(A1000,Holidays!A:C,3,FALSE)</f>
        <v>N</v>
      </c>
    </row>
    <row r="1001" spans="1:14" x14ac:dyDescent="0.25">
      <c r="A1001" s="6">
        <v>43004</v>
      </c>
      <c r="B1001" s="1" t="str">
        <f>TEXT(Holidays!A1001,"DDDD")</f>
        <v>Tuesday</v>
      </c>
      <c r="C1001" s="2">
        <f>WEEKNUM(Holidays!A1001)</f>
        <v>39</v>
      </c>
      <c r="D1001" s="1" t="str">
        <f>TEXT(Holidays!A1001,"MMMM")</f>
        <v>September</v>
      </c>
      <c r="E1001" s="1" t="str">
        <f>TEXT(Holidays!A1001,"yyyy")</f>
        <v>2017</v>
      </c>
      <c r="F1001" s="3">
        <v>5</v>
      </c>
      <c r="G1001" s="3">
        <v>15.1</v>
      </c>
      <c r="H1001" s="3">
        <v>20.399999999999999</v>
      </c>
      <c r="I1001" s="3">
        <v>0.4</v>
      </c>
      <c r="J1001" s="4">
        <v>124452.94</v>
      </c>
      <c r="K1001" s="5">
        <v>79.800225260000005</v>
      </c>
      <c r="L1001" s="71">
        <f t="shared" si="15"/>
        <v>9931372.6462692656</v>
      </c>
      <c r="M1001" t="str">
        <f>VLOOKUP(A1001,Holidays!A:C,2,)</f>
        <v>N</v>
      </c>
      <c r="N1001" t="str">
        <f>VLOOKUP(A1001,Holidays!A:C,3,FALSE)</f>
        <v>N</v>
      </c>
    </row>
    <row r="1002" spans="1:14" x14ac:dyDescent="0.25">
      <c r="A1002" s="6">
        <v>43005</v>
      </c>
      <c r="B1002" s="1" t="str">
        <f>TEXT(Holidays!A1002,"DDDD")</f>
        <v>Wednesday</v>
      </c>
      <c r="C1002" s="2">
        <f>WEEKNUM(Holidays!A1002)</f>
        <v>39</v>
      </c>
      <c r="D1002" s="1" t="str">
        <f>TEXT(Holidays!A1002,"MMMM")</f>
        <v>September</v>
      </c>
      <c r="E1002" s="1" t="str">
        <f>TEXT(Holidays!A1002,"yyyy")</f>
        <v>2017</v>
      </c>
      <c r="F1002" s="3">
        <v>9.6</v>
      </c>
      <c r="G1002" s="3">
        <v>24.6</v>
      </c>
      <c r="H1002" s="3">
        <v>11.7</v>
      </c>
      <c r="I1002" s="3">
        <v>0</v>
      </c>
      <c r="J1002" s="4">
        <v>119028.07</v>
      </c>
      <c r="K1002" s="5">
        <v>72.545509100000004</v>
      </c>
      <c r="L1002" s="71">
        <f t="shared" si="15"/>
        <v>8634951.935340438</v>
      </c>
      <c r="M1002" t="str">
        <f>VLOOKUP(A1002,Holidays!A:C,2,)</f>
        <v>N</v>
      </c>
      <c r="N1002" t="str">
        <f>VLOOKUP(A1002,Holidays!A:C,3,FALSE)</f>
        <v>N</v>
      </c>
    </row>
    <row r="1003" spans="1:14" x14ac:dyDescent="0.25">
      <c r="A1003" s="6">
        <v>43006</v>
      </c>
      <c r="B1003" s="1" t="str">
        <f>TEXT(Holidays!A1003,"DDDD")</f>
        <v>Thursday</v>
      </c>
      <c r="C1003" s="2">
        <f>WEEKNUM(Holidays!A1003)</f>
        <v>39</v>
      </c>
      <c r="D1003" s="1" t="str">
        <f>TEXT(Holidays!A1003,"MMMM")</f>
        <v>September</v>
      </c>
      <c r="E1003" s="1" t="str">
        <f>TEXT(Holidays!A1003,"yyyy")</f>
        <v>2017</v>
      </c>
      <c r="F1003" s="3">
        <v>10.4</v>
      </c>
      <c r="G1003" s="3">
        <v>18.5</v>
      </c>
      <c r="H1003" s="3">
        <v>12.8</v>
      </c>
      <c r="I1003" s="3">
        <v>0</v>
      </c>
      <c r="J1003" s="4">
        <v>116655.855</v>
      </c>
      <c r="K1003" s="5">
        <v>61.649556580000002</v>
      </c>
      <c r="L1003" s="71">
        <f t="shared" si="15"/>
        <v>7191781.733210776</v>
      </c>
      <c r="M1003" t="str">
        <f>VLOOKUP(A1003,Holidays!A:C,2,)</f>
        <v>N</v>
      </c>
      <c r="N1003" t="str">
        <f>VLOOKUP(A1003,Holidays!A:C,3,FALSE)</f>
        <v>N</v>
      </c>
    </row>
    <row r="1004" spans="1:14" x14ac:dyDescent="0.25">
      <c r="A1004" s="6">
        <v>43007</v>
      </c>
      <c r="B1004" s="1" t="str">
        <f>TEXT(Holidays!A1004,"DDDD")</f>
        <v>Friday</v>
      </c>
      <c r="C1004" s="2">
        <f>WEEKNUM(Holidays!A1004)</f>
        <v>39</v>
      </c>
      <c r="D1004" s="1" t="str">
        <f>TEXT(Holidays!A1004,"MMMM")</f>
        <v>September</v>
      </c>
      <c r="E1004" s="1" t="str">
        <f>TEXT(Holidays!A1004,"yyyy")</f>
        <v>2017</v>
      </c>
      <c r="F1004" s="3">
        <v>10.6</v>
      </c>
      <c r="G1004" s="3">
        <v>18.399999999999999</v>
      </c>
      <c r="H1004" s="3">
        <v>14.5</v>
      </c>
      <c r="I1004" s="3">
        <v>0</v>
      </c>
      <c r="J1004" s="4">
        <v>102847.255</v>
      </c>
      <c r="K1004" s="5">
        <v>42.634675649999998</v>
      </c>
      <c r="L1004" s="71">
        <f t="shared" si="15"/>
        <v>4384859.3584178407</v>
      </c>
      <c r="M1004" t="str">
        <f>VLOOKUP(A1004,Holidays!A:C,2,)</f>
        <v>N</v>
      </c>
      <c r="N1004" t="str">
        <f>VLOOKUP(A1004,Holidays!A:C,3,FALSE)</f>
        <v>Y</v>
      </c>
    </row>
    <row r="1005" spans="1:14" x14ac:dyDescent="0.25">
      <c r="A1005" s="6">
        <v>43008</v>
      </c>
      <c r="B1005" s="1" t="str">
        <f>TEXT(Holidays!A1005,"DDDD")</f>
        <v>Saturday</v>
      </c>
      <c r="C1005" s="2">
        <f>WEEKNUM(Holidays!A1005)</f>
        <v>39</v>
      </c>
      <c r="D1005" s="1" t="str">
        <f>TEXT(Holidays!A1005,"MMMM")</f>
        <v>September</v>
      </c>
      <c r="E1005" s="1" t="str">
        <f>TEXT(Holidays!A1005,"yyyy")</f>
        <v>2017</v>
      </c>
      <c r="F1005" s="3">
        <v>11</v>
      </c>
      <c r="G1005" s="3">
        <v>15.4</v>
      </c>
      <c r="H1005" s="3">
        <v>16.100000000000001</v>
      </c>
      <c r="I1005" s="3">
        <v>1</v>
      </c>
      <c r="J1005" s="4">
        <v>100701.82</v>
      </c>
      <c r="K1005" s="5">
        <v>47.309943529999998</v>
      </c>
      <c r="L1005" s="71">
        <f t="shared" si="15"/>
        <v>4764197.4175682245</v>
      </c>
      <c r="M1005" t="str">
        <f>VLOOKUP(A1005,Holidays!A:C,2,)</f>
        <v>N</v>
      </c>
      <c r="N1005" t="str">
        <f>VLOOKUP(A1005,Holidays!A:C,3,FALSE)</f>
        <v>N</v>
      </c>
    </row>
    <row r="1006" spans="1:14" x14ac:dyDescent="0.25">
      <c r="A1006" s="6">
        <v>43009</v>
      </c>
      <c r="B1006" s="1" t="str">
        <f>TEXT(Holidays!A1006,"DDDD")</f>
        <v>Sunday</v>
      </c>
      <c r="C1006" s="2">
        <f>WEEKNUM(Holidays!A1006)</f>
        <v>40</v>
      </c>
      <c r="D1006" s="1" t="str">
        <f>TEXT(Holidays!A1006,"MMMM")</f>
        <v>October</v>
      </c>
      <c r="E1006" s="1" t="str">
        <f>TEXT(Holidays!A1006,"yyyy")</f>
        <v>2017</v>
      </c>
      <c r="F1006" s="3">
        <v>9.6999999999999993</v>
      </c>
      <c r="G1006" s="3">
        <v>17.2</v>
      </c>
      <c r="H1006" s="3">
        <v>9.1999999999999993</v>
      </c>
      <c r="I1006" s="3">
        <v>0</v>
      </c>
      <c r="J1006" s="4">
        <v>103556.74</v>
      </c>
      <c r="K1006" s="5">
        <v>58.989627579999997</v>
      </c>
      <c r="L1006" s="71">
        <f t="shared" si="15"/>
        <v>6108773.5259988895</v>
      </c>
      <c r="M1006" t="str">
        <f>VLOOKUP(A1006,Holidays!A:C,2,)</f>
        <v>N</v>
      </c>
      <c r="N1006" t="str">
        <f>VLOOKUP(A1006,Holidays!A:C,3,FALSE)</f>
        <v>N</v>
      </c>
    </row>
    <row r="1007" spans="1:14" x14ac:dyDescent="0.25">
      <c r="A1007" s="6">
        <v>43010</v>
      </c>
      <c r="B1007" s="1" t="str">
        <f>TEXT(Holidays!A1007,"DDDD")</f>
        <v>Monday</v>
      </c>
      <c r="C1007" s="2">
        <f>WEEKNUM(Holidays!A1007)</f>
        <v>40</v>
      </c>
      <c r="D1007" s="1" t="str">
        <f>TEXT(Holidays!A1007,"MMMM")</f>
        <v>October</v>
      </c>
      <c r="E1007" s="1" t="str">
        <f>TEXT(Holidays!A1007,"yyyy")</f>
        <v>2017</v>
      </c>
      <c r="F1007" s="3">
        <v>9.5</v>
      </c>
      <c r="G1007" s="3">
        <v>16.399999999999999</v>
      </c>
      <c r="H1007" s="3">
        <v>16.399999999999999</v>
      </c>
      <c r="I1007" s="3">
        <v>0</v>
      </c>
      <c r="J1007" s="4">
        <v>119226.42</v>
      </c>
      <c r="K1007" s="5">
        <v>74.497158290000002</v>
      </c>
      <c r="L1007" s="71">
        <f t="shared" si="15"/>
        <v>8882029.4830900226</v>
      </c>
      <c r="M1007" t="str">
        <f>VLOOKUP(A1007,Holidays!A:C,2,)</f>
        <v>N</v>
      </c>
      <c r="N1007" t="str">
        <f>VLOOKUP(A1007,Holidays!A:C,3,FALSE)</f>
        <v>N</v>
      </c>
    </row>
    <row r="1008" spans="1:14" x14ac:dyDescent="0.25">
      <c r="A1008" s="6">
        <v>43011</v>
      </c>
      <c r="B1008" s="1" t="str">
        <f>TEXT(Holidays!A1008,"DDDD")</f>
        <v>Tuesday</v>
      </c>
      <c r="C1008" s="2">
        <f>WEEKNUM(Holidays!A1008)</f>
        <v>40</v>
      </c>
      <c r="D1008" s="1" t="str">
        <f>TEXT(Holidays!A1008,"MMMM")</f>
        <v>October</v>
      </c>
      <c r="E1008" s="1" t="str">
        <f>TEXT(Holidays!A1008,"yyyy")</f>
        <v>2017</v>
      </c>
      <c r="F1008" s="3">
        <v>6.8</v>
      </c>
      <c r="G1008" s="3">
        <v>22.3</v>
      </c>
      <c r="H1008" s="3">
        <v>21.8</v>
      </c>
      <c r="I1008" s="3">
        <v>0</v>
      </c>
      <c r="J1008" s="4">
        <v>118856.41499999999</v>
      </c>
      <c r="K1008" s="5">
        <v>79.059146049999995</v>
      </c>
      <c r="L1008" s="71">
        <f t="shared" si="15"/>
        <v>9396686.6724644098</v>
      </c>
      <c r="M1008" t="str">
        <f>VLOOKUP(A1008,Holidays!A:C,2,)</f>
        <v>N</v>
      </c>
      <c r="N1008" t="str">
        <f>VLOOKUP(A1008,Holidays!A:C,3,FALSE)</f>
        <v>N</v>
      </c>
    </row>
    <row r="1009" spans="1:14" x14ac:dyDescent="0.25">
      <c r="A1009" s="6">
        <v>43012</v>
      </c>
      <c r="B1009" s="1" t="str">
        <f>TEXT(Holidays!A1009,"DDDD")</f>
        <v>Wednesday</v>
      </c>
      <c r="C1009" s="2">
        <f>WEEKNUM(Holidays!A1009)</f>
        <v>40</v>
      </c>
      <c r="D1009" s="1" t="str">
        <f>TEXT(Holidays!A1009,"MMMM")</f>
        <v>October</v>
      </c>
      <c r="E1009" s="1" t="str">
        <f>TEXT(Holidays!A1009,"yyyy")</f>
        <v>2017</v>
      </c>
      <c r="F1009" s="3">
        <v>8.5</v>
      </c>
      <c r="G1009" s="3">
        <v>20.8</v>
      </c>
      <c r="H1009" s="3">
        <v>21.6</v>
      </c>
      <c r="I1009" s="3">
        <v>0</v>
      </c>
      <c r="J1009" s="4">
        <v>114604.62</v>
      </c>
      <c r="K1009" s="5">
        <v>71.108733229999999</v>
      </c>
      <c r="L1009" s="71">
        <f t="shared" si="15"/>
        <v>8149389.3505055225</v>
      </c>
      <c r="M1009" t="str">
        <f>VLOOKUP(A1009,Holidays!A:C,2,)</f>
        <v>N</v>
      </c>
      <c r="N1009" t="str">
        <f>VLOOKUP(A1009,Holidays!A:C,3,FALSE)</f>
        <v>N</v>
      </c>
    </row>
    <row r="1010" spans="1:14" x14ac:dyDescent="0.25">
      <c r="A1010" s="6">
        <v>43013</v>
      </c>
      <c r="B1010" s="1" t="str">
        <f>TEXT(Holidays!A1010,"DDDD")</f>
        <v>Thursday</v>
      </c>
      <c r="C1010" s="2">
        <f>WEEKNUM(Holidays!A1010)</f>
        <v>40</v>
      </c>
      <c r="D1010" s="1" t="str">
        <f>TEXT(Holidays!A1010,"MMMM")</f>
        <v>October</v>
      </c>
      <c r="E1010" s="1" t="str">
        <f>TEXT(Holidays!A1010,"yyyy")</f>
        <v>2017</v>
      </c>
      <c r="F1010" s="3">
        <v>11.7</v>
      </c>
      <c r="G1010" s="3">
        <v>19.399999999999999</v>
      </c>
      <c r="H1010" s="3">
        <v>10.4</v>
      </c>
      <c r="I1010" s="3">
        <v>0</v>
      </c>
      <c r="J1010" s="4">
        <v>113134.58</v>
      </c>
      <c r="K1010" s="5">
        <v>65.315736259999994</v>
      </c>
      <c r="L1010" s="71">
        <f t="shared" si="15"/>
        <v>7389468.3891658699</v>
      </c>
      <c r="M1010" t="str">
        <f>VLOOKUP(A1010,Holidays!A:C,2,)</f>
        <v>N</v>
      </c>
      <c r="N1010" t="str">
        <f>VLOOKUP(A1010,Holidays!A:C,3,FALSE)</f>
        <v>N</v>
      </c>
    </row>
    <row r="1011" spans="1:14" x14ac:dyDescent="0.25">
      <c r="A1011" s="6">
        <v>43014</v>
      </c>
      <c r="B1011" s="1" t="str">
        <f>TEXT(Holidays!A1011,"DDDD")</f>
        <v>Friday</v>
      </c>
      <c r="C1011" s="2">
        <f>WEEKNUM(Holidays!A1011)</f>
        <v>40</v>
      </c>
      <c r="D1011" s="1" t="str">
        <f>TEXT(Holidays!A1011,"MMMM")</f>
        <v>October</v>
      </c>
      <c r="E1011" s="1" t="str">
        <f>TEXT(Holidays!A1011,"yyyy")</f>
        <v>2017</v>
      </c>
      <c r="F1011" s="3">
        <v>10.1</v>
      </c>
      <c r="G1011" s="3">
        <v>15</v>
      </c>
      <c r="H1011" s="3">
        <v>16.8</v>
      </c>
      <c r="I1011" s="3">
        <v>2.4</v>
      </c>
      <c r="J1011" s="4">
        <v>118359.28</v>
      </c>
      <c r="K1011" s="5">
        <v>53.429039449999998</v>
      </c>
      <c r="L1011" s="71">
        <f t="shared" si="15"/>
        <v>6323822.6403935952</v>
      </c>
      <c r="M1011" t="str">
        <f>VLOOKUP(A1011,Holidays!A:C,2,)</f>
        <v>N</v>
      </c>
      <c r="N1011" t="str">
        <f>VLOOKUP(A1011,Holidays!A:C,3,FALSE)</f>
        <v>N</v>
      </c>
    </row>
    <row r="1012" spans="1:14" x14ac:dyDescent="0.25">
      <c r="A1012" s="6">
        <v>43015</v>
      </c>
      <c r="B1012" s="1" t="str">
        <f>TEXT(Holidays!A1012,"DDDD")</f>
        <v>Saturday</v>
      </c>
      <c r="C1012" s="2">
        <f>WEEKNUM(Holidays!A1012)</f>
        <v>40</v>
      </c>
      <c r="D1012" s="1" t="str">
        <f>TEXT(Holidays!A1012,"MMMM")</f>
        <v>October</v>
      </c>
      <c r="E1012" s="1" t="str">
        <f>TEXT(Holidays!A1012,"yyyy")</f>
        <v>2017</v>
      </c>
      <c r="F1012" s="3">
        <v>7.2</v>
      </c>
      <c r="G1012" s="3">
        <v>23.7</v>
      </c>
      <c r="H1012" s="3">
        <v>17.3</v>
      </c>
      <c r="I1012" s="3">
        <v>0.2</v>
      </c>
      <c r="J1012" s="4">
        <v>101974.595</v>
      </c>
      <c r="K1012" s="5">
        <v>38.89411226</v>
      </c>
      <c r="L1012" s="71">
        <f t="shared" si="15"/>
        <v>3966211.3455980346</v>
      </c>
      <c r="M1012" t="str">
        <f>VLOOKUP(A1012,Holidays!A:C,2,)</f>
        <v>N</v>
      </c>
      <c r="N1012" t="str">
        <f>VLOOKUP(A1012,Holidays!A:C,3,FALSE)</f>
        <v>N</v>
      </c>
    </row>
    <row r="1013" spans="1:14" x14ac:dyDescent="0.25">
      <c r="A1013" s="6">
        <v>43016</v>
      </c>
      <c r="B1013" s="1" t="str">
        <f>TEXT(Holidays!A1013,"DDDD")</f>
        <v>Sunday</v>
      </c>
      <c r="C1013" s="2">
        <f>WEEKNUM(Holidays!A1013)</f>
        <v>41</v>
      </c>
      <c r="D1013" s="1" t="str">
        <f>TEXT(Holidays!A1013,"MMMM")</f>
        <v>October</v>
      </c>
      <c r="E1013" s="1" t="str">
        <f>TEXT(Holidays!A1013,"yyyy")</f>
        <v>2017</v>
      </c>
      <c r="F1013" s="3">
        <v>11.1</v>
      </c>
      <c r="G1013" s="3">
        <v>25.3</v>
      </c>
      <c r="H1013" s="3">
        <v>19.5</v>
      </c>
      <c r="I1013" s="3">
        <v>0</v>
      </c>
      <c r="J1013" s="4">
        <v>97053.544999999998</v>
      </c>
      <c r="K1013" s="5">
        <v>56.16035213</v>
      </c>
      <c r="L1013" s="71">
        <f t="shared" si="15"/>
        <v>5450561.2626648005</v>
      </c>
      <c r="M1013" t="str">
        <f>VLOOKUP(A1013,Holidays!A:C,2,)</f>
        <v>N</v>
      </c>
      <c r="N1013" t="str">
        <f>VLOOKUP(A1013,Holidays!A:C,3,FALSE)</f>
        <v>N</v>
      </c>
    </row>
    <row r="1014" spans="1:14" x14ac:dyDescent="0.25">
      <c r="A1014" s="6">
        <v>43017</v>
      </c>
      <c r="B1014" s="1" t="str">
        <f>TEXT(Holidays!A1014,"DDDD")</f>
        <v>Monday</v>
      </c>
      <c r="C1014" s="2">
        <f>WEEKNUM(Holidays!A1014)</f>
        <v>41</v>
      </c>
      <c r="D1014" s="1" t="str">
        <f>TEXT(Holidays!A1014,"MMMM")</f>
        <v>October</v>
      </c>
      <c r="E1014" s="1" t="str">
        <f>TEXT(Holidays!A1014,"yyyy")</f>
        <v>2017</v>
      </c>
      <c r="F1014" s="3">
        <v>14</v>
      </c>
      <c r="G1014" s="3">
        <v>18.7</v>
      </c>
      <c r="H1014" s="3">
        <v>16.7</v>
      </c>
      <c r="I1014" s="3">
        <v>2.4</v>
      </c>
      <c r="J1014" s="4">
        <v>111432.36500000001</v>
      </c>
      <c r="K1014" s="5">
        <v>68.87949682</v>
      </c>
      <c r="L1014" s="71">
        <f t="shared" si="15"/>
        <v>7675405.2306625796</v>
      </c>
      <c r="M1014" t="str">
        <f>VLOOKUP(A1014,Holidays!A:C,2,)</f>
        <v>N</v>
      </c>
      <c r="N1014" t="str">
        <f>VLOOKUP(A1014,Holidays!A:C,3,FALSE)</f>
        <v>N</v>
      </c>
    </row>
    <row r="1015" spans="1:14" x14ac:dyDescent="0.25">
      <c r="A1015" s="6">
        <v>43018</v>
      </c>
      <c r="B1015" s="1" t="str">
        <f>TEXT(Holidays!A1015,"DDDD")</f>
        <v>Tuesday</v>
      </c>
      <c r="C1015" s="2">
        <f>WEEKNUM(Holidays!A1015)</f>
        <v>41</v>
      </c>
      <c r="D1015" s="1" t="str">
        <f>TEXT(Holidays!A1015,"MMMM")</f>
        <v>October</v>
      </c>
      <c r="E1015" s="1" t="str">
        <f>TEXT(Holidays!A1015,"yyyy")</f>
        <v>2017</v>
      </c>
      <c r="F1015" s="3">
        <v>8</v>
      </c>
      <c r="G1015" s="3">
        <v>18.8</v>
      </c>
      <c r="H1015" s="3">
        <v>23.6</v>
      </c>
      <c r="I1015" s="3">
        <v>0.2</v>
      </c>
      <c r="J1015" s="4">
        <v>116556.425</v>
      </c>
      <c r="K1015" s="5">
        <v>77.452308540000004</v>
      </c>
      <c r="L1015" s="71">
        <f t="shared" si="15"/>
        <v>9027564.1914193705</v>
      </c>
      <c r="M1015" t="str">
        <f>VLOOKUP(A1015,Holidays!A:C,2,)</f>
        <v>Y</v>
      </c>
      <c r="N1015" t="str">
        <f>VLOOKUP(A1015,Holidays!A:C,3,FALSE)</f>
        <v>N</v>
      </c>
    </row>
    <row r="1016" spans="1:14" x14ac:dyDescent="0.25">
      <c r="A1016" s="6">
        <v>43019</v>
      </c>
      <c r="B1016" s="1" t="str">
        <f>TEXT(Holidays!A1016,"DDDD")</f>
        <v>Wednesday</v>
      </c>
      <c r="C1016" s="2">
        <f>WEEKNUM(Holidays!A1016)</f>
        <v>41</v>
      </c>
      <c r="D1016" s="1" t="str">
        <f>TEXT(Holidays!A1016,"MMMM")</f>
        <v>October</v>
      </c>
      <c r="E1016" s="1" t="str">
        <f>TEXT(Holidays!A1016,"yyyy")</f>
        <v>2017</v>
      </c>
      <c r="F1016" s="3">
        <v>9.8000000000000007</v>
      </c>
      <c r="G1016" s="3">
        <v>25.6</v>
      </c>
      <c r="H1016" s="3">
        <v>7.5</v>
      </c>
      <c r="I1016" s="3">
        <v>0</v>
      </c>
      <c r="J1016" s="4">
        <v>114133.54</v>
      </c>
      <c r="K1016" s="5">
        <v>55.553221790000002</v>
      </c>
      <c r="L1016" s="71">
        <f t="shared" si="15"/>
        <v>6340485.8612978365</v>
      </c>
      <c r="M1016" t="str">
        <f>VLOOKUP(A1016,Holidays!A:C,2,)</f>
        <v>Y</v>
      </c>
      <c r="N1016" t="str">
        <f>VLOOKUP(A1016,Holidays!A:C,3,FALSE)</f>
        <v>N</v>
      </c>
    </row>
    <row r="1017" spans="1:14" x14ac:dyDescent="0.25">
      <c r="A1017" s="6">
        <v>43020</v>
      </c>
      <c r="B1017" s="1" t="str">
        <f>TEXT(Holidays!A1017,"DDDD")</f>
        <v>Thursday</v>
      </c>
      <c r="C1017" s="2">
        <f>WEEKNUM(Holidays!A1017)</f>
        <v>41</v>
      </c>
      <c r="D1017" s="1" t="str">
        <f>TEXT(Holidays!A1017,"MMMM")</f>
        <v>October</v>
      </c>
      <c r="E1017" s="1" t="str">
        <f>TEXT(Holidays!A1017,"yyyy")</f>
        <v>2017</v>
      </c>
      <c r="F1017" s="3">
        <v>10.5</v>
      </c>
      <c r="G1017" s="3">
        <v>19.2</v>
      </c>
      <c r="H1017" s="3">
        <v>15.6</v>
      </c>
      <c r="I1017" s="3">
        <v>10</v>
      </c>
      <c r="J1017" s="4">
        <v>113957.735</v>
      </c>
      <c r="K1017" s="5">
        <v>56.959277329999999</v>
      </c>
      <c r="L1017" s="71">
        <f t="shared" si="15"/>
        <v>6490950.2317636479</v>
      </c>
      <c r="M1017" t="str">
        <f>VLOOKUP(A1017,Holidays!A:C,2,)</f>
        <v>Y</v>
      </c>
      <c r="N1017" t="str">
        <f>VLOOKUP(A1017,Holidays!A:C,3,FALSE)</f>
        <v>N</v>
      </c>
    </row>
    <row r="1018" spans="1:14" x14ac:dyDescent="0.25">
      <c r="A1018" s="6">
        <v>43021</v>
      </c>
      <c r="B1018" s="1" t="str">
        <f>TEXT(Holidays!A1018,"DDDD")</f>
        <v>Friday</v>
      </c>
      <c r="C1018" s="2">
        <f>WEEKNUM(Holidays!A1018)</f>
        <v>41</v>
      </c>
      <c r="D1018" s="1" t="str">
        <f>TEXT(Holidays!A1018,"MMMM")</f>
        <v>October</v>
      </c>
      <c r="E1018" s="1" t="str">
        <f>TEXT(Holidays!A1018,"yyyy")</f>
        <v>2017</v>
      </c>
      <c r="F1018" s="3">
        <v>13.1</v>
      </c>
      <c r="G1018" s="3">
        <v>16.7</v>
      </c>
      <c r="H1018" s="3">
        <v>12.5</v>
      </c>
      <c r="I1018" s="3">
        <v>0</v>
      </c>
      <c r="J1018" s="4">
        <v>117048.72500000001</v>
      </c>
      <c r="K1018" s="5">
        <v>83.756746089999993</v>
      </c>
      <c r="L1018" s="71">
        <f t="shared" si="15"/>
        <v>9803620.3399832342</v>
      </c>
      <c r="M1018" t="str">
        <f>VLOOKUP(A1018,Holidays!A:C,2,)</f>
        <v>Y</v>
      </c>
      <c r="N1018" t="str">
        <f>VLOOKUP(A1018,Holidays!A:C,3,FALSE)</f>
        <v>N</v>
      </c>
    </row>
    <row r="1019" spans="1:14" x14ac:dyDescent="0.25">
      <c r="A1019" s="6">
        <v>43022</v>
      </c>
      <c r="B1019" s="1" t="str">
        <f>TEXT(Holidays!A1019,"DDDD")</f>
        <v>Saturday</v>
      </c>
      <c r="C1019" s="2">
        <f>WEEKNUM(Holidays!A1019)</f>
        <v>41</v>
      </c>
      <c r="D1019" s="1" t="str">
        <f>TEXT(Holidays!A1019,"MMMM")</f>
        <v>October</v>
      </c>
      <c r="E1019" s="1" t="str">
        <f>TEXT(Holidays!A1019,"yyyy")</f>
        <v>2017</v>
      </c>
      <c r="F1019" s="3">
        <v>8.1999999999999993</v>
      </c>
      <c r="G1019" s="3">
        <v>16.100000000000001</v>
      </c>
      <c r="H1019" s="3">
        <v>23.6</v>
      </c>
      <c r="I1019" s="3">
        <v>0</v>
      </c>
      <c r="J1019" s="4">
        <v>102037.16499999999</v>
      </c>
      <c r="K1019" s="5">
        <v>85.403883269999994</v>
      </c>
      <c r="L1019" s="71">
        <f t="shared" si="15"/>
        <v>8714370.1288617291</v>
      </c>
      <c r="M1019" t="str">
        <f>VLOOKUP(A1019,Holidays!A:C,2,)</f>
        <v>Y</v>
      </c>
      <c r="N1019" t="str">
        <f>VLOOKUP(A1019,Holidays!A:C,3,FALSE)</f>
        <v>N</v>
      </c>
    </row>
    <row r="1020" spans="1:14" x14ac:dyDescent="0.25">
      <c r="A1020" s="6">
        <v>43023</v>
      </c>
      <c r="B1020" s="1" t="str">
        <f>TEXT(Holidays!A1020,"DDDD")</f>
        <v>Sunday</v>
      </c>
      <c r="C1020" s="2">
        <f>WEEKNUM(Holidays!A1020)</f>
        <v>42</v>
      </c>
      <c r="D1020" s="1" t="str">
        <f>TEXT(Holidays!A1020,"MMMM")</f>
        <v>October</v>
      </c>
      <c r="E1020" s="1" t="str">
        <f>TEXT(Holidays!A1020,"yyyy")</f>
        <v>2017</v>
      </c>
      <c r="F1020" s="3">
        <v>6.8</v>
      </c>
      <c r="G1020" s="3">
        <v>17.600000000000001</v>
      </c>
      <c r="H1020" s="3">
        <v>24.5</v>
      </c>
      <c r="I1020" s="3">
        <v>0</v>
      </c>
      <c r="J1020" s="4">
        <v>98108.815000000002</v>
      </c>
      <c r="K1020" s="5">
        <v>71.602890579999993</v>
      </c>
      <c r="L1020" s="71">
        <f t="shared" si="15"/>
        <v>7024874.7453784626</v>
      </c>
      <c r="M1020" t="str">
        <f>VLOOKUP(A1020,Holidays!A:C,2,)</f>
        <v>Y</v>
      </c>
      <c r="N1020" t="str">
        <f>VLOOKUP(A1020,Holidays!A:C,3,FALSE)</f>
        <v>N</v>
      </c>
    </row>
    <row r="1021" spans="1:14" x14ac:dyDescent="0.25">
      <c r="A1021" s="6">
        <v>43024</v>
      </c>
      <c r="B1021" s="1" t="str">
        <f>TEXT(Holidays!A1021,"DDDD")</f>
        <v>Monday</v>
      </c>
      <c r="C1021" s="2">
        <f>WEEKNUM(Holidays!A1021)</f>
        <v>42</v>
      </c>
      <c r="D1021" s="1" t="str">
        <f>TEXT(Holidays!A1021,"MMMM")</f>
        <v>October</v>
      </c>
      <c r="E1021" s="1" t="str">
        <f>TEXT(Holidays!A1021,"yyyy")</f>
        <v>2017</v>
      </c>
      <c r="F1021" s="3">
        <v>11.3</v>
      </c>
      <c r="G1021" s="3">
        <v>28.6</v>
      </c>
      <c r="H1021" s="3">
        <v>23.8</v>
      </c>
      <c r="I1021" s="3">
        <v>0</v>
      </c>
      <c r="J1021" s="4">
        <v>115907.395</v>
      </c>
      <c r="K1021" s="5">
        <v>84.013226709999998</v>
      </c>
      <c r="L1021" s="71">
        <f t="shared" si="15"/>
        <v>9737754.2535005212</v>
      </c>
      <c r="M1021" t="str">
        <f>VLOOKUP(A1021,Holidays!A:C,2,)</f>
        <v>Y</v>
      </c>
      <c r="N1021" t="str">
        <f>VLOOKUP(A1021,Holidays!A:C,3,FALSE)</f>
        <v>N</v>
      </c>
    </row>
    <row r="1022" spans="1:14" x14ac:dyDescent="0.25">
      <c r="A1022" s="6">
        <v>43025</v>
      </c>
      <c r="B1022" s="1" t="str">
        <f>TEXT(Holidays!A1022,"DDDD")</f>
        <v>Tuesday</v>
      </c>
      <c r="C1022" s="2">
        <f>WEEKNUM(Holidays!A1022)</f>
        <v>42</v>
      </c>
      <c r="D1022" s="1" t="str">
        <f>TEXT(Holidays!A1022,"MMMM")</f>
        <v>October</v>
      </c>
      <c r="E1022" s="1" t="str">
        <f>TEXT(Holidays!A1022,"yyyy")</f>
        <v>2017</v>
      </c>
      <c r="F1022" s="3">
        <v>12.8</v>
      </c>
      <c r="G1022" s="3">
        <v>30.2</v>
      </c>
      <c r="H1022" s="3">
        <v>24.9</v>
      </c>
      <c r="I1022" s="3">
        <v>0</v>
      </c>
      <c r="J1022" s="4">
        <v>117470.22</v>
      </c>
      <c r="K1022" s="5">
        <v>76.51584579</v>
      </c>
      <c r="L1022" s="71">
        <f t="shared" si="15"/>
        <v>8988333.2384373732</v>
      </c>
      <c r="M1022" t="str">
        <f>VLOOKUP(A1022,Holidays!A:C,2,)</f>
        <v>Y</v>
      </c>
      <c r="N1022" t="str">
        <f>VLOOKUP(A1022,Holidays!A:C,3,FALSE)</f>
        <v>N</v>
      </c>
    </row>
    <row r="1023" spans="1:14" x14ac:dyDescent="0.25">
      <c r="A1023" s="6">
        <v>43026</v>
      </c>
      <c r="B1023" s="1" t="str">
        <f>TEXT(Holidays!A1023,"DDDD")</f>
        <v>Wednesday</v>
      </c>
      <c r="C1023" s="2">
        <f>WEEKNUM(Holidays!A1023)</f>
        <v>42</v>
      </c>
      <c r="D1023" s="1" t="str">
        <f>TEXT(Holidays!A1023,"MMMM")</f>
        <v>October</v>
      </c>
      <c r="E1023" s="1" t="str">
        <f>TEXT(Holidays!A1023,"yyyy")</f>
        <v>2017</v>
      </c>
      <c r="F1023" s="3">
        <v>14.5</v>
      </c>
      <c r="G1023" s="3">
        <v>30.9</v>
      </c>
      <c r="H1023" s="3">
        <v>25.1</v>
      </c>
      <c r="I1023" s="3">
        <v>0</v>
      </c>
      <c r="J1023" s="4">
        <v>121087.1</v>
      </c>
      <c r="K1023" s="5">
        <v>92.334121359999997</v>
      </c>
      <c r="L1023" s="71">
        <f t="shared" si="15"/>
        <v>11180470.986530457</v>
      </c>
      <c r="M1023" t="str">
        <f>VLOOKUP(A1023,Holidays!A:C,2,)</f>
        <v>Y</v>
      </c>
      <c r="N1023" t="str">
        <f>VLOOKUP(A1023,Holidays!A:C,3,FALSE)</f>
        <v>N</v>
      </c>
    </row>
    <row r="1024" spans="1:14" x14ac:dyDescent="0.25">
      <c r="A1024" s="6">
        <v>43027</v>
      </c>
      <c r="B1024" s="1" t="str">
        <f>TEXT(Holidays!A1024,"DDDD")</f>
        <v>Thursday</v>
      </c>
      <c r="C1024" s="2">
        <f>WEEKNUM(Holidays!A1024)</f>
        <v>42</v>
      </c>
      <c r="D1024" s="1" t="str">
        <f>TEXT(Holidays!A1024,"MMMM")</f>
        <v>October</v>
      </c>
      <c r="E1024" s="1" t="str">
        <f>TEXT(Holidays!A1024,"yyyy")</f>
        <v>2017</v>
      </c>
      <c r="F1024" s="3">
        <v>21.7</v>
      </c>
      <c r="G1024" s="3">
        <v>25.6</v>
      </c>
      <c r="H1024" s="3">
        <v>9.8000000000000007</v>
      </c>
      <c r="I1024" s="3">
        <v>0</v>
      </c>
      <c r="J1024" s="4">
        <v>118201.175</v>
      </c>
      <c r="K1024" s="5">
        <v>80.376717099999993</v>
      </c>
      <c r="L1024" s="71">
        <f t="shared" si="15"/>
        <v>9500622.4038625918</v>
      </c>
      <c r="M1024" t="str">
        <f>VLOOKUP(A1024,Holidays!A:C,2,)</f>
        <v>Y</v>
      </c>
      <c r="N1024" t="str">
        <f>VLOOKUP(A1024,Holidays!A:C,3,FALSE)</f>
        <v>N</v>
      </c>
    </row>
    <row r="1025" spans="1:14" x14ac:dyDescent="0.25">
      <c r="A1025" s="6">
        <v>43028</v>
      </c>
      <c r="B1025" s="1" t="str">
        <f>TEXT(Holidays!A1025,"DDDD")</f>
        <v>Friday</v>
      </c>
      <c r="C1025" s="2">
        <f>WEEKNUM(Holidays!A1025)</f>
        <v>42</v>
      </c>
      <c r="D1025" s="1" t="str">
        <f>TEXT(Holidays!A1025,"MMMM")</f>
        <v>October</v>
      </c>
      <c r="E1025" s="1" t="str">
        <f>TEXT(Holidays!A1025,"yyyy")</f>
        <v>2017</v>
      </c>
      <c r="F1025" s="3">
        <v>11.3</v>
      </c>
      <c r="G1025" s="3">
        <v>16.2</v>
      </c>
      <c r="H1025" s="3">
        <v>24</v>
      </c>
      <c r="I1025" s="3">
        <v>2.6</v>
      </c>
      <c r="J1025" s="4">
        <v>108412.66499999999</v>
      </c>
      <c r="K1025" s="5">
        <v>72.715846839999998</v>
      </c>
      <c r="L1025" s="71">
        <f t="shared" si="15"/>
        <v>7883318.7436562283</v>
      </c>
      <c r="M1025" t="str">
        <f>VLOOKUP(A1025,Holidays!A:C,2,)</f>
        <v>Y</v>
      </c>
      <c r="N1025" t="str">
        <f>VLOOKUP(A1025,Holidays!A:C,3,FALSE)</f>
        <v>N</v>
      </c>
    </row>
    <row r="1026" spans="1:14" x14ac:dyDescent="0.25">
      <c r="A1026" s="6">
        <v>43029</v>
      </c>
      <c r="B1026" s="1" t="str">
        <f>TEXT(Holidays!A1026,"DDDD")</f>
        <v>Saturday</v>
      </c>
      <c r="C1026" s="2">
        <f>WEEKNUM(Holidays!A1026)</f>
        <v>42</v>
      </c>
      <c r="D1026" s="1" t="str">
        <f>TEXT(Holidays!A1026,"MMMM")</f>
        <v>October</v>
      </c>
      <c r="E1026" s="1" t="str">
        <f>TEXT(Holidays!A1026,"yyyy")</f>
        <v>2017</v>
      </c>
      <c r="F1026" s="3">
        <v>11</v>
      </c>
      <c r="G1026" s="3">
        <v>15.4</v>
      </c>
      <c r="H1026" s="3">
        <v>12.8</v>
      </c>
      <c r="I1026" s="3">
        <v>0</v>
      </c>
      <c r="J1026" s="4">
        <v>102195.97500000001</v>
      </c>
      <c r="K1026" s="5">
        <v>73.108339409999999</v>
      </c>
      <c r="L1026" s="71">
        <f t="shared" ref="L1026:L1089" si="16">J1026*K1026</f>
        <v>7471378.026635875</v>
      </c>
      <c r="M1026" t="str">
        <f>VLOOKUP(A1026,Holidays!A:C,2,)</f>
        <v>Y</v>
      </c>
      <c r="N1026" t="str">
        <f>VLOOKUP(A1026,Holidays!A:C,3,FALSE)</f>
        <v>N</v>
      </c>
    </row>
    <row r="1027" spans="1:14" x14ac:dyDescent="0.25">
      <c r="A1027" s="6">
        <v>43030</v>
      </c>
      <c r="B1027" s="1" t="str">
        <f>TEXT(Holidays!A1027,"DDDD")</f>
        <v>Sunday</v>
      </c>
      <c r="C1027" s="2">
        <f>WEEKNUM(Holidays!A1027)</f>
        <v>43</v>
      </c>
      <c r="D1027" s="1" t="str">
        <f>TEXT(Holidays!A1027,"MMMM")</f>
        <v>October</v>
      </c>
      <c r="E1027" s="1" t="str">
        <f>TEXT(Holidays!A1027,"yyyy")</f>
        <v>2017</v>
      </c>
      <c r="F1027" s="3">
        <v>11.1</v>
      </c>
      <c r="G1027" s="3">
        <v>16</v>
      </c>
      <c r="H1027" s="3">
        <v>13</v>
      </c>
      <c r="I1027" s="3">
        <v>0</v>
      </c>
      <c r="J1027" s="4">
        <v>100571.04</v>
      </c>
      <c r="K1027" s="5">
        <v>76.328222569999994</v>
      </c>
      <c r="L1027" s="71">
        <f t="shared" si="16"/>
        <v>7676408.7252163719</v>
      </c>
      <c r="M1027" t="str">
        <f>VLOOKUP(A1027,Holidays!A:C,2,)</f>
        <v>Y</v>
      </c>
      <c r="N1027" t="str">
        <f>VLOOKUP(A1027,Holidays!A:C,3,FALSE)</f>
        <v>N</v>
      </c>
    </row>
    <row r="1028" spans="1:14" x14ac:dyDescent="0.25">
      <c r="A1028" s="6">
        <v>43031</v>
      </c>
      <c r="B1028" s="1" t="str">
        <f>TEXT(Holidays!A1028,"DDDD")</f>
        <v>Monday</v>
      </c>
      <c r="C1028" s="2">
        <f>WEEKNUM(Holidays!A1028)</f>
        <v>43</v>
      </c>
      <c r="D1028" s="1" t="str">
        <f>TEXT(Holidays!A1028,"MMMM")</f>
        <v>October</v>
      </c>
      <c r="E1028" s="1" t="str">
        <f>TEXT(Holidays!A1028,"yyyy")</f>
        <v>2017</v>
      </c>
      <c r="F1028" s="3">
        <v>11.9</v>
      </c>
      <c r="G1028" s="3">
        <v>19</v>
      </c>
      <c r="H1028" s="3">
        <v>21.8</v>
      </c>
      <c r="I1028" s="3">
        <v>0</v>
      </c>
      <c r="J1028" s="4">
        <v>115549.435</v>
      </c>
      <c r="K1028" s="5">
        <v>90.675665039999998</v>
      </c>
      <c r="L1028" s="71">
        <f t="shared" si="16"/>
        <v>10477521.863621252</v>
      </c>
      <c r="M1028" t="str">
        <f>VLOOKUP(A1028,Holidays!A:C,2,)</f>
        <v>Y</v>
      </c>
      <c r="N1028" t="str">
        <f>VLOOKUP(A1028,Holidays!A:C,3,FALSE)</f>
        <v>N</v>
      </c>
    </row>
    <row r="1029" spans="1:14" x14ac:dyDescent="0.25">
      <c r="A1029" s="6">
        <v>43032</v>
      </c>
      <c r="B1029" s="1" t="str">
        <f>TEXT(Holidays!A1029,"DDDD")</f>
        <v>Tuesday</v>
      </c>
      <c r="C1029" s="2">
        <f>WEEKNUM(Holidays!A1029)</f>
        <v>43</v>
      </c>
      <c r="D1029" s="1" t="str">
        <f>TEXT(Holidays!A1029,"MMMM")</f>
        <v>October</v>
      </c>
      <c r="E1029" s="1" t="str">
        <f>TEXT(Holidays!A1029,"yyyy")</f>
        <v>2017</v>
      </c>
      <c r="F1029" s="3">
        <v>12.1</v>
      </c>
      <c r="G1029" s="3">
        <v>20.5</v>
      </c>
      <c r="H1029" s="3">
        <v>18.7</v>
      </c>
      <c r="I1029" s="3">
        <v>0.2</v>
      </c>
      <c r="J1029" s="4">
        <v>118010.31</v>
      </c>
      <c r="K1029" s="5">
        <v>91.93047541</v>
      </c>
      <c r="L1029" s="71">
        <f t="shared" si="16"/>
        <v>10848743.901581477</v>
      </c>
      <c r="M1029" t="str">
        <f>VLOOKUP(A1029,Holidays!A:C,2,)</f>
        <v>Y</v>
      </c>
      <c r="N1029" t="str">
        <f>VLOOKUP(A1029,Holidays!A:C,3,FALSE)</f>
        <v>N</v>
      </c>
    </row>
    <row r="1030" spans="1:14" x14ac:dyDescent="0.25">
      <c r="A1030" s="6">
        <v>43033</v>
      </c>
      <c r="B1030" s="1" t="str">
        <f>TEXT(Holidays!A1030,"DDDD")</f>
        <v>Wednesday</v>
      </c>
      <c r="C1030" s="2">
        <f>WEEKNUM(Holidays!A1030)</f>
        <v>43</v>
      </c>
      <c r="D1030" s="1" t="str">
        <f>TEXT(Holidays!A1030,"MMMM")</f>
        <v>October</v>
      </c>
      <c r="E1030" s="1" t="str">
        <f>TEXT(Holidays!A1030,"yyyy")</f>
        <v>2017</v>
      </c>
      <c r="F1030" s="3">
        <v>13.3</v>
      </c>
      <c r="G1030" s="3">
        <v>18.5</v>
      </c>
      <c r="H1030" s="3">
        <v>12.5</v>
      </c>
      <c r="I1030" s="3">
        <v>11.4</v>
      </c>
      <c r="J1030" s="4">
        <v>115813.03</v>
      </c>
      <c r="K1030" s="5">
        <v>98.042415309999996</v>
      </c>
      <c r="L1030" s="71">
        <f t="shared" si="16"/>
        <v>11354589.185569489</v>
      </c>
      <c r="M1030" t="str">
        <f>VLOOKUP(A1030,Holidays!A:C,2,)</f>
        <v>Y</v>
      </c>
      <c r="N1030" t="str">
        <f>VLOOKUP(A1030,Holidays!A:C,3,FALSE)</f>
        <v>N</v>
      </c>
    </row>
    <row r="1031" spans="1:14" x14ac:dyDescent="0.25">
      <c r="A1031" s="6">
        <v>43034</v>
      </c>
      <c r="B1031" s="1" t="str">
        <f>TEXT(Holidays!A1031,"DDDD")</f>
        <v>Thursday</v>
      </c>
      <c r="C1031" s="2">
        <f>WEEKNUM(Holidays!A1031)</f>
        <v>43</v>
      </c>
      <c r="D1031" s="1" t="str">
        <f>TEXT(Holidays!A1031,"MMMM")</f>
        <v>October</v>
      </c>
      <c r="E1031" s="1" t="str">
        <f>TEXT(Holidays!A1031,"yyyy")</f>
        <v>2017</v>
      </c>
      <c r="F1031" s="3">
        <v>12.9</v>
      </c>
      <c r="G1031" s="3">
        <v>16.8</v>
      </c>
      <c r="H1031" s="3">
        <v>12.2</v>
      </c>
      <c r="I1031" s="3">
        <v>0.2</v>
      </c>
      <c r="J1031" s="4">
        <v>117333.44500000001</v>
      </c>
      <c r="K1031" s="5">
        <v>89.911230680000003</v>
      </c>
      <c r="L1031" s="71">
        <f t="shared" si="16"/>
        <v>10549594.439874094</v>
      </c>
      <c r="M1031" t="str">
        <f>VLOOKUP(A1031,Holidays!A:C,2,)</f>
        <v>Y</v>
      </c>
      <c r="N1031" t="str">
        <f>VLOOKUP(A1031,Holidays!A:C,3,FALSE)</f>
        <v>N</v>
      </c>
    </row>
    <row r="1032" spans="1:14" x14ac:dyDescent="0.25">
      <c r="A1032" s="6">
        <v>43035</v>
      </c>
      <c r="B1032" s="1" t="str">
        <f>TEXT(Holidays!A1032,"DDDD")</f>
        <v>Friday</v>
      </c>
      <c r="C1032" s="2">
        <f>WEEKNUM(Holidays!A1032)</f>
        <v>43</v>
      </c>
      <c r="D1032" s="1" t="str">
        <f>TEXT(Holidays!A1032,"MMMM")</f>
        <v>October</v>
      </c>
      <c r="E1032" s="1" t="str">
        <f>TEXT(Holidays!A1032,"yyyy")</f>
        <v>2017</v>
      </c>
      <c r="F1032" s="3">
        <v>10.3</v>
      </c>
      <c r="G1032" s="3">
        <v>27.4</v>
      </c>
      <c r="H1032" s="3">
        <v>26.1</v>
      </c>
      <c r="I1032" s="3">
        <v>0</v>
      </c>
      <c r="J1032" s="4">
        <v>112633.265</v>
      </c>
      <c r="K1032" s="5">
        <v>78.660882360000002</v>
      </c>
      <c r="L1032" s="71">
        <f t="shared" si="16"/>
        <v>8859832.007987706</v>
      </c>
      <c r="M1032" t="str">
        <f>VLOOKUP(A1032,Holidays!A:C,2,)</f>
        <v>Y</v>
      </c>
      <c r="N1032" t="str">
        <f>VLOOKUP(A1032,Holidays!A:C,3,FALSE)</f>
        <v>N</v>
      </c>
    </row>
    <row r="1033" spans="1:14" x14ac:dyDescent="0.25">
      <c r="A1033" s="6">
        <v>43036</v>
      </c>
      <c r="B1033" s="1" t="str">
        <f>TEXT(Holidays!A1033,"DDDD")</f>
        <v>Saturday</v>
      </c>
      <c r="C1033" s="2">
        <f>WEEKNUM(Holidays!A1033)</f>
        <v>43</v>
      </c>
      <c r="D1033" s="1" t="str">
        <f>TEXT(Holidays!A1033,"MMMM")</f>
        <v>October</v>
      </c>
      <c r="E1033" s="1" t="str">
        <f>TEXT(Holidays!A1033,"yyyy")</f>
        <v>2017</v>
      </c>
      <c r="F1033" s="3">
        <v>15</v>
      </c>
      <c r="G1033" s="3">
        <v>21.4</v>
      </c>
      <c r="H1033" s="3">
        <v>16.8</v>
      </c>
      <c r="I1033" s="3">
        <v>0.4</v>
      </c>
      <c r="J1033" s="4">
        <v>100746.42</v>
      </c>
      <c r="K1033" s="5">
        <v>81.094467010000002</v>
      </c>
      <c r="L1033" s="71">
        <f t="shared" si="16"/>
        <v>8169977.2330656042</v>
      </c>
      <c r="M1033" t="str">
        <f>VLOOKUP(A1033,Holidays!A:C,2,)</f>
        <v>Y</v>
      </c>
      <c r="N1033" t="str">
        <f>VLOOKUP(A1033,Holidays!A:C,3,FALSE)</f>
        <v>N</v>
      </c>
    </row>
    <row r="1034" spans="1:14" x14ac:dyDescent="0.25">
      <c r="A1034" s="6">
        <v>43037</v>
      </c>
      <c r="B1034" s="1" t="str">
        <f>TEXT(Holidays!A1034,"DDDD")</f>
        <v>Sunday</v>
      </c>
      <c r="C1034" s="2">
        <f>WEEKNUM(Holidays!A1034)</f>
        <v>44</v>
      </c>
      <c r="D1034" s="1" t="str">
        <f>TEXT(Holidays!A1034,"MMMM")</f>
        <v>October</v>
      </c>
      <c r="E1034" s="1" t="str">
        <f>TEXT(Holidays!A1034,"yyyy")</f>
        <v>2017</v>
      </c>
      <c r="F1034" s="3">
        <v>11.5</v>
      </c>
      <c r="G1034" s="3">
        <v>28.6</v>
      </c>
      <c r="H1034" s="3">
        <v>27.1</v>
      </c>
      <c r="I1034" s="3">
        <v>0</v>
      </c>
      <c r="J1034" s="4">
        <v>92182.955000000002</v>
      </c>
      <c r="K1034" s="5">
        <v>61.462527489999999</v>
      </c>
      <c r="L1034" s="71">
        <f t="shared" si="16"/>
        <v>5665797.405796933</v>
      </c>
      <c r="M1034" t="str">
        <f>VLOOKUP(A1034,Holidays!A:C,2,)</f>
        <v>Y</v>
      </c>
      <c r="N1034" t="str">
        <f>VLOOKUP(A1034,Holidays!A:C,3,FALSE)</f>
        <v>N</v>
      </c>
    </row>
    <row r="1035" spans="1:14" x14ac:dyDescent="0.25">
      <c r="A1035" s="6">
        <v>43038</v>
      </c>
      <c r="B1035" s="1" t="str">
        <f>TEXT(Holidays!A1035,"DDDD")</f>
        <v>Monday</v>
      </c>
      <c r="C1035" s="2">
        <f>WEEKNUM(Holidays!A1035)</f>
        <v>44</v>
      </c>
      <c r="D1035" s="1" t="str">
        <f>TEXT(Holidays!A1035,"MMMM")</f>
        <v>October</v>
      </c>
      <c r="E1035" s="1" t="str">
        <f>TEXT(Holidays!A1035,"yyyy")</f>
        <v>2017</v>
      </c>
      <c r="F1035" s="3">
        <v>8.8000000000000007</v>
      </c>
      <c r="G1035" s="3">
        <v>17</v>
      </c>
      <c r="H1035" s="3">
        <v>17</v>
      </c>
      <c r="I1035" s="3">
        <v>4.4000000000000004</v>
      </c>
      <c r="J1035" s="4">
        <v>112227.65</v>
      </c>
      <c r="K1035" s="5">
        <v>77.42179007</v>
      </c>
      <c r="L1035" s="71">
        <f t="shared" si="16"/>
        <v>8688865.5583494343</v>
      </c>
      <c r="M1035" t="str">
        <f>VLOOKUP(A1035,Holidays!A:C,2,)</f>
        <v>Y</v>
      </c>
      <c r="N1035" t="str">
        <f>VLOOKUP(A1035,Holidays!A:C,3,FALSE)</f>
        <v>N</v>
      </c>
    </row>
    <row r="1036" spans="1:14" x14ac:dyDescent="0.25">
      <c r="A1036" s="6">
        <v>43039</v>
      </c>
      <c r="B1036" s="1" t="str">
        <f>TEXT(Holidays!A1036,"DDDD")</f>
        <v>Tuesday</v>
      </c>
      <c r="C1036" s="2">
        <f>WEEKNUM(Holidays!A1036)</f>
        <v>44</v>
      </c>
      <c r="D1036" s="1" t="str">
        <f>TEXT(Holidays!A1036,"MMMM")</f>
        <v>October</v>
      </c>
      <c r="E1036" s="1" t="str">
        <f>TEXT(Holidays!A1036,"yyyy")</f>
        <v>2017</v>
      </c>
      <c r="F1036" s="3">
        <v>8.1</v>
      </c>
      <c r="G1036" s="3">
        <v>16.399999999999999</v>
      </c>
      <c r="H1036" s="3">
        <v>24.8</v>
      </c>
      <c r="I1036" s="3">
        <v>6</v>
      </c>
      <c r="J1036" s="4">
        <v>116179.47</v>
      </c>
      <c r="K1036" s="5">
        <v>86.957257670000004</v>
      </c>
      <c r="L1036" s="71">
        <f t="shared" si="16"/>
        <v>10102648.108754035</v>
      </c>
      <c r="M1036" t="str">
        <f>VLOOKUP(A1036,Holidays!A:C,2,)</f>
        <v>Y</v>
      </c>
      <c r="N1036" t="str">
        <f>VLOOKUP(A1036,Holidays!A:C,3,FALSE)</f>
        <v>N</v>
      </c>
    </row>
    <row r="1037" spans="1:14" x14ac:dyDescent="0.25">
      <c r="A1037" s="6">
        <v>43040</v>
      </c>
      <c r="B1037" s="1" t="str">
        <f>TEXT(Holidays!A1037,"DDDD")</f>
        <v>Wednesday</v>
      </c>
      <c r="C1037" s="2">
        <f>WEEKNUM(Holidays!A1037)</f>
        <v>44</v>
      </c>
      <c r="D1037" s="1" t="str">
        <f>TEXT(Holidays!A1037,"MMMM")</f>
        <v>November</v>
      </c>
      <c r="E1037" s="1" t="str">
        <f>TEXT(Holidays!A1037,"yyyy")</f>
        <v>2017</v>
      </c>
      <c r="F1037" s="3">
        <v>11.9</v>
      </c>
      <c r="G1037" s="3">
        <v>18</v>
      </c>
      <c r="H1037" s="3">
        <v>14.2</v>
      </c>
      <c r="I1037" s="3">
        <v>0.4</v>
      </c>
      <c r="J1037" s="4">
        <v>116632.09</v>
      </c>
      <c r="K1037" s="5">
        <v>87.027542560000001</v>
      </c>
      <c r="L1037" s="71">
        <f t="shared" si="16"/>
        <v>10150204.17633675</v>
      </c>
      <c r="M1037" t="str">
        <f>VLOOKUP(A1037,Holidays!A:C,2,)</f>
        <v>Y</v>
      </c>
      <c r="N1037" t="str">
        <f>VLOOKUP(A1037,Holidays!A:C,3,FALSE)</f>
        <v>N</v>
      </c>
    </row>
    <row r="1038" spans="1:14" x14ac:dyDescent="0.25">
      <c r="A1038" s="6">
        <v>43041</v>
      </c>
      <c r="B1038" s="1" t="str">
        <f>TEXT(Holidays!A1038,"DDDD")</f>
        <v>Thursday</v>
      </c>
      <c r="C1038" s="2">
        <f>WEEKNUM(Holidays!A1038)</f>
        <v>44</v>
      </c>
      <c r="D1038" s="1" t="str">
        <f>TEXT(Holidays!A1038,"MMMM")</f>
        <v>November</v>
      </c>
      <c r="E1038" s="1" t="str">
        <f>TEXT(Holidays!A1038,"yyyy")</f>
        <v>2017</v>
      </c>
      <c r="F1038" s="3">
        <v>11.3</v>
      </c>
      <c r="G1038" s="3">
        <v>17.399999999999999</v>
      </c>
      <c r="H1038" s="3">
        <v>17</v>
      </c>
      <c r="I1038" s="3">
        <v>1.4</v>
      </c>
      <c r="J1038" s="4">
        <v>120470.785</v>
      </c>
      <c r="K1038" s="5">
        <v>87.510162679999993</v>
      </c>
      <c r="L1038" s="71">
        <f t="shared" si="16"/>
        <v>10542417.993537303</v>
      </c>
      <c r="M1038" t="str">
        <f>VLOOKUP(A1038,Holidays!A:C,2,)</f>
        <v>Y</v>
      </c>
      <c r="N1038" t="str">
        <f>VLOOKUP(A1038,Holidays!A:C,3,FALSE)</f>
        <v>N</v>
      </c>
    </row>
    <row r="1039" spans="1:14" x14ac:dyDescent="0.25">
      <c r="A1039" s="6">
        <v>43042</v>
      </c>
      <c r="B1039" s="1" t="str">
        <f>TEXT(Holidays!A1039,"DDDD")</f>
        <v>Friday</v>
      </c>
      <c r="C1039" s="2">
        <f>WEEKNUM(Holidays!A1039)</f>
        <v>44</v>
      </c>
      <c r="D1039" s="1" t="str">
        <f>TEXT(Holidays!A1039,"MMMM")</f>
        <v>November</v>
      </c>
      <c r="E1039" s="1" t="str">
        <f>TEXT(Holidays!A1039,"yyyy")</f>
        <v>2017</v>
      </c>
      <c r="F1039" s="3">
        <v>9.4</v>
      </c>
      <c r="G1039" s="3">
        <v>16.600000000000001</v>
      </c>
      <c r="H1039" s="3">
        <v>20.5</v>
      </c>
      <c r="I1039" s="3">
        <v>1.4</v>
      </c>
      <c r="J1039" s="4">
        <v>113451.995</v>
      </c>
      <c r="K1039" s="5">
        <v>76.925848950000002</v>
      </c>
      <c r="L1039" s="71">
        <f t="shared" si="16"/>
        <v>8727391.030446155</v>
      </c>
      <c r="M1039" t="str">
        <f>VLOOKUP(A1039,Holidays!A:C,2,)</f>
        <v>Y</v>
      </c>
      <c r="N1039" t="str">
        <f>VLOOKUP(A1039,Holidays!A:C,3,FALSE)</f>
        <v>N</v>
      </c>
    </row>
    <row r="1040" spans="1:14" x14ac:dyDescent="0.25">
      <c r="A1040" s="6">
        <v>43043</v>
      </c>
      <c r="B1040" s="1" t="str">
        <f>TEXT(Holidays!A1040,"DDDD")</f>
        <v>Saturday</v>
      </c>
      <c r="C1040" s="2">
        <f>WEEKNUM(Holidays!A1040)</f>
        <v>44</v>
      </c>
      <c r="D1040" s="1" t="str">
        <f>TEXT(Holidays!A1040,"MMMM")</f>
        <v>November</v>
      </c>
      <c r="E1040" s="1" t="str">
        <f>TEXT(Holidays!A1040,"yyyy")</f>
        <v>2017</v>
      </c>
      <c r="F1040" s="3">
        <v>8.3000000000000007</v>
      </c>
      <c r="G1040" s="3">
        <v>15.8</v>
      </c>
      <c r="H1040" s="3">
        <v>24.6</v>
      </c>
      <c r="I1040" s="3">
        <v>0.4</v>
      </c>
      <c r="J1040" s="4">
        <v>101610.815</v>
      </c>
      <c r="K1040" s="5">
        <v>78.734581890000001</v>
      </c>
      <c r="L1040" s="71">
        <f t="shared" si="16"/>
        <v>8000285.0345271407</v>
      </c>
      <c r="M1040" t="str">
        <f>VLOOKUP(A1040,Holidays!A:C,2,)</f>
        <v>Y</v>
      </c>
      <c r="N1040" t="str">
        <f>VLOOKUP(A1040,Holidays!A:C,3,FALSE)</f>
        <v>N</v>
      </c>
    </row>
    <row r="1041" spans="1:14" x14ac:dyDescent="0.25">
      <c r="A1041" s="6">
        <v>43044</v>
      </c>
      <c r="B1041" s="1" t="str">
        <f>TEXT(Holidays!A1041,"DDDD")</f>
        <v>Sunday</v>
      </c>
      <c r="C1041" s="2">
        <f>WEEKNUM(Holidays!A1041)</f>
        <v>45</v>
      </c>
      <c r="D1041" s="1" t="str">
        <f>TEXT(Holidays!A1041,"MMMM")</f>
        <v>November</v>
      </c>
      <c r="E1041" s="1" t="str">
        <f>TEXT(Holidays!A1041,"yyyy")</f>
        <v>2017</v>
      </c>
      <c r="F1041" s="3">
        <v>6.4</v>
      </c>
      <c r="G1041" s="3">
        <v>17.600000000000001</v>
      </c>
      <c r="H1041" s="3">
        <v>24.1</v>
      </c>
      <c r="I1041" s="3">
        <v>0</v>
      </c>
      <c r="J1041" s="4">
        <v>95368.164999999994</v>
      </c>
      <c r="K1041" s="5">
        <v>77.636602679999996</v>
      </c>
      <c r="L1041" s="71">
        <f t="shared" si="16"/>
        <v>7404060.3344256813</v>
      </c>
      <c r="M1041" t="str">
        <f>VLOOKUP(A1041,Holidays!A:C,2,)</f>
        <v>Y</v>
      </c>
      <c r="N1041" t="str">
        <f>VLOOKUP(A1041,Holidays!A:C,3,FALSE)</f>
        <v>N</v>
      </c>
    </row>
    <row r="1042" spans="1:14" x14ac:dyDescent="0.25">
      <c r="A1042" s="6">
        <v>43045</v>
      </c>
      <c r="B1042" s="1" t="str">
        <f>TEXT(Holidays!A1042,"DDDD")</f>
        <v>Monday</v>
      </c>
      <c r="C1042" s="2">
        <f>WEEKNUM(Holidays!A1042)</f>
        <v>45</v>
      </c>
      <c r="D1042" s="1" t="str">
        <f>TEXT(Holidays!A1042,"MMMM")</f>
        <v>November</v>
      </c>
      <c r="E1042" s="1" t="str">
        <f>TEXT(Holidays!A1042,"yyyy")</f>
        <v>2017</v>
      </c>
      <c r="F1042" s="3">
        <v>10.9</v>
      </c>
      <c r="G1042" s="3">
        <v>16.100000000000001</v>
      </c>
      <c r="H1042" s="3">
        <v>18.899999999999999</v>
      </c>
      <c r="I1042" s="3">
        <v>0</v>
      </c>
      <c r="J1042" s="4">
        <v>104632.79</v>
      </c>
      <c r="K1042" s="5">
        <v>80.934221030000003</v>
      </c>
      <c r="L1042" s="71">
        <f t="shared" si="16"/>
        <v>8468373.3528455738</v>
      </c>
      <c r="M1042" t="str">
        <f>VLOOKUP(A1042,Holidays!A:C,2,)</f>
        <v>Y</v>
      </c>
      <c r="N1042" t="str">
        <f>VLOOKUP(A1042,Holidays!A:C,3,FALSE)</f>
        <v>N</v>
      </c>
    </row>
    <row r="1043" spans="1:14" x14ac:dyDescent="0.25">
      <c r="A1043" s="6">
        <v>43046</v>
      </c>
      <c r="B1043" s="1" t="str">
        <f>TEXT(Holidays!A1043,"DDDD")</f>
        <v>Tuesday</v>
      </c>
      <c r="C1043" s="2">
        <f>WEEKNUM(Holidays!A1043)</f>
        <v>45</v>
      </c>
      <c r="D1043" s="1" t="str">
        <f>TEXT(Holidays!A1043,"MMMM")</f>
        <v>November</v>
      </c>
      <c r="E1043" s="1" t="str">
        <f>TEXT(Holidays!A1043,"yyyy")</f>
        <v>2017</v>
      </c>
      <c r="F1043" s="3">
        <v>10</v>
      </c>
      <c r="G1043" s="3">
        <v>15.8</v>
      </c>
      <c r="H1043" s="3">
        <v>18.8</v>
      </c>
      <c r="I1043" s="3">
        <v>3.4</v>
      </c>
      <c r="J1043" s="4">
        <v>100592.295</v>
      </c>
      <c r="K1043" s="5">
        <v>78.317766300000002</v>
      </c>
      <c r="L1043" s="71">
        <f t="shared" si="16"/>
        <v>7878163.8513906589</v>
      </c>
      <c r="M1043" t="str">
        <f>VLOOKUP(A1043,Holidays!A:C,2,)</f>
        <v>Y</v>
      </c>
      <c r="N1043" t="str">
        <f>VLOOKUP(A1043,Holidays!A:C,3,FALSE)</f>
        <v>Y</v>
      </c>
    </row>
    <row r="1044" spans="1:14" x14ac:dyDescent="0.25">
      <c r="A1044" s="6">
        <v>43047</v>
      </c>
      <c r="B1044" s="1" t="str">
        <f>TEXT(Holidays!A1044,"DDDD")</f>
        <v>Wednesday</v>
      </c>
      <c r="C1044" s="2">
        <f>WEEKNUM(Holidays!A1044)</f>
        <v>45</v>
      </c>
      <c r="D1044" s="1" t="str">
        <f>TEXT(Holidays!A1044,"MMMM")</f>
        <v>November</v>
      </c>
      <c r="E1044" s="1" t="str">
        <f>TEXT(Holidays!A1044,"yyyy")</f>
        <v>2017</v>
      </c>
      <c r="F1044" s="3">
        <v>12.1</v>
      </c>
      <c r="G1044" s="3">
        <v>16.899999999999999</v>
      </c>
      <c r="H1044" s="3">
        <v>25.4</v>
      </c>
      <c r="I1044" s="3">
        <v>0</v>
      </c>
      <c r="J1044" s="4">
        <v>111738.485</v>
      </c>
      <c r="K1044" s="5">
        <v>90.995755090000003</v>
      </c>
      <c r="L1044" s="71">
        <f t="shared" si="16"/>
        <v>10167727.815187639</v>
      </c>
      <c r="M1044" t="str">
        <f>VLOOKUP(A1044,Holidays!A:C,2,)</f>
        <v>Y</v>
      </c>
      <c r="N1044" t="str">
        <f>VLOOKUP(A1044,Holidays!A:C,3,FALSE)</f>
        <v>N</v>
      </c>
    </row>
    <row r="1045" spans="1:14" x14ac:dyDescent="0.25">
      <c r="A1045" s="6">
        <v>43048</v>
      </c>
      <c r="B1045" s="1" t="str">
        <f>TEXT(Holidays!A1045,"DDDD")</f>
        <v>Thursday</v>
      </c>
      <c r="C1045" s="2">
        <f>WEEKNUM(Holidays!A1045)</f>
        <v>45</v>
      </c>
      <c r="D1045" s="1" t="str">
        <f>TEXT(Holidays!A1045,"MMMM")</f>
        <v>November</v>
      </c>
      <c r="E1045" s="1" t="str">
        <f>TEXT(Holidays!A1045,"yyyy")</f>
        <v>2017</v>
      </c>
      <c r="F1045" s="3">
        <v>8.6999999999999993</v>
      </c>
      <c r="G1045" s="3">
        <v>21.8</v>
      </c>
      <c r="H1045" s="3">
        <v>28.8</v>
      </c>
      <c r="I1045" s="3">
        <v>0</v>
      </c>
      <c r="J1045" s="4">
        <v>113539.935</v>
      </c>
      <c r="K1045" s="5">
        <v>85.582594670000006</v>
      </c>
      <c r="L1045" s="71">
        <f t="shared" si="16"/>
        <v>9717042.2359631471</v>
      </c>
      <c r="M1045" t="str">
        <f>VLOOKUP(A1045,Holidays!A:C,2,)</f>
        <v>Y</v>
      </c>
      <c r="N1045" t="str">
        <f>VLOOKUP(A1045,Holidays!A:C,3,FALSE)</f>
        <v>N</v>
      </c>
    </row>
    <row r="1046" spans="1:14" x14ac:dyDescent="0.25">
      <c r="A1046" s="6">
        <v>43049</v>
      </c>
      <c r="B1046" s="1" t="str">
        <f>TEXT(Holidays!A1046,"DDDD")</f>
        <v>Friday</v>
      </c>
      <c r="C1046" s="2">
        <f>WEEKNUM(Holidays!A1046)</f>
        <v>45</v>
      </c>
      <c r="D1046" s="1" t="str">
        <f>TEXT(Holidays!A1046,"MMMM")</f>
        <v>November</v>
      </c>
      <c r="E1046" s="1" t="str">
        <f>TEXT(Holidays!A1046,"yyyy")</f>
        <v>2017</v>
      </c>
      <c r="F1046" s="3">
        <v>12.1</v>
      </c>
      <c r="G1046" s="3">
        <v>27.2</v>
      </c>
      <c r="H1046" s="3">
        <v>23.7</v>
      </c>
      <c r="I1046" s="3">
        <v>0</v>
      </c>
      <c r="J1046" s="4">
        <v>115156.44500000001</v>
      </c>
      <c r="K1046" s="5">
        <v>92.615536950000006</v>
      </c>
      <c r="L1046" s="71">
        <f t="shared" si="16"/>
        <v>10665275.986928144</v>
      </c>
      <c r="M1046" t="str">
        <f>VLOOKUP(A1046,Holidays!A:C,2,)</f>
        <v>Y</v>
      </c>
      <c r="N1046" t="str">
        <f>VLOOKUP(A1046,Holidays!A:C,3,FALSE)</f>
        <v>N</v>
      </c>
    </row>
    <row r="1047" spans="1:14" x14ac:dyDescent="0.25">
      <c r="A1047" s="6">
        <v>43050</v>
      </c>
      <c r="B1047" s="1" t="str">
        <f>TEXT(Holidays!A1047,"DDDD")</f>
        <v>Saturday</v>
      </c>
      <c r="C1047" s="2">
        <f>WEEKNUM(Holidays!A1047)</f>
        <v>45</v>
      </c>
      <c r="D1047" s="1" t="str">
        <f>TEXT(Holidays!A1047,"MMMM")</f>
        <v>November</v>
      </c>
      <c r="E1047" s="1" t="str">
        <f>TEXT(Holidays!A1047,"yyyy")</f>
        <v>2017</v>
      </c>
      <c r="F1047" s="3">
        <v>14.8</v>
      </c>
      <c r="G1047" s="3">
        <v>24.7</v>
      </c>
      <c r="H1047" s="3">
        <v>28.8</v>
      </c>
      <c r="I1047" s="3">
        <v>0</v>
      </c>
      <c r="J1047" s="4">
        <v>104194.345</v>
      </c>
      <c r="K1047" s="5">
        <v>83.494939239999994</v>
      </c>
      <c r="L1047" s="71">
        <f t="shared" si="16"/>
        <v>8699700.5049265977</v>
      </c>
      <c r="M1047" t="str">
        <f>VLOOKUP(A1047,Holidays!A:C,2,)</f>
        <v>Y</v>
      </c>
      <c r="N1047" t="str">
        <f>VLOOKUP(A1047,Holidays!A:C,3,FALSE)</f>
        <v>N</v>
      </c>
    </row>
    <row r="1048" spans="1:14" x14ac:dyDescent="0.25">
      <c r="A1048" s="6">
        <v>43051</v>
      </c>
      <c r="B1048" s="1" t="str">
        <f>TEXT(Holidays!A1048,"DDDD")</f>
        <v>Sunday</v>
      </c>
      <c r="C1048" s="2">
        <f>WEEKNUM(Holidays!A1048)</f>
        <v>46</v>
      </c>
      <c r="D1048" s="1" t="str">
        <f>TEXT(Holidays!A1048,"MMMM")</f>
        <v>November</v>
      </c>
      <c r="E1048" s="1" t="str">
        <f>TEXT(Holidays!A1048,"yyyy")</f>
        <v>2017</v>
      </c>
      <c r="F1048" s="3">
        <v>13.2</v>
      </c>
      <c r="G1048" s="3">
        <v>23.3</v>
      </c>
      <c r="H1048" s="3">
        <v>25</v>
      </c>
      <c r="I1048" s="3">
        <v>0</v>
      </c>
      <c r="J1048" s="4">
        <v>98774.235000000001</v>
      </c>
      <c r="K1048" s="5">
        <v>73.950064819999994</v>
      </c>
      <c r="L1048" s="71">
        <f t="shared" si="16"/>
        <v>7304361.0807959121</v>
      </c>
      <c r="M1048" t="str">
        <f>VLOOKUP(A1048,Holidays!A:C,2,)</f>
        <v>Y</v>
      </c>
      <c r="N1048" t="str">
        <f>VLOOKUP(A1048,Holidays!A:C,3,FALSE)</f>
        <v>N</v>
      </c>
    </row>
    <row r="1049" spans="1:14" x14ac:dyDescent="0.25">
      <c r="A1049" s="6">
        <v>43052</v>
      </c>
      <c r="B1049" s="1" t="str">
        <f>TEXT(Holidays!A1049,"DDDD")</f>
        <v>Monday</v>
      </c>
      <c r="C1049" s="2">
        <f>WEEKNUM(Holidays!A1049)</f>
        <v>46</v>
      </c>
      <c r="D1049" s="1" t="str">
        <f>TEXT(Holidays!A1049,"MMMM")</f>
        <v>November</v>
      </c>
      <c r="E1049" s="1" t="str">
        <f>TEXT(Holidays!A1049,"yyyy")</f>
        <v>2017</v>
      </c>
      <c r="F1049" s="3">
        <v>13.7</v>
      </c>
      <c r="G1049" s="3">
        <v>33</v>
      </c>
      <c r="H1049" s="3">
        <v>29.5</v>
      </c>
      <c r="I1049" s="3">
        <v>0</v>
      </c>
      <c r="J1049" s="4">
        <v>125795.84</v>
      </c>
      <c r="K1049" s="5">
        <v>102.5536814</v>
      </c>
      <c r="L1049" s="71">
        <f t="shared" si="16"/>
        <v>12900826.496805375</v>
      </c>
      <c r="M1049" t="str">
        <f>VLOOKUP(A1049,Holidays!A:C,2,)</f>
        <v>Y</v>
      </c>
      <c r="N1049" t="str">
        <f>VLOOKUP(A1049,Holidays!A:C,3,FALSE)</f>
        <v>N</v>
      </c>
    </row>
    <row r="1050" spans="1:14" x14ac:dyDescent="0.25">
      <c r="A1050" s="6">
        <v>43053</v>
      </c>
      <c r="B1050" s="1" t="str">
        <f>TEXT(Holidays!A1050,"DDDD")</f>
        <v>Tuesday</v>
      </c>
      <c r="C1050" s="2">
        <f>WEEKNUM(Holidays!A1050)</f>
        <v>46</v>
      </c>
      <c r="D1050" s="1" t="str">
        <f>TEXT(Holidays!A1050,"MMMM")</f>
        <v>November</v>
      </c>
      <c r="E1050" s="1" t="str">
        <f>TEXT(Holidays!A1050,"yyyy")</f>
        <v>2017</v>
      </c>
      <c r="F1050" s="3">
        <v>18.2</v>
      </c>
      <c r="G1050" s="3">
        <v>33.9</v>
      </c>
      <c r="H1050" s="3">
        <v>29.5</v>
      </c>
      <c r="I1050" s="3">
        <v>0</v>
      </c>
      <c r="J1050" s="4">
        <v>135420.82</v>
      </c>
      <c r="K1050" s="5">
        <v>94.731684869999995</v>
      </c>
      <c r="L1050" s="71">
        <f t="shared" si="16"/>
        <v>12828642.445076993</v>
      </c>
      <c r="M1050" t="str">
        <f>VLOOKUP(A1050,Holidays!A:C,2,)</f>
        <v>Y</v>
      </c>
      <c r="N1050" t="str">
        <f>VLOOKUP(A1050,Holidays!A:C,3,FALSE)</f>
        <v>N</v>
      </c>
    </row>
    <row r="1051" spans="1:14" x14ac:dyDescent="0.25">
      <c r="A1051" s="6">
        <v>43054</v>
      </c>
      <c r="B1051" s="1" t="str">
        <f>TEXT(Holidays!A1051,"DDDD")</f>
        <v>Wednesday</v>
      </c>
      <c r="C1051" s="2">
        <f>WEEKNUM(Holidays!A1051)</f>
        <v>46</v>
      </c>
      <c r="D1051" s="1" t="str">
        <f>TEXT(Holidays!A1051,"MMMM")</f>
        <v>November</v>
      </c>
      <c r="E1051" s="1" t="str">
        <f>TEXT(Holidays!A1051,"yyyy")</f>
        <v>2017</v>
      </c>
      <c r="F1051" s="3">
        <v>21.5</v>
      </c>
      <c r="G1051" s="3">
        <v>31.4</v>
      </c>
      <c r="H1051" s="3">
        <v>16.899999999999999</v>
      </c>
      <c r="I1051" s="3">
        <v>0</v>
      </c>
      <c r="J1051" s="4">
        <v>130385.05</v>
      </c>
      <c r="K1051" s="5">
        <v>90.97415977</v>
      </c>
      <c r="L1051" s="71">
        <f t="shared" si="16"/>
        <v>11861670.370319439</v>
      </c>
      <c r="M1051" t="str">
        <f>VLOOKUP(A1051,Holidays!A:C,2,)</f>
        <v>Y</v>
      </c>
      <c r="N1051" t="str">
        <f>VLOOKUP(A1051,Holidays!A:C,3,FALSE)</f>
        <v>N</v>
      </c>
    </row>
    <row r="1052" spans="1:14" x14ac:dyDescent="0.25">
      <c r="A1052" s="6">
        <v>43055</v>
      </c>
      <c r="B1052" s="1" t="str">
        <f>TEXT(Holidays!A1052,"DDDD")</f>
        <v>Thursday</v>
      </c>
      <c r="C1052" s="2">
        <f>WEEKNUM(Holidays!A1052)</f>
        <v>46</v>
      </c>
      <c r="D1052" s="1" t="str">
        <f>TEXT(Holidays!A1052,"MMMM")</f>
        <v>November</v>
      </c>
      <c r="E1052" s="1" t="str">
        <f>TEXT(Holidays!A1052,"yyyy")</f>
        <v>2017</v>
      </c>
      <c r="F1052" s="3">
        <v>18.100000000000001</v>
      </c>
      <c r="G1052" s="3">
        <v>21.3</v>
      </c>
      <c r="H1052" s="3">
        <v>4.8</v>
      </c>
      <c r="I1052" s="3">
        <v>3.6</v>
      </c>
      <c r="J1052" s="4">
        <v>116715.965</v>
      </c>
      <c r="K1052" s="5">
        <v>88.816107369999997</v>
      </c>
      <c r="L1052" s="71">
        <f t="shared" si="16"/>
        <v>10366257.679233162</v>
      </c>
      <c r="M1052" t="str">
        <f>VLOOKUP(A1052,Holidays!A:C,2,)</f>
        <v>Y</v>
      </c>
      <c r="N1052" t="str">
        <f>VLOOKUP(A1052,Holidays!A:C,3,FALSE)</f>
        <v>N</v>
      </c>
    </row>
    <row r="1053" spans="1:14" x14ac:dyDescent="0.25">
      <c r="A1053" s="6">
        <v>43056</v>
      </c>
      <c r="B1053" s="1" t="str">
        <f>TEXT(Holidays!A1053,"DDDD")</f>
        <v>Friday</v>
      </c>
      <c r="C1053" s="2">
        <f>WEEKNUM(Holidays!A1053)</f>
        <v>46</v>
      </c>
      <c r="D1053" s="1" t="str">
        <f>TEXT(Holidays!A1053,"MMMM")</f>
        <v>November</v>
      </c>
      <c r="E1053" s="1" t="str">
        <f>TEXT(Holidays!A1053,"yyyy")</f>
        <v>2017</v>
      </c>
      <c r="F1053" s="3">
        <v>16.399999999999999</v>
      </c>
      <c r="G1053" s="3">
        <v>26.8</v>
      </c>
      <c r="H1053" s="3">
        <v>22.9</v>
      </c>
      <c r="I1053" s="3">
        <v>4.2</v>
      </c>
      <c r="J1053" s="4">
        <v>117797.62</v>
      </c>
      <c r="K1053" s="5">
        <v>99.446276760000003</v>
      </c>
      <c r="L1053" s="71">
        <f t="shared" si="16"/>
        <v>11714534.720189311</v>
      </c>
      <c r="M1053" t="str">
        <f>VLOOKUP(A1053,Holidays!A:C,2,)</f>
        <v>Y</v>
      </c>
      <c r="N1053" t="str">
        <f>VLOOKUP(A1053,Holidays!A:C,3,FALSE)</f>
        <v>N</v>
      </c>
    </row>
    <row r="1054" spans="1:14" x14ac:dyDescent="0.25">
      <c r="A1054" s="6">
        <v>43057</v>
      </c>
      <c r="B1054" s="1" t="str">
        <f>TEXT(Holidays!A1054,"DDDD")</f>
        <v>Saturday</v>
      </c>
      <c r="C1054" s="2">
        <f>WEEKNUM(Holidays!A1054)</f>
        <v>46</v>
      </c>
      <c r="D1054" s="1" t="str">
        <f>TEXT(Holidays!A1054,"MMMM")</f>
        <v>November</v>
      </c>
      <c r="E1054" s="1" t="str">
        <f>TEXT(Holidays!A1054,"yyyy")</f>
        <v>2017</v>
      </c>
      <c r="F1054" s="3">
        <v>16.100000000000001</v>
      </c>
      <c r="G1054" s="3">
        <v>28.1</v>
      </c>
      <c r="H1054" s="3">
        <v>20.100000000000001</v>
      </c>
      <c r="I1054" s="3">
        <v>0</v>
      </c>
      <c r="J1054" s="4">
        <v>106730.21</v>
      </c>
      <c r="K1054" s="5">
        <v>89.770277660000005</v>
      </c>
      <c r="L1054" s="71">
        <f t="shared" si="16"/>
        <v>9581200.586410109</v>
      </c>
      <c r="M1054" t="str">
        <f>VLOOKUP(A1054,Holidays!A:C,2,)</f>
        <v>Y</v>
      </c>
      <c r="N1054" t="str">
        <f>VLOOKUP(A1054,Holidays!A:C,3,FALSE)</f>
        <v>N</v>
      </c>
    </row>
    <row r="1055" spans="1:14" x14ac:dyDescent="0.25">
      <c r="A1055" s="6">
        <v>43058</v>
      </c>
      <c r="B1055" s="1" t="str">
        <f>TEXT(Holidays!A1055,"DDDD")</f>
        <v>Sunday</v>
      </c>
      <c r="C1055" s="2">
        <f>WEEKNUM(Holidays!A1055)</f>
        <v>47</v>
      </c>
      <c r="D1055" s="1" t="str">
        <f>TEXT(Holidays!A1055,"MMMM")</f>
        <v>November</v>
      </c>
      <c r="E1055" s="1" t="str">
        <f>TEXT(Holidays!A1055,"yyyy")</f>
        <v>2017</v>
      </c>
      <c r="F1055" s="3">
        <v>15.1</v>
      </c>
      <c r="G1055" s="3">
        <v>29.3</v>
      </c>
      <c r="H1055" s="3">
        <v>27.5</v>
      </c>
      <c r="I1055" s="3">
        <v>24.8</v>
      </c>
      <c r="J1055" s="4">
        <v>101256.78</v>
      </c>
      <c r="K1055" s="5">
        <v>81.881314270000004</v>
      </c>
      <c r="L1055" s="71">
        <f t="shared" si="16"/>
        <v>8291038.2251482513</v>
      </c>
      <c r="M1055" t="str">
        <f>VLOOKUP(A1055,Holidays!A:C,2,)</f>
        <v>Y</v>
      </c>
      <c r="N1055" t="str">
        <f>VLOOKUP(A1055,Holidays!A:C,3,FALSE)</f>
        <v>N</v>
      </c>
    </row>
    <row r="1056" spans="1:14" x14ac:dyDescent="0.25">
      <c r="A1056" s="6">
        <v>43059</v>
      </c>
      <c r="B1056" s="1" t="str">
        <f>TEXT(Holidays!A1056,"DDDD")</f>
        <v>Monday</v>
      </c>
      <c r="C1056" s="2">
        <f>WEEKNUM(Holidays!A1056)</f>
        <v>47</v>
      </c>
      <c r="D1056" s="1" t="str">
        <f>TEXT(Holidays!A1056,"MMMM")</f>
        <v>November</v>
      </c>
      <c r="E1056" s="1" t="str">
        <f>TEXT(Holidays!A1056,"yyyy")</f>
        <v>2017</v>
      </c>
      <c r="F1056" s="3">
        <v>16.600000000000001</v>
      </c>
      <c r="G1056" s="3">
        <v>30.8</v>
      </c>
      <c r="H1056" s="3">
        <v>28.6</v>
      </c>
      <c r="I1056" s="3">
        <v>0</v>
      </c>
      <c r="J1056" s="4">
        <v>128658.27</v>
      </c>
      <c r="K1056" s="5">
        <v>131.30094130000001</v>
      </c>
      <c r="L1056" s="71">
        <f t="shared" si="16"/>
        <v>16892951.957029551</v>
      </c>
      <c r="M1056" t="str">
        <f>VLOOKUP(A1056,Holidays!A:C,2,)</f>
        <v>Y</v>
      </c>
      <c r="N1056" t="str">
        <f>VLOOKUP(A1056,Holidays!A:C,3,FALSE)</f>
        <v>N</v>
      </c>
    </row>
    <row r="1057" spans="1:14" x14ac:dyDescent="0.25">
      <c r="A1057" s="6">
        <v>43060</v>
      </c>
      <c r="B1057" s="1" t="str">
        <f>TEXT(Holidays!A1057,"DDDD")</f>
        <v>Tuesday</v>
      </c>
      <c r="C1057" s="2">
        <f>WEEKNUM(Holidays!A1057)</f>
        <v>47</v>
      </c>
      <c r="D1057" s="1" t="str">
        <f>TEXT(Holidays!A1057,"MMMM")</f>
        <v>November</v>
      </c>
      <c r="E1057" s="1" t="str">
        <f>TEXT(Holidays!A1057,"yyyy")</f>
        <v>2017</v>
      </c>
      <c r="F1057" s="3">
        <v>17.8</v>
      </c>
      <c r="G1057" s="3">
        <v>32.9</v>
      </c>
      <c r="H1057" s="3">
        <v>29.5</v>
      </c>
      <c r="I1057" s="3">
        <v>0</v>
      </c>
      <c r="J1057" s="4">
        <v>137151.495</v>
      </c>
      <c r="K1057" s="5">
        <v>152.7547663</v>
      </c>
      <c r="L1057" s="71">
        <f t="shared" si="16"/>
        <v>20950544.566420618</v>
      </c>
      <c r="M1057" t="str">
        <f>VLOOKUP(A1057,Holidays!A:C,2,)</f>
        <v>Y</v>
      </c>
      <c r="N1057" t="str">
        <f>VLOOKUP(A1057,Holidays!A:C,3,FALSE)</f>
        <v>N</v>
      </c>
    </row>
    <row r="1058" spans="1:14" x14ac:dyDescent="0.25">
      <c r="A1058" s="6">
        <v>43061</v>
      </c>
      <c r="B1058" s="1" t="str">
        <f>TEXT(Holidays!A1058,"DDDD")</f>
        <v>Wednesday</v>
      </c>
      <c r="C1058" s="2">
        <f>WEEKNUM(Holidays!A1058)</f>
        <v>47</v>
      </c>
      <c r="D1058" s="1" t="str">
        <f>TEXT(Holidays!A1058,"MMMM")</f>
        <v>November</v>
      </c>
      <c r="E1058" s="1" t="str">
        <f>TEXT(Holidays!A1058,"yyyy")</f>
        <v>2017</v>
      </c>
      <c r="F1058" s="3">
        <v>18.7</v>
      </c>
      <c r="G1058" s="3">
        <v>32.6</v>
      </c>
      <c r="H1058" s="3">
        <v>30.6</v>
      </c>
      <c r="I1058" s="3">
        <v>0</v>
      </c>
      <c r="J1058" s="4">
        <v>138882.25</v>
      </c>
      <c r="K1058" s="5">
        <v>116.8798367</v>
      </c>
      <c r="L1058" s="71">
        <f t="shared" si="16"/>
        <v>16232534.700528575</v>
      </c>
      <c r="M1058" t="str">
        <f>VLOOKUP(A1058,Holidays!A:C,2,)</f>
        <v>Y</v>
      </c>
      <c r="N1058" t="str">
        <f>VLOOKUP(A1058,Holidays!A:C,3,FALSE)</f>
        <v>N</v>
      </c>
    </row>
    <row r="1059" spans="1:14" x14ac:dyDescent="0.25">
      <c r="A1059" s="6">
        <v>43062</v>
      </c>
      <c r="B1059" s="1" t="str">
        <f>TEXT(Holidays!A1059,"DDDD")</f>
        <v>Thursday</v>
      </c>
      <c r="C1059" s="2">
        <f>WEEKNUM(Holidays!A1059)</f>
        <v>47</v>
      </c>
      <c r="D1059" s="1" t="str">
        <f>TEXT(Holidays!A1059,"MMMM")</f>
        <v>November</v>
      </c>
      <c r="E1059" s="1" t="str">
        <f>TEXT(Holidays!A1059,"yyyy")</f>
        <v>2017</v>
      </c>
      <c r="F1059" s="3">
        <v>16.2</v>
      </c>
      <c r="G1059" s="3">
        <v>31.9</v>
      </c>
      <c r="H1059" s="3">
        <v>18.899999999999999</v>
      </c>
      <c r="I1059" s="3">
        <v>0</v>
      </c>
      <c r="J1059" s="4">
        <v>135162.11499999999</v>
      </c>
      <c r="K1059" s="5">
        <v>105.2716657</v>
      </c>
      <c r="L1059" s="71">
        <f t="shared" si="16"/>
        <v>14228740.985584954</v>
      </c>
      <c r="M1059" t="str">
        <f>VLOOKUP(A1059,Holidays!A:C,2,)</f>
        <v>Y</v>
      </c>
      <c r="N1059" t="str">
        <f>VLOOKUP(A1059,Holidays!A:C,3,FALSE)</f>
        <v>N</v>
      </c>
    </row>
    <row r="1060" spans="1:14" x14ac:dyDescent="0.25">
      <c r="A1060" s="6">
        <v>43063</v>
      </c>
      <c r="B1060" s="1" t="str">
        <f>TEXT(Holidays!A1060,"DDDD")</f>
        <v>Friday</v>
      </c>
      <c r="C1060" s="2">
        <f>WEEKNUM(Holidays!A1060)</f>
        <v>47</v>
      </c>
      <c r="D1060" s="1" t="str">
        <f>TEXT(Holidays!A1060,"MMMM")</f>
        <v>November</v>
      </c>
      <c r="E1060" s="1" t="str">
        <f>TEXT(Holidays!A1060,"yyyy")</f>
        <v>2017</v>
      </c>
      <c r="F1060" s="3">
        <v>18.600000000000001</v>
      </c>
      <c r="G1060" s="3">
        <v>30.7</v>
      </c>
      <c r="H1060" s="3">
        <v>13.8</v>
      </c>
      <c r="I1060" s="3">
        <v>1</v>
      </c>
      <c r="J1060" s="4">
        <v>133951.29</v>
      </c>
      <c r="K1060" s="5">
        <v>116.56179090000001</v>
      </c>
      <c r="L1060" s="71">
        <f t="shared" si="16"/>
        <v>15613602.255765263</v>
      </c>
      <c r="M1060" t="str">
        <f>VLOOKUP(A1060,Holidays!A:C,2,)</f>
        <v>Y</v>
      </c>
      <c r="N1060" t="str">
        <f>VLOOKUP(A1060,Holidays!A:C,3,FALSE)</f>
        <v>N</v>
      </c>
    </row>
    <row r="1061" spans="1:14" x14ac:dyDescent="0.25">
      <c r="A1061" s="6">
        <v>43064</v>
      </c>
      <c r="B1061" s="1" t="str">
        <f>TEXT(Holidays!A1061,"DDDD")</f>
        <v>Saturday</v>
      </c>
      <c r="C1061" s="2">
        <f>WEEKNUM(Holidays!A1061)</f>
        <v>47</v>
      </c>
      <c r="D1061" s="1" t="str">
        <f>TEXT(Holidays!A1061,"MMMM")</f>
        <v>November</v>
      </c>
      <c r="E1061" s="1" t="str">
        <f>TEXT(Holidays!A1061,"yyyy")</f>
        <v>2017</v>
      </c>
      <c r="F1061" s="3">
        <v>19.3</v>
      </c>
      <c r="G1061" s="3">
        <v>32.5</v>
      </c>
      <c r="H1061" s="3">
        <v>17</v>
      </c>
      <c r="I1061" s="3">
        <v>0.4</v>
      </c>
      <c r="J1061" s="4">
        <v>121219.595</v>
      </c>
      <c r="K1061" s="5">
        <v>99.010420740000001</v>
      </c>
      <c r="L1061" s="71">
        <f t="shared" si="16"/>
        <v>12002003.1028824</v>
      </c>
      <c r="M1061" t="str">
        <f>VLOOKUP(A1061,Holidays!A:C,2,)</f>
        <v>Y</v>
      </c>
      <c r="N1061" t="str">
        <f>VLOOKUP(A1061,Holidays!A:C,3,FALSE)</f>
        <v>N</v>
      </c>
    </row>
    <row r="1062" spans="1:14" x14ac:dyDescent="0.25">
      <c r="A1062" s="6">
        <v>43065</v>
      </c>
      <c r="B1062" s="1" t="str">
        <f>TEXT(Holidays!A1062,"DDDD")</f>
        <v>Sunday</v>
      </c>
      <c r="C1062" s="2">
        <f>WEEKNUM(Holidays!A1062)</f>
        <v>48</v>
      </c>
      <c r="D1062" s="1" t="str">
        <f>TEXT(Holidays!A1062,"MMMM")</f>
        <v>November</v>
      </c>
      <c r="E1062" s="1" t="str">
        <f>TEXT(Holidays!A1062,"yyyy")</f>
        <v>2017</v>
      </c>
      <c r="F1062" s="3">
        <v>19.399999999999999</v>
      </c>
      <c r="G1062" s="3">
        <v>28.3</v>
      </c>
      <c r="H1062" s="3"/>
      <c r="I1062" s="3">
        <v>3.4</v>
      </c>
      <c r="J1062" s="4">
        <v>108717.875</v>
      </c>
      <c r="K1062" s="5">
        <v>83.114514119999996</v>
      </c>
      <c r="L1062" s="71">
        <f t="shared" si="16"/>
        <v>9036033.3567838948</v>
      </c>
      <c r="M1062" t="str">
        <f>VLOOKUP(A1062,Holidays!A:C,2,)</f>
        <v>Y</v>
      </c>
      <c r="N1062" t="str">
        <f>VLOOKUP(A1062,Holidays!A:C,3,FALSE)</f>
        <v>N</v>
      </c>
    </row>
    <row r="1063" spans="1:14" x14ac:dyDescent="0.25">
      <c r="A1063" s="6">
        <v>43066</v>
      </c>
      <c r="B1063" s="1" t="str">
        <f>TEXT(Holidays!A1063,"DDDD")</f>
        <v>Monday</v>
      </c>
      <c r="C1063" s="2">
        <f>WEEKNUM(Holidays!A1063)</f>
        <v>48</v>
      </c>
      <c r="D1063" s="1" t="str">
        <f>TEXT(Holidays!A1063,"MMMM")</f>
        <v>November</v>
      </c>
      <c r="E1063" s="1" t="str">
        <f>TEXT(Holidays!A1063,"yyyy")</f>
        <v>2017</v>
      </c>
      <c r="F1063" s="3">
        <v>16.5</v>
      </c>
      <c r="G1063" s="3">
        <v>21.2</v>
      </c>
      <c r="H1063" s="3">
        <v>20.5</v>
      </c>
      <c r="I1063" s="3">
        <v>1.4</v>
      </c>
      <c r="J1063" s="4">
        <v>115429.005</v>
      </c>
      <c r="K1063" s="5">
        <v>84.608923149999995</v>
      </c>
      <c r="L1063" s="71">
        <f t="shared" si="16"/>
        <v>9766323.8133259658</v>
      </c>
      <c r="M1063" t="str">
        <f>VLOOKUP(A1063,Holidays!A:C,2,)</f>
        <v>Y</v>
      </c>
      <c r="N1063" t="str">
        <f>VLOOKUP(A1063,Holidays!A:C,3,FALSE)</f>
        <v>N</v>
      </c>
    </row>
    <row r="1064" spans="1:14" x14ac:dyDescent="0.25">
      <c r="A1064" s="6">
        <v>43067</v>
      </c>
      <c r="B1064" s="1" t="str">
        <f>TEXT(Holidays!A1064,"DDDD")</f>
        <v>Tuesday</v>
      </c>
      <c r="C1064" s="2">
        <f>WEEKNUM(Holidays!A1064)</f>
        <v>48</v>
      </c>
      <c r="D1064" s="1" t="str">
        <f>TEXT(Holidays!A1064,"MMMM")</f>
        <v>November</v>
      </c>
      <c r="E1064" s="1" t="str">
        <f>TEXT(Holidays!A1064,"yyyy")</f>
        <v>2017</v>
      </c>
      <c r="F1064" s="3">
        <v>13.7</v>
      </c>
      <c r="G1064" s="3">
        <v>31</v>
      </c>
      <c r="H1064" s="3">
        <v>31.1</v>
      </c>
      <c r="I1064" s="3">
        <v>0.2</v>
      </c>
      <c r="J1064" s="4">
        <v>129798.47</v>
      </c>
      <c r="K1064" s="5">
        <v>130.50196869999999</v>
      </c>
      <c r="L1064" s="71">
        <f t="shared" si="16"/>
        <v>16938955.869247887</v>
      </c>
      <c r="M1064" t="str">
        <f>VLOOKUP(A1064,Holidays!A:C,2,)</f>
        <v>Y</v>
      </c>
      <c r="N1064" t="str">
        <f>VLOOKUP(A1064,Holidays!A:C,3,FALSE)</f>
        <v>N</v>
      </c>
    </row>
    <row r="1065" spans="1:14" x14ac:dyDescent="0.25">
      <c r="A1065" s="6">
        <v>43068</v>
      </c>
      <c r="B1065" s="1" t="str">
        <f>TEXT(Holidays!A1065,"DDDD")</f>
        <v>Wednesday</v>
      </c>
      <c r="C1065" s="2">
        <f>WEEKNUM(Holidays!A1065)</f>
        <v>48</v>
      </c>
      <c r="D1065" s="1" t="str">
        <f>TEXT(Holidays!A1065,"MMMM")</f>
        <v>November</v>
      </c>
      <c r="E1065" s="1" t="str">
        <f>TEXT(Holidays!A1065,"yyyy")</f>
        <v>2017</v>
      </c>
      <c r="F1065" s="3">
        <v>18.5</v>
      </c>
      <c r="G1065" s="3">
        <v>35.799999999999997</v>
      </c>
      <c r="H1065" s="3">
        <v>28.3</v>
      </c>
      <c r="I1065" s="3">
        <v>0</v>
      </c>
      <c r="J1065" s="4">
        <v>151730.95000000001</v>
      </c>
      <c r="K1065" s="5">
        <v>166.55264679999999</v>
      </c>
      <c r="L1065" s="71">
        <f t="shared" si="16"/>
        <v>25271191.323978461</v>
      </c>
      <c r="M1065" t="str">
        <f>VLOOKUP(A1065,Holidays!A:C,2,)</f>
        <v>Y</v>
      </c>
      <c r="N1065" t="str">
        <f>VLOOKUP(A1065,Holidays!A:C,3,FALSE)</f>
        <v>N</v>
      </c>
    </row>
    <row r="1066" spans="1:14" x14ac:dyDescent="0.25">
      <c r="A1066" s="6">
        <v>43069</v>
      </c>
      <c r="B1066" s="1" t="str">
        <f>TEXT(Holidays!A1066,"DDDD")</f>
        <v>Thursday</v>
      </c>
      <c r="C1066" s="2">
        <f>WEEKNUM(Holidays!A1066)</f>
        <v>48</v>
      </c>
      <c r="D1066" s="1" t="str">
        <f>TEXT(Holidays!A1066,"MMMM")</f>
        <v>November</v>
      </c>
      <c r="E1066" s="1" t="str">
        <f>TEXT(Holidays!A1066,"yyyy")</f>
        <v>2017</v>
      </c>
      <c r="F1066" s="3">
        <v>22.5</v>
      </c>
      <c r="G1066" s="3">
        <v>34.9</v>
      </c>
      <c r="H1066" s="3">
        <v>23.1</v>
      </c>
      <c r="I1066" s="3">
        <v>0</v>
      </c>
      <c r="J1066" s="4">
        <v>154632.33499999999</v>
      </c>
      <c r="K1066" s="5">
        <v>131.4914339</v>
      </c>
      <c r="L1066" s="71">
        <f t="shared" si="16"/>
        <v>20332827.456455156</v>
      </c>
      <c r="M1066" t="str">
        <f>VLOOKUP(A1066,Holidays!A:C,2,)</f>
        <v>Y</v>
      </c>
      <c r="N1066" t="str">
        <f>VLOOKUP(A1066,Holidays!A:C,3,FALSE)</f>
        <v>N</v>
      </c>
    </row>
    <row r="1067" spans="1:14" x14ac:dyDescent="0.25">
      <c r="A1067" s="6">
        <v>43070</v>
      </c>
      <c r="B1067" s="1" t="str">
        <f>TEXT(Holidays!A1067,"DDDD")</f>
        <v>Friday</v>
      </c>
      <c r="C1067" s="2">
        <f>WEEKNUM(Holidays!A1067)</f>
        <v>48</v>
      </c>
      <c r="D1067" s="1" t="str">
        <f>TEXT(Holidays!A1067,"MMMM")</f>
        <v>December</v>
      </c>
      <c r="E1067" s="1" t="str">
        <f>TEXT(Holidays!A1067,"yyyy")</f>
        <v>2017</v>
      </c>
      <c r="F1067" s="3">
        <v>21.5</v>
      </c>
      <c r="G1067" s="3">
        <v>23.5</v>
      </c>
      <c r="H1067" s="3">
        <v>1.6</v>
      </c>
      <c r="I1067" s="3">
        <v>1.8</v>
      </c>
      <c r="J1067" s="4">
        <v>125141.9</v>
      </c>
      <c r="K1067" s="5">
        <v>87.152295949999996</v>
      </c>
      <c r="L1067" s="71">
        <f t="shared" si="16"/>
        <v>10906403.904545303</v>
      </c>
      <c r="M1067" t="str">
        <f>VLOOKUP(A1067,Holidays!A:C,2,)</f>
        <v>Y</v>
      </c>
      <c r="N1067" t="str">
        <f>VLOOKUP(A1067,Holidays!A:C,3,FALSE)</f>
        <v>N</v>
      </c>
    </row>
    <row r="1068" spans="1:14" x14ac:dyDescent="0.25">
      <c r="A1068" s="6">
        <v>43071</v>
      </c>
      <c r="B1068" s="1" t="str">
        <f>TEXT(Holidays!A1068,"DDDD")</f>
        <v>Saturday</v>
      </c>
      <c r="C1068" s="2">
        <f>WEEKNUM(Holidays!A1068)</f>
        <v>48</v>
      </c>
      <c r="D1068" s="1" t="str">
        <f>TEXT(Holidays!A1068,"MMMM")</f>
        <v>December</v>
      </c>
      <c r="E1068" s="1" t="str">
        <f>TEXT(Holidays!A1068,"yyyy")</f>
        <v>2017</v>
      </c>
      <c r="F1068" s="3">
        <v>14.7</v>
      </c>
      <c r="G1068" s="3">
        <v>16.399999999999999</v>
      </c>
      <c r="H1068" s="3">
        <v>0.7</v>
      </c>
      <c r="I1068" s="3">
        <v>20.6</v>
      </c>
      <c r="J1068" s="4">
        <v>99234.22</v>
      </c>
      <c r="K1068" s="5">
        <v>66.255858649999993</v>
      </c>
      <c r="L1068" s="71">
        <f t="shared" si="16"/>
        <v>6574848.4535630029</v>
      </c>
      <c r="M1068" t="str">
        <f>VLOOKUP(A1068,Holidays!A:C,2,)</f>
        <v>Y</v>
      </c>
      <c r="N1068" t="str">
        <f>VLOOKUP(A1068,Holidays!A:C,3,FALSE)</f>
        <v>N</v>
      </c>
    </row>
    <row r="1069" spans="1:14" x14ac:dyDescent="0.25">
      <c r="A1069" s="6">
        <v>43072</v>
      </c>
      <c r="B1069" s="1" t="str">
        <f>TEXT(Holidays!A1069,"DDDD")</f>
        <v>Sunday</v>
      </c>
      <c r="C1069" s="2">
        <f>WEEKNUM(Holidays!A1069)</f>
        <v>49</v>
      </c>
      <c r="D1069" s="1" t="str">
        <f>TEXT(Holidays!A1069,"MMMM")</f>
        <v>December</v>
      </c>
      <c r="E1069" s="1" t="str">
        <f>TEXT(Holidays!A1069,"yyyy")</f>
        <v>2017</v>
      </c>
      <c r="F1069" s="3">
        <v>11.5</v>
      </c>
      <c r="G1069" s="3">
        <v>17.100000000000001</v>
      </c>
      <c r="H1069" s="3">
        <v>14.4</v>
      </c>
      <c r="I1069" s="3">
        <v>43.8</v>
      </c>
      <c r="J1069" s="4">
        <v>92487.705000000002</v>
      </c>
      <c r="K1069" s="5">
        <v>67.758066369999995</v>
      </c>
      <c r="L1069" s="71">
        <f t="shared" si="16"/>
        <v>6266788.0537989801</v>
      </c>
      <c r="M1069" t="str">
        <f>VLOOKUP(A1069,Holidays!A:C,2,)</f>
        <v>Y</v>
      </c>
      <c r="N1069" t="str">
        <f>VLOOKUP(A1069,Holidays!A:C,3,FALSE)</f>
        <v>N</v>
      </c>
    </row>
    <row r="1070" spans="1:14" x14ac:dyDescent="0.25">
      <c r="A1070" s="6">
        <v>43073</v>
      </c>
      <c r="B1070" s="1" t="str">
        <f>TEXT(Holidays!A1070,"DDDD")</f>
        <v>Monday</v>
      </c>
      <c r="C1070" s="2">
        <f>WEEKNUM(Holidays!A1070)</f>
        <v>49</v>
      </c>
      <c r="D1070" s="1" t="str">
        <f>TEXT(Holidays!A1070,"MMMM")</f>
        <v>December</v>
      </c>
      <c r="E1070" s="1" t="str">
        <f>TEXT(Holidays!A1070,"yyyy")</f>
        <v>2017</v>
      </c>
      <c r="F1070" s="3">
        <v>12.4</v>
      </c>
      <c r="G1070" s="3">
        <v>17.5</v>
      </c>
      <c r="H1070" s="3">
        <v>7.9</v>
      </c>
      <c r="I1070" s="3">
        <v>5.4</v>
      </c>
      <c r="J1070" s="4">
        <v>111625.98</v>
      </c>
      <c r="K1070" s="5">
        <v>84.041757820000001</v>
      </c>
      <c r="L1070" s="71">
        <f t="shared" si="16"/>
        <v>9381243.5775801633</v>
      </c>
      <c r="M1070" t="str">
        <f>VLOOKUP(A1070,Holidays!A:C,2,)</f>
        <v>Y</v>
      </c>
      <c r="N1070" t="str">
        <f>VLOOKUP(A1070,Holidays!A:C,3,FALSE)</f>
        <v>N</v>
      </c>
    </row>
    <row r="1071" spans="1:14" x14ac:dyDescent="0.25">
      <c r="A1071" s="6">
        <v>43074</v>
      </c>
      <c r="B1071" s="1" t="str">
        <f>TEXT(Holidays!A1071,"DDDD")</f>
        <v>Tuesday</v>
      </c>
      <c r="C1071" s="2">
        <f>WEEKNUM(Holidays!A1071)</f>
        <v>49</v>
      </c>
      <c r="D1071" s="1" t="str">
        <f>TEXT(Holidays!A1071,"MMMM")</f>
        <v>December</v>
      </c>
      <c r="E1071" s="1" t="str">
        <f>TEXT(Holidays!A1071,"yyyy")</f>
        <v>2017</v>
      </c>
      <c r="F1071" s="3">
        <v>10.8</v>
      </c>
      <c r="G1071" s="3">
        <v>22.8</v>
      </c>
      <c r="H1071" s="3">
        <v>22.9</v>
      </c>
      <c r="I1071" s="3">
        <v>1.8</v>
      </c>
      <c r="J1071" s="4">
        <v>113063.675</v>
      </c>
      <c r="K1071" s="5">
        <v>82.842057909999994</v>
      </c>
      <c r="L1071" s="71">
        <f t="shared" si="16"/>
        <v>9366427.5118674189</v>
      </c>
      <c r="M1071" t="str">
        <f>VLOOKUP(A1071,Holidays!A:C,2,)</f>
        <v>Y</v>
      </c>
      <c r="N1071" t="str">
        <f>VLOOKUP(A1071,Holidays!A:C,3,FALSE)</f>
        <v>N</v>
      </c>
    </row>
    <row r="1072" spans="1:14" x14ac:dyDescent="0.25">
      <c r="A1072" s="6">
        <v>43075</v>
      </c>
      <c r="B1072" s="1" t="str">
        <f>TEXT(Holidays!A1072,"DDDD")</f>
        <v>Wednesday</v>
      </c>
      <c r="C1072" s="2">
        <f>WEEKNUM(Holidays!A1072)</f>
        <v>49</v>
      </c>
      <c r="D1072" s="1" t="str">
        <f>TEXT(Holidays!A1072,"MMMM")</f>
        <v>December</v>
      </c>
      <c r="E1072" s="1" t="str">
        <f>TEXT(Holidays!A1072,"yyyy")</f>
        <v>2017</v>
      </c>
      <c r="F1072" s="3">
        <v>13.6</v>
      </c>
      <c r="G1072" s="3">
        <v>21.3</v>
      </c>
      <c r="H1072" s="3">
        <v>23.6</v>
      </c>
      <c r="I1072" s="3">
        <v>0</v>
      </c>
      <c r="J1072" s="4">
        <v>115383.13</v>
      </c>
      <c r="K1072" s="5">
        <v>89.564050550000005</v>
      </c>
      <c r="L1072" s="71">
        <f t="shared" si="16"/>
        <v>10334180.487937223</v>
      </c>
      <c r="M1072" t="str">
        <f>VLOOKUP(A1072,Holidays!A:C,2,)</f>
        <v>Y</v>
      </c>
      <c r="N1072" t="str">
        <f>VLOOKUP(A1072,Holidays!A:C,3,FALSE)</f>
        <v>N</v>
      </c>
    </row>
    <row r="1073" spans="1:14" x14ac:dyDescent="0.25">
      <c r="A1073" s="6">
        <v>43076</v>
      </c>
      <c r="B1073" s="1" t="str">
        <f>TEXT(Holidays!A1073,"DDDD")</f>
        <v>Thursday</v>
      </c>
      <c r="C1073" s="2">
        <f>WEEKNUM(Holidays!A1073)</f>
        <v>49</v>
      </c>
      <c r="D1073" s="1" t="str">
        <f>TEXT(Holidays!A1073,"MMMM")</f>
        <v>December</v>
      </c>
      <c r="E1073" s="1" t="str">
        <f>TEXT(Holidays!A1073,"yyyy")</f>
        <v>2017</v>
      </c>
      <c r="F1073" s="3">
        <v>11.6</v>
      </c>
      <c r="G1073" s="3">
        <v>21.9</v>
      </c>
      <c r="H1073" s="3">
        <v>19.8</v>
      </c>
      <c r="I1073" s="3">
        <v>0</v>
      </c>
      <c r="J1073" s="4">
        <v>115736.97</v>
      </c>
      <c r="K1073" s="5">
        <v>102.5919318</v>
      </c>
      <c r="L1073" s="71">
        <f t="shared" si="16"/>
        <v>11873679.332978645</v>
      </c>
      <c r="M1073" t="str">
        <f>VLOOKUP(A1073,Holidays!A:C,2,)</f>
        <v>Y</v>
      </c>
      <c r="N1073" t="str">
        <f>VLOOKUP(A1073,Holidays!A:C,3,FALSE)</f>
        <v>N</v>
      </c>
    </row>
    <row r="1074" spans="1:14" x14ac:dyDescent="0.25">
      <c r="A1074" s="6">
        <v>43077</v>
      </c>
      <c r="B1074" s="1" t="str">
        <f>TEXT(Holidays!A1074,"DDDD")</f>
        <v>Friday</v>
      </c>
      <c r="C1074" s="2">
        <f>WEEKNUM(Holidays!A1074)</f>
        <v>49</v>
      </c>
      <c r="D1074" s="1" t="str">
        <f>TEXT(Holidays!A1074,"MMMM")</f>
        <v>December</v>
      </c>
      <c r="E1074" s="1" t="str">
        <f>TEXT(Holidays!A1074,"yyyy")</f>
        <v>2017</v>
      </c>
      <c r="F1074" s="3">
        <v>11.4</v>
      </c>
      <c r="G1074" s="3">
        <v>18.7</v>
      </c>
      <c r="H1074" s="3">
        <v>28.5</v>
      </c>
      <c r="I1074" s="3">
        <v>25.2</v>
      </c>
      <c r="J1074" s="4">
        <v>109568.47</v>
      </c>
      <c r="K1074" s="5">
        <v>87.467721979999993</v>
      </c>
      <c r="L1074" s="71">
        <f t="shared" si="16"/>
        <v>9583704.4717339706</v>
      </c>
      <c r="M1074" t="str">
        <f>VLOOKUP(A1074,Holidays!A:C,2,)</f>
        <v>Y</v>
      </c>
      <c r="N1074" t="str">
        <f>VLOOKUP(A1074,Holidays!A:C,3,FALSE)</f>
        <v>N</v>
      </c>
    </row>
    <row r="1075" spans="1:14" x14ac:dyDescent="0.25">
      <c r="A1075" s="6">
        <v>43078</v>
      </c>
      <c r="B1075" s="1" t="str">
        <f>TEXT(Holidays!A1075,"DDDD")</f>
        <v>Saturday</v>
      </c>
      <c r="C1075" s="2">
        <f>WEEKNUM(Holidays!A1075)</f>
        <v>49</v>
      </c>
      <c r="D1075" s="1" t="str">
        <f>TEXT(Holidays!A1075,"MMMM")</f>
        <v>December</v>
      </c>
      <c r="E1075" s="1" t="str">
        <f>TEXT(Holidays!A1075,"yyyy")</f>
        <v>2017</v>
      </c>
      <c r="F1075" s="3">
        <v>12.7</v>
      </c>
      <c r="G1075" s="3">
        <v>23</v>
      </c>
      <c r="H1075" s="3">
        <v>19.2</v>
      </c>
      <c r="I1075" s="3">
        <v>0</v>
      </c>
      <c r="J1075" s="4">
        <v>99334.8</v>
      </c>
      <c r="K1075" s="5">
        <v>82.980837530000002</v>
      </c>
      <c r="L1075" s="71">
        <f t="shared" si="16"/>
        <v>8242884.8998750448</v>
      </c>
      <c r="M1075" t="str">
        <f>VLOOKUP(A1075,Holidays!A:C,2,)</f>
        <v>Y</v>
      </c>
      <c r="N1075" t="str">
        <f>VLOOKUP(A1075,Holidays!A:C,3,FALSE)</f>
        <v>N</v>
      </c>
    </row>
    <row r="1076" spans="1:14" x14ac:dyDescent="0.25">
      <c r="A1076" s="6">
        <v>43079</v>
      </c>
      <c r="B1076" s="1" t="str">
        <f>TEXT(Holidays!A1076,"DDDD")</f>
        <v>Sunday</v>
      </c>
      <c r="C1076" s="2">
        <f>WEEKNUM(Holidays!A1076)</f>
        <v>50</v>
      </c>
      <c r="D1076" s="1" t="str">
        <f>TEXT(Holidays!A1076,"MMMM")</f>
        <v>December</v>
      </c>
      <c r="E1076" s="1" t="str">
        <f>TEXT(Holidays!A1076,"yyyy")</f>
        <v>2017</v>
      </c>
      <c r="F1076" s="3">
        <v>14.5</v>
      </c>
      <c r="G1076" s="3">
        <v>22.2</v>
      </c>
      <c r="H1076" s="3">
        <v>31.4</v>
      </c>
      <c r="I1076" s="3">
        <v>0</v>
      </c>
      <c r="J1076" s="4">
        <v>97715.01</v>
      </c>
      <c r="K1076" s="5">
        <v>81.089163600000006</v>
      </c>
      <c r="L1076" s="71">
        <f t="shared" si="16"/>
        <v>7923628.4320656359</v>
      </c>
      <c r="M1076" t="str">
        <f>VLOOKUP(A1076,Holidays!A:C,2,)</f>
        <v>Y</v>
      </c>
      <c r="N1076" t="str">
        <f>VLOOKUP(A1076,Holidays!A:C,3,FALSE)</f>
        <v>N</v>
      </c>
    </row>
    <row r="1077" spans="1:14" x14ac:dyDescent="0.25">
      <c r="A1077" s="6">
        <v>43080</v>
      </c>
      <c r="B1077" s="1" t="str">
        <f>TEXT(Holidays!A1077,"DDDD")</f>
        <v>Monday</v>
      </c>
      <c r="C1077" s="2">
        <f>WEEKNUM(Holidays!A1077)</f>
        <v>50</v>
      </c>
      <c r="D1077" s="1" t="str">
        <f>TEXT(Holidays!A1077,"MMMM")</f>
        <v>December</v>
      </c>
      <c r="E1077" s="1" t="str">
        <f>TEXT(Holidays!A1077,"yyyy")</f>
        <v>2017</v>
      </c>
      <c r="F1077" s="3">
        <v>16.399999999999999</v>
      </c>
      <c r="G1077" s="3">
        <v>20.7</v>
      </c>
      <c r="H1077" s="3">
        <v>26.3</v>
      </c>
      <c r="I1077" s="3">
        <v>0</v>
      </c>
      <c r="J1077" s="4">
        <v>114680.185</v>
      </c>
      <c r="K1077" s="5">
        <v>97.605395759999993</v>
      </c>
      <c r="L1077" s="71">
        <f t="shared" si="16"/>
        <v>11193404.842755014</v>
      </c>
      <c r="M1077" t="str">
        <f>VLOOKUP(A1077,Holidays!A:C,2,)</f>
        <v>Y</v>
      </c>
      <c r="N1077" t="str">
        <f>VLOOKUP(A1077,Holidays!A:C,3,FALSE)</f>
        <v>N</v>
      </c>
    </row>
    <row r="1078" spans="1:14" x14ac:dyDescent="0.25">
      <c r="A1078" s="6">
        <v>43081</v>
      </c>
      <c r="B1078" s="1" t="str">
        <f>TEXT(Holidays!A1078,"DDDD")</f>
        <v>Tuesday</v>
      </c>
      <c r="C1078" s="2">
        <f>WEEKNUM(Holidays!A1078)</f>
        <v>50</v>
      </c>
      <c r="D1078" s="1" t="str">
        <f>TEXT(Holidays!A1078,"MMMM")</f>
        <v>December</v>
      </c>
      <c r="E1078" s="1" t="str">
        <f>TEXT(Holidays!A1078,"yyyy")</f>
        <v>2017</v>
      </c>
      <c r="F1078" s="3">
        <v>15.8</v>
      </c>
      <c r="G1078" s="3">
        <v>26.4</v>
      </c>
      <c r="H1078" s="3">
        <v>31.3</v>
      </c>
      <c r="I1078" s="3">
        <v>0</v>
      </c>
      <c r="J1078" s="4">
        <v>121945.175</v>
      </c>
      <c r="K1078" s="5">
        <v>104.9958379</v>
      </c>
      <c r="L1078" s="71">
        <f t="shared" si="16"/>
        <v>12803735.826987132</v>
      </c>
      <c r="M1078" t="str">
        <f>VLOOKUP(A1078,Holidays!A:C,2,)</f>
        <v>Y</v>
      </c>
      <c r="N1078" t="str">
        <f>VLOOKUP(A1078,Holidays!A:C,3,FALSE)</f>
        <v>N</v>
      </c>
    </row>
    <row r="1079" spans="1:14" x14ac:dyDescent="0.25">
      <c r="A1079" s="6">
        <v>43082</v>
      </c>
      <c r="B1079" s="1" t="str">
        <f>TEXT(Holidays!A1079,"DDDD")</f>
        <v>Wednesday</v>
      </c>
      <c r="C1079" s="2">
        <f>WEEKNUM(Holidays!A1079)</f>
        <v>50</v>
      </c>
      <c r="D1079" s="1" t="str">
        <f>TEXT(Holidays!A1079,"MMMM")</f>
        <v>December</v>
      </c>
      <c r="E1079" s="1" t="str">
        <f>TEXT(Holidays!A1079,"yyyy")</f>
        <v>2017</v>
      </c>
      <c r="F1079" s="3">
        <v>15.8</v>
      </c>
      <c r="G1079" s="3">
        <v>37.6</v>
      </c>
      <c r="H1079" s="3">
        <v>32</v>
      </c>
      <c r="I1079" s="3">
        <v>0</v>
      </c>
      <c r="J1079" s="4">
        <v>146933.095</v>
      </c>
      <c r="K1079" s="5">
        <v>94.498151980000003</v>
      </c>
      <c r="L1079" s="71">
        <f t="shared" si="16"/>
        <v>13884905.942201778</v>
      </c>
      <c r="M1079" t="str">
        <f>VLOOKUP(A1079,Holidays!A:C,2,)</f>
        <v>Y</v>
      </c>
      <c r="N1079" t="str">
        <f>VLOOKUP(A1079,Holidays!A:C,3,FALSE)</f>
        <v>N</v>
      </c>
    </row>
    <row r="1080" spans="1:14" x14ac:dyDescent="0.25">
      <c r="A1080" s="6">
        <v>43083</v>
      </c>
      <c r="B1080" s="1" t="str">
        <f>TEXT(Holidays!A1080,"DDDD")</f>
        <v>Thursday</v>
      </c>
      <c r="C1080" s="2">
        <f>WEEKNUM(Holidays!A1080)</f>
        <v>50</v>
      </c>
      <c r="D1080" s="1" t="str">
        <f>TEXT(Holidays!A1080,"MMMM")</f>
        <v>December</v>
      </c>
      <c r="E1080" s="1" t="str">
        <f>TEXT(Holidays!A1080,"yyyy")</f>
        <v>2017</v>
      </c>
      <c r="F1080" s="3">
        <v>20.5</v>
      </c>
      <c r="G1080" s="3">
        <v>23.1</v>
      </c>
      <c r="H1080" s="3">
        <v>21.7</v>
      </c>
      <c r="I1080" s="3">
        <v>0</v>
      </c>
      <c r="J1080" s="4">
        <v>129280.81</v>
      </c>
      <c r="K1080" s="5">
        <v>101.8652498</v>
      </c>
      <c r="L1080" s="71">
        <f t="shared" si="16"/>
        <v>13169222.004996337</v>
      </c>
      <c r="M1080" t="str">
        <f>VLOOKUP(A1080,Holidays!A:C,2,)</f>
        <v>Y</v>
      </c>
      <c r="N1080" t="str">
        <f>VLOOKUP(A1080,Holidays!A:C,3,FALSE)</f>
        <v>N</v>
      </c>
    </row>
    <row r="1081" spans="1:14" x14ac:dyDescent="0.25">
      <c r="A1081" s="6">
        <v>43084</v>
      </c>
      <c r="B1081" s="1" t="str">
        <f>TEXT(Holidays!A1081,"DDDD")</f>
        <v>Friday</v>
      </c>
      <c r="C1081" s="2">
        <f>WEEKNUM(Holidays!A1081)</f>
        <v>50</v>
      </c>
      <c r="D1081" s="1" t="str">
        <f>TEXT(Holidays!A1081,"MMMM")</f>
        <v>December</v>
      </c>
      <c r="E1081" s="1" t="str">
        <f>TEXT(Holidays!A1081,"yyyy")</f>
        <v>2017</v>
      </c>
      <c r="F1081" s="3">
        <v>14.1</v>
      </c>
      <c r="G1081" s="3">
        <v>26.4</v>
      </c>
      <c r="H1081" s="3">
        <v>32.1</v>
      </c>
      <c r="I1081" s="3">
        <v>0</v>
      </c>
      <c r="J1081" s="4">
        <v>120821.05499999999</v>
      </c>
      <c r="K1081" s="5">
        <v>105.4358596</v>
      </c>
      <c r="L1081" s="71">
        <f t="shared" si="16"/>
        <v>12738871.791703878</v>
      </c>
      <c r="M1081" t="str">
        <f>VLOOKUP(A1081,Holidays!A:C,2,)</f>
        <v>Y</v>
      </c>
      <c r="N1081" t="str">
        <f>VLOOKUP(A1081,Holidays!A:C,3,FALSE)</f>
        <v>N</v>
      </c>
    </row>
    <row r="1082" spans="1:14" x14ac:dyDescent="0.25">
      <c r="A1082" s="6">
        <v>43085</v>
      </c>
      <c r="B1082" s="1" t="str">
        <f>TEXT(Holidays!A1082,"DDDD")</f>
        <v>Saturday</v>
      </c>
      <c r="C1082" s="2">
        <f>WEEKNUM(Holidays!A1082)</f>
        <v>50</v>
      </c>
      <c r="D1082" s="1" t="str">
        <f>TEXT(Holidays!A1082,"MMMM")</f>
        <v>December</v>
      </c>
      <c r="E1082" s="1" t="str">
        <f>TEXT(Holidays!A1082,"yyyy")</f>
        <v>2017</v>
      </c>
      <c r="F1082" s="3">
        <v>13.8</v>
      </c>
      <c r="G1082" s="3">
        <v>24.6</v>
      </c>
      <c r="H1082" s="3">
        <v>31</v>
      </c>
      <c r="I1082" s="3">
        <v>0</v>
      </c>
      <c r="J1082" s="4">
        <v>110154.36</v>
      </c>
      <c r="K1082" s="5">
        <v>99.475416330000002</v>
      </c>
      <c r="L1082" s="71">
        <f t="shared" si="16"/>
        <v>10957650.821564699</v>
      </c>
      <c r="M1082" t="str">
        <f>VLOOKUP(A1082,Holidays!A:C,2,)</f>
        <v>Y</v>
      </c>
      <c r="N1082" t="str">
        <f>VLOOKUP(A1082,Holidays!A:C,3,FALSE)</f>
        <v>N</v>
      </c>
    </row>
    <row r="1083" spans="1:14" x14ac:dyDescent="0.25">
      <c r="A1083" s="6">
        <v>43086</v>
      </c>
      <c r="B1083" s="1" t="str">
        <f>TEXT(Holidays!A1083,"DDDD")</f>
        <v>Sunday</v>
      </c>
      <c r="C1083" s="2">
        <f>WEEKNUM(Holidays!A1083)</f>
        <v>51</v>
      </c>
      <c r="D1083" s="1" t="str">
        <f>TEXT(Holidays!A1083,"MMMM")</f>
        <v>December</v>
      </c>
      <c r="E1083" s="1" t="str">
        <f>TEXT(Holidays!A1083,"yyyy")</f>
        <v>2017</v>
      </c>
      <c r="F1083" s="3">
        <v>15.7</v>
      </c>
      <c r="G1083" s="3">
        <v>24.5</v>
      </c>
      <c r="H1083" s="3">
        <v>30.5</v>
      </c>
      <c r="I1083" s="3">
        <v>0</v>
      </c>
      <c r="J1083" s="4">
        <v>107212.84</v>
      </c>
      <c r="K1083" s="5">
        <v>82.049323279999996</v>
      </c>
      <c r="L1083" s="71">
        <f t="shared" si="16"/>
        <v>8796740.968926914</v>
      </c>
      <c r="M1083" t="str">
        <f>VLOOKUP(A1083,Holidays!A:C,2,)</f>
        <v>Y</v>
      </c>
      <c r="N1083" t="str">
        <f>VLOOKUP(A1083,Holidays!A:C,3,FALSE)</f>
        <v>N</v>
      </c>
    </row>
    <row r="1084" spans="1:14" x14ac:dyDescent="0.25">
      <c r="A1084" s="6">
        <v>43087</v>
      </c>
      <c r="B1084" s="1" t="str">
        <f>TEXT(Holidays!A1084,"DDDD")</f>
        <v>Monday</v>
      </c>
      <c r="C1084" s="2">
        <f>WEEKNUM(Holidays!A1084)</f>
        <v>51</v>
      </c>
      <c r="D1084" s="1" t="str">
        <f>TEXT(Holidays!A1084,"MMMM")</f>
        <v>December</v>
      </c>
      <c r="E1084" s="1" t="str">
        <f>TEXT(Holidays!A1084,"yyyy")</f>
        <v>2017</v>
      </c>
      <c r="F1084" s="3">
        <v>17.100000000000001</v>
      </c>
      <c r="G1084" s="3">
        <v>33</v>
      </c>
      <c r="H1084" s="3">
        <v>22.1</v>
      </c>
      <c r="I1084" s="3">
        <v>0</v>
      </c>
      <c r="J1084" s="4">
        <v>138949.67499999999</v>
      </c>
      <c r="K1084" s="5">
        <v>117.26538429999999</v>
      </c>
      <c r="L1084" s="71">
        <f t="shared" si="16"/>
        <v>16293987.0372351</v>
      </c>
      <c r="M1084" t="str">
        <f>VLOOKUP(A1084,Holidays!A:C,2,)</f>
        <v>Y</v>
      </c>
      <c r="N1084" t="str">
        <f>VLOOKUP(A1084,Holidays!A:C,3,FALSE)</f>
        <v>N</v>
      </c>
    </row>
    <row r="1085" spans="1:14" x14ac:dyDescent="0.25">
      <c r="A1085" s="6">
        <v>43088</v>
      </c>
      <c r="B1085" s="1" t="str">
        <f>TEXT(Holidays!A1085,"DDDD")</f>
        <v>Tuesday</v>
      </c>
      <c r="C1085" s="2">
        <f>WEEKNUM(Holidays!A1085)</f>
        <v>51</v>
      </c>
      <c r="D1085" s="1" t="str">
        <f>TEXT(Holidays!A1085,"MMMM")</f>
        <v>December</v>
      </c>
      <c r="E1085" s="1" t="str">
        <f>TEXT(Holidays!A1085,"yyyy")</f>
        <v>2017</v>
      </c>
      <c r="F1085" s="3">
        <v>19.7</v>
      </c>
      <c r="G1085" s="3">
        <v>37.4</v>
      </c>
      <c r="H1085" s="3">
        <v>12.1</v>
      </c>
      <c r="I1085" s="3">
        <v>0</v>
      </c>
      <c r="J1085" s="4">
        <v>142870.39499999999</v>
      </c>
      <c r="K1085" s="5">
        <v>106.4977263</v>
      </c>
      <c r="L1085" s="71">
        <f t="shared" si="16"/>
        <v>15215372.223082887</v>
      </c>
      <c r="M1085" t="str">
        <f>VLOOKUP(A1085,Holidays!A:C,2,)</f>
        <v>Y</v>
      </c>
      <c r="N1085" t="str">
        <f>VLOOKUP(A1085,Holidays!A:C,3,FALSE)</f>
        <v>N</v>
      </c>
    </row>
    <row r="1086" spans="1:14" x14ac:dyDescent="0.25">
      <c r="A1086" s="6">
        <v>43089</v>
      </c>
      <c r="B1086" s="1" t="str">
        <f>TEXT(Holidays!A1086,"DDDD")</f>
        <v>Wednesday</v>
      </c>
      <c r="C1086" s="2">
        <f>WEEKNUM(Holidays!A1086)</f>
        <v>51</v>
      </c>
      <c r="D1086" s="1" t="str">
        <f>TEXT(Holidays!A1086,"MMMM")</f>
        <v>December</v>
      </c>
      <c r="E1086" s="1" t="str">
        <f>TEXT(Holidays!A1086,"yyyy")</f>
        <v>2017</v>
      </c>
      <c r="F1086" s="3">
        <v>15.8</v>
      </c>
      <c r="G1086" s="3">
        <v>24.5</v>
      </c>
      <c r="H1086" s="3">
        <v>19</v>
      </c>
      <c r="I1086" s="3">
        <v>20.6</v>
      </c>
      <c r="J1086" s="4">
        <v>114916.99</v>
      </c>
      <c r="K1086" s="5">
        <v>78.737600779999994</v>
      </c>
      <c r="L1086" s="71">
        <f t="shared" si="16"/>
        <v>9048288.0814592522</v>
      </c>
      <c r="M1086" t="str">
        <f>VLOOKUP(A1086,Holidays!A:C,2,)</f>
        <v>Y</v>
      </c>
      <c r="N1086" t="str">
        <f>VLOOKUP(A1086,Holidays!A:C,3,FALSE)</f>
        <v>N</v>
      </c>
    </row>
    <row r="1087" spans="1:14" x14ac:dyDescent="0.25">
      <c r="A1087" s="6">
        <v>43090</v>
      </c>
      <c r="B1087" s="1" t="str">
        <f>TEXT(Holidays!A1087,"DDDD")</f>
        <v>Thursday</v>
      </c>
      <c r="C1087" s="2">
        <f>WEEKNUM(Holidays!A1087)</f>
        <v>51</v>
      </c>
      <c r="D1087" s="1" t="str">
        <f>TEXT(Holidays!A1087,"MMMM")</f>
        <v>December</v>
      </c>
      <c r="E1087" s="1" t="str">
        <f>TEXT(Holidays!A1087,"yyyy")</f>
        <v>2017</v>
      </c>
      <c r="F1087" s="3">
        <v>12.3</v>
      </c>
      <c r="G1087" s="3">
        <v>23.7</v>
      </c>
      <c r="H1087" s="3">
        <v>31.9</v>
      </c>
      <c r="I1087" s="3">
        <v>0</v>
      </c>
      <c r="J1087" s="4">
        <v>114462.53</v>
      </c>
      <c r="K1087" s="5">
        <v>85.775431650000002</v>
      </c>
      <c r="L1087" s="71">
        <f t="shared" si="16"/>
        <v>9818072.9185010754</v>
      </c>
      <c r="M1087" t="str">
        <f>VLOOKUP(A1087,Holidays!A:C,2,)</f>
        <v>Y</v>
      </c>
      <c r="N1087" t="str">
        <f>VLOOKUP(A1087,Holidays!A:C,3,FALSE)</f>
        <v>N</v>
      </c>
    </row>
    <row r="1088" spans="1:14" x14ac:dyDescent="0.25">
      <c r="A1088" s="6">
        <v>43091</v>
      </c>
      <c r="B1088" s="1" t="str">
        <f>TEXT(Holidays!A1088,"DDDD")</f>
        <v>Friday</v>
      </c>
      <c r="C1088" s="2">
        <f>WEEKNUM(Holidays!A1088)</f>
        <v>51</v>
      </c>
      <c r="D1088" s="1" t="str">
        <f>TEXT(Holidays!A1088,"MMMM")</f>
        <v>December</v>
      </c>
      <c r="E1088" s="1" t="str">
        <f>TEXT(Holidays!A1088,"yyyy")</f>
        <v>2017</v>
      </c>
      <c r="F1088" s="3">
        <v>13.6</v>
      </c>
      <c r="G1088" s="3">
        <v>27.7</v>
      </c>
      <c r="H1088" s="3">
        <v>26.6</v>
      </c>
      <c r="I1088" s="3">
        <v>0</v>
      </c>
      <c r="J1088" s="4">
        <v>116428.79</v>
      </c>
      <c r="K1088" s="5">
        <v>81.598862999999994</v>
      </c>
      <c r="L1088" s="71">
        <f t="shared" si="16"/>
        <v>9500456.8844657689</v>
      </c>
      <c r="M1088" t="str">
        <f>VLOOKUP(A1088,Holidays!A:C,2,)</f>
        <v>N</v>
      </c>
      <c r="N1088" t="str">
        <f>VLOOKUP(A1088,Holidays!A:C,3,FALSE)</f>
        <v>N</v>
      </c>
    </row>
    <row r="1089" spans="1:14" x14ac:dyDescent="0.25">
      <c r="A1089" s="6">
        <v>43092</v>
      </c>
      <c r="B1089" s="1" t="str">
        <f>TEXT(Holidays!A1089,"DDDD")</f>
        <v>Saturday</v>
      </c>
      <c r="C1089" s="2">
        <f>WEEKNUM(Holidays!A1089)</f>
        <v>51</v>
      </c>
      <c r="D1089" s="1" t="str">
        <f>TEXT(Holidays!A1089,"MMMM")</f>
        <v>December</v>
      </c>
      <c r="E1089" s="1" t="str">
        <f>TEXT(Holidays!A1089,"yyyy")</f>
        <v>2017</v>
      </c>
      <c r="F1089" s="3">
        <v>14.7</v>
      </c>
      <c r="G1089" s="3">
        <v>30.2</v>
      </c>
      <c r="H1089" s="3">
        <v>21.2</v>
      </c>
      <c r="I1089" s="3">
        <v>0</v>
      </c>
      <c r="J1089" s="4">
        <v>109364.01</v>
      </c>
      <c r="K1089" s="5">
        <v>79.898848340000001</v>
      </c>
      <c r="L1089" s="71">
        <f t="shared" si="16"/>
        <v>8738058.4488442428</v>
      </c>
      <c r="M1089" t="str">
        <f>VLOOKUP(A1089,Holidays!A:C,2,)</f>
        <v>N</v>
      </c>
      <c r="N1089" t="str">
        <f>VLOOKUP(A1089,Holidays!A:C,3,FALSE)</f>
        <v>N</v>
      </c>
    </row>
    <row r="1090" spans="1:14" x14ac:dyDescent="0.25">
      <c r="A1090" s="6">
        <v>43093</v>
      </c>
      <c r="B1090" s="1" t="str">
        <f>TEXT(Holidays!A1090,"DDDD")</f>
        <v>Sunday</v>
      </c>
      <c r="C1090" s="2">
        <f>WEEKNUM(Holidays!A1090)</f>
        <v>52</v>
      </c>
      <c r="D1090" s="1" t="str">
        <f>TEXT(Holidays!A1090,"MMMM")</f>
        <v>December</v>
      </c>
      <c r="E1090" s="1" t="str">
        <f>TEXT(Holidays!A1090,"yyyy")</f>
        <v>2017</v>
      </c>
      <c r="F1090" s="3">
        <v>15.8</v>
      </c>
      <c r="G1090" s="3">
        <v>19.399999999999999</v>
      </c>
      <c r="H1090" s="3">
        <v>25.7</v>
      </c>
      <c r="I1090" s="3">
        <v>0.4</v>
      </c>
      <c r="J1090" s="4">
        <v>92856.23</v>
      </c>
      <c r="K1090" s="5">
        <v>58.939113859999999</v>
      </c>
      <c r="L1090" s="71">
        <f t="shared" ref="L1090:L1153" si="17">J1090*K1090</f>
        <v>5472863.9125803476</v>
      </c>
      <c r="M1090" t="str">
        <f>VLOOKUP(A1090,Holidays!A:C,2,)</f>
        <v>N</v>
      </c>
      <c r="N1090" t="str">
        <f>VLOOKUP(A1090,Holidays!A:C,3,FALSE)</f>
        <v>N</v>
      </c>
    </row>
    <row r="1091" spans="1:14" x14ac:dyDescent="0.25">
      <c r="A1091" s="6">
        <v>43094</v>
      </c>
      <c r="B1091" s="1" t="str">
        <f>TEXT(Holidays!A1091,"DDDD")</f>
        <v>Monday</v>
      </c>
      <c r="C1091" s="2">
        <f>WEEKNUM(Holidays!A1091)</f>
        <v>52</v>
      </c>
      <c r="D1091" s="1" t="str">
        <f>TEXT(Holidays!A1091,"MMMM")</f>
        <v>December</v>
      </c>
      <c r="E1091" s="1" t="str">
        <f>TEXT(Holidays!A1091,"yyyy")</f>
        <v>2017</v>
      </c>
      <c r="F1091" s="3">
        <v>15.1</v>
      </c>
      <c r="G1091" s="3">
        <v>21.4</v>
      </c>
      <c r="H1091" s="3">
        <v>29</v>
      </c>
      <c r="I1091" s="3">
        <v>0</v>
      </c>
      <c r="J1091" s="4">
        <v>85094.375</v>
      </c>
      <c r="K1091" s="5">
        <v>44.900300629999997</v>
      </c>
      <c r="L1091" s="71">
        <f t="shared" si="17"/>
        <v>3820763.019421956</v>
      </c>
      <c r="M1091" t="str">
        <f>VLOOKUP(A1091,Holidays!A:C,2,)</f>
        <v>N</v>
      </c>
      <c r="N1091" t="str">
        <f>VLOOKUP(A1091,Holidays!A:C,3,FALSE)</f>
        <v>Y</v>
      </c>
    </row>
    <row r="1092" spans="1:14" x14ac:dyDescent="0.25">
      <c r="A1092" s="6">
        <v>43095</v>
      </c>
      <c r="B1092" s="1" t="str">
        <f>TEXT(Holidays!A1092,"DDDD")</f>
        <v>Tuesday</v>
      </c>
      <c r="C1092" s="2">
        <f>WEEKNUM(Holidays!A1092)</f>
        <v>52</v>
      </c>
      <c r="D1092" s="1" t="str">
        <f>TEXT(Holidays!A1092,"MMMM")</f>
        <v>December</v>
      </c>
      <c r="E1092" s="1" t="str">
        <f>TEXT(Holidays!A1092,"yyyy")</f>
        <v>2017</v>
      </c>
      <c r="F1092" s="3">
        <v>12.5</v>
      </c>
      <c r="G1092" s="3">
        <v>30.5</v>
      </c>
      <c r="H1092" s="3">
        <v>31.9</v>
      </c>
      <c r="I1092" s="3">
        <v>0</v>
      </c>
      <c r="J1092" s="4">
        <v>98638.854999999996</v>
      </c>
      <c r="K1092" s="5">
        <v>72.845242119999995</v>
      </c>
      <c r="L1092" s="71">
        <f t="shared" si="17"/>
        <v>7185371.274914572</v>
      </c>
      <c r="M1092" t="str">
        <f>VLOOKUP(A1092,Holidays!A:C,2,)</f>
        <v>N</v>
      </c>
      <c r="N1092" t="str">
        <f>VLOOKUP(A1092,Holidays!A:C,3,FALSE)</f>
        <v>Y</v>
      </c>
    </row>
    <row r="1093" spans="1:14" x14ac:dyDescent="0.25">
      <c r="A1093" s="6">
        <v>43096</v>
      </c>
      <c r="B1093" s="1" t="str">
        <f>TEXT(Holidays!A1093,"DDDD")</f>
        <v>Wednesday</v>
      </c>
      <c r="C1093" s="2">
        <f>WEEKNUM(Holidays!A1093)</f>
        <v>52</v>
      </c>
      <c r="D1093" s="1" t="str">
        <f>TEXT(Holidays!A1093,"MMMM")</f>
        <v>December</v>
      </c>
      <c r="E1093" s="1" t="str">
        <f>TEXT(Holidays!A1093,"yyyy")</f>
        <v>2017</v>
      </c>
      <c r="F1093" s="3">
        <v>17.3</v>
      </c>
      <c r="G1093" s="3">
        <v>34.5</v>
      </c>
      <c r="H1093" s="3">
        <v>30.6</v>
      </c>
      <c r="I1093" s="3">
        <v>0</v>
      </c>
      <c r="J1093" s="4">
        <v>128753.755</v>
      </c>
      <c r="K1093" s="5">
        <v>113.6548037</v>
      </c>
      <c r="L1093" s="71">
        <f t="shared" si="17"/>
        <v>14633482.750162894</v>
      </c>
      <c r="M1093" t="str">
        <f>VLOOKUP(A1093,Holidays!A:C,2,)</f>
        <v>N</v>
      </c>
      <c r="N1093" t="str">
        <f>VLOOKUP(A1093,Holidays!A:C,3,FALSE)</f>
        <v>N</v>
      </c>
    </row>
    <row r="1094" spans="1:14" x14ac:dyDescent="0.25">
      <c r="A1094" s="6">
        <v>43097</v>
      </c>
      <c r="B1094" s="1" t="str">
        <f>TEXT(Holidays!A1094,"DDDD")</f>
        <v>Thursday</v>
      </c>
      <c r="C1094" s="2">
        <f>WEEKNUM(Holidays!A1094)</f>
        <v>52</v>
      </c>
      <c r="D1094" s="1" t="str">
        <f>TEXT(Holidays!A1094,"MMMM")</f>
        <v>December</v>
      </c>
      <c r="E1094" s="1" t="str">
        <f>TEXT(Holidays!A1094,"yyyy")</f>
        <v>2017</v>
      </c>
      <c r="F1094" s="3">
        <v>24</v>
      </c>
      <c r="G1094" s="3">
        <v>32.799999999999997</v>
      </c>
      <c r="H1094" s="3">
        <v>13.5</v>
      </c>
      <c r="I1094" s="3">
        <v>0</v>
      </c>
      <c r="J1094" s="4">
        <v>130699.155</v>
      </c>
      <c r="K1094" s="5">
        <v>109.4926892</v>
      </c>
      <c r="L1094" s="71">
        <f t="shared" si="17"/>
        <v>14310601.957117626</v>
      </c>
      <c r="M1094" t="str">
        <f>VLOOKUP(A1094,Holidays!A:C,2,)</f>
        <v>N</v>
      </c>
      <c r="N1094" t="str">
        <f>VLOOKUP(A1094,Holidays!A:C,3,FALSE)</f>
        <v>N</v>
      </c>
    </row>
    <row r="1095" spans="1:14" x14ac:dyDescent="0.25">
      <c r="A1095" s="6">
        <v>43098</v>
      </c>
      <c r="B1095" s="1" t="str">
        <f>TEXT(Holidays!A1095,"DDDD")</f>
        <v>Friday</v>
      </c>
      <c r="C1095" s="2">
        <f>WEEKNUM(Holidays!A1095)</f>
        <v>52</v>
      </c>
      <c r="D1095" s="1" t="str">
        <f>TEXT(Holidays!A1095,"MMMM")</f>
        <v>December</v>
      </c>
      <c r="E1095" s="1" t="str">
        <f>TEXT(Holidays!A1095,"yyyy")</f>
        <v>2017</v>
      </c>
      <c r="F1095" s="3">
        <v>18.600000000000001</v>
      </c>
      <c r="G1095" s="3">
        <v>24.4</v>
      </c>
      <c r="H1095" s="3">
        <v>9.3000000000000007</v>
      </c>
      <c r="I1095" s="3">
        <v>0.2</v>
      </c>
      <c r="J1095" s="4">
        <v>115572.045</v>
      </c>
      <c r="K1095" s="5">
        <v>93.834088929999993</v>
      </c>
      <c r="L1095" s="71">
        <f t="shared" si="17"/>
        <v>10844597.54835196</v>
      </c>
      <c r="M1095" t="str">
        <f>VLOOKUP(A1095,Holidays!A:C,2,)</f>
        <v>N</v>
      </c>
      <c r="N1095" t="str">
        <f>VLOOKUP(A1095,Holidays!A:C,3,FALSE)</f>
        <v>N</v>
      </c>
    </row>
    <row r="1096" spans="1:14" x14ac:dyDescent="0.25">
      <c r="A1096" s="6">
        <v>43099</v>
      </c>
      <c r="B1096" s="1" t="str">
        <f>TEXT(Holidays!A1096,"DDDD")</f>
        <v>Saturday</v>
      </c>
      <c r="C1096" s="2">
        <f>WEEKNUM(Holidays!A1096)</f>
        <v>52</v>
      </c>
      <c r="D1096" s="1" t="str">
        <f>TEXT(Holidays!A1096,"MMMM")</f>
        <v>December</v>
      </c>
      <c r="E1096" s="1" t="str">
        <f>TEXT(Holidays!A1096,"yyyy")</f>
        <v>2017</v>
      </c>
      <c r="F1096" s="3">
        <v>15.6</v>
      </c>
      <c r="G1096" s="3">
        <v>21.3</v>
      </c>
      <c r="H1096" s="3">
        <v>13.6</v>
      </c>
      <c r="I1096" s="3">
        <v>8.4</v>
      </c>
      <c r="J1096" s="4">
        <v>96358.975000000006</v>
      </c>
      <c r="K1096" s="5">
        <v>59.475169020000003</v>
      </c>
      <c r="L1096" s="71">
        <f t="shared" si="17"/>
        <v>5730966.324718955</v>
      </c>
      <c r="M1096" t="str">
        <f>VLOOKUP(A1096,Holidays!A:C,2,)</f>
        <v>N</v>
      </c>
      <c r="N1096" t="str">
        <f>VLOOKUP(A1096,Holidays!A:C,3,FALSE)</f>
        <v>N</v>
      </c>
    </row>
    <row r="1097" spans="1:14" x14ac:dyDescent="0.25">
      <c r="A1097" s="6">
        <v>43100</v>
      </c>
      <c r="B1097" s="1" t="str">
        <f>TEXT(Holidays!A1097,"DDDD")</f>
        <v>Sunday</v>
      </c>
      <c r="C1097" s="2">
        <f>WEEKNUM(Holidays!A1097)</f>
        <v>53</v>
      </c>
      <c r="D1097" s="1" t="str">
        <f>TEXT(Holidays!A1097,"MMMM")</f>
        <v>December</v>
      </c>
      <c r="E1097" s="1" t="str">
        <f>TEXT(Holidays!A1097,"yyyy")</f>
        <v>2017</v>
      </c>
      <c r="F1097" s="3">
        <v>12</v>
      </c>
      <c r="G1097" s="3">
        <v>25.7</v>
      </c>
      <c r="H1097" s="3">
        <v>31.7</v>
      </c>
      <c r="I1097" s="3">
        <v>0.2</v>
      </c>
      <c r="J1097" s="4">
        <v>95700.479999999996</v>
      </c>
      <c r="K1097" s="5">
        <v>61.49347092</v>
      </c>
      <c r="L1097" s="71">
        <f t="shared" si="17"/>
        <v>5884954.6839100411</v>
      </c>
      <c r="M1097" t="str">
        <f>VLOOKUP(A1097,Holidays!A:C,2,)</f>
        <v>N</v>
      </c>
      <c r="N1097" t="str">
        <f>VLOOKUP(A1097,Holidays!A:C,3,FALSE)</f>
        <v>N</v>
      </c>
    </row>
    <row r="1098" spans="1:14" x14ac:dyDescent="0.25">
      <c r="A1098" s="6">
        <v>43101</v>
      </c>
      <c r="B1098" s="1" t="str">
        <f>TEXT(Holidays!A1098,"DDDD")</f>
        <v>Monday</v>
      </c>
      <c r="C1098" s="2">
        <f>WEEKNUM(Holidays!A1098)</f>
        <v>1</v>
      </c>
      <c r="D1098" s="1" t="str">
        <f>TEXT(Holidays!A1098,"MMMM")</f>
        <v>January</v>
      </c>
      <c r="E1098" s="1" t="str">
        <f>TEXT(Holidays!A1098,"yyyy")</f>
        <v>2018</v>
      </c>
      <c r="F1098" s="3">
        <v>16.600000000000001</v>
      </c>
      <c r="G1098" s="3">
        <v>25.3</v>
      </c>
      <c r="H1098" s="3">
        <v>31.4</v>
      </c>
      <c r="I1098" s="3">
        <v>0</v>
      </c>
      <c r="J1098" s="4">
        <v>95959.684999999998</v>
      </c>
      <c r="K1098" s="5">
        <v>71.817747299999994</v>
      </c>
      <c r="L1098" s="71">
        <f t="shared" si="17"/>
        <v>6891608.4083175994</v>
      </c>
      <c r="M1098" t="str">
        <f>VLOOKUP(A1098,Holidays!A:C,2,)</f>
        <v>N</v>
      </c>
      <c r="N1098" t="str">
        <f>VLOOKUP(A1098,Holidays!A:C,3,FALSE)</f>
        <v>Y</v>
      </c>
    </row>
    <row r="1099" spans="1:14" x14ac:dyDescent="0.25">
      <c r="A1099" s="6">
        <v>43102</v>
      </c>
      <c r="B1099" s="1" t="str">
        <f>TEXT(Holidays!A1099,"DDDD")</f>
        <v>Tuesday</v>
      </c>
      <c r="C1099" s="2">
        <f>WEEKNUM(Holidays!A1099)</f>
        <v>1</v>
      </c>
      <c r="D1099" s="1" t="str">
        <f>TEXT(Holidays!A1099,"MMMM")</f>
        <v>January</v>
      </c>
      <c r="E1099" s="1" t="str">
        <f>TEXT(Holidays!A1099,"yyyy")</f>
        <v>2018</v>
      </c>
      <c r="F1099" s="3">
        <v>16.399999999999999</v>
      </c>
      <c r="G1099" s="3">
        <v>21.8</v>
      </c>
      <c r="H1099" s="3">
        <v>29.7</v>
      </c>
      <c r="I1099" s="3">
        <v>0</v>
      </c>
      <c r="J1099" s="4">
        <v>105277.85</v>
      </c>
      <c r="K1099" s="5">
        <v>69.387729629999995</v>
      </c>
      <c r="L1099" s="71">
        <f t="shared" si="17"/>
        <v>7304990.9918276956</v>
      </c>
      <c r="M1099" t="str">
        <f>VLOOKUP(A1099,Holidays!A:C,2,)</f>
        <v>N</v>
      </c>
      <c r="N1099" t="str">
        <f>VLOOKUP(A1099,Holidays!A:C,3,FALSE)</f>
        <v>N</v>
      </c>
    </row>
    <row r="1100" spans="1:14" x14ac:dyDescent="0.25">
      <c r="A1100" s="6">
        <v>43103</v>
      </c>
      <c r="B1100" s="1" t="str">
        <f>TEXT(Holidays!A1100,"DDDD")</f>
        <v>Wednesday</v>
      </c>
      <c r="C1100" s="2">
        <f>WEEKNUM(Holidays!A1100)</f>
        <v>1</v>
      </c>
      <c r="D1100" s="1" t="str">
        <f>TEXT(Holidays!A1100,"MMMM")</f>
        <v>January</v>
      </c>
      <c r="E1100" s="1" t="str">
        <f>TEXT(Holidays!A1100,"yyyy")</f>
        <v>2018</v>
      </c>
      <c r="F1100" s="3">
        <v>14.6</v>
      </c>
      <c r="G1100" s="3">
        <v>21</v>
      </c>
      <c r="H1100" s="3">
        <v>27.2</v>
      </c>
      <c r="I1100" s="3">
        <v>0</v>
      </c>
      <c r="J1100" s="4">
        <v>106373.825</v>
      </c>
      <c r="K1100" s="5">
        <v>67.238116770000005</v>
      </c>
      <c r="L1100" s="71">
        <f t="shared" si="17"/>
        <v>7152375.6666215453</v>
      </c>
      <c r="M1100" t="str">
        <f>VLOOKUP(A1100,Holidays!A:C,2,)</f>
        <v>N</v>
      </c>
      <c r="N1100" t="str">
        <f>VLOOKUP(A1100,Holidays!A:C,3,FALSE)</f>
        <v>N</v>
      </c>
    </row>
    <row r="1101" spans="1:14" x14ac:dyDescent="0.25">
      <c r="A1101" s="6">
        <v>43104</v>
      </c>
      <c r="B1101" s="1" t="str">
        <f>TEXT(Holidays!A1101,"DDDD")</f>
        <v>Thursday</v>
      </c>
      <c r="C1101" s="2">
        <f>WEEKNUM(Holidays!A1101)</f>
        <v>1</v>
      </c>
      <c r="D1101" s="1" t="str">
        <f>TEXT(Holidays!A1101,"MMMM")</f>
        <v>January</v>
      </c>
      <c r="E1101" s="1" t="str">
        <f>TEXT(Holidays!A1101,"yyyy")</f>
        <v>2018</v>
      </c>
      <c r="F1101" s="3">
        <v>14.1</v>
      </c>
      <c r="G1101" s="3">
        <v>23.6</v>
      </c>
      <c r="H1101" s="3">
        <v>31.8</v>
      </c>
      <c r="I1101" s="3">
        <v>0.2</v>
      </c>
      <c r="J1101" s="4">
        <v>113337.685</v>
      </c>
      <c r="K1101" s="5">
        <v>78.738187400000001</v>
      </c>
      <c r="L1101" s="71">
        <f t="shared" si="17"/>
        <v>8924003.8810121696</v>
      </c>
      <c r="M1101" t="str">
        <f>VLOOKUP(A1101,Holidays!A:C,2,)</f>
        <v>N</v>
      </c>
      <c r="N1101" t="str">
        <f>VLOOKUP(A1101,Holidays!A:C,3,FALSE)</f>
        <v>N</v>
      </c>
    </row>
    <row r="1102" spans="1:14" x14ac:dyDescent="0.25">
      <c r="A1102" s="6">
        <v>43105</v>
      </c>
      <c r="B1102" s="1" t="str">
        <f>TEXT(Holidays!A1102,"DDDD")</f>
        <v>Friday</v>
      </c>
      <c r="C1102" s="2">
        <f>WEEKNUM(Holidays!A1102)</f>
        <v>1</v>
      </c>
      <c r="D1102" s="1" t="str">
        <f>TEXT(Holidays!A1102,"MMMM")</f>
        <v>January</v>
      </c>
      <c r="E1102" s="1" t="str">
        <f>TEXT(Holidays!A1102,"yyyy")</f>
        <v>2018</v>
      </c>
      <c r="F1102" s="3">
        <v>14.7</v>
      </c>
      <c r="G1102" s="3">
        <v>30.7</v>
      </c>
      <c r="H1102" s="3">
        <v>31.7</v>
      </c>
      <c r="I1102" s="3">
        <v>0</v>
      </c>
      <c r="J1102" s="4">
        <v>123247.735</v>
      </c>
      <c r="K1102" s="5">
        <v>90.82817034</v>
      </c>
      <c r="L1102" s="71">
        <f t="shared" si="17"/>
        <v>11194366.268599181</v>
      </c>
      <c r="M1102" t="str">
        <f>VLOOKUP(A1102,Holidays!A:C,2,)</f>
        <v>N</v>
      </c>
      <c r="N1102" t="str">
        <f>VLOOKUP(A1102,Holidays!A:C,3,FALSE)</f>
        <v>N</v>
      </c>
    </row>
    <row r="1103" spans="1:14" x14ac:dyDescent="0.25">
      <c r="A1103" s="6">
        <v>43106</v>
      </c>
      <c r="B1103" s="1" t="str">
        <f>TEXT(Holidays!A1103,"DDDD")</f>
        <v>Saturday</v>
      </c>
      <c r="C1103" s="2">
        <f>WEEKNUM(Holidays!A1103)</f>
        <v>1</v>
      </c>
      <c r="D1103" s="1" t="str">
        <f>TEXT(Holidays!A1103,"MMMM")</f>
        <v>January</v>
      </c>
      <c r="E1103" s="1" t="str">
        <f>TEXT(Holidays!A1103,"yyyy")</f>
        <v>2018</v>
      </c>
      <c r="F1103" s="3">
        <v>18.8</v>
      </c>
      <c r="G1103" s="3">
        <v>41.7</v>
      </c>
      <c r="H1103" s="3">
        <v>31.5</v>
      </c>
      <c r="I1103" s="3">
        <v>0</v>
      </c>
      <c r="J1103" s="4">
        <v>133705.845</v>
      </c>
      <c r="K1103" s="5">
        <v>75.591386209999996</v>
      </c>
      <c r="L1103" s="71">
        <f t="shared" si="17"/>
        <v>10107010.167929398</v>
      </c>
      <c r="M1103" t="str">
        <f>VLOOKUP(A1103,Holidays!A:C,2,)</f>
        <v>N</v>
      </c>
      <c r="N1103" t="str">
        <f>VLOOKUP(A1103,Holidays!A:C,3,FALSE)</f>
        <v>N</v>
      </c>
    </row>
    <row r="1104" spans="1:14" x14ac:dyDescent="0.25">
      <c r="A1104" s="6">
        <v>43107</v>
      </c>
      <c r="B1104" s="1" t="str">
        <f>TEXT(Holidays!A1104,"DDDD")</f>
        <v>Sunday</v>
      </c>
      <c r="C1104" s="2">
        <f>WEEKNUM(Holidays!A1104)</f>
        <v>2</v>
      </c>
      <c r="D1104" s="1" t="str">
        <f>TEXT(Holidays!A1104,"MMMM")</f>
        <v>January</v>
      </c>
      <c r="E1104" s="1" t="str">
        <f>TEXT(Holidays!A1104,"yyyy")</f>
        <v>2018</v>
      </c>
      <c r="F1104" s="3">
        <v>18.7</v>
      </c>
      <c r="G1104" s="3">
        <v>21.8</v>
      </c>
      <c r="H1104" s="3">
        <v>11</v>
      </c>
      <c r="I1104" s="3">
        <v>0</v>
      </c>
      <c r="J1104" s="4">
        <v>107142.815</v>
      </c>
      <c r="K1104" s="5">
        <v>80.976046170000004</v>
      </c>
      <c r="L1104" s="71">
        <f t="shared" si="17"/>
        <v>8676001.5342237689</v>
      </c>
      <c r="M1104" t="str">
        <f>VLOOKUP(A1104,Holidays!A:C,2,)</f>
        <v>N</v>
      </c>
      <c r="N1104" t="str">
        <f>VLOOKUP(A1104,Holidays!A:C,3,FALSE)</f>
        <v>N</v>
      </c>
    </row>
    <row r="1105" spans="1:14" x14ac:dyDescent="0.25">
      <c r="A1105" s="6">
        <v>43108</v>
      </c>
      <c r="B1105" s="1" t="str">
        <f>TEXT(Holidays!A1105,"DDDD")</f>
        <v>Monday</v>
      </c>
      <c r="C1105" s="2">
        <f>WEEKNUM(Holidays!A1105)</f>
        <v>2</v>
      </c>
      <c r="D1105" s="1" t="str">
        <f>TEXT(Holidays!A1105,"MMMM")</f>
        <v>January</v>
      </c>
      <c r="E1105" s="1" t="str">
        <f>TEXT(Holidays!A1105,"yyyy")</f>
        <v>2018</v>
      </c>
      <c r="F1105" s="3">
        <v>17.3</v>
      </c>
      <c r="G1105" s="3">
        <v>21.9</v>
      </c>
      <c r="H1105" s="3">
        <v>17.5</v>
      </c>
      <c r="I1105" s="3">
        <v>0</v>
      </c>
      <c r="J1105" s="4">
        <v>118832.07</v>
      </c>
      <c r="K1105" s="5">
        <v>87.931578639999998</v>
      </c>
      <c r="L1105" s="71">
        <f t="shared" si="17"/>
        <v>10449091.508158986</v>
      </c>
      <c r="M1105" t="str">
        <f>VLOOKUP(A1105,Holidays!A:C,2,)</f>
        <v>N</v>
      </c>
      <c r="N1105" t="str">
        <f>VLOOKUP(A1105,Holidays!A:C,3,FALSE)</f>
        <v>N</v>
      </c>
    </row>
    <row r="1106" spans="1:14" x14ac:dyDescent="0.25">
      <c r="A1106" s="6">
        <v>43109</v>
      </c>
      <c r="B1106" s="1" t="str">
        <f>TEXT(Holidays!A1106,"DDDD")</f>
        <v>Tuesday</v>
      </c>
      <c r="C1106" s="2">
        <f>WEEKNUM(Holidays!A1106)</f>
        <v>2</v>
      </c>
      <c r="D1106" s="1" t="str">
        <f>TEXT(Holidays!A1106,"MMMM")</f>
        <v>January</v>
      </c>
      <c r="E1106" s="1" t="str">
        <f>TEXT(Holidays!A1106,"yyyy")</f>
        <v>2018</v>
      </c>
      <c r="F1106" s="3">
        <v>15.7</v>
      </c>
      <c r="G1106" s="3">
        <v>22.5</v>
      </c>
      <c r="H1106" s="3">
        <v>30</v>
      </c>
      <c r="I1106" s="3">
        <v>0</v>
      </c>
      <c r="J1106" s="4">
        <v>111361.05</v>
      </c>
      <c r="K1106" s="5">
        <v>76.717394519999999</v>
      </c>
      <c r="L1106" s="71">
        <f t="shared" si="17"/>
        <v>8543329.6070114467</v>
      </c>
      <c r="M1106" t="str">
        <f>VLOOKUP(A1106,Holidays!A:C,2,)</f>
        <v>N</v>
      </c>
      <c r="N1106" t="str">
        <f>VLOOKUP(A1106,Holidays!A:C,3,FALSE)</f>
        <v>N</v>
      </c>
    </row>
    <row r="1107" spans="1:14" x14ac:dyDescent="0.25">
      <c r="A1107" s="6">
        <v>43110</v>
      </c>
      <c r="B1107" s="1" t="str">
        <f>TEXT(Holidays!A1107,"DDDD")</f>
        <v>Wednesday</v>
      </c>
      <c r="C1107" s="2">
        <f>WEEKNUM(Holidays!A1107)</f>
        <v>2</v>
      </c>
      <c r="D1107" s="1" t="str">
        <f>TEXT(Holidays!A1107,"MMMM")</f>
        <v>January</v>
      </c>
      <c r="E1107" s="1" t="str">
        <f>TEXT(Holidays!A1107,"yyyy")</f>
        <v>2018</v>
      </c>
      <c r="F1107" s="3">
        <v>13.6</v>
      </c>
      <c r="G1107" s="3">
        <v>25.6</v>
      </c>
      <c r="H1107" s="3">
        <v>23.5</v>
      </c>
      <c r="I1107" s="3">
        <v>0</v>
      </c>
      <c r="J1107" s="4">
        <v>116530.04</v>
      </c>
      <c r="K1107" s="5">
        <v>80.212274440000002</v>
      </c>
      <c r="L1107" s="71">
        <f t="shared" si="17"/>
        <v>9347139.5489841774</v>
      </c>
      <c r="M1107" t="str">
        <f>VLOOKUP(A1107,Holidays!A:C,2,)</f>
        <v>N</v>
      </c>
      <c r="N1107" t="str">
        <f>VLOOKUP(A1107,Holidays!A:C,3,FALSE)</f>
        <v>N</v>
      </c>
    </row>
    <row r="1108" spans="1:14" x14ac:dyDescent="0.25">
      <c r="A1108" s="6">
        <v>43111</v>
      </c>
      <c r="B1108" s="1" t="str">
        <f>TEXT(Holidays!A1108,"DDDD")</f>
        <v>Thursday</v>
      </c>
      <c r="C1108" s="2">
        <f>WEEKNUM(Holidays!A1108)</f>
        <v>2</v>
      </c>
      <c r="D1108" s="1" t="str">
        <f>TEXT(Holidays!A1108,"MMMM")</f>
        <v>January</v>
      </c>
      <c r="E1108" s="1" t="str">
        <f>TEXT(Holidays!A1108,"yyyy")</f>
        <v>2018</v>
      </c>
      <c r="F1108" s="3">
        <v>15.5</v>
      </c>
      <c r="G1108" s="3">
        <v>34.5</v>
      </c>
      <c r="H1108" s="3">
        <v>28.6</v>
      </c>
      <c r="I1108" s="3">
        <v>0</v>
      </c>
      <c r="J1108" s="4">
        <v>139607.905</v>
      </c>
      <c r="K1108" s="5">
        <v>87.802658050000005</v>
      </c>
      <c r="L1108" s="71">
        <f t="shared" si="17"/>
        <v>12257945.143791886</v>
      </c>
      <c r="M1108" t="str">
        <f>VLOOKUP(A1108,Holidays!A:C,2,)</f>
        <v>N</v>
      </c>
      <c r="N1108" t="str">
        <f>VLOOKUP(A1108,Holidays!A:C,3,FALSE)</f>
        <v>N</v>
      </c>
    </row>
    <row r="1109" spans="1:14" x14ac:dyDescent="0.25">
      <c r="A1109" s="6">
        <v>43112</v>
      </c>
      <c r="B1109" s="1" t="str">
        <f>TEXT(Holidays!A1109,"DDDD")</f>
        <v>Friday</v>
      </c>
      <c r="C1109" s="2">
        <f>WEEKNUM(Holidays!A1109)</f>
        <v>2</v>
      </c>
      <c r="D1109" s="1" t="str">
        <f>TEXT(Holidays!A1109,"MMMM")</f>
        <v>January</v>
      </c>
      <c r="E1109" s="1" t="str">
        <f>TEXT(Holidays!A1109,"yyyy")</f>
        <v>2018</v>
      </c>
      <c r="F1109" s="3">
        <v>20.399999999999999</v>
      </c>
      <c r="G1109" s="3">
        <v>30</v>
      </c>
      <c r="H1109" s="3">
        <v>1.7</v>
      </c>
      <c r="I1109" s="3">
        <v>1</v>
      </c>
      <c r="J1109" s="4">
        <v>132022.87</v>
      </c>
      <c r="K1109" s="5">
        <v>94.000719250000003</v>
      </c>
      <c r="L1109" s="71">
        <f t="shared" si="17"/>
        <v>12410244.737449247</v>
      </c>
      <c r="M1109" t="str">
        <f>VLOOKUP(A1109,Holidays!A:C,2,)</f>
        <v>N</v>
      </c>
      <c r="N1109" t="str">
        <f>VLOOKUP(A1109,Holidays!A:C,3,FALSE)</f>
        <v>N</v>
      </c>
    </row>
    <row r="1110" spans="1:14" x14ac:dyDescent="0.25">
      <c r="A1110" s="6">
        <v>43113</v>
      </c>
      <c r="B1110" s="1" t="str">
        <f>TEXT(Holidays!A1110,"DDDD")</f>
        <v>Saturday</v>
      </c>
      <c r="C1110" s="2">
        <f>WEEKNUM(Holidays!A1110)</f>
        <v>2</v>
      </c>
      <c r="D1110" s="1" t="str">
        <f>TEXT(Holidays!A1110,"MMMM")</f>
        <v>January</v>
      </c>
      <c r="E1110" s="1" t="str">
        <f>TEXT(Holidays!A1110,"yyyy")</f>
        <v>2018</v>
      </c>
      <c r="F1110" s="3">
        <v>16</v>
      </c>
      <c r="G1110" s="3">
        <v>20.9</v>
      </c>
      <c r="H1110" s="3">
        <v>10.7</v>
      </c>
      <c r="I1110" s="3">
        <v>7</v>
      </c>
      <c r="J1110" s="4">
        <v>98977.05</v>
      </c>
      <c r="K1110" s="5">
        <v>73.276545920000004</v>
      </c>
      <c r="L1110" s="71">
        <f t="shared" si="17"/>
        <v>7252696.3493511369</v>
      </c>
      <c r="M1110" t="str">
        <f>VLOOKUP(A1110,Holidays!A:C,2,)</f>
        <v>N</v>
      </c>
      <c r="N1110" t="str">
        <f>VLOOKUP(A1110,Holidays!A:C,3,FALSE)</f>
        <v>N</v>
      </c>
    </row>
    <row r="1111" spans="1:14" x14ac:dyDescent="0.25">
      <c r="A1111" s="6">
        <v>43114</v>
      </c>
      <c r="B1111" s="1" t="str">
        <f>TEXT(Holidays!A1111,"DDDD")</f>
        <v>Sunday</v>
      </c>
      <c r="C1111" s="2">
        <f>WEEKNUM(Holidays!A1111)</f>
        <v>3</v>
      </c>
      <c r="D1111" s="1" t="str">
        <f>TEXT(Holidays!A1111,"MMMM")</f>
        <v>January</v>
      </c>
      <c r="E1111" s="1" t="str">
        <f>TEXT(Holidays!A1111,"yyyy")</f>
        <v>2018</v>
      </c>
      <c r="F1111" s="3">
        <v>12.7</v>
      </c>
      <c r="G1111" s="3">
        <v>19.5</v>
      </c>
      <c r="H1111" s="3">
        <v>27.5</v>
      </c>
      <c r="I1111" s="3">
        <v>15</v>
      </c>
      <c r="J1111" s="4">
        <v>92021.68</v>
      </c>
      <c r="K1111" s="5">
        <v>66.65958191</v>
      </c>
      <c r="L1111" s="71">
        <f t="shared" si="17"/>
        <v>6134126.7154558087</v>
      </c>
      <c r="M1111" t="str">
        <f>VLOOKUP(A1111,Holidays!A:C,2,)</f>
        <v>N</v>
      </c>
      <c r="N1111" t="str">
        <f>VLOOKUP(A1111,Holidays!A:C,3,FALSE)</f>
        <v>N</v>
      </c>
    </row>
    <row r="1112" spans="1:14" x14ac:dyDescent="0.25">
      <c r="A1112" s="6">
        <v>43115</v>
      </c>
      <c r="B1112" s="1" t="str">
        <f>TEXT(Holidays!A1112,"DDDD")</f>
        <v>Monday</v>
      </c>
      <c r="C1112" s="2">
        <f>WEEKNUM(Holidays!A1112)</f>
        <v>3</v>
      </c>
      <c r="D1112" s="1" t="str">
        <f>TEXT(Holidays!A1112,"MMMM")</f>
        <v>January</v>
      </c>
      <c r="E1112" s="1" t="str">
        <f>TEXT(Holidays!A1112,"yyyy")</f>
        <v>2018</v>
      </c>
      <c r="F1112" s="3">
        <v>14.6</v>
      </c>
      <c r="G1112" s="3">
        <v>20.9</v>
      </c>
      <c r="H1112" s="3">
        <v>21.1</v>
      </c>
      <c r="I1112" s="3">
        <v>0</v>
      </c>
      <c r="J1112" s="4">
        <v>109389.095</v>
      </c>
      <c r="K1112" s="5">
        <v>86.378514550000006</v>
      </c>
      <c r="L1112" s="71">
        <f t="shared" si="17"/>
        <v>9448867.5340688322</v>
      </c>
      <c r="M1112" t="str">
        <f>VLOOKUP(A1112,Holidays!A:C,2,)</f>
        <v>N</v>
      </c>
      <c r="N1112" t="str">
        <f>VLOOKUP(A1112,Holidays!A:C,3,FALSE)</f>
        <v>N</v>
      </c>
    </row>
    <row r="1113" spans="1:14" x14ac:dyDescent="0.25">
      <c r="A1113" s="6">
        <v>43116</v>
      </c>
      <c r="B1113" s="1" t="str">
        <f>TEXT(Holidays!A1113,"DDDD")</f>
        <v>Tuesday</v>
      </c>
      <c r="C1113" s="2">
        <f>WEEKNUM(Holidays!A1113)</f>
        <v>3</v>
      </c>
      <c r="D1113" s="1" t="str">
        <f>TEXT(Holidays!A1113,"MMMM")</f>
        <v>January</v>
      </c>
      <c r="E1113" s="1" t="str">
        <f>TEXT(Holidays!A1113,"yyyy")</f>
        <v>2018</v>
      </c>
      <c r="F1113" s="3">
        <v>12.9</v>
      </c>
      <c r="G1113" s="3">
        <v>26.9</v>
      </c>
      <c r="H1113" s="3">
        <v>31.1</v>
      </c>
      <c r="I1113" s="3">
        <v>0</v>
      </c>
      <c r="J1113" s="4">
        <v>116074.03</v>
      </c>
      <c r="K1113" s="5">
        <v>92.836877680000001</v>
      </c>
      <c r="L1113" s="71">
        <f t="shared" si="17"/>
        <v>10775950.524934649</v>
      </c>
      <c r="M1113" t="str">
        <f>VLOOKUP(A1113,Holidays!A:C,2,)</f>
        <v>N</v>
      </c>
      <c r="N1113" t="str">
        <f>VLOOKUP(A1113,Holidays!A:C,3,FALSE)</f>
        <v>N</v>
      </c>
    </row>
    <row r="1114" spans="1:14" x14ac:dyDescent="0.25">
      <c r="A1114" s="6">
        <v>43117</v>
      </c>
      <c r="B1114" s="1" t="str">
        <f>TEXT(Holidays!A1114,"DDDD")</f>
        <v>Wednesday</v>
      </c>
      <c r="C1114" s="2">
        <f>WEEKNUM(Holidays!A1114)</f>
        <v>3</v>
      </c>
      <c r="D1114" s="1" t="str">
        <f>TEXT(Holidays!A1114,"MMMM")</f>
        <v>January</v>
      </c>
      <c r="E1114" s="1" t="str">
        <f>TEXT(Holidays!A1114,"yyyy")</f>
        <v>2018</v>
      </c>
      <c r="F1114" s="3">
        <v>12.4</v>
      </c>
      <c r="G1114" s="3">
        <v>30.3</v>
      </c>
      <c r="H1114" s="3">
        <v>30.9</v>
      </c>
      <c r="I1114" s="3">
        <v>0</v>
      </c>
      <c r="J1114" s="4">
        <v>129286.36500000001</v>
      </c>
      <c r="K1114" s="5">
        <v>100.2774263</v>
      </c>
      <c r="L1114" s="71">
        <f t="shared" si="17"/>
        <v>12964503.937882401</v>
      </c>
      <c r="M1114" t="str">
        <f>VLOOKUP(A1114,Holidays!A:C,2,)</f>
        <v>N</v>
      </c>
      <c r="N1114" t="str">
        <f>VLOOKUP(A1114,Holidays!A:C,3,FALSE)</f>
        <v>N</v>
      </c>
    </row>
    <row r="1115" spans="1:14" x14ac:dyDescent="0.25">
      <c r="A1115" s="6">
        <v>43118</v>
      </c>
      <c r="B1115" s="1" t="str">
        <f>TEXT(Holidays!A1115,"DDDD")</f>
        <v>Thursday</v>
      </c>
      <c r="C1115" s="2">
        <f>WEEKNUM(Holidays!A1115)</f>
        <v>3</v>
      </c>
      <c r="D1115" s="1" t="str">
        <f>TEXT(Holidays!A1115,"MMMM")</f>
        <v>January</v>
      </c>
      <c r="E1115" s="1" t="str">
        <f>TEXT(Holidays!A1115,"yyyy")</f>
        <v>2018</v>
      </c>
      <c r="F1115" s="3">
        <v>16.600000000000001</v>
      </c>
      <c r="G1115" s="3">
        <v>40</v>
      </c>
      <c r="H1115" s="3">
        <v>30.8</v>
      </c>
      <c r="I1115" s="3">
        <v>0</v>
      </c>
      <c r="J1115" s="4">
        <v>154648.065</v>
      </c>
      <c r="K1115" s="5">
        <v>1210.1379199999999</v>
      </c>
      <c r="L1115" s="71">
        <f t="shared" si="17"/>
        <v>187145487.71112478</v>
      </c>
      <c r="M1115" t="str">
        <f>VLOOKUP(A1115,Holidays!A:C,2,)</f>
        <v>N</v>
      </c>
      <c r="N1115" t="str">
        <f>VLOOKUP(A1115,Holidays!A:C,3,FALSE)</f>
        <v>N</v>
      </c>
    </row>
    <row r="1116" spans="1:14" x14ac:dyDescent="0.25">
      <c r="A1116" s="6">
        <v>43119</v>
      </c>
      <c r="B1116" s="1" t="str">
        <f>TEXT(Holidays!A1116,"DDDD")</f>
        <v>Friday</v>
      </c>
      <c r="C1116" s="2">
        <f>WEEKNUM(Holidays!A1116)</f>
        <v>3</v>
      </c>
      <c r="D1116" s="1" t="str">
        <f>TEXT(Holidays!A1116,"MMMM")</f>
        <v>January</v>
      </c>
      <c r="E1116" s="1" t="str">
        <f>TEXT(Holidays!A1116,"yyyy")</f>
        <v>2018</v>
      </c>
      <c r="F1116" s="3">
        <v>22.5</v>
      </c>
      <c r="G1116" s="3">
        <v>40.299999999999997</v>
      </c>
      <c r="H1116" s="3">
        <v>30.6</v>
      </c>
      <c r="I1116" s="3">
        <v>0</v>
      </c>
      <c r="J1116" s="4">
        <v>165070.595</v>
      </c>
      <c r="K1116" s="5">
        <v>647.57416339999997</v>
      </c>
      <c r="L1116" s="71">
        <f t="shared" si="17"/>
        <v>106895452.45906521</v>
      </c>
      <c r="M1116" t="str">
        <f>VLOOKUP(A1116,Holidays!A:C,2,)</f>
        <v>N</v>
      </c>
      <c r="N1116" t="str">
        <f>VLOOKUP(A1116,Holidays!A:C,3,FALSE)</f>
        <v>N</v>
      </c>
    </row>
    <row r="1117" spans="1:14" x14ac:dyDescent="0.25">
      <c r="A1117" s="6">
        <v>43120</v>
      </c>
      <c r="B1117" s="1" t="str">
        <f>TEXT(Holidays!A1117,"DDDD")</f>
        <v>Saturday</v>
      </c>
      <c r="C1117" s="2">
        <f>WEEKNUM(Holidays!A1117)</f>
        <v>3</v>
      </c>
      <c r="D1117" s="1" t="str">
        <f>TEXT(Holidays!A1117,"MMMM")</f>
        <v>January</v>
      </c>
      <c r="E1117" s="1" t="str">
        <f>TEXT(Holidays!A1117,"yyyy")</f>
        <v>2018</v>
      </c>
      <c r="F1117" s="3">
        <v>20.3</v>
      </c>
      <c r="G1117" s="3">
        <v>24.6</v>
      </c>
      <c r="H1117" s="3">
        <v>20.2</v>
      </c>
      <c r="I1117" s="3">
        <v>0</v>
      </c>
      <c r="J1117" s="4">
        <v>124825.02499999999</v>
      </c>
      <c r="K1117" s="5">
        <v>94.104814860000005</v>
      </c>
      <c r="L1117" s="71">
        <f t="shared" si="17"/>
        <v>11746635.867519872</v>
      </c>
      <c r="M1117" t="str">
        <f>VLOOKUP(A1117,Holidays!A:C,2,)</f>
        <v>N</v>
      </c>
      <c r="N1117" t="str">
        <f>VLOOKUP(A1117,Holidays!A:C,3,FALSE)</f>
        <v>N</v>
      </c>
    </row>
    <row r="1118" spans="1:14" x14ac:dyDescent="0.25">
      <c r="A1118" s="6">
        <v>43121</v>
      </c>
      <c r="B1118" s="1" t="str">
        <f>TEXT(Holidays!A1118,"DDDD")</f>
        <v>Sunday</v>
      </c>
      <c r="C1118" s="2">
        <f>WEEKNUM(Holidays!A1118)</f>
        <v>4</v>
      </c>
      <c r="D1118" s="1" t="str">
        <f>TEXT(Holidays!A1118,"MMMM")</f>
        <v>January</v>
      </c>
      <c r="E1118" s="1" t="str">
        <f>TEXT(Holidays!A1118,"yyyy")</f>
        <v>2018</v>
      </c>
      <c r="F1118" s="3">
        <v>21</v>
      </c>
      <c r="G1118" s="3">
        <v>28.2</v>
      </c>
      <c r="H1118" s="3">
        <v>14.9</v>
      </c>
      <c r="I1118" s="3">
        <v>0</v>
      </c>
      <c r="J1118" s="4">
        <v>127305.2</v>
      </c>
      <c r="K1118" s="5">
        <v>121.7119723</v>
      </c>
      <c r="L1118" s="71">
        <f t="shared" si="17"/>
        <v>15494566.976045959</v>
      </c>
      <c r="M1118" t="str">
        <f>VLOOKUP(A1118,Holidays!A:C,2,)</f>
        <v>N</v>
      </c>
      <c r="N1118" t="str">
        <f>VLOOKUP(A1118,Holidays!A:C,3,FALSE)</f>
        <v>N</v>
      </c>
    </row>
    <row r="1119" spans="1:14" x14ac:dyDescent="0.25">
      <c r="A1119" s="6">
        <v>43122</v>
      </c>
      <c r="B1119" s="1" t="str">
        <f>TEXT(Holidays!A1119,"DDDD")</f>
        <v>Monday</v>
      </c>
      <c r="C1119" s="2">
        <f>WEEKNUM(Holidays!A1119)</f>
        <v>4</v>
      </c>
      <c r="D1119" s="1" t="str">
        <f>TEXT(Holidays!A1119,"MMMM")</f>
        <v>January</v>
      </c>
      <c r="E1119" s="1" t="str">
        <f>TEXT(Holidays!A1119,"yyyy")</f>
        <v>2018</v>
      </c>
      <c r="F1119" s="3">
        <v>20.5</v>
      </c>
      <c r="G1119" s="3">
        <v>23.9</v>
      </c>
      <c r="H1119" s="3">
        <v>27.3</v>
      </c>
      <c r="I1119" s="3">
        <v>0</v>
      </c>
      <c r="J1119" s="4">
        <v>137955.42499999999</v>
      </c>
      <c r="K1119" s="5">
        <v>115.1294838</v>
      </c>
      <c r="L1119" s="71">
        <f t="shared" si="17"/>
        <v>15882736.867659613</v>
      </c>
      <c r="M1119" t="str">
        <f>VLOOKUP(A1119,Holidays!A:C,2,)</f>
        <v>N</v>
      </c>
      <c r="N1119" t="str">
        <f>VLOOKUP(A1119,Holidays!A:C,3,FALSE)</f>
        <v>N</v>
      </c>
    </row>
    <row r="1120" spans="1:14" x14ac:dyDescent="0.25">
      <c r="A1120" s="6">
        <v>43123</v>
      </c>
      <c r="B1120" s="1" t="str">
        <f>TEXT(Holidays!A1120,"DDDD")</f>
        <v>Tuesday</v>
      </c>
      <c r="C1120" s="2">
        <f>WEEKNUM(Holidays!A1120)</f>
        <v>4</v>
      </c>
      <c r="D1120" s="1" t="str">
        <f>TEXT(Holidays!A1120,"MMMM")</f>
        <v>January</v>
      </c>
      <c r="E1120" s="1" t="str">
        <f>TEXT(Holidays!A1120,"yyyy")</f>
        <v>2018</v>
      </c>
      <c r="F1120" s="3">
        <v>18</v>
      </c>
      <c r="G1120" s="3">
        <v>23.6</v>
      </c>
      <c r="H1120" s="3">
        <v>28.3</v>
      </c>
      <c r="I1120" s="3">
        <v>0</v>
      </c>
      <c r="J1120" s="4">
        <v>128314.47</v>
      </c>
      <c r="K1120" s="5">
        <v>102.3741093</v>
      </c>
      <c r="L1120" s="71">
        <f t="shared" si="17"/>
        <v>13136079.576551571</v>
      </c>
      <c r="M1120" t="str">
        <f>VLOOKUP(A1120,Holidays!A:C,2,)</f>
        <v>N</v>
      </c>
      <c r="N1120" t="str">
        <f>VLOOKUP(A1120,Holidays!A:C,3,FALSE)</f>
        <v>N</v>
      </c>
    </row>
    <row r="1121" spans="1:14" x14ac:dyDescent="0.25">
      <c r="A1121" s="6">
        <v>43124</v>
      </c>
      <c r="B1121" s="1" t="str">
        <f>TEXT(Holidays!A1121,"DDDD")</f>
        <v>Wednesday</v>
      </c>
      <c r="C1121" s="2">
        <f>WEEKNUM(Holidays!A1121)</f>
        <v>4</v>
      </c>
      <c r="D1121" s="1" t="str">
        <f>TEXT(Holidays!A1121,"MMMM")</f>
        <v>January</v>
      </c>
      <c r="E1121" s="1" t="str">
        <f>TEXT(Holidays!A1121,"yyyy")</f>
        <v>2018</v>
      </c>
      <c r="F1121" s="3">
        <v>14.8</v>
      </c>
      <c r="G1121" s="3">
        <v>23.3</v>
      </c>
      <c r="H1121" s="3">
        <v>27.5</v>
      </c>
      <c r="I1121" s="3">
        <v>0</v>
      </c>
      <c r="J1121" s="4">
        <v>128899.765</v>
      </c>
      <c r="K1121" s="5">
        <v>103.427874</v>
      </c>
      <c r="L1121" s="71">
        <f t="shared" si="17"/>
        <v>13331828.653049611</v>
      </c>
      <c r="M1121" t="str">
        <f>VLOOKUP(A1121,Holidays!A:C,2,)</f>
        <v>N</v>
      </c>
      <c r="N1121" t="str">
        <f>VLOOKUP(A1121,Holidays!A:C,3,FALSE)</f>
        <v>N</v>
      </c>
    </row>
    <row r="1122" spans="1:14" x14ac:dyDescent="0.25">
      <c r="A1122" s="6">
        <v>43125</v>
      </c>
      <c r="B1122" s="1" t="str">
        <f>TEXT(Holidays!A1122,"DDDD")</f>
        <v>Thursday</v>
      </c>
      <c r="C1122" s="2">
        <f>WEEKNUM(Holidays!A1122)</f>
        <v>4</v>
      </c>
      <c r="D1122" s="1" t="str">
        <f>TEXT(Holidays!A1122,"MMMM")</f>
        <v>January</v>
      </c>
      <c r="E1122" s="1" t="str">
        <f>TEXT(Holidays!A1122,"yyyy")</f>
        <v>2018</v>
      </c>
      <c r="F1122" s="3">
        <v>17.100000000000001</v>
      </c>
      <c r="G1122" s="3">
        <v>26.6</v>
      </c>
      <c r="H1122" s="3">
        <v>28.1</v>
      </c>
      <c r="I1122" s="3">
        <v>0</v>
      </c>
      <c r="J1122" s="4">
        <v>139245.21</v>
      </c>
      <c r="K1122" s="5">
        <v>155.5028059</v>
      </c>
      <c r="L1122" s="71">
        <f t="shared" si="17"/>
        <v>21653020.863134738</v>
      </c>
      <c r="M1122" t="str">
        <f>VLOOKUP(A1122,Holidays!A:C,2,)</f>
        <v>N</v>
      </c>
      <c r="N1122" t="str">
        <f>VLOOKUP(A1122,Holidays!A:C,3,FALSE)</f>
        <v>N</v>
      </c>
    </row>
    <row r="1123" spans="1:14" x14ac:dyDescent="0.25">
      <c r="A1123" s="6">
        <v>43126</v>
      </c>
      <c r="B1123" s="1" t="str">
        <f>TEXT(Holidays!A1123,"DDDD")</f>
        <v>Friday</v>
      </c>
      <c r="C1123" s="2">
        <f>WEEKNUM(Holidays!A1123)</f>
        <v>4</v>
      </c>
      <c r="D1123" s="1" t="str">
        <f>TEXT(Holidays!A1123,"MMMM")</f>
        <v>January</v>
      </c>
      <c r="E1123" s="1" t="str">
        <f>TEXT(Holidays!A1123,"yyyy")</f>
        <v>2018</v>
      </c>
      <c r="F1123" s="3">
        <v>19.399999999999999</v>
      </c>
      <c r="G1123" s="3">
        <v>28.4</v>
      </c>
      <c r="H1123" s="3">
        <v>19.899999999999999</v>
      </c>
      <c r="I1123" s="3">
        <v>0</v>
      </c>
      <c r="J1123" s="4">
        <v>128599.46</v>
      </c>
      <c r="K1123" s="5">
        <v>91.434892809999994</v>
      </c>
      <c r="L1123" s="71">
        <f t="shared" si="17"/>
        <v>11758477.840523882</v>
      </c>
      <c r="M1123" t="str">
        <f>VLOOKUP(A1123,Holidays!A:C,2,)</f>
        <v>N</v>
      </c>
      <c r="N1123" t="str">
        <f>VLOOKUP(A1123,Holidays!A:C,3,FALSE)</f>
        <v>Y</v>
      </c>
    </row>
    <row r="1124" spans="1:14" x14ac:dyDescent="0.25">
      <c r="A1124" s="6">
        <v>43127</v>
      </c>
      <c r="B1124" s="1" t="str">
        <f>TEXT(Holidays!A1124,"DDDD")</f>
        <v>Saturday</v>
      </c>
      <c r="C1124" s="2">
        <f>WEEKNUM(Holidays!A1124)</f>
        <v>4</v>
      </c>
      <c r="D1124" s="1" t="str">
        <f>TEXT(Holidays!A1124,"MMMM")</f>
        <v>January</v>
      </c>
      <c r="E1124" s="1" t="str">
        <f>TEXT(Holidays!A1124,"yyyy")</f>
        <v>2018</v>
      </c>
      <c r="F1124" s="3">
        <v>21.2</v>
      </c>
      <c r="G1124" s="3">
        <v>33.200000000000003</v>
      </c>
      <c r="H1124" s="3">
        <v>27.5</v>
      </c>
      <c r="I1124" s="3">
        <v>3.4</v>
      </c>
      <c r="J1124" s="4">
        <v>139114.58499999999</v>
      </c>
      <c r="K1124" s="5">
        <v>104.878878</v>
      </c>
      <c r="L1124" s="71">
        <f t="shared" si="17"/>
        <v>14590181.58823563</v>
      </c>
      <c r="M1124" t="str">
        <f>VLOOKUP(A1124,Holidays!A:C,2,)</f>
        <v>N</v>
      </c>
      <c r="N1124" t="str">
        <f>VLOOKUP(A1124,Holidays!A:C,3,FALSE)</f>
        <v>N</v>
      </c>
    </row>
    <row r="1125" spans="1:14" x14ac:dyDescent="0.25">
      <c r="A1125" s="6">
        <v>43128</v>
      </c>
      <c r="B1125" s="1" t="str">
        <f>TEXT(Holidays!A1125,"DDDD")</f>
        <v>Sunday</v>
      </c>
      <c r="C1125" s="2">
        <f>WEEKNUM(Holidays!A1125)</f>
        <v>5</v>
      </c>
      <c r="D1125" s="1" t="str">
        <f>TEXT(Holidays!A1125,"MMMM")</f>
        <v>January</v>
      </c>
      <c r="E1125" s="1" t="str">
        <f>TEXT(Holidays!A1125,"yyyy")</f>
        <v>2018</v>
      </c>
      <c r="F1125" s="3">
        <v>22.7</v>
      </c>
      <c r="G1125" s="3">
        <v>38.1</v>
      </c>
      <c r="H1125" s="3">
        <v>28.5</v>
      </c>
      <c r="I1125" s="3">
        <v>0</v>
      </c>
      <c r="J1125" s="4">
        <v>159436.69</v>
      </c>
      <c r="K1125" s="5">
        <v>290.41964400000001</v>
      </c>
      <c r="L1125" s="71">
        <f t="shared" si="17"/>
        <v>46303546.750338361</v>
      </c>
      <c r="M1125" t="str">
        <f>VLOOKUP(A1125,Holidays!A:C,2,)</f>
        <v>N</v>
      </c>
      <c r="N1125" t="str">
        <f>VLOOKUP(A1125,Holidays!A:C,3,FALSE)</f>
        <v>N</v>
      </c>
    </row>
    <row r="1126" spans="1:14" x14ac:dyDescent="0.25">
      <c r="A1126" s="6">
        <v>43129</v>
      </c>
      <c r="B1126" s="1" t="str">
        <f>TEXT(Holidays!A1126,"DDDD")</f>
        <v>Monday</v>
      </c>
      <c r="C1126" s="2">
        <f>WEEKNUM(Holidays!A1126)</f>
        <v>5</v>
      </c>
      <c r="D1126" s="1" t="str">
        <f>TEXT(Holidays!A1126,"MMMM")</f>
        <v>January</v>
      </c>
      <c r="E1126" s="1" t="str">
        <f>TEXT(Holidays!A1126,"yyyy")</f>
        <v>2018</v>
      </c>
      <c r="F1126" s="3">
        <v>27.8</v>
      </c>
      <c r="G1126" s="3">
        <v>33.5</v>
      </c>
      <c r="H1126" s="3">
        <v>7.3</v>
      </c>
      <c r="I1126" s="3">
        <v>0</v>
      </c>
      <c r="J1126" s="4">
        <v>160437.565</v>
      </c>
      <c r="K1126" s="5">
        <v>107.6574249</v>
      </c>
      <c r="L1126" s="71">
        <f t="shared" si="17"/>
        <v>17272295.10512637</v>
      </c>
      <c r="M1126" t="str">
        <f>VLOOKUP(A1126,Holidays!A:C,2,)</f>
        <v>N</v>
      </c>
      <c r="N1126" t="str">
        <f>VLOOKUP(A1126,Holidays!A:C,3,FALSE)</f>
        <v>N</v>
      </c>
    </row>
    <row r="1127" spans="1:14" x14ac:dyDescent="0.25">
      <c r="A1127" s="6">
        <v>43130</v>
      </c>
      <c r="B1127" s="1" t="str">
        <f>TEXT(Holidays!A1127,"DDDD")</f>
        <v>Tuesday</v>
      </c>
      <c r="C1127" s="2">
        <f>WEEKNUM(Holidays!A1127)</f>
        <v>5</v>
      </c>
      <c r="D1127" s="1" t="str">
        <f>TEXT(Holidays!A1127,"MMMM")</f>
        <v>January</v>
      </c>
      <c r="E1127" s="1" t="str">
        <f>TEXT(Holidays!A1127,"yyyy")</f>
        <v>2018</v>
      </c>
      <c r="F1127" s="3">
        <v>15.6</v>
      </c>
      <c r="G1127" s="3">
        <v>21</v>
      </c>
      <c r="H1127" s="3">
        <v>14.1</v>
      </c>
      <c r="I1127" s="3">
        <v>38.799999999999997</v>
      </c>
      <c r="J1127" s="4">
        <v>115239.57</v>
      </c>
      <c r="K1127" s="5">
        <v>78.574438810000004</v>
      </c>
      <c r="L1127" s="71">
        <f t="shared" si="17"/>
        <v>9054884.5414557122</v>
      </c>
      <c r="M1127" t="str">
        <f>VLOOKUP(A1127,Holidays!A:C,2,)</f>
        <v>N</v>
      </c>
      <c r="N1127" t="str">
        <f>VLOOKUP(A1127,Holidays!A:C,3,FALSE)</f>
        <v>N</v>
      </c>
    </row>
    <row r="1128" spans="1:14" x14ac:dyDescent="0.25">
      <c r="A1128" s="6">
        <v>43131</v>
      </c>
      <c r="B1128" s="1" t="str">
        <f>TEXT(Holidays!A1128,"DDDD")</f>
        <v>Wednesday</v>
      </c>
      <c r="C1128" s="2">
        <f>WEEKNUM(Holidays!A1128)</f>
        <v>5</v>
      </c>
      <c r="D1128" s="1" t="str">
        <f>TEXT(Holidays!A1128,"MMMM")</f>
        <v>January</v>
      </c>
      <c r="E1128" s="1" t="str">
        <f>TEXT(Holidays!A1128,"yyyy")</f>
        <v>2018</v>
      </c>
      <c r="F1128" s="3">
        <v>14.6</v>
      </c>
      <c r="G1128" s="3">
        <v>19.100000000000001</v>
      </c>
      <c r="H1128" s="3">
        <v>19.600000000000001</v>
      </c>
      <c r="I1128" s="3">
        <v>0</v>
      </c>
      <c r="J1128" s="4">
        <v>108524.18</v>
      </c>
      <c r="K1128" s="5">
        <v>65.217558049999994</v>
      </c>
      <c r="L1128" s="71">
        <f t="shared" si="17"/>
        <v>7077682.0089786481</v>
      </c>
      <c r="M1128" t="str">
        <f>VLOOKUP(A1128,Holidays!A:C,2,)</f>
        <v>Y</v>
      </c>
      <c r="N1128" t="str">
        <f>VLOOKUP(A1128,Holidays!A:C,3,FALSE)</f>
        <v>N</v>
      </c>
    </row>
    <row r="1129" spans="1:14" x14ac:dyDescent="0.25">
      <c r="A1129" s="6">
        <v>43132</v>
      </c>
      <c r="B1129" s="1" t="str">
        <f>TEXT(Holidays!A1129,"DDDD")</f>
        <v>Thursday</v>
      </c>
      <c r="C1129" s="2">
        <f>WEEKNUM(Holidays!A1129)</f>
        <v>5</v>
      </c>
      <c r="D1129" s="1" t="str">
        <f>TEXT(Holidays!A1129,"MMMM")</f>
        <v>February</v>
      </c>
      <c r="E1129" s="1" t="str">
        <f>TEXT(Holidays!A1129,"yyyy")</f>
        <v>2018</v>
      </c>
      <c r="F1129" s="3">
        <v>12.1</v>
      </c>
      <c r="G1129" s="3">
        <v>22.5</v>
      </c>
      <c r="H1129" s="3">
        <v>28.9</v>
      </c>
      <c r="I1129" s="3">
        <v>0.2</v>
      </c>
      <c r="J1129" s="4">
        <v>109949.21</v>
      </c>
      <c r="K1129" s="5">
        <v>72.412229809999999</v>
      </c>
      <c r="L1129" s="71">
        <f t="shared" si="17"/>
        <v>7961667.4619479505</v>
      </c>
      <c r="M1129" t="str">
        <f>VLOOKUP(A1129,Holidays!A:C,2,)</f>
        <v>Y</v>
      </c>
      <c r="N1129" t="str">
        <f>VLOOKUP(A1129,Holidays!A:C,3,FALSE)</f>
        <v>N</v>
      </c>
    </row>
    <row r="1130" spans="1:14" x14ac:dyDescent="0.25">
      <c r="A1130" s="6">
        <v>43133</v>
      </c>
      <c r="B1130" s="1" t="str">
        <f>TEXT(Holidays!A1130,"DDDD")</f>
        <v>Friday</v>
      </c>
      <c r="C1130" s="2">
        <f>WEEKNUM(Holidays!A1130)</f>
        <v>5</v>
      </c>
      <c r="D1130" s="1" t="str">
        <f>TEXT(Holidays!A1130,"MMMM")</f>
        <v>February</v>
      </c>
      <c r="E1130" s="1" t="str">
        <f>TEXT(Holidays!A1130,"yyyy")</f>
        <v>2018</v>
      </c>
      <c r="F1130" s="3">
        <v>13.4</v>
      </c>
      <c r="G1130" s="3">
        <v>22.1</v>
      </c>
      <c r="H1130" s="3">
        <v>28.4</v>
      </c>
      <c r="I1130" s="3">
        <v>0</v>
      </c>
      <c r="J1130" s="4">
        <v>112946.34</v>
      </c>
      <c r="K1130" s="5">
        <v>80.454353729999994</v>
      </c>
      <c r="L1130" s="71">
        <f t="shared" si="17"/>
        <v>9087024.7908688467</v>
      </c>
      <c r="M1130" t="str">
        <f>VLOOKUP(A1130,Holidays!A:C,2,)</f>
        <v>Y</v>
      </c>
      <c r="N1130" t="str">
        <f>VLOOKUP(A1130,Holidays!A:C,3,FALSE)</f>
        <v>N</v>
      </c>
    </row>
    <row r="1131" spans="1:14" x14ac:dyDescent="0.25">
      <c r="A1131" s="6">
        <v>43134</v>
      </c>
      <c r="B1131" s="1" t="str">
        <f>TEXT(Holidays!A1131,"DDDD")</f>
        <v>Saturday</v>
      </c>
      <c r="C1131" s="2">
        <f>WEEKNUM(Holidays!A1131)</f>
        <v>5</v>
      </c>
      <c r="D1131" s="1" t="str">
        <f>TEXT(Holidays!A1131,"MMMM")</f>
        <v>February</v>
      </c>
      <c r="E1131" s="1" t="str">
        <f>TEXT(Holidays!A1131,"yyyy")</f>
        <v>2018</v>
      </c>
      <c r="F1131" s="3">
        <v>15.8</v>
      </c>
      <c r="G1131" s="3">
        <v>28.1</v>
      </c>
      <c r="H1131" s="3">
        <v>26.7</v>
      </c>
      <c r="I1131" s="3">
        <v>0</v>
      </c>
      <c r="J1131" s="4">
        <v>104947.325</v>
      </c>
      <c r="K1131" s="5">
        <v>86.517007910000004</v>
      </c>
      <c r="L1131" s="71">
        <f t="shared" si="17"/>
        <v>9079728.54715834</v>
      </c>
      <c r="M1131" t="str">
        <f>VLOOKUP(A1131,Holidays!A:C,2,)</f>
        <v>Y</v>
      </c>
      <c r="N1131" t="str">
        <f>VLOOKUP(A1131,Holidays!A:C,3,FALSE)</f>
        <v>N</v>
      </c>
    </row>
    <row r="1132" spans="1:14" x14ac:dyDescent="0.25">
      <c r="A1132" s="6">
        <v>43135</v>
      </c>
      <c r="B1132" s="1" t="str">
        <f>TEXT(Holidays!A1132,"DDDD")</f>
        <v>Sunday</v>
      </c>
      <c r="C1132" s="2">
        <f>WEEKNUM(Holidays!A1132)</f>
        <v>6</v>
      </c>
      <c r="D1132" s="1" t="str">
        <f>TEXT(Holidays!A1132,"MMMM")</f>
        <v>February</v>
      </c>
      <c r="E1132" s="1" t="str">
        <f>TEXT(Holidays!A1132,"yyyy")</f>
        <v>2018</v>
      </c>
      <c r="F1132" s="3">
        <v>14.7</v>
      </c>
      <c r="G1132" s="3">
        <v>25.7</v>
      </c>
      <c r="H1132" s="3">
        <v>28.5</v>
      </c>
      <c r="I1132" s="3">
        <v>0</v>
      </c>
      <c r="J1132" s="4">
        <v>106065.935</v>
      </c>
      <c r="K1132" s="5">
        <v>98.921846560000006</v>
      </c>
      <c r="L1132" s="71">
        <f t="shared" si="17"/>
        <v>10492238.147312934</v>
      </c>
      <c r="M1132" t="str">
        <f>VLOOKUP(A1132,Holidays!A:C,2,)</f>
        <v>Y</v>
      </c>
      <c r="N1132" t="str">
        <f>VLOOKUP(A1132,Holidays!A:C,3,FALSE)</f>
        <v>N</v>
      </c>
    </row>
    <row r="1133" spans="1:14" x14ac:dyDescent="0.25">
      <c r="A1133" s="6">
        <v>43136</v>
      </c>
      <c r="B1133" s="1" t="str">
        <f>TEXT(Holidays!A1133,"DDDD")</f>
        <v>Monday</v>
      </c>
      <c r="C1133" s="2">
        <f>WEEKNUM(Holidays!A1133)</f>
        <v>6</v>
      </c>
      <c r="D1133" s="1" t="str">
        <f>TEXT(Holidays!A1133,"MMMM")</f>
        <v>February</v>
      </c>
      <c r="E1133" s="1" t="str">
        <f>TEXT(Holidays!A1133,"yyyy")</f>
        <v>2018</v>
      </c>
      <c r="F1133" s="3">
        <v>17</v>
      </c>
      <c r="G1133" s="3">
        <v>25.7</v>
      </c>
      <c r="H1133" s="3">
        <v>24</v>
      </c>
      <c r="I1133" s="3">
        <v>0</v>
      </c>
      <c r="J1133" s="4">
        <v>126465.96</v>
      </c>
      <c r="K1133" s="5">
        <v>103.83019280000001</v>
      </c>
      <c r="L1133" s="71">
        <f t="shared" si="17"/>
        <v>13130985.00943709</v>
      </c>
      <c r="M1133" t="str">
        <f>VLOOKUP(A1133,Holidays!A:C,2,)</f>
        <v>Y</v>
      </c>
      <c r="N1133" t="str">
        <f>VLOOKUP(A1133,Holidays!A:C,3,FALSE)</f>
        <v>N</v>
      </c>
    </row>
    <row r="1134" spans="1:14" x14ac:dyDescent="0.25">
      <c r="A1134" s="6">
        <v>43137</v>
      </c>
      <c r="B1134" s="1" t="str">
        <f>TEXT(Holidays!A1134,"DDDD")</f>
        <v>Tuesday</v>
      </c>
      <c r="C1134" s="2">
        <f>WEEKNUM(Holidays!A1134)</f>
        <v>6</v>
      </c>
      <c r="D1134" s="1" t="str">
        <f>TEXT(Holidays!A1134,"MMMM")</f>
        <v>February</v>
      </c>
      <c r="E1134" s="1" t="str">
        <f>TEXT(Holidays!A1134,"yyyy")</f>
        <v>2018</v>
      </c>
      <c r="F1134" s="3">
        <v>17.7</v>
      </c>
      <c r="G1134" s="3">
        <v>29.9</v>
      </c>
      <c r="H1134" s="3">
        <v>27.6</v>
      </c>
      <c r="I1134" s="3">
        <v>0</v>
      </c>
      <c r="J1134" s="4">
        <v>137539.72500000001</v>
      </c>
      <c r="K1134" s="5">
        <v>104.2296312</v>
      </c>
      <c r="L1134" s="71">
        <f t="shared" si="17"/>
        <v>14335714.812099421</v>
      </c>
      <c r="M1134" t="str">
        <f>VLOOKUP(A1134,Holidays!A:C,2,)</f>
        <v>Y</v>
      </c>
      <c r="N1134" t="str">
        <f>VLOOKUP(A1134,Holidays!A:C,3,FALSE)</f>
        <v>N</v>
      </c>
    </row>
    <row r="1135" spans="1:14" x14ac:dyDescent="0.25">
      <c r="A1135" s="6">
        <v>43138</v>
      </c>
      <c r="B1135" s="1" t="str">
        <f>TEXT(Holidays!A1135,"DDDD")</f>
        <v>Wednesday</v>
      </c>
      <c r="C1135" s="2">
        <f>WEEKNUM(Holidays!A1135)</f>
        <v>6</v>
      </c>
      <c r="D1135" s="1" t="str">
        <f>TEXT(Holidays!A1135,"MMMM")</f>
        <v>February</v>
      </c>
      <c r="E1135" s="1" t="str">
        <f>TEXT(Holidays!A1135,"yyyy")</f>
        <v>2018</v>
      </c>
      <c r="F1135" s="3">
        <v>18.7</v>
      </c>
      <c r="G1135" s="3">
        <v>37.4</v>
      </c>
      <c r="H1135" s="3">
        <v>27.1</v>
      </c>
      <c r="I1135" s="3">
        <v>0</v>
      </c>
      <c r="J1135" s="4">
        <v>159307.315</v>
      </c>
      <c r="K1135" s="5">
        <v>624.26093430000003</v>
      </c>
      <c r="L1135" s="71">
        <f t="shared" si="17"/>
        <v>99449333.302724406</v>
      </c>
      <c r="M1135" t="str">
        <f>VLOOKUP(A1135,Holidays!A:C,2,)</f>
        <v>Y</v>
      </c>
      <c r="N1135" t="str">
        <f>VLOOKUP(A1135,Holidays!A:C,3,FALSE)</f>
        <v>N</v>
      </c>
    </row>
    <row r="1136" spans="1:14" x14ac:dyDescent="0.25">
      <c r="A1136" s="6">
        <v>43139</v>
      </c>
      <c r="B1136" s="1" t="str">
        <f>TEXT(Holidays!A1136,"DDDD")</f>
        <v>Thursday</v>
      </c>
      <c r="C1136" s="2">
        <f>WEEKNUM(Holidays!A1136)</f>
        <v>6</v>
      </c>
      <c r="D1136" s="1" t="str">
        <f>TEXT(Holidays!A1136,"MMMM")</f>
        <v>February</v>
      </c>
      <c r="E1136" s="1" t="str">
        <f>TEXT(Holidays!A1136,"yyyy")</f>
        <v>2018</v>
      </c>
      <c r="F1136" s="3">
        <v>20.6</v>
      </c>
      <c r="G1136" s="3">
        <v>27.5</v>
      </c>
      <c r="H1136" s="3">
        <v>15.8</v>
      </c>
      <c r="I1136" s="3">
        <v>0</v>
      </c>
      <c r="J1136" s="4">
        <v>149473.01</v>
      </c>
      <c r="K1136" s="5">
        <v>106.6526349</v>
      </c>
      <c r="L1136" s="71">
        <f t="shared" si="17"/>
        <v>15941690.362934049</v>
      </c>
      <c r="M1136" t="str">
        <f>VLOOKUP(A1136,Holidays!A:C,2,)</f>
        <v>Y</v>
      </c>
      <c r="N1136" t="str">
        <f>VLOOKUP(A1136,Holidays!A:C,3,FALSE)</f>
        <v>N</v>
      </c>
    </row>
    <row r="1137" spans="1:14" x14ac:dyDescent="0.25">
      <c r="A1137" s="6">
        <v>43140</v>
      </c>
      <c r="B1137" s="1" t="str">
        <f>TEXT(Holidays!A1137,"DDDD")</f>
        <v>Friday</v>
      </c>
      <c r="C1137" s="2">
        <f>WEEKNUM(Holidays!A1137)</f>
        <v>6</v>
      </c>
      <c r="D1137" s="1" t="str">
        <f>TEXT(Holidays!A1137,"MMMM")</f>
        <v>February</v>
      </c>
      <c r="E1137" s="1" t="str">
        <f>TEXT(Holidays!A1137,"yyyy")</f>
        <v>2018</v>
      </c>
      <c r="F1137" s="3">
        <v>20.399999999999999</v>
      </c>
      <c r="G1137" s="3">
        <v>24.9</v>
      </c>
      <c r="H1137" s="3">
        <v>17.2</v>
      </c>
      <c r="I1137" s="3">
        <v>0</v>
      </c>
      <c r="J1137" s="4">
        <v>137101.87</v>
      </c>
      <c r="K1137" s="5">
        <v>113.7060807</v>
      </c>
      <c r="L1137" s="71">
        <f t="shared" si="17"/>
        <v>15589316.294340909</v>
      </c>
      <c r="M1137" t="str">
        <f>VLOOKUP(A1137,Holidays!A:C,2,)</f>
        <v>Y</v>
      </c>
      <c r="N1137" t="str">
        <f>VLOOKUP(A1137,Holidays!A:C,3,FALSE)</f>
        <v>N</v>
      </c>
    </row>
    <row r="1138" spans="1:14" x14ac:dyDescent="0.25">
      <c r="A1138" s="6">
        <v>43141</v>
      </c>
      <c r="B1138" s="1" t="str">
        <f>TEXT(Holidays!A1138,"DDDD")</f>
        <v>Saturday</v>
      </c>
      <c r="C1138" s="2">
        <f>WEEKNUM(Holidays!A1138)</f>
        <v>6</v>
      </c>
      <c r="D1138" s="1" t="str">
        <f>TEXT(Holidays!A1138,"MMMM")</f>
        <v>February</v>
      </c>
      <c r="E1138" s="1" t="str">
        <f>TEXT(Holidays!A1138,"yyyy")</f>
        <v>2018</v>
      </c>
      <c r="F1138" s="3">
        <v>18.7</v>
      </c>
      <c r="G1138" s="3">
        <v>30.3</v>
      </c>
      <c r="H1138" s="3">
        <v>6.6</v>
      </c>
      <c r="I1138" s="3">
        <v>0</v>
      </c>
      <c r="J1138" s="4">
        <v>118113.8</v>
      </c>
      <c r="K1138" s="5">
        <v>83.521526919999999</v>
      </c>
      <c r="L1138" s="71">
        <f t="shared" si="17"/>
        <v>9865044.9263234958</v>
      </c>
      <c r="M1138" t="str">
        <f>VLOOKUP(A1138,Holidays!A:C,2,)</f>
        <v>Y</v>
      </c>
      <c r="N1138" t="str">
        <f>VLOOKUP(A1138,Holidays!A:C,3,FALSE)</f>
        <v>N</v>
      </c>
    </row>
    <row r="1139" spans="1:14" x14ac:dyDescent="0.25">
      <c r="A1139" s="6">
        <v>43142</v>
      </c>
      <c r="B1139" s="1" t="str">
        <f>TEXT(Holidays!A1139,"DDDD")</f>
        <v>Sunday</v>
      </c>
      <c r="C1139" s="2">
        <f>WEEKNUM(Holidays!A1139)</f>
        <v>7</v>
      </c>
      <c r="D1139" s="1" t="str">
        <f>TEXT(Holidays!A1139,"MMMM")</f>
        <v>February</v>
      </c>
      <c r="E1139" s="1" t="str">
        <f>TEXT(Holidays!A1139,"yyyy")</f>
        <v>2018</v>
      </c>
      <c r="F1139" s="3">
        <v>15.5</v>
      </c>
      <c r="G1139" s="3">
        <v>21.2</v>
      </c>
      <c r="H1139" s="3">
        <v>18.5</v>
      </c>
      <c r="I1139" s="3">
        <v>0</v>
      </c>
      <c r="J1139" s="4">
        <v>100440.29</v>
      </c>
      <c r="K1139" s="5">
        <v>66.272357439999993</v>
      </c>
      <c r="L1139" s="71">
        <f t="shared" si="17"/>
        <v>6656414.8002572563</v>
      </c>
      <c r="M1139" t="str">
        <f>VLOOKUP(A1139,Holidays!A:C,2,)</f>
        <v>Y</v>
      </c>
      <c r="N1139" t="str">
        <f>VLOOKUP(A1139,Holidays!A:C,3,FALSE)</f>
        <v>N</v>
      </c>
    </row>
    <row r="1140" spans="1:14" x14ac:dyDescent="0.25">
      <c r="A1140" s="6">
        <v>43143</v>
      </c>
      <c r="B1140" s="1" t="str">
        <f>TEXT(Holidays!A1140,"DDDD")</f>
        <v>Monday</v>
      </c>
      <c r="C1140" s="2">
        <f>WEEKNUM(Holidays!A1140)</f>
        <v>7</v>
      </c>
      <c r="D1140" s="1" t="str">
        <f>TEXT(Holidays!A1140,"MMMM")</f>
        <v>February</v>
      </c>
      <c r="E1140" s="1" t="str">
        <f>TEXT(Holidays!A1140,"yyyy")</f>
        <v>2018</v>
      </c>
      <c r="F1140" s="3">
        <v>16.3</v>
      </c>
      <c r="G1140" s="3">
        <v>23.6</v>
      </c>
      <c r="H1140" s="3">
        <v>22.2</v>
      </c>
      <c r="I1140" s="3">
        <v>0</v>
      </c>
      <c r="J1140" s="4">
        <v>116209.13</v>
      </c>
      <c r="K1140" s="5">
        <v>93.173935740000005</v>
      </c>
      <c r="L1140" s="71">
        <f t="shared" si="17"/>
        <v>10827662.011021307</v>
      </c>
      <c r="M1140" t="str">
        <f>VLOOKUP(A1140,Holidays!A:C,2,)</f>
        <v>Y</v>
      </c>
      <c r="N1140" t="str">
        <f>VLOOKUP(A1140,Holidays!A:C,3,FALSE)</f>
        <v>N</v>
      </c>
    </row>
    <row r="1141" spans="1:14" x14ac:dyDescent="0.25">
      <c r="A1141" s="6">
        <v>43144</v>
      </c>
      <c r="B1141" s="1" t="str">
        <f>TEXT(Holidays!A1141,"DDDD")</f>
        <v>Tuesday</v>
      </c>
      <c r="C1141" s="2">
        <f>WEEKNUM(Holidays!A1141)</f>
        <v>7</v>
      </c>
      <c r="D1141" s="1" t="str">
        <f>TEXT(Holidays!A1141,"MMMM")</f>
        <v>February</v>
      </c>
      <c r="E1141" s="1" t="str">
        <f>TEXT(Holidays!A1141,"yyyy")</f>
        <v>2018</v>
      </c>
      <c r="F1141" s="3">
        <v>13.6</v>
      </c>
      <c r="G1141" s="3">
        <v>29</v>
      </c>
      <c r="H1141" s="3">
        <v>26</v>
      </c>
      <c r="I1141" s="3">
        <v>0</v>
      </c>
      <c r="J1141" s="4">
        <v>124882.715</v>
      </c>
      <c r="K1141" s="5">
        <v>99.609433350000003</v>
      </c>
      <c r="L1141" s="71">
        <f t="shared" si="17"/>
        <v>12439496.476359546</v>
      </c>
      <c r="M1141" t="str">
        <f>VLOOKUP(A1141,Holidays!A:C,2,)</f>
        <v>Y</v>
      </c>
      <c r="N1141" t="str">
        <f>VLOOKUP(A1141,Holidays!A:C,3,FALSE)</f>
        <v>N</v>
      </c>
    </row>
    <row r="1142" spans="1:14" x14ac:dyDescent="0.25">
      <c r="A1142" s="6">
        <v>43145</v>
      </c>
      <c r="B1142" s="1" t="str">
        <f>TEXT(Holidays!A1142,"DDDD")</f>
        <v>Wednesday</v>
      </c>
      <c r="C1142" s="2">
        <f>WEEKNUM(Holidays!A1142)</f>
        <v>7</v>
      </c>
      <c r="D1142" s="1" t="str">
        <f>TEXT(Holidays!A1142,"MMMM")</f>
        <v>February</v>
      </c>
      <c r="E1142" s="1" t="str">
        <f>TEXT(Holidays!A1142,"yyyy")</f>
        <v>2018</v>
      </c>
      <c r="F1142" s="3">
        <v>17.5</v>
      </c>
      <c r="G1142" s="3">
        <v>23.3</v>
      </c>
      <c r="H1142" s="3">
        <v>22.8</v>
      </c>
      <c r="I1142" s="3">
        <v>0</v>
      </c>
      <c r="J1142" s="4">
        <v>115269.5</v>
      </c>
      <c r="K1142" s="5">
        <v>72.046428359999993</v>
      </c>
      <c r="L1142" s="71">
        <f t="shared" si="17"/>
        <v>8304755.7738430193</v>
      </c>
      <c r="M1142" t="str">
        <f>VLOOKUP(A1142,Holidays!A:C,2,)</f>
        <v>Y</v>
      </c>
      <c r="N1142" t="str">
        <f>VLOOKUP(A1142,Holidays!A:C,3,FALSE)</f>
        <v>N</v>
      </c>
    </row>
    <row r="1143" spans="1:14" x14ac:dyDescent="0.25">
      <c r="A1143" s="6">
        <v>43146</v>
      </c>
      <c r="B1143" s="1" t="str">
        <f>TEXT(Holidays!A1143,"DDDD")</f>
        <v>Thursday</v>
      </c>
      <c r="C1143" s="2">
        <f>WEEKNUM(Holidays!A1143)</f>
        <v>7</v>
      </c>
      <c r="D1143" s="1" t="str">
        <f>TEXT(Holidays!A1143,"MMMM")</f>
        <v>February</v>
      </c>
      <c r="E1143" s="1" t="str">
        <f>TEXT(Holidays!A1143,"yyyy")</f>
        <v>2018</v>
      </c>
      <c r="F1143" s="3">
        <v>13.5</v>
      </c>
      <c r="G1143" s="3">
        <v>24.2</v>
      </c>
      <c r="H1143" s="3">
        <v>18.399999999999999</v>
      </c>
      <c r="I1143" s="3">
        <v>0</v>
      </c>
      <c r="J1143" s="4">
        <v>117260.245</v>
      </c>
      <c r="K1143" s="5">
        <v>83.187740950000006</v>
      </c>
      <c r="L1143" s="71">
        <f t="shared" si="17"/>
        <v>9754614.884793533</v>
      </c>
      <c r="M1143" t="str">
        <f>VLOOKUP(A1143,Holidays!A:C,2,)</f>
        <v>Y</v>
      </c>
      <c r="N1143" t="str">
        <f>VLOOKUP(A1143,Holidays!A:C,3,FALSE)</f>
        <v>N</v>
      </c>
    </row>
    <row r="1144" spans="1:14" x14ac:dyDescent="0.25">
      <c r="A1144" s="6">
        <v>43147</v>
      </c>
      <c r="B1144" s="1" t="str">
        <f>TEXT(Holidays!A1144,"DDDD")</f>
        <v>Friday</v>
      </c>
      <c r="C1144" s="2">
        <f>WEEKNUM(Holidays!A1144)</f>
        <v>7</v>
      </c>
      <c r="D1144" s="1" t="str">
        <f>TEXT(Holidays!A1144,"MMMM")</f>
        <v>February</v>
      </c>
      <c r="E1144" s="1" t="str">
        <f>TEXT(Holidays!A1144,"yyyy")</f>
        <v>2018</v>
      </c>
      <c r="F1144" s="3">
        <v>15.7</v>
      </c>
      <c r="G1144" s="3">
        <v>22.2</v>
      </c>
      <c r="H1144" s="3">
        <v>24.8</v>
      </c>
      <c r="I1144" s="3">
        <v>0</v>
      </c>
      <c r="J1144" s="4">
        <v>114736.355</v>
      </c>
      <c r="K1144" s="5">
        <v>86.835346319999999</v>
      </c>
      <c r="L1144" s="71">
        <f t="shared" si="17"/>
        <v>9963171.1219194625</v>
      </c>
      <c r="M1144" t="str">
        <f>VLOOKUP(A1144,Holidays!A:C,2,)</f>
        <v>Y</v>
      </c>
      <c r="N1144" t="str">
        <f>VLOOKUP(A1144,Holidays!A:C,3,FALSE)</f>
        <v>N</v>
      </c>
    </row>
    <row r="1145" spans="1:14" x14ac:dyDescent="0.25">
      <c r="A1145" s="6">
        <v>43148</v>
      </c>
      <c r="B1145" s="1" t="str">
        <f>TEXT(Holidays!A1145,"DDDD")</f>
        <v>Saturday</v>
      </c>
      <c r="C1145" s="2">
        <f>WEEKNUM(Holidays!A1145)</f>
        <v>7</v>
      </c>
      <c r="D1145" s="1" t="str">
        <f>TEXT(Holidays!A1145,"MMMM")</f>
        <v>February</v>
      </c>
      <c r="E1145" s="1" t="str">
        <f>TEXT(Holidays!A1145,"yyyy")</f>
        <v>2018</v>
      </c>
      <c r="F1145" s="3">
        <v>12.4</v>
      </c>
      <c r="G1145" s="3">
        <v>25.3</v>
      </c>
      <c r="H1145" s="3">
        <v>24.1</v>
      </c>
      <c r="I1145" s="3">
        <v>0</v>
      </c>
      <c r="J1145" s="4">
        <v>105799.935</v>
      </c>
      <c r="K1145" s="5">
        <v>82.758307090000002</v>
      </c>
      <c r="L1145" s="71">
        <f t="shared" si="17"/>
        <v>8755823.5108320396</v>
      </c>
      <c r="M1145" t="str">
        <f>VLOOKUP(A1145,Holidays!A:C,2,)</f>
        <v>Y</v>
      </c>
      <c r="N1145" t="str">
        <f>VLOOKUP(A1145,Holidays!A:C,3,FALSE)</f>
        <v>N</v>
      </c>
    </row>
    <row r="1146" spans="1:14" x14ac:dyDescent="0.25">
      <c r="A1146" s="6">
        <v>43149</v>
      </c>
      <c r="B1146" s="1" t="str">
        <f>TEXT(Holidays!A1146,"DDDD")</f>
        <v>Sunday</v>
      </c>
      <c r="C1146" s="2">
        <f>WEEKNUM(Holidays!A1146)</f>
        <v>8</v>
      </c>
      <c r="D1146" s="1" t="str">
        <f>TEXT(Holidays!A1146,"MMMM")</f>
        <v>February</v>
      </c>
      <c r="E1146" s="1" t="str">
        <f>TEXT(Holidays!A1146,"yyyy")</f>
        <v>2018</v>
      </c>
      <c r="F1146" s="3">
        <v>13.6</v>
      </c>
      <c r="G1146" s="3">
        <v>24</v>
      </c>
      <c r="H1146" s="3">
        <v>20.5</v>
      </c>
      <c r="I1146" s="3">
        <v>0</v>
      </c>
      <c r="J1146" s="4">
        <v>105085.515</v>
      </c>
      <c r="K1146" s="5">
        <v>77.337616229999995</v>
      </c>
      <c r="L1146" s="71">
        <f t="shared" si="17"/>
        <v>8127063.230401908</v>
      </c>
      <c r="M1146" t="str">
        <f>VLOOKUP(A1146,Holidays!A:C,2,)</f>
        <v>Y</v>
      </c>
      <c r="N1146" t="str">
        <f>VLOOKUP(A1146,Holidays!A:C,3,FALSE)</f>
        <v>N</v>
      </c>
    </row>
    <row r="1147" spans="1:14" x14ac:dyDescent="0.25">
      <c r="A1147" s="6">
        <v>43150</v>
      </c>
      <c r="B1147" s="1" t="str">
        <f>TEXT(Holidays!A1147,"DDDD")</f>
        <v>Monday</v>
      </c>
      <c r="C1147" s="2">
        <f>WEEKNUM(Holidays!A1147)</f>
        <v>8</v>
      </c>
      <c r="D1147" s="1" t="str">
        <f>TEXT(Holidays!A1147,"MMMM")</f>
        <v>February</v>
      </c>
      <c r="E1147" s="1" t="str">
        <f>TEXT(Holidays!A1147,"yyyy")</f>
        <v>2018</v>
      </c>
      <c r="F1147" s="3">
        <v>17.600000000000001</v>
      </c>
      <c r="G1147" s="3">
        <v>25.4</v>
      </c>
      <c r="H1147" s="3">
        <v>20.9</v>
      </c>
      <c r="I1147" s="3">
        <v>0.8</v>
      </c>
      <c r="J1147" s="4">
        <v>113116.425</v>
      </c>
      <c r="K1147" s="5">
        <v>74.677828180000006</v>
      </c>
      <c r="L1147" s="71">
        <f t="shared" si="17"/>
        <v>8447288.9504858572</v>
      </c>
      <c r="M1147" t="str">
        <f>VLOOKUP(A1147,Holidays!A:C,2,)</f>
        <v>Y</v>
      </c>
      <c r="N1147" t="str">
        <f>VLOOKUP(A1147,Holidays!A:C,3,FALSE)</f>
        <v>N</v>
      </c>
    </row>
    <row r="1148" spans="1:14" x14ac:dyDescent="0.25">
      <c r="A1148" s="6">
        <v>43151</v>
      </c>
      <c r="B1148" s="1" t="str">
        <f>TEXT(Holidays!A1148,"DDDD")</f>
        <v>Tuesday</v>
      </c>
      <c r="C1148" s="2">
        <f>WEEKNUM(Holidays!A1148)</f>
        <v>8</v>
      </c>
      <c r="D1148" s="1" t="str">
        <f>TEXT(Holidays!A1148,"MMMM")</f>
        <v>February</v>
      </c>
      <c r="E1148" s="1" t="str">
        <f>TEXT(Holidays!A1148,"yyyy")</f>
        <v>2018</v>
      </c>
      <c r="F1148" s="3">
        <v>14.1</v>
      </c>
      <c r="G1148" s="3">
        <v>29.5</v>
      </c>
      <c r="H1148" s="3">
        <v>25.5</v>
      </c>
      <c r="I1148" s="3">
        <v>0</v>
      </c>
      <c r="J1148" s="4">
        <v>120035.38499999999</v>
      </c>
      <c r="K1148" s="5">
        <v>78.800517830000004</v>
      </c>
      <c r="L1148" s="71">
        <f t="shared" si="17"/>
        <v>9458850.4959234148</v>
      </c>
      <c r="M1148" t="str">
        <f>VLOOKUP(A1148,Holidays!A:C,2,)</f>
        <v>Y</v>
      </c>
      <c r="N1148" t="str">
        <f>VLOOKUP(A1148,Holidays!A:C,3,FALSE)</f>
        <v>N</v>
      </c>
    </row>
    <row r="1149" spans="1:14" x14ac:dyDescent="0.25">
      <c r="A1149" s="6">
        <v>43152</v>
      </c>
      <c r="B1149" s="1" t="str">
        <f>TEXT(Holidays!A1149,"DDDD")</f>
        <v>Wednesday</v>
      </c>
      <c r="C1149" s="2">
        <f>WEEKNUM(Holidays!A1149)</f>
        <v>8</v>
      </c>
      <c r="D1149" s="1" t="str">
        <f>TEXT(Holidays!A1149,"MMMM")</f>
        <v>February</v>
      </c>
      <c r="E1149" s="1" t="str">
        <f>TEXT(Holidays!A1149,"yyyy")</f>
        <v>2018</v>
      </c>
      <c r="F1149" s="3">
        <v>16</v>
      </c>
      <c r="G1149" s="3">
        <v>29.3</v>
      </c>
      <c r="H1149" s="3">
        <v>16</v>
      </c>
      <c r="I1149" s="3">
        <v>0</v>
      </c>
      <c r="J1149" s="4">
        <v>124481.41499999999</v>
      </c>
      <c r="K1149" s="5">
        <v>84.555739439999996</v>
      </c>
      <c r="L1149" s="71">
        <f t="shared" si="17"/>
        <v>10525618.091862507</v>
      </c>
      <c r="M1149" t="str">
        <f>VLOOKUP(A1149,Holidays!A:C,2,)</f>
        <v>Y</v>
      </c>
      <c r="N1149" t="str">
        <f>VLOOKUP(A1149,Holidays!A:C,3,FALSE)</f>
        <v>N</v>
      </c>
    </row>
    <row r="1150" spans="1:14" x14ac:dyDescent="0.25">
      <c r="A1150" s="6">
        <v>43153</v>
      </c>
      <c r="B1150" s="1" t="str">
        <f>TEXT(Holidays!A1150,"DDDD")</f>
        <v>Thursday</v>
      </c>
      <c r="C1150" s="2">
        <f>WEEKNUM(Holidays!A1150)</f>
        <v>8</v>
      </c>
      <c r="D1150" s="1" t="str">
        <f>TEXT(Holidays!A1150,"MMMM")</f>
        <v>February</v>
      </c>
      <c r="E1150" s="1" t="str">
        <f>TEXT(Holidays!A1150,"yyyy")</f>
        <v>2018</v>
      </c>
      <c r="F1150" s="3">
        <v>20.3</v>
      </c>
      <c r="G1150" s="3">
        <v>31</v>
      </c>
      <c r="H1150" s="3">
        <v>16.8</v>
      </c>
      <c r="I1150" s="3">
        <v>0</v>
      </c>
      <c r="J1150" s="4">
        <v>133607.065</v>
      </c>
      <c r="K1150" s="5">
        <v>88.847838789999997</v>
      </c>
      <c r="L1150" s="71">
        <f t="shared" si="17"/>
        <v>11870698.972325051</v>
      </c>
      <c r="M1150" t="str">
        <f>VLOOKUP(A1150,Holidays!A:C,2,)</f>
        <v>Y</v>
      </c>
      <c r="N1150" t="str">
        <f>VLOOKUP(A1150,Holidays!A:C,3,FALSE)</f>
        <v>N</v>
      </c>
    </row>
    <row r="1151" spans="1:14" x14ac:dyDescent="0.25">
      <c r="A1151" s="6">
        <v>43154</v>
      </c>
      <c r="B1151" s="1" t="str">
        <f>TEXT(Holidays!A1151,"DDDD")</f>
        <v>Friday</v>
      </c>
      <c r="C1151" s="2">
        <f>WEEKNUM(Holidays!A1151)</f>
        <v>8</v>
      </c>
      <c r="D1151" s="1" t="str">
        <f>TEXT(Holidays!A1151,"MMMM")</f>
        <v>February</v>
      </c>
      <c r="E1151" s="1" t="str">
        <f>TEXT(Holidays!A1151,"yyyy")</f>
        <v>2018</v>
      </c>
      <c r="F1151" s="3">
        <v>21.2</v>
      </c>
      <c r="G1151" s="3">
        <v>33.5</v>
      </c>
      <c r="H1151" s="3">
        <v>13.4</v>
      </c>
      <c r="I1151" s="3">
        <v>0.2</v>
      </c>
      <c r="J1151" s="4">
        <v>136328.345</v>
      </c>
      <c r="K1151" s="5">
        <v>85.713196379999999</v>
      </c>
      <c r="L1151" s="71">
        <f t="shared" si="17"/>
        <v>11685138.207145391</v>
      </c>
      <c r="M1151" t="str">
        <f>VLOOKUP(A1151,Holidays!A:C,2,)</f>
        <v>Y</v>
      </c>
      <c r="N1151" t="str">
        <f>VLOOKUP(A1151,Holidays!A:C,3,FALSE)</f>
        <v>N</v>
      </c>
    </row>
    <row r="1152" spans="1:14" x14ac:dyDescent="0.25">
      <c r="A1152" s="6">
        <v>43155</v>
      </c>
      <c r="B1152" s="1" t="str">
        <f>TEXT(Holidays!A1152,"DDDD")</f>
        <v>Saturday</v>
      </c>
      <c r="C1152" s="2">
        <f>WEEKNUM(Holidays!A1152)</f>
        <v>8</v>
      </c>
      <c r="D1152" s="1" t="str">
        <f>TEXT(Holidays!A1152,"MMMM")</f>
        <v>February</v>
      </c>
      <c r="E1152" s="1" t="str">
        <f>TEXT(Holidays!A1152,"yyyy")</f>
        <v>2018</v>
      </c>
      <c r="F1152" s="3">
        <v>22.7</v>
      </c>
      <c r="G1152" s="3">
        <v>31.6</v>
      </c>
      <c r="H1152" s="3">
        <v>4.8</v>
      </c>
      <c r="I1152" s="3">
        <v>0.4</v>
      </c>
      <c r="J1152" s="4">
        <v>119226.435</v>
      </c>
      <c r="K1152" s="5">
        <v>75.07065351</v>
      </c>
      <c r="L1152" s="71">
        <f t="shared" si="17"/>
        <v>8950406.3911175374</v>
      </c>
      <c r="M1152" t="str">
        <f>VLOOKUP(A1152,Holidays!A:C,2,)</f>
        <v>Y</v>
      </c>
      <c r="N1152" t="str">
        <f>VLOOKUP(A1152,Holidays!A:C,3,FALSE)</f>
        <v>N</v>
      </c>
    </row>
    <row r="1153" spans="1:14" x14ac:dyDescent="0.25">
      <c r="A1153" s="6">
        <v>43156</v>
      </c>
      <c r="B1153" s="1" t="str">
        <f>TEXT(Holidays!A1153,"DDDD")</f>
        <v>Sunday</v>
      </c>
      <c r="C1153" s="2">
        <f>WEEKNUM(Holidays!A1153)</f>
        <v>9</v>
      </c>
      <c r="D1153" s="1" t="str">
        <f>TEXT(Holidays!A1153,"MMMM")</f>
        <v>February</v>
      </c>
      <c r="E1153" s="1" t="str">
        <f>TEXT(Holidays!A1153,"yyyy")</f>
        <v>2018</v>
      </c>
      <c r="F1153" s="3">
        <v>16.2</v>
      </c>
      <c r="G1153" s="3">
        <v>19.8</v>
      </c>
      <c r="H1153" s="3">
        <v>10</v>
      </c>
      <c r="I1153" s="3">
        <v>0</v>
      </c>
      <c r="J1153" s="4">
        <v>96305.07</v>
      </c>
      <c r="K1153" s="5">
        <v>55.999394809999998</v>
      </c>
      <c r="L1153" s="71">
        <f t="shared" si="17"/>
        <v>5393025.637134687</v>
      </c>
      <c r="M1153" t="str">
        <f>VLOOKUP(A1153,Holidays!A:C,2,)</f>
        <v>Y</v>
      </c>
      <c r="N1153" t="str">
        <f>VLOOKUP(A1153,Holidays!A:C,3,FALSE)</f>
        <v>N</v>
      </c>
    </row>
    <row r="1154" spans="1:14" x14ac:dyDescent="0.25">
      <c r="A1154" s="6">
        <v>43157</v>
      </c>
      <c r="B1154" s="1" t="str">
        <f>TEXT(Holidays!A1154,"DDDD")</f>
        <v>Monday</v>
      </c>
      <c r="C1154" s="2">
        <f>WEEKNUM(Holidays!A1154)</f>
        <v>9</v>
      </c>
      <c r="D1154" s="1" t="str">
        <f>TEXT(Holidays!A1154,"MMMM")</f>
        <v>February</v>
      </c>
      <c r="E1154" s="1" t="str">
        <f>TEXT(Holidays!A1154,"yyyy")</f>
        <v>2018</v>
      </c>
      <c r="F1154" s="3">
        <v>14.3</v>
      </c>
      <c r="G1154" s="3">
        <v>26.5</v>
      </c>
      <c r="H1154" s="3">
        <v>24.3</v>
      </c>
      <c r="I1154" s="3">
        <v>0</v>
      </c>
      <c r="J1154" s="4">
        <v>117952.36500000001</v>
      </c>
      <c r="K1154" s="5">
        <v>76.805514340000002</v>
      </c>
      <c r="L1154" s="71">
        <f t="shared" ref="L1154:L1217" si="18">J1154*K1154</f>
        <v>9059392.0614444148</v>
      </c>
      <c r="M1154" t="str">
        <f>VLOOKUP(A1154,Holidays!A:C,2,)</f>
        <v>Y</v>
      </c>
      <c r="N1154" t="str">
        <f>VLOOKUP(A1154,Holidays!A:C,3,FALSE)</f>
        <v>N</v>
      </c>
    </row>
    <row r="1155" spans="1:14" x14ac:dyDescent="0.25">
      <c r="A1155" s="6">
        <v>43158</v>
      </c>
      <c r="B1155" s="1" t="str">
        <f>TEXT(Holidays!A1155,"DDDD")</f>
        <v>Tuesday</v>
      </c>
      <c r="C1155" s="2">
        <f>WEEKNUM(Holidays!A1155)</f>
        <v>9</v>
      </c>
      <c r="D1155" s="1" t="str">
        <f>TEXT(Holidays!A1155,"MMMM")</f>
        <v>February</v>
      </c>
      <c r="E1155" s="1" t="str">
        <f>TEXT(Holidays!A1155,"yyyy")</f>
        <v>2018</v>
      </c>
      <c r="F1155" s="3">
        <v>14.9</v>
      </c>
      <c r="G1155" s="3">
        <v>31.3</v>
      </c>
      <c r="H1155" s="3">
        <v>24</v>
      </c>
      <c r="I1155" s="3">
        <v>0</v>
      </c>
      <c r="J1155" s="4">
        <v>127894.285</v>
      </c>
      <c r="K1155" s="5">
        <v>73.635400590000003</v>
      </c>
      <c r="L1155" s="71">
        <f t="shared" si="18"/>
        <v>9417546.9091466293</v>
      </c>
      <c r="M1155" t="str">
        <f>VLOOKUP(A1155,Holidays!A:C,2,)</f>
        <v>Y</v>
      </c>
      <c r="N1155" t="str">
        <f>VLOOKUP(A1155,Holidays!A:C,3,FALSE)</f>
        <v>N</v>
      </c>
    </row>
    <row r="1156" spans="1:14" x14ac:dyDescent="0.25">
      <c r="A1156" s="6">
        <v>43159</v>
      </c>
      <c r="B1156" s="1" t="str">
        <f>TEXT(Holidays!A1156,"DDDD")</f>
        <v>Wednesday</v>
      </c>
      <c r="C1156" s="2">
        <f>WEEKNUM(Holidays!A1156)</f>
        <v>9</v>
      </c>
      <c r="D1156" s="1" t="str">
        <f>TEXT(Holidays!A1156,"MMMM")</f>
        <v>February</v>
      </c>
      <c r="E1156" s="1" t="str">
        <f>TEXT(Holidays!A1156,"yyyy")</f>
        <v>2018</v>
      </c>
      <c r="F1156" s="3">
        <v>20</v>
      </c>
      <c r="G1156" s="3">
        <v>30.9</v>
      </c>
      <c r="H1156" s="3">
        <v>19.600000000000001</v>
      </c>
      <c r="I1156" s="3">
        <v>0</v>
      </c>
      <c r="J1156" s="4">
        <v>123400.17</v>
      </c>
      <c r="K1156" s="5">
        <v>69.092841730000004</v>
      </c>
      <c r="L1156" s="71">
        <f t="shared" si="18"/>
        <v>8526068.4152650945</v>
      </c>
      <c r="M1156" t="str">
        <f>VLOOKUP(A1156,Holidays!A:C,2,)</f>
        <v>Y</v>
      </c>
      <c r="N1156" t="str">
        <f>VLOOKUP(A1156,Holidays!A:C,3,FALSE)</f>
        <v>N</v>
      </c>
    </row>
    <row r="1157" spans="1:14" x14ac:dyDescent="0.25">
      <c r="A1157" s="6">
        <v>43160</v>
      </c>
      <c r="B1157" s="1" t="str">
        <f>TEXT(Holidays!A1157,"DDDD")</f>
        <v>Thursday</v>
      </c>
      <c r="C1157" s="2">
        <f>WEEKNUM(Holidays!A1157)</f>
        <v>9</v>
      </c>
      <c r="D1157" s="1" t="str">
        <f>TEXT(Holidays!A1157,"MMMM")</f>
        <v>March</v>
      </c>
      <c r="E1157" s="1" t="str">
        <f>TEXT(Holidays!A1157,"yyyy")</f>
        <v>2018</v>
      </c>
      <c r="F1157" s="3">
        <v>16.2</v>
      </c>
      <c r="G1157" s="3">
        <v>20.5</v>
      </c>
      <c r="H1157" s="3">
        <v>17.7</v>
      </c>
      <c r="I1157" s="3">
        <v>0.8</v>
      </c>
      <c r="J1157" s="4">
        <v>117346.26</v>
      </c>
      <c r="K1157" s="5">
        <v>78.60161635</v>
      </c>
      <c r="L1157" s="71">
        <f t="shared" si="18"/>
        <v>9223605.7086273506</v>
      </c>
      <c r="M1157" t="str">
        <f>VLOOKUP(A1157,Holidays!A:C,2,)</f>
        <v>Y</v>
      </c>
      <c r="N1157" t="str">
        <f>VLOOKUP(A1157,Holidays!A:C,3,FALSE)</f>
        <v>N</v>
      </c>
    </row>
    <row r="1158" spans="1:14" x14ac:dyDescent="0.25">
      <c r="A1158" s="6">
        <v>43161</v>
      </c>
      <c r="B1158" s="1" t="str">
        <f>TEXT(Holidays!A1158,"DDDD")</f>
        <v>Friday</v>
      </c>
      <c r="C1158" s="2">
        <f>WEEKNUM(Holidays!A1158)</f>
        <v>9</v>
      </c>
      <c r="D1158" s="1" t="str">
        <f>TEXT(Holidays!A1158,"MMMM")</f>
        <v>March</v>
      </c>
      <c r="E1158" s="1" t="str">
        <f>TEXT(Holidays!A1158,"yyyy")</f>
        <v>2018</v>
      </c>
      <c r="F1158" s="3">
        <v>14.5</v>
      </c>
      <c r="G1158" s="3">
        <v>22.8</v>
      </c>
      <c r="H1158" s="3">
        <v>19.600000000000001</v>
      </c>
      <c r="I1158" s="3">
        <v>0.4</v>
      </c>
      <c r="J1158" s="4">
        <v>119960.33</v>
      </c>
      <c r="K1158" s="5">
        <v>91.866531140000006</v>
      </c>
      <c r="L1158" s="71">
        <f t="shared" si="18"/>
        <v>11020339.391509676</v>
      </c>
      <c r="M1158" t="str">
        <f>VLOOKUP(A1158,Holidays!A:C,2,)</f>
        <v>Y</v>
      </c>
      <c r="N1158" t="str">
        <f>VLOOKUP(A1158,Holidays!A:C,3,FALSE)</f>
        <v>N</v>
      </c>
    </row>
    <row r="1159" spans="1:14" x14ac:dyDescent="0.25">
      <c r="A1159" s="6">
        <v>43162</v>
      </c>
      <c r="B1159" s="1" t="str">
        <f>TEXT(Holidays!A1159,"DDDD")</f>
        <v>Saturday</v>
      </c>
      <c r="C1159" s="2">
        <f>WEEKNUM(Holidays!A1159)</f>
        <v>9</v>
      </c>
      <c r="D1159" s="1" t="str">
        <f>TEXT(Holidays!A1159,"MMMM")</f>
        <v>March</v>
      </c>
      <c r="E1159" s="1" t="str">
        <f>TEXT(Holidays!A1159,"yyyy")</f>
        <v>2018</v>
      </c>
      <c r="F1159" s="3">
        <v>13.9</v>
      </c>
      <c r="G1159" s="3">
        <v>32.700000000000003</v>
      </c>
      <c r="H1159" s="3">
        <v>21.8</v>
      </c>
      <c r="I1159" s="3">
        <v>0</v>
      </c>
      <c r="J1159" s="4">
        <v>111096.30499999999</v>
      </c>
      <c r="K1159" s="5">
        <v>80.624052259999999</v>
      </c>
      <c r="L1159" s="71">
        <f t="shared" si="18"/>
        <v>8957034.3002128992</v>
      </c>
      <c r="M1159" t="str">
        <f>VLOOKUP(A1159,Holidays!A:C,2,)</f>
        <v>Y</v>
      </c>
      <c r="N1159" t="str">
        <f>VLOOKUP(A1159,Holidays!A:C,3,FALSE)</f>
        <v>N</v>
      </c>
    </row>
    <row r="1160" spans="1:14" x14ac:dyDescent="0.25">
      <c r="A1160" s="6">
        <v>43163</v>
      </c>
      <c r="B1160" s="1" t="str">
        <f>TEXT(Holidays!A1160,"DDDD")</f>
        <v>Sunday</v>
      </c>
      <c r="C1160" s="2">
        <f>WEEKNUM(Holidays!A1160)</f>
        <v>10</v>
      </c>
      <c r="D1160" s="1" t="str">
        <f>TEXT(Holidays!A1160,"MMMM")</f>
        <v>March</v>
      </c>
      <c r="E1160" s="1" t="str">
        <f>TEXT(Holidays!A1160,"yyyy")</f>
        <v>2018</v>
      </c>
      <c r="F1160" s="3">
        <v>15.8</v>
      </c>
      <c r="G1160" s="3">
        <v>21</v>
      </c>
      <c r="H1160" s="3">
        <v>22.2</v>
      </c>
      <c r="I1160" s="3">
        <v>0</v>
      </c>
      <c r="J1160" s="4">
        <v>101334.2</v>
      </c>
      <c r="K1160" s="5">
        <v>72.599066879999995</v>
      </c>
      <c r="L1160" s="71">
        <f t="shared" si="18"/>
        <v>7356768.3630312951</v>
      </c>
      <c r="M1160" t="str">
        <f>VLOOKUP(A1160,Holidays!A:C,2,)</f>
        <v>Y</v>
      </c>
      <c r="N1160" t="str">
        <f>VLOOKUP(A1160,Holidays!A:C,3,FALSE)</f>
        <v>N</v>
      </c>
    </row>
    <row r="1161" spans="1:14" x14ac:dyDescent="0.25">
      <c r="A1161" s="6">
        <v>43164</v>
      </c>
      <c r="B1161" s="1" t="str">
        <f>TEXT(Holidays!A1161,"DDDD")</f>
        <v>Monday</v>
      </c>
      <c r="C1161" s="2">
        <f>WEEKNUM(Holidays!A1161)</f>
        <v>10</v>
      </c>
      <c r="D1161" s="1" t="str">
        <f>TEXT(Holidays!A1161,"MMMM")</f>
        <v>March</v>
      </c>
      <c r="E1161" s="1" t="str">
        <f>TEXT(Holidays!A1161,"yyyy")</f>
        <v>2018</v>
      </c>
      <c r="F1161" s="3">
        <v>14.9</v>
      </c>
      <c r="G1161" s="3">
        <v>21.1</v>
      </c>
      <c r="H1161" s="3">
        <v>16.600000000000001</v>
      </c>
      <c r="I1161" s="3">
        <v>0</v>
      </c>
      <c r="J1161" s="4">
        <v>112527.285</v>
      </c>
      <c r="K1161" s="5">
        <v>70.615557719999998</v>
      </c>
      <c r="L1161" s="71">
        <f t="shared" si="18"/>
        <v>7946176.9889923902</v>
      </c>
      <c r="M1161" t="str">
        <f>VLOOKUP(A1161,Holidays!A:C,2,)</f>
        <v>Y</v>
      </c>
      <c r="N1161" t="str">
        <f>VLOOKUP(A1161,Holidays!A:C,3,FALSE)</f>
        <v>N</v>
      </c>
    </row>
    <row r="1162" spans="1:14" x14ac:dyDescent="0.25">
      <c r="A1162" s="6">
        <v>43165</v>
      </c>
      <c r="B1162" s="1" t="str">
        <f>TEXT(Holidays!A1162,"DDDD")</f>
        <v>Tuesday</v>
      </c>
      <c r="C1162" s="2">
        <f>WEEKNUM(Holidays!A1162)</f>
        <v>10</v>
      </c>
      <c r="D1162" s="1" t="str">
        <f>TEXT(Holidays!A1162,"MMMM")</f>
        <v>March</v>
      </c>
      <c r="E1162" s="1" t="str">
        <f>TEXT(Holidays!A1162,"yyyy")</f>
        <v>2018</v>
      </c>
      <c r="F1162" s="3">
        <v>12.5</v>
      </c>
      <c r="G1162" s="3">
        <v>27.6</v>
      </c>
      <c r="H1162" s="3">
        <v>22.6</v>
      </c>
      <c r="I1162" s="3">
        <v>0</v>
      </c>
      <c r="J1162" s="4">
        <v>113850.81</v>
      </c>
      <c r="K1162" s="5">
        <v>61.354685359999998</v>
      </c>
      <c r="L1162" s="71">
        <f t="shared" si="18"/>
        <v>6985280.6255311416</v>
      </c>
      <c r="M1162" t="str">
        <f>VLOOKUP(A1162,Holidays!A:C,2,)</f>
        <v>Y</v>
      </c>
      <c r="N1162" t="str">
        <f>VLOOKUP(A1162,Holidays!A:C,3,FALSE)</f>
        <v>N</v>
      </c>
    </row>
    <row r="1163" spans="1:14" x14ac:dyDescent="0.25">
      <c r="A1163" s="6">
        <v>43166</v>
      </c>
      <c r="B1163" s="1" t="str">
        <f>TEXT(Holidays!A1163,"DDDD")</f>
        <v>Wednesday</v>
      </c>
      <c r="C1163" s="2">
        <f>WEEKNUM(Holidays!A1163)</f>
        <v>10</v>
      </c>
      <c r="D1163" s="1" t="str">
        <f>TEXT(Holidays!A1163,"MMMM")</f>
        <v>March</v>
      </c>
      <c r="E1163" s="1" t="str">
        <f>TEXT(Holidays!A1163,"yyyy")</f>
        <v>2018</v>
      </c>
      <c r="F1163" s="3">
        <v>14.4</v>
      </c>
      <c r="G1163" s="3">
        <v>28.5</v>
      </c>
      <c r="H1163" s="3">
        <v>22.4</v>
      </c>
      <c r="I1163" s="3">
        <v>0</v>
      </c>
      <c r="J1163" s="4">
        <v>122717.5</v>
      </c>
      <c r="K1163" s="5">
        <v>73.26754588</v>
      </c>
      <c r="L1163" s="71">
        <f t="shared" si="18"/>
        <v>8991210.0615289006</v>
      </c>
      <c r="M1163" t="str">
        <f>VLOOKUP(A1163,Holidays!A:C,2,)</f>
        <v>Y</v>
      </c>
      <c r="N1163" t="str">
        <f>VLOOKUP(A1163,Holidays!A:C,3,FALSE)</f>
        <v>N</v>
      </c>
    </row>
    <row r="1164" spans="1:14" x14ac:dyDescent="0.25">
      <c r="A1164" s="6">
        <v>43167</v>
      </c>
      <c r="B1164" s="1" t="str">
        <f>TEXT(Holidays!A1164,"DDDD")</f>
        <v>Thursday</v>
      </c>
      <c r="C1164" s="2">
        <f>WEEKNUM(Holidays!A1164)</f>
        <v>10</v>
      </c>
      <c r="D1164" s="1" t="str">
        <f>TEXT(Holidays!A1164,"MMMM")</f>
        <v>March</v>
      </c>
      <c r="E1164" s="1" t="str">
        <f>TEXT(Holidays!A1164,"yyyy")</f>
        <v>2018</v>
      </c>
      <c r="F1164" s="3">
        <v>14.9</v>
      </c>
      <c r="G1164" s="3">
        <v>30.5</v>
      </c>
      <c r="H1164" s="3">
        <v>22.1</v>
      </c>
      <c r="I1164" s="3">
        <v>0</v>
      </c>
      <c r="J1164" s="4">
        <v>128732.59</v>
      </c>
      <c r="K1164" s="5">
        <v>94.574270459999994</v>
      </c>
      <c r="L1164" s="71">
        <f t="shared" si="18"/>
        <v>12174790.783676291</v>
      </c>
      <c r="M1164" t="str">
        <f>VLOOKUP(A1164,Holidays!A:C,2,)</f>
        <v>Y</v>
      </c>
      <c r="N1164" t="str">
        <f>VLOOKUP(A1164,Holidays!A:C,3,FALSE)</f>
        <v>N</v>
      </c>
    </row>
    <row r="1165" spans="1:14" x14ac:dyDescent="0.25">
      <c r="A1165" s="6">
        <v>43168</v>
      </c>
      <c r="B1165" s="1" t="str">
        <f>TEXT(Holidays!A1165,"DDDD")</f>
        <v>Friday</v>
      </c>
      <c r="C1165" s="2">
        <f>WEEKNUM(Holidays!A1165)</f>
        <v>10</v>
      </c>
      <c r="D1165" s="1" t="str">
        <f>TEXT(Holidays!A1165,"MMMM")</f>
        <v>March</v>
      </c>
      <c r="E1165" s="1" t="str">
        <f>TEXT(Holidays!A1165,"yyyy")</f>
        <v>2018</v>
      </c>
      <c r="F1165" s="3">
        <v>14.6</v>
      </c>
      <c r="G1165" s="3">
        <v>28.8</v>
      </c>
      <c r="H1165" s="3">
        <v>21.9</v>
      </c>
      <c r="I1165" s="3">
        <v>0</v>
      </c>
      <c r="J1165" s="4">
        <v>127805.485</v>
      </c>
      <c r="K1165" s="5">
        <v>99.170499149999998</v>
      </c>
      <c r="L1165" s="71">
        <f t="shared" si="18"/>
        <v>12674533.741557838</v>
      </c>
      <c r="M1165" t="str">
        <f>VLOOKUP(A1165,Holidays!A:C,2,)</f>
        <v>Y</v>
      </c>
      <c r="N1165" t="str">
        <f>VLOOKUP(A1165,Holidays!A:C,3,FALSE)</f>
        <v>N</v>
      </c>
    </row>
    <row r="1166" spans="1:14" x14ac:dyDescent="0.25">
      <c r="A1166" s="6">
        <v>43169</v>
      </c>
      <c r="B1166" s="1" t="str">
        <f>TEXT(Holidays!A1166,"DDDD")</f>
        <v>Saturday</v>
      </c>
      <c r="C1166" s="2">
        <f>WEEKNUM(Holidays!A1166)</f>
        <v>10</v>
      </c>
      <c r="D1166" s="1" t="str">
        <f>TEXT(Holidays!A1166,"MMMM")</f>
        <v>March</v>
      </c>
      <c r="E1166" s="1" t="str">
        <f>TEXT(Holidays!A1166,"yyyy")</f>
        <v>2018</v>
      </c>
      <c r="F1166" s="3">
        <v>14.3</v>
      </c>
      <c r="G1166" s="3">
        <v>35.1</v>
      </c>
      <c r="H1166" s="3">
        <v>21.6</v>
      </c>
      <c r="I1166" s="3">
        <v>0</v>
      </c>
      <c r="J1166" s="4">
        <v>120398.88499999999</v>
      </c>
      <c r="K1166" s="5">
        <v>91.988443200000006</v>
      </c>
      <c r="L1166" s="71">
        <f t="shared" si="18"/>
        <v>11075305.994165832</v>
      </c>
      <c r="M1166" t="str">
        <f>VLOOKUP(A1166,Holidays!A:C,2,)</f>
        <v>Y</v>
      </c>
      <c r="N1166" t="str">
        <f>VLOOKUP(A1166,Holidays!A:C,3,FALSE)</f>
        <v>N</v>
      </c>
    </row>
    <row r="1167" spans="1:14" x14ac:dyDescent="0.25">
      <c r="A1167" s="6">
        <v>43170</v>
      </c>
      <c r="B1167" s="1" t="str">
        <f>TEXT(Holidays!A1167,"DDDD")</f>
        <v>Sunday</v>
      </c>
      <c r="C1167" s="2">
        <f>WEEKNUM(Holidays!A1167)</f>
        <v>11</v>
      </c>
      <c r="D1167" s="1" t="str">
        <f>TEXT(Holidays!A1167,"MMMM")</f>
        <v>March</v>
      </c>
      <c r="E1167" s="1" t="str">
        <f>TEXT(Holidays!A1167,"yyyy")</f>
        <v>2018</v>
      </c>
      <c r="F1167" s="3">
        <v>17</v>
      </c>
      <c r="G1167" s="3">
        <v>22.8</v>
      </c>
      <c r="H1167" s="3">
        <v>14.3</v>
      </c>
      <c r="I1167" s="3">
        <v>0</v>
      </c>
      <c r="J1167" s="4">
        <v>104486.18</v>
      </c>
      <c r="K1167" s="5">
        <v>74.152652579999994</v>
      </c>
      <c r="L1167" s="71">
        <f t="shared" si="18"/>
        <v>7747927.4049513433</v>
      </c>
      <c r="M1167" t="str">
        <f>VLOOKUP(A1167,Holidays!A:C,2,)</f>
        <v>Y</v>
      </c>
      <c r="N1167" t="str">
        <f>VLOOKUP(A1167,Holidays!A:C,3,FALSE)</f>
        <v>N</v>
      </c>
    </row>
    <row r="1168" spans="1:14" x14ac:dyDescent="0.25">
      <c r="A1168" s="6">
        <v>43171</v>
      </c>
      <c r="B1168" s="1" t="str">
        <f>TEXT(Holidays!A1168,"DDDD")</f>
        <v>Monday</v>
      </c>
      <c r="C1168" s="2">
        <f>WEEKNUM(Holidays!A1168)</f>
        <v>11</v>
      </c>
      <c r="D1168" s="1" t="str">
        <f>TEXT(Holidays!A1168,"MMMM")</f>
        <v>March</v>
      </c>
      <c r="E1168" s="1" t="str">
        <f>TEXT(Holidays!A1168,"yyyy")</f>
        <v>2018</v>
      </c>
      <c r="F1168" s="3">
        <v>16.7</v>
      </c>
      <c r="G1168" s="3">
        <v>20.9</v>
      </c>
      <c r="H1168" s="3">
        <v>10.199999999999999</v>
      </c>
      <c r="I1168" s="3">
        <v>0</v>
      </c>
      <c r="J1168" s="4">
        <v>97542.31</v>
      </c>
      <c r="K1168" s="5">
        <v>63.452204719999997</v>
      </c>
      <c r="L1168" s="71">
        <f t="shared" si="18"/>
        <v>6189274.6229817029</v>
      </c>
      <c r="M1168" t="str">
        <f>VLOOKUP(A1168,Holidays!A:C,2,)</f>
        <v>Y</v>
      </c>
      <c r="N1168" t="str">
        <f>VLOOKUP(A1168,Holidays!A:C,3,FALSE)</f>
        <v>Y</v>
      </c>
    </row>
    <row r="1169" spans="1:14" x14ac:dyDescent="0.25">
      <c r="A1169" s="6">
        <v>43172</v>
      </c>
      <c r="B1169" s="1" t="str">
        <f>TEXT(Holidays!A1169,"DDDD")</f>
        <v>Tuesday</v>
      </c>
      <c r="C1169" s="2">
        <f>WEEKNUM(Holidays!A1169)</f>
        <v>11</v>
      </c>
      <c r="D1169" s="1" t="str">
        <f>TEXT(Holidays!A1169,"MMMM")</f>
        <v>March</v>
      </c>
      <c r="E1169" s="1" t="str">
        <f>TEXT(Holidays!A1169,"yyyy")</f>
        <v>2018</v>
      </c>
      <c r="F1169" s="3">
        <v>14.6</v>
      </c>
      <c r="G1169" s="3">
        <v>20.5</v>
      </c>
      <c r="H1169" s="3">
        <v>18.8</v>
      </c>
      <c r="I1169" s="3">
        <v>2.2000000000000002</v>
      </c>
      <c r="J1169" s="4">
        <v>112663.625</v>
      </c>
      <c r="K1169" s="5">
        <v>77.094966779999993</v>
      </c>
      <c r="L1169" s="71">
        <f t="shared" si="18"/>
        <v>8685798.4266893771</v>
      </c>
      <c r="M1169" t="str">
        <f>VLOOKUP(A1169,Holidays!A:C,2,)</f>
        <v>Y</v>
      </c>
      <c r="N1169" t="str">
        <f>VLOOKUP(A1169,Holidays!A:C,3,FALSE)</f>
        <v>N</v>
      </c>
    </row>
    <row r="1170" spans="1:14" x14ac:dyDescent="0.25">
      <c r="A1170" s="6">
        <v>43173</v>
      </c>
      <c r="B1170" s="1" t="str">
        <f>TEXT(Holidays!A1170,"DDDD")</f>
        <v>Wednesday</v>
      </c>
      <c r="C1170" s="2">
        <f>WEEKNUM(Holidays!A1170)</f>
        <v>11</v>
      </c>
      <c r="D1170" s="1" t="str">
        <f>TEXT(Holidays!A1170,"MMMM")</f>
        <v>March</v>
      </c>
      <c r="E1170" s="1" t="str">
        <f>TEXT(Holidays!A1170,"yyyy")</f>
        <v>2018</v>
      </c>
      <c r="F1170" s="3">
        <v>12.8</v>
      </c>
      <c r="G1170" s="3">
        <v>21.3</v>
      </c>
      <c r="H1170" s="3">
        <v>17.7</v>
      </c>
      <c r="I1170" s="3">
        <v>0</v>
      </c>
      <c r="J1170" s="4">
        <v>114195.35</v>
      </c>
      <c r="K1170" s="5">
        <v>97.281748919999998</v>
      </c>
      <c r="L1170" s="71">
        <f t="shared" si="18"/>
        <v>11109123.366531523</v>
      </c>
      <c r="M1170" t="str">
        <f>VLOOKUP(A1170,Holidays!A:C,2,)</f>
        <v>Y</v>
      </c>
      <c r="N1170" t="str">
        <f>VLOOKUP(A1170,Holidays!A:C,3,FALSE)</f>
        <v>N</v>
      </c>
    </row>
    <row r="1171" spans="1:14" x14ac:dyDescent="0.25">
      <c r="A1171" s="6">
        <v>43174</v>
      </c>
      <c r="B1171" s="1" t="str">
        <f>TEXT(Holidays!A1171,"DDDD")</f>
        <v>Thursday</v>
      </c>
      <c r="C1171" s="2">
        <f>WEEKNUM(Holidays!A1171)</f>
        <v>11</v>
      </c>
      <c r="D1171" s="1" t="str">
        <f>TEXT(Holidays!A1171,"MMMM")</f>
        <v>March</v>
      </c>
      <c r="E1171" s="1" t="str">
        <f>TEXT(Holidays!A1171,"yyyy")</f>
        <v>2018</v>
      </c>
      <c r="F1171" s="3">
        <v>15.3</v>
      </c>
      <c r="G1171" s="3">
        <v>20.8</v>
      </c>
      <c r="H1171" s="3">
        <v>13.9</v>
      </c>
      <c r="I1171" s="3">
        <v>0</v>
      </c>
      <c r="J1171" s="4">
        <v>116045.27</v>
      </c>
      <c r="K1171" s="5">
        <v>101.6909409</v>
      </c>
      <c r="L1171" s="71">
        <f t="shared" si="18"/>
        <v>11800752.693294544</v>
      </c>
      <c r="M1171" t="str">
        <f>VLOOKUP(A1171,Holidays!A:C,2,)</f>
        <v>Y</v>
      </c>
      <c r="N1171" t="str">
        <f>VLOOKUP(A1171,Holidays!A:C,3,FALSE)</f>
        <v>N</v>
      </c>
    </row>
    <row r="1172" spans="1:14" x14ac:dyDescent="0.25">
      <c r="A1172" s="6">
        <v>43175</v>
      </c>
      <c r="B1172" s="1" t="str">
        <f>TEXT(Holidays!A1172,"DDDD")</f>
        <v>Friday</v>
      </c>
      <c r="C1172" s="2">
        <f>WEEKNUM(Holidays!A1172)</f>
        <v>11</v>
      </c>
      <c r="D1172" s="1" t="str">
        <f>TEXT(Holidays!A1172,"MMMM")</f>
        <v>March</v>
      </c>
      <c r="E1172" s="1" t="str">
        <f>TEXT(Holidays!A1172,"yyyy")</f>
        <v>2018</v>
      </c>
      <c r="F1172" s="3">
        <v>12.5</v>
      </c>
      <c r="G1172" s="3">
        <v>24.4</v>
      </c>
      <c r="H1172" s="3">
        <v>15</v>
      </c>
      <c r="I1172" s="3">
        <v>0</v>
      </c>
      <c r="J1172" s="4">
        <v>116284.345</v>
      </c>
      <c r="K1172" s="5">
        <v>92.594232239999997</v>
      </c>
      <c r="L1172" s="71">
        <f t="shared" si="18"/>
        <v>10767259.646806283</v>
      </c>
      <c r="M1172" t="str">
        <f>VLOOKUP(A1172,Holidays!A:C,2,)</f>
        <v>Y</v>
      </c>
      <c r="N1172" t="str">
        <f>VLOOKUP(A1172,Holidays!A:C,3,FALSE)</f>
        <v>N</v>
      </c>
    </row>
    <row r="1173" spans="1:14" x14ac:dyDescent="0.25">
      <c r="A1173" s="6">
        <v>43176</v>
      </c>
      <c r="B1173" s="1" t="str">
        <f>TEXT(Holidays!A1173,"DDDD")</f>
        <v>Saturday</v>
      </c>
      <c r="C1173" s="2">
        <f>WEEKNUM(Holidays!A1173)</f>
        <v>11</v>
      </c>
      <c r="D1173" s="1" t="str">
        <f>TEXT(Holidays!A1173,"MMMM")</f>
        <v>March</v>
      </c>
      <c r="E1173" s="1" t="str">
        <f>TEXT(Holidays!A1173,"yyyy")</f>
        <v>2018</v>
      </c>
      <c r="F1173" s="3">
        <v>15.4</v>
      </c>
      <c r="G1173" s="3">
        <v>32</v>
      </c>
      <c r="H1173" s="3">
        <v>15.1</v>
      </c>
      <c r="I1173" s="3">
        <v>0</v>
      </c>
      <c r="J1173" s="4">
        <v>110715.12</v>
      </c>
      <c r="K1173" s="5">
        <v>75.229994289999993</v>
      </c>
      <c r="L1173" s="71">
        <f t="shared" si="18"/>
        <v>8329097.8454166641</v>
      </c>
      <c r="M1173" t="str">
        <f>VLOOKUP(A1173,Holidays!A:C,2,)</f>
        <v>Y</v>
      </c>
      <c r="N1173" t="str">
        <f>VLOOKUP(A1173,Holidays!A:C,3,FALSE)</f>
        <v>N</v>
      </c>
    </row>
    <row r="1174" spans="1:14" x14ac:dyDescent="0.25">
      <c r="A1174" s="6">
        <v>43177</v>
      </c>
      <c r="B1174" s="1" t="str">
        <f>TEXT(Holidays!A1174,"DDDD")</f>
        <v>Sunday</v>
      </c>
      <c r="C1174" s="2">
        <f>WEEKNUM(Holidays!A1174)</f>
        <v>12</v>
      </c>
      <c r="D1174" s="1" t="str">
        <f>TEXT(Holidays!A1174,"MMMM")</f>
        <v>March</v>
      </c>
      <c r="E1174" s="1" t="str">
        <f>TEXT(Holidays!A1174,"yyyy")</f>
        <v>2018</v>
      </c>
      <c r="F1174" s="3">
        <v>22.6</v>
      </c>
      <c r="G1174" s="3">
        <v>23.1</v>
      </c>
      <c r="H1174" s="3">
        <v>13.4</v>
      </c>
      <c r="I1174" s="3">
        <v>0</v>
      </c>
      <c r="J1174" s="4">
        <v>97262.705000000002</v>
      </c>
      <c r="K1174" s="5">
        <v>62.872760649999996</v>
      </c>
      <c r="L1174" s="71">
        <f t="shared" si="18"/>
        <v>6115174.7716365578</v>
      </c>
      <c r="M1174" t="str">
        <f>VLOOKUP(A1174,Holidays!A:C,2,)</f>
        <v>Y</v>
      </c>
      <c r="N1174" t="str">
        <f>VLOOKUP(A1174,Holidays!A:C,3,FALSE)</f>
        <v>N</v>
      </c>
    </row>
    <row r="1175" spans="1:14" x14ac:dyDescent="0.25">
      <c r="A1175" s="6">
        <v>43178</v>
      </c>
      <c r="B1175" s="1" t="str">
        <f>TEXT(Holidays!A1175,"DDDD")</f>
        <v>Monday</v>
      </c>
      <c r="C1175" s="2">
        <f>WEEKNUM(Holidays!A1175)</f>
        <v>12</v>
      </c>
      <c r="D1175" s="1" t="str">
        <f>TEXT(Holidays!A1175,"MMMM")</f>
        <v>March</v>
      </c>
      <c r="E1175" s="1" t="str">
        <f>TEXT(Holidays!A1175,"yyyy")</f>
        <v>2018</v>
      </c>
      <c r="F1175" s="3">
        <v>13.2</v>
      </c>
      <c r="G1175" s="3">
        <v>28</v>
      </c>
      <c r="H1175" s="3">
        <v>17.8</v>
      </c>
      <c r="I1175" s="3">
        <v>0</v>
      </c>
      <c r="J1175" s="4">
        <v>111617.94500000001</v>
      </c>
      <c r="K1175" s="5">
        <v>77.170165359999999</v>
      </c>
      <c r="L1175" s="71">
        <f t="shared" si="18"/>
        <v>8613575.2727933861</v>
      </c>
      <c r="M1175" t="str">
        <f>VLOOKUP(A1175,Holidays!A:C,2,)</f>
        <v>Y</v>
      </c>
      <c r="N1175" t="str">
        <f>VLOOKUP(A1175,Holidays!A:C,3,FALSE)</f>
        <v>N</v>
      </c>
    </row>
    <row r="1176" spans="1:14" x14ac:dyDescent="0.25">
      <c r="A1176" s="6">
        <v>43179</v>
      </c>
      <c r="B1176" s="1" t="str">
        <f>TEXT(Holidays!A1176,"DDDD")</f>
        <v>Tuesday</v>
      </c>
      <c r="C1176" s="2">
        <f>WEEKNUM(Holidays!A1176)</f>
        <v>12</v>
      </c>
      <c r="D1176" s="1" t="str">
        <f>TEXT(Holidays!A1176,"MMMM")</f>
        <v>March</v>
      </c>
      <c r="E1176" s="1" t="str">
        <f>TEXT(Holidays!A1176,"yyyy")</f>
        <v>2018</v>
      </c>
      <c r="F1176" s="3">
        <v>15.4</v>
      </c>
      <c r="G1176" s="3">
        <v>19.2</v>
      </c>
      <c r="H1176" s="3">
        <v>9.5</v>
      </c>
      <c r="I1176" s="3">
        <v>0.2</v>
      </c>
      <c r="J1176" s="4">
        <v>110794.26</v>
      </c>
      <c r="K1176" s="5">
        <v>72.75516331</v>
      </c>
      <c r="L1176" s="71">
        <f t="shared" si="18"/>
        <v>8060854.4801106006</v>
      </c>
      <c r="M1176" t="str">
        <f>VLOOKUP(A1176,Holidays!A:C,2,)</f>
        <v>Y</v>
      </c>
      <c r="N1176" t="str">
        <f>VLOOKUP(A1176,Holidays!A:C,3,FALSE)</f>
        <v>N</v>
      </c>
    </row>
    <row r="1177" spans="1:14" x14ac:dyDescent="0.25">
      <c r="A1177" s="6">
        <v>43180</v>
      </c>
      <c r="B1177" s="1" t="str">
        <f>TEXT(Holidays!A1177,"DDDD")</f>
        <v>Wednesday</v>
      </c>
      <c r="C1177" s="2">
        <f>WEEKNUM(Holidays!A1177)</f>
        <v>12</v>
      </c>
      <c r="D1177" s="1" t="str">
        <f>TEXT(Holidays!A1177,"MMMM")</f>
        <v>March</v>
      </c>
      <c r="E1177" s="1" t="str">
        <f>TEXT(Holidays!A1177,"yyyy")</f>
        <v>2018</v>
      </c>
      <c r="F1177" s="3">
        <v>11.2</v>
      </c>
      <c r="G1177" s="3">
        <v>25.1</v>
      </c>
      <c r="H1177" s="3">
        <v>18.3</v>
      </c>
      <c r="I1177" s="3">
        <v>0</v>
      </c>
      <c r="J1177" s="4">
        <v>111254.315</v>
      </c>
      <c r="K1177" s="5">
        <v>71.198345349999997</v>
      </c>
      <c r="L1177" s="71">
        <f t="shared" si="18"/>
        <v>7921123.1410476854</v>
      </c>
      <c r="M1177" t="str">
        <f>VLOOKUP(A1177,Holidays!A:C,2,)</f>
        <v>Y</v>
      </c>
      <c r="N1177" t="str">
        <f>VLOOKUP(A1177,Holidays!A:C,3,FALSE)</f>
        <v>N</v>
      </c>
    </row>
    <row r="1178" spans="1:14" x14ac:dyDescent="0.25">
      <c r="A1178" s="6">
        <v>43181</v>
      </c>
      <c r="B1178" s="1" t="str">
        <f>TEXT(Holidays!A1178,"DDDD")</f>
        <v>Thursday</v>
      </c>
      <c r="C1178" s="2">
        <f>WEEKNUM(Holidays!A1178)</f>
        <v>12</v>
      </c>
      <c r="D1178" s="1" t="str">
        <f>TEXT(Holidays!A1178,"MMMM")</f>
        <v>March</v>
      </c>
      <c r="E1178" s="1" t="str">
        <f>TEXT(Holidays!A1178,"yyyy")</f>
        <v>2018</v>
      </c>
      <c r="F1178" s="3">
        <v>12.3</v>
      </c>
      <c r="G1178" s="3">
        <v>28.1</v>
      </c>
      <c r="H1178" s="3">
        <v>19</v>
      </c>
      <c r="I1178" s="3">
        <v>0</v>
      </c>
      <c r="J1178" s="4">
        <v>115020.505</v>
      </c>
      <c r="K1178" s="5">
        <v>77.280427599999996</v>
      </c>
      <c r="L1178" s="71">
        <f t="shared" si="18"/>
        <v>8888833.8091679383</v>
      </c>
      <c r="M1178" t="str">
        <f>VLOOKUP(A1178,Holidays!A:C,2,)</f>
        <v>Y</v>
      </c>
      <c r="N1178" t="str">
        <f>VLOOKUP(A1178,Holidays!A:C,3,FALSE)</f>
        <v>N</v>
      </c>
    </row>
    <row r="1179" spans="1:14" x14ac:dyDescent="0.25">
      <c r="A1179" s="6">
        <v>43182</v>
      </c>
      <c r="B1179" s="1" t="str">
        <f>TEXT(Holidays!A1179,"DDDD")</f>
        <v>Friday</v>
      </c>
      <c r="C1179" s="2">
        <f>WEEKNUM(Holidays!A1179)</f>
        <v>12</v>
      </c>
      <c r="D1179" s="1" t="str">
        <f>TEXT(Holidays!A1179,"MMMM")</f>
        <v>March</v>
      </c>
      <c r="E1179" s="1" t="str">
        <f>TEXT(Holidays!A1179,"yyyy")</f>
        <v>2018</v>
      </c>
      <c r="F1179" s="3">
        <v>15.2</v>
      </c>
      <c r="G1179" s="3">
        <v>29.4</v>
      </c>
      <c r="H1179" s="3">
        <v>18.8</v>
      </c>
      <c r="I1179" s="3">
        <v>0</v>
      </c>
      <c r="J1179" s="4">
        <v>119298.325</v>
      </c>
      <c r="K1179" s="5">
        <v>78.640442410000006</v>
      </c>
      <c r="L1179" s="71">
        <f t="shared" si="18"/>
        <v>9381673.0567719638</v>
      </c>
      <c r="M1179" t="str">
        <f>VLOOKUP(A1179,Holidays!A:C,2,)</f>
        <v>Y</v>
      </c>
      <c r="N1179" t="str">
        <f>VLOOKUP(A1179,Holidays!A:C,3,FALSE)</f>
        <v>N</v>
      </c>
    </row>
    <row r="1180" spans="1:14" x14ac:dyDescent="0.25">
      <c r="A1180" s="6">
        <v>43183</v>
      </c>
      <c r="B1180" s="1" t="str">
        <f>TEXT(Holidays!A1180,"DDDD")</f>
        <v>Saturday</v>
      </c>
      <c r="C1180" s="2">
        <f>WEEKNUM(Holidays!A1180)</f>
        <v>12</v>
      </c>
      <c r="D1180" s="1" t="str">
        <f>TEXT(Holidays!A1180,"MMMM")</f>
        <v>March</v>
      </c>
      <c r="E1180" s="1" t="str">
        <f>TEXT(Holidays!A1180,"yyyy")</f>
        <v>2018</v>
      </c>
      <c r="F1180" s="3">
        <v>20.2</v>
      </c>
      <c r="G1180" s="3">
        <v>24.2</v>
      </c>
      <c r="H1180" s="3">
        <v>5.4</v>
      </c>
      <c r="I1180" s="3">
        <v>0</v>
      </c>
      <c r="J1180" s="4">
        <v>112312.69500000001</v>
      </c>
      <c r="K1180" s="5">
        <v>71.966619069999993</v>
      </c>
      <c r="L1180" s="71">
        <f t="shared" si="18"/>
        <v>8082764.937790093</v>
      </c>
      <c r="M1180" t="str">
        <f>VLOOKUP(A1180,Holidays!A:C,2,)</f>
        <v>Y</v>
      </c>
      <c r="N1180" t="str">
        <f>VLOOKUP(A1180,Holidays!A:C,3,FALSE)</f>
        <v>N</v>
      </c>
    </row>
    <row r="1181" spans="1:14" x14ac:dyDescent="0.25">
      <c r="A1181" s="6">
        <v>43184</v>
      </c>
      <c r="B1181" s="1" t="str">
        <f>TEXT(Holidays!A1181,"DDDD")</f>
        <v>Sunday</v>
      </c>
      <c r="C1181" s="2">
        <f>WEEKNUM(Holidays!A1181)</f>
        <v>13</v>
      </c>
      <c r="D1181" s="1" t="str">
        <f>TEXT(Holidays!A1181,"MMMM")</f>
        <v>March</v>
      </c>
      <c r="E1181" s="1" t="str">
        <f>TEXT(Holidays!A1181,"yyyy")</f>
        <v>2018</v>
      </c>
      <c r="F1181" s="3">
        <v>17.8</v>
      </c>
      <c r="G1181" s="3">
        <v>25.4</v>
      </c>
      <c r="H1181" s="3">
        <v>11.6</v>
      </c>
      <c r="I1181" s="3">
        <v>13</v>
      </c>
      <c r="J1181" s="4">
        <v>98918.514999999999</v>
      </c>
      <c r="K1181" s="5">
        <v>40.2567047</v>
      </c>
      <c r="L1181" s="71">
        <f t="shared" si="18"/>
        <v>3982133.4477175204</v>
      </c>
      <c r="M1181" t="str">
        <f>VLOOKUP(A1181,Holidays!A:C,2,)</f>
        <v>Y</v>
      </c>
      <c r="N1181" t="str">
        <f>VLOOKUP(A1181,Holidays!A:C,3,FALSE)</f>
        <v>N</v>
      </c>
    </row>
    <row r="1182" spans="1:14" x14ac:dyDescent="0.25">
      <c r="A1182" s="6">
        <v>43185</v>
      </c>
      <c r="B1182" s="1" t="str">
        <f>TEXT(Holidays!A1182,"DDDD")</f>
        <v>Monday</v>
      </c>
      <c r="C1182" s="2">
        <f>WEEKNUM(Holidays!A1182)</f>
        <v>13</v>
      </c>
      <c r="D1182" s="1" t="str">
        <f>TEXT(Holidays!A1182,"MMMM")</f>
        <v>March</v>
      </c>
      <c r="E1182" s="1" t="str">
        <f>TEXT(Holidays!A1182,"yyyy")</f>
        <v>2018</v>
      </c>
      <c r="F1182" s="3">
        <v>10.7</v>
      </c>
      <c r="G1182" s="3">
        <v>18.5</v>
      </c>
      <c r="H1182" s="3">
        <v>11.9</v>
      </c>
      <c r="I1182" s="3">
        <v>5.2</v>
      </c>
      <c r="J1182" s="4">
        <v>112488.215</v>
      </c>
      <c r="K1182" s="5">
        <v>70.830680319999999</v>
      </c>
      <c r="L1182" s="71">
        <f t="shared" si="18"/>
        <v>7967616.7964324281</v>
      </c>
      <c r="M1182" t="str">
        <f>VLOOKUP(A1182,Holidays!A:C,2,)</f>
        <v>Y</v>
      </c>
      <c r="N1182" t="str">
        <f>VLOOKUP(A1182,Holidays!A:C,3,FALSE)</f>
        <v>N</v>
      </c>
    </row>
    <row r="1183" spans="1:14" x14ac:dyDescent="0.25">
      <c r="A1183" s="6">
        <v>43186</v>
      </c>
      <c r="B1183" s="1" t="str">
        <f>TEXT(Holidays!A1183,"DDDD")</f>
        <v>Tuesday</v>
      </c>
      <c r="C1183" s="2">
        <f>WEEKNUM(Holidays!A1183)</f>
        <v>13</v>
      </c>
      <c r="D1183" s="1" t="str">
        <f>TEXT(Holidays!A1183,"MMMM")</f>
        <v>March</v>
      </c>
      <c r="E1183" s="1" t="str">
        <f>TEXT(Holidays!A1183,"yyyy")</f>
        <v>2018</v>
      </c>
      <c r="F1183" s="3">
        <v>9.6</v>
      </c>
      <c r="G1183" s="3">
        <v>22.6</v>
      </c>
      <c r="H1183" s="3">
        <v>14</v>
      </c>
      <c r="I1183" s="3">
        <v>1.2</v>
      </c>
      <c r="J1183" s="4">
        <v>116809.36500000001</v>
      </c>
      <c r="K1183" s="5">
        <v>64.569195899999997</v>
      </c>
      <c r="L1183" s="71">
        <f t="shared" si="18"/>
        <v>7542286.7716396032</v>
      </c>
      <c r="M1183" t="str">
        <f>VLOOKUP(A1183,Holidays!A:C,2,)</f>
        <v>Y</v>
      </c>
      <c r="N1183" t="str">
        <f>VLOOKUP(A1183,Holidays!A:C,3,FALSE)</f>
        <v>N</v>
      </c>
    </row>
    <row r="1184" spans="1:14" x14ac:dyDescent="0.25">
      <c r="A1184" s="6">
        <v>43187</v>
      </c>
      <c r="B1184" s="1" t="str">
        <f>TEXT(Holidays!A1184,"DDDD")</f>
        <v>Wednesday</v>
      </c>
      <c r="C1184" s="2">
        <f>WEEKNUM(Holidays!A1184)</f>
        <v>13</v>
      </c>
      <c r="D1184" s="1" t="str">
        <f>TEXT(Holidays!A1184,"MMMM")</f>
        <v>March</v>
      </c>
      <c r="E1184" s="1" t="str">
        <f>TEXT(Holidays!A1184,"yyyy")</f>
        <v>2018</v>
      </c>
      <c r="F1184" s="3">
        <v>11.3</v>
      </c>
      <c r="G1184" s="3">
        <v>30.3</v>
      </c>
      <c r="H1184" s="3">
        <v>17.8</v>
      </c>
      <c r="I1184" s="3">
        <v>0</v>
      </c>
      <c r="J1184" s="4">
        <v>117744.005</v>
      </c>
      <c r="K1184" s="5">
        <v>72.111955769999994</v>
      </c>
      <c r="L1184" s="71">
        <f t="shared" si="18"/>
        <v>8490750.4807426594</v>
      </c>
      <c r="M1184" t="str">
        <f>VLOOKUP(A1184,Holidays!A:C,2,)</f>
        <v>Y</v>
      </c>
      <c r="N1184" t="str">
        <f>VLOOKUP(A1184,Holidays!A:C,3,FALSE)</f>
        <v>N</v>
      </c>
    </row>
    <row r="1185" spans="1:14" x14ac:dyDescent="0.25">
      <c r="A1185" s="6">
        <v>43188</v>
      </c>
      <c r="B1185" s="1" t="str">
        <f>TEXT(Holidays!A1185,"DDDD")</f>
        <v>Thursday</v>
      </c>
      <c r="C1185" s="2">
        <f>WEEKNUM(Holidays!A1185)</f>
        <v>13</v>
      </c>
      <c r="D1185" s="1" t="str">
        <f>TEXT(Holidays!A1185,"MMMM")</f>
        <v>March</v>
      </c>
      <c r="E1185" s="1" t="str">
        <f>TEXT(Holidays!A1185,"yyyy")</f>
        <v>2018</v>
      </c>
      <c r="F1185" s="3">
        <v>16.5</v>
      </c>
      <c r="G1185" s="3">
        <v>21.8</v>
      </c>
      <c r="H1185" s="3">
        <v>14.2</v>
      </c>
      <c r="I1185" s="3">
        <v>0</v>
      </c>
      <c r="J1185" s="4">
        <v>116457.26</v>
      </c>
      <c r="K1185" s="5">
        <v>79.365081939999996</v>
      </c>
      <c r="L1185" s="71">
        <f t="shared" si="18"/>
        <v>9242639.9824078828</v>
      </c>
      <c r="M1185" t="str">
        <f>VLOOKUP(A1185,Holidays!A:C,2,)</f>
        <v>N</v>
      </c>
      <c r="N1185" t="str">
        <f>VLOOKUP(A1185,Holidays!A:C,3,FALSE)</f>
        <v>N</v>
      </c>
    </row>
    <row r="1186" spans="1:14" x14ac:dyDescent="0.25">
      <c r="A1186" s="6">
        <v>43189</v>
      </c>
      <c r="B1186" s="1" t="str">
        <f>TEXT(Holidays!A1186,"DDDD")</f>
        <v>Friday</v>
      </c>
      <c r="C1186" s="2">
        <f>WEEKNUM(Holidays!A1186)</f>
        <v>13</v>
      </c>
      <c r="D1186" s="1" t="str">
        <f>TEXT(Holidays!A1186,"MMMM")</f>
        <v>March</v>
      </c>
      <c r="E1186" s="1" t="str">
        <f>TEXT(Holidays!A1186,"yyyy")</f>
        <v>2018</v>
      </c>
      <c r="F1186" s="3">
        <v>12.2</v>
      </c>
      <c r="G1186" s="3">
        <v>23.3</v>
      </c>
      <c r="H1186" s="3">
        <v>14.3</v>
      </c>
      <c r="I1186" s="3">
        <v>0</v>
      </c>
      <c r="J1186" s="4">
        <v>97070.345000000001</v>
      </c>
      <c r="K1186" s="5">
        <v>69.452869660000005</v>
      </c>
      <c r="L1186" s="71">
        <f t="shared" si="18"/>
        <v>6741814.0191362333</v>
      </c>
      <c r="M1186" t="str">
        <f>VLOOKUP(A1186,Holidays!A:C,2,)</f>
        <v>N</v>
      </c>
      <c r="N1186" t="str">
        <f>VLOOKUP(A1186,Holidays!A:C,3,FALSE)</f>
        <v>Y</v>
      </c>
    </row>
    <row r="1187" spans="1:14" x14ac:dyDescent="0.25">
      <c r="A1187" s="6">
        <v>43190</v>
      </c>
      <c r="B1187" s="1" t="str">
        <f>TEXT(Holidays!A1187,"DDDD")</f>
        <v>Saturday</v>
      </c>
      <c r="C1187" s="2">
        <f>WEEKNUM(Holidays!A1187)</f>
        <v>13</v>
      </c>
      <c r="D1187" s="1" t="str">
        <f>TEXT(Holidays!A1187,"MMMM")</f>
        <v>March</v>
      </c>
      <c r="E1187" s="1" t="str">
        <f>TEXT(Holidays!A1187,"yyyy")</f>
        <v>2018</v>
      </c>
      <c r="F1187" s="3">
        <v>13.2</v>
      </c>
      <c r="G1187" s="3">
        <v>22.4</v>
      </c>
      <c r="H1187" s="3">
        <v>16.7</v>
      </c>
      <c r="I1187" s="3">
        <v>0</v>
      </c>
      <c r="J1187" s="4">
        <v>99687.64</v>
      </c>
      <c r="K1187" s="5">
        <v>81.406771699999993</v>
      </c>
      <c r="L1187" s="71">
        <f t="shared" si="18"/>
        <v>8115248.9507917874</v>
      </c>
      <c r="M1187" t="str">
        <f>VLOOKUP(A1187,Holidays!A:C,2,)</f>
        <v>N</v>
      </c>
      <c r="N1187" t="str">
        <f>VLOOKUP(A1187,Holidays!A:C,3,FALSE)</f>
        <v>Y</v>
      </c>
    </row>
    <row r="1188" spans="1:14" x14ac:dyDescent="0.25">
      <c r="A1188" s="6">
        <v>43191</v>
      </c>
      <c r="B1188" s="1" t="str">
        <f>TEXT(Holidays!A1188,"DDDD")</f>
        <v>Sunday</v>
      </c>
      <c r="C1188" s="2">
        <f>WEEKNUM(Holidays!A1188)</f>
        <v>14</v>
      </c>
      <c r="D1188" s="1" t="str">
        <f>TEXT(Holidays!A1188,"MMMM")</f>
        <v>April</v>
      </c>
      <c r="E1188" s="1" t="str">
        <f>TEXT(Holidays!A1188,"yyyy")</f>
        <v>2018</v>
      </c>
      <c r="F1188" s="3">
        <v>13</v>
      </c>
      <c r="G1188" s="3">
        <v>27.7</v>
      </c>
      <c r="H1188" s="3">
        <v>11</v>
      </c>
      <c r="I1188" s="3">
        <v>0</v>
      </c>
      <c r="J1188" s="4">
        <v>98817.03</v>
      </c>
      <c r="K1188" s="5">
        <v>73.967841899999996</v>
      </c>
      <c r="L1188" s="71">
        <f t="shared" si="18"/>
        <v>7309282.4520675568</v>
      </c>
      <c r="M1188" t="str">
        <f>VLOOKUP(A1188,Holidays!A:C,2,)</f>
        <v>N</v>
      </c>
      <c r="N1188" t="str">
        <f>VLOOKUP(A1188,Holidays!A:C,3,FALSE)</f>
        <v>Y</v>
      </c>
    </row>
    <row r="1189" spans="1:14" x14ac:dyDescent="0.25">
      <c r="A1189" s="6">
        <v>43192</v>
      </c>
      <c r="B1189" s="1" t="str">
        <f>TEXT(Holidays!A1189,"DDDD")</f>
        <v>Monday</v>
      </c>
      <c r="C1189" s="2">
        <f>WEEKNUM(Holidays!A1189)</f>
        <v>14</v>
      </c>
      <c r="D1189" s="1" t="str">
        <f>TEXT(Holidays!A1189,"MMMM")</f>
        <v>April</v>
      </c>
      <c r="E1189" s="1" t="str">
        <f>TEXT(Holidays!A1189,"yyyy")</f>
        <v>2018</v>
      </c>
      <c r="F1189" s="3">
        <v>14.9</v>
      </c>
      <c r="G1189" s="3">
        <v>20.9</v>
      </c>
      <c r="H1189" s="3">
        <v>14.4</v>
      </c>
      <c r="I1189" s="3">
        <v>0</v>
      </c>
      <c r="J1189" s="4">
        <v>98258.25</v>
      </c>
      <c r="K1189" s="5">
        <v>62.410101240000003</v>
      </c>
      <c r="L1189" s="71">
        <f t="shared" si="18"/>
        <v>6132307.3301652307</v>
      </c>
      <c r="M1189" t="str">
        <f>VLOOKUP(A1189,Holidays!A:C,2,)</f>
        <v>N</v>
      </c>
      <c r="N1189" t="str">
        <f>VLOOKUP(A1189,Holidays!A:C,3,FALSE)</f>
        <v>Y</v>
      </c>
    </row>
    <row r="1190" spans="1:14" x14ac:dyDescent="0.25">
      <c r="A1190" s="6">
        <v>43193</v>
      </c>
      <c r="B1190" s="1" t="str">
        <f>TEXT(Holidays!A1190,"DDDD")</f>
        <v>Tuesday</v>
      </c>
      <c r="C1190" s="2">
        <f>WEEKNUM(Holidays!A1190)</f>
        <v>14</v>
      </c>
      <c r="D1190" s="1" t="str">
        <f>TEXT(Holidays!A1190,"MMMM")</f>
        <v>April</v>
      </c>
      <c r="E1190" s="1" t="str">
        <f>TEXT(Holidays!A1190,"yyyy")</f>
        <v>2018</v>
      </c>
      <c r="F1190" s="3">
        <v>13.4</v>
      </c>
      <c r="G1190" s="3">
        <v>19.8</v>
      </c>
      <c r="H1190" s="3">
        <v>13.9</v>
      </c>
      <c r="I1190" s="3">
        <v>0</v>
      </c>
      <c r="J1190" s="4">
        <v>113381.53</v>
      </c>
      <c r="K1190" s="5">
        <v>80.110737060000005</v>
      </c>
      <c r="L1190" s="71">
        <f t="shared" si="18"/>
        <v>9083077.9372905027</v>
      </c>
      <c r="M1190" t="str">
        <f>VLOOKUP(A1190,Holidays!A:C,2,)</f>
        <v>N</v>
      </c>
      <c r="N1190" t="str">
        <f>VLOOKUP(A1190,Holidays!A:C,3,FALSE)</f>
        <v>N</v>
      </c>
    </row>
    <row r="1191" spans="1:14" x14ac:dyDescent="0.25">
      <c r="A1191" s="6">
        <v>43194</v>
      </c>
      <c r="B1191" s="1" t="str">
        <f>TEXT(Holidays!A1191,"DDDD")</f>
        <v>Wednesday</v>
      </c>
      <c r="C1191" s="2">
        <f>WEEKNUM(Holidays!A1191)</f>
        <v>14</v>
      </c>
      <c r="D1191" s="1" t="str">
        <f>TEXT(Holidays!A1191,"MMMM")</f>
        <v>April</v>
      </c>
      <c r="E1191" s="1" t="str">
        <f>TEXT(Holidays!A1191,"yyyy")</f>
        <v>2018</v>
      </c>
      <c r="F1191" s="3">
        <v>13.3</v>
      </c>
      <c r="G1191" s="3">
        <v>20.6</v>
      </c>
      <c r="H1191" s="3">
        <v>16.600000000000001</v>
      </c>
      <c r="I1191" s="3">
        <v>0</v>
      </c>
      <c r="J1191" s="4">
        <v>115974.61</v>
      </c>
      <c r="K1191" s="5">
        <v>90.073740799999996</v>
      </c>
      <c r="L1191" s="71">
        <f t="shared" si="18"/>
        <v>10446266.960521087</v>
      </c>
      <c r="M1191" t="str">
        <f>VLOOKUP(A1191,Holidays!A:C,2,)</f>
        <v>N</v>
      </c>
      <c r="N1191" t="str">
        <f>VLOOKUP(A1191,Holidays!A:C,3,FALSE)</f>
        <v>N</v>
      </c>
    </row>
    <row r="1192" spans="1:14" x14ac:dyDescent="0.25">
      <c r="A1192" s="6">
        <v>43195</v>
      </c>
      <c r="B1192" s="1" t="str">
        <f>TEXT(Holidays!A1192,"DDDD")</f>
        <v>Thursday</v>
      </c>
      <c r="C1192" s="2">
        <f>WEEKNUM(Holidays!A1192)</f>
        <v>14</v>
      </c>
      <c r="D1192" s="1" t="str">
        <f>TEXT(Holidays!A1192,"MMMM")</f>
        <v>April</v>
      </c>
      <c r="E1192" s="1" t="str">
        <f>TEXT(Holidays!A1192,"yyyy")</f>
        <v>2018</v>
      </c>
      <c r="F1192" s="3">
        <v>13.3</v>
      </c>
      <c r="G1192" s="3">
        <v>18.7</v>
      </c>
      <c r="H1192" s="3">
        <v>9</v>
      </c>
      <c r="I1192" s="3">
        <v>0</v>
      </c>
      <c r="J1192" s="4">
        <v>117551.69500000001</v>
      </c>
      <c r="K1192" s="5">
        <v>86.891929590000004</v>
      </c>
      <c r="L1192" s="71">
        <f t="shared" si="18"/>
        <v>10214293.605125155</v>
      </c>
      <c r="M1192" t="str">
        <f>VLOOKUP(A1192,Holidays!A:C,2,)</f>
        <v>N</v>
      </c>
      <c r="N1192" t="str">
        <f>VLOOKUP(A1192,Holidays!A:C,3,FALSE)</f>
        <v>N</v>
      </c>
    </row>
    <row r="1193" spans="1:14" x14ac:dyDescent="0.25">
      <c r="A1193" s="6">
        <v>43196</v>
      </c>
      <c r="B1193" s="1" t="str">
        <f>TEXT(Holidays!A1193,"DDDD")</f>
        <v>Friday</v>
      </c>
      <c r="C1193" s="2">
        <f>WEEKNUM(Holidays!A1193)</f>
        <v>14</v>
      </c>
      <c r="D1193" s="1" t="str">
        <f>TEXT(Holidays!A1193,"MMMM")</f>
        <v>April</v>
      </c>
      <c r="E1193" s="1" t="str">
        <f>TEXT(Holidays!A1193,"yyyy")</f>
        <v>2018</v>
      </c>
      <c r="F1193" s="3">
        <v>13.8</v>
      </c>
      <c r="G1193" s="3">
        <v>21.2</v>
      </c>
      <c r="H1193" s="3">
        <v>14.8</v>
      </c>
      <c r="I1193" s="3">
        <v>0</v>
      </c>
      <c r="J1193" s="4">
        <v>115979.07</v>
      </c>
      <c r="K1193" s="5">
        <v>85.687904610000004</v>
      </c>
      <c r="L1193" s="71">
        <f t="shared" si="18"/>
        <v>9938003.4869165141</v>
      </c>
      <c r="M1193" t="str">
        <f>VLOOKUP(A1193,Holidays!A:C,2,)</f>
        <v>N</v>
      </c>
      <c r="N1193" t="str">
        <f>VLOOKUP(A1193,Holidays!A:C,3,FALSE)</f>
        <v>N</v>
      </c>
    </row>
    <row r="1194" spans="1:14" x14ac:dyDescent="0.25">
      <c r="A1194" s="6">
        <v>43197</v>
      </c>
      <c r="B1194" s="1" t="str">
        <f>TEXT(Holidays!A1194,"DDDD")</f>
        <v>Saturday</v>
      </c>
      <c r="C1194" s="2">
        <f>WEEKNUM(Holidays!A1194)</f>
        <v>14</v>
      </c>
      <c r="D1194" s="1" t="str">
        <f>TEXT(Holidays!A1194,"MMMM")</f>
        <v>April</v>
      </c>
      <c r="E1194" s="1" t="str">
        <f>TEXT(Holidays!A1194,"yyyy")</f>
        <v>2018</v>
      </c>
      <c r="F1194" s="3">
        <v>9.8000000000000007</v>
      </c>
      <c r="G1194" s="3">
        <v>21.6</v>
      </c>
      <c r="H1194" s="3">
        <v>16</v>
      </c>
      <c r="I1194" s="3">
        <v>0</v>
      </c>
      <c r="J1194" s="4">
        <v>105938.47500000001</v>
      </c>
      <c r="K1194" s="5">
        <v>84.8974312</v>
      </c>
      <c r="L1194" s="71">
        <f t="shared" si="18"/>
        <v>8993904.3927454203</v>
      </c>
      <c r="M1194" t="str">
        <f>VLOOKUP(A1194,Holidays!A:C,2,)</f>
        <v>N</v>
      </c>
      <c r="N1194" t="str">
        <f>VLOOKUP(A1194,Holidays!A:C,3,FALSE)</f>
        <v>N</v>
      </c>
    </row>
    <row r="1195" spans="1:14" x14ac:dyDescent="0.25">
      <c r="A1195" s="6">
        <v>43198</v>
      </c>
      <c r="B1195" s="1" t="str">
        <f>TEXT(Holidays!A1195,"DDDD")</f>
        <v>Sunday</v>
      </c>
      <c r="C1195" s="2">
        <f>WEEKNUM(Holidays!A1195)</f>
        <v>15</v>
      </c>
      <c r="D1195" s="1" t="str">
        <f>TEXT(Holidays!A1195,"MMMM")</f>
        <v>April</v>
      </c>
      <c r="E1195" s="1" t="str">
        <f>TEXT(Holidays!A1195,"yyyy")</f>
        <v>2018</v>
      </c>
      <c r="F1195" s="3">
        <v>11.8</v>
      </c>
      <c r="G1195" s="3">
        <v>29.9</v>
      </c>
      <c r="H1195" s="3">
        <v>14.7</v>
      </c>
      <c r="I1195" s="3">
        <v>0</v>
      </c>
      <c r="J1195" s="4">
        <v>100571.16499999999</v>
      </c>
      <c r="K1195" s="5">
        <v>58.238721519999999</v>
      </c>
      <c r="L1195" s="71">
        <f t="shared" si="18"/>
        <v>5857136.07137697</v>
      </c>
      <c r="M1195" t="str">
        <f>VLOOKUP(A1195,Holidays!A:C,2,)</f>
        <v>N</v>
      </c>
      <c r="N1195" t="str">
        <f>VLOOKUP(A1195,Holidays!A:C,3,FALSE)</f>
        <v>N</v>
      </c>
    </row>
    <row r="1196" spans="1:14" x14ac:dyDescent="0.25">
      <c r="A1196" s="6">
        <v>43199</v>
      </c>
      <c r="B1196" s="1" t="str">
        <f>TEXT(Holidays!A1196,"DDDD")</f>
        <v>Monday</v>
      </c>
      <c r="C1196" s="2">
        <f>WEEKNUM(Holidays!A1196)</f>
        <v>15</v>
      </c>
      <c r="D1196" s="1" t="str">
        <f>TEXT(Holidays!A1196,"MMMM")</f>
        <v>April</v>
      </c>
      <c r="E1196" s="1" t="str">
        <f>TEXT(Holidays!A1196,"yyyy")</f>
        <v>2018</v>
      </c>
      <c r="F1196" s="3">
        <v>15.9</v>
      </c>
      <c r="G1196" s="3">
        <v>25.7</v>
      </c>
      <c r="H1196" s="3">
        <v>13.6</v>
      </c>
      <c r="I1196" s="3">
        <v>0</v>
      </c>
      <c r="J1196" s="4">
        <v>118702.925</v>
      </c>
      <c r="K1196" s="5">
        <v>91.693644509999999</v>
      </c>
      <c r="L1196" s="71">
        <f t="shared" si="18"/>
        <v>10884303.807247192</v>
      </c>
      <c r="M1196" t="str">
        <f>VLOOKUP(A1196,Holidays!A:C,2,)</f>
        <v>N</v>
      </c>
      <c r="N1196" t="str">
        <f>VLOOKUP(A1196,Holidays!A:C,3,FALSE)</f>
        <v>N</v>
      </c>
    </row>
    <row r="1197" spans="1:14" x14ac:dyDescent="0.25">
      <c r="A1197" s="6">
        <v>43200</v>
      </c>
      <c r="B1197" s="1" t="str">
        <f>TEXT(Holidays!A1197,"DDDD")</f>
        <v>Tuesday</v>
      </c>
      <c r="C1197" s="2">
        <f>WEEKNUM(Holidays!A1197)</f>
        <v>15</v>
      </c>
      <c r="D1197" s="1" t="str">
        <f>TEXT(Holidays!A1197,"MMMM")</f>
        <v>April</v>
      </c>
      <c r="E1197" s="1" t="str">
        <f>TEXT(Holidays!A1197,"yyyy")</f>
        <v>2018</v>
      </c>
      <c r="F1197" s="3">
        <v>14.8</v>
      </c>
      <c r="G1197" s="3">
        <v>28.8</v>
      </c>
      <c r="H1197" s="3">
        <v>5.9</v>
      </c>
      <c r="I1197" s="3">
        <v>0</v>
      </c>
      <c r="J1197" s="4">
        <v>122423.01</v>
      </c>
      <c r="K1197" s="5">
        <v>76.333648019999998</v>
      </c>
      <c r="L1197" s="71">
        <f t="shared" si="18"/>
        <v>9344994.9548889399</v>
      </c>
      <c r="M1197" t="str">
        <f>VLOOKUP(A1197,Holidays!A:C,2,)</f>
        <v>N</v>
      </c>
      <c r="N1197" t="str">
        <f>VLOOKUP(A1197,Holidays!A:C,3,FALSE)</f>
        <v>N</v>
      </c>
    </row>
    <row r="1198" spans="1:14" x14ac:dyDescent="0.25">
      <c r="A1198" s="6">
        <v>43201</v>
      </c>
      <c r="B1198" s="1" t="str">
        <f>TEXT(Holidays!A1198,"DDDD")</f>
        <v>Wednesday</v>
      </c>
      <c r="C1198" s="2">
        <f>WEEKNUM(Holidays!A1198)</f>
        <v>15</v>
      </c>
      <c r="D1198" s="1" t="str">
        <f>TEXT(Holidays!A1198,"MMMM")</f>
        <v>April</v>
      </c>
      <c r="E1198" s="1" t="str">
        <f>TEXT(Holidays!A1198,"yyyy")</f>
        <v>2018</v>
      </c>
      <c r="F1198" s="3">
        <v>18.100000000000001</v>
      </c>
      <c r="G1198" s="3">
        <v>27.3</v>
      </c>
      <c r="H1198" s="3">
        <v>10.9</v>
      </c>
      <c r="I1198" s="3">
        <v>0</v>
      </c>
      <c r="J1198" s="4">
        <v>121944.995</v>
      </c>
      <c r="K1198" s="5">
        <v>75.040945059999999</v>
      </c>
      <c r="L1198" s="71">
        <f t="shared" si="18"/>
        <v>9150867.6701369733</v>
      </c>
      <c r="M1198" t="str">
        <f>VLOOKUP(A1198,Holidays!A:C,2,)</f>
        <v>N</v>
      </c>
      <c r="N1198" t="str">
        <f>VLOOKUP(A1198,Holidays!A:C,3,FALSE)</f>
        <v>N</v>
      </c>
    </row>
    <row r="1199" spans="1:14" x14ac:dyDescent="0.25">
      <c r="A1199" s="6">
        <v>43202</v>
      </c>
      <c r="B1199" s="1" t="str">
        <f>TEXT(Holidays!A1199,"DDDD")</f>
        <v>Thursday</v>
      </c>
      <c r="C1199" s="2">
        <f>WEEKNUM(Holidays!A1199)</f>
        <v>15</v>
      </c>
      <c r="D1199" s="1" t="str">
        <f>TEXT(Holidays!A1199,"MMMM")</f>
        <v>April</v>
      </c>
      <c r="E1199" s="1" t="str">
        <f>TEXT(Holidays!A1199,"yyyy")</f>
        <v>2018</v>
      </c>
      <c r="F1199" s="3">
        <v>15.9</v>
      </c>
      <c r="G1199" s="3">
        <v>26.5</v>
      </c>
      <c r="H1199" s="3">
        <v>7.4</v>
      </c>
      <c r="I1199" s="3">
        <v>0</v>
      </c>
      <c r="J1199" s="4">
        <v>119876.63</v>
      </c>
      <c r="K1199" s="5">
        <v>77.714523709999995</v>
      </c>
      <c r="L1199" s="71">
        <f t="shared" si="18"/>
        <v>9316155.2044098973</v>
      </c>
      <c r="M1199" t="str">
        <f>VLOOKUP(A1199,Holidays!A:C,2,)</f>
        <v>N</v>
      </c>
      <c r="N1199" t="str">
        <f>VLOOKUP(A1199,Holidays!A:C,3,FALSE)</f>
        <v>N</v>
      </c>
    </row>
    <row r="1200" spans="1:14" x14ac:dyDescent="0.25">
      <c r="A1200" s="6">
        <v>43203</v>
      </c>
      <c r="B1200" s="1" t="str">
        <f>TEXT(Holidays!A1200,"DDDD")</f>
        <v>Friday</v>
      </c>
      <c r="C1200" s="2">
        <f>WEEKNUM(Holidays!A1200)</f>
        <v>15</v>
      </c>
      <c r="D1200" s="1" t="str">
        <f>TEXT(Holidays!A1200,"MMMM")</f>
        <v>April</v>
      </c>
      <c r="E1200" s="1" t="str">
        <f>TEXT(Holidays!A1200,"yyyy")</f>
        <v>2018</v>
      </c>
      <c r="F1200" s="3">
        <v>11.9</v>
      </c>
      <c r="G1200" s="3">
        <v>25.9</v>
      </c>
      <c r="H1200" s="3">
        <v>14.4</v>
      </c>
      <c r="I1200" s="3">
        <v>0</v>
      </c>
      <c r="J1200" s="4">
        <v>113609.76</v>
      </c>
      <c r="K1200" s="5">
        <v>69.763201089999995</v>
      </c>
      <c r="L1200" s="71">
        <f t="shared" si="18"/>
        <v>7925780.5326666376</v>
      </c>
      <c r="M1200" t="str">
        <f>VLOOKUP(A1200,Holidays!A:C,2,)</f>
        <v>N</v>
      </c>
      <c r="N1200" t="str">
        <f>VLOOKUP(A1200,Holidays!A:C,3,FALSE)</f>
        <v>N</v>
      </c>
    </row>
    <row r="1201" spans="1:14" x14ac:dyDescent="0.25">
      <c r="A1201" s="6">
        <v>43204</v>
      </c>
      <c r="B1201" s="1" t="str">
        <f>TEXT(Holidays!A1201,"DDDD")</f>
        <v>Saturday</v>
      </c>
      <c r="C1201" s="2">
        <f>WEEKNUM(Holidays!A1201)</f>
        <v>15</v>
      </c>
      <c r="D1201" s="1" t="str">
        <f>TEXT(Holidays!A1201,"MMMM")</f>
        <v>April</v>
      </c>
      <c r="E1201" s="1" t="str">
        <f>TEXT(Holidays!A1201,"yyyy")</f>
        <v>2018</v>
      </c>
      <c r="F1201" s="3">
        <v>13.5</v>
      </c>
      <c r="G1201" s="3">
        <v>16.100000000000001</v>
      </c>
      <c r="H1201" s="3">
        <v>3.1</v>
      </c>
      <c r="I1201" s="3">
        <v>0</v>
      </c>
      <c r="J1201" s="4">
        <v>105135.30499999999</v>
      </c>
      <c r="K1201" s="5">
        <v>37.741398410000002</v>
      </c>
      <c r="L1201" s="71">
        <f t="shared" si="18"/>
        <v>3967953.4329618649</v>
      </c>
      <c r="M1201" t="str">
        <f>VLOOKUP(A1201,Holidays!A:C,2,)</f>
        <v>N</v>
      </c>
      <c r="N1201" t="str">
        <f>VLOOKUP(A1201,Holidays!A:C,3,FALSE)</f>
        <v>N</v>
      </c>
    </row>
    <row r="1202" spans="1:14" x14ac:dyDescent="0.25">
      <c r="A1202" s="6">
        <v>43205</v>
      </c>
      <c r="B1202" s="1" t="str">
        <f>TEXT(Holidays!A1202,"DDDD")</f>
        <v>Sunday</v>
      </c>
      <c r="C1202" s="2">
        <f>WEEKNUM(Holidays!A1202)</f>
        <v>16</v>
      </c>
      <c r="D1202" s="1" t="str">
        <f>TEXT(Holidays!A1202,"MMMM")</f>
        <v>April</v>
      </c>
      <c r="E1202" s="1" t="str">
        <f>TEXT(Holidays!A1202,"yyyy")</f>
        <v>2018</v>
      </c>
      <c r="F1202" s="3">
        <v>9.6999999999999993</v>
      </c>
      <c r="G1202" s="3">
        <v>19.100000000000001</v>
      </c>
      <c r="H1202" s="3">
        <v>4.9000000000000004</v>
      </c>
      <c r="I1202" s="3">
        <v>12.2</v>
      </c>
      <c r="J1202" s="4">
        <v>104123.39</v>
      </c>
      <c r="K1202" s="5">
        <v>31.682325389999999</v>
      </c>
      <c r="L1202" s="71">
        <f t="shared" si="18"/>
        <v>3298871.122689872</v>
      </c>
      <c r="M1202" t="str">
        <f>VLOOKUP(A1202,Holidays!A:C,2,)</f>
        <v>N</v>
      </c>
      <c r="N1202" t="str">
        <f>VLOOKUP(A1202,Holidays!A:C,3,FALSE)</f>
        <v>N</v>
      </c>
    </row>
    <row r="1203" spans="1:14" x14ac:dyDescent="0.25">
      <c r="A1203" s="6">
        <v>43206</v>
      </c>
      <c r="B1203" s="1" t="str">
        <f>TEXT(Holidays!A1203,"DDDD")</f>
        <v>Monday</v>
      </c>
      <c r="C1203" s="2">
        <f>WEEKNUM(Holidays!A1203)</f>
        <v>16</v>
      </c>
      <c r="D1203" s="1" t="str">
        <f>TEXT(Holidays!A1203,"MMMM")</f>
        <v>April</v>
      </c>
      <c r="E1203" s="1" t="str">
        <f>TEXT(Holidays!A1203,"yyyy")</f>
        <v>2018</v>
      </c>
      <c r="F1203" s="3">
        <v>13.1</v>
      </c>
      <c r="G1203" s="3">
        <v>21</v>
      </c>
      <c r="H1203" s="3">
        <v>7.1</v>
      </c>
      <c r="I1203" s="3">
        <v>3</v>
      </c>
      <c r="J1203" s="4">
        <v>115694.64</v>
      </c>
      <c r="K1203" s="5">
        <v>69.360932570000003</v>
      </c>
      <c r="L1203" s="71">
        <f t="shared" si="18"/>
        <v>8024688.1237504249</v>
      </c>
      <c r="M1203" t="str">
        <f>VLOOKUP(A1203,Holidays!A:C,2,)</f>
        <v>N</v>
      </c>
      <c r="N1203" t="str">
        <f>VLOOKUP(A1203,Holidays!A:C,3,FALSE)</f>
        <v>N</v>
      </c>
    </row>
    <row r="1204" spans="1:14" x14ac:dyDescent="0.25">
      <c r="A1204" s="6">
        <v>43207</v>
      </c>
      <c r="B1204" s="1" t="str">
        <f>TEXT(Holidays!A1204,"DDDD")</f>
        <v>Tuesday</v>
      </c>
      <c r="C1204" s="2">
        <f>WEEKNUM(Holidays!A1204)</f>
        <v>16</v>
      </c>
      <c r="D1204" s="1" t="str">
        <f>TEXT(Holidays!A1204,"MMMM")</f>
        <v>April</v>
      </c>
      <c r="E1204" s="1" t="str">
        <f>TEXT(Holidays!A1204,"yyyy")</f>
        <v>2018</v>
      </c>
      <c r="F1204" s="3">
        <v>13.2</v>
      </c>
      <c r="G1204" s="3">
        <v>16.600000000000001</v>
      </c>
      <c r="H1204" s="3">
        <v>8.9</v>
      </c>
      <c r="I1204" s="3">
        <v>0.6</v>
      </c>
      <c r="J1204" s="4">
        <v>121092.855</v>
      </c>
      <c r="K1204" s="5">
        <v>86.534392859999997</v>
      </c>
      <c r="L1204" s="71">
        <f t="shared" si="18"/>
        <v>10478696.687109014</v>
      </c>
      <c r="M1204" t="str">
        <f>VLOOKUP(A1204,Holidays!A:C,2,)</f>
        <v>Y</v>
      </c>
      <c r="N1204" t="str">
        <f>VLOOKUP(A1204,Holidays!A:C,3,FALSE)</f>
        <v>N</v>
      </c>
    </row>
    <row r="1205" spans="1:14" x14ac:dyDescent="0.25">
      <c r="A1205" s="6">
        <v>43208</v>
      </c>
      <c r="B1205" s="1" t="str">
        <f>TEXT(Holidays!A1205,"DDDD")</f>
        <v>Wednesday</v>
      </c>
      <c r="C1205" s="2">
        <f>WEEKNUM(Holidays!A1205)</f>
        <v>16</v>
      </c>
      <c r="D1205" s="1" t="str">
        <f>TEXT(Holidays!A1205,"MMMM")</f>
        <v>April</v>
      </c>
      <c r="E1205" s="1" t="str">
        <f>TEXT(Holidays!A1205,"yyyy")</f>
        <v>2018</v>
      </c>
      <c r="F1205" s="3">
        <v>6.2</v>
      </c>
      <c r="G1205" s="3">
        <v>19.399999999999999</v>
      </c>
      <c r="H1205" s="3">
        <v>14.2</v>
      </c>
      <c r="I1205" s="3">
        <v>0</v>
      </c>
      <c r="J1205" s="4">
        <v>120784.875</v>
      </c>
      <c r="K1205" s="5">
        <v>82.879097999999999</v>
      </c>
      <c r="L1205" s="71">
        <f t="shared" si="18"/>
        <v>10010541.49204275</v>
      </c>
      <c r="M1205" t="str">
        <f>VLOOKUP(A1205,Holidays!A:C,2,)</f>
        <v>Y</v>
      </c>
      <c r="N1205" t="str">
        <f>VLOOKUP(A1205,Holidays!A:C,3,FALSE)</f>
        <v>N</v>
      </c>
    </row>
    <row r="1206" spans="1:14" x14ac:dyDescent="0.25">
      <c r="A1206" s="6">
        <v>43209</v>
      </c>
      <c r="B1206" s="1" t="str">
        <f>TEXT(Holidays!A1206,"DDDD")</f>
        <v>Thursday</v>
      </c>
      <c r="C1206" s="2">
        <f>WEEKNUM(Holidays!A1206)</f>
        <v>16</v>
      </c>
      <c r="D1206" s="1" t="str">
        <f>TEXT(Holidays!A1206,"MMMM")</f>
        <v>April</v>
      </c>
      <c r="E1206" s="1" t="str">
        <f>TEXT(Holidays!A1206,"yyyy")</f>
        <v>2018</v>
      </c>
      <c r="F1206" s="3">
        <v>11</v>
      </c>
      <c r="G1206" s="3">
        <v>22.3</v>
      </c>
      <c r="H1206" s="3">
        <v>13</v>
      </c>
      <c r="I1206" s="3">
        <v>0</v>
      </c>
      <c r="J1206" s="4">
        <v>120448.935</v>
      </c>
      <c r="K1206" s="5">
        <v>93.533142819999995</v>
      </c>
      <c r="L1206" s="71">
        <f t="shared" si="18"/>
        <v>11265967.439871896</v>
      </c>
      <c r="M1206" t="str">
        <f>VLOOKUP(A1206,Holidays!A:C,2,)</f>
        <v>Y</v>
      </c>
      <c r="N1206" t="str">
        <f>VLOOKUP(A1206,Holidays!A:C,3,FALSE)</f>
        <v>N</v>
      </c>
    </row>
    <row r="1207" spans="1:14" x14ac:dyDescent="0.25">
      <c r="A1207" s="6">
        <v>43210</v>
      </c>
      <c r="B1207" s="1" t="str">
        <f>TEXT(Holidays!A1207,"DDDD")</f>
        <v>Friday</v>
      </c>
      <c r="C1207" s="2">
        <f>WEEKNUM(Holidays!A1207)</f>
        <v>16</v>
      </c>
      <c r="D1207" s="1" t="str">
        <f>TEXT(Holidays!A1207,"MMMM")</f>
        <v>April</v>
      </c>
      <c r="E1207" s="1" t="str">
        <f>TEXT(Holidays!A1207,"yyyy")</f>
        <v>2018</v>
      </c>
      <c r="F1207" s="3">
        <v>8.9</v>
      </c>
      <c r="G1207" s="3">
        <v>20.2</v>
      </c>
      <c r="H1207" s="3">
        <v>13.7</v>
      </c>
      <c r="I1207" s="3">
        <v>0</v>
      </c>
      <c r="J1207" s="4">
        <v>118324.09</v>
      </c>
      <c r="K1207" s="5">
        <v>95.73201718</v>
      </c>
      <c r="L1207" s="71">
        <f t="shared" si="18"/>
        <v>11327403.816687865</v>
      </c>
      <c r="M1207" t="str">
        <f>VLOOKUP(A1207,Holidays!A:C,2,)</f>
        <v>Y</v>
      </c>
      <c r="N1207" t="str">
        <f>VLOOKUP(A1207,Holidays!A:C,3,FALSE)</f>
        <v>N</v>
      </c>
    </row>
    <row r="1208" spans="1:14" x14ac:dyDescent="0.25">
      <c r="A1208" s="6">
        <v>43211</v>
      </c>
      <c r="B1208" s="1" t="str">
        <f>TEXT(Holidays!A1208,"DDDD")</f>
        <v>Saturday</v>
      </c>
      <c r="C1208" s="2">
        <f>WEEKNUM(Holidays!A1208)</f>
        <v>16</v>
      </c>
      <c r="D1208" s="1" t="str">
        <f>TEXT(Holidays!A1208,"MMMM")</f>
        <v>April</v>
      </c>
      <c r="E1208" s="1" t="str">
        <f>TEXT(Holidays!A1208,"yyyy")</f>
        <v>2018</v>
      </c>
      <c r="F1208" s="3">
        <v>11.9</v>
      </c>
      <c r="G1208" s="3">
        <v>22.8</v>
      </c>
      <c r="H1208" s="3">
        <v>11.3</v>
      </c>
      <c r="I1208" s="3">
        <v>0</v>
      </c>
      <c r="J1208" s="4">
        <v>107479.26</v>
      </c>
      <c r="K1208" s="5">
        <v>74.439689259999994</v>
      </c>
      <c r="L1208" s="71">
        <f t="shared" si="18"/>
        <v>8000722.7162947468</v>
      </c>
      <c r="M1208" t="str">
        <f>VLOOKUP(A1208,Holidays!A:C,2,)</f>
        <v>Y</v>
      </c>
      <c r="N1208" t="str">
        <f>VLOOKUP(A1208,Holidays!A:C,3,FALSE)</f>
        <v>N</v>
      </c>
    </row>
    <row r="1209" spans="1:14" x14ac:dyDescent="0.25">
      <c r="A1209" s="6">
        <v>43212</v>
      </c>
      <c r="B1209" s="1" t="str">
        <f>TEXT(Holidays!A1209,"DDDD")</f>
        <v>Sunday</v>
      </c>
      <c r="C1209" s="2">
        <f>WEEKNUM(Holidays!A1209)</f>
        <v>17</v>
      </c>
      <c r="D1209" s="1" t="str">
        <f>TEXT(Holidays!A1209,"MMMM")</f>
        <v>April</v>
      </c>
      <c r="E1209" s="1" t="str">
        <f>TEXT(Holidays!A1209,"yyyy")</f>
        <v>2018</v>
      </c>
      <c r="F1209" s="3">
        <v>11.2</v>
      </c>
      <c r="G1209" s="3">
        <v>20.399999999999999</v>
      </c>
      <c r="H1209" s="3">
        <v>12.6</v>
      </c>
      <c r="I1209" s="3">
        <v>0</v>
      </c>
      <c r="J1209" s="4">
        <v>103662.05</v>
      </c>
      <c r="K1209" s="5">
        <v>76.318245149999996</v>
      </c>
      <c r="L1209" s="71">
        <f t="shared" si="18"/>
        <v>7911305.7446515569</v>
      </c>
      <c r="M1209" t="str">
        <f>VLOOKUP(A1209,Holidays!A:C,2,)</f>
        <v>Y</v>
      </c>
      <c r="N1209" t="str">
        <f>VLOOKUP(A1209,Holidays!A:C,3,FALSE)</f>
        <v>N</v>
      </c>
    </row>
    <row r="1210" spans="1:14" x14ac:dyDescent="0.25">
      <c r="A1210" s="6">
        <v>43213</v>
      </c>
      <c r="B1210" s="1" t="str">
        <f>TEXT(Holidays!A1210,"DDDD")</f>
        <v>Monday</v>
      </c>
      <c r="C1210" s="2">
        <f>WEEKNUM(Holidays!A1210)</f>
        <v>17</v>
      </c>
      <c r="D1210" s="1" t="str">
        <f>TEXT(Holidays!A1210,"MMMM")</f>
        <v>April</v>
      </c>
      <c r="E1210" s="1" t="str">
        <f>TEXT(Holidays!A1210,"yyyy")</f>
        <v>2018</v>
      </c>
      <c r="F1210" s="3">
        <v>11.9</v>
      </c>
      <c r="G1210" s="3">
        <v>26.9</v>
      </c>
      <c r="H1210" s="3">
        <v>13</v>
      </c>
      <c r="I1210" s="3">
        <v>0</v>
      </c>
      <c r="J1210" s="4">
        <v>117799.97</v>
      </c>
      <c r="K1210" s="5">
        <v>72.740947320000004</v>
      </c>
      <c r="L1210" s="71">
        <f t="shared" si="18"/>
        <v>8568881.412067581</v>
      </c>
      <c r="M1210" t="str">
        <f>VLOOKUP(A1210,Holidays!A:C,2,)</f>
        <v>Y</v>
      </c>
      <c r="N1210" t="str">
        <f>VLOOKUP(A1210,Holidays!A:C,3,FALSE)</f>
        <v>N</v>
      </c>
    </row>
    <row r="1211" spans="1:14" x14ac:dyDescent="0.25">
      <c r="A1211" s="6">
        <v>43214</v>
      </c>
      <c r="B1211" s="1" t="str">
        <f>TEXT(Holidays!A1211,"DDDD")</f>
        <v>Tuesday</v>
      </c>
      <c r="C1211" s="2">
        <f>WEEKNUM(Holidays!A1211)</f>
        <v>17</v>
      </c>
      <c r="D1211" s="1" t="str">
        <f>TEXT(Holidays!A1211,"MMMM")</f>
        <v>April</v>
      </c>
      <c r="E1211" s="1" t="str">
        <f>TEXT(Holidays!A1211,"yyyy")</f>
        <v>2018</v>
      </c>
      <c r="F1211" s="3">
        <v>13.7</v>
      </c>
      <c r="G1211" s="3">
        <v>24.6</v>
      </c>
      <c r="H1211" s="3">
        <v>5.2</v>
      </c>
      <c r="I1211" s="3">
        <v>0</v>
      </c>
      <c r="J1211" s="4">
        <v>117642.645</v>
      </c>
      <c r="K1211" s="5">
        <v>88.090941540000003</v>
      </c>
      <c r="L1211" s="71">
        <f t="shared" si="18"/>
        <v>10363251.363305975</v>
      </c>
      <c r="M1211" t="str">
        <f>VLOOKUP(A1211,Holidays!A:C,2,)</f>
        <v>Y</v>
      </c>
      <c r="N1211" t="str">
        <f>VLOOKUP(A1211,Holidays!A:C,3,FALSE)</f>
        <v>N</v>
      </c>
    </row>
    <row r="1212" spans="1:14" x14ac:dyDescent="0.25">
      <c r="A1212" s="6">
        <v>43215</v>
      </c>
      <c r="B1212" s="1" t="str">
        <f>TEXT(Holidays!A1212,"DDDD")</f>
        <v>Wednesday</v>
      </c>
      <c r="C1212" s="2">
        <f>WEEKNUM(Holidays!A1212)</f>
        <v>17</v>
      </c>
      <c r="D1212" s="1" t="str">
        <f>TEXT(Holidays!A1212,"MMMM")</f>
        <v>April</v>
      </c>
      <c r="E1212" s="1" t="str">
        <f>TEXT(Holidays!A1212,"yyyy")</f>
        <v>2018</v>
      </c>
      <c r="F1212" s="3">
        <v>15.7</v>
      </c>
      <c r="G1212" s="3">
        <v>20.100000000000001</v>
      </c>
      <c r="H1212" s="3">
        <v>7.7</v>
      </c>
      <c r="I1212" s="3">
        <v>0.6</v>
      </c>
      <c r="J1212" s="4">
        <v>106654.955</v>
      </c>
      <c r="K1212" s="5">
        <v>77.461866439999994</v>
      </c>
      <c r="L1212" s="71">
        <f t="shared" si="18"/>
        <v>8261691.8793742098</v>
      </c>
      <c r="M1212" t="str">
        <f>VLOOKUP(A1212,Holidays!A:C,2,)</f>
        <v>Y</v>
      </c>
      <c r="N1212" t="str">
        <f>VLOOKUP(A1212,Holidays!A:C,3,FALSE)</f>
        <v>Y</v>
      </c>
    </row>
    <row r="1213" spans="1:14" x14ac:dyDescent="0.25">
      <c r="A1213" s="6">
        <v>43216</v>
      </c>
      <c r="B1213" s="1" t="str">
        <f>TEXT(Holidays!A1213,"DDDD")</f>
        <v>Thursday</v>
      </c>
      <c r="C1213" s="2">
        <f>WEEKNUM(Holidays!A1213)</f>
        <v>17</v>
      </c>
      <c r="D1213" s="1" t="str">
        <f>TEXT(Holidays!A1213,"MMMM")</f>
        <v>April</v>
      </c>
      <c r="E1213" s="1" t="str">
        <f>TEXT(Holidays!A1213,"yyyy")</f>
        <v>2018</v>
      </c>
      <c r="F1213" s="3">
        <v>11.9</v>
      </c>
      <c r="G1213" s="3">
        <v>17.5</v>
      </c>
      <c r="H1213" s="3">
        <v>7.9</v>
      </c>
      <c r="I1213" s="3">
        <v>0</v>
      </c>
      <c r="J1213" s="4">
        <v>117617.51</v>
      </c>
      <c r="K1213" s="5">
        <v>82.433491849999996</v>
      </c>
      <c r="L1213" s="71">
        <f t="shared" si="18"/>
        <v>9695622.0520022921</v>
      </c>
      <c r="M1213" t="str">
        <f>VLOOKUP(A1213,Holidays!A:C,2,)</f>
        <v>Y</v>
      </c>
      <c r="N1213" t="str">
        <f>VLOOKUP(A1213,Holidays!A:C,3,FALSE)</f>
        <v>N</v>
      </c>
    </row>
    <row r="1214" spans="1:14" x14ac:dyDescent="0.25">
      <c r="A1214" s="6">
        <v>43217</v>
      </c>
      <c r="B1214" s="1" t="str">
        <f>TEXT(Holidays!A1214,"DDDD")</f>
        <v>Friday</v>
      </c>
      <c r="C1214" s="2">
        <f>WEEKNUM(Holidays!A1214)</f>
        <v>17</v>
      </c>
      <c r="D1214" s="1" t="str">
        <f>TEXT(Holidays!A1214,"MMMM")</f>
        <v>April</v>
      </c>
      <c r="E1214" s="1" t="str">
        <f>TEXT(Holidays!A1214,"yyyy")</f>
        <v>2018</v>
      </c>
      <c r="F1214" s="3">
        <v>11.6</v>
      </c>
      <c r="G1214" s="3">
        <v>17.8</v>
      </c>
      <c r="H1214" s="3">
        <v>8.8000000000000007</v>
      </c>
      <c r="I1214" s="3">
        <v>0</v>
      </c>
      <c r="J1214" s="4">
        <v>119079.465</v>
      </c>
      <c r="K1214" s="5">
        <v>78.214854180000003</v>
      </c>
      <c r="L1214" s="71">
        <f t="shared" si="18"/>
        <v>9313782.9908074141</v>
      </c>
      <c r="M1214" t="str">
        <f>VLOOKUP(A1214,Holidays!A:C,2,)</f>
        <v>Y</v>
      </c>
      <c r="N1214" t="str">
        <f>VLOOKUP(A1214,Holidays!A:C,3,FALSE)</f>
        <v>N</v>
      </c>
    </row>
    <row r="1215" spans="1:14" x14ac:dyDescent="0.25">
      <c r="A1215" s="6">
        <v>43218</v>
      </c>
      <c r="B1215" s="1" t="str">
        <f>TEXT(Holidays!A1215,"DDDD")</f>
        <v>Saturday</v>
      </c>
      <c r="C1215" s="2">
        <f>WEEKNUM(Holidays!A1215)</f>
        <v>17</v>
      </c>
      <c r="D1215" s="1" t="str">
        <f>TEXT(Holidays!A1215,"MMMM")</f>
        <v>April</v>
      </c>
      <c r="E1215" s="1" t="str">
        <f>TEXT(Holidays!A1215,"yyyy")</f>
        <v>2018</v>
      </c>
      <c r="F1215" s="3">
        <v>7.7</v>
      </c>
      <c r="G1215" s="3">
        <v>18.3</v>
      </c>
      <c r="H1215" s="3">
        <v>11.7</v>
      </c>
      <c r="I1215" s="3">
        <v>0</v>
      </c>
      <c r="J1215" s="4">
        <v>108613.38</v>
      </c>
      <c r="K1215" s="5">
        <v>70.000391410000006</v>
      </c>
      <c r="L1215" s="71">
        <f t="shared" si="18"/>
        <v>7602979.1123630665</v>
      </c>
      <c r="M1215" t="str">
        <f>VLOOKUP(A1215,Holidays!A:C,2,)</f>
        <v>Y</v>
      </c>
      <c r="N1215" t="str">
        <f>VLOOKUP(A1215,Holidays!A:C,3,FALSE)</f>
        <v>N</v>
      </c>
    </row>
    <row r="1216" spans="1:14" x14ac:dyDescent="0.25">
      <c r="A1216" s="6">
        <v>43219</v>
      </c>
      <c r="B1216" s="1" t="str">
        <f>TEXT(Holidays!A1216,"DDDD")</f>
        <v>Sunday</v>
      </c>
      <c r="C1216" s="2">
        <f>WEEKNUM(Holidays!A1216)</f>
        <v>18</v>
      </c>
      <c r="D1216" s="1" t="str">
        <f>TEXT(Holidays!A1216,"MMMM")</f>
        <v>April</v>
      </c>
      <c r="E1216" s="1" t="str">
        <f>TEXT(Holidays!A1216,"yyyy")</f>
        <v>2018</v>
      </c>
      <c r="F1216" s="3">
        <v>10.5</v>
      </c>
      <c r="G1216" s="3">
        <v>18</v>
      </c>
      <c r="H1216" s="3">
        <v>9.6</v>
      </c>
      <c r="I1216" s="3">
        <v>0</v>
      </c>
      <c r="J1216" s="4">
        <v>105277.715</v>
      </c>
      <c r="K1216" s="5">
        <v>64.158974720000003</v>
      </c>
      <c r="L1216" s="71">
        <f t="shared" si="18"/>
        <v>6754510.2552643651</v>
      </c>
      <c r="M1216" t="str">
        <f>VLOOKUP(A1216,Holidays!A:C,2,)</f>
        <v>Y</v>
      </c>
      <c r="N1216" t="str">
        <f>VLOOKUP(A1216,Holidays!A:C,3,FALSE)</f>
        <v>N</v>
      </c>
    </row>
    <row r="1217" spans="1:14" x14ac:dyDescent="0.25">
      <c r="A1217" s="6">
        <v>43220</v>
      </c>
      <c r="B1217" s="1" t="str">
        <f>TEXT(Holidays!A1217,"DDDD")</f>
        <v>Monday</v>
      </c>
      <c r="C1217" s="2">
        <f>WEEKNUM(Holidays!A1217)</f>
        <v>18</v>
      </c>
      <c r="D1217" s="1" t="str">
        <f>TEXT(Holidays!A1217,"MMMM")</f>
        <v>April</v>
      </c>
      <c r="E1217" s="1" t="str">
        <f>TEXT(Holidays!A1217,"yyyy")</f>
        <v>2018</v>
      </c>
      <c r="F1217" s="3">
        <v>8.8000000000000007</v>
      </c>
      <c r="G1217" s="3">
        <v>19.600000000000001</v>
      </c>
      <c r="H1217" s="3">
        <v>12.3</v>
      </c>
      <c r="I1217" s="3">
        <v>0</v>
      </c>
      <c r="J1217" s="4">
        <v>121551.685</v>
      </c>
      <c r="K1217" s="5">
        <v>77.969150560000003</v>
      </c>
      <c r="L1217" s="71">
        <f t="shared" si="18"/>
        <v>9477281.6285866946</v>
      </c>
      <c r="M1217" t="str">
        <f>VLOOKUP(A1217,Holidays!A:C,2,)</f>
        <v>Y</v>
      </c>
      <c r="N1217" t="str">
        <f>VLOOKUP(A1217,Holidays!A:C,3,FALSE)</f>
        <v>N</v>
      </c>
    </row>
    <row r="1218" spans="1:14" x14ac:dyDescent="0.25">
      <c r="A1218" s="6">
        <v>43221</v>
      </c>
      <c r="B1218" s="1" t="str">
        <f>TEXT(Holidays!A1218,"DDDD")</f>
        <v>Tuesday</v>
      </c>
      <c r="C1218" s="2">
        <f>WEEKNUM(Holidays!A1218)</f>
        <v>18</v>
      </c>
      <c r="D1218" s="1" t="str">
        <f>TEXT(Holidays!A1218,"MMMM")</f>
        <v>May</v>
      </c>
      <c r="E1218" s="1" t="str">
        <f>TEXT(Holidays!A1218,"yyyy")</f>
        <v>2018</v>
      </c>
      <c r="F1218" s="3">
        <v>7.2</v>
      </c>
      <c r="G1218" s="3">
        <v>23.4</v>
      </c>
      <c r="H1218" s="3">
        <v>12.3</v>
      </c>
      <c r="I1218" s="3">
        <v>0</v>
      </c>
      <c r="J1218" s="4">
        <v>122642.235</v>
      </c>
      <c r="K1218" s="5">
        <v>73.974820219999998</v>
      </c>
      <c r="L1218" s="71">
        <f t="shared" ref="L1218:L1281" si="19">J1218*K1218</f>
        <v>9072437.2855039909</v>
      </c>
      <c r="M1218" t="str">
        <f>VLOOKUP(A1218,Holidays!A:C,2,)</f>
        <v>Y</v>
      </c>
      <c r="N1218" t="str">
        <f>VLOOKUP(A1218,Holidays!A:C,3,FALSE)</f>
        <v>N</v>
      </c>
    </row>
    <row r="1219" spans="1:14" x14ac:dyDescent="0.25">
      <c r="A1219" s="6">
        <v>43222</v>
      </c>
      <c r="B1219" s="1" t="str">
        <f>TEXT(Holidays!A1219,"DDDD")</f>
        <v>Wednesday</v>
      </c>
      <c r="C1219" s="2">
        <f>WEEKNUM(Holidays!A1219)</f>
        <v>18</v>
      </c>
      <c r="D1219" s="1" t="str">
        <f>TEXT(Holidays!A1219,"MMMM")</f>
        <v>May</v>
      </c>
      <c r="E1219" s="1" t="str">
        <f>TEXT(Holidays!A1219,"yyyy")</f>
        <v>2018</v>
      </c>
      <c r="F1219" s="3">
        <v>10.199999999999999</v>
      </c>
      <c r="G1219" s="3">
        <v>23.2</v>
      </c>
      <c r="H1219" s="3">
        <v>7.2</v>
      </c>
      <c r="I1219" s="3">
        <v>0</v>
      </c>
      <c r="J1219" s="4">
        <v>118716.595</v>
      </c>
      <c r="K1219" s="5">
        <v>67.274902339999997</v>
      </c>
      <c r="L1219" s="71">
        <f t="shared" si="19"/>
        <v>7986647.334762332</v>
      </c>
      <c r="M1219" t="str">
        <f>VLOOKUP(A1219,Holidays!A:C,2,)</f>
        <v>Y</v>
      </c>
      <c r="N1219" t="str">
        <f>VLOOKUP(A1219,Holidays!A:C,3,FALSE)</f>
        <v>N</v>
      </c>
    </row>
    <row r="1220" spans="1:14" x14ac:dyDescent="0.25">
      <c r="A1220" s="6">
        <v>43223</v>
      </c>
      <c r="B1220" s="1" t="str">
        <f>TEXT(Holidays!A1220,"DDDD")</f>
        <v>Thursday</v>
      </c>
      <c r="C1220" s="2">
        <f>WEEKNUM(Holidays!A1220)</f>
        <v>18</v>
      </c>
      <c r="D1220" s="1" t="str">
        <f>TEXT(Holidays!A1220,"MMMM")</f>
        <v>May</v>
      </c>
      <c r="E1220" s="1" t="str">
        <f>TEXT(Holidays!A1220,"yyyy")</f>
        <v>2018</v>
      </c>
      <c r="F1220" s="3">
        <v>14.5</v>
      </c>
      <c r="G1220" s="3">
        <v>24.4</v>
      </c>
      <c r="H1220" s="3">
        <v>4.4000000000000004</v>
      </c>
      <c r="I1220" s="3">
        <v>0</v>
      </c>
      <c r="J1220" s="4">
        <v>117357.83500000001</v>
      </c>
      <c r="K1220" s="5">
        <v>52.768311670000003</v>
      </c>
      <c r="L1220" s="71">
        <f t="shared" si="19"/>
        <v>6192774.8141964348</v>
      </c>
      <c r="M1220" t="str">
        <f>VLOOKUP(A1220,Holidays!A:C,2,)</f>
        <v>Y</v>
      </c>
      <c r="N1220" t="str">
        <f>VLOOKUP(A1220,Holidays!A:C,3,FALSE)</f>
        <v>N</v>
      </c>
    </row>
    <row r="1221" spans="1:14" x14ac:dyDescent="0.25">
      <c r="A1221" s="6">
        <v>43224</v>
      </c>
      <c r="B1221" s="1" t="str">
        <f>TEXT(Holidays!A1221,"DDDD")</f>
        <v>Friday</v>
      </c>
      <c r="C1221" s="2">
        <f>WEEKNUM(Holidays!A1221)</f>
        <v>18</v>
      </c>
      <c r="D1221" s="1" t="str">
        <f>TEXT(Holidays!A1221,"MMMM")</f>
        <v>May</v>
      </c>
      <c r="E1221" s="1" t="str">
        <f>TEXT(Holidays!A1221,"yyyy")</f>
        <v>2018</v>
      </c>
      <c r="F1221" s="3">
        <v>11.5</v>
      </c>
      <c r="G1221" s="3">
        <v>17.2</v>
      </c>
      <c r="H1221" s="3">
        <v>7.8</v>
      </c>
      <c r="I1221" s="3">
        <v>6.2</v>
      </c>
      <c r="J1221" s="4">
        <v>116870.46</v>
      </c>
      <c r="K1221" s="5">
        <v>54.639355999999999</v>
      </c>
      <c r="L1221" s="71">
        <f t="shared" si="19"/>
        <v>6385726.6698237602</v>
      </c>
      <c r="M1221" t="str">
        <f>VLOOKUP(A1221,Holidays!A:C,2,)</f>
        <v>Y</v>
      </c>
      <c r="N1221" t="str">
        <f>VLOOKUP(A1221,Holidays!A:C,3,FALSE)</f>
        <v>N</v>
      </c>
    </row>
    <row r="1222" spans="1:14" x14ac:dyDescent="0.25">
      <c r="A1222" s="6">
        <v>43225</v>
      </c>
      <c r="B1222" s="1" t="str">
        <f>TEXT(Holidays!A1222,"DDDD")</f>
        <v>Saturday</v>
      </c>
      <c r="C1222" s="2">
        <f>WEEKNUM(Holidays!A1222)</f>
        <v>18</v>
      </c>
      <c r="D1222" s="1" t="str">
        <f>TEXT(Holidays!A1222,"MMMM")</f>
        <v>May</v>
      </c>
      <c r="E1222" s="1" t="str">
        <f>TEXT(Holidays!A1222,"yyyy")</f>
        <v>2018</v>
      </c>
      <c r="F1222" s="3">
        <v>12.1</v>
      </c>
      <c r="G1222" s="3">
        <v>21.6</v>
      </c>
      <c r="H1222" s="3">
        <v>6.5</v>
      </c>
      <c r="I1222" s="3">
        <v>2.6</v>
      </c>
      <c r="J1222" s="4">
        <v>106892.995</v>
      </c>
      <c r="K1222" s="5">
        <v>58.574885250000001</v>
      </c>
      <c r="L1222" s="71">
        <f t="shared" si="19"/>
        <v>6261244.916153824</v>
      </c>
      <c r="M1222" t="str">
        <f>VLOOKUP(A1222,Holidays!A:C,2,)</f>
        <v>Y</v>
      </c>
      <c r="N1222" t="str">
        <f>VLOOKUP(A1222,Holidays!A:C,3,FALSE)</f>
        <v>N</v>
      </c>
    </row>
    <row r="1223" spans="1:14" x14ac:dyDescent="0.25">
      <c r="A1223" s="6">
        <v>43226</v>
      </c>
      <c r="B1223" s="1" t="str">
        <f>TEXT(Holidays!A1223,"DDDD")</f>
        <v>Sunday</v>
      </c>
      <c r="C1223" s="2">
        <f>WEEKNUM(Holidays!A1223)</f>
        <v>19</v>
      </c>
      <c r="D1223" s="1" t="str">
        <f>TEXT(Holidays!A1223,"MMMM")</f>
        <v>May</v>
      </c>
      <c r="E1223" s="1" t="str">
        <f>TEXT(Holidays!A1223,"yyyy")</f>
        <v>2018</v>
      </c>
      <c r="F1223" s="3">
        <v>9.9</v>
      </c>
      <c r="G1223" s="3">
        <v>21.7</v>
      </c>
      <c r="H1223" s="3">
        <v>11</v>
      </c>
      <c r="I1223" s="3">
        <v>0</v>
      </c>
      <c r="J1223" s="4">
        <v>105840.39</v>
      </c>
      <c r="K1223" s="5">
        <v>61.89517764</v>
      </c>
      <c r="L1223" s="71">
        <f t="shared" si="19"/>
        <v>6551009.7405368797</v>
      </c>
      <c r="M1223" t="str">
        <f>VLOOKUP(A1223,Holidays!A:C,2,)</f>
        <v>Y</v>
      </c>
      <c r="N1223" t="str">
        <f>VLOOKUP(A1223,Holidays!A:C,3,FALSE)</f>
        <v>N</v>
      </c>
    </row>
    <row r="1224" spans="1:14" x14ac:dyDescent="0.25">
      <c r="A1224" s="6">
        <v>43227</v>
      </c>
      <c r="B1224" s="1" t="str">
        <f>TEXT(Holidays!A1224,"DDDD")</f>
        <v>Monday</v>
      </c>
      <c r="C1224" s="2">
        <f>WEEKNUM(Holidays!A1224)</f>
        <v>19</v>
      </c>
      <c r="D1224" s="1" t="str">
        <f>TEXT(Holidays!A1224,"MMMM")</f>
        <v>May</v>
      </c>
      <c r="E1224" s="1" t="str">
        <f>TEXT(Holidays!A1224,"yyyy")</f>
        <v>2018</v>
      </c>
      <c r="F1224" s="3">
        <v>12</v>
      </c>
      <c r="G1224" s="3">
        <v>19.5</v>
      </c>
      <c r="H1224" s="3">
        <v>6.2</v>
      </c>
      <c r="I1224" s="3">
        <v>0</v>
      </c>
      <c r="J1224" s="4">
        <v>118254.55499999999</v>
      </c>
      <c r="K1224" s="5">
        <v>49.41762224</v>
      </c>
      <c r="L1224" s="71">
        <f t="shared" si="19"/>
        <v>5843858.9271493033</v>
      </c>
      <c r="M1224" t="str">
        <f>VLOOKUP(A1224,Holidays!A:C,2,)</f>
        <v>Y</v>
      </c>
      <c r="N1224" t="str">
        <f>VLOOKUP(A1224,Holidays!A:C,3,FALSE)</f>
        <v>N</v>
      </c>
    </row>
    <row r="1225" spans="1:14" x14ac:dyDescent="0.25">
      <c r="A1225" s="6">
        <v>43228</v>
      </c>
      <c r="B1225" s="1" t="str">
        <f>TEXT(Holidays!A1225,"DDDD")</f>
        <v>Tuesday</v>
      </c>
      <c r="C1225" s="2">
        <f>WEEKNUM(Holidays!A1225)</f>
        <v>19</v>
      </c>
      <c r="D1225" s="1" t="str">
        <f>TEXT(Holidays!A1225,"MMMM")</f>
        <v>May</v>
      </c>
      <c r="E1225" s="1" t="str">
        <f>TEXT(Holidays!A1225,"yyyy")</f>
        <v>2018</v>
      </c>
      <c r="F1225" s="3">
        <v>13.4</v>
      </c>
      <c r="G1225" s="3">
        <v>17.899999999999999</v>
      </c>
      <c r="H1225" s="3">
        <v>10.6</v>
      </c>
      <c r="I1225" s="3">
        <v>0.2</v>
      </c>
      <c r="J1225" s="4">
        <v>122876.86500000001</v>
      </c>
      <c r="K1225" s="5">
        <v>101.2917412</v>
      </c>
      <c r="L1225" s="71">
        <f t="shared" si="19"/>
        <v>12446411.609047338</v>
      </c>
      <c r="M1225" t="str">
        <f>VLOOKUP(A1225,Holidays!A:C,2,)</f>
        <v>Y</v>
      </c>
      <c r="N1225" t="str">
        <f>VLOOKUP(A1225,Holidays!A:C,3,FALSE)</f>
        <v>N</v>
      </c>
    </row>
    <row r="1226" spans="1:14" x14ac:dyDescent="0.25">
      <c r="A1226" s="6">
        <v>43229</v>
      </c>
      <c r="B1226" s="1" t="str">
        <f>TEXT(Holidays!A1226,"DDDD")</f>
        <v>Wednesday</v>
      </c>
      <c r="C1226" s="2">
        <f>WEEKNUM(Holidays!A1226)</f>
        <v>19</v>
      </c>
      <c r="D1226" s="1" t="str">
        <f>TEXT(Holidays!A1226,"MMMM")</f>
        <v>May</v>
      </c>
      <c r="E1226" s="1" t="str">
        <f>TEXT(Holidays!A1226,"yyyy")</f>
        <v>2018</v>
      </c>
      <c r="F1226" s="3">
        <v>8</v>
      </c>
      <c r="G1226" s="3">
        <v>18.399999999999999</v>
      </c>
      <c r="H1226" s="3">
        <v>7.5</v>
      </c>
      <c r="I1226" s="3">
        <v>0</v>
      </c>
      <c r="J1226" s="4">
        <v>122721.46</v>
      </c>
      <c r="K1226" s="5">
        <v>127.59078030000001</v>
      </c>
      <c r="L1226" s="71">
        <f t="shared" si="19"/>
        <v>15658126.840955239</v>
      </c>
      <c r="M1226" t="str">
        <f>VLOOKUP(A1226,Holidays!A:C,2,)</f>
        <v>Y</v>
      </c>
      <c r="N1226" t="str">
        <f>VLOOKUP(A1226,Holidays!A:C,3,FALSE)</f>
        <v>N</v>
      </c>
    </row>
    <row r="1227" spans="1:14" x14ac:dyDescent="0.25">
      <c r="A1227" s="6">
        <v>43230</v>
      </c>
      <c r="B1227" s="1" t="str">
        <f>TEXT(Holidays!A1227,"DDDD")</f>
        <v>Thursday</v>
      </c>
      <c r="C1227" s="2">
        <f>WEEKNUM(Holidays!A1227)</f>
        <v>19</v>
      </c>
      <c r="D1227" s="1" t="str">
        <f>TEXT(Holidays!A1227,"MMMM")</f>
        <v>May</v>
      </c>
      <c r="E1227" s="1" t="str">
        <f>TEXT(Holidays!A1227,"yyyy")</f>
        <v>2018</v>
      </c>
      <c r="F1227" s="3">
        <v>9</v>
      </c>
      <c r="G1227" s="3">
        <v>12.8</v>
      </c>
      <c r="H1227" s="3">
        <v>8.5</v>
      </c>
      <c r="I1227" s="3">
        <v>8</v>
      </c>
      <c r="J1227" s="4">
        <v>128518.505</v>
      </c>
      <c r="K1227" s="5">
        <v>62.881023409999997</v>
      </c>
      <c r="L1227" s="71">
        <f t="shared" si="19"/>
        <v>8081375.1215232024</v>
      </c>
      <c r="M1227" t="str">
        <f>VLOOKUP(A1227,Holidays!A:C,2,)</f>
        <v>Y</v>
      </c>
      <c r="N1227" t="str">
        <f>VLOOKUP(A1227,Holidays!A:C,3,FALSE)</f>
        <v>N</v>
      </c>
    </row>
    <row r="1228" spans="1:14" x14ac:dyDescent="0.25">
      <c r="A1228" s="6">
        <v>43231</v>
      </c>
      <c r="B1228" s="1" t="str">
        <f>TEXT(Holidays!A1228,"DDDD")</f>
        <v>Friday</v>
      </c>
      <c r="C1228" s="2">
        <f>WEEKNUM(Holidays!A1228)</f>
        <v>19</v>
      </c>
      <c r="D1228" s="1" t="str">
        <f>TEXT(Holidays!A1228,"MMMM")</f>
        <v>May</v>
      </c>
      <c r="E1228" s="1" t="str">
        <f>TEXT(Holidays!A1228,"yyyy")</f>
        <v>2018</v>
      </c>
      <c r="F1228" s="3">
        <v>7.4</v>
      </c>
      <c r="G1228" s="3">
        <v>15.1</v>
      </c>
      <c r="H1228" s="3">
        <v>3.7</v>
      </c>
      <c r="I1228" s="3">
        <v>18.600000000000001</v>
      </c>
      <c r="J1228" s="4">
        <v>133467.37</v>
      </c>
      <c r="K1228" s="5">
        <v>63.673069720000001</v>
      </c>
      <c r="L1228" s="71">
        <f t="shared" si="19"/>
        <v>8498277.1553550363</v>
      </c>
      <c r="M1228" t="str">
        <f>VLOOKUP(A1228,Holidays!A:C,2,)</f>
        <v>Y</v>
      </c>
      <c r="N1228" t="str">
        <f>VLOOKUP(A1228,Holidays!A:C,3,FALSE)</f>
        <v>N</v>
      </c>
    </row>
    <row r="1229" spans="1:14" x14ac:dyDescent="0.25">
      <c r="A1229" s="6">
        <v>43232</v>
      </c>
      <c r="B1229" s="1" t="str">
        <f>TEXT(Holidays!A1229,"DDDD")</f>
        <v>Saturday</v>
      </c>
      <c r="C1229" s="2">
        <f>WEEKNUM(Holidays!A1229)</f>
        <v>19</v>
      </c>
      <c r="D1229" s="1" t="str">
        <f>TEXT(Holidays!A1229,"MMMM")</f>
        <v>May</v>
      </c>
      <c r="E1229" s="1" t="str">
        <f>TEXT(Holidays!A1229,"yyyy")</f>
        <v>2018</v>
      </c>
      <c r="F1229" s="3">
        <v>11</v>
      </c>
      <c r="G1229" s="3">
        <v>16.899999999999999</v>
      </c>
      <c r="H1229" s="3">
        <v>9</v>
      </c>
      <c r="I1229" s="3">
        <v>8.4</v>
      </c>
      <c r="J1229" s="4">
        <v>111273.755</v>
      </c>
      <c r="K1229" s="5">
        <v>62.662214910000003</v>
      </c>
      <c r="L1229" s="71">
        <f t="shared" si="19"/>
        <v>6972659.9496526876</v>
      </c>
      <c r="M1229" t="str">
        <f>VLOOKUP(A1229,Holidays!A:C,2,)</f>
        <v>Y</v>
      </c>
      <c r="N1229" t="str">
        <f>VLOOKUP(A1229,Holidays!A:C,3,FALSE)</f>
        <v>N</v>
      </c>
    </row>
    <row r="1230" spans="1:14" x14ac:dyDescent="0.25">
      <c r="A1230" s="6">
        <v>43233</v>
      </c>
      <c r="B1230" s="1" t="str">
        <f>TEXT(Holidays!A1230,"DDDD")</f>
        <v>Sunday</v>
      </c>
      <c r="C1230" s="2">
        <f>WEEKNUM(Holidays!A1230)</f>
        <v>20</v>
      </c>
      <c r="D1230" s="1" t="str">
        <f>TEXT(Holidays!A1230,"MMMM")</f>
        <v>May</v>
      </c>
      <c r="E1230" s="1" t="str">
        <f>TEXT(Holidays!A1230,"yyyy")</f>
        <v>2018</v>
      </c>
      <c r="F1230" s="3">
        <v>13</v>
      </c>
      <c r="G1230" s="3">
        <v>16.2</v>
      </c>
      <c r="H1230" s="3">
        <v>10.8</v>
      </c>
      <c r="I1230" s="3">
        <v>4</v>
      </c>
      <c r="J1230" s="4">
        <v>108729.71</v>
      </c>
      <c r="K1230" s="5">
        <v>65.510003979999993</v>
      </c>
      <c r="L1230" s="71">
        <f t="shared" si="19"/>
        <v>7122883.7348442459</v>
      </c>
      <c r="M1230" t="str">
        <f>VLOOKUP(A1230,Holidays!A:C,2,)</f>
        <v>Y</v>
      </c>
      <c r="N1230" t="str">
        <f>VLOOKUP(A1230,Holidays!A:C,3,FALSE)</f>
        <v>N</v>
      </c>
    </row>
    <row r="1231" spans="1:14" x14ac:dyDescent="0.25">
      <c r="A1231" s="6">
        <v>43234</v>
      </c>
      <c r="B1231" s="1" t="str">
        <f>TEXT(Holidays!A1231,"DDDD")</f>
        <v>Monday</v>
      </c>
      <c r="C1231" s="2">
        <f>WEEKNUM(Holidays!A1231)</f>
        <v>20</v>
      </c>
      <c r="D1231" s="1" t="str">
        <f>TEXT(Holidays!A1231,"MMMM")</f>
        <v>May</v>
      </c>
      <c r="E1231" s="1" t="str">
        <f>TEXT(Holidays!A1231,"yyyy")</f>
        <v>2018</v>
      </c>
      <c r="F1231" s="3">
        <v>6.8</v>
      </c>
      <c r="G1231" s="3">
        <v>15.9</v>
      </c>
      <c r="H1231" s="3">
        <v>8.1999999999999993</v>
      </c>
      <c r="I1231" s="3">
        <v>0</v>
      </c>
      <c r="J1231" s="4">
        <v>129885.955</v>
      </c>
      <c r="K1231" s="5">
        <v>111.6666324</v>
      </c>
      <c r="L1231" s="71">
        <f t="shared" si="19"/>
        <v>14503927.190907942</v>
      </c>
      <c r="M1231" t="str">
        <f>VLOOKUP(A1231,Holidays!A:C,2,)</f>
        <v>Y</v>
      </c>
      <c r="N1231" t="str">
        <f>VLOOKUP(A1231,Holidays!A:C,3,FALSE)</f>
        <v>N</v>
      </c>
    </row>
    <row r="1232" spans="1:14" x14ac:dyDescent="0.25">
      <c r="A1232" s="6">
        <v>43235</v>
      </c>
      <c r="B1232" s="1" t="str">
        <f>TEXT(Holidays!A1232,"DDDD")</f>
        <v>Tuesday</v>
      </c>
      <c r="C1232" s="2">
        <f>WEEKNUM(Holidays!A1232)</f>
        <v>20</v>
      </c>
      <c r="D1232" s="1" t="str">
        <f>TEXT(Holidays!A1232,"MMMM")</f>
        <v>May</v>
      </c>
      <c r="E1232" s="1" t="str">
        <f>TEXT(Holidays!A1232,"yyyy")</f>
        <v>2018</v>
      </c>
      <c r="F1232" s="3">
        <v>8.9</v>
      </c>
      <c r="G1232" s="3">
        <v>14.6</v>
      </c>
      <c r="H1232" s="3">
        <v>4.5999999999999996</v>
      </c>
      <c r="I1232" s="3">
        <v>0</v>
      </c>
      <c r="J1232" s="4">
        <v>131900.51999999999</v>
      </c>
      <c r="K1232" s="5">
        <v>97.880329009999997</v>
      </c>
      <c r="L1232" s="71">
        <f t="shared" si="19"/>
        <v>12910466.294190085</v>
      </c>
      <c r="M1232" t="str">
        <f>VLOOKUP(A1232,Holidays!A:C,2,)</f>
        <v>Y</v>
      </c>
      <c r="N1232" t="str">
        <f>VLOOKUP(A1232,Holidays!A:C,3,FALSE)</f>
        <v>N</v>
      </c>
    </row>
    <row r="1233" spans="1:14" x14ac:dyDescent="0.25">
      <c r="A1233" s="6">
        <v>43236</v>
      </c>
      <c r="B1233" s="1" t="str">
        <f>TEXT(Holidays!A1233,"DDDD")</f>
        <v>Wednesday</v>
      </c>
      <c r="C1233" s="2">
        <f>WEEKNUM(Holidays!A1233)</f>
        <v>20</v>
      </c>
      <c r="D1233" s="1" t="str">
        <f>TEXT(Holidays!A1233,"MMMM")</f>
        <v>May</v>
      </c>
      <c r="E1233" s="1" t="str">
        <f>TEXT(Holidays!A1233,"yyyy")</f>
        <v>2018</v>
      </c>
      <c r="F1233" s="3">
        <v>9.4</v>
      </c>
      <c r="G1233" s="3">
        <v>14.3</v>
      </c>
      <c r="H1233" s="3">
        <v>7.6</v>
      </c>
      <c r="I1233" s="3">
        <v>2</v>
      </c>
      <c r="J1233" s="4">
        <v>133399.23000000001</v>
      </c>
      <c r="K1233" s="5">
        <v>124.0856314</v>
      </c>
      <c r="L1233" s="71">
        <f t="shared" si="19"/>
        <v>16552927.682823824</v>
      </c>
      <c r="M1233" t="str">
        <f>VLOOKUP(A1233,Holidays!A:C,2,)</f>
        <v>Y</v>
      </c>
      <c r="N1233" t="str">
        <f>VLOOKUP(A1233,Holidays!A:C,3,FALSE)</f>
        <v>N</v>
      </c>
    </row>
    <row r="1234" spans="1:14" x14ac:dyDescent="0.25">
      <c r="A1234" s="6">
        <v>43237</v>
      </c>
      <c r="B1234" s="1" t="str">
        <f>TEXT(Holidays!A1234,"DDDD")</f>
        <v>Thursday</v>
      </c>
      <c r="C1234" s="2">
        <f>WEEKNUM(Holidays!A1234)</f>
        <v>20</v>
      </c>
      <c r="D1234" s="1" t="str">
        <f>TEXT(Holidays!A1234,"MMMM")</f>
        <v>May</v>
      </c>
      <c r="E1234" s="1" t="str">
        <f>TEXT(Holidays!A1234,"yyyy")</f>
        <v>2018</v>
      </c>
      <c r="F1234" s="3">
        <v>11.7</v>
      </c>
      <c r="G1234" s="3">
        <v>15</v>
      </c>
      <c r="H1234" s="3">
        <v>6.9</v>
      </c>
      <c r="I1234" s="3">
        <v>0</v>
      </c>
      <c r="J1234" s="4">
        <v>131757.155</v>
      </c>
      <c r="K1234" s="5">
        <v>108.95155010000001</v>
      </c>
      <c r="L1234" s="71">
        <f t="shared" si="19"/>
        <v>14355146.274015967</v>
      </c>
      <c r="M1234" t="str">
        <f>VLOOKUP(A1234,Holidays!A:C,2,)</f>
        <v>Y</v>
      </c>
      <c r="N1234" t="str">
        <f>VLOOKUP(A1234,Holidays!A:C,3,FALSE)</f>
        <v>N</v>
      </c>
    </row>
    <row r="1235" spans="1:14" x14ac:dyDescent="0.25">
      <c r="A1235" s="6">
        <v>43238</v>
      </c>
      <c r="B1235" s="1" t="str">
        <f>TEXT(Holidays!A1235,"DDDD")</f>
        <v>Friday</v>
      </c>
      <c r="C1235" s="2">
        <f>WEEKNUM(Holidays!A1235)</f>
        <v>20</v>
      </c>
      <c r="D1235" s="1" t="str">
        <f>TEXT(Holidays!A1235,"MMMM")</f>
        <v>May</v>
      </c>
      <c r="E1235" s="1" t="str">
        <f>TEXT(Holidays!A1235,"yyyy")</f>
        <v>2018</v>
      </c>
      <c r="F1235" s="3">
        <v>12.3</v>
      </c>
      <c r="G1235" s="3">
        <v>17.7</v>
      </c>
      <c r="H1235" s="3">
        <v>8</v>
      </c>
      <c r="I1235" s="3">
        <v>0.2</v>
      </c>
      <c r="J1235" s="4">
        <v>127353.575</v>
      </c>
      <c r="K1235" s="5">
        <v>96.161656390000005</v>
      </c>
      <c r="L1235" s="71">
        <f t="shared" si="19"/>
        <v>12246530.719188094</v>
      </c>
      <c r="M1235" t="str">
        <f>VLOOKUP(A1235,Holidays!A:C,2,)</f>
        <v>Y</v>
      </c>
      <c r="N1235" t="str">
        <f>VLOOKUP(A1235,Holidays!A:C,3,FALSE)</f>
        <v>N</v>
      </c>
    </row>
    <row r="1236" spans="1:14" x14ac:dyDescent="0.25">
      <c r="A1236" s="6">
        <v>43239</v>
      </c>
      <c r="B1236" s="1" t="str">
        <f>TEXT(Holidays!A1236,"DDDD")</f>
        <v>Saturday</v>
      </c>
      <c r="C1236" s="2">
        <f>WEEKNUM(Holidays!A1236)</f>
        <v>20</v>
      </c>
      <c r="D1236" s="1" t="str">
        <f>TEXT(Holidays!A1236,"MMMM")</f>
        <v>May</v>
      </c>
      <c r="E1236" s="1" t="str">
        <f>TEXT(Holidays!A1236,"yyyy")</f>
        <v>2018</v>
      </c>
      <c r="F1236" s="3">
        <v>10.6</v>
      </c>
      <c r="G1236" s="3">
        <v>15.5</v>
      </c>
      <c r="H1236" s="3">
        <v>6.5</v>
      </c>
      <c r="I1236" s="3">
        <v>2.6</v>
      </c>
      <c r="J1236" s="4">
        <v>119262.145</v>
      </c>
      <c r="K1236" s="5">
        <v>93.623434770000003</v>
      </c>
      <c r="L1236" s="71">
        <f t="shared" si="19"/>
        <v>11165731.652937783</v>
      </c>
      <c r="M1236" t="str">
        <f>VLOOKUP(A1236,Holidays!A:C,2,)</f>
        <v>Y</v>
      </c>
      <c r="N1236" t="str">
        <f>VLOOKUP(A1236,Holidays!A:C,3,FALSE)</f>
        <v>N</v>
      </c>
    </row>
    <row r="1237" spans="1:14" x14ac:dyDescent="0.25">
      <c r="A1237" s="6">
        <v>43240</v>
      </c>
      <c r="B1237" s="1" t="str">
        <f>TEXT(Holidays!A1237,"DDDD")</f>
        <v>Sunday</v>
      </c>
      <c r="C1237" s="2">
        <f>WEEKNUM(Holidays!A1237)</f>
        <v>21</v>
      </c>
      <c r="D1237" s="1" t="str">
        <f>TEXT(Holidays!A1237,"MMMM")</f>
        <v>May</v>
      </c>
      <c r="E1237" s="1" t="str">
        <f>TEXT(Holidays!A1237,"yyyy")</f>
        <v>2018</v>
      </c>
      <c r="F1237" s="3">
        <v>11.8</v>
      </c>
      <c r="G1237" s="3">
        <v>16.2</v>
      </c>
      <c r="H1237" s="3">
        <v>1.7</v>
      </c>
      <c r="I1237" s="3">
        <v>0</v>
      </c>
      <c r="J1237" s="4">
        <v>112349.26</v>
      </c>
      <c r="K1237" s="5">
        <v>78.280735460000002</v>
      </c>
      <c r="L1237" s="71">
        <f t="shared" si="19"/>
        <v>8794782.7011867594</v>
      </c>
      <c r="M1237" t="str">
        <f>VLOOKUP(A1237,Holidays!A:C,2,)</f>
        <v>Y</v>
      </c>
      <c r="N1237" t="str">
        <f>VLOOKUP(A1237,Holidays!A:C,3,FALSE)</f>
        <v>N</v>
      </c>
    </row>
    <row r="1238" spans="1:14" x14ac:dyDescent="0.25">
      <c r="A1238" s="6">
        <v>43241</v>
      </c>
      <c r="B1238" s="1" t="str">
        <f>TEXT(Holidays!A1238,"DDDD")</f>
        <v>Monday</v>
      </c>
      <c r="C1238" s="2">
        <f>WEEKNUM(Holidays!A1238)</f>
        <v>21</v>
      </c>
      <c r="D1238" s="1" t="str">
        <f>TEXT(Holidays!A1238,"MMMM")</f>
        <v>May</v>
      </c>
      <c r="E1238" s="1" t="str">
        <f>TEXT(Holidays!A1238,"yyyy")</f>
        <v>2018</v>
      </c>
      <c r="F1238" s="3">
        <v>12.6</v>
      </c>
      <c r="G1238" s="3">
        <v>16.7</v>
      </c>
      <c r="H1238" s="3">
        <v>5</v>
      </c>
      <c r="I1238" s="3">
        <v>2.4</v>
      </c>
      <c r="J1238" s="4">
        <v>124046.80499999999</v>
      </c>
      <c r="K1238" s="5">
        <v>82.722971250000001</v>
      </c>
      <c r="L1238" s="71">
        <f t="shared" si="19"/>
        <v>10261520.283669356</v>
      </c>
      <c r="M1238" t="str">
        <f>VLOOKUP(A1238,Holidays!A:C,2,)</f>
        <v>Y</v>
      </c>
      <c r="N1238" t="str">
        <f>VLOOKUP(A1238,Holidays!A:C,3,FALSE)</f>
        <v>N</v>
      </c>
    </row>
    <row r="1239" spans="1:14" x14ac:dyDescent="0.25">
      <c r="A1239" s="6">
        <v>43242</v>
      </c>
      <c r="B1239" s="1" t="str">
        <f>TEXT(Holidays!A1239,"DDDD")</f>
        <v>Tuesday</v>
      </c>
      <c r="C1239" s="2">
        <f>WEEKNUM(Holidays!A1239)</f>
        <v>21</v>
      </c>
      <c r="D1239" s="1" t="str">
        <f>TEXT(Holidays!A1239,"MMMM")</f>
        <v>May</v>
      </c>
      <c r="E1239" s="1" t="str">
        <f>TEXT(Holidays!A1239,"yyyy")</f>
        <v>2018</v>
      </c>
      <c r="F1239" s="3">
        <v>13</v>
      </c>
      <c r="G1239" s="3">
        <v>17</v>
      </c>
      <c r="H1239" s="3">
        <v>3.6</v>
      </c>
      <c r="I1239" s="3">
        <v>0</v>
      </c>
      <c r="J1239" s="4">
        <v>126922.995</v>
      </c>
      <c r="K1239" s="5">
        <v>91.621182129999994</v>
      </c>
      <c r="L1239" s="71">
        <f t="shared" si="19"/>
        <v>11628834.841380078</v>
      </c>
      <c r="M1239" t="str">
        <f>VLOOKUP(A1239,Holidays!A:C,2,)</f>
        <v>Y</v>
      </c>
      <c r="N1239" t="str">
        <f>VLOOKUP(A1239,Holidays!A:C,3,FALSE)</f>
        <v>N</v>
      </c>
    </row>
    <row r="1240" spans="1:14" x14ac:dyDescent="0.25">
      <c r="A1240" s="6">
        <v>43243</v>
      </c>
      <c r="B1240" s="1" t="str">
        <f>TEXT(Holidays!A1240,"DDDD")</f>
        <v>Wednesday</v>
      </c>
      <c r="C1240" s="2">
        <f>WEEKNUM(Holidays!A1240)</f>
        <v>21</v>
      </c>
      <c r="D1240" s="1" t="str">
        <f>TEXT(Holidays!A1240,"MMMM")</f>
        <v>May</v>
      </c>
      <c r="E1240" s="1" t="str">
        <f>TEXT(Holidays!A1240,"yyyy")</f>
        <v>2018</v>
      </c>
      <c r="F1240" s="3">
        <v>11.8</v>
      </c>
      <c r="G1240" s="3">
        <v>15.3</v>
      </c>
      <c r="H1240" s="3">
        <v>6.5</v>
      </c>
      <c r="I1240" s="3">
        <v>4.5999999999999996</v>
      </c>
      <c r="J1240" s="4">
        <v>129352.83</v>
      </c>
      <c r="K1240" s="5">
        <v>118.6907459</v>
      </c>
      <c r="L1240" s="71">
        <f t="shared" si="19"/>
        <v>15352983.876975896</v>
      </c>
      <c r="M1240" t="str">
        <f>VLOOKUP(A1240,Holidays!A:C,2,)</f>
        <v>Y</v>
      </c>
      <c r="N1240" t="str">
        <f>VLOOKUP(A1240,Holidays!A:C,3,FALSE)</f>
        <v>N</v>
      </c>
    </row>
    <row r="1241" spans="1:14" x14ac:dyDescent="0.25">
      <c r="A1241" s="6">
        <v>43244</v>
      </c>
      <c r="B1241" s="1" t="str">
        <f>TEXT(Holidays!A1241,"DDDD")</f>
        <v>Thursday</v>
      </c>
      <c r="C1241" s="2">
        <f>WEEKNUM(Holidays!A1241)</f>
        <v>21</v>
      </c>
      <c r="D1241" s="1" t="str">
        <f>TEXT(Holidays!A1241,"MMMM")</f>
        <v>May</v>
      </c>
      <c r="E1241" s="1" t="str">
        <f>TEXT(Holidays!A1241,"yyyy")</f>
        <v>2018</v>
      </c>
      <c r="F1241" s="3">
        <v>12.9</v>
      </c>
      <c r="G1241" s="3">
        <v>16.100000000000001</v>
      </c>
      <c r="H1241" s="3">
        <v>5.0999999999999996</v>
      </c>
      <c r="I1241" s="3">
        <v>0</v>
      </c>
      <c r="J1241" s="4">
        <v>129553.94</v>
      </c>
      <c r="K1241" s="5">
        <v>99.488060959999999</v>
      </c>
      <c r="L1241" s="71">
        <f t="shared" si="19"/>
        <v>12889070.280328183</v>
      </c>
      <c r="M1241" t="str">
        <f>VLOOKUP(A1241,Holidays!A:C,2,)</f>
        <v>Y</v>
      </c>
      <c r="N1241" t="str">
        <f>VLOOKUP(A1241,Holidays!A:C,3,FALSE)</f>
        <v>N</v>
      </c>
    </row>
    <row r="1242" spans="1:14" x14ac:dyDescent="0.25">
      <c r="A1242" s="6">
        <v>43245</v>
      </c>
      <c r="B1242" s="1" t="str">
        <f>TEXT(Holidays!A1242,"DDDD")</f>
        <v>Friday</v>
      </c>
      <c r="C1242" s="2">
        <f>WEEKNUM(Holidays!A1242)</f>
        <v>21</v>
      </c>
      <c r="D1242" s="1" t="str">
        <f>TEXT(Holidays!A1242,"MMMM")</f>
        <v>May</v>
      </c>
      <c r="E1242" s="1" t="str">
        <f>TEXT(Holidays!A1242,"yyyy")</f>
        <v>2018</v>
      </c>
      <c r="F1242" s="3">
        <v>9.4</v>
      </c>
      <c r="G1242" s="3">
        <v>14.9</v>
      </c>
      <c r="H1242" s="3">
        <v>9.5</v>
      </c>
      <c r="I1242" s="3">
        <v>0</v>
      </c>
      <c r="J1242" s="4">
        <v>127957.57</v>
      </c>
      <c r="K1242" s="5">
        <v>92.989529200000007</v>
      </c>
      <c r="L1242" s="71">
        <f t="shared" si="19"/>
        <v>11898714.191876046</v>
      </c>
      <c r="M1242" t="str">
        <f>VLOOKUP(A1242,Holidays!A:C,2,)</f>
        <v>Y</v>
      </c>
      <c r="N1242" t="str">
        <f>VLOOKUP(A1242,Holidays!A:C,3,FALSE)</f>
        <v>N</v>
      </c>
    </row>
    <row r="1243" spans="1:14" x14ac:dyDescent="0.25">
      <c r="A1243" s="6">
        <v>43246</v>
      </c>
      <c r="B1243" s="1" t="str">
        <f>TEXT(Holidays!A1243,"DDDD")</f>
        <v>Saturday</v>
      </c>
      <c r="C1243" s="2">
        <f>WEEKNUM(Holidays!A1243)</f>
        <v>21</v>
      </c>
      <c r="D1243" s="1" t="str">
        <f>TEXT(Holidays!A1243,"MMMM")</f>
        <v>May</v>
      </c>
      <c r="E1243" s="1" t="str">
        <f>TEXT(Holidays!A1243,"yyyy")</f>
        <v>2018</v>
      </c>
      <c r="F1243" s="3">
        <v>5.2</v>
      </c>
      <c r="G1243" s="3">
        <v>20.5</v>
      </c>
      <c r="H1243" s="3">
        <v>9.9</v>
      </c>
      <c r="I1243" s="3">
        <v>0</v>
      </c>
      <c r="J1243" s="4">
        <v>115384.08500000001</v>
      </c>
      <c r="K1243" s="5">
        <v>74.746741069999999</v>
      </c>
      <c r="L1243" s="71">
        <f t="shared" si="19"/>
        <v>8624584.325093871</v>
      </c>
      <c r="M1243" t="str">
        <f>VLOOKUP(A1243,Holidays!A:C,2,)</f>
        <v>Y</v>
      </c>
      <c r="N1243" t="str">
        <f>VLOOKUP(A1243,Holidays!A:C,3,FALSE)</f>
        <v>N</v>
      </c>
    </row>
    <row r="1244" spans="1:14" x14ac:dyDescent="0.25">
      <c r="A1244" s="6">
        <v>43247</v>
      </c>
      <c r="B1244" s="1" t="str">
        <f>TEXT(Holidays!A1244,"DDDD")</f>
        <v>Sunday</v>
      </c>
      <c r="C1244" s="2">
        <f>WEEKNUM(Holidays!A1244)</f>
        <v>22</v>
      </c>
      <c r="D1244" s="1" t="str">
        <f>TEXT(Holidays!A1244,"MMMM")</f>
        <v>May</v>
      </c>
      <c r="E1244" s="1" t="str">
        <f>TEXT(Holidays!A1244,"yyyy")</f>
        <v>2018</v>
      </c>
      <c r="F1244" s="3">
        <v>7.3</v>
      </c>
      <c r="G1244" s="3">
        <v>20.7</v>
      </c>
      <c r="H1244" s="3">
        <v>8</v>
      </c>
      <c r="I1244" s="3">
        <v>0</v>
      </c>
      <c r="J1244" s="4">
        <v>106044.51</v>
      </c>
      <c r="K1244" s="5">
        <v>54.187031419999997</v>
      </c>
      <c r="L1244" s="71">
        <f t="shared" si="19"/>
        <v>5746237.1952885035</v>
      </c>
      <c r="M1244" t="str">
        <f>VLOOKUP(A1244,Holidays!A:C,2,)</f>
        <v>Y</v>
      </c>
      <c r="N1244" t="str">
        <f>VLOOKUP(A1244,Holidays!A:C,3,FALSE)</f>
        <v>N</v>
      </c>
    </row>
    <row r="1245" spans="1:14" x14ac:dyDescent="0.25">
      <c r="A1245" s="6">
        <v>43248</v>
      </c>
      <c r="B1245" s="1" t="str">
        <f>TEXT(Holidays!A1245,"DDDD")</f>
        <v>Monday</v>
      </c>
      <c r="C1245" s="2">
        <f>WEEKNUM(Holidays!A1245)</f>
        <v>22</v>
      </c>
      <c r="D1245" s="1" t="str">
        <f>TEXT(Holidays!A1245,"MMMM")</f>
        <v>May</v>
      </c>
      <c r="E1245" s="1" t="str">
        <f>TEXT(Holidays!A1245,"yyyy")</f>
        <v>2018</v>
      </c>
      <c r="F1245" s="3">
        <v>12.9</v>
      </c>
      <c r="G1245" s="3">
        <v>20.5</v>
      </c>
      <c r="H1245" s="3">
        <v>6</v>
      </c>
      <c r="I1245" s="3">
        <v>0</v>
      </c>
      <c r="J1245" s="4">
        <v>119360.265</v>
      </c>
      <c r="K1245" s="5">
        <v>70.171557399999998</v>
      </c>
      <c r="L1245" s="71">
        <f t="shared" si="19"/>
        <v>8375695.6867267108</v>
      </c>
      <c r="M1245" t="str">
        <f>VLOOKUP(A1245,Holidays!A:C,2,)</f>
        <v>Y</v>
      </c>
      <c r="N1245" t="str">
        <f>VLOOKUP(A1245,Holidays!A:C,3,FALSE)</f>
        <v>N</v>
      </c>
    </row>
    <row r="1246" spans="1:14" x14ac:dyDescent="0.25">
      <c r="A1246" s="6">
        <v>43249</v>
      </c>
      <c r="B1246" s="1" t="str">
        <f>TEXT(Holidays!A1246,"DDDD")</f>
        <v>Tuesday</v>
      </c>
      <c r="C1246" s="2">
        <f>WEEKNUM(Holidays!A1246)</f>
        <v>22</v>
      </c>
      <c r="D1246" s="1" t="str">
        <f>TEXT(Holidays!A1246,"MMMM")</f>
        <v>May</v>
      </c>
      <c r="E1246" s="1" t="str">
        <f>TEXT(Holidays!A1246,"yyyy")</f>
        <v>2018</v>
      </c>
      <c r="F1246" s="3">
        <v>13.7</v>
      </c>
      <c r="G1246" s="3">
        <v>17.899999999999999</v>
      </c>
      <c r="H1246" s="3">
        <v>8.1</v>
      </c>
      <c r="I1246" s="3">
        <v>0.8</v>
      </c>
      <c r="J1246" s="4">
        <v>123142.76</v>
      </c>
      <c r="K1246" s="5">
        <v>81.978399519999996</v>
      </c>
      <c r="L1246" s="71">
        <f t="shared" si="19"/>
        <v>10095046.377275474</v>
      </c>
      <c r="M1246" t="str">
        <f>VLOOKUP(A1246,Holidays!A:C,2,)</f>
        <v>Y</v>
      </c>
      <c r="N1246" t="str">
        <f>VLOOKUP(A1246,Holidays!A:C,3,FALSE)</f>
        <v>N</v>
      </c>
    </row>
    <row r="1247" spans="1:14" x14ac:dyDescent="0.25">
      <c r="A1247" s="6">
        <v>43250</v>
      </c>
      <c r="B1247" s="1" t="str">
        <f>TEXT(Holidays!A1247,"DDDD")</f>
        <v>Wednesday</v>
      </c>
      <c r="C1247" s="2">
        <f>WEEKNUM(Holidays!A1247)</f>
        <v>22</v>
      </c>
      <c r="D1247" s="1" t="str">
        <f>TEXT(Holidays!A1247,"MMMM")</f>
        <v>May</v>
      </c>
      <c r="E1247" s="1" t="str">
        <f>TEXT(Holidays!A1247,"yyyy")</f>
        <v>2018</v>
      </c>
      <c r="F1247" s="3">
        <v>7.7</v>
      </c>
      <c r="G1247" s="3">
        <v>15.1</v>
      </c>
      <c r="H1247" s="3">
        <v>7.9</v>
      </c>
      <c r="I1247" s="3">
        <v>0</v>
      </c>
      <c r="J1247" s="4">
        <v>127830.62</v>
      </c>
      <c r="K1247" s="5">
        <v>82.535944020000002</v>
      </c>
      <c r="L1247" s="71">
        <f t="shared" si="19"/>
        <v>10550620.896361893</v>
      </c>
      <c r="M1247" t="str">
        <f>VLOOKUP(A1247,Holidays!A:C,2,)</f>
        <v>Y</v>
      </c>
      <c r="N1247" t="str">
        <f>VLOOKUP(A1247,Holidays!A:C,3,FALSE)</f>
        <v>N</v>
      </c>
    </row>
    <row r="1248" spans="1:14" x14ac:dyDescent="0.25">
      <c r="A1248" s="6">
        <v>43251</v>
      </c>
      <c r="B1248" s="1" t="str">
        <f>TEXT(Holidays!A1248,"DDDD")</f>
        <v>Thursday</v>
      </c>
      <c r="C1248" s="2">
        <f>WEEKNUM(Holidays!A1248)</f>
        <v>22</v>
      </c>
      <c r="D1248" s="1" t="str">
        <f>TEXT(Holidays!A1248,"MMMM")</f>
        <v>May</v>
      </c>
      <c r="E1248" s="1" t="str">
        <f>TEXT(Holidays!A1248,"yyyy")</f>
        <v>2018</v>
      </c>
      <c r="F1248" s="3">
        <v>9.6</v>
      </c>
      <c r="G1248" s="3">
        <v>14.8</v>
      </c>
      <c r="H1248" s="3">
        <v>7.6</v>
      </c>
      <c r="I1248" s="3">
        <v>5</v>
      </c>
      <c r="J1248" s="4">
        <v>131159.94500000001</v>
      </c>
      <c r="K1248" s="5">
        <v>90.357837750000002</v>
      </c>
      <c r="L1248" s="71">
        <f t="shared" si="19"/>
        <v>11851329.029608924</v>
      </c>
      <c r="M1248" t="str">
        <f>VLOOKUP(A1248,Holidays!A:C,2,)</f>
        <v>Y</v>
      </c>
      <c r="N1248" t="str">
        <f>VLOOKUP(A1248,Holidays!A:C,3,FALSE)</f>
        <v>N</v>
      </c>
    </row>
    <row r="1249" spans="1:14" x14ac:dyDescent="0.25">
      <c r="A1249" s="6">
        <v>43252</v>
      </c>
      <c r="B1249" s="1" t="str">
        <f>TEXT(Holidays!A1249,"DDDD")</f>
        <v>Friday</v>
      </c>
      <c r="C1249" s="2">
        <f>WEEKNUM(Holidays!A1249)</f>
        <v>22</v>
      </c>
      <c r="D1249" s="1" t="str">
        <f>TEXT(Holidays!A1249,"MMMM")</f>
        <v>June</v>
      </c>
      <c r="E1249" s="1" t="str">
        <f>TEXT(Holidays!A1249,"yyyy")</f>
        <v>2018</v>
      </c>
      <c r="F1249" s="3">
        <v>4.0999999999999996</v>
      </c>
      <c r="G1249" s="3">
        <v>13.3</v>
      </c>
      <c r="H1249" s="3">
        <v>9.6</v>
      </c>
      <c r="I1249" s="3">
        <v>0</v>
      </c>
      <c r="J1249" s="4">
        <v>135864.065</v>
      </c>
      <c r="K1249" s="5">
        <v>101.4128802</v>
      </c>
      <c r="L1249" s="71">
        <f t="shared" si="19"/>
        <v>13778366.147330014</v>
      </c>
      <c r="M1249" t="str">
        <f>VLOOKUP(A1249,Holidays!A:C,2,)</f>
        <v>Y</v>
      </c>
      <c r="N1249" t="str">
        <f>VLOOKUP(A1249,Holidays!A:C,3,FALSE)</f>
        <v>N</v>
      </c>
    </row>
    <row r="1250" spans="1:14" x14ac:dyDescent="0.25">
      <c r="A1250" s="6">
        <v>43253</v>
      </c>
      <c r="B1250" s="1" t="str">
        <f>TEXT(Holidays!A1250,"DDDD")</f>
        <v>Saturday</v>
      </c>
      <c r="C1250" s="2">
        <f>WEEKNUM(Holidays!A1250)</f>
        <v>22</v>
      </c>
      <c r="D1250" s="1" t="str">
        <f>TEXT(Holidays!A1250,"MMMM")</f>
        <v>June</v>
      </c>
      <c r="E1250" s="1" t="str">
        <f>TEXT(Holidays!A1250,"yyyy")</f>
        <v>2018</v>
      </c>
      <c r="F1250" s="3">
        <v>3.5</v>
      </c>
      <c r="G1250" s="3">
        <v>13.6</v>
      </c>
      <c r="H1250" s="3">
        <v>9.6</v>
      </c>
      <c r="I1250" s="3">
        <v>0.2</v>
      </c>
      <c r="J1250" s="4">
        <v>123226.075</v>
      </c>
      <c r="K1250" s="5">
        <v>99.853479250000007</v>
      </c>
      <c r="L1250" s="71">
        <f t="shared" si="19"/>
        <v>12304552.323071444</v>
      </c>
      <c r="M1250" t="str">
        <f>VLOOKUP(A1250,Holidays!A:C,2,)</f>
        <v>Y</v>
      </c>
      <c r="N1250" t="str">
        <f>VLOOKUP(A1250,Holidays!A:C,3,FALSE)</f>
        <v>N</v>
      </c>
    </row>
    <row r="1251" spans="1:14" x14ac:dyDescent="0.25">
      <c r="A1251" s="6">
        <v>43254</v>
      </c>
      <c r="B1251" s="1" t="str">
        <f>TEXT(Holidays!A1251,"DDDD")</f>
        <v>Sunday</v>
      </c>
      <c r="C1251" s="2">
        <f>WEEKNUM(Holidays!A1251)</f>
        <v>23</v>
      </c>
      <c r="D1251" s="1" t="str">
        <f>TEXT(Holidays!A1251,"MMMM")</f>
        <v>June</v>
      </c>
      <c r="E1251" s="1" t="str">
        <f>TEXT(Holidays!A1251,"yyyy")</f>
        <v>2018</v>
      </c>
      <c r="F1251" s="3">
        <v>4.3</v>
      </c>
      <c r="G1251" s="3">
        <v>13.8</v>
      </c>
      <c r="H1251" s="3">
        <v>8.5</v>
      </c>
      <c r="I1251" s="3">
        <v>0</v>
      </c>
      <c r="J1251" s="4">
        <v>121177.58500000001</v>
      </c>
      <c r="K1251" s="5">
        <v>91.043729630000001</v>
      </c>
      <c r="L1251" s="71">
        <f t="shared" si="19"/>
        <v>11032459.285956344</v>
      </c>
      <c r="M1251" t="str">
        <f>VLOOKUP(A1251,Holidays!A:C,2,)</f>
        <v>Y</v>
      </c>
      <c r="N1251" t="str">
        <f>VLOOKUP(A1251,Holidays!A:C,3,FALSE)</f>
        <v>N</v>
      </c>
    </row>
    <row r="1252" spans="1:14" x14ac:dyDescent="0.25">
      <c r="A1252" s="6">
        <v>43255</v>
      </c>
      <c r="B1252" s="1" t="str">
        <f>TEXT(Holidays!A1252,"DDDD")</f>
        <v>Monday</v>
      </c>
      <c r="C1252" s="2">
        <f>WEEKNUM(Holidays!A1252)</f>
        <v>23</v>
      </c>
      <c r="D1252" s="1" t="str">
        <f>TEXT(Holidays!A1252,"MMMM")</f>
        <v>June</v>
      </c>
      <c r="E1252" s="1" t="str">
        <f>TEXT(Holidays!A1252,"yyyy")</f>
        <v>2018</v>
      </c>
      <c r="F1252" s="3">
        <v>4.5</v>
      </c>
      <c r="G1252" s="3">
        <v>14.4</v>
      </c>
      <c r="H1252" s="3">
        <v>9.3000000000000007</v>
      </c>
      <c r="I1252" s="3">
        <v>0</v>
      </c>
      <c r="J1252" s="4">
        <v>135385.41</v>
      </c>
      <c r="K1252" s="5">
        <v>120.25203740000001</v>
      </c>
      <c r="L1252" s="71">
        <f t="shared" si="19"/>
        <v>16280371.386734335</v>
      </c>
      <c r="M1252" t="str">
        <f>VLOOKUP(A1252,Holidays!A:C,2,)</f>
        <v>Y</v>
      </c>
      <c r="N1252" t="str">
        <f>VLOOKUP(A1252,Holidays!A:C,3,FALSE)</f>
        <v>N</v>
      </c>
    </row>
    <row r="1253" spans="1:14" x14ac:dyDescent="0.25">
      <c r="A1253" s="6">
        <v>43256</v>
      </c>
      <c r="B1253" s="1" t="str">
        <f>TEXT(Holidays!A1253,"DDDD")</f>
        <v>Tuesday</v>
      </c>
      <c r="C1253" s="2">
        <f>WEEKNUM(Holidays!A1253)</f>
        <v>23</v>
      </c>
      <c r="D1253" s="1" t="str">
        <f>TEXT(Holidays!A1253,"MMMM")</f>
        <v>June</v>
      </c>
      <c r="E1253" s="1" t="str">
        <f>TEXT(Holidays!A1253,"yyyy")</f>
        <v>2018</v>
      </c>
      <c r="F1253" s="3">
        <v>7.5</v>
      </c>
      <c r="G1253" s="3">
        <v>15</v>
      </c>
      <c r="H1253" s="3">
        <v>8.8000000000000007</v>
      </c>
      <c r="I1253" s="3">
        <v>1.6</v>
      </c>
      <c r="J1253" s="4">
        <v>132975.13</v>
      </c>
      <c r="K1253" s="5">
        <v>105.8039052</v>
      </c>
      <c r="L1253" s="71">
        <f t="shared" si="19"/>
        <v>14069288.048477678</v>
      </c>
      <c r="M1253" t="str">
        <f>VLOOKUP(A1253,Holidays!A:C,2,)</f>
        <v>Y</v>
      </c>
      <c r="N1253" t="str">
        <f>VLOOKUP(A1253,Holidays!A:C,3,FALSE)</f>
        <v>N</v>
      </c>
    </row>
    <row r="1254" spans="1:14" x14ac:dyDescent="0.25">
      <c r="A1254" s="6">
        <v>43257</v>
      </c>
      <c r="B1254" s="1" t="str">
        <f>TEXT(Holidays!A1254,"DDDD")</f>
        <v>Wednesday</v>
      </c>
      <c r="C1254" s="2">
        <f>WEEKNUM(Holidays!A1254)</f>
        <v>23</v>
      </c>
      <c r="D1254" s="1" t="str">
        <f>TEXT(Holidays!A1254,"MMMM")</f>
        <v>June</v>
      </c>
      <c r="E1254" s="1" t="str">
        <f>TEXT(Holidays!A1254,"yyyy")</f>
        <v>2018</v>
      </c>
      <c r="F1254" s="3">
        <v>5.6</v>
      </c>
      <c r="G1254" s="3">
        <v>19.100000000000001</v>
      </c>
      <c r="H1254" s="3">
        <v>9.4</v>
      </c>
      <c r="I1254" s="3">
        <v>0.4</v>
      </c>
      <c r="J1254" s="4">
        <v>132038.42499999999</v>
      </c>
      <c r="K1254" s="5">
        <v>106.2306746</v>
      </c>
      <c r="L1254" s="71">
        <f t="shared" si="19"/>
        <v>14026530.960871505</v>
      </c>
      <c r="M1254" t="str">
        <f>VLOOKUP(A1254,Holidays!A:C,2,)</f>
        <v>Y</v>
      </c>
      <c r="N1254" t="str">
        <f>VLOOKUP(A1254,Holidays!A:C,3,FALSE)</f>
        <v>N</v>
      </c>
    </row>
    <row r="1255" spans="1:14" x14ac:dyDescent="0.25">
      <c r="A1255" s="6">
        <v>43258</v>
      </c>
      <c r="B1255" s="1" t="str">
        <f>TEXT(Holidays!A1255,"DDDD")</f>
        <v>Thursday</v>
      </c>
      <c r="C1255" s="2">
        <f>WEEKNUM(Holidays!A1255)</f>
        <v>23</v>
      </c>
      <c r="D1255" s="1" t="str">
        <f>TEXT(Holidays!A1255,"MMMM")</f>
        <v>June</v>
      </c>
      <c r="E1255" s="1" t="str">
        <f>TEXT(Holidays!A1255,"yyyy")</f>
        <v>2018</v>
      </c>
      <c r="F1255" s="3">
        <v>7.7</v>
      </c>
      <c r="G1255" s="3">
        <v>17.8</v>
      </c>
      <c r="H1255" s="3">
        <v>5.7</v>
      </c>
      <c r="I1255" s="3">
        <v>0.2</v>
      </c>
      <c r="J1255" s="4">
        <v>128577.63</v>
      </c>
      <c r="K1255" s="5">
        <v>87.710791130000004</v>
      </c>
      <c r="L1255" s="71">
        <f t="shared" si="19"/>
        <v>11277645.648920422</v>
      </c>
      <c r="M1255" t="str">
        <f>VLOOKUP(A1255,Holidays!A:C,2,)</f>
        <v>Y</v>
      </c>
      <c r="N1255" t="str">
        <f>VLOOKUP(A1255,Holidays!A:C,3,FALSE)</f>
        <v>N</v>
      </c>
    </row>
    <row r="1256" spans="1:14" x14ac:dyDescent="0.25">
      <c r="A1256" s="6">
        <v>43259</v>
      </c>
      <c r="B1256" s="1" t="str">
        <f>TEXT(Holidays!A1256,"DDDD")</f>
        <v>Friday</v>
      </c>
      <c r="C1256" s="2">
        <f>WEEKNUM(Holidays!A1256)</f>
        <v>23</v>
      </c>
      <c r="D1256" s="1" t="str">
        <f>TEXT(Holidays!A1256,"MMMM")</f>
        <v>June</v>
      </c>
      <c r="E1256" s="1" t="str">
        <f>TEXT(Holidays!A1256,"yyyy")</f>
        <v>2018</v>
      </c>
      <c r="F1256" s="3">
        <v>12.4</v>
      </c>
      <c r="G1256" s="3">
        <v>13.6</v>
      </c>
      <c r="H1256" s="3">
        <v>3.3</v>
      </c>
      <c r="I1256" s="3">
        <v>0.6</v>
      </c>
      <c r="J1256" s="4">
        <v>129910.015</v>
      </c>
      <c r="K1256" s="5">
        <v>130.0827333</v>
      </c>
      <c r="L1256" s="71">
        <f t="shared" si="19"/>
        <v>16899049.834243998</v>
      </c>
      <c r="M1256" t="str">
        <f>VLOOKUP(A1256,Holidays!A:C,2,)</f>
        <v>Y</v>
      </c>
      <c r="N1256" t="str">
        <f>VLOOKUP(A1256,Holidays!A:C,3,FALSE)</f>
        <v>N</v>
      </c>
    </row>
    <row r="1257" spans="1:14" x14ac:dyDescent="0.25">
      <c r="A1257" s="6">
        <v>43260</v>
      </c>
      <c r="B1257" s="1" t="str">
        <f>TEXT(Holidays!A1257,"DDDD")</f>
        <v>Saturday</v>
      </c>
      <c r="C1257" s="2">
        <f>WEEKNUM(Holidays!A1257)</f>
        <v>23</v>
      </c>
      <c r="D1257" s="1" t="str">
        <f>TEXT(Holidays!A1257,"MMMM")</f>
        <v>June</v>
      </c>
      <c r="E1257" s="1" t="str">
        <f>TEXT(Holidays!A1257,"yyyy")</f>
        <v>2018</v>
      </c>
      <c r="F1257" s="3">
        <v>11.3</v>
      </c>
      <c r="G1257" s="3">
        <v>15.6</v>
      </c>
      <c r="H1257" s="3">
        <v>8</v>
      </c>
      <c r="I1257" s="3">
        <v>3</v>
      </c>
      <c r="J1257" s="4">
        <v>120232.19500000001</v>
      </c>
      <c r="K1257" s="5">
        <v>110.6732404</v>
      </c>
      <c r="L1257" s="71">
        <f t="shared" si="19"/>
        <v>13306486.621054679</v>
      </c>
      <c r="M1257" t="str">
        <f>VLOOKUP(A1257,Holidays!A:C,2,)</f>
        <v>Y</v>
      </c>
      <c r="N1257" t="str">
        <f>VLOOKUP(A1257,Holidays!A:C,3,FALSE)</f>
        <v>N</v>
      </c>
    </row>
    <row r="1258" spans="1:14" x14ac:dyDescent="0.25">
      <c r="A1258" s="6">
        <v>43261</v>
      </c>
      <c r="B1258" s="1" t="str">
        <f>TEXT(Holidays!A1258,"DDDD")</f>
        <v>Sunday</v>
      </c>
      <c r="C1258" s="2">
        <f>WEEKNUM(Holidays!A1258)</f>
        <v>24</v>
      </c>
      <c r="D1258" s="1" t="str">
        <f>TEXT(Holidays!A1258,"MMMM")</f>
        <v>June</v>
      </c>
      <c r="E1258" s="1" t="str">
        <f>TEXT(Holidays!A1258,"yyyy")</f>
        <v>2018</v>
      </c>
      <c r="F1258" s="3">
        <v>4.0999999999999996</v>
      </c>
      <c r="G1258" s="3">
        <v>15.3</v>
      </c>
      <c r="H1258" s="3">
        <v>9.3000000000000007</v>
      </c>
      <c r="I1258" s="3">
        <v>0</v>
      </c>
      <c r="J1258" s="4">
        <v>117037.86500000001</v>
      </c>
      <c r="K1258" s="5">
        <v>75.51946753</v>
      </c>
      <c r="L1258" s="71">
        <f t="shared" si="19"/>
        <v>8838637.2456480246</v>
      </c>
      <c r="M1258" t="str">
        <f>VLOOKUP(A1258,Holidays!A:C,2,)</f>
        <v>Y</v>
      </c>
      <c r="N1258" t="str">
        <f>VLOOKUP(A1258,Holidays!A:C,3,FALSE)</f>
        <v>N</v>
      </c>
    </row>
    <row r="1259" spans="1:14" x14ac:dyDescent="0.25">
      <c r="A1259" s="6">
        <v>43262</v>
      </c>
      <c r="B1259" s="1" t="str">
        <f>TEXT(Holidays!A1259,"DDDD")</f>
        <v>Monday</v>
      </c>
      <c r="C1259" s="2">
        <f>WEEKNUM(Holidays!A1259)</f>
        <v>24</v>
      </c>
      <c r="D1259" s="1" t="str">
        <f>TEXT(Holidays!A1259,"MMMM")</f>
        <v>June</v>
      </c>
      <c r="E1259" s="1" t="str">
        <f>TEXT(Holidays!A1259,"yyyy")</f>
        <v>2018</v>
      </c>
      <c r="F1259" s="3">
        <v>5.3</v>
      </c>
      <c r="G1259" s="3">
        <v>17.600000000000001</v>
      </c>
      <c r="H1259" s="3">
        <v>8.9</v>
      </c>
      <c r="I1259" s="3">
        <v>0.2</v>
      </c>
      <c r="J1259" s="4">
        <v>113420.985</v>
      </c>
      <c r="K1259" s="5">
        <v>56.39994652</v>
      </c>
      <c r="L1259" s="71">
        <f t="shared" si="19"/>
        <v>6396937.4882457219</v>
      </c>
      <c r="M1259" t="str">
        <f>VLOOKUP(A1259,Holidays!A:C,2,)</f>
        <v>Y</v>
      </c>
      <c r="N1259" t="str">
        <f>VLOOKUP(A1259,Holidays!A:C,3,FALSE)</f>
        <v>Y</v>
      </c>
    </row>
    <row r="1260" spans="1:14" x14ac:dyDescent="0.25">
      <c r="A1260" s="6">
        <v>43263</v>
      </c>
      <c r="B1260" s="1" t="str">
        <f>TEXT(Holidays!A1260,"DDDD")</f>
        <v>Tuesday</v>
      </c>
      <c r="C1260" s="2">
        <f>WEEKNUM(Holidays!A1260)</f>
        <v>24</v>
      </c>
      <c r="D1260" s="1" t="str">
        <f>TEXT(Holidays!A1260,"MMMM")</f>
        <v>June</v>
      </c>
      <c r="E1260" s="1" t="str">
        <f>TEXT(Holidays!A1260,"yyyy")</f>
        <v>2018</v>
      </c>
      <c r="F1260" s="3">
        <v>7.9</v>
      </c>
      <c r="G1260" s="3">
        <v>16.600000000000001</v>
      </c>
      <c r="H1260" s="3">
        <v>6.7</v>
      </c>
      <c r="I1260" s="3">
        <v>0.4</v>
      </c>
      <c r="J1260" s="4">
        <v>127261.295</v>
      </c>
      <c r="K1260" s="5">
        <v>78.294416310000003</v>
      </c>
      <c r="L1260" s="71">
        <f t="shared" si="19"/>
        <v>9963848.8108797222</v>
      </c>
      <c r="M1260" t="str">
        <f>VLOOKUP(A1260,Holidays!A:C,2,)</f>
        <v>Y</v>
      </c>
      <c r="N1260" t="str">
        <f>VLOOKUP(A1260,Holidays!A:C,3,FALSE)</f>
        <v>N</v>
      </c>
    </row>
    <row r="1261" spans="1:14" x14ac:dyDescent="0.25">
      <c r="A1261" s="6">
        <v>43264</v>
      </c>
      <c r="B1261" s="1" t="str">
        <f>TEXT(Holidays!A1261,"DDDD")</f>
        <v>Wednesday</v>
      </c>
      <c r="C1261" s="2">
        <f>WEEKNUM(Holidays!A1261)</f>
        <v>24</v>
      </c>
      <c r="D1261" s="1" t="str">
        <f>TEXT(Holidays!A1261,"MMMM")</f>
        <v>June</v>
      </c>
      <c r="E1261" s="1" t="str">
        <f>TEXT(Holidays!A1261,"yyyy")</f>
        <v>2018</v>
      </c>
      <c r="F1261" s="3">
        <v>9.5</v>
      </c>
      <c r="G1261" s="3">
        <v>14.1</v>
      </c>
      <c r="H1261" s="3">
        <v>7.1</v>
      </c>
      <c r="I1261" s="3">
        <v>0</v>
      </c>
      <c r="J1261" s="4">
        <v>131574.60500000001</v>
      </c>
      <c r="K1261" s="5">
        <v>84.579532720000003</v>
      </c>
      <c r="L1261" s="71">
        <f t="shared" si="19"/>
        <v>11128518.608718578</v>
      </c>
      <c r="M1261" t="str">
        <f>VLOOKUP(A1261,Holidays!A:C,2,)</f>
        <v>Y</v>
      </c>
      <c r="N1261" t="str">
        <f>VLOOKUP(A1261,Holidays!A:C,3,FALSE)</f>
        <v>N</v>
      </c>
    </row>
    <row r="1262" spans="1:14" x14ac:dyDescent="0.25">
      <c r="A1262" s="6">
        <v>43265</v>
      </c>
      <c r="B1262" s="1" t="str">
        <f>TEXT(Holidays!A1262,"DDDD")</f>
        <v>Thursday</v>
      </c>
      <c r="C1262" s="2">
        <f>WEEKNUM(Holidays!A1262)</f>
        <v>24</v>
      </c>
      <c r="D1262" s="1" t="str">
        <f>TEXT(Holidays!A1262,"MMMM")</f>
        <v>June</v>
      </c>
      <c r="E1262" s="1" t="str">
        <f>TEXT(Holidays!A1262,"yyyy")</f>
        <v>2018</v>
      </c>
      <c r="F1262" s="3">
        <v>8.6</v>
      </c>
      <c r="G1262" s="3">
        <v>14.5</v>
      </c>
      <c r="H1262" s="3">
        <v>7.8</v>
      </c>
      <c r="I1262" s="3">
        <v>5.6</v>
      </c>
      <c r="J1262" s="4">
        <v>130544.485</v>
      </c>
      <c r="K1262" s="5">
        <v>72.49179642</v>
      </c>
      <c r="L1262" s="71">
        <f t="shared" si="19"/>
        <v>9463404.2303737439</v>
      </c>
      <c r="M1262" t="str">
        <f>VLOOKUP(A1262,Holidays!A:C,2,)</f>
        <v>Y</v>
      </c>
      <c r="N1262" t="str">
        <f>VLOOKUP(A1262,Holidays!A:C,3,FALSE)</f>
        <v>N</v>
      </c>
    </row>
    <row r="1263" spans="1:14" x14ac:dyDescent="0.25">
      <c r="A1263" s="6">
        <v>43266</v>
      </c>
      <c r="B1263" s="1" t="str">
        <f>TEXT(Holidays!A1263,"DDDD")</f>
        <v>Friday</v>
      </c>
      <c r="C1263" s="2">
        <f>WEEKNUM(Holidays!A1263)</f>
        <v>24</v>
      </c>
      <c r="D1263" s="1" t="str">
        <f>TEXT(Holidays!A1263,"MMMM")</f>
        <v>June</v>
      </c>
      <c r="E1263" s="1" t="str">
        <f>TEXT(Holidays!A1263,"yyyy")</f>
        <v>2018</v>
      </c>
      <c r="F1263" s="3">
        <v>9.6</v>
      </c>
      <c r="G1263" s="3">
        <v>14</v>
      </c>
      <c r="H1263" s="3">
        <v>4.4000000000000004</v>
      </c>
      <c r="I1263" s="3">
        <v>4.5999999999999996</v>
      </c>
      <c r="J1263" s="4">
        <v>133009.01</v>
      </c>
      <c r="K1263" s="5">
        <v>74.905585810000005</v>
      </c>
      <c r="L1263" s="71">
        <f t="shared" si="19"/>
        <v>9963117.8120581489</v>
      </c>
      <c r="M1263" t="str">
        <f>VLOOKUP(A1263,Holidays!A:C,2,)</f>
        <v>Y</v>
      </c>
      <c r="N1263" t="str">
        <f>VLOOKUP(A1263,Holidays!A:C,3,FALSE)</f>
        <v>N</v>
      </c>
    </row>
    <row r="1264" spans="1:14" x14ac:dyDescent="0.25">
      <c r="A1264" s="6">
        <v>43267</v>
      </c>
      <c r="B1264" s="1" t="str">
        <f>TEXT(Holidays!A1264,"DDDD")</f>
        <v>Saturday</v>
      </c>
      <c r="C1264" s="2">
        <f>WEEKNUM(Holidays!A1264)</f>
        <v>24</v>
      </c>
      <c r="D1264" s="1" t="str">
        <f>TEXT(Holidays!A1264,"MMMM")</f>
        <v>June</v>
      </c>
      <c r="E1264" s="1" t="str">
        <f>TEXT(Holidays!A1264,"yyyy")</f>
        <v>2018</v>
      </c>
      <c r="F1264" s="3">
        <v>6.9</v>
      </c>
      <c r="G1264" s="3">
        <v>13.1</v>
      </c>
      <c r="H1264" s="3">
        <v>7.1</v>
      </c>
      <c r="I1264" s="3">
        <v>2.2000000000000002</v>
      </c>
      <c r="J1264" s="4">
        <v>124351.235</v>
      </c>
      <c r="K1264" s="5">
        <v>81.800766879999998</v>
      </c>
      <c r="L1264" s="71">
        <f t="shared" si="19"/>
        <v>10172026.385475097</v>
      </c>
      <c r="M1264" t="str">
        <f>VLOOKUP(A1264,Holidays!A:C,2,)</f>
        <v>Y</v>
      </c>
      <c r="N1264" t="str">
        <f>VLOOKUP(A1264,Holidays!A:C,3,FALSE)</f>
        <v>N</v>
      </c>
    </row>
    <row r="1265" spans="1:14" x14ac:dyDescent="0.25">
      <c r="A1265" s="6">
        <v>43268</v>
      </c>
      <c r="B1265" s="1" t="str">
        <f>TEXT(Holidays!A1265,"DDDD")</f>
        <v>Sunday</v>
      </c>
      <c r="C1265" s="2">
        <f>WEEKNUM(Holidays!A1265)</f>
        <v>25</v>
      </c>
      <c r="D1265" s="1" t="str">
        <f>TEXT(Holidays!A1265,"MMMM")</f>
        <v>June</v>
      </c>
      <c r="E1265" s="1" t="str">
        <f>TEXT(Holidays!A1265,"yyyy")</f>
        <v>2018</v>
      </c>
      <c r="F1265" s="3">
        <v>8</v>
      </c>
      <c r="G1265" s="3">
        <v>13.1</v>
      </c>
      <c r="H1265" s="3">
        <v>5.0999999999999996</v>
      </c>
      <c r="I1265" s="3">
        <v>15.6</v>
      </c>
      <c r="J1265" s="4">
        <v>120785.595</v>
      </c>
      <c r="K1265" s="5">
        <v>62.272671549999998</v>
      </c>
      <c r="L1265" s="71">
        <f t="shared" si="19"/>
        <v>7521641.6854063217</v>
      </c>
      <c r="M1265" t="str">
        <f>VLOOKUP(A1265,Holidays!A:C,2,)</f>
        <v>Y</v>
      </c>
      <c r="N1265" t="str">
        <f>VLOOKUP(A1265,Holidays!A:C,3,FALSE)</f>
        <v>N</v>
      </c>
    </row>
    <row r="1266" spans="1:14" x14ac:dyDescent="0.25">
      <c r="A1266" s="6">
        <v>43269</v>
      </c>
      <c r="B1266" s="1" t="str">
        <f>TEXT(Holidays!A1266,"DDDD")</f>
        <v>Monday</v>
      </c>
      <c r="C1266" s="2">
        <f>WEEKNUM(Holidays!A1266)</f>
        <v>25</v>
      </c>
      <c r="D1266" s="1" t="str">
        <f>TEXT(Holidays!A1266,"MMMM")</f>
        <v>June</v>
      </c>
      <c r="E1266" s="1" t="str">
        <f>TEXT(Holidays!A1266,"yyyy")</f>
        <v>2018</v>
      </c>
      <c r="F1266" s="3">
        <v>9.5</v>
      </c>
      <c r="G1266" s="3">
        <v>12</v>
      </c>
      <c r="H1266" s="3">
        <v>5.9</v>
      </c>
      <c r="I1266" s="3">
        <v>7.2</v>
      </c>
      <c r="J1266" s="4">
        <v>138518.73499999999</v>
      </c>
      <c r="K1266" s="5">
        <v>112.5014975</v>
      </c>
      <c r="L1266" s="71">
        <f t="shared" si="19"/>
        <v>15583565.119305661</v>
      </c>
      <c r="M1266" t="str">
        <f>VLOOKUP(A1266,Holidays!A:C,2,)</f>
        <v>Y</v>
      </c>
      <c r="N1266" t="str">
        <f>VLOOKUP(A1266,Holidays!A:C,3,FALSE)</f>
        <v>N</v>
      </c>
    </row>
    <row r="1267" spans="1:14" x14ac:dyDescent="0.25">
      <c r="A1267" s="6">
        <v>43270</v>
      </c>
      <c r="B1267" s="1" t="str">
        <f>TEXT(Holidays!A1267,"DDDD")</f>
        <v>Tuesday</v>
      </c>
      <c r="C1267" s="2">
        <f>WEEKNUM(Holidays!A1267)</f>
        <v>25</v>
      </c>
      <c r="D1267" s="1" t="str">
        <f>TEXT(Holidays!A1267,"MMMM")</f>
        <v>June</v>
      </c>
      <c r="E1267" s="1" t="str">
        <f>TEXT(Holidays!A1267,"yyyy")</f>
        <v>2018</v>
      </c>
      <c r="F1267" s="3">
        <v>3</v>
      </c>
      <c r="G1267" s="3">
        <v>14.5</v>
      </c>
      <c r="H1267" s="3">
        <v>9</v>
      </c>
      <c r="I1267" s="3">
        <v>0.4</v>
      </c>
      <c r="J1267" s="4">
        <v>143830.12</v>
      </c>
      <c r="K1267" s="5">
        <v>110.05619040000001</v>
      </c>
      <c r="L1267" s="71">
        <f t="shared" si="19"/>
        <v>15829395.071974847</v>
      </c>
      <c r="M1267" t="str">
        <f>VLOOKUP(A1267,Holidays!A:C,2,)</f>
        <v>Y</v>
      </c>
      <c r="N1267" t="str">
        <f>VLOOKUP(A1267,Holidays!A:C,3,FALSE)</f>
        <v>N</v>
      </c>
    </row>
    <row r="1268" spans="1:14" x14ac:dyDescent="0.25">
      <c r="A1268" s="6">
        <v>43271</v>
      </c>
      <c r="B1268" s="1" t="str">
        <f>TEXT(Holidays!A1268,"DDDD")</f>
        <v>Wednesday</v>
      </c>
      <c r="C1268" s="2">
        <f>WEEKNUM(Holidays!A1268)</f>
        <v>25</v>
      </c>
      <c r="D1268" s="1" t="str">
        <f>TEXT(Holidays!A1268,"MMMM")</f>
        <v>June</v>
      </c>
      <c r="E1268" s="1" t="str">
        <f>TEXT(Holidays!A1268,"yyyy")</f>
        <v>2018</v>
      </c>
      <c r="F1268" s="3">
        <v>4.3</v>
      </c>
      <c r="G1268" s="3">
        <v>15.3</v>
      </c>
      <c r="H1268" s="3">
        <v>8</v>
      </c>
      <c r="I1268" s="3">
        <v>0.2</v>
      </c>
      <c r="J1268" s="4">
        <v>141305.88</v>
      </c>
      <c r="K1268" s="5">
        <v>91.289341919999998</v>
      </c>
      <c r="L1268" s="71">
        <f t="shared" si="19"/>
        <v>12899720.794626489</v>
      </c>
      <c r="M1268" t="str">
        <f>VLOOKUP(A1268,Holidays!A:C,2,)</f>
        <v>Y</v>
      </c>
      <c r="N1268" t="str">
        <f>VLOOKUP(A1268,Holidays!A:C,3,FALSE)</f>
        <v>N</v>
      </c>
    </row>
    <row r="1269" spans="1:14" x14ac:dyDescent="0.25">
      <c r="A1269" s="6">
        <v>43272</v>
      </c>
      <c r="B1269" s="1" t="str">
        <f>TEXT(Holidays!A1269,"DDDD")</f>
        <v>Thursday</v>
      </c>
      <c r="C1269" s="2">
        <f>WEEKNUM(Holidays!A1269)</f>
        <v>25</v>
      </c>
      <c r="D1269" s="1" t="str">
        <f>TEXT(Holidays!A1269,"MMMM")</f>
        <v>June</v>
      </c>
      <c r="E1269" s="1" t="str">
        <f>TEXT(Holidays!A1269,"yyyy")</f>
        <v>2018</v>
      </c>
      <c r="F1269" s="3">
        <v>4</v>
      </c>
      <c r="G1269" s="3">
        <v>15.1</v>
      </c>
      <c r="H1269" s="3">
        <v>9.1</v>
      </c>
      <c r="I1269" s="3">
        <v>0</v>
      </c>
      <c r="J1269" s="4">
        <v>143542.01999999999</v>
      </c>
      <c r="K1269" s="5">
        <v>141.55697810000001</v>
      </c>
      <c r="L1269" s="71">
        <f t="shared" si="19"/>
        <v>20319374.581569761</v>
      </c>
      <c r="M1269" t="str">
        <f>VLOOKUP(A1269,Holidays!A:C,2,)</f>
        <v>Y</v>
      </c>
      <c r="N1269" t="str">
        <f>VLOOKUP(A1269,Holidays!A:C,3,FALSE)</f>
        <v>N</v>
      </c>
    </row>
    <row r="1270" spans="1:14" x14ac:dyDescent="0.25">
      <c r="A1270" s="6">
        <v>43273</v>
      </c>
      <c r="B1270" s="1" t="str">
        <f>TEXT(Holidays!A1270,"DDDD")</f>
        <v>Friday</v>
      </c>
      <c r="C1270" s="2">
        <f>WEEKNUM(Holidays!A1270)</f>
        <v>25</v>
      </c>
      <c r="D1270" s="1" t="str">
        <f>TEXT(Holidays!A1270,"MMMM")</f>
        <v>June</v>
      </c>
      <c r="E1270" s="1" t="str">
        <f>TEXT(Holidays!A1270,"yyyy")</f>
        <v>2018</v>
      </c>
      <c r="F1270" s="3">
        <v>4.3</v>
      </c>
      <c r="G1270" s="3">
        <v>15</v>
      </c>
      <c r="H1270" s="3">
        <v>8.5</v>
      </c>
      <c r="I1270" s="3">
        <v>0</v>
      </c>
      <c r="J1270" s="4">
        <v>140296.4</v>
      </c>
      <c r="K1270" s="5">
        <v>131.5621328</v>
      </c>
      <c r="L1270" s="71">
        <f t="shared" si="19"/>
        <v>18457693.608161919</v>
      </c>
      <c r="M1270" t="str">
        <f>VLOOKUP(A1270,Holidays!A:C,2,)</f>
        <v>Y</v>
      </c>
      <c r="N1270" t="str">
        <f>VLOOKUP(A1270,Holidays!A:C,3,FALSE)</f>
        <v>N</v>
      </c>
    </row>
    <row r="1271" spans="1:14" x14ac:dyDescent="0.25">
      <c r="A1271" s="6">
        <v>43274</v>
      </c>
      <c r="B1271" s="1" t="str">
        <f>TEXT(Holidays!A1271,"DDDD")</f>
        <v>Saturday</v>
      </c>
      <c r="C1271" s="2">
        <f>WEEKNUM(Holidays!A1271)</f>
        <v>25</v>
      </c>
      <c r="D1271" s="1" t="str">
        <f>TEXT(Holidays!A1271,"MMMM")</f>
        <v>June</v>
      </c>
      <c r="E1271" s="1" t="str">
        <f>TEXT(Holidays!A1271,"yyyy")</f>
        <v>2018</v>
      </c>
      <c r="F1271" s="3">
        <v>6</v>
      </c>
      <c r="G1271" s="3">
        <v>12.8</v>
      </c>
      <c r="H1271" s="3">
        <v>3.9</v>
      </c>
      <c r="I1271" s="3">
        <v>0</v>
      </c>
      <c r="J1271" s="4">
        <v>132165.42499999999</v>
      </c>
      <c r="K1271" s="5">
        <v>98.836365509999993</v>
      </c>
      <c r="L1271" s="71">
        <f t="shared" si="19"/>
        <v>13062750.25308449</v>
      </c>
      <c r="M1271" t="str">
        <f>VLOOKUP(A1271,Holidays!A:C,2,)</f>
        <v>Y</v>
      </c>
      <c r="N1271" t="str">
        <f>VLOOKUP(A1271,Holidays!A:C,3,FALSE)</f>
        <v>N</v>
      </c>
    </row>
    <row r="1272" spans="1:14" x14ac:dyDescent="0.25">
      <c r="A1272" s="6">
        <v>43275</v>
      </c>
      <c r="B1272" s="1" t="str">
        <f>TEXT(Holidays!A1272,"DDDD")</f>
        <v>Sunday</v>
      </c>
      <c r="C1272" s="2">
        <f>WEEKNUM(Holidays!A1272)</f>
        <v>26</v>
      </c>
      <c r="D1272" s="1" t="str">
        <f>TEXT(Holidays!A1272,"MMMM")</f>
        <v>June</v>
      </c>
      <c r="E1272" s="1" t="str">
        <f>TEXT(Holidays!A1272,"yyyy")</f>
        <v>2018</v>
      </c>
      <c r="F1272" s="3">
        <v>9</v>
      </c>
      <c r="G1272" s="3">
        <v>13.1</v>
      </c>
      <c r="H1272" s="3">
        <v>5.7</v>
      </c>
      <c r="I1272" s="3">
        <v>0</v>
      </c>
      <c r="J1272" s="4">
        <v>125850.58</v>
      </c>
      <c r="K1272" s="5">
        <v>95.155970719999999</v>
      </c>
      <c r="L1272" s="71">
        <f t="shared" si="19"/>
        <v>11975434.105575018</v>
      </c>
      <c r="M1272" t="str">
        <f>VLOOKUP(A1272,Holidays!A:C,2,)</f>
        <v>Y</v>
      </c>
      <c r="N1272" t="str">
        <f>VLOOKUP(A1272,Holidays!A:C,3,FALSE)</f>
        <v>N</v>
      </c>
    </row>
    <row r="1273" spans="1:14" x14ac:dyDescent="0.25">
      <c r="A1273" s="6">
        <v>43276</v>
      </c>
      <c r="B1273" s="1" t="str">
        <f>TEXT(Holidays!A1273,"DDDD")</f>
        <v>Monday</v>
      </c>
      <c r="C1273" s="2">
        <f>WEEKNUM(Holidays!A1273)</f>
        <v>26</v>
      </c>
      <c r="D1273" s="1" t="str">
        <f>TEXT(Holidays!A1273,"MMMM")</f>
        <v>June</v>
      </c>
      <c r="E1273" s="1" t="str">
        <f>TEXT(Holidays!A1273,"yyyy")</f>
        <v>2018</v>
      </c>
      <c r="F1273" s="3">
        <v>8.4</v>
      </c>
      <c r="G1273" s="3">
        <v>12.6</v>
      </c>
      <c r="H1273" s="3">
        <v>7.8</v>
      </c>
      <c r="I1273" s="3">
        <v>0</v>
      </c>
      <c r="J1273" s="4">
        <v>141972.715</v>
      </c>
      <c r="K1273" s="5">
        <v>120.2781698</v>
      </c>
      <c r="L1273" s="71">
        <f t="shared" si="19"/>
        <v>17076218.321737006</v>
      </c>
      <c r="M1273" t="str">
        <f>VLOOKUP(A1273,Holidays!A:C,2,)</f>
        <v>Y</v>
      </c>
      <c r="N1273" t="str">
        <f>VLOOKUP(A1273,Holidays!A:C,3,FALSE)</f>
        <v>N</v>
      </c>
    </row>
    <row r="1274" spans="1:14" x14ac:dyDescent="0.25">
      <c r="A1274" s="6">
        <v>43277</v>
      </c>
      <c r="B1274" s="1" t="str">
        <f>TEXT(Holidays!A1274,"DDDD")</f>
        <v>Tuesday</v>
      </c>
      <c r="C1274" s="2">
        <f>WEEKNUM(Holidays!A1274)</f>
        <v>26</v>
      </c>
      <c r="D1274" s="1" t="str">
        <f>TEXT(Holidays!A1274,"MMMM")</f>
        <v>June</v>
      </c>
      <c r="E1274" s="1" t="str">
        <f>TEXT(Holidays!A1274,"yyyy")</f>
        <v>2018</v>
      </c>
      <c r="F1274" s="3">
        <v>8.4</v>
      </c>
      <c r="G1274" s="3">
        <v>14.1</v>
      </c>
      <c r="H1274" s="3">
        <v>6.6</v>
      </c>
      <c r="I1274" s="3">
        <v>0</v>
      </c>
      <c r="J1274" s="4">
        <v>142842.4</v>
      </c>
      <c r="K1274" s="5">
        <v>102.3492036</v>
      </c>
      <c r="L1274" s="71">
        <f t="shared" si="19"/>
        <v>14619805.880312638</v>
      </c>
      <c r="M1274" t="str">
        <f>VLOOKUP(A1274,Holidays!A:C,2,)</f>
        <v>Y</v>
      </c>
      <c r="N1274" t="str">
        <f>VLOOKUP(A1274,Holidays!A:C,3,FALSE)</f>
        <v>N</v>
      </c>
    </row>
    <row r="1275" spans="1:14" x14ac:dyDescent="0.25">
      <c r="A1275" s="6">
        <v>43278</v>
      </c>
      <c r="B1275" s="1" t="str">
        <f>TEXT(Holidays!A1275,"DDDD")</f>
        <v>Wednesday</v>
      </c>
      <c r="C1275" s="2">
        <f>WEEKNUM(Holidays!A1275)</f>
        <v>26</v>
      </c>
      <c r="D1275" s="1" t="str">
        <f>TEXT(Holidays!A1275,"MMMM")</f>
        <v>June</v>
      </c>
      <c r="E1275" s="1" t="str">
        <f>TEXT(Holidays!A1275,"yyyy")</f>
        <v>2018</v>
      </c>
      <c r="F1275" s="3">
        <v>4.8</v>
      </c>
      <c r="G1275" s="3">
        <v>11.2</v>
      </c>
      <c r="H1275" s="3">
        <v>6</v>
      </c>
      <c r="I1275" s="3">
        <v>0.2</v>
      </c>
      <c r="J1275" s="4">
        <v>148100.13</v>
      </c>
      <c r="K1275" s="5">
        <v>102.4178146</v>
      </c>
      <c r="L1275" s="71">
        <f t="shared" si="19"/>
        <v>15168091.656575898</v>
      </c>
      <c r="M1275" t="str">
        <f>VLOOKUP(A1275,Holidays!A:C,2,)</f>
        <v>Y</v>
      </c>
      <c r="N1275" t="str">
        <f>VLOOKUP(A1275,Holidays!A:C,3,FALSE)</f>
        <v>N</v>
      </c>
    </row>
    <row r="1276" spans="1:14" x14ac:dyDescent="0.25">
      <c r="A1276" s="6">
        <v>43279</v>
      </c>
      <c r="B1276" s="1" t="str">
        <f>TEXT(Holidays!A1276,"DDDD")</f>
        <v>Thursday</v>
      </c>
      <c r="C1276" s="2">
        <f>WEEKNUM(Holidays!A1276)</f>
        <v>26</v>
      </c>
      <c r="D1276" s="1" t="str">
        <f>TEXT(Holidays!A1276,"MMMM")</f>
        <v>June</v>
      </c>
      <c r="E1276" s="1" t="str">
        <f>TEXT(Holidays!A1276,"yyyy")</f>
        <v>2018</v>
      </c>
      <c r="F1276" s="3">
        <v>5.3</v>
      </c>
      <c r="G1276" s="3">
        <v>10.6</v>
      </c>
      <c r="H1276" s="3">
        <v>5.2</v>
      </c>
      <c r="I1276" s="3">
        <v>0</v>
      </c>
      <c r="J1276" s="4">
        <v>150445.47</v>
      </c>
      <c r="K1276" s="5">
        <v>112.8005434</v>
      </c>
      <c r="L1276" s="71">
        <f t="shared" si="19"/>
        <v>16970330.768068396</v>
      </c>
      <c r="M1276" t="str">
        <f>VLOOKUP(A1276,Holidays!A:C,2,)</f>
        <v>Y</v>
      </c>
      <c r="N1276" t="str">
        <f>VLOOKUP(A1276,Holidays!A:C,3,FALSE)</f>
        <v>N</v>
      </c>
    </row>
    <row r="1277" spans="1:14" x14ac:dyDescent="0.25">
      <c r="A1277" s="6">
        <v>43280</v>
      </c>
      <c r="B1277" s="1" t="str">
        <f>TEXT(Holidays!A1277,"DDDD")</f>
        <v>Friday</v>
      </c>
      <c r="C1277" s="2">
        <f>WEEKNUM(Holidays!A1277)</f>
        <v>26</v>
      </c>
      <c r="D1277" s="1" t="str">
        <f>TEXT(Holidays!A1277,"MMMM")</f>
        <v>June</v>
      </c>
      <c r="E1277" s="1" t="str">
        <f>TEXT(Holidays!A1277,"yyyy")</f>
        <v>2018</v>
      </c>
      <c r="F1277" s="3">
        <v>6.1</v>
      </c>
      <c r="G1277" s="3">
        <v>12.5</v>
      </c>
      <c r="H1277" s="3">
        <v>6.1</v>
      </c>
      <c r="I1277" s="3">
        <v>0.2</v>
      </c>
      <c r="J1277" s="4">
        <v>139188.48000000001</v>
      </c>
      <c r="K1277" s="5">
        <v>78.806642740000001</v>
      </c>
      <c r="L1277" s="71">
        <f t="shared" si="19"/>
        <v>10968976.816883637</v>
      </c>
      <c r="M1277" t="str">
        <f>VLOOKUP(A1277,Holidays!A:C,2,)</f>
        <v>N</v>
      </c>
      <c r="N1277" t="str">
        <f>VLOOKUP(A1277,Holidays!A:C,3,FALSE)</f>
        <v>N</v>
      </c>
    </row>
    <row r="1278" spans="1:14" x14ac:dyDescent="0.25">
      <c r="A1278" s="6">
        <v>43281</v>
      </c>
      <c r="B1278" s="1" t="str">
        <f>TEXT(Holidays!A1278,"DDDD")</f>
        <v>Saturday</v>
      </c>
      <c r="C1278" s="2">
        <f>WEEKNUM(Holidays!A1278)</f>
        <v>26</v>
      </c>
      <c r="D1278" s="1" t="str">
        <f>TEXT(Holidays!A1278,"MMMM")</f>
        <v>June</v>
      </c>
      <c r="E1278" s="1" t="str">
        <f>TEXT(Holidays!A1278,"yyyy")</f>
        <v>2018</v>
      </c>
      <c r="F1278" s="3">
        <v>9.4</v>
      </c>
      <c r="G1278" s="3">
        <v>14.2</v>
      </c>
      <c r="H1278" s="3">
        <v>4.9000000000000004</v>
      </c>
      <c r="I1278" s="3">
        <v>0.4</v>
      </c>
      <c r="J1278" s="4">
        <v>125394.425</v>
      </c>
      <c r="K1278" s="5">
        <v>72.963672560000006</v>
      </c>
      <c r="L1278" s="71">
        <f t="shared" si="19"/>
        <v>9149237.7665494792</v>
      </c>
      <c r="M1278" t="str">
        <f>VLOOKUP(A1278,Holidays!A:C,2,)</f>
        <v>N</v>
      </c>
      <c r="N1278" t="str">
        <f>VLOOKUP(A1278,Holidays!A:C,3,FALSE)</f>
        <v>N</v>
      </c>
    </row>
    <row r="1279" spans="1:14" x14ac:dyDescent="0.25">
      <c r="A1279" s="6">
        <v>43282</v>
      </c>
      <c r="B1279" s="1" t="str">
        <f>TEXT(Holidays!A1279,"DDDD")</f>
        <v>Sunday</v>
      </c>
      <c r="C1279" s="2">
        <f>WEEKNUM(Holidays!A1279)</f>
        <v>27</v>
      </c>
      <c r="D1279" s="1" t="str">
        <f>TEXT(Holidays!A1279,"MMMM")</f>
        <v>July</v>
      </c>
      <c r="E1279" s="1" t="str">
        <f>TEXT(Holidays!A1279,"yyyy")</f>
        <v>2018</v>
      </c>
      <c r="F1279" s="3">
        <v>3.5</v>
      </c>
      <c r="G1279" s="3">
        <v>14.7</v>
      </c>
      <c r="H1279" s="3">
        <v>8.8000000000000007</v>
      </c>
      <c r="I1279" s="3">
        <v>0.4</v>
      </c>
      <c r="J1279" s="4">
        <v>124313.07</v>
      </c>
      <c r="K1279" s="5">
        <v>83.374992370000001</v>
      </c>
      <c r="L1279" s="71">
        <f t="shared" si="19"/>
        <v>10364601.262741277</v>
      </c>
      <c r="M1279" t="str">
        <f>VLOOKUP(A1279,Holidays!A:C,2,)</f>
        <v>N</v>
      </c>
      <c r="N1279" t="str">
        <f>VLOOKUP(A1279,Holidays!A:C,3,FALSE)</f>
        <v>N</v>
      </c>
    </row>
    <row r="1280" spans="1:14" x14ac:dyDescent="0.25">
      <c r="A1280" s="6">
        <v>43283</v>
      </c>
      <c r="B1280" s="1" t="str">
        <f>TEXT(Holidays!A1280,"DDDD")</f>
        <v>Monday</v>
      </c>
      <c r="C1280" s="2">
        <f>WEEKNUM(Holidays!A1280)</f>
        <v>27</v>
      </c>
      <c r="D1280" s="1" t="str">
        <f>TEXT(Holidays!A1280,"MMMM")</f>
        <v>July</v>
      </c>
      <c r="E1280" s="1" t="str">
        <f>TEXT(Holidays!A1280,"yyyy")</f>
        <v>2018</v>
      </c>
      <c r="F1280" s="3">
        <v>2.4</v>
      </c>
      <c r="G1280" s="3">
        <v>14.6</v>
      </c>
      <c r="H1280" s="3">
        <v>9.4</v>
      </c>
      <c r="I1280" s="3">
        <v>0</v>
      </c>
      <c r="J1280" s="4">
        <v>140713.255</v>
      </c>
      <c r="K1280" s="5">
        <v>87.324295090000007</v>
      </c>
      <c r="L1280" s="71">
        <f t="shared" si="19"/>
        <v>12287685.802694419</v>
      </c>
      <c r="M1280" t="str">
        <f>VLOOKUP(A1280,Holidays!A:C,2,)</f>
        <v>N</v>
      </c>
      <c r="N1280" t="str">
        <f>VLOOKUP(A1280,Holidays!A:C,3,FALSE)</f>
        <v>N</v>
      </c>
    </row>
    <row r="1281" spans="1:14" x14ac:dyDescent="0.25">
      <c r="A1281" s="6">
        <v>43284</v>
      </c>
      <c r="B1281" s="1" t="str">
        <f>TEXT(Holidays!A1281,"DDDD")</f>
        <v>Tuesday</v>
      </c>
      <c r="C1281" s="2">
        <f>WEEKNUM(Holidays!A1281)</f>
        <v>27</v>
      </c>
      <c r="D1281" s="1" t="str">
        <f>TEXT(Holidays!A1281,"MMMM")</f>
        <v>July</v>
      </c>
      <c r="E1281" s="1" t="str">
        <f>TEXT(Holidays!A1281,"yyyy")</f>
        <v>2018</v>
      </c>
      <c r="F1281" s="3">
        <v>4.0999999999999996</v>
      </c>
      <c r="G1281" s="3">
        <v>14.3</v>
      </c>
      <c r="H1281" s="3">
        <v>6.7</v>
      </c>
      <c r="I1281" s="3">
        <v>0</v>
      </c>
      <c r="J1281" s="4">
        <v>135759.27499999999</v>
      </c>
      <c r="K1281" s="5">
        <v>64.592088889999999</v>
      </c>
      <c r="L1281" s="71">
        <f t="shared" si="19"/>
        <v>8768975.1584419552</v>
      </c>
      <c r="M1281" t="str">
        <f>VLOOKUP(A1281,Holidays!A:C,2,)</f>
        <v>N</v>
      </c>
      <c r="N1281" t="str">
        <f>VLOOKUP(A1281,Holidays!A:C,3,FALSE)</f>
        <v>N</v>
      </c>
    </row>
    <row r="1282" spans="1:14" x14ac:dyDescent="0.25">
      <c r="A1282" s="6">
        <v>43285</v>
      </c>
      <c r="B1282" s="1" t="str">
        <f>TEXT(Holidays!A1282,"DDDD")</f>
        <v>Wednesday</v>
      </c>
      <c r="C1282" s="2">
        <f>WEEKNUM(Holidays!A1282)</f>
        <v>27</v>
      </c>
      <c r="D1282" s="1" t="str">
        <f>TEXT(Holidays!A1282,"MMMM")</f>
        <v>July</v>
      </c>
      <c r="E1282" s="1" t="str">
        <f>TEXT(Holidays!A1282,"yyyy")</f>
        <v>2018</v>
      </c>
      <c r="F1282" s="3">
        <v>10.4</v>
      </c>
      <c r="G1282" s="3">
        <v>17.100000000000001</v>
      </c>
      <c r="H1282" s="3">
        <v>6</v>
      </c>
      <c r="I1282" s="3">
        <v>0</v>
      </c>
      <c r="J1282" s="4">
        <v>128580.97500000001</v>
      </c>
      <c r="K1282" s="5">
        <v>57.008099029999997</v>
      </c>
      <c r="L1282" s="71">
        <f t="shared" ref="L1282:L1345" si="20">J1282*K1282</f>
        <v>7330156.9561739545</v>
      </c>
      <c r="M1282" t="str">
        <f>VLOOKUP(A1282,Holidays!A:C,2,)</f>
        <v>N</v>
      </c>
      <c r="N1282" t="str">
        <f>VLOOKUP(A1282,Holidays!A:C,3,FALSE)</f>
        <v>N</v>
      </c>
    </row>
    <row r="1283" spans="1:14" x14ac:dyDescent="0.25">
      <c r="A1283" s="6">
        <v>43286</v>
      </c>
      <c r="B1283" s="1" t="str">
        <f>TEXT(Holidays!A1283,"DDDD")</f>
        <v>Thursday</v>
      </c>
      <c r="C1283" s="2">
        <f>WEEKNUM(Holidays!A1283)</f>
        <v>27</v>
      </c>
      <c r="D1283" s="1" t="str">
        <f>TEXT(Holidays!A1283,"MMMM")</f>
        <v>July</v>
      </c>
      <c r="E1283" s="1" t="str">
        <f>TEXT(Holidays!A1283,"yyyy")</f>
        <v>2018</v>
      </c>
      <c r="F1283" s="3">
        <v>12.7</v>
      </c>
      <c r="G1283" s="3">
        <v>18.7</v>
      </c>
      <c r="H1283" s="3">
        <v>2.8</v>
      </c>
      <c r="I1283" s="3">
        <v>0.4</v>
      </c>
      <c r="J1283" s="4">
        <v>125861.6</v>
      </c>
      <c r="K1283" s="5">
        <v>52.743567519999999</v>
      </c>
      <c r="L1283" s="71">
        <f t="shared" si="20"/>
        <v>6638389.7977752322</v>
      </c>
      <c r="M1283" t="str">
        <f>VLOOKUP(A1283,Holidays!A:C,2,)</f>
        <v>N</v>
      </c>
      <c r="N1283" t="str">
        <f>VLOOKUP(A1283,Holidays!A:C,3,FALSE)</f>
        <v>N</v>
      </c>
    </row>
    <row r="1284" spans="1:14" x14ac:dyDescent="0.25">
      <c r="A1284" s="6">
        <v>43287</v>
      </c>
      <c r="B1284" s="1" t="str">
        <f>TEXT(Holidays!A1284,"DDDD")</f>
        <v>Friday</v>
      </c>
      <c r="C1284" s="2">
        <f>WEEKNUM(Holidays!A1284)</f>
        <v>27</v>
      </c>
      <c r="D1284" s="1" t="str">
        <f>TEXT(Holidays!A1284,"MMMM")</f>
        <v>July</v>
      </c>
      <c r="E1284" s="1" t="str">
        <f>TEXT(Holidays!A1284,"yyyy")</f>
        <v>2018</v>
      </c>
      <c r="F1284" s="3">
        <v>12.5</v>
      </c>
      <c r="G1284" s="3">
        <v>15.2</v>
      </c>
      <c r="H1284" s="3">
        <v>8.3000000000000007</v>
      </c>
      <c r="I1284" s="3">
        <v>0</v>
      </c>
      <c r="J1284" s="4">
        <v>124242.52</v>
      </c>
      <c r="K1284" s="5">
        <v>52.97184575</v>
      </c>
      <c r="L1284" s="71">
        <f t="shared" si="20"/>
        <v>6581355.6050312901</v>
      </c>
      <c r="M1284" t="str">
        <f>VLOOKUP(A1284,Holidays!A:C,2,)</f>
        <v>N</v>
      </c>
      <c r="N1284" t="str">
        <f>VLOOKUP(A1284,Holidays!A:C,3,FALSE)</f>
        <v>N</v>
      </c>
    </row>
    <row r="1285" spans="1:14" x14ac:dyDescent="0.25">
      <c r="A1285" s="6">
        <v>43288</v>
      </c>
      <c r="B1285" s="1" t="str">
        <f>TEXT(Holidays!A1285,"DDDD")</f>
        <v>Saturday</v>
      </c>
      <c r="C1285" s="2">
        <f>WEEKNUM(Holidays!A1285)</f>
        <v>27</v>
      </c>
      <c r="D1285" s="1" t="str">
        <f>TEXT(Holidays!A1285,"MMMM")</f>
        <v>July</v>
      </c>
      <c r="E1285" s="1" t="str">
        <f>TEXT(Holidays!A1285,"yyyy")</f>
        <v>2018</v>
      </c>
      <c r="F1285" s="3">
        <v>9.6</v>
      </c>
      <c r="G1285" s="3">
        <v>12.9</v>
      </c>
      <c r="H1285" s="3">
        <v>6.5</v>
      </c>
      <c r="I1285" s="3">
        <v>1.2</v>
      </c>
      <c r="J1285" s="4">
        <v>119717.435</v>
      </c>
      <c r="K1285" s="5">
        <v>45.21171494</v>
      </c>
      <c r="L1285" s="71">
        <f t="shared" si="20"/>
        <v>5412630.5445679789</v>
      </c>
      <c r="M1285" t="str">
        <f>VLOOKUP(A1285,Holidays!A:C,2,)</f>
        <v>N</v>
      </c>
      <c r="N1285" t="str">
        <f>VLOOKUP(A1285,Holidays!A:C,3,FALSE)</f>
        <v>N</v>
      </c>
    </row>
    <row r="1286" spans="1:14" x14ac:dyDescent="0.25">
      <c r="A1286" s="6">
        <v>43289</v>
      </c>
      <c r="B1286" s="1" t="str">
        <f>TEXT(Holidays!A1286,"DDDD")</f>
        <v>Sunday</v>
      </c>
      <c r="C1286" s="2">
        <f>WEEKNUM(Holidays!A1286)</f>
        <v>28</v>
      </c>
      <c r="D1286" s="1" t="str">
        <f>TEXT(Holidays!A1286,"MMMM")</f>
        <v>July</v>
      </c>
      <c r="E1286" s="1" t="str">
        <f>TEXT(Holidays!A1286,"yyyy")</f>
        <v>2018</v>
      </c>
      <c r="F1286" s="3">
        <v>9.3000000000000007</v>
      </c>
      <c r="G1286" s="3">
        <v>13.9</v>
      </c>
      <c r="H1286" s="3">
        <v>6.2</v>
      </c>
      <c r="I1286" s="3">
        <v>0.8</v>
      </c>
      <c r="J1286" s="4">
        <v>114562.215</v>
      </c>
      <c r="K1286" s="5">
        <v>47.891623060000001</v>
      </c>
      <c r="L1286" s="71">
        <f t="shared" si="20"/>
        <v>5486570.4176986776</v>
      </c>
      <c r="M1286" t="str">
        <f>VLOOKUP(A1286,Holidays!A:C,2,)</f>
        <v>N</v>
      </c>
      <c r="N1286" t="str">
        <f>VLOOKUP(A1286,Holidays!A:C,3,FALSE)</f>
        <v>N</v>
      </c>
    </row>
    <row r="1287" spans="1:14" x14ac:dyDescent="0.25">
      <c r="A1287" s="6">
        <v>43290</v>
      </c>
      <c r="B1287" s="1" t="str">
        <f>TEXT(Holidays!A1287,"DDDD")</f>
        <v>Monday</v>
      </c>
      <c r="C1287" s="2">
        <f>WEEKNUM(Holidays!A1287)</f>
        <v>28</v>
      </c>
      <c r="D1287" s="1" t="str">
        <f>TEXT(Holidays!A1287,"MMMM")</f>
        <v>July</v>
      </c>
      <c r="E1287" s="1" t="str">
        <f>TEXT(Holidays!A1287,"yyyy")</f>
        <v>2018</v>
      </c>
      <c r="F1287" s="3">
        <v>10.1</v>
      </c>
      <c r="G1287" s="3">
        <v>13.8</v>
      </c>
      <c r="H1287" s="3">
        <v>8.1</v>
      </c>
      <c r="I1287" s="3">
        <v>1.2</v>
      </c>
      <c r="J1287" s="4">
        <v>133874.47500000001</v>
      </c>
      <c r="K1287" s="5">
        <v>80.825556750000004</v>
      </c>
      <c r="L1287" s="71">
        <f t="shared" si="20"/>
        <v>10820478.976488957</v>
      </c>
      <c r="M1287" t="str">
        <f>VLOOKUP(A1287,Holidays!A:C,2,)</f>
        <v>N</v>
      </c>
      <c r="N1287" t="str">
        <f>VLOOKUP(A1287,Holidays!A:C,3,FALSE)</f>
        <v>N</v>
      </c>
    </row>
    <row r="1288" spans="1:14" x14ac:dyDescent="0.25">
      <c r="A1288" s="6">
        <v>43291</v>
      </c>
      <c r="B1288" s="1" t="str">
        <f>TEXT(Holidays!A1288,"DDDD")</f>
        <v>Tuesday</v>
      </c>
      <c r="C1288" s="2">
        <f>WEEKNUM(Holidays!A1288)</f>
        <v>28</v>
      </c>
      <c r="D1288" s="1" t="str">
        <f>TEXT(Holidays!A1288,"MMMM")</f>
        <v>July</v>
      </c>
      <c r="E1288" s="1" t="str">
        <f>TEXT(Holidays!A1288,"yyyy")</f>
        <v>2018</v>
      </c>
      <c r="F1288" s="3">
        <v>9.3000000000000007</v>
      </c>
      <c r="G1288" s="3">
        <v>11.5</v>
      </c>
      <c r="H1288" s="3">
        <v>5.4</v>
      </c>
      <c r="I1288" s="3">
        <v>0</v>
      </c>
      <c r="J1288" s="4">
        <v>140342.995</v>
      </c>
      <c r="K1288" s="5">
        <v>94.623885849999994</v>
      </c>
      <c r="L1288" s="71">
        <f t="shared" si="20"/>
        <v>13279799.53872712</v>
      </c>
      <c r="M1288" t="str">
        <f>VLOOKUP(A1288,Holidays!A:C,2,)</f>
        <v>N</v>
      </c>
      <c r="N1288" t="str">
        <f>VLOOKUP(A1288,Holidays!A:C,3,FALSE)</f>
        <v>N</v>
      </c>
    </row>
    <row r="1289" spans="1:14" x14ac:dyDescent="0.25">
      <c r="A1289" s="6">
        <v>43292</v>
      </c>
      <c r="B1289" s="1" t="str">
        <f>TEXT(Holidays!A1289,"DDDD")</f>
        <v>Wednesday</v>
      </c>
      <c r="C1289" s="2">
        <f>WEEKNUM(Holidays!A1289)</f>
        <v>28</v>
      </c>
      <c r="D1289" s="1" t="str">
        <f>TEXT(Holidays!A1289,"MMMM")</f>
        <v>July</v>
      </c>
      <c r="E1289" s="1" t="str">
        <f>TEXT(Holidays!A1289,"yyyy")</f>
        <v>2018</v>
      </c>
      <c r="F1289" s="3">
        <v>6.6</v>
      </c>
      <c r="G1289" s="3">
        <v>11.6</v>
      </c>
      <c r="H1289" s="3">
        <v>6</v>
      </c>
      <c r="I1289" s="3">
        <v>0</v>
      </c>
      <c r="J1289" s="4">
        <v>143461.125</v>
      </c>
      <c r="K1289" s="5">
        <v>81.952519140000007</v>
      </c>
      <c r="L1289" s="71">
        <f t="shared" si="20"/>
        <v>11757000.592408434</v>
      </c>
      <c r="M1289" t="str">
        <f>VLOOKUP(A1289,Holidays!A:C,2,)</f>
        <v>N</v>
      </c>
      <c r="N1289" t="str">
        <f>VLOOKUP(A1289,Holidays!A:C,3,FALSE)</f>
        <v>N</v>
      </c>
    </row>
    <row r="1290" spans="1:14" x14ac:dyDescent="0.25">
      <c r="A1290" s="6">
        <v>43293</v>
      </c>
      <c r="B1290" s="1" t="str">
        <f>TEXT(Holidays!A1290,"DDDD")</f>
        <v>Thursday</v>
      </c>
      <c r="C1290" s="2">
        <f>WEEKNUM(Holidays!A1290)</f>
        <v>28</v>
      </c>
      <c r="D1290" s="1" t="str">
        <f>TEXT(Holidays!A1290,"MMMM")</f>
        <v>July</v>
      </c>
      <c r="E1290" s="1" t="str">
        <f>TEXT(Holidays!A1290,"yyyy")</f>
        <v>2018</v>
      </c>
      <c r="F1290" s="3">
        <v>4.3</v>
      </c>
      <c r="G1290" s="3">
        <v>11.3</v>
      </c>
      <c r="H1290" s="3">
        <v>7.5</v>
      </c>
      <c r="I1290" s="3">
        <v>0</v>
      </c>
      <c r="J1290" s="4">
        <v>145767.1</v>
      </c>
      <c r="K1290" s="5">
        <v>111.82051679999999</v>
      </c>
      <c r="L1290" s="71">
        <f t="shared" si="20"/>
        <v>16299752.45443728</v>
      </c>
      <c r="M1290" t="str">
        <f>VLOOKUP(A1290,Holidays!A:C,2,)</f>
        <v>N</v>
      </c>
      <c r="N1290" t="str">
        <f>VLOOKUP(A1290,Holidays!A:C,3,FALSE)</f>
        <v>N</v>
      </c>
    </row>
    <row r="1291" spans="1:14" x14ac:dyDescent="0.25">
      <c r="A1291" s="6">
        <v>43294</v>
      </c>
      <c r="B1291" s="1" t="str">
        <f>TEXT(Holidays!A1291,"DDDD")</f>
        <v>Friday</v>
      </c>
      <c r="C1291" s="2">
        <f>WEEKNUM(Holidays!A1291)</f>
        <v>28</v>
      </c>
      <c r="D1291" s="1" t="str">
        <f>TEXT(Holidays!A1291,"MMMM")</f>
        <v>July</v>
      </c>
      <c r="E1291" s="1" t="str">
        <f>TEXT(Holidays!A1291,"yyyy")</f>
        <v>2018</v>
      </c>
      <c r="F1291" s="3">
        <v>5.8</v>
      </c>
      <c r="G1291" s="3">
        <v>13.9</v>
      </c>
      <c r="H1291" s="3">
        <v>9.3000000000000007</v>
      </c>
      <c r="I1291" s="3">
        <v>0.2</v>
      </c>
      <c r="J1291" s="4">
        <v>140542.95000000001</v>
      </c>
      <c r="K1291" s="5">
        <v>104.6546578</v>
      </c>
      <c r="L1291" s="71">
        <f t="shared" si="20"/>
        <v>14708474.338452511</v>
      </c>
      <c r="M1291" t="str">
        <f>VLOOKUP(A1291,Holidays!A:C,2,)</f>
        <v>N</v>
      </c>
      <c r="N1291" t="str">
        <f>VLOOKUP(A1291,Holidays!A:C,3,FALSE)</f>
        <v>N</v>
      </c>
    </row>
    <row r="1292" spans="1:14" x14ac:dyDescent="0.25">
      <c r="A1292" s="6">
        <v>43295</v>
      </c>
      <c r="B1292" s="1" t="str">
        <f>TEXT(Holidays!A1292,"DDDD")</f>
        <v>Saturday</v>
      </c>
      <c r="C1292" s="2">
        <f>WEEKNUM(Holidays!A1292)</f>
        <v>28</v>
      </c>
      <c r="D1292" s="1" t="str">
        <f>TEXT(Holidays!A1292,"MMMM")</f>
        <v>July</v>
      </c>
      <c r="E1292" s="1" t="str">
        <f>TEXT(Holidays!A1292,"yyyy")</f>
        <v>2018</v>
      </c>
      <c r="F1292" s="3">
        <v>4.4000000000000004</v>
      </c>
      <c r="G1292" s="3">
        <v>15.5</v>
      </c>
      <c r="H1292" s="3">
        <v>10</v>
      </c>
      <c r="I1292" s="3">
        <v>0</v>
      </c>
      <c r="J1292" s="4">
        <v>124491.53</v>
      </c>
      <c r="K1292" s="5">
        <v>85.800950819999997</v>
      </c>
      <c r="L1292" s="71">
        <f t="shared" si="20"/>
        <v>10681491.643036554</v>
      </c>
      <c r="M1292" t="str">
        <f>VLOOKUP(A1292,Holidays!A:C,2,)</f>
        <v>N</v>
      </c>
      <c r="N1292" t="str">
        <f>VLOOKUP(A1292,Holidays!A:C,3,FALSE)</f>
        <v>N</v>
      </c>
    </row>
    <row r="1293" spans="1:14" x14ac:dyDescent="0.25">
      <c r="A1293" s="6">
        <v>43296</v>
      </c>
      <c r="B1293" s="1" t="str">
        <f>TEXT(Holidays!A1293,"DDDD")</f>
        <v>Sunday</v>
      </c>
      <c r="C1293" s="2">
        <f>WEEKNUM(Holidays!A1293)</f>
        <v>29</v>
      </c>
      <c r="D1293" s="1" t="str">
        <f>TEXT(Holidays!A1293,"MMMM")</f>
        <v>July</v>
      </c>
      <c r="E1293" s="1" t="str">
        <f>TEXT(Holidays!A1293,"yyyy")</f>
        <v>2018</v>
      </c>
      <c r="F1293" s="3">
        <v>6</v>
      </c>
      <c r="G1293" s="3">
        <v>13.8</v>
      </c>
      <c r="H1293" s="3">
        <v>9.8000000000000007</v>
      </c>
      <c r="I1293" s="3">
        <v>0</v>
      </c>
      <c r="J1293" s="4">
        <v>119464.315</v>
      </c>
      <c r="K1293" s="5">
        <v>67.790909940000006</v>
      </c>
      <c r="L1293" s="71">
        <f t="shared" si="20"/>
        <v>8098594.6192087922</v>
      </c>
      <c r="M1293" t="str">
        <f>VLOOKUP(A1293,Holidays!A:C,2,)</f>
        <v>N</v>
      </c>
      <c r="N1293" t="str">
        <f>VLOOKUP(A1293,Holidays!A:C,3,FALSE)</f>
        <v>N</v>
      </c>
    </row>
    <row r="1294" spans="1:14" x14ac:dyDescent="0.25">
      <c r="A1294" s="6">
        <v>43297</v>
      </c>
      <c r="B1294" s="1" t="str">
        <f>TEXT(Holidays!A1294,"DDDD")</f>
        <v>Monday</v>
      </c>
      <c r="C1294" s="2">
        <f>WEEKNUM(Holidays!A1294)</f>
        <v>29</v>
      </c>
      <c r="D1294" s="1" t="str">
        <f>TEXT(Holidays!A1294,"MMMM")</f>
        <v>July</v>
      </c>
      <c r="E1294" s="1" t="str">
        <f>TEXT(Holidays!A1294,"yyyy")</f>
        <v>2018</v>
      </c>
      <c r="F1294" s="3">
        <v>7.9</v>
      </c>
      <c r="G1294" s="3">
        <v>12.6</v>
      </c>
      <c r="H1294" s="3">
        <v>4.5</v>
      </c>
      <c r="I1294" s="3">
        <v>0</v>
      </c>
      <c r="J1294" s="4">
        <v>137446.75</v>
      </c>
      <c r="K1294" s="5">
        <v>87.634657079999997</v>
      </c>
      <c r="L1294" s="71">
        <f t="shared" si="20"/>
        <v>12045098.80301049</v>
      </c>
      <c r="M1294" t="str">
        <f>VLOOKUP(A1294,Holidays!A:C,2,)</f>
        <v>N</v>
      </c>
      <c r="N1294" t="str">
        <f>VLOOKUP(A1294,Holidays!A:C,3,FALSE)</f>
        <v>N</v>
      </c>
    </row>
    <row r="1295" spans="1:14" x14ac:dyDescent="0.25">
      <c r="A1295" s="6">
        <v>43298</v>
      </c>
      <c r="B1295" s="1" t="str">
        <f>TEXT(Holidays!A1295,"DDDD")</f>
        <v>Tuesday</v>
      </c>
      <c r="C1295" s="2">
        <f>WEEKNUM(Holidays!A1295)</f>
        <v>29</v>
      </c>
      <c r="D1295" s="1" t="str">
        <f>TEXT(Holidays!A1295,"MMMM")</f>
        <v>July</v>
      </c>
      <c r="E1295" s="1" t="str">
        <f>TEXT(Holidays!A1295,"yyyy")</f>
        <v>2018</v>
      </c>
      <c r="F1295" s="3">
        <v>9.1</v>
      </c>
      <c r="G1295" s="3">
        <v>17.5</v>
      </c>
      <c r="H1295" s="3">
        <v>9.1999999999999993</v>
      </c>
      <c r="I1295" s="3">
        <v>0</v>
      </c>
      <c r="J1295" s="4">
        <v>131367.09</v>
      </c>
      <c r="K1295" s="5">
        <v>71.116373879999998</v>
      </c>
      <c r="L1295" s="71">
        <f t="shared" si="20"/>
        <v>9342351.0879676081</v>
      </c>
      <c r="M1295" t="str">
        <f>VLOOKUP(A1295,Holidays!A:C,2,)</f>
        <v>Y</v>
      </c>
      <c r="N1295" t="str">
        <f>VLOOKUP(A1295,Holidays!A:C,3,FALSE)</f>
        <v>N</v>
      </c>
    </row>
    <row r="1296" spans="1:14" x14ac:dyDescent="0.25">
      <c r="A1296" s="6">
        <v>43299</v>
      </c>
      <c r="B1296" s="1" t="str">
        <f>TEXT(Holidays!A1296,"DDDD")</f>
        <v>Wednesday</v>
      </c>
      <c r="C1296" s="2">
        <f>WEEKNUM(Holidays!A1296)</f>
        <v>29</v>
      </c>
      <c r="D1296" s="1" t="str">
        <f>TEXT(Holidays!A1296,"MMMM")</f>
        <v>July</v>
      </c>
      <c r="E1296" s="1" t="str">
        <f>TEXT(Holidays!A1296,"yyyy")</f>
        <v>2018</v>
      </c>
      <c r="F1296" s="3">
        <v>6.2</v>
      </c>
      <c r="G1296" s="3">
        <v>15.2</v>
      </c>
      <c r="H1296" s="3">
        <v>10.3</v>
      </c>
      <c r="I1296" s="3">
        <v>1.2</v>
      </c>
      <c r="J1296" s="4">
        <v>132856.72</v>
      </c>
      <c r="K1296" s="5">
        <v>72.337153369999996</v>
      </c>
      <c r="L1296" s="71">
        <f t="shared" si="20"/>
        <v>9610476.9308751468</v>
      </c>
      <c r="M1296" t="str">
        <f>VLOOKUP(A1296,Holidays!A:C,2,)</f>
        <v>Y</v>
      </c>
      <c r="N1296" t="str">
        <f>VLOOKUP(A1296,Holidays!A:C,3,FALSE)</f>
        <v>N</v>
      </c>
    </row>
    <row r="1297" spans="1:14" x14ac:dyDescent="0.25">
      <c r="A1297" s="6">
        <v>43300</v>
      </c>
      <c r="B1297" s="1" t="str">
        <f>TEXT(Holidays!A1297,"DDDD")</f>
        <v>Thursday</v>
      </c>
      <c r="C1297" s="2">
        <f>WEEKNUM(Holidays!A1297)</f>
        <v>29</v>
      </c>
      <c r="D1297" s="1" t="str">
        <f>TEXT(Holidays!A1297,"MMMM")</f>
        <v>July</v>
      </c>
      <c r="E1297" s="1" t="str">
        <f>TEXT(Holidays!A1297,"yyyy")</f>
        <v>2018</v>
      </c>
      <c r="F1297" s="3">
        <v>8.6999999999999993</v>
      </c>
      <c r="G1297" s="3">
        <v>17.600000000000001</v>
      </c>
      <c r="H1297" s="3">
        <v>8.5</v>
      </c>
      <c r="I1297" s="3">
        <v>0</v>
      </c>
      <c r="J1297" s="4">
        <v>133778.44500000001</v>
      </c>
      <c r="K1297" s="5">
        <v>83.930959619999996</v>
      </c>
      <c r="L1297" s="71">
        <f t="shared" si="20"/>
        <v>11228153.265321391</v>
      </c>
      <c r="M1297" t="str">
        <f>VLOOKUP(A1297,Holidays!A:C,2,)</f>
        <v>Y</v>
      </c>
      <c r="N1297" t="str">
        <f>VLOOKUP(A1297,Holidays!A:C,3,FALSE)</f>
        <v>N</v>
      </c>
    </row>
    <row r="1298" spans="1:14" x14ac:dyDescent="0.25">
      <c r="A1298" s="6">
        <v>43301</v>
      </c>
      <c r="B1298" s="1" t="str">
        <f>TEXT(Holidays!A1298,"DDDD")</f>
        <v>Friday</v>
      </c>
      <c r="C1298" s="2">
        <f>WEEKNUM(Holidays!A1298)</f>
        <v>29</v>
      </c>
      <c r="D1298" s="1" t="str">
        <f>TEXT(Holidays!A1298,"MMMM")</f>
        <v>July</v>
      </c>
      <c r="E1298" s="1" t="str">
        <f>TEXT(Holidays!A1298,"yyyy")</f>
        <v>2018</v>
      </c>
      <c r="F1298" s="3">
        <v>7.2</v>
      </c>
      <c r="G1298" s="3">
        <v>12.1</v>
      </c>
      <c r="H1298" s="3">
        <v>7.2</v>
      </c>
      <c r="I1298" s="3">
        <v>4.4000000000000004</v>
      </c>
      <c r="J1298" s="4">
        <v>135728.405</v>
      </c>
      <c r="K1298" s="5">
        <v>88.908711729999993</v>
      </c>
      <c r="L1298" s="71">
        <f t="shared" si="20"/>
        <v>12067437.63371769</v>
      </c>
      <c r="M1298" t="str">
        <f>VLOOKUP(A1298,Holidays!A:C,2,)</f>
        <v>Y</v>
      </c>
      <c r="N1298" t="str">
        <f>VLOOKUP(A1298,Holidays!A:C,3,FALSE)</f>
        <v>N</v>
      </c>
    </row>
    <row r="1299" spans="1:14" x14ac:dyDescent="0.25">
      <c r="A1299" s="6">
        <v>43302</v>
      </c>
      <c r="B1299" s="1" t="str">
        <f>TEXT(Holidays!A1299,"DDDD")</f>
        <v>Saturday</v>
      </c>
      <c r="C1299" s="2">
        <f>WEEKNUM(Holidays!A1299)</f>
        <v>29</v>
      </c>
      <c r="D1299" s="1" t="str">
        <f>TEXT(Holidays!A1299,"MMMM")</f>
        <v>July</v>
      </c>
      <c r="E1299" s="1" t="str">
        <f>TEXT(Holidays!A1299,"yyyy")</f>
        <v>2018</v>
      </c>
      <c r="F1299" s="3">
        <v>6.7</v>
      </c>
      <c r="G1299" s="3">
        <v>14</v>
      </c>
      <c r="H1299" s="3">
        <v>7.2</v>
      </c>
      <c r="I1299" s="3">
        <v>0.2</v>
      </c>
      <c r="J1299" s="4">
        <v>125928.62</v>
      </c>
      <c r="K1299" s="5">
        <v>91.699455979999996</v>
      </c>
      <c r="L1299" s="71">
        <f t="shared" si="20"/>
        <v>11547585.946312146</v>
      </c>
      <c r="M1299" t="str">
        <f>VLOOKUP(A1299,Holidays!A:C,2,)</f>
        <v>Y</v>
      </c>
      <c r="N1299" t="str">
        <f>VLOOKUP(A1299,Holidays!A:C,3,FALSE)</f>
        <v>N</v>
      </c>
    </row>
    <row r="1300" spans="1:14" x14ac:dyDescent="0.25">
      <c r="A1300" s="6">
        <v>43303</v>
      </c>
      <c r="B1300" s="1" t="str">
        <f>TEXT(Holidays!A1300,"DDDD")</f>
        <v>Sunday</v>
      </c>
      <c r="C1300" s="2">
        <f>WEEKNUM(Holidays!A1300)</f>
        <v>30</v>
      </c>
      <c r="D1300" s="1" t="str">
        <f>TEXT(Holidays!A1300,"MMMM")</f>
        <v>July</v>
      </c>
      <c r="E1300" s="1" t="str">
        <f>TEXT(Holidays!A1300,"yyyy")</f>
        <v>2018</v>
      </c>
      <c r="F1300" s="3">
        <v>8</v>
      </c>
      <c r="G1300" s="3">
        <v>14.8</v>
      </c>
      <c r="H1300" s="3">
        <v>10.5</v>
      </c>
      <c r="I1300" s="3">
        <v>0</v>
      </c>
      <c r="J1300" s="4">
        <v>114186.8</v>
      </c>
      <c r="K1300" s="5">
        <v>73.13566324</v>
      </c>
      <c r="L1300" s="71">
        <f t="shared" si="20"/>
        <v>8351127.351253232</v>
      </c>
      <c r="M1300" t="str">
        <f>VLOOKUP(A1300,Holidays!A:C,2,)</f>
        <v>Y</v>
      </c>
      <c r="N1300" t="str">
        <f>VLOOKUP(A1300,Holidays!A:C,3,FALSE)</f>
        <v>N</v>
      </c>
    </row>
    <row r="1301" spans="1:14" x14ac:dyDescent="0.25">
      <c r="A1301" s="6">
        <v>43304</v>
      </c>
      <c r="B1301" s="1" t="str">
        <f>TEXT(Holidays!A1301,"DDDD")</f>
        <v>Monday</v>
      </c>
      <c r="C1301" s="2">
        <f>WEEKNUM(Holidays!A1301)</f>
        <v>30</v>
      </c>
      <c r="D1301" s="1" t="str">
        <f>TEXT(Holidays!A1301,"MMMM")</f>
        <v>July</v>
      </c>
      <c r="E1301" s="1" t="str">
        <f>TEXT(Holidays!A1301,"yyyy")</f>
        <v>2018</v>
      </c>
      <c r="F1301" s="3">
        <v>8.4</v>
      </c>
      <c r="G1301" s="3">
        <v>15.4</v>
      </c>
      <c r="H1301" s="3">
        <v>6.9</v>
      </c>
      <c r="I1301" s="3">
        <v>0.2</v>
      </c>
      <c r="J1301" s="4">
        <v>134664.655</v>
      </c>
      <c r="K1301" s="5">
        <v>80.355436100000006</v>
      </c>
      <c r="L1301" s="71">
        <f t="shared" si="20"/>
        <v>10821037.079781046</v>
      </c>
      <c r="M1301" t="str">
        <f>VLOOKUP(A1301,Holidays!A:C,2,)</f>
        <v>Y</v>
      </c>
      <c r="N1301" t="str">
        <f>VLOOKUP(A1301,Holidays!A:C,3,FALSE)</f>
        <v>N</v>
      </c>
    </row>
    <row r="1302" spans="1:14" x14ac:dyDescent="0.25">
      <c r="A1302" s="6">
        <v>43305</v>
      </c>
      <c r="B1302" s="1" t="str">
        <f>TEXT(Holidays!A1302,"DDDD")</f>
        <v>Tuesday</v>
      </c>
      <c r="C1302" s="2">
        <f>WEEKNUM(Holidays!A1302)</f>
        <v>30</v>
      </c>
      <c r="D1302" s="1" t="str">
        <f>TEXT(Holidays!A1302,"MMMM")</f>
        <v>July</v>
      </c>
      <c r="E1302" s="1" t="str">
        <f>TEXT(Holidays!A1302,"yyyy")</f>
        <v>2018</v>
      </c>
      <c r="F1302" s="3">
        <v>8.6</v>
      </c>
      <c r="G1302" s="3">
        <v>15.6</v>
      </c>
      <c r="H1302" s="3">
        <v>7.1</v>
      </c>
      <c r="I1302" s="3">
        <v>0.6</v>
      </c>
      <c r="J1302" s="4">
        <v>132967.19</v>
      </c>
      <c r="K1302" s="5">
        <v>71.115294320000004</v>
      </c>
      <c r="L1302" s="71">
        <f t="shared" si="20"/>
        <v>9456000.8517533615</v>
      </c>
      <c r="M1302" t="str">
        <f>VLOOKUP(A1302,Holidays!A:C,2,)</f>
        <v>Y</v>
      </c>
      <c r="N1302" t="str">
        <f>VLOOKUP(A1302,Holidays!A:C,3,FALSE)</f>
        <v>N</v>
      </c>
    </row>
    <row r="1303" spans="1:14" x14ac:dyDescent="0.25">
      <c r="A1303" s="6">
        <v>43306</v>
      </c>
      <c r="B1303" s="1" t="str">
        <f>TEXT(Holidays!A1303,"DDDD")</f>
        <v>Wednesday</v>
      </c>
      <c r="C1303" s="2">
        <f>WEEKNUM(Holidays!A1303)</f>
        <v>30</v>
      </c>
      <c r="D1303" s="1" t="str">
        <f>TEXT(Holidays!A1303,"MMMM")</f>
        <v>July</v>
      </c>
      <c r="E1303" s="1" t="str">
        <f>TEXT(Holidays!A1303,"yyyy")</f>
        <v>2018</v>
      </c>
      <c r="F1303" s="3">
        <v>8.3000000000000007</v>
      </c>
      <c r="G1303" s="3">
        <v>15.7</v>
      </c>
      <c r="H1303" s="3">
        <v>9.3000000000000007</v>
      </c>
      <c r="I1303" s="3">
        <v>6.2</v>
      </c>
      <c r="J1303" s="4">
        <v>135308.29500000001</v>
      </c>
      <c r="K1303" s="5">
        <v>76.472503250000003</v>
      </c>
      <c r="L1303" s="71">
        <f t="shared" si="20"/>
        <v>10347364.029139461</v>
      </c>
      <c r="M1303" t="str">
        <f>VLOOKUP(A1303,Holidays!A:C,2,)</f>
        <v>Y</v>
      </c>
      <c r="N1303" t="str">
        <f>VLOOKUP(A1303,Holidays!A:C,3,FALSE)</f>
        <v>N</v>
      </c>
    </row>
    <row r="1304" spans="1:14" x14ac:dyDescent="0.25">
      <c r="A1304" s="6">
        <v>43307</v>
      </c>
      <c r="B1304" s="1" t="str">
        <f>TEXT(Holidays!A1304,"DDDD")</f>
        <v>Thursday</v>
      </c>
      <c r="C1304" s="2">
        <f>WEEKNUM(Holidays!A1304)</f>
        <v>30</v>
      </c>
      <c r="D1304" s="1" t="str">
        <f>TEXT(Holidays!A1304,"MMMM")</f>
        <v>July</v>
      </c>
      <c r="E1304" s="1" t="str">
        <f>TEXT(Holidays!A1304,"yyyy")</f>
        <v>2018</v>
      </c>
      <c r="F1304" s="3">
        <v>7.7</v>
      </c>
      <c r="G1304" s="3">
        <v>15.1</v>
      </c>
      <c r="H1304" s="3">
        <v>8.9</v>
      </c>
      <c r="I1304" s="3">
        <v>0</v>
      </c>
      <c r="J1304" s="4">
        <v>137634.125</v>
      </c>
      <c r="K1304" s="5">
        <v>86.406594089999999</v>
      </c>
      <c r="L1304" s="71">
        <f t="shared" si="20"/>
        <v>11892495.971807322</v>
      </c>
      <c r="M1304" t="str">
        <f>VLOOKUP(A1304,Holidays!A:C,2,)</f>
        <v>Y</v>
      </c>
      <c r="N1304" t="str">
        <f>VLOOKUP(A1304,Holidays!A:C,3,FALSE)</f>
        <v>N</v>
      </c>
    </row>
    <row r="1305" spans="1:14" x14ac:dyDescent="0.25">
      <c r="A1305" s="6">
        <v>43308</v>
      </c>
      <c r="B1305" s="1" t="str">
        <f>TEXT(Holidays!A1305,"DDDD")</f>
        <v>Friday</v>
      </c>
      <c r="C1305" s="2">
        <f>WEEKNUM(Holidays!A1305)</f>
        <v>30</v>
      </c>
      <c r="D1305" s="1" t="str">
        <f>TEXT(Holidays!A1305,"MMMM")</f>
        <v>July</v>
      </c>
      <c r="E1305" s="1" t="str">
        <f>TEXT(Holidays!A1305,"yyyy")</f>
        <v>2018</v>
      </c>
      <c r="F1305" s="3">
        <v>9.1999999999999993</v>
      </c>
      <c r="G1305" s="3">
        <v>19.5</v>
      </c>
      <c r="H1305" s="3">
        <v>10.3</v>
      </c>
      <c r="I1305" s="3">
        <v>0</v>
      </c>
      <c r="J1305" s="4">
        <v>130119.5</v>
      </c>
      <c r="K1305" s="5">
        <v>71.869816619999995</v>
      </c>
      <c r="L1305" s="71">
        <f t="shared" si="20"/>
        <v>9351664.6036860887</v>
      </c>
      <c r="M1305" t="str">
        <f>VLOOKUP(A1305,Holidays!A:C,2,)</f>
        <v>Y</v>
      </c>
      <c r="N1305" t="str">
        <f>VLOOKUP(A1305,Holidays!A:C,3,FALSE)</f>
        <v>N</v>
      </c>
    </row>
    <row r="1306" spans="1:14" x14ac:dyDescent="0.25">
      <c r="A1306" s="6">
        <v>43309</v>
      </c>
      <c r="B1306" s="1" t="str">
        <f>TEXT(Holidays!A1306,"DDDD")</f>
        <v>Saturday</v>
      </c>
      <c r="C1306" s="2">
        <f>WEEKNUM(Holidays!A1306)</f>
        <v>30</v>
      </c>
      <c r="D1306" s="1" t="str">
        <f>TEXT(Holidays!A1306,"MMMM")</f>
        <v>July</v>
      </c>
      <c r="E1306" s="1" t="str">
        <f>TEXT(Holidays!A1306,"yyyy")</f>
        <v>2018</v>
      </c>
      <c r="F1306" s="3">
        <v>8.4</v>
      </c>
      <c r="G1306" s="3">
        <v>18.600000000000001</v>
      </c>
      <c r="H1306" s="3">
        <v>9.3000000000000007</v>
      </c>
      <c r="I1306" s="3">
        <v>0</v>
      </c>
      <c r="J1306" s="4">
        <v>116942.94</v>
      </c>
      <c r="K1306" s="5">
        <v>57.98204775</v>
      </c>
      <c r="L1306" s="71">
        <f t="shared" si="20"/>
        <v>6780591.1311053848</v>
      </c>
      <c r="M1306" t="str">
        <f>VLOOKUP(A1306,Holidays!A:C,2,)</f>
        <v>Y</v>
      </c>
      <c r="N1306" t="str">
        <f>VLOOKUP(A1306,Holidays!A:C,3,FALSE)</f>
        <v>N</v>
      </c>
    </row>
    <row r="1307" spans="1:14" x14ac:dyDescent="0.25">
      <c r="A1307" s="6">
        <v>43310</v>
      </c>
      <c r="B1307" s="1" t="str">
        <f>TEXT(Holidays!A1307,"DDDD")</f>
        <v>Sunday</v>
      </c>
      <c r="C1307" s="2">
        <f>WEEKNUM(Holidays!A1307)</f>
        <v>31</v>
      </c>
      <c r="D1307" s="1" t="str">
        <f>TEXT(Holidays!A1307,"MMMM")</f>
        <v>July</v>
      </c>
      <c r="E1307" s="1" t="str">
        <f>TEXT(Holidays!A1307,"yyyy")</f>
        <v>2018</v>
      </c>
      <c r="F1307" s="3">
        <v>10.8</v>
      </c>
      <c r="G1307" s="3">
        <v>14.6</v>
      </c>
      <c r="H1307" s="3">
        <v>10</v>
      </c>
      <c r="I1307" s="3">
        <v>2</v>
      </c>
      <c r="J1307" s="4">
        <v>111555</v>
      </c>
      <c r="K1307" s="5">
        <v>29.414282669999999</v>
      </c>
      <c r="L1307" s="71">
        <f t="shared" si="20"/>
        <v>3281310.30325185</v>
      </c>
      <c r="M1307" t="str">
        <f>VLOOKUP(A1307,Holidays!A:C,2,)</f>
        <v>Y</v>
      </c>
      <c r="N1307" t="str">
        <f>VLOOKUP(A1307,Holidays!A:C,3,FALSE)</f>
        <v>N</v>
      </c>
    </row>
    <row r="1308" spans="1:14" x14ac:dyDescent="0.25">
      <c r="A1308" s="6">
        <v>43311</v>
      </c>
      <c r="B1308" s="1" t="str">
        <f>TEXT(Holidays!A1308,"DDDD")</f>
        <v>Monday</v>
      </c>
      <c r="C1308" s="2">
        <f>WEEKNUM(Holidays!A1308)</f>
        <v>31</v>
      </c>
      <c r="D1308" s="1" t="str">
        <f>TEXT(Holidays!A1308,"MMMM")</f>
        <v>July</v>
      </c>
      <c r="E1308" s="1" t="str">
        <f>TEXT(Holidays!A1308,"yyyy")</f>
        <v>2018</v>
      </c>
      <c r="F1308" s="3">
        <v>8.1999999999999993</v>
      </c>
      <c r="G1308" s="3">
        <v>12.6</v>
      </c>
      <c r="H1308" s="3">
        <v>7.3</v>
      </c>
      <c r="I1308" s="3">
        <v>0.4</v>
      </c>
      <c r="J1308" s="4">
        <v>135422.13500000001</v>
      </c>
      <c r="K1308" s="5">
        <v>60.040308160000002</v>
      </c>
      <c r="L1308" s="71">
        <f t="shared" si="20"/>
        <v>8130786.7170851221</v>
      </c>
      <c r="M1308" t="str">
        <f>VLOOKUP(A1308,Holidays!A:C,2,)</f>
        <v>Y</v>
      </c>
      <c r="N1308" t="str">
        <f>VLOOKUP(A1308,Holidays!A:C,3,FALSE)</f>
        <v>N</v>
      </c>
    </row>
    <row r="1309" spans="1:14" x14ac:dyDescent="0.25">
      <c r="A1309" s="6">
        <v>43312</v>
      </c>
      <c r="B1309" s="1" t="str">
        <f>TEXT(Holidays!A1309,"DDDD")</f>
        <v>Tuesday</v>
      </c>
      <c r="C1309" s="2">
        <f>WEEKNUM(Holidays!A1309)</f>
        <v>31</v>
      </c>
      <c r="D1309" s="1" t="str">
        <f>TEXT(Holidays!A1309,"MMMM")</f>
        <v>July</v>
      </c>
      <c r="E1309" s="1" t="str">
        <f>TEXT(Holidays!A1309,"yyyy")</f>
        <v>2018</v>
      </c>
      <c r="F1309" s="3">
        <v>8.3000000000000007</v>
      </c>
      <c r="G1309" s="3">
        <v>16.2</v>
      </c>
      <c r="H1309" s="3">
        <v>10.199999999999999</v>
      </c>
      <c r="I1309" s="3">
        <v>0</v>
      </c>
      <c r="J1309" s="4">
        <v>129519.995</v>
      </c>
      <c r="K1309" s="5">
        <v>60.905552239999999</v>
      </c>
      <c r="L1309" s="71">
        <f t="shared" si="20"/>
        <v>7888486.8215970388</v>
      </c>
      <c r="M1309" t="str">
        <f>VLOOKUP(A1309,Holidays!A:C,2,)</f>
        <v>Y</v>
      </c>
      <c r="N1309" t="str">
        <f>VLOOKUP(A1309,Holidays!A:C,3,FALSE)</f>
        <v>N</v>
      </c>
    </row>
    <row r="1310" spans="1:14" x14ac:dyDescent="0.25">
      <c r="A1310" s="6">
        <v>43313</v>
      </c>
      <c r="B1310" s="1" t="str">
        <f>TEXT(Holidays!A1310,"DDDD")</f>
        <v>Wednesday</v>
      </c>
      <c r="C1310" s="2">
        <f>WEEKNUM(Holidays!A1310)</f>
        <v>31</v>
      </c>
      <c r="D1310" s="1" t="str">
        <f>TEXT(Holidays!A1310,"MMMM")</f>
        <v>August</v>
      </c>
      <c r="E1310" s="1" t="str">
        <f>TEXT(Holidays!A1310,"yyyy")</f>
        <v>2018</v>
      </c>
      <c r="F1310" s="3">
        <v>9.9</v>
      </c>
      <c r="G1310" s="3">
        <v>14.8</v>
      </c>
      <c r="H1310" s="3">
        <v>11.4</v>
      </c>
      <c r="I1310" s="3">
        <v>1.6</v>
      </c>
      <c r="J1310" s="4">
        <v>134004.96</v>
      </c>
      <c r="K1310" s="5">
        <v>78.761641850000004</v>
      </c>
      <c r="L1310" s="71">
        <f t="shared" si="20"/>
        <v>10554450.665643577</v>
      </c>
      <c r="M1310" t="str">
        <f>VLOOKUP(A1310,Holidays!A:C,2,)</f>
        <v>Y</v>
      </c>
      <c r="N1310" t="str">
        <f>VLOOKUP(A1310,Holidays!A:C,3,FALSE)</f>
        <v>N</v>
      </c>
    </row>
    <row r="1311" spans="1:14" x14ac:dyDescent="0.25">
      <c r="A1311" s="6">
        <v>43314</v>
      </c>
      <c r="B1311" s="1" t="str">
        <f>TEXT(Holidays!A1311,"DDDD")</f>
        <v>Thursday</v>
      </c>
      <c r="C1311" s="2">
        <f>WEEKNUM(Holidays!A1311)</f>
        <v>31</v>
      </c>
      <c r="D1311" s="1" t="str">
        <f>TEXT(Holidays!A1311,"MMMM")</f>
        <v>August</v>
      </c>
      <c r="E1311" s="1" t="str">
        <f>TEXT(Holidays!A1311,"yyyy")</f>
        <v>2018</v>
      </c>
      <c r="F1311" s="3">
        <v>4.9000000000000004</v>
      </c>
      <c r="G1311" s="3">
        <v>16.100000000000001</v>
      </c>
      <c r="H1311" s="3">
        <v>11.7</v>
      </c>
      <c r="I1311" s="3">
        <v>0</v>
      </c>
      <c r="J1311" s="4">
        <v>129025</v>
      </c>
      <c r="K1311" s="5">
        <v>68.077372269999998</v>
      </c>
      <c r="L1311" s="71">
        <f t="shared" si="20"/>
        <v>8783682.9571367502</v>
      </c>
      <c r="M1311" t="str">
        <f>VLOOKUP(A1311,Holidays!A:C,2,)</f>
        <v>Y</v>
      </c>
      <c r="N1311" t="str">
        <f>VLOOKUP(A1311,Holidays!A:C,3,FALSE)</f>
        <v>N</v>
      </c>
    </row>
    <row r="1312" spans="1:14" x14ac:dyDescent="0.25">
      <c r="A1312" s="6">
        <v>43315</v>
      </c>
      <c r="B1312" s="1" t="str">
        <f>TEXT(Holidays!A1312,"DDDD")</f>
        <v>Friday</v>
      </c>
      <c r="C1312" s="2">
        <f>WEEKNUM(Holidays!A1312)</f>
        <v>31</v>
      </c>
      <c r="D1312" s="1" t="str">
        <f>TEXT(Holidays!A1312,"MMMM")</f>
        <v>August</v>
      </c>
      <c r="E1312" s="1" t="str">
        <f>TEXT(Holidays!A1312,"yyyy")</f>
        <v>2018</v>
      </c>
      <c r="F1312" s="3">
        <v>7.8</v>
      </c>
      <c r="G1312" s="3">
        <v>18.399999999999999</v>
      </c>
      <c r="H1312" s="3">
        <v>6.3</v>
      </c>
      <c r="I1312" s="3">
        <v>0</v>
      </c>
      <c r="J1312" s="4">
        <v>129740.315</v>
      </c>
      <c r="K1312" s="5">
        <v>79.407081439999999</v>
      </c>
      <c r="L1312" s="71">
        <f t="shared" si="20"/>
        <v>10302299.759256253</v>
      </c>
      <c r="M1312" t="str">
        <f>VLOOKUP(A1312,Holidays!A:C,2,)</f>
        <v>Y</v>
      </c>
      <c r="N1312" t="str">
        <f>VLOOKUP(A1312,Holidays!A:C,3,FALSE)</f>
        <v>N</v>
      </c>
    </row>
    <row r="1313" spans="1:14" x14ac:dyDescent="0.25">
      <c r="A1313" s="6">
        <v>43316</v>
      </c>
      <c r="B1313" s="1" t="str">
        <f>TEXT(Holidays!A1313,"DDDD")</f>
        <v>Saturday</v>
      </c>
      <c r="C1313" s="2">
        <f>WEEKNUM(Holidays!A1313)</f>
        <v>31</v>
      </c>
      <c r="D1313" s="1" t="str">
        <f>TEXT(Holidays!A1313,"MMMM")</f>
        <v>August</v>
      </c>
      <c r="E1313" s="1" t="str">
        <f>TEXT(Holidays!A1313,"yyyy")</f>
        <v>2018</v>
      </c>
      <c r="F1313" s="3">
        <v>8</v>
      </c>
      <c r="G1313" s="3">
        <v>15.3</v>
      </c>
      <c r="H1313" s="3">
        <v>8.6999999999999993</v>
      </c>
      <c r="I1313" s="3">
        <v>1.6</v>
      </c>
      <c r="J1313" s="4">
        <v>116238.175</v>
      </c>
      <c r="K1313" s="5">
        <v>44.889044869999999</v>
      </c>
      <c r="L1313" s="71">
        <f t="shared" si="20"/>
        <v>5217820.6531819124</v>
      </c>
      <c r="M1313" t="str">
        <f>VLOOKUP(A1313,Holidays!A:C,2,)</f>
        <v>Y</v>
      </c>
      <c r="N1313" t="str">
        <f>VLOOKUP(A1313,Holidays!A:C,3,FALSE)</f>
        <v>N</v>
      </c>
    </row>
    <row r="1314" spans="1:14" x14ac:dyDescent="0.25">
      <c r="A1314" s="6">
        <v>43317</v>
      </c>
      <c r="B1314" s="1" t="str">
        <f>TEXT(Holidays!A1314,"DDDD")</f>
        <v>Sunday</v>
      </c>
      <c r="C1314" s="2">
        <f>WEEKNUM(Holidays!A1314)</f>
        <v>32</v>
      </c>
      <c r="D1314" s="1" t="str">
        <f>TEXT(Holidays!A1314,"MMMM")</f>
        <v>August</v>
      </c>
      <c r="E1314" s="1" t="str">
        <f>TEXT(Holidays!A1314,"yyyy")</f>
        <v>2018</v>
      </c>
      <c r="F1314" s="3">
        <v>10.6</v>
      </c>
      <c r="G1314" s="3">
        <v>17.600000000000001</v>
      </c>
      <c r="H1314" s="3">
        <v>11.2</v>
      </c>
      <c r="I1314" s="3">
        <v>0</v>
      </c>
      <c r="J1314" s="4">
        <v>104912.38</v>
      </c>
      <c r="K1314" s="5">
        <v>37.44398417</v>
      </c>
      <c r="L1314" s="71">
        <f t="shared" si="20"/>
        <v>3928337.4959570249</v>
      </c>
      <c r="M1314" t="str">
        <f>VLOOKUP(A1314,Holidays!A:C,2,)</f>
        <v>Y</v>
      </c>
      <c r="N1314" t="str">
        <f>VLOOKUP(A1314,Holidays!A:C,3,FALSE)</f>
        <v>N</v>
      </c>
    </row>
    <row r="1315" spans="1:14" x14ac:dyDescent="0.25">
      <c r="A1315" s="6">
        <v>43318</v>
      </c>
      <c r="B1315" s="1" t="str">
        <f>TEXT(Holidays!A1315,"DDDD")</f>
        <v>Monday</v>
      </c>
      <c r="C1315" s="2">
        <f>WEEKNUM(Holidays!A1315)</f>
        <v>32</v>
      </c>
      <c r="D1315" s="1" t="str">
        <f>TEXT(Holidays!A1315,"MMMM")</f>
        <v>August</v>
      </c>
      <c r="E1315" s="1" t="str">
        <f>TEXT(Holidays!A1315,"yyyy")</f>
        <v>2018</v>
      </c>
      <c r="F1315" s="3">
        <v>9.4</v>
      </c>
      <c r="G1315" s="3">
        <v>13.8</v>
      </c>
      <c r="H1315" s="3">
        <v>8.5</v>
      </c>
      <c r="I1315" s="3">
        <v>0</v>
      </c>
      <c r="J1315" s="4">
        <v>127198.78</v>
      </c>
      <c r="K1315" s="5">
        <v>83.712090750000002</v>
      </c>
      <c r="L1315" s="71">
        <f t="shared" si="20"/>
        <v>10648075.814649286</v>
      </c>
      <c r="M1315" t="str">
        <f>VLOOKUP(A1315,Holidays!A:C,2,)</f>
        <v>Y</v>
      </c>
      <c r="N1315" t="str">
        <f>VLOOKUP(A1315,Holidays!A:C,3,FALSE)</f>
        <v>N</v>
      </c>
    </row>
    <row r="1316" spans="1:14" x14ac:dyDescent="0.25">
      <c r="A1316" s="6">
        <v>43319</v>
      </c>
      <c r="B1316" s="1" t="str">
        <f>TEXT(Holidays!A1316,"DDDD")</f>
        <v>Tuesday</v>
      </c>
      <c r="C1316" s="2">
        <f>WEEKNUM(Holidays!A1316)</f>
        <v>32</v>
      </c>
      <c r="D1316" s="1" t="str">
        <f>TEXT(Holidays!A1316,"MMMM")</f>
        <v>August</v>
      </c>
      <c r="E1316" s="1" t="str">
        <f>TEXT(Holidays!A1316,"yyyy")</f>
        <v>2018</v>
      </c>
      <c r="F1316" s="3">
        <v>7.3</v>
      </c>
      <c r="G1316" s="3">
        <v>14.8</v>
      </c>
      <c r="H1316" s="3">
        <v>9.6</v>
      </c>
      <c r="I1316" s="3">
        <v>0</v>
      </c>
      <c r="J1316" s="4">
        <v>131851.01500000001</v>
      </c>
      <c r="K1316" s="5">
        <v>75.541241439999993</v>
      </c>
      <c r="L1316" s="71">
        <f t="shared" si="20"/>
        <v>9960189.3582240622</v>
      </c>
      <c r="M1316" t="str">
        <f>VLOOKUP(A1316,Holidays!A:C,2,)</f>
        <v>Y</v>
      </c>
      <c r="N1316" t="str">
        <f>VLOOKUP(A1316,Holidays!A:C,3,FALSE)</f>
        <v>N</v>
      </c>
    </row>
    <row r="1317" spans="1:14" x14ac:dyDescent="0.25">
      <c r="A1317" s="6">
        <v>43320</v>
      </c>
      <c r="B1317" s="1" t="str">
        <f>TEXT(Holidays!A1317,"DDDD")</f>
        <v>Wednesday</v>
      </c>
      <c r="C1317" s="2">
        <f>WEEKNUM(Holidays!A1317)</f>
        <v>32</v>
      </c>
      <c r="D1317" s="1" t="str">
        <f>TEXT(Holidays!A1317,"MMMM")</f>
        <v>August</v>
      </c>
      <c r="E1317" s="1" t="str">
        <f>TEXT(Holidays!A1317,"yyyy")</f>
        <v>2018</v>
      </c>
      <c r="F1317" s="3">
        <v>9.6</v>
      </c>
      <c r="G1317" s="3">
        <v>16</v>
      </c>
      <c r="H1317" s="3">
        <v>7.2</v>
      </c>
      <c r="I1317" s="3">
        <v>1</v>
      </c>
      <c r="J1317" s="4">
        <v>131939.5</v>
      </c>
      <c r="K1317" s="5">
        <v>89.686836400000004</v>
      </c>
      <c r="L1317" s="71">
        <f t="shared" si="20"/>
        <v>11833236.3511978</v>
      </c>
      <c r="M1317" t="str">
        <f>VLOOKUP(A1317,Holidays!A:C,2,)</f>
        <v>Y</v>
      </c>
      <c r="N1317" t="str">
        <f>VLOOKUP(A1317,Holidays!A:C,3,FALSE)</f>
        <v>N</v>
      </c>
    </row>
    <row r="1318" spans="1:14" x14ac:dyDescent="0.25">
      <c r="A1318" s="6">
        <v>43321</v>
      </c>
      <c r="B1318" s="1" t="str">
        <f>TEXT(Holidays!A1318,"DDDD")</f>
        <v>Thursday</v>
      </c>
      <c r="C1318" s="2">
        <f>WEEKNUM(Holidays!A1318)</f>
        <v>32</v>
      </c>
      <c r="D1318" s="1" t="str">
        <f>TEXT(Holidays!A1318,"MMMM")</f>
        <v>August</v>
      </c>
      <c r="E1318" s="1" t="str">
        <f>TEXT(Holidays!A1318,"yyyy")</f>
        <v>2018</v>
      </c>
      <c r="F1318" s="3">
        <v>5.6</v>
      </c>
      <c r="G1318" s="3">
        <v>15.4</v>
      </c>
      <c r="H1318" s="3">
        <v>8.6</v>
      </c>
      <c r="I1318" s="3">
        <v>2.2000000000000002</v>
      </c>
      <c r="J1318" s="4">
        <v>135670.99</v>
      </c>
      <c r="K1318" s="5">
        <v>82.760846979999997</v>
      </c>
      <c r="L1318" s="71">
        <f t="shared" si="20"/>
        <v>11228246.043015109</v>
      </c>
      <c r="M1318" t="str">
        <f>VLOOKUP(A1318,Holidays!A:C,2,)</f>
        <v>Y</v>
      </c>
      <c r="N1318" t="str">
        <f>VLOOKUP(A1318,Holidays!A:C,3,FALSE)</f>
        <v>N</v>
      </c>
    </row>
    <row r="1319" spans="1:14" x14ac:dyDescent="0.25">
      <c r="A1319" s="6">
        <v>43322</v>
      </c>
      <c r="B1319" s="1" t="str">
        <f>TEXT(Holidays!A1319,"DDDD")</f>
        <v>Friday</v>
      </c>
      <c r="C1319" s="2">
        <f>WEEKNUM(Holidays!A1319)</f>
        <v>32</v>
      </c>
      <c r="D1319" s="1" t="str">
        <f>TEXT(Holidays!A1319,"MMMM")</f>
        <v>August</v>
      </c>
      <c r="E1319" s="1" t="str">
        <f>TEXT(Holidays!A1319,"yyyy")</f>
        <v>2018</v>
      </c>
      <c r="F1319" s="3">
        <v>9.4</v>
      </c>
      <c r="G1319" s="3">
        <v>20</v>
      </c>
      <c r="H1319" s="3">
        <v>11.8</v>
      </c>
      <c r="I1319" s="3">
        <v>0</v>
      </c>
      <c r="J1319" s="4">
        <v>121875.355</v>
      </c>
      <c r="K1319" s="5">
        <v>58.050358019999997</v>
      </c>
      <c r="L1319" s="71">
        <f t="shared" si="20"/>
        <v>7074907.991564597</v>
      </c>
      <c r="M1319" t="str">
        <f>VLOOKUP(A1319,Holidays!A:C,2,)</f>
        <v>Y</v>
      </c>
      <c r="N1319" t="str">
        <f>VLOOKUP(A1319,Holidays!A:C,3,FALSE)</f>
        <v>N</v>
      </c>
    </row>
    <row r="1320" spans="1:14" x14ac:dyDescent="0.25">
      <c r="A1320" s="6">
        <v>43323</v>
      </c>
      <c r="B1320" s="1" t="str">
        <f>TEXT(Holidays!A1320,"DDDD")</f>
        <v>Saturday</v>
      </c>
      <c r="C1320" s="2">
        <f>WEEKNUM(Holidays!A1320)</f>
        <v>32</v>
      </c>
      <c r="D1320" s="1" t="str">
        <f>TEXT(Holidays!A1320,"MMMM")</f>
        <v>August</v>
      </c>
      <c r="E1320" s="1" t="str">
        <f>TEXT(Holidays!A1320,"yyyy")</f>
        <v>2018</v>
      </c>
      <c r="F1320" s="3">
        <v>8.1</v>
      </c>
      <c r="G1320" s="3">
        <v>14.7</v>
      </c>
      <c r="H1320" s="3">
        <v>7.4</v>
      </c>
      <c r="I1320" s="3">
        <v>10.4</v>
      </c>
      <c r="J1320" s="4">
        <v>119988.735</v>
      </c>
      <c r="K1320" s="5">
        <v>64.602342530000001</v>
      </c>
      <c r="L1320" s="71">
        <f t="shared" si="20"/>
        <v>7751553.3582114</v>
      </c>
      <c r="M1320" t="str">
        <f>VLOOKUP(A1320,Holidays!A:C,2,)</f>
        <v>Y</v>
      </c>
      <c r="N1320" t="str">
        <f>VLOOKUP(A1320,Holidays!A:C,3,FALSE)</f>
        <v>N</v>
      </c>
    </row>
    <row r="1321" spans="1:14" x14ac:dyDescent="0.25">
      <c r="A1321" s="6">
        <v>43324</v>
      </c>
      <c r="B1321" s="1" t="str">
        <f>TEXT(Holidays!A1321,"DDDD")</f>
        <v>Sunday</v>
      </c>
      <c r="C1321" s="2">
        <f>WEEKNUM(Holidays!A1321)</f>
        <v>33</v>
      </c>
      <c r="D1321" s="1" t="str">
        <f>TEXT(Holidays!A1321,"MMMM")</f>
        <v>August</v>
      </c>
      <c r="E1321" s="1" t="str">
        <f>TEXT(Holidays!A1321,"yyyy")</f>
        <v>2018</v>
      </c>
      <c r="F1321" s="3">
        <v>5.4</v>
      </c>
      <c r="G1321" s="3">
        <v>14.8</v>
      </c>
      <c r="H1321" s="3">
        <v>10.4</v>
      </c>
      <c r="I1321" s="3">
        <v>4.5999999999999996</v>
      </c>
      <c r="J1321" s="4">
        <v>115231.85</v>
      </c>
      <c r="K1321" s="5">
        <v>48.788940629999999</v>
      </c>
      <c r="L1321" s="71">
        <f t="shared" si="20"/>
        <v>5622039.8883350659</v>
      </c>
      <c r="M1321" t="str">
        <f>VLOOKUP(A1321,Holidays!A:C,2,)</f>
        <v>Y</v>
      </c>
      <c r="N1321" t="str">
        <f>VLOOKUP(A1321,Holidays!A:C,3,FALSE)</f>
        <v>N</v>
      </c>
    </row>
    <row r="1322" spans="1:14" x14ac:dyDescent="0.25">
      <c r="A1322" s="6">
        <v>43325</v>
      </c>
      <c r="B1322" s="1" t="str">
        <f>TEXT(Holidays!A1322,"DDDD")</f>
        <v>Monday</v>
      </c>
      <c r="C1322" s="2">
        <f>WEEKNUM(Holidays!A1322)</f>
        <v>33</v>
      </c>
      <c r="D1322" s="1" t="str">
        <f>TEXT(Holidays!A1322,"MMMM")</f>
        <v>August</v>
      </c>
      <c r="E1322" s="1" t="str">
        <f>TEXT(Holidays!A1322,"yyyy")</f>
        <v>2018</v>
      </c>
      <c r="F1322" s="3">
        <v>7.9</v>
      </c>
      <c r="G1322" s="3">
        <v>14.9</v>
      </c>
      <c r="H1322" s="3">
        <v>8.6</v>
      </c>
      <c r="I1322" s="3">
        <v>0</v>
      </c>
      <c r="J1322" s="4">
        <v>127541.57</v>
      </c>
      <c r="K1322" s="5">
        <v>79.759066959999998</v>
      </c>
      <c r="L1322" s="71">
        <f t="shared" si="20"/>
        <v>10172596.621813528</v>
      </c>
      <c r="M1322" t="str">
        <f>VLOOKUP(A1322,Holidays!A:C,2,)</f>
        <v>Y</v>
      </c>
      <c r="N1322" t="str">
        <f>VLOOKUP(A1322,Holidays!A:C,3,FALSE)</f>
        <v>N</v>
      </c>
    </row>
    <row r="1323" spans="1:14" x14ac:dyDescent="0.25">
      <c r="A1323" s="6">
        <v>43326</v>
      </c>
      <c r="B1323" s="1" t="str">
        <f>TEXT(Holidays!A1323,"DDDD")</f>
        <v>Tuesday</v>
      </c>
      <c r="C1323" s="2">
        <f>WEEKNUM(Holidays!A1323)</f>
        <v>33</v>
      </c>
      <c r="D1323" s="1" t="str">
        <f>TEXT(Holidays!A1323,"MMMM")</f>
        <v>August</v>
      </c>
      <c r="E1323" s="1" t="str">
        <f>TEXT(Holidays!A1323,"yyyy")</f>
        <v>2018</v>
      </c>
      <c r="F1323" s="3">
        <v>9.4</v>
      </c>
      <c r="G1323" s="3">
        <v>16.7</v>
      </c>
      <c r="H1323" s="3">
        <v>13.2</v>
      </c>
      <c r="I1323" s="3">
        <v>0.2</v>
      </c>
      <c r="J1323" s="4">
        <v>121073.45</v>
      </c>
      <c r="K1323" s="5">
        <v>69.127751180000004</v>
      </c>
      <c r="L1323" s="71">
        <f t="shared" si="20"/>
        <v>8369535.3261041716</v>
      </c>
      <c r="M1323" t="str">
        <f>VLOOKUP(A1323,Holidays!A:C,2,)</f>
        <v>Y</v>
      </c>
      <c r="N1323" t="str">
        <f>VLOOKUP(A1323,Holidays!A:C,3,FALSE)</f>
        <v>N</v>
      </c>
    </row>
    <row r="1324" spans="1:14" x14ac:dyDescent="0.25">
      <c r="A1324" s="6">
        <v>43327</v>
      </c>
      <c r="B1324" s="1" t="str">
        <f>TEXT(Holidays!A1324,"DDDD")</f>
        <v>Wednesday</v>
      </c>
      <c r="C1324" s="2">
        <f>WEEKNUM(Holidays!A1324)</f>
        <v>33</v>
      </c>
      <c r="D1324" s="1" t="str">
        <f>TEXT(Holidays!A1324,"MMMM")</f>
        <v>August</v>
      </c>
      <c r="E1324" s="1" t="str">
        <f>TEXT(Holidays!A1324,"yyyy")</f>
        <v>2018</v>
      </c>
      <c r="F1324" s="3">
        <v>11.5</v>
      </c>
      <c r="G1324" s="3">
        <v>18.399999999999999</v>
      </c>
      <c r="H1324" s="3">
        <v>10.1</v>
      </c>
      <c r="I1324" s="3">
        <v>0</v>
      </c>
      <c r="J1324" s="4">
        <v>122602.11500000001</v>
      </c>
      <c r="K1324" s="5">
        <v>67.796604759999994</v>
      </c>
      <c r="L1324" s="71">
        <f t="shared" si="20"/>
        <v>8312007.1333950674</v>
      </c>
      <c r="M1324" t="str">
        <f>VLOOKUP(A1324,Holidays!A:C,2,)</f>
        <v>Y</v>
      </c>
      <c r="N1324" t="str">
        <f>VLOOKUP(A1324,Holidays!A:C,3,FALSE)</f>
        <v>N</v>
      </c>
    </row>
    <row r="1325" spans="1:14" x14ac:dyDescent="0.25">
      <c r="A1325" s="6">
        <v>43328</v>
      </c>
      <c r="B1325" s="1" t="str">
        <f>TEXT(Holidays!A1325,"DDDD")</f>
        <v>Thursday</v>
      </c>
      <c r="C1325" s="2">
        <f>WEEKNUM(Holidays!A1325)</f>
        <v>33</v>
      </c>
      <c r="D1325" s="1" t="str">
        <f>TEXT(Holidays!A1325,"MMMM")</f>
        <v>August</v>
      </c>
      <c r="E1325" s="1" t="str">
        <f>TEXT(Holidays!A1325,"yyyy")</f>
        <v>2018</v>
      </c>
      <c r="F1325" s="3">
        <v>8.6999999999999993</v>
      </c>
      <c r="G1325" s="3">
        <v>14.7</v>
      </c>
      <c r="H1325" s="3">
        <v>9.1999999999999993</v>
      </c>
      <c r="I1325" s="3">
        <v>0.2</v>
      </c>
      <c r="J1325" s="4">
        <v>131137.065</v>
      </c>
      <c r="K1325" s="5">
        <v>95.267104889999999</v>
      </c>
      <c r="L1325" s="71">
        <f t="shared" si="20"/>
        <v>12493048.526321748</v>
      </c>
      <c r="M1325" t="str">
        <f>VLOOKUP(A1325,Holidays!A:C,2,)</f>
        <v>Y</v>
      </c>
      <c r="N1325" t="str">
        <f>VLOOKUP(A1325,Holidays!A:C,3,FALSE)</f>
        <v>N</v>
      </c>
    </row>
    <row r="1326" spans="1:14" x14ac:dyDescent="0.25">
      <c r="A1326" s="6">
        <v>43329</v>
      </c>
      <c r="B1326" s="1" t="str">
        <f>TEXT(Holidays!A1326,"DDDD")</f>
        <v>Friday</v>
      </c>
      <c r="C1326" s="2">
        <f>WEEKNUM(Holidays!A1326)</f>
        <v>33</v>
      </c>
      <c r="D1326" s="1" t="str">
        <f>TEXT(Holidays!A1326,"MMMM")</f>
        <v>August</v>
      </c>
      <c r="E1326" s="1" t="str">
        <f>TEXT(Holidays!A1326,"yyyy")</f>
        <v>2018</v>
      </c>
      <c r="F1326" s="3">
        <v>7.7</v>
      </c>
      <c r="G1326" s="3">
        <v>15.9</v>
      </c>
      <c r="H1326" s="3">
        <v>12.2</v>
      </c>
      <c r="I1326" s="3">
        <v>0</v>
      </c>
      <c r="J1326" s="4">
        <v>125189.54</v>
      </c>
      <c r="K1326" s="5">
        <v>77.617767220000005</v>
      </c>
      <c r="L1326" s="71">
        <f t="shared" si="20"/>
        <v>9716932.5740988795</v>
      </c>
      <c r="M1326" t="str">
        <f>VLOOKUP(A1326,Holidays!A:C,2,)</f>
        <v>Y</v>
      </c>
      <c r="N1326" t="str">
        <f>VLOOKUP(A1326,Holidays!A:C,3,FALSE)</f>
        <v>N</v>
      </c>
    </row>
    <row r="1327" spans="1:14" x14ac:dyDescent="0.25">
      <c r="A1327" s="6">
        <v>43330</v>
      </c>
      <c r="B1327" s="1" t="str">
        <f>TEXT(Holidays!A1327,"DDDD")</f>
        <v>Saturday</v>
      </c>
      <c r="C1327" s="2">
        <f>WEEKNUM(Holidays!A1327)</f>
        <v>33</v>
      </c>
      <c r="D1327" s="1" t="str">
        <f>TEXT(Holidays!A1327,"MMMM")</f>
        <v>August</v>
      </c>
      <c r="E1327" s="1" t="str">
        <f>TEXT(Holidays!A1327,"yyyy")</f>
        <v>2018</v>
      </c>
      <c r="F1327" s="3">
        <v>8.9</v>
      </c>
      <c r="G1327" s="3">
        <v>13.8</v>
      </c>
      <c r="H1327" s="3">
        <v>10.4</v>
      </c>
      <c r="I1327" s="3">
        <v>2.2000000000000002</v>
      </c>
      <c r="J1327" s="4">
        <v>116571.26</v>
      </c>
      <c r="K1327" s="5">
        <v>38.301147139999998</v>
      </c>
      <c r="L1327" s="71">
        <f t="shared" si="20"/>
        <v>4464812.9815551955</v>
      </c>
      <c r="M1327" t="str">
        <f>VLOOKUP(A1327,Holidays!A:C,2,)</f>
        <v>Y</v>
      </c>
      <c r="N1327" t="str">
        <f>VLOOKUP(A1327,Holidays!A:C,3,FALSE)</f>
        <v>N</v>
      </c>
    </row>
    <row r="1328" spans="1:14" x14ac:dyDescent="0.25">
      <c r="A1328" s="6">
        <v>43331</v>
      </c>
      <c r="B1328" s="1" t="str">
        <f>TEXT(Holidays!A1328,"DDDD")</f>
        <v>Sunday</v>
      </c>
      <c r="C1328" s="2">
        <f>WEEKNUM(Holidays!A1328)</f>
        <v>34</v>
      </c>
      <c r="D1328" s="1" t="str">
        <f>TEXT(Holidays!A1328,"MMMM")</f>
        <v>August</v>
      </c>
      <c r="E1328" s="1" t="str">
        <f>TEXT(Holidays!A1328,"yyyy")</f>
        <v>2018</v>
      </c>
      <c r="F1328" s="3">
        <v>6.7</v>
      </c>
      <c r="G1328" s="3">
        <v>11.9</v>
      </c>
      <c r="H1328" s="3">
        <v>9.3000000000000007</v>
      </c>
      <c r="I1328" s="3">
        <v>9.1999999999999993</v>
      </c>
      <c r="J1328" s="4">
        <v>119707.93</v>
      </c>
      <c r="K1328" s="5">
        <v>50.446948470000002</v>
      </c>
      <c r="L1328" s="71">
        <f t="shared" si="20"/>
        <v>6038899.7761603668</v>
      </c>
      <c r="M1328" t="str">
        <f>VLOOKUP(A1328,Holidays!A:C,2,)</f>
        <v>Y</v>
      </c>
      <c r="N1328" t="str">
        <f>VLOOKUP(A1328,Holidays!A:C,3,FALSE)</f>
        <v>N</v>
      </c>
    </row>
    <row r="1329" spans="1:14" x14ac:dyDescent="0.25">
      <c r="A1329" s="6">
        <v>43332</v>
      </c>
      <c r="B1329" s="1" t="str">
        <f>TEXT(Holidays!A1329,"DDDD")</f>
        <v>Monday</v>
      </c>
      <c r="C1329" s="2">
        <f>WEEKNUM(Holidays!A1329)</f>
        <v>34</v>
      </c>
      <c r="D1329" s="1" t="str">
        <f>TEXT(Holidays!A1329,"MMMM")</f>
        <v>August</v>
      </c>
      <c r="E1329" s="1" t="str">
        <f>TEXT(Holidays!A1329,"yyyy")</f>
        <v>2018</v>
      </c>
      <c r="F1329" s="3">
        <v>5.5</v>
      </c>
      <c r="G1329" s="3">
        <v>12.4</v>
      </c>
      <c r="H1329" s="3">
        <v>6.5</v>
      </c>
      <c r="I1329" s="3">
        <v>2</v>
      </c>
      <c r="J1329" s="4">
        <v>138918.38500000001</v>
      </c>
      <c r="K1329" s="5">
        <v>102.3388107</v>
      </c>
      <c r="L1329" s="71">
        <f t="shared" si="20"/>
        <v>14216742.305264721</v>
      </c>
      <c r="M1329" t="str">
        <f>VLOOKUP(A1329,Holidays!A:C,2,)</f>
        <v>Y</v>
      </c>
      <c r="N1329" t="str">
        <f>VLOOKUP(A1329,Holidays!A:C,3,FALSE)</f>
        <v>N</v>
      </c>
    </row>
    <row r="1330" spans="1:14" x14ac:dyDescent="0.25">
      <c r="A1330" s="6">
        <v>43333</v>
      </c>
      <c r="B1330" s="1" t="str">
        <f>TEXT(Holidays!A1330,"DDDD")</f>
        <v>Tuesday</v>
      </c>
      <c r="C1330" s="2">
        <f>WEEKNUM(Holidays!A1330)</f>
        <v>34</v>
      </c>
      <c r="D1330" s="1" t="str">
        <f>TEXT(Holidays!A1330,"MMMM")</f>
        <v>August</v>
      </c>
      <c r="E1330" s="1" t="str">
        <f>TEXT(Holidays!A1330,"yyyy")</f>
        <v>2018</v>
      </c>
      <c r="F1330" s="3">
        <v>8.6</v>
      </c>
      <c r="G1330" s="3">
        <v>12.4</v>
      </c>
      <c r="H1330" s="3">
        <v>7.7</v>
      </c>
      <c r="I1330" s="3">
        <v>1.2</v>
      </c>
      <c r="J1330" s="4">
        <v>138424.25</v>
      </c>
      <c r="K1330" s="5">
        <v>119.2284324</v>
      </c>
      <c r="L1330" s="71">
        <f t="shared" si="20"/>
        <v>16504106.3336457</v>
      </c>
      <c r="M1330" t="str">
        <f>VLOOKUP(A1330,Holidays!A:C,2,)</f>
        <v>Y</v>
      </c>
      <c r="N1330" t="str">
        <f>VLOOKUP(A1330,Holidays!A:C,3,FALSE)</f>
        <v>N</v>
      </c>
    </row>
    <row r="1331" spans="1:14" x14ac:dyDescent="0.25">
      <c r="A1331" s="6">
        <v>43334</v>
      </c>
      <c r="B1331" s="1" t="str">
        <f>TEXT(Holidays!A1331,"DDDD")</f>
        <v>Wednesday</v>
      </c>
      <c r="C1331" s="2">
        <f>WEEKNUM(Holidays!A1331)</f>
        <v>34</v>
      </c>
      <c r="D1331" s="1" t="str">
        <f>TEXT(Holidays!A1331,"MMMM")</f>
        <v>August</v>
      </c>
      <c r="E1331" s="1" t="str">
        <f>TEXT(Holidays!A1331,"yyyy")</f>
        <v>2018</v>
      </c>
      <c r="F1331" s="3">
        <v>8.6999999999999993</v>
      </c>
      <c r="G1331" s="3">
        <v>14</v>
      </c>
      <c r="H1331" s="3">
        <v>8.5</v>
      </c>
      <c r="I1331" s="3">
        <v>1</v>
      </c>
      <c r="J1331" s="4">
        <v>136240.845</v>
      </c>
      <c r="K1331" s="5">
        <v>104.8161592</v>
      </c>
      <c r="L1331" s="71">
        <f t="shared" si="20"/>
        <v>14280242.099062525</v>
      </c>
      <c r="M1331" t="str">
        <f>VLOOKUP(A1331,Holidays!A:C,2,)</f>
        <v>Y</v>
      </c>
      <c r="N1331" t="str">
        <f>VLOOKUP(A1331,Holidays!A:C,3,FALSE)</f>
        <v>N</v>
      </c>
    </row>
    <row r="1332" spans="1:14" x14ac:dyDescent="0.25">
      <c r="A1332" s="6">
        <v>43335</v>
      </c>
      <c r="B1332" s="1" t="str">
        <f>TEXT(Holidays!A1332,"DDDD")</f>
        <v>Thursday</v>
      </c>
      <c r="C1332" s="2">
        <f>WEEKNUM(Holidays!A1332)</f>
        <v>34</v>
      </c>
      <c r="D1332" s="1" t="str">
        <f>TEXT(Holidays!A1332,"MMMM")</f>
        <v>August</v>
      </c>
      <c r="E1332" s="1" t="str">
        <f>TEXT(Holidays!A1332,"yyyy")</f>
        <v>2018</v>
      </c>
      <c r="F1332" s="3">
        <v>5.6</v>
      </c>
      <c r="G1332" s="3">
        <v>16</v>
      </c>
      <c r="H1332" s="3">
        <v>11.1</v>
      </c>
      <c r="I1332" s="3">
        <v>0</v>
      </c>
      <c r="J1332" s="4">
        <v>131956.72500000001</v>
      </c>
      <c r="K1332" s="5">
        <v>89.579370560000001</v>
      </c>
      <c r="L1332" s="71">
        <f t="shared" si="20"/>
        <v>11820600.366659017</v>
      </c>
      <c r="M1332" t="str">
        <f>VLOOKUP(A1332,Holidays!A:C,2,)</f>
        <v>Y</v>
      </c>
      <c r="N1332" t="str">
        <f>VLOOKUP(A1332,Holidays!A:C,3,FALSE)</f>
        <v>N</v>
      </c>
    </row>
    <row r="1333" spans="1:14" x14ac:dyDescent="0.25">
      <c r="A1333" s="6">
        <v>43336</v>
      </c>
      <c r="B1333" s="1" t="str">
        <f>TEXT(Holidays!A1333,"DDDD")</f>
        <v>Friday</v>
      </c>
      <c r="C1333" s="2">
        <f>WEEKNUM(Holidays!A1333)</f>
        <v>34</v>
      </c>
      <c r="D1333" s="1" t="str">
        <f>TEXT(Holidays!A1333,"MMMM")</f>
        <v>August</v>
      </c>
      <c r="E1333" s="1" t="str">
        <f>TEXT(Holidays!A1333,"yyyy")</f>
        <v>2018</v>
      </c>
      <c r="F1333" s="3">
        <v>4.8</v>
      </c>
      <c r="G1333" s="3">
        <v>15.4</v>
      </c>
      <c r="H1333" s="3">
        <v>14.7</v>
      </c>
      <c r="I1333" s="3">
        <v>0</v>
      </c>
      <c r="J1333" s="4">
        <v>130210.94</v>
      </c>
      <c r="K1333" s="5">
        <v>97.467844349999993</v>
      </c>
      <c r="L1333" s="71">
        <f t="shared" si="20"/>
        <v>12691379.632587189</v>
      </c>
      <c r="M1333" t="str">
        <f>VLOOKUP(A1333,Holidays!A:C,2,)</f>
        <v>Y</v>
      </c>
      <c r="N1333" t="str">
        <f>VLOOKUP(A1333,Holidays!A:C,3,FALSE)</f>
        <v>N</v>
      </c>
    </row>
    <row r="1334" spans="1:14" x14ac:dyDescent="0.25">
      <c r="A1334" s="6">
        <v>43337</v>
      </c>
      <c r="B1334" s="1" t="str">
        <f>TEXT(Holidays!A1334,"DDDD")</f>
        <v>Saturday</v>
      </c>
      <c r="C1334" s="2">
        <f>WEEKNUM(Holidays!A1334)</f>
        <v>34</v>
      </c>
      <c r="D1334" s="1" t="str">
        <f>TEXT(Holidays!A1334,"MMMM")</f>
        <v>August</v>
      </c>
      <c r="E1334" s="1" t="str">
        <f>TEXT(Holidays!A1334,"yyyy")</f>
        <v>2018</v>
      </c>
      <c r="F1334" s="3">
        <v>3.9</v>
      </c>
      <c r="G1334" s="3">
        <v>15.2</v>
      </c>
      <c r="H1334" s="3">
        <v>14.9</v>
      </c>
      <c r="I1334" s="3">
        <v>0</v>
      </c>
      <c r="J1334" s="4">
        <v>116471.77499999999</v>
      </c>
      <c r="K1334" s="5">
        <v>118.4878363</v>
      </c>
      <c r="L1334" s="71">
        <f t="shared" si="20"/>
        <v>13800488.609770432</v>
      </c>
      <c r="M1334" t="str">
        <f>VLOOKUP(A1334,Holidays!A:C,2,)</f>
        <v>Y</v>
      </c>
      <c r="N1334" t="str">
        <f>VLOOKUP(A1334,Holidays!A:C,3,FALSE)</f>
        <v>N</v>
      </c>
    </row>
    <row r="1335" spans="1:14" x14ac:dyDescent="0.25">
      <c r="A1335" s="6">
        <v>43338</v>
      </c>
      <c r="B1335" s="1" t="str">
        <f>TEXT(Holidays!A1335,"DDDD")</f>
        <v>Sunday</v>
      </c>
      <c r="C1335" s="2">
        <f>WEEKNUM(Holidays!A1335)</f>
        <v>35</v>
      </c>
      <c r="D1335" s="1" t="str">
        <f>TEXT(Holidays!A1335,"MMMM")</f>
        <v>August</v>
      </c>
      <c r="E1335" s="1" t="str">
        <f>TEXT(Holidays!A1335,"yyyy")</f>
        <v>2018</v>
      </c>
      <c r="F1335" s="3">
        <v>4.9000000000000004</v>
      </c>
      <c r="G1335" s="3">
        <v>14.7</v>
      </c>
      <c r="H1335" s="3">
        <v>12.3</v>
      </c>
      <c r="I1335" s="3">
        <v>0</v>
      </c>
      <c r="J1335" s="4">
        <v>111436.265</v>
      </c>
      <c r="K1335" s="5">
        <v>105.4622088</v>
      </c>
      <c r="L1335" s="71">
        <f t="shared" si="20"/>
        <v>11752314.647322131</v>
      </c>
      <c r="M1335" t="str">
        <f>VLOOKUP(A1335,Holidays!A:C,2,)</f>
        <v>Y</v>
      </c>
      <c r="N1335" t="str">
        <f>VLOOKUP(A1335,Holidays!A:C,3,FALSE)</f>
        <v>N</v>
      </c>
    </row>
    <row r="1336" spans="1:14" x14ac:dyDescent="0.25">
      <c r="A1336" s="6">
        <v>43339</v>
      </c>
      <c r="B1336" s="1" t="str">
        <f>TEXT(Holidays!A1336,"DDDD")</f>
        <v>Monday</v>
      </c>
      <c r="C1336" s="2">
        <f>WEEKNUM(Holidays!A1336)</f>
        <v>35</v>
      </c>
      <c r="D1336" s="1" t="str">
        <f>TEXT(Holidays!A1336,"MMMM")</f>
        <v>August</v>
      </c>
      <c r="E1336" s="1" t="str">
        <f>TEXT(Holidays!A1336,"yyyy")</f>
        <v>2018</v>
      </c>
      <c r="F1336" s="3">
        <v>6.8</v>
      </c>
      <c r="G1336" s="3">
        <v>12.9</v>
      </c>
      <c r="H1336" s="3">
        <v>12.4</v>
      </c>
      <c r="I1336" s="3">
        <v>3.6</v>
      </c>
      <c r="J1336" s="4">
        <v>131280.85</v>
      </c>
      <c r="K1336" s="5">
        <v>105.01180309999999</v>
      </c>
      <c r="L1336" s="71">
        <f t="shared" si="20"/>
        <v>13786038.771000635</v>
      </c>
      <c r="M1336" t="str">
        <f>VLOOKUP(A1336,Holidays!A:C,2,)</f>
        <v>Y</v>
      </c>
      <c r="N1336" t="str">
        <f>VLOOKUP(A1336,Holidays!A:C,3,FALSE)</f>
        <v>N</v>
      </c>
    </row>
    <row r="1337" spans="1:14" x14ac:dyDescent="0.25">
      <c r="A1337" s="6">
        <v>43340</v>
      </c>
      <c r="B1337" s="1" t="str">
        <f>TEXT(Holidays!A1337,"DDDD")</f>
        <v>Tuesday</v>
      </c>
      <c r="C1337" s="2">
        <f>WEEKNUM(Holidays!A1337)</f>
        <v>35</v>
      </c>
      <c r="D1337" s="1" t="str">
        <f>TEXT(Holidays!A1337,"MMMM")</f>
        <v>August</v>
      </c>
      <c r="E1337" s="1" t="str">
        <f>TEXT(Holidays!A1337,"yyyy")</f>
        <v>2018</v>
      </c>
      <c r="F1337" s="3">
        <v>1.9</v>
      </c>
      <c r="G1337" s="3">
        <v>11.2</v>
      </c>
      <c r="H1337" s="3">
        <v>11.7</v>
      </c>
      <c r="I1337" s="3">
        <v>0.2</v>
      </c>
      <c r="J1337" s="4">
        <v>139563.095</v>
      </c>
      <c r="K1337" s="5">
        <v>119.82307369999999</v>
      </c>
      <c r="L1337" s="71">
        <f t="shared" si="20"/>
        <v>16722879.017985102</v>
      </c>
      <c r="M1337" t="str">
        <f>VLOOKUP(A1337,Holidays!A:C,2,)</f>
        <v>Y</v>
      </c>
      <c r="N1337" t="str">
        <f>VLOOKUP(A1337,Holidays!A:C,3,FALSE)</f>
        <v>N</v>
      </c>
    </row>
    <row r="1338" spans="1:14" x14ac:dyDescent="0.25">
      <c r="A1338" s="6">
        <v>43341</v>
      </c>
      <c r="B1338" s="1" t="str">
        <f>TEXT(Holidays!A1338,"DDDD")</f>
        <v>Wednesday</v>
      </c>
      <c r="C1338" s="2">
        <f>WEEKNUM(Holidays!A1338)</f>
        <v>35</v>
      </c>
      <c r="D1338" s="1" t="str">
        <f>TEXT(Holidays!A1338,"MMMM")</f>
        <v>August</v>
      </c>
      <c r="E1338" s="1" t="str">
        <f>TEXT(Holidays!A1338,"yyyy")</f>
        <v>2018</v>
      </c>
      <c r="F1338" s="3">
        <v>0.8</v>
      </c>
      <c r="G1338" s="3">
        <v>12.5</v>
      </c>
      <c r="H1338" s="3">
        <v>15.5</v>
      </c>
      <c r="I1338" s="3">
        <v>0</v>
      </c>
      <c r="J1338" s="4">
        <v>136032.16</v>
      </c>
      <c r="K1338" s="5">
        <v>118.3790102</v>
      </c>
      <c r="L1338" s="71">
        <f t="shared" si="20"/>
        <v>16103352.456168031</v>
      </c>
      <c r="M1338" t="str">
        <f>VLOOKUP(A1338,Holidays!A:C,2,)</f>
        <v>Y</v>
      </c>
      <c r="N1338" t="str">
        <f>VLOOKUP(A1338,Holidays!A:C,3,FALSE)</f>
        <v>N</v>
      </c>
    </row>
    <row r="1339" spans="1:14" x14ac:dyDescent="0.25">
      <c r="A1339" s="6">
        <v>43342</v>
      </c>
      <c r="B1339" s="1" t="str">
        <f>TEXT(Holidays!A1339,"DDDD")</f>
        <v>Thursday</v>
      </c>
      <c r="C1339" s="2">
        <f>WEEKNUM(Holidays!A1339)</f>
        <v>35</v>
      </c>
      <c r="D1339" s="1" t="str">
        <f>TEXT(Holidays!A1339,"MMMM")</f>
        <v>August</v>
      </c>
      <c r="E1339" s="1" t="str">
        <f>TEXT(Holidays!A1339,"yyyy")</f>
        <v>2018</v>
      </c>
      <c r="F1339" s="3">
        <v>4.8</v>
      </c>
      <c r="G1339" s="3">
        <v>16.7</v>
      </c>
      <c r="H1339" s="3">
        <v>5.0999999999999996</v>
      </c>
      <c r="I1339" s="3">
        <v>0</v>
      </c>
      <c r="J1339" s="4">
        <v>139752.54500000001</v>
      </c>
      <c r="K1339" s="5">
        <v>97.166418829999998</v>
      </c>
      <c r="L1339" s="71">
        <f t="shared" si="20"/>
        <v>13579254.320028422</v>
      </c>
      <c r="M1339" t="str">
        <f>VLOOKUP(A1339,Holidays!A:C,2,)</f>
        <v>Y</v>
      </c>
      <c r="N1339" t="str">
        <f>VLOOKUP(A1339,Holidays!A:C,3,FALSE)</f>
        <v>N</v>
      </c>
    </row>
    <row r="1340" spans="1:14" x14ac:dyDescent="0.25">
      <c r="A1340" s="6">
        <v>43343</v>
      </c>
      <c r="B1340" s="1" t="str">
        <f>TEXT(Holidays!A1340,"DDDD")</f>
        <v>Friday</v>
      </c>
      <c r="C1340" s="2">
        <f>WEEKNUM(Holidays!A1340)</f>
        <v>35</v>
      </c>
      <c r="D1340" s="1" t="str">
        <f>TEXT(Holidays!A1340,"MMMM")</f>
        <v>August</v>
      </c>
      <c r="E1340" s="1" t="str">
        <f>TEXT(Holidays!A1340,"yyyy")</f>
        <v>2018</v>
      </c>
      <c r="F1340" s="3">
        <v>8.9</v>
      </c>
      <c r="G1340" s="3">
        <v>16</v>
      </c>
      <c r="H1340" s="3">
        <v>6.8</v>
      </c>
      <c r="I1340" s="3">
        <v>1.6</v>
      </c>
      <c r="J1340" s="4">
        <v>130466.91499999999</v>
      </c>
      <c r="K1340" s="5">
        <v>122.4259917</v>
      </c>
      <c r="L1340" s="71">
        <f t="shared" si="20"/>
        <v>15972541.452914605</v>
      </c>
      <c r="M1340" t="str">
        <f>VLOOKUP(A1340,Holidays!A:C,2,)</f>
        <v>Y</v>
      </c>
      <c r="N1340" t="str">
        <f>VLOOKUP(A1340,Holidays!A:C,3,FALSE)</f>
        <v>N</v>
      </c>
    </row>
    <row r="1341" spans="1:14" x14ac:dyDescent="0.25">
      <c r="A1341" s="6">
        <v>43344</v>
      </c>
      <c r="B1341" s="1" t="str">
        <f>TEXT(Holidays!A1341,"DDDD")</f>
        <v>Saturday</v>
      </c>
      <c r="C1341" s="2">
        <f>WEEKNUM(Holidays!A1341)</f>
        <v>35</v>
      </c>
      <c r="D1341" s="1" t="str">
        <f>TEXT(Holidays!A1341,"MMMM")</f>
        <v>September</v>
      </c>
      <c r="E1341" s="1" t="str">
        <f>TEXT(Holidays!A1341,"yyyy")</f>
        <v>2018</v>
      </c>
      <c r="F1341" s="3">
        <v>10.5</v>
      </c>
      <c r="G1341" s="3">
        <v>13.4</v>
      </c>
      <c r="H1341" s="3">
        <v>7.4</v>
      </c>
      <c r="I1341" s="3">
        <v>2.2000000000000002</v>
      </c>
      <c r="J1341" s="4">
        <v>116344.565</v>
      </c>
      <c r="K1341" s="5">
        <v>104.0260614</v>
      </c>
      <c r="L1341" s="71">
        <f t="shared" si="20"/>
        <v>12102866.862246292</v>
      </c>
      <c r="M1341" t="str">
        <f>VLOOKUP(A1341,Holidays!A:C,2,)</f>
        <v>Y</v>
      </c>
      <c r="N1341" t="str">
        <f>VLOOKUP(A1341,Holidays!A:C,3,FALSE)</f>
        <v>N</v>
      </c>
    </row>
    <row r="1342" spans="1:14" x14ac:dyDescent="0.25">
      <c r="A1342" s="6">
        <v>43345</v>
      </c>
      <c r="B1342" s="1" t="str">
        <f>TEXT(Holidays!A1342,"DDDD")</f>
        <v>Sunday</v>
      </c>
      <c r="C1342" s="2">
        <f>WEEKNUM(Holidays!A1342)</f>
        <v>36</v>
      </c>
      <c r="D1342" s="1" t="str">
        <f>TEXT(Holidays!A1342,"MMMM")</f>
        <v>September</v>
      </c>
      <c r="E1342" s="1" t="str">
        <f>TEXT(Holidays!A1342,"yyyy")</f>
        <v>2018</v>
      </c>
      <c r="F1342" s="3">
        <v>5</v>
      </c>
      <c r="G1342" s="3">
        <v>12.3</v>
      </c>
      <c r="H1342" s="3">
        <v>11.2</v>
      </c>
      <c r="I1342" s="3">
        <v>3</v>
      </c>
      <c r="J1342" s="4">
        <v>118402.905</v>
      </c>
      <c r="K1342" s="5">
        <v>137.1315117</v>
      </c>
      <c r="L1342" s="71">
        <f t="shared" si="20"/>
        <v>16236769.352321489</v>
      </c>
      <c r="M1342" t="str">
        <f>VLOOKUP(A1342,Holidays!A:C,2,)</f>
        <v>Y</v>
      </c>
      <c r="N1342" t="str">
        <f>VLOOKUP(A1342,Holidays!A:C,3,FALSE)</f>
        <v>N</v>
      </c>
    </row>
    <row r="1343" spans="1:14" x14ac:dyDescent="0.25">
      <c r="A1343" s="6">
        <v>43346</v>
      </c>
      <c r="B1343" s="1" t="str">
        <f>TEXT(Holidays!A1343,"DDDD")</f>
        <v>Monday</v>
      </c>
      <c r="C1343" s="2">
        <f>WEEKNUM(Holidays!A1343)</f>
        <v>36</v>
      </c>
      <c r="D1343" s="1" t="str">
        <f>TEXT(Holidays!A1343,"MMMM")</f>
        <v>September</v>
      </c>
      <c r="E1343" s="1" t="str">
        <f>TEXT(Holidays!A1343,"yyyy")</f>
        <v>2018</v>
      </c>
      <c r="F1343" s="3">
        <v>5</v>
      </c>
      <c r="G1343" s="3">
        <v>13.1</v>
      </c>
      <c r="H1343" s="3">
        <v>14.7</v>
      </c>
      <c r="I1343" s="3">
        <v>0</v>
      </c>
      <c r="J1343" s="4">
        <v>131448.995</v>
      </c>
      <c r="K1343" s="5">
        <v>139.51638489999999</v>
      </c>
      <c r="L1343" s="71">
        <f t="shared" si="20"/>
        <v>18339288.581138175</v>
      </c>
      <c r="M1343" t="str">
        <f>VLOOKUP(A1343,Holidays!A:C,2,)</f>
        <v>Y</v>
      </c>
      <c r="N1343" t="str">
        <f>VLOOKUP(A1343,Holidays!A:C,3,FALSE)</f>
        <v>N</v>
      </c>
    </row>
    <row r="1344" spans="1:14" x14ac:dyDescent="0.25">
      <c r="A1344" s="6">
        <v>43347</v>
      </c>
      <c r="B1344" s="1" t="str">
        <f>TEXT(Holidays!A1344,"DDDD")</f>
        <v>Tuesday</v>
      </c>
      <c r="C1344" s="2">
        <f>WEEKNUM(Holidays!A1344)</f>
        <v>36</v>
      </c>
      <c r="D1344" s="1" t="str">
        <f>TEXT(Holidays!A1344,"MMMM")</f>
        <v>September</v>
      </c>
      <c r="E1344" s="1" t="str">
        <f>TEXT(Holidays!A1344,"yyyy")</f>
        <v>2018</v>
      </c>
      <c r="F1344" s="3">
        <v>3.4</v>
      </c>
      <c r="G1344" s="3">
        <v>19.5</v>
      </c>
      <c r="H1344" s="3">
        <v>14.7</v>
      </c>
      <c r="I1344" s="3">
        <v>0</v>
      </c>
      <c r="J1344" s="4">
        <v>128192.08500000001</v>
      </c>
      <c r="K1344" s="5">
        <v>119.57434360000001</v>
      </c>
      <c r="L1344" s="71">
        <f t="shared" si="20"/>
        <v>15328484.418590408</v>
      </c>
      <c r="M1344" t="str">
        <f>VLOOKUP(A1344,Holidays!A:C,2,)</f>
        <v>Y</v>
      </c>
      <c r="N1344" t="str">
        <f>VLOOKUP(A1344,Holidays!A:C,3,FALSE)</f>
        <v>N</v>
      </c>
    </row>
    <row r="1345" spans="1:14" x14ac:dyDescent="0.25">
      <c r="A1345" s="6">
        <v>43348</v>
      </c>
      <c r="B1345" s="1" t="str">
        <f>TEXT(Holidays!A1345,"DDDD")</f>
        <v>Wednesday</v>
      </c>
      <c r="C1345" s="2">
        <f>WEEKNUM(Holidays!A1345)</f>
        <v>36</v>
      </c>
      <c r="D1345" s="1" t="str">
        <f>TEXT(Holidays!A1345,"MMMM")</f>
        <v>September</v>
      </c>
      <c r="E1345" s="1" t="str">
        <f>TEXT(Holidays!A1345,"yyyy")</f>
        <v>2018</v>
      </c>
      <c r="F1345" s="3">
        <v>8.1</v>
      </c>
      <c r="G1345" s="3">
        <v>20.2</v>
      </c>
      <c r="H1345" s="3">
        <v>14.5</v>
      </c>
      <c r="I1345" s="3">
        <v>0</v>
      </c>
      <c r="J1345" s="4">
        <v>118307.155</v>
      </c>
      <c r="K1345" s="5">
        <v>111.54075349999999</v>
      </c>
      <c r="L1345" s="71">
        <f t="shared" si="20"/>
        <v>13196069.213141292</v>
      </c>
      <c r="M1345" t="str">
        <f>VLOOKUP(A1345,Holidays!A:C,2,)</f>
        <v>Y</v>
      </c>
      <c r="N1345" t="str">
        <f>VLOOKUP(A1345,Holidays!A:C,3,FALSE)</f>
        <v>N</v>
      </c>
    </row>
    <row r="1346" spans="1:14" x14ac:dyDescent="0.25">
      <c r="A1346" s="6">
        <v>43349</v>
      </c>
      <c r="B1346" s="1" t="str">
        <f>TEXT(Holidays!A1346,"DDDD")</f>
        <v>Thursday</v>
      </c>
      <c r="C1346" s="2">
        <f>WEEKNUM(Holidays!A1346)</f>
        <v>36</v>
      </c>
      <c r="D1346" s="1" t="str">
        <f>TEXT(Holidays!A1346,"MMMM")</f>
        <v>September</v>
      </c>
      <c r="E1346" s="1" t="str">
        <f>TEXT(Holidays!A1346,"yyyy")</f>
        <v>2018</v>
      </c>
      <c r="F1346" s="3">
        <v>13.8</v>
      </c>
      <c r="G1346" s="3">
        <v>20.6</v>
      </c>
      <c r="H1346" s="3">
        <v>9.5</v>
      </c>
      <c r="I1346" s="3">
        <v>0</v>
      </c>
      <c r="J1346" s="4">
        <v>116467.37</v>
      </c>
      <c r="K1346" s="5">
        <v>138.90753839999999</v>
      </c>
      <c r="L1346" s="71">
        <f t="shared" ref="L1346:L1409" si="21">J1346*K1346</f>
        <v>16178195.670622006</v>
      </c>
      <c r="M1346" t="str">
        <f>VLOOKUP(A1346,Holidays!A:C,2,)</f>
        <v>Y</v>
      </c>
      <c r="N1346" t="str">
        <f>VLOOKUP(A1346,Holidays!A:C,3,FALSE)</f>
        <v>N</v>
      </c>
    </row>
    <row r="1347" spans="1:14" x14ac:dyDescent="0.25">
      <c r="A1347" s="6">
        <v>43350</v>
      </c>
      <c r="B1347" s="1" t="str">
        <f>TEXT(Holidays!A1347,"DDDD")</f>
        <v>Friday</v>
      </c>
      <c r="C1347" s="2">
        <f>WEEKNUM(Holidays!A1347)</f>
        <v>36</v>
      </c>
      <c r="D1347" s="1" t="str">
        <f>TEXT(Holidays!A1347,"MMMM")</f>
        <v>September</v>
      </c>
      <c r="E1347" s="1" t="str">
        <f>TEXT(Holidays!A1347,"yyyy")</f>
        <v>2018</v>
      </c>
      <c r="F1347" s="3">
        <v>8.6999999999999993</v>
      </c>
      <c r="G1347" s="3">
        <v>15.1</v>
      </c>
      <c r="H1347" s="3">
        <v>14.7</v>
      </c>
      <c r="I1347" s="3">
        <v>3.4</v>
      </c>
      <c r="J1347" s="4">
        <v>123583.52</v>
      </c>
      <c r="K1347" s="5">
        <v>161.5068282</v>
      </c>
      <c r="L1347" s="71">
        <f t="shared" si="21"/>
        <v>19959582.332991265</v>
      </c>
      <c r="M1347" t="str">
        <f>VLOOKUP(A1347,Holidays!A:C,2,)</f>
        <v>Y</v>
      </c>
      <c r="N1347" t="str">
        <f>VLOOKUP(A1347,Holidays!A:C,3,FALSE)</f>
        <v>N</v>
      </c>
    </row>
    <row r="1348" spans="1:14" x14ac:dyDescent="0.25">
      <c r="A1348" s="6">
        <v>43351</v>
      </c>
      <c r="B1348" s="1" t="str">
        <f>TEXT(Holidays!A1348,"DDDD")</f>
        <v>Saturday</v>
      </c>
      <c r="C1348" s="2">
        <f>WEEKNUM(Holidays!A1348)</f>
        <v>36</v>
      </c>
      <c r="D1348" s="1" t="str">
        <f>TEXT(Holidays!A1348,"MMMM")</f>
        <v>September</v>
      </c>
      <c r="E1348" s="1" t="str">
        <f>TEXT(Holidays!A1348,"yyyy")</f>
        <v>2018</v>
      </c>
      <c r="F1348" s="3">
        <v>4.2</v>
      </c>
      <c r="G1348" s="3">
        <v>17.5</v>
      </c>
      <c r="H1348" s="3">
        <v>16.2</v>
      </c>
      <c r="I1348" s="3">
        <v>0.2</v>
      </c>
      <c r="J1348" s="4">
        <v>109948.61500000001</v>
      </c>
      <c r="K1348" s="5">
        <v>109.29377119999999</v>
      </c>
      <c r="L1348" s="71">
        <f t="shared" si="21"/>
        <v>12016698.771566888</v>
      </c>
      <c r="M1348" t="str">
        <f>VLOOKUP(A1348,Holidays!A:C,2,)</f>
        <v>Y</v>
      </c>
      <c r="N1348" t="str">
        <f>VLOOKUP(A1348,Holidays!A:C,3,FALSE)</f>
        <v>N</v>
      </c>
    </row>
    <row r="1349" spans="1:14" x14ac:dyDescent="0.25">
      <c r="A1349" s="6">
        <v>43352</v>
      </c>
      <c r="B1349" s="1" t="str">
        <f>TEXT(Holidays!A1349,"DDDD")</f>
        <v>Sunday</v>
      </c>
      <c r="C1349" s="2">
        <f>WEEKNUM(Holidays!A1349)</f>
        <v>37</v>
      </c>
      <c r="D1349" s="1" t="str">
        <f>TEXT(Holidays!A1349,"MMMM")</f>
        <v>September</v>
      </c>
      <c r="E1349" s="1" t="str">
        <f>TEXT(Holidays!A1349,"yyyy")</f>
        <v>2018</v>
      </c>
      <c r="F1349" s="3">
        <v>8.6</v>
      </c>
      <c r="G1349" s="3">
        <v>18.100000000000001</v>
      </c>
      <c r="H1349" s="3">
        <v>7.3</v>
      </c>
      <c r="I1349" s="3">
        <v>0</v>
      </c>
      <c r="J1349" s="4">
        <v>107838.95</v>
      </c>
      <c r="K1349" s="5">
        <v>67.615591249999994</v>
      </c>
      <c r="L1349" s="71">
        <f t="shared" si="21"/>
        <v>7291594.3640291868</v>
      </c>
      <c r="M1349" t="str">
        <f>VLOOKUP(A1349,Holidays!A:C,2,)</f>
        <v>Y</v>
      </c>
      <c r="N1349" t="str">
        <f>VLOOKUP(A1349,Holidays!A:C,3,FALSE)</f>
        <v>N</v>
      </c>
    </row>
    <row r="1350" spans="1:14" x14ac:dyDescent="0.25">
      <c r="A1350" s="6">
        <v>43353</v>
      </c>
      <c r="B1350" s="1" t="str">
        <f>TEXT(Holidays!A1350,"DDDD")</f>
        <v>Monday</v>
      </c>
      <c r="C1350" s="2">
        <f>WEEKNUM(Holidays!A1350)</f>
        <v>37</v>
      </c>
      <c r="D1350" s="1" t="str">
        <f>TEXT(Holidays!A1350,"MMMM")</f>
        <v>September</v>
      </c>
      <c r="E1350" s="1" t="str">
        <f>TEXT(Holidays!A1350,"yyyy")</f>
        <v>2018</v>
      </c>
      <c r="F1350" s="3">
        <v>13.4</v>
      </c>
      <c r="G1350" s="3">
        <v>18</v>
      </c>
      <c r="H1350" s="3">
        <v>10.199999999999999</v>
      </c>
      <c r="I1350" s="3">
        <v>0</v>
      </c>
      <c r="J1350" s="4">
        <v>123132.625</v>
      </c>
      <c r="K1350" s="5">
        <v>92.615982560000006</v>
      </c>
      <c r="L1350" s="71">
        <f t="shared" si="21"/>
        <v>11404049.049567021</v>
      </c>
      <c r="M1350" t="str">
        <f>VLOOKUP(A1350,Holidays!A:C,2,)</f>
        <v>Y</v>
      </c>
      <c r="N1350" t="str">
        <f>VLOOKUP(A1350,Holidays!A:C,3,FALSE)</f>
        <v>N</v>
      </c>
    </row>
    <row r="1351" spans="1:14" x14ac:dyDescent="0.25">
      <c r="A1351" s="6">
        <v>43354</v>
      </c>
      <c r="B1351" s="1" t="str">
        <f>TEXT(Holidays!A1351,"DDDD")</f>
        <v>Tuesday</v>
      </c>
      <c r="C1351" s="2">
        <f>WEEKNUM(Holidays!A1351)</f>
        <v>37</v>
      </c>
      <c r="D1351" s="1" t="str">
        <f>TEXT(Holidays!A1351,"MMMM")</f>
        <v>September</v>
      </c>
      <c r="E1351" s="1" t="str">
        <f>TEXT(Holidays!A1351,"yyyy")</f>
        <v>2018</v>
      </c>
      <c r="F1351" s="3">
        <v>9.1</v>
      </c>
      <c r="G1351" s="3">
        <v>24.2</v>
      </c>
      <c r="H1351" s="3">
        <v>17.7</v>
      </c>
      <c r="I1351" s="3">
        <v>0</v>
      </c>
      <c r="J1351" s="4">
        <v>111096.53</v>
      </c>
      <c r="K1351" s="5">
        <v>67.333252150000007</v>
      </c>
      <c r="L1351" s="71">
        <f t="shared" si="21"/>
        <v>7480490.6674800403</v>
      </c>
      <c r="M1351" t="str">
        <f>VLOOKUP(A1351,Holidays!A:C,2,)</f>
        <v>Y</v>
      </c>
      <c r="N1351" t="str">
        <f>VLOOKUP(A1351,Holidays!A:C,3,FALSE)</f>
        <v>N</v>
      </c>
    </row>
    <row r="1352" spans="1:14" x14ac:dyDescent="0.25">
      <c r="A1352" s="6">
        <v>43355</v>
      </c>
      <c r="B1352" s="1" t="str">
        <f>TEXT(Holidays!A1352,"DDDD")</f>
        <v>Wednesday</v>
      </c>
      <c r="C1352" s="2">
        <f>WEEKNUM(Holidays!A1352)</f>
        <v>37</v>
      </c>
      <c r="D1352" s="1" t="str">
        <f>TEXT(Holidays!A1352,"MMMM")</f>
        <v>September</v>
      </c>
      <c r="E1352" s="1" t="str">
        <f>TEXT(Holidays!A1352,"yyyy")</f>
        <v>2018</v>
      </c>
      <c r="F1352" s="3">
        <v>11.7</v>
      </c>
      <c r="G1352" s="3">
        <v>18.5</v>
      </c>
      <c r="H1352" s="3">
        <v>15.8</v>
      </c>
      <c r="I1352" s="3">
        <v>0</v>
      </c>
      <c r="J1352" s="4">
        <v>112935.03999999999</v>
      </c>
      <c r="K1352" s="5">
        <v>83.694892069999995</v>
      </c>
      <c r="L1352" s="71">
        <f t="shared" si="21"/>
        <v>9452085.9837211315</v>
      </c>
      <c r="M1352" t="str">
        <f>VLOOKUP(A1352,Holidays!A:C,2,)</f>
        <v>Y</v>
      </c>
      <c r="N1352" t="str">
        <f>VLOOKUP(A1352,Holidays!A:C,3,FALSE)</f>
        <v>N</v>
      </c>
    </row>
    <row r="1353" spans="1:14" x14ac:dyDescent="0.25">
      <c r="A1353" s="6">
        <v>43356</v>
      </c>
      <c r="B1353" s="1" t="str">
        <f>TEXT(Holidays!A1353,"DDDD")</f>
        <v>Thursday</v>
      </c>
      <c r="C1353" s="2">
        <f>WEEKNUM(Holidays!A1353)</f>
        <v>37</v>
      </c>
      <c r="D1353" s="1" t="str">
        <f>TEXT(Holidays!A1353,"MMMM")</f>
        <v>September</v>
      </c>
      <c r="E1353" s="1" t="str">
        <f>TEXT(Holidays!A1353,"yyyy")</f>
        <v>2018</v>
      </c>
      <c r="F1353" s="3">
        <v>7.1</v>
      </c>
      <c r="G1353" s="3">
        <v>19.7</v>
      </c>
      <c r="H1353" s="3">
        <v>18.2</v>
      </c>
      <c r="I1353" s="3">
        <v>0</v>
      </c>
      <c r="J1353" s="4">
        <v>117880.565</v>
      </c>
      <c r="K1353" s="5">
        <v>84.978278599999996</v>
      </c>
      <c r="L1353" s="71">
        <f t="shared" si="21"/>
        <v>10017287.494095409</v>
      </c>
      <c r="M1353" t="str">
        <f>VLOOKUP(A1353,Holidays!A:C,2,)</f>
        <v>Y</v>
      </c>
      <c r="N1353" t="str">
        <f>VLOOKUP(A1353,Holidays!A:C,3,FALSE)</f>
        <v>N</v>
      </c>
    </row>
    <row r="1354" spans="1:14" x14ac:dyDescent="0.25">
      <c r="A1354" s="6">
        <v>43357</v>
      </c>
      <c r="B1354" s="1" t="str">
        <f>TEXT(Holidays!A1354,"DDDD")</f>
        <v>Friday</v>
      </c>
      <c r="C1354" s="2">
        <f>WEEKNUM(Holidays!A1354)</f>
        <v>37</v>
      </c>
      <c r="D1354" s="1" t="str">
        <f>TEXT(Holidays!A1354,"MMMM")</f>
        <v>September</v>
      </c>
      <c r="E1354" s="1" t="str">
        <f>TEXT(Holidays!A1354,"yyyy")</f>
        <v>2018</v>
      </c>
      <c r="F1354" s="3">
        <v>10.9</v>
      </c>
      <c r="G1354" s="3">
        <v>22.7</v>
      </c>
      <c r="H1354" s="3">
        <v>18.2</v>
      </c>
      <c r="I1354" s="3">
        <v>0</v>
      </c>
      <c r="J1354" s="4">
        <v>111213.15</v>
      </c>
      <c r="K1354" s="5">
        <v>35.224262940000003</v>
      </c>
      <c r="L1354" s="71">
        <f t="shared" si="21"/>
        <v>3917401.2379856613</v>
      </c>
      <c r="M1354" t="str">
        <f>VLOOKUP(A1354,Holidays!A:C,2,)</f>
        <v>Y</v>
      </c>
      <c r="N1354" t="str">
        <f>VLOOKUP(A1354,Holidays!A:C,3,FALSE)</f>
        <v>N</v>
      </c>
    </row>
    <row r="1355" spans="1:14" x14ac:dyDescent="0.25">
      <c r="A1355" s="6">
        <v>43358</v>
      </c>
      <c r="B1355" s="1" t="str">
        <f>TEXT(Holidays!A1355,"DDDD")</f>
        <v>Saturday</v>
      </c>
      <c r="C1355" s="2">
        <f>WEEKNUM(Holidays!A1355)</f>
        <v>37</v>
      </c>
      <c r="D1355" s="1" t="str">
        <f>TEXT(Holidays!A1355,"MMMM")</f>
        <v>September</v>
      </c>
      <c r="E1355" s="1" t="str">
        <f>TEXT(Holidays!A1355,"yyyy")</f>
        <v>2018</v>
      </c>
      <c r="F1355" s="3">
        <v>10.199999999999999</v>
      </c>
      <c r="G1355" s="3">
        <v>13.7</v>
      </c>
      <c r="H1355" s="3">
        <v>6.3</v>
      </c>
      <c r="I1355" s="3">
        <v>0.2</v>
      </c>
      <c r="J1355" s="4">
        <v>108632.355</v>
      </c>
      <c r="K1355" s="5">
        <v>14.67358758</v>
      </c>
      <c r="L1355" s="71">
        <f t="shared" si="21"/>
        <v>1594026.3751141508</v>
      </c>
      <c r="M1355" t="str">
        <f>VLOOKUP(A1355,Holidays!A:C,2,)</f>
        <v>Y</v>
      </c>
      <c r="N1355" t="str">
        <f>VLOOKUP(A1355,Holidays!A:C,3,FALSE)</f>
        <v>N</v>
      </c>
    </row>
    <row r="1356" spans="1:14" x14ac:dyDescent="0.25">
      <c r="A1356" s="6">
        <v>43359</v>
      </c>
      <c r="B1356" s="1" t="str">
        <f>TEXT(Holidays!A1356,"DDDD")</f>
        <v>Sunday</v>
      </c>
      <c r="C1356" s="2">
        <f>WEEKNUM(Holidays!A1356)</f>
        <v>38</v>
      </c>
      <c r="D1356" s="1" t="str">
        <f>TEXT(Holidays!A1356,"MMMM")</f>
        <v>September</v>
      </c>
      <c r="E1356" s="1" t="str">
        <f>TEXT(Holidays!A1356,"yyyy")</f>
        <v>2018</v>
      </c>
      <c r="F1356" s="3">
        <v>5.5</v>
      </c>
      <c r="G1356" s="3">
        <v>14</v>
      </c>
      <c r="H1356" s="3">
        <v>15.3</v>
      </c>
      <c r="I1356" s="3">
        <v>2</v>
      </c>
      <c r="J1356" s="4">
        <v>113030.005</v>
      </c>
      <c r="K1356" s="5">
        <v>81.637617719999994</v>
      </c>
      <c r="L1356" s="71">
        <f t="shared" si="21"/>
        <v>9227500.3390796892</v>
      </c>
      <c r="M1356" t="str">
        <f>VLOOKUP(A1356,Holidays!A:C,2,)</f>
        <v>Y</v>
      </c>
      <c r="N1356" t="str">
        <f>VLOOKUP(A1356,Holidays!A:C,3,FALSE)</f>
        <v>N</v>
      </c>
    </row>
    <row r="1357" spans="1:14" x14ac:dyDescent="0.25">
      <c r="A1357" s="6">
        <v>43360</v>
      </c>
      <c r="B1357" s="1" t="str">
        <f>TEXT(Holidays!A1357,"DDDD")</f>
        <v>Monday</v>
      </c>
      <c r="C1357" s="2">
        <f>WEEKNUM(Holidays!A1357)</f>
        <v>38</v>
      </c>
      <c r="D1357" s="1" t="str">
        <f>TEXT(Holidays!A1357,"MMMM")</f>
        <v>September</v>
      </c>
      <c r="E1357" s="1" t="str">
        <f>TEXT(Holidays!A1357,"yyyy")</f>
        <v>2018</v>
      </c>
      <c r="F1357" s="3">
        <v>6.7</v>
      </c>
      <c r="G1357" s="3">
        <v>18.100000000000001</v>
      </c>
      <c r="H1357" s="3">
        <v>18.7</v>
      </c>
      <c r="I1357" s="3">
        <v>0</v>
      </c>
      <c r="J1357" s="4">
        <v>118208.24</v>
      </c>
      <c r="K1357" s="5">
        <v>70.685303939999997</v>
      </c>
      <c r="L1357" s="71">
        <f t="shared" si="21"/>
        <v>8355585.3726124652</v>
      </c>
      <c r="M1357" t="str">
        <f>VLOOKUP(A1357,Holidays!A:C,2,)</f>
        <v>Y</v>
      </c>
      <c r="N1357" t="str">
        <f>VLOOKUP(A1357,Holidays!A:C,3,FALSE)</f>
        <v>N</v>
      </c>
    </row>
    <row r="1358" spans="1:14" x14ac:dyDescent="0.25">
      <c r="A1358" s="6">
        <v>43361</v>
      </c>
      <c r="B1358" s="1" t="str">
        <f>TEXT(Holidays!A1358,"DDDD")</f>
        <v>Tuesday</v>
      </c>
      <c r="C1358" s="2">
        <f>WEEKNUM(Holidays!A1358)</f>
        <v>38</v>
      </c>
      <c r="D1358" s="1" t="str">
        <f>TEXT(Holidays!A1358,"MMMM")</f>
        <v>September</v>
      </c>
      <c r="E1358" s="1" t="str">
        <f>TEXT(Holidays!A1358,"yyyy")</f>
        <v>2018</v>
      </c>
      <c r="F1358" s="3">
        <v>11</v>
      </c>
      <c r="G1358" s="3">
        <v>20.3</v>
      </c>
      <c r="H1358" s="3">
        <v>8</v>
      </c>
      <c r="I1358" s="3">
        <v>0</v>
      </c>
      <c r="J1358" s="4">
        <v>119622.285</v>
      </c>
      <c r="K1358" s="5">
        <v>85.452468640000006</v>
      </c>
      <c r="L1358" s="71">
        <f t="shared" si="21"/>
        <v>10222019.557607643</v>
      </c>
      <c r="M1358" t="str">
        <f>VLOOKUP(A1358,Holidays!A:C,2,)</f>
        <v>Y</v>
      </c>
      <c r="N1358" t="str">
        <f>VLOOKUP(A1358,Holidays!A:C,3,FALSE)</f>
        <v>N</v>
      </c>
    </row>
    <row r="1359" spans="1:14" x14ac:dyDescent="0.25">
      <c r="A1359" s="6">
        <v>43362</v>
      </c>
      <c r="B1359" s="1" t="str">
        <f>TEXT(Holidays!A1359,"DDDD")</f>
        <v>Wednesday</v>
      </c>
      <c r="C1359" s="2">
        <f>WEEKNUM(Holidays!A1359)</f>
        <v>38</v>
      </c>
      <c r="D1359" s="1" t="str">
        <f>TEXT(Holidays!A1359,"MMMM")</f>
        <v>September</v>
      </c>
      <c r="E1359" s="1" t="str">
        <f>TEXT(Holidays!A1359,"yyyy")</f>
        <v>2018</v>
      </c>
      <c r="F1359" s="3">
        <v>8.5</v>
      </c>
      <c r="G1359" s="3">
        <v>14.7</v>
      </c>
      <c r="H1359" s="3">
        <v>16.100000000000001</v>
      </c>
      <c r="I1359" s="3">
        <v>3</v>
      </c>
      <c r="J1359" s="4">
        <v>123787.77</v>
      </c>
      <c r="K1359" s="5">
        <v>101.0040489</v>
      </c>
      <c r="L1359" s="71">
        <f t="shared" si="21"/>
        <v>12503065.974301953</v>
      </c>
      <c r="M1359" t="str">
        <f>VLOOKUP(A1359,Holidays!A:C,2,)</f>
        <v>Y</v>
      </c>
      <c r="N1359" t="str">
        <f>VLOOKUP(A1359,Holidays!A:C,3,FALSE)</f>
        <v>N</v>
      </c>
    </row>
    <row r="1360" spans="1:14" x14ac:dyDescent="0.25">
      <c r="A1360" s="6">
        <v>43363</v>
      </c>
      <c r="B1360" s="1" t="str">
        <f>TEXT(Holidays!A1360,"DDDD")</f>
        <v>Thursday</v>
      </c>
      <c r="C1360" s="2">
        <f>WEEKNUM(Holidays!A1360)</f>
        <v>38</v>
      </c>
      <c r="D1360" s="1" t="str">
        <f>TEXT(Holidays!A1360,"MMMM")</f>
        <v>September</v>
      </c>
      <c r="E1360" s="1" t="str">
        <f>TEXT(Holidays!A1360,"yyyy")</f>
        <v>2018</v>
      </c>
      <c r="F1360" s="3">
        <v>3.8</v>
      </c>
      <c r="G1360" s="3">
        <v>17.399999999999999</v>
      </c>
      <c r="H1360" s="3">
        <v>18.5</v>
      </c>
      <c r="I1360" s="3">
        <v>0.8</v>
      </c>
      <c r="J1360" s="4">
        <v>125335.57</v>
      </c>
      <c r="K1360" s="5">
        <v>115.429534</v>
      </c>
      <c r="L1360" s="71">
        <f t="shared" si="21"/>
        <v>14467426.438724382</v>
      </c>
      <c r="M1360" t="str">
        <f>VLOOKUP(A1360,Holidays!A:C,2,)</f>
        <v>Y</v>
      </c>
      <c r="N1360" t="str">
        <f>VLOOKUP(A1360,Holidays!A:C,3,FALSE)</f>
        <v>N</v>
      </c>
    </row>
    <row r="1361" spans="1:14" x14ac:dyDescent="0.25">
      <c r="A1361" s="6">
        <v>43364</v>
      </c>
      <c r="B1361" s="1" t="str">
        <f>TEXT(Holidays!A1361,"DDDD")</f>
        <v>Friday</v>
      </c>
      <c r="C1361" s="2">
        <f>WEEKNUM(Holidays!A1361)</f>
        <v>38</v>
      </c>
      <c r="D1361" s="1" t="str">
        <f>TEXT(Holidays!A1361,"MMMM")</f>
        <v>September</v>
      </c>
      <c r="E1361" s="1" t="str">
        <f>TEXT(Holidays!A1361,"yyyy")</f>
        <v>2018</v>
      </c>
      <c r="F1361" s="3">
        <v>8.3000000000000007</v>
      </c>
      <c r="G1361" s="3">
        <v>18.899999999999999</v>
      </c>
      <c r="H1361" s="3">
        <v>16.600000000000001</v>
      </c>
      <c r="I1361" s="3">
        <v>0</v>
      </c>
      <c r="J1361" s="4">
        <v>120372.48</v>
      </c>
      <c r="K1361" s="5">
        <v>110.8134668</v>
      </c>
      <c r="L1361" s="71">
        <f t="shared" si="21"/>
        <v>13338891.816113664</v>
      </c>
      <c r="M1361" t="str">
        <f>VLOOKUP(A1361,Holidays!A:C,2,)</f>
        <v>N</v>
      </c>
      <c r="N1361" t="str">
        <f>VLOOKUP(A1361,Holidays!A:C,3,FALSE)</f>
        <v>N</v>
      </c>
    </row>
    <row r="1362" spans="1:14" x14ac:dyDescent="0.25">
      <c r="A1362" s="6">
        <v>43365</v>
      </c>
      <c r="B1362" s="1" t="str">
        <f>TEXT(Holidays!A1362,"DDDD")</f>
        <v>Saturday</v>
      </c>
      <c r="C1362" s="2">
        <f>WEEKNUM(Holidays!A1362)</f>
        <v>38</v>
      </c>
      <c r="D1362" s="1" t="str">
        <f>TEXT(Holidays!A1362,"MMMM")</f>
        <v>September</v>
      </c>
      <c r="E1362" s="1" t="str">
        <f>TEXT(Holidays!A1362,"yyyy")</f>
        <v>2018</v>
      </c>
      <c r="F1362" s="3">
        <v>6.8</v>
      </c>
      <c r="G1362" s="3">
        <v>17.3</v>
      </c>
      <c r="H1362" s="3">
        <v>19.7</v>
      </c>
      <c r="I1362" s="3">
        <v>0</v>
      </c>
      <c r="J1362" s="4">
        <v>107731.72</v>
      </c>
      <c r="K1362" s="5">
        <v>83.493593180000005</v>
      </c>
      <c r="L1362" s="71">
        <f t="shared" si="21"/>
        <v>8994908.4022616707</v>
      </c>
      <c r="M1362" t="str">
        <f>VLOOKUP(A1362,Holidays!A:C,2,)</f>
        <v>N</v>
      </c>
      <c r="N1362" t="str">
        <f>VLOOKUP(A1362,Holidays!A:C,3,FALSE)</f>
        <v>N</v>
      </c>
    </row>
    <row r="1363" spans="1:14" x14ac:dyDescent="0.25">
      <c r="A1363" s="6">
        <v>43366</v>
      </c>
      <c r="B1363" s="1" t="str">
        <f>TEXT(Holidays!A1363,"DDDD")</f>
        <v>Sunday</v>
      </c>
      <c r="C1363" s="2">
        <f>WEEKNUM(Holidays!A1363)</f>
        <v>39</v>
      </c>
      <c r="D1363" s="1" t="str">
        <f>TEXT(Holidays!A1363,"MMMM")</f>
        <v>September</v>
      </c>
      <c r="E1363" s="1" t="str">
        <f>TEXT(Holidays!A1363,"yyyy")</f>
        <v>2018</v>
      </c>
      <c r="F1363" s="3">
        <v>10.4</v>
      </c>
      <c r="G1363" s="3">
        <v>13.7</v>
      </c>
      <c r="H1363" s="3">
        <v>11.6</v>
      </c>
      <c r="I1363" s="3">
        <v>0.2</v>
      </c>
      <c r="J1363" s="4">
        <v>107332.1</v>
      </c>
      <c r="K1363" s="5">
        <v>79.780017569999998</v>
      </c>
      <c r="L1363" s="71">
        <f t="shared" si="21"/>
        <v>8562956.823824998</v>
      </c>
      <c r="M1363" t="str">
        <f>VLOOKUP(A1363,Holidays!A:C,2,)</f>
        <v>N</v>
      </c>
      <c r="N1363" t="str">
        <f>VLOOKUP(A1363,Holidays!A:C,3,FALSE)</f>
        <v>N</v>
      </c>
    </row>
    <row r="1364" spans="1:14" x14ac:dyDescent="0.25">
      <c r="A1364" s="6">
        <v>43367</v>
      </c>
      <c r="B1364" s="1" t="str">
        <f>TEXT(Holidays!A1364,"DDDD")</f>
        <v>Monday</v>
      </c>
      <c r="C1364" s="2">
        <f>WEEKNUM(Holidays!A1364)</f>
        <v>39</v>
      </c>
      <c r="D1364" s="1" t="str">
        <f>TEXT(Holidays!A1364,"MMMM")</f>
        <v>September</v>
      </c>
      <c r="E1364" s="1" t="str">
        <f>TEXT(Holidays!A1364,"yyyy")</f>
        <v>2018</v>
      </c>
      <c r="F1364" s="3">
        <v>4.5999999999999996</v>
      </c>
      <c r="G1364" s="3">
        <v>14.9</v>
      </c>
      <c r="H1364" s="3">
        <v>17.2</v>
      </c>
      <c r="I1364" s="3">
        <v>0</v>
      </c>
      <c r="J1364" s="4">
        <v>119535.715</v>
      </c>
      <c r="K1364" s="5">
        <v>93.755130829999999</v>
      </c>
      <c r="L1364" s="71">
        <f t="shared" si="21"/>
        <v>11207086.598682594</v>
      </c>
      <c r="M1364" t="str">
        <f>VLOOKUP(A1364,Holidays!A:C,2,)</f>
        <v>N</v>
      </c>
      <c r="N1364" t="str">
        <f>VLOOKUP(A1364,Holidays!A:C,3,FALSE)</f>
        <v>N</v>
      </c>
    </row>
    <row r="1365" spans="1:14" x14ac:dyDescent="0.25">
      <c r="A1365" s="6">
        <v>43368</v>
      </c>
      <c r="B1365" s="1" t="str">
        <f>TEXT(Holidays!A1365,"DDDD")</f>
        <v>Tuesday</v>
      </c>
      <c r="C1365" s="2">
        <f>WEEKNUM(Holidays!A1365)</f>
        <v>39</v>
      </c>
      <c r="D1365" s="1" t="str">
        <f>TEXT(Holidays!A1365,"MMMM")</f>
        <v>September</v>
      </c>
      <c r="E1365" s="1" t="str">
        <f>TEXT(Holidays!A1365,"yyyy")</f>
        <v>2018</v>
      </c>
      <c r="F1365" s="3">
        <v>8.6</v>
      </c>
      <c r="G1365" s="3">
        <v>13.6</v>
      </c>
      <c r="H1365" s="3">
        <v>12.2</v>
      </c>
      <c r="I1365" s="3">
        <v>0</v>
      </c>
      <c r="J1365" s="4">
        <v>124797.08500000001</v>
      </c>
      <c r="K1365" s="5">
        <v>118.656356</v>
      </c>
      <c r="L1365" s="71">
        <f t="shared" si="21"/>
        <v>14807967.34552226</v>
      </c>
      <c r="M1365" t="str">
        <f>VLOOKUP(A1365,Holidays!A:C,2,)</f>
        <v>N</v>
      </c>
      <c r="N1365" t="str">
        <f>VLOOKUP(A1365,Holidays!A:C,3,FALSE)</f>
        <v>N</v>
      </c>
    </row>
    <row r="1366" spans="1:14" x14ac:dyDescent="0.25">
      <c r="A1366" s="6">
        <v>43369</v>
      </c>
      <c r="B1366" s="1" t="str">
        <f>TEXT(Holidays!A1366,"DDDD")</f>
        <v>Wednesday</v>
      </c>
      <c r="C1366" s="2">
        <f>WEEKNUM(Holidays!A1366)</f>
        <v>39</v>
      </c>
      <c r="D1366" s="1" t="str">
        <f>TEXT(Holidays!A1366,"MMMM")</f>
        <v>September</v>
      </c>
      <c r="E1366" s="1" t="str">
        <f>TEXT(Holidays!A1366,"yyyy")</f>
        <v>2018</v>
      </c>
      <c r="F1366" s="3">
        <v>6.4</v>
      </c>
      <c r="G1366" s="3">
        <v>17.600000000000001</v>
      </c>
      <c r="H1366" s="3">
        <v>20.8</v>
      </c>
      <c r="I1366" s="3">
        <v>0</v>
      </c>
      <c r="J1366" s="4">
        <v>119238.345</v>
      </c>
      <c r="K1366" s="5">
        <v>120.8612104</v>
      </c>
      <c r="L1366" s="71">
        <f t="shared" si="21"/>
        <v>14411290.702792788</v>
      </c>
      <c r="M1366" t="str">
        <f>VLOOKUP(A1366,Holidays!A:C,2,)</f>
        <v>N</v>
      </c>
      <c r="N1366" t="str">
        <f>VLOOKUP(A1366,Holidays!A:C,3,FALSE)</f>
        <v>N</v>
      </c>
    </row>
    <row r="1367" spans="1:14" x14ac:dyDescent="0.25">
      <c r="A1367" s="6">
        <v>43370</v>
      </c>
      <c r="B1367" s="1" t="str">
        <f>TEXT(Holidays!A1367,"DDDD")</f>
        <v>Thursday</v>
      </c>
      <c r="C1367" s="2">
        <f>WEEKNUM(Holidays!A1367)</f>
        <v>39</v>
      </c>
      <c r="D1367" s="1" t="str">
        <f>TEXT(Holidays!A1367,"MMMM")</f>
        <v>September</v>
      </c>
      <c r="E1367" s="1" t="str">
        <f>TEXT(Holidays!A1367,"yyyy")</f>
        <v>2018</v>
      </c>
      <c r="F1367" s="3">
        <v>9.1999999999999993</v>
      </c>
      <c r="G1367" s="3">
        <v>24.2</v>
      </c>
      <c r="H1367" s="3">
        <v>20.8</v>
      </c>
      <c r="I1367" s="3">
        <v>0</v>
      </c>
      <c r="J1367" s="4">
        <v>110878.67</v>
      </c>
      <c r="K1367" s="5">
        <v>99.286997249999999</v>
      </c>
      <c r="L1367" s="71">
        <f t="shared" si="21"/>
        <v>11008810.203373658</v>
      </c>
      <c r="M1367" t="str">
        <f>VLOOKUP(A1367,Holidays!A:C,2,)</f>
        <v>N</v>
      </c>
      <c r="N1367" t="str">
        <f>VLOOKUP(A1367,Holidays!A:C,3,FALSE)</f>
        <v>N</v>
      </c>
    </row>
    <row r="1368" spans="1:14" x14ac:dyDescent="0.25">
      <c r="A1368" s="6">
        <v>43371</v>
      </c>
      <c r="B1368" s="1" t="str">
        <f>TEXT(Holidays!A1368,"DDDD")</f>
        <v>Friday</v>
      </c>
      <c r="C1368" s="2">
        <f>WEEKNUM(Holidays!A1368)</f>
        <v>39</v>
      </c>
      <c r="D1368" s="1" t="str">
        <f>TEXT(Holidays!A1368,"MMMM")</f>
        <v>September</v>
      </c>
      <c r="E1368" s="1" t="str">
        <f>TEXT(Holidays!A1368,"yyyy")</f>
        <v>2018</v>
      </c>
      <c r="F1368" s="3">
        <v>10.7</v>
      </c>
      <c r="G1368" s="3">
        <v>15.2</v>
      </c>
      <c r="H1368" s="3">
        <v>10.199999999999999</v>
      </c>
      <c r="I1368" s="3">
        <v>0</v>
      </c>
      <c r="J1368" s="4">
        <v>108622.42</v>
      </c>
      <c r="K1368" s="5">
        <v>90.212995460000002</v>
      </c>
      <c r="L1368" s="71">
        <f t="shared" si="21"/>
        <v>9799153.8823142126</v>
      </c>
      <c r="M1368" t="str">
        <f>VLOOKUP(A1368,Holidays!A:C,2,)</f>
        <v>N</v>
      </c>
      <c r="N1368" t="str">
        <f>VLOOKUP(A1368,Holidays!A:C,3,FALSE)</f>
        <v>Y</v>
      </c>
    </row>
    <row r="1369" spans="1:14" x14ac:dyDescent="0.25">
      <c r="A1369" s="6">
        <v>43372</v>
      </c>
      <c r="B1369" s="1" t="str">
        <f>TEXT(Holidays!A1369,"DDDD")</f>
        <v>Saturday</v>
      </c>
      <c r="C1369" s="2">
        <f>WEEKNUM(Holidays!A1369)</f>
        <v>39</v>
      </c>
      <c r="D1369" s="1" t="str">
        <f>TEXT(Holidays!A1369,"MMMM")</f>
        <v>September</v>
      </c>
      <c r="E1369" s="1" t="str">
        <f>TEXT(Holidays!A1369,"yyyy")</f>
        <v>2018</v>
      </c>
      <c r="F1369" s="3">
        <v>5.5</v>
      </c>
      <c r="G1369" s="3">
        <v>14</v>
      </c>
      <c r="H1369" s="3">
        <v>17</v>
      </c>
      <c r="I1369" s="3">
        <v>1.2</v>
      </c>
      <c r="J1369" s="4">
        <v>109315.065</v>
      </c>
      <c r="K1369" s="5">
        <v>86.164086429999998</v>
      </c>
      <c r="L1369" s="71">
        <f t="shared" si="21"/>
        <v>9419032.7087610681</v>
      </c>
      <c r="M1369" t="str">
        <f>VLOOKUP(A1369,Holidays!A:C,2,)</f>
        <v>N</v>
      </c>
      <c r="N1369" t="str">
        <f>VLOOKUP(A1369,Holidays!A:C,3,FALSE)</f>
        <v>N</v>
      </c>
    </row>
    <row r="1370" spans="1:14" x14ac:dyDescent="0.25">
      <c r="A1370" s="6">
        <v>43373</v>
      </c>
      <c r="B1370" s="1" t="str">
        <f>TEXT(Holidays!A1370,"DDDD")</f>
        <v>Sunday</v>
      </c>
      <c r="C1370" s="2">
        <f>WEEKNUM(Holidays!A1370)</f>
        <v>40</v>
      </c>
      <c r="D1370" s="1" t="str">
        <f>TEXT(Holidays!A1370,"MMMM")</f>
        <v>September</v>
      </c>
      <c r="E1370" s="1" t="str">
        <f>TEXT(Holidays!A1370,"yyyy")</f>
        <v>2018</v>
      </c>
      <c r="F1370" s="3">
        <v>6.8</v>
      </c>
      <c r="G1370" s="3">
        <v>16.5</v>
      </c>
      <c r="H1370" s="3">
        <v>19.8</v>
      </c>
      <c r="I1370" s="3">
        <v>0.2</v>
      </c>
      <c r="J1370" s="4">
        <v>106236.23</v>
      </c>
      <c r="K1370" s="5">
        <v>86.884516410000003</v>
      </c>
      <c r="L1370" s="71">
        <f t="shared" si="21"/>
        <v>9230283.468771534</v>
      </c>
      <c r="M1370" t="str">
        <f>VLOOKUP(A1370,Holidays!A:C,2,)</f>
        <v>N</v>
      </c>
      <c r="N1370" t="str">
        <f>VLOOKUP(A1370,Holidays!A:C,3,FALSE)</f>
        <v>N</v>
      </c>
    </row>
    <row r="1371" spans="1:14" x14ac:dyDescent="0.25">
      <c r="A1371" s="6">
        <v>43374</v>
      </c>
      <c r="B1371" s="1" t="str">
        <f>TEXT(Holidays!A1371,"DDDD")</f>
        <v>Monday</v>
      </c>
      <c r="C1371" s="2">
        <f>WEEKNUM(Holidays!A1371)</f>
        <v>40</v>
      </c>
      <c r="D1371" s="1" t="str">
        <f>TEXT(Holidays!A1371,"MMMM")</f>
        <v>October</v>
      </c>
      <c r="E1371" s="1" t="str">
        <f>TEXT(Holidays!A1371,"yyyy")</f>
        <v>2018</v>
      </c>
      <c r="F1371" s="3">
        <v>4.7</v>
      </c>
      <c r="G1371" s="3">
        <v>23.3</v>
      </c>
      <c r="H1371" s="3">
        <v>21.4</v>
      </c>
      <c r="I1371" s="3">
        <v>0</v>
      </c>
      <c r="J1371" s="4">
        <v>114466.64</v>
      </c>
      <c r="K1371" s="5">
        <v>111.1212712</v>
      </c>
      <c r="L1371" s="71">
        <f t="shared" si="21"/>
        <v>12719678.546792768</v>
      </c>
      <c r="M1371" t="str">
        <f>VLOOKUP(A1371,Holidays!A:C,2,)</f>
        <v>N</v>
      </c>
      <c r="N1371" t="str">
        <f>VLOOKUP(A1371,Holidays!A:C,3,FALSE)</f>
        <v>N</v>
      </c>
    </row>
    <row r="1372" spans="1:14" x14ac:dyDescent="0.25">
      <c r="A1372" s="6">
        <v>43375</v>
      </c>
      <c r="B1372" s="1" t="str">
        <f>TEXT(Holidays!A1372,"DDDD")</f>
        <v>Tuesday</v>
      </c>
      <c r="C1372" s="2">
        <f>WEEKNUM(Holidays!A1372)</f>
        <v>40</v>
      </c>
      <c r="D1372" s="1" t="str">
        <f>TEXT(Holidays!A1372,"MMMM")</f>
        <v>October</v>
      </c>
      <c r="E1372" s="1" t="str">
        <f>TEXT(Holidays!A1372,"yyyy")</f>
        <v>2018</v>
      </c>
      <c r="F1372" s="3">
        <v>11.4</v>
      </c>
      <c r="G1372" s="3">
        <v>25.8</v>
      </c>
      <c r="H1372" s="3">
        <v>13.4</v>
      </c>
      <c r="I1372" s="3">
        <v>0</v>
      </c>
      <c r="J1372" s="4">
        <v>114458.205</v>
      </c>
      <c r="K1372" s="5">
        <v>104.9424003</v>
      </c>
      <c r="L1372" s="71">
        <f t="shared" si="21"/>
        <v>12011518.766729463</v>
      </c>
      <c r="M1372" t="str">
        <f>VLOOKUP(A1372,Holidays!A:C,2,)</f>
        <v>N</v>
      </c>
      <c r="N1372" t="str">
        <f>VLOOKUP(A1372,Holidays!A:C,3,FALSE)</f>
        <v>N</v>
      </c>
    </row>
    <row r="1373" spans="1:14" x14ac:dyDescent="0.25">
      <c r="A1373" s="6">
        <v>43376</v>
      </c>
      <c r="B1373" s="1" t="str">
        <f>TEXT(Holidays!A1373,"DDDD")</f>
        <v>Wednesday</v>
      </c>
      <c r="C1373" s="2">
        <f>WEEKNUM(Holidays!A1373)</f>
        <v>40</v>
      </c>
      <c r="D1373" s="1" t="str">
        <f>TEXT(Holidays!A1373,"MMMM")</f>
        <v>October</v>
      </c>
      <c r="E1373" s="1" t="str">
        <f>TEXT(Holidays!A1373,"yyyy")</f>
        <v>2018</v>
      </c>
      <c r="F1373" s="3">
        <v>14.7</v>
      </c>
      <c r="G1373" s="3">
        <v>18.100000000000001</v>
      </c>
      <c r="H1373" s="3">
        <v>10.9</v>
      </c>
      <c r="I1373" s="3">
        <v>0</v>
      </c>
      <c r="J1373" s="4">
        <v>115490.83500000001</v>
      </c>
      <c r="K1373" s="5">
        <v>122.0868375</v>
      </c>
      <c r="L1373" s="71">
        <f t="shared" si="21"/>
        <v>14099910.805384314</v>
      </c>
      <c r="M1373" t="str">
        <f>VLOOKUP(A1373,Holidays!A:C,2,)</f>
        <v>N</v>
      </c>
      <c r="N1373" t="str">
        <f>VLOOKUP(A1373,Holidays!A:C,3,FALSE)</f>
        <v>N</v>
      </c>
    </row>
    <row r="1374" spans="1:14" x14ac:dyDescent="0.25">
      <c r="A1374" s="6">
        <v>43377</v>
      </c>
      <c r="B1374" s="1" t="str">
        <f>TEXT(Holidays!A1374,"DDDD")</f>
        <v>Thursday</v>
      </c>
      <c r="C1374" s="2">
        <f>WEEKNUM(Holidays!A1374)</f>
        <v>40</v>
      </c>
      <c r="D1374" s="1" t="str">
        <f>TEXT(Holidays!A1374,"MMMM")</f>
        <v>October</v>
      </c>
      <c r="E1374" s="1" t="str">
        <f>TEXT(Holidays!A1374,"yyyy")</f>
        <v>2018</v>
      </c>
      <c r="F1374" s="3">
        <v>10.9</v>
      </c>
      <c r="G1374" s="3">
        <v>14.6</v>
      </c>
      <c r="H1374" s="3">
        <v>12.5</v>
      </c>
      <c r="I1374" s="3">
        <v>0</v>
      </c>
      <c r="J1374" s="4">
        <v>115294.12</v>
      </c>
      <c r="K1374" s="5">
        <v>97.499455749999996</v>
      </c>
      <c r="L1374" s="71">
        <f t="shared" si="21"/>
        <v>11241113.951175189</v>
      </c>
      <c r="M1374" t="str">
        <f>VLOOKUP(A1374,Holidays!A:C,2,)</f>
        <v>N</v>
      </c>
      <c r="N1374" t="str">
        <f>VLOOKUP(A1374,Holidays!A:C,3,FALSE)</f>
        <v>N</v>
      </c>
    </row>
    <row r="1375" spans="1:14" x14ac:dyDescent="0.25">
      <c r="A1375" s="6">
        <v>43378</v>
      </c>
      <c r="B1375" s="1" t="str">
        <f>TEXT(Holidays!A1375,"DDDD")</f>
        <v>Friday</v>
      </c>
      <c r="C1375" s="2">
        <f>WEEKNUM(Holidays!A1375)</f>
        <v>40</v>
      </c>
      <c r="D1375" s="1" t="str">
        <f>TEXT(Holidays!A1375,"MMMM")</f>
        <v>October</v>
      </c>
      <c r="E1375" s="1" t="str">
        <f>TEXT(Holidays!A1375,"yyyy")</f>
        <v>2018</v>
      </c>
      <c r="F1375" s="3">
        <v>9.1</v>
      </c>
      <c r="G1375" s="3">
        <v>20.5</v>
      </c>
      <c r="H1375" s="3">
        <v>22.5</v>
      </c>
      <c r="I1375" s="3">
        <v>0</v>
      </c>
      <c r="J1375" s="4">
        <v>112576.545</v>
      </c>
      <c r="K1375" s="5">
        <v>105.2909812</v>
      </c>
      <c r="L1375" s="71">
        <f t="shared" si="21"/>
        <v>11853294.883155955</v>
      </c>
      <c r="M1375" t="str">
        <f>VLOOKUP(A1375,Holidays!A:C,2,)</f>
        <v>N</v>
      </c>
      <c r="N1375" t="str">
        <f>VLOOKUP(A1375,Holidays!A:C,3,FALSE)</f>
        <v>N</v>
      </c>
    </row>
    <row r="1376" spans="1:14" x14ac:dyDescent="0.25">
      <c r="A1376" s="6">
        <v>43379</v>
      </c>
      <c r="B1376" s="1" t="str">
        <f>TEXT(Holidays!A1376,"DDDD")</f>
        <v>Saturday</v>
      </c>
      <c r="C1376" s="2">
        <f>WEEKNUM(Holidays!A1376)</f>
        <v>40</v>
      </c>
      <c r="D1376" s="1" t="str">
        <f>TEXT(Holidays!A1376,"MMMM")</f>
        <v>October</v>
      </c>
      <c r="E1376" s="1" t="str">
        <f>TEXT(Holidays!A1376,"yyyy")</f>
        <v>2018</v>
      </c>
      <c r="F1376" s="3">
        <v>8.3000000000000007</v>
      </c>
      <c r="G1376" s="3">
        <v>23.8</v>
      </c>
      <c r="H1376" s="3">
        <v>22.7</v>
      </c>
      <c r="I1376" s="3">
        <v>0</v>
      </c>
      <c r="J1376" s="4">
        <v>102988.145</v>
      </c>
      <c r="K1376" s="5">
        <v>100.10292629999999</v>
      </c>
      <c r="L1376" s="71">
        <f t="shared" si="21"/>
        <v>10309414.688708713</v>
      </c>
      <c r="M1376" t="str">
        <f>VLOOKUP(A1376,Holidays!A:C,2,)</f>
        <v>N</v>
      </c>
      <c r="N1376" t="str">
        <f>VLOOKUP(A1376,Holidays!A:C,3,FALSE)</f>
        <v>N</v>
      </c>
    </row>
    <row r="1377" spans="1:14" x14ac:dyDescent="0.25">
      <c r="A1377" s="6">
        <v>43380</v>
      </c>
      <c r="B1377" s="1" t="str">
        <f>TEXT(Holidays!A1377,"DDDD")</f>
        <v>Sunday</v>
      </c>
      <c r="C1377" s="2">
        <f>WEEKNUM(Holidays!A1377)</f>
        <v>41</v>
      </c>
      <c r="D1377" s="1" t="str">
        <f>TEXT(Holidays!A1377,"MMMM")</f>
        <v>October</v>
      </c>
      <c r="E1377" s="1" t="str">
        <f>TEXT(Holidays!A1377,"yyyy")</f>
        <v>2018</v>
      </c>
      <c r="F1377" s="3">
        <v>10.3</v>
      </c>
      <c r="G1377" s="3">
        <v>24.7</v>
      </c>
      <c r="H1377" s="3">
        <v>21.2</v>
      </c>
      <c r="I1377" s="3">
        <v>0</v>
      </c>
      <c r="J1377" s="4">
        <v>100476.705</v>
      </c>
      <c r="K1377" s="5">
        <v>87.871654219999996</v>
      </c>
      <c r="L1377" s="71">
        <f t="shared" si="21"/>
        <v>8829054.2789249457</v>
      </c>
      <c r="M1377" t="str">
        <f>VLOOKUP(A1377,Holidays!A:C,2,)</f>
        <v>N</v>
      </c>
      <c r="N1377" t="str">
        <f>VLOOKUP(A1377,Holidays!A:C,3,FALSE)</f>
        <v>N</v>
      </c>
    </row>
    <row r="1378" spans="1:14" x14ac:dyDescent="0.25">
      <c r="A1378" s="6">
        <v>43381</v>
      </c>
      <c r="B1378" s="1" t="str">
        <f>TEXT(Holidays!A1378,"DDDD")</f>
        <v>Monday</v>
      </c>
      <c r="C1378" s="2">
        <f>WEEKNUM(Holidays!A1378)</f>
        <v>41</v>
      </c>
      <c r="D1378" s="1" t="str">
        <f>TEXT(Holidays!A1378,"MMMM")</f>
        <v>October</v>
      </c>
      <c r="E1378" s="1" t="str">
        <f>TEXT(Holidays!A1378,"yyyy")</f>
        <v>2018</v>
      </c>
      <c r="F1378" s="3">
        <v>13.5</v>
      </c>
      <c r="G1378" s="3">
        <v>28.2</v>
      </c>
      <c r="H1378" s="3">
        <v>22.7</v>
      </c>
      <c r="I1378" s="3">
        <v>0</v>
      </c>
      <c r="J1378" s="4">
        <v>113945.5</v>
      </c>
      <c r="K1378" s="5">
        <v>87.101261609999995</v>
      </c>
      <c r="L1378" s="71">
        <f t="shared" si="21"/>
        <v>9924796.8047822546</v>
      </c>
      <c r="M1378" t="str">
        <f>VLOOKUP(A1378,Holidays!A:C,2,)</f>
        <v>N</v>
      </c>
      <c r="N1378" t="str">
        <f>VLOOKUP(A1378,Holidays!A:C,3,FALSE)</f>
        <v>N</v>
      </c>
    </row>
    <row r="1379" spans="1:14" x14ac:dyDescent="0.25">
      <c r="A1379" s="6">
        <v>43382</v>
      </c>
      <c r="B1379" s="1" t="str">
        <f>TEXT(Holidays!A1379,"DDDD")</f>
        <v>Tuesday</v>
      </c>
      <c r="C1379" s="2">
        <f>WEEKNUM(Holidays!A1379)</f>
        <v>41</v>
      </c>
      <c r="D1379" s="1" t="str">
        <f>TEXT(Holidays!A1379,"MMMM")</f>
        <v>October</v>
      </c>
      <c r="E1379" s="1" t="str">
        <f>TEXT(Holidays!A1379,"yyyy")</f>
        <v>2018</v>
      </c>
      <c r="F1379" s="3">
        <v>16.100000000000001</v>
      </c>
      <c r="G1379" s="3">
        <v>17.899999999999999</v>
      </c>
      <c r="H1379" s="3">
        <v>7.2</v>
      </c>
      <c r="I1379" s="3"/>
      <c r="J1379" s="4">
        <v>116449.31</v>
      </c>
      <c r="K1379" s="5">
        <v>99.00074936</v>
      </c>
      <c r="L1379" s="71">
        <f t="shared" si="21"/>
        <v>11528568.952454941</v>
      </c>
      <c r="M1379" t="str">
        <f>VLOOKUP(A1379,Holidays!A:C,2,)</f>
        <v>Y</v>
      </c>
      <c r="N1379" t="str">
        <f>VLOOKUP(A1379,Holidays!A:C,3,FALSE)</f>
        <v>N</v>
      </c>
    </row>
    <row r="1380" spans="1:14" x14ac:dyDescent="0.25">
      <c r="A1380" s="6">
        <v>43383</v>
      </c>
      <c r="B1380" s="1" t="str">
        <f>TEXT(Holidays!A1380,"DDDD")</f>
        <v>Wednesday</v>
      </c>
      <c r="C1380" s="2">
        <f>WEEKNUM(Holidays!A1380)</f>
        <v>41</v>
      </c>
      <c r="D1380" s="1" t="str">
        <f>TEXT(Holidays!A1380,"MMMM")</f>
        <v>October</v>
      </c>
      <c r="E1380" s="1" t="str">
        <f>TEXT(Holidays!A1380,"yyyy")</f>
        <v>2018</v>
      </c>
      <c r="F1380" s="3">
        <v>10.1</v>
      </c>
      <c r="G1380" s="3">
        <v>16.5</v>
      </c>
      <c r="H1380" s="3">
        <v>20</v>
      </c>
      <c r="I1380" s="3"/>
      <c r="J1380" s="4">
        <v>109551.08</v>
      </c>
      <c r="K1380" s="5">
        <v>73.539697610000005</v>
      </c>
      <c r="L1380" s="71">
        <f t="shared" si="21"/>
        <v>8056353.2960489197</v>
      </c>
      <c r="M1380" t="str">
        <f>VLOOKUP(A1380,Holidays!A:C,2,)</f>
        <v>Y</v>
      </c>
      <c r="N1380" t="str">
        <f>VLOOKUP(A1380,Holidays!A:C,3,FALSE)</f>
        <v>N</v>
      </c>
    </row>
    <row r="1381" spans="1:14" x14ac:dyDescent="0.25">
      <c r="A1381" s="6">
        <v>43384</v>
      </c>
      <c r="B1381" s="1" t="str">
        <f>TEXT(Holidays!A1381,"DDDD")</f>
        <v>Thursday</v>
      </c>
      <c r="C1381" s="2">
        <f>WEEKNUM(Holidays!A1381)</f>
        <v>41</v>
      </c>
      <c r="D1381" s="1" t="str">
        <f>TEXT(Holidays!A1381,"MMMM")</f>
        <v>October</v>
      </c>
      <c r="E1381" s="1" t="str">
        <f>TEXT(Holidays!A1381,"yyyy")</f>
        <v>2018</v>
      </c>
      <c r="F1381" s="3">
        <v>6.4</v>
      </c>
      <c r="G1381" s="3">
        <v>20.7</v>
      </c>
      <c r="H1381" s="3">
        <v>23.7</v>
      </c>
      <c r="I1381" s="3">
        <v>0</v>
      </c>
      <c r="J1381" s="4">
        <v>110432.33</v>
      </c>
      <c r="K1381" s="5">
        <v>85.630408540000005</v>
      </c>
      <c r="L1381" s="71">
        <f t="shared" si="21"/>
        <v>9456365.5339240991</v>
      </c>
      <c r="M1381" t="str">
        <f>VLOOKUP(A1381,Holidays!A:C,2,)</f>
        <v>Y</v>
      </c>
      <c r="N1381" t="str">
        <f>VLOOKUP(A1381,Holidays!A:C,3,FALSE)</f>
        <v>N</v>
      </c>
    </row>
    <row r="1382" spans="1:14" x14ac:dyDescent="0.25">
      <c r="A1382" s="6">
        <v>43385</v>
      </c>
      <c r="B1382" s="1" t="str">
        <f>TEXT(Holidays!A1382,"DDDD")</f>
        <v>Friday</v>
      </c>
      <c r="C1382" s="2">
        <f>WEEKNUM(Holidays!A1382)</f>
        <v>41</v>
      </c>
      <c r="D1382" s="1" t="str">
        <f>TEXT(Holidays!A1382,"MMMM")</f>
        <v>October</v>
      </c>
      <c r="E1382" s="1" t="str">
        <f>TEXT(Holidays!A1382,"yyyy")</f>
        <v>2018</v>
      </c>
      <c r="F1382" s="3">
        <v>8.6999999999999993</v>
      </c>
      <c r="G1382" s="3">
        <v>22.7</v>
      </c>
      <c r="H1382" s="3">
        <v>23.9</v>
      </c>
      <c r="I1382" s="3">
        <v>0</v>
      </c>
      <c r="J1382" s="4">
        <v>110457.33500000001</v>
      </c>
      <c r="K1382" s="5">
        <v>88.472364569999996</v>
      </c>
      <c r="L1382" s="71">
        <f t="shared" si="21"/>
        <v>9772421.6115506217</v>
      </c>
      <c r="M1382" t="str">
        <f>VLOOKUP(A1382,Holidays!A:C,2,)</f>
        <v>Y</v>
      </c>
      <c r="N1382" t="str">
        <f>VLOOKUP(A1382,Holidays!A:C,3,FALSE)</f>
        <v>N</v>
      </c>
    </row>
    <row r="1383" spans="1:14" x14ac:dyDescent="0.25">
      <c r="A1383" s="6">
        <v>43386</v>
      </c>
      <c r="B1383" s="1" t="str">
        <f>TEXT(Holidays!A1383,"DDDD")</f>
        <v>Saturday</v>
      </c>
      <c r="C1383" s="2">
        <f>WEEKNUM(Holidays!A1383)</f>
        <v>41</v>
      </c>
      <c r="D1383" s="1" t="str">
        <f>TEXT(Holidays!A1383,"MMMM")</f>
        <v>October</v>
      </c>
      <c r="E1383" s="1" t="str">
        <f>TEXT(Holidays!A1383,"yyyy")</f>
        <v>2018</v>
      </c>
      <c r="F1383" s="3">
        <v>10.5</v>
      </c>
      <c r="G1383" s="3">
        <v>24.9</v>
      </c>
      <c r="H1383" s="3">
        <v>23.2</v>
      </c>
      <c r="I1383" s="3">
        <v>0</v>
      </c>
      <c r="J1383" s="4">
        <v>96584.744999999995</v>
      </c>
      <c r="K1383" s="5">
        <v>74.616600149999996</v>
      </c>
      <c r="L1383" s="71">
        <f t="shared" si="21"/>
        <v>7206825.2982547106</v>
      </c>
      <c r="M1383" t="str">
        <f>VLOOKUP(A1383,Holidays!A:C,2,)</f>
        <v>Y</v>
      </c>
      <c r="N1383" t="str">
        <f>VLOOKUP(A1383,Holidays!A:C,3,FALSE)</f>
        <v>N</v>
      </c>
    </row>
    <row r="1384" spans="1:14" x14ac:dyDescent="0.25">
      <c r="A1384" s="6">
        <v>43387</v>
      </c>
      <c r="B1384" s="1" t="str">
        <f>TEXT(Holidays!A1384,"DDDD")</f>
        <v>Sunday</v>
      </c>
      <c r="C1384" s="2">
        <f>WEEKNUM(Holidays!A1384)</f>
        <v>42</v>
      </c>
      <c r="D1384" s="1" t="str">
        <f>TEXT(Holidays!A1384,"MMMM")</f>
        <v>October</v>
      </c>
      <c r="E1384" s="1" t="str">
        <f>TEXT(Holidays!A1384,"yyyy")</f>
        <v>2018</v>
      </c>
      <c r="F1384" s="3">
        <v>12.4</v>
      </c>
      <c r="G1384" s="3">
        <v>27.3</v>
      </c>
      <c r="H1384" s="3">
        <v>22.1</v>
      </c>
      <c r="I1384" s="3">
        <v>0</v>
      </c>
      <c r="J1384" s="4">
        <v>90918.615000000005</v>
      </c>
      <c r="K1384" s="5">
        <v>56.864164340000002</v>
      </c>
      <c r="L1384" s="71">
        <f t="shared" si="21"/>
        <v>5170011.0649251891</v>
      </c>
      <c r="M1384" t="str">
        <f>VLOOKUP(A1384,Holidays!A:C,2,)</f>
        <v>Y</v>
      </c>
      <c r="N1384" t="str">
        <f>VLOOKUP(A1384,Holidays!A:C,3,FALSE)</f>
        <v>N</v>
      </c>
    </row>
    <row r="1385" spans="1:14" x14ac:dyDescent="0.25">
      <c r="A1385" s="6">
        <v>43388</v>
      </c>
      <c r="B1385" s="1" t="str">
        <f>TEXT(Holidays!A1385,"DDDD")</f>
        <v>Monday</v>
      </c>
      <c r="C1385" s="2">
        <f>WEEKNUM(Holidays!A1385)</f>
        <v>42</v>
      </c>
      <c r="D1385" s="1" t="str">
        <f>TEXT(Holidays!A1385,"MMMM")</f>
        <v>October</v>
      </c>
      <c r="E1385" s="1" t="str">
        <f>TEXT(Holidays!A1385,"yyyy")</f>
        <v>2018</v>
      </c>
      <c r="F1385" s="3">
        <v>19.5</v>
      </c>
      <c r="G1385" s="3">
        <v>27.5</v>
      </c>
      <c r="H1385" s="3">
        <v>19.399999999999999</v>
      </c>
      <c r="I1385" s="3">
        <v>0</v>
      </c>
      <c r="J1385" s="4">
        <v>108070.27499999999</v>
      </c>
      <c r="K1385" s="5">
        <v>79.182454410000005</v>
      </c>
      <c r="L1385" s="71">
        <f t="shared" si="21"/>
        <v>8557269.6232636627</v>
      </c>
      <c r="M1385" t="str">
        <f>VLOOKUP(A1385,Holidays!A:C,2,)</f>
        <v>Y</v>
      </c>
      <c r="N1385" t="str">
        <f>VLOOKUP(A1385,Holidays!A:C,3,FALSE)</f>
        <v>N</v>
      </c>
    </row>
    <row r="1386" spans="1:14" x14ac:dyDescent="0.25">
      <c r="A1386" s="6">
        <v>43389</v>
      </c>
      <c r="B1386" s="1" t="str">
        <f>TEXT(Holidays!A1386,"DDDD")</f>
        <v>Tuesday</v>
      </c>
      <c r="C1386" s="2">
        <f>WEEKNUM(Holidays!A1386)</f>
        <v>42</v>
      </c>
      <c r="D1386" s="1" t="str">
        <f>TEXT(Holidays!A1386,"MMMM")</f>
        <v>October</v>
      </c>
      <c r="E1386" s="1" t="str">
        <f>TEXT(Holidays!A1386,"yyyy")</f>
        <v>2018</v>
      </c>
      <c r="F1386" s="3">
        <v>20</v>
      </c>
      <c r="G1386" s="3">
        <v>23.1</v>
      </c>
      <c r="H1386" s="3">
        <v>6.1</v>
      </c>
      <c r="I1386" s="3">
        <v>0.2</v>
      </c>
      <c r="J1386" s="4">
        <v>113889.41</v>
      </c>
      <c r="K1386" s="5">
        <v>89.02524597</v>
      </c>
      <c r="L1386" s="71">
        <f t="shared" si="21"/>
        <v>10139032.738628179</v>
      </c>
      <c r="M1386" t="str">
        <f>VLOOKUP(A1386,Holidays!A:C,2,)</f>
        <v>Y</v>
      </c>
      <c r="N1386" t="str">
        <f>VLOOKUP(A1386,Holidays!A:C,3,FALSE)</f>
        <v>N</v>
      </c>
    </row>
    <row r="1387" spans="1:14" x14ac:dyDescent="0.25">
      <c r="A1387" s="6">
        <v>43390</v>
      </c>
      <c r="B1387" s="1" t="str">
        <f>TEXT(Holidays!A1387,"DDDD")</f>
        <v>Wednesday</v>
      </c>
      <c r="C1387" s="2">
        <f>WEEKNUM(Holidays!A1387)</f>
        <v>42</v>
      </c>
      <c r="D1387" s="1" t="str">
        <f>TEXT(Holidays!A1387,"MMMM")</f>
        <v>October</v>
      </c>
      <c r="E1387" s="1" t="str">
        <f>TEXT(Holidays!A1387,"yyyy")</f>
        <v>2018</v>
      </c>
      <c r="F1387" s="3">
        <v>16.100000000000001</v>
      </c>
      <c r="G1387" s="3">
        <v>22.6</v>
      </c>
      <c r="H1387" s="3">
        <v>15.1</v>
      </c>
      <c r="I1387" s="3">
        <v>5.2</v>
      </c>
      <c r="J1387" s="4">
        <v>112592.26</v>
      </c>
      <c r="K1387" s="5">
        <v>122.20067</v>
      </c>
      <c r="L1387" s="71">
        <f t="shared" si="21"/>
        <v>13758849.6088142</v>
      </c>
      <c r="M1387" t="str">
        <f>VLOOKUP(A1387,Holidays!A:C,2,)</f>
        <v>Y</v>
      </c>
      <c r="N1387" t="str">
        <f>VLOOKUP(A1387,Holidays!A:C,3,FALSE)</f>
        <v>N</v>
      </c>
    </row>
    <row r="1388" spans="1:14" x14ac:dyDescent="0.25">
      <c r="A1388" s="6">
        <v>43391</v>
      </c>
      <c r="B1388" s="1" t="str">
        <f>TEXT(Holidays!A1388,"DDDD")</f>
        <v>Thursday</v>
      </c>
      <c r="C1388" s="2">
        <f>WEEKNUM(Holidays!A1388)</f>
        <v>42</v>
      </c>
      <c r="D1388" s="1" t="str">
        <f>TEXT(Holidays!A1388,"MMMM")</f>
        <v>October</v>
      </c>
      <c r="E1388" s="1" t="str">
        <f>TEXT(Holidays!A1388,"yyyy")</f>
        <v>2018</v>
      </c>
      <c r="F1388" s="3">
        <v>14.7</v>
      </c>
      <c r="G1388" s="3">
        <v>20.7</v>
      </c>
      <c r="H1388" s="3">
        <v>10.5</v>
      </c>
      <c r="I1388" s="3">
        <v>2</v>
      </c>
      <c r="J1388" s="4">
        <v>112806.58500000001</v>
      </c>
      <c r="K1388" s="5">
        <v>165.77970980000001</v>
      </c>
      <c r="L1388" s="71">
        <f t="shared" si="21"/>
        <v>18701042.924829036</v>
      </c>
      <c r="M1388" t="str">
        <f>VLOOKUP(A1388,Holidays!A:C,2,)</f>
        <v>Y</v>
      </c>
      <c r="N1388" t="str">
        <f>VLOOKUP(A1388,Holidays!A:C,3,FALSE)</f>
        <v>N</v>
      </c>
    </row>
    <row r="1389" spans="1:14" x14ac:dyDescent="0.25">
      <c r="A1389" s="6">
        <v>43392</v>
      </c>
      <c r="B1389" s="1" t="str">
        <f>TEXT(Holidays!A1389,"DDDD")</f>
        <v>Friday</v>
      </c>
      <c r="C1389" s="2">
        <f>WEEKNUM(Holidays!A1389)</f>
        <v>42</v>
      </c>
      <c r="D1389" s="1" t="str">
        <f>TEXT(Holidays!A1389,"MMMM")</f>
        <v>October</v>
      </c>
      <c r="E1389" s="1" t="str">
        <f>TEXT(Holidays!A1389,"yyyy")</f>
        <v>2018</v>
      </c>
      <c r="F1389" s="3">
        <v>12.8</v>
      </c>
      <c r="G1389" s="3">
        <v>27.4</v>
      </c>
      <c r="H1389" s="3">
        <v>23</v>
      </c>
      <c r="I1389" s="3">
        <v>0</v>
      </c>
      <c r="J1389" s="4">
        <v>107940.16</v>
      </c>
      <c r="K1389" s="5">
        <v>101.6603803</v>
      </c>
      <c r="L1389" s="71">
        <f t="shared" si="21"/>
        <v>10973237.715242848</v>
      </c>
      <c r="M1389" t="str">
        <f>VLOOKUP(A1389,Holidays!A:C,2,)</f>
        <v>Y</v>
      </c>
      <c r="N1389" t="str">
        <f>VLOOKUP(A1389,Holidays!A:C,3,FALSE)</f>
        <v>N</v>
      </c>
    </row>
    <row r="1390" spans="1:14" x14ac:dyDescent="0.25">
      <c r="A1390" s="6">
        <v>43393</v>
      </c>
      <c r="B1390" s="1" t="str">
        <f>TEXT(Holidays!A1390,"DDDD")</f>
        <v>Saturday</v>
      </c>
      <c r="C1390" s="2">
        <f>WEEKNUM(Holidays!A1390)</f>
        <v>42</v>
      </c>
      <c r="D1390" s="1" t="str">
        <f>TEXT(Holidays!A1390,"MMMM")</f>
        <v>October</v>
      </c>
      <c r="E1390" s="1" t="str">
        <f>TEXT(Holidays!A1390,"yyyy")</f>
        <v>2018</v>
      </c>
      <c r="F1390" s="3">
        <v>11.7</v>
      </c>
      <c r="G1390" s="3">
        <v>16.100000000000001</v>
      </c>
      <c r="H1390" s="3">
        <v>9.8000000000000007</v>
      </c>
      <c r="I1390" s="3">
        <v>5</v>
      </c>
      <c r="J1390" s="4">
        <v>99368.854999999996</v>
      </c>
      <c r="K1390" s="5">
        <v>96.292242040000005</v>
      </c>
      <c r="L1390" s="71">
        <f t="shared" si="21"/>
        <v>9568449.8368976638</v>
      </c>
      <c r="M1390" t="str">
        <f>VLOOKUP(A1390,Holidays!A:C,2,)</f>
        <v>Y</v>
      </c>
      <c r="N1390" t="str">
        <f>VLOOKUP(A1390,Holidays!A:C,3,FALSE)</f>
        <v>N</v>
      </c>
    </row>
    <row r="1391" spans="1:14" x14ac:dyDescent="0.25">
      <c r="A1391" s="6">
        <v>43394</v>
      </c>
      <c r="B1391" s="1" t="str">
        <f>TEXT(Holidays!A1391,"DDDD")</f>
        <v>Sunday</v>
      </c>
      <c r="C1391" s="2">
        <f>WEEKNUM(Holidays!A1391)</f>
        <v>43</v>
      </c>
      <c r="D1391" s="1" t="str">
        <f>TEXT(Holidays!A1391,"MMMM")</f>
        <v>October</v>
      </c>
      <c r="E1391" s="1" t="str">
        <f>TEXT(Holidays!A1391,"yyyy")</f>
        <v>2018</v>
      </c>
      <c r="F1391" s="3">
        <v>7.6</v>
      </c>
      <c r="G1391" s="3">
        <v>19.2</v>
      </c>
      <c r="H1391" s="3">
        <v>22.7</v>
      </c>
      <c r="I1391" s="3">
        <v>5.6</v>
      </c>
      <c r="J1391" s="4">
        <v>98427.53</v>
      </c>
      <c r="K1391" s="5">
        <v>81.920924420000006</v>
      </c>
      <c r="L1391" s="71">
        <f t="shared" si="21"/>
        <v>8063274.2459772835</v>
      </c>
      <c r="M1391" t="str">
        <f>VLOOKUP(A1391,Holidays!A:C,2,)</f>
        <v>Y</v>
      </c>
      <c r="N1391" t="str">
        <f>VLOOKUP(A1391,Holidays!A:C,3,FALSE)</f>
        <v>N</v>
      </c>
    </row>
    <row r="1392" spans="1:14" x14ac:dyDescent="0.25">
      <c r="A1392" s="6">
        <v>43395</v>
      </c>
      <c r="B1392" s="1" t="str">
        <f>TEXT(Holidays!A1392,"DDDD")</f>
        <v>Monday</v>
      </c>
      <c r="C1392" s="2">
        <f>WEEKNUM(Holidays!A1392)</f>
        <v>43</v>
      </c>
      <c r="D1392" s="1" t="str">
        <f>TEXT(Holidays!A1392,"MMMM")</f>
        <v>October</v>
      </c>
      <c r="E1392" s="1" t="str">
        <f>TEXT(Holidays!A1392,"yyyy")</f>
        <v>2018</v>
      </c>
      <c r="F1392" s="3">
        <v>8.9</v>
      </c>
      <c r="G1392" s="3">
        <v>27</v>
      </c>
      <c r="H1392" s="3">
        <v>25.7</v>
      </c>
      <c r="I1392" s="3">
        <v>0</v>
      </c>
      <c r="J1392" s="4">
        <v>105893.61500000001</v>
      </c>
      <c r="K1392" s="5">
        <v>84.175390419999999</v>
      </c>
      <c r="L1392" s="71">
        <f t="shared" si="21"/>
        <v>8913636.3856101688</v>
      </c>
      <c r="M1392" t="str">
        <f>VLOOKUP(A1392,Holidays!A:C,2,)</f>
        <v>Y</v>
      </c>
      <c r="N1392" t="str">
        <f>VLOOKUP(A1392,Holidays!A:C,3,FALSE)</f>
        <v>N</v>
      </c>
    </row>
    <row r="1393" spans="1:14" x14ac:dyDescent="0.25">
      <c r="A1393" s="6">
        <v>43396</v>
      </c>
      <c r="B1393" s="1" t="str">
        <f>TEXT(Holidays!A1393,"DDDD")</f>
        <v>Tuesday</v>
      </c>
      <c r="C1393" s="2">
        <f>WEEKNUM(Holidays!A1393)</f>
        <v>43</v>
      </c>
      <c r="D1393" s="1" t="str">
        <f>TEXT(Holidays!A1393,"MMMM")</f>
        <v>October</v>
      </c>
      <c r="E1393" s="1" t="str">
        <f>TEXT(Holidays!A1393,"yyyy")</f>
        <v>2018</v>
      </c>
      <c r="F1393" s="3">
        <v>13</v>
      </c>
      <c r="G1393" s="3">
        <v>18.8</v>
      </c>
      <c r="H1393" s="3">
        <v>16.7</v>
      </c>
      <c r="I1393" s="3">
        <v>0</v>
      </c>
      <c r="J1393" s="4">
        <v>109241.565</v>
      </c>
      <c r="K1393" s="5">
        <v>90.935335870000003</v>
      </c>
      <c r="L1393" s="71">
        <f t="shared" si="21"/>
        <v>9933918.4042394366</v>
      </c>
      <c r="M1393" t="str">
        <f>VLOOKUP(A1393,Holidays!A:C,2,)</f>
        <v>Y</v>
      </c>
      <c r="N1393" t="str">
        <f>VLOOKUP(A1393,Holidays!A:C,3,FALSE)</f>
        <v>N</v>
      </c>
    </row>
    <row r="1394" spans="1:14" x14ac:dyDescent="0.25">
      <c r="A1394" s="6">
        <v>43397</v>
      </c>
      <c r="B1394" s="1" t="str">
        <f>TEXT(Holidays!A1394,"DDDD")</f>
        <v>Wednesday</v>
      </c>
      <c r="C1394" s="2">
        <f>WEEKNUM(Holidays!A1394)</f>
        <v>43</v>
      </c>
      <c r="D1394" s="1" t="str">
        <f>TEXT(Holidays!A1394,"MMMM")</f>
        <v>October</v>
      </c>
      <c r="E1394" s="1" t="str">
        <f>TEXT(Holidays!A1394,"yyyy")</f>
        <v>2018</v>
      </c>
      <c r="F1394" s="3">
        <v>9.1999999999999993</v>
      </c>
      <c r="G1394" s="3">
        <v>15.5</v>
      </c>
      <c r="H1394" s="3">
        <v>19.7</v>
      </c>
      <c r="I1394" s="3">
        <v>0</v>
      </c>
      <c r="J1394" s="4">
        <v>111423.36500000001</v>
      </c>
      <c r="K1394" s="5">
        <v>93.344752569999997</v>
      </c>
      <c r="L1394" s="71">
        <f t="shared" si="21"/>
        <v>10400786.436441798</v>
      </c>
      <c r="M1394" t="str">
        <f>VLOOKUP(A1394,Holidays!A:C,2,)</f>
        <v>Y</v>
      </c>
      <c r="N1394" t="str">
        <f>VLOOKUP(A1394,Holidays!A:C,3,FALSE)</f>
        <v>N</v>
      </c>
    </row>
    <row r="1395" spans="1:14" x14ac:dyDescent="0.25">
      <c r="A1395" s="6">
        <v>43398</v>
      </c>
      <c r="B1395" s="1" t="str">
        <f>TEXT(Holidays!A1395,"DDDD")</f>
        <v>Thursday</v>
      </c>
      <c r="C1395" s="2">
        <f>WEEKNUM(Holidays!A1395)</f>
        <v>43</v>
      </c>
      <c r="D1395" s="1" t="str">
        <f>TEXT(Holidays!A1395,"MMMM")</f>
        <v>October</v>
      </c>
      <c r="E1395" s="1" t="str">
        <f>TEXT(Holidays!A1395,"yyyy")</f>
        <v>2018</v>
      </c>
      <c r="F1395" s="3">
        <v>6.4</v>
      </c>
      <c r="G1395" s="3">
        <v>19.5</v>
      </c>
      <c r="H1395" s="3">
        <v>25</v>
      </c>
      <c r="I1395" s="3">
        <v>0</v>
      </c>
      <c r="J1395" s="4">
        <v>112414.39</v>
      </c>
      <c r="K1395" s="5">
        <v>115.427252</v>
      </c>
      <c r="L1395" s="71">
        <f t="shared" si="21"/>
        <v>12975684.12295628</v>
      </c>
      <c r="M1395" t="str">
        <f>VLOOKUP(A1395,Holidays!A:C,2,)</f>
        <v>Y</v>
      </c>
      <c r="N1395" t="str">
        <f>VLOOKUP(A1395,Holidays!A:C,3,FALSE)</f>
        <v>N</v>
      </c>
    </row>
    <row r="1396" spans="1:14" x14ac:dyDescent="0.25">
      <c r="A1396" s="6">
        <v>43399</v>
      </c>
      <c r="B1396" s="1" t="str">
        <f>TEXT(Holidays!A1396,"DDDD")</f>
        <v>Friday</v>
      </c>
      <c r="C1396" s="2">
        <f>WEEKNUM(Holidays!A1396)</f>
        <v>43</v>
      </c>
      <c r="D1396" s="1" t="str">
        <f>TEXT(Holidays!A1396,"MMMM")</f>
        <v>October</v>
      </c>
      <c r="E1396" s="1" t="str">
        <f>TEXT(Holidays!A1396,"yyyy")</f>
        <v>2018</v>
      </c>
      <c r="F1396" s="3">
        <v>9.6</v>
      </c>
      <c r="G1396" s="3">
        <v>18.3</v>
      </c>
      <c r="H1396" s="3">
        <v>23.7</v>
      </c>
      <c r="I1396" s="3">
        <v>0</v>
      </c>
      <c r="J1396" s="4">
        <v>111145.12</v>
      </c>
      <c r="K1396" s="5">
        <v>111.2042443</v>
      </c>
      <c r="L1396" s="71">
        <f t="shared" si="21"/>
        <v>12359809.077232815</v>
      </c>
      <c r="M1396" t="str">
        <f>VLOOKUP(A1396,Holidays!A:C,2,)</f>
        <v>Y</v>
      </c>
      <c r="N1396" t="str">
        <f>VLOOKUP(A1396,Holidays!A:C,3,FALSE)</f>
        <v>N</v>
      </c>
    </row>
    <row r="1397" spans="1:14" x14ac:dyDescent="0.25">
      <c r="A1397" s="6">
        <v>43400</v>
      </c>
      <c r="B1397" s="1" t="str">
        <f>TEXT(Holidays!A1397,"DDDD")</f>
        <v>Saturday</v>
      </c>
      <c r="C1397" s="2">
        <f>WEEKNUM(Holidays!A1397)</f>
        <v>43</v>
      </c>
      <c r="D1397" s="1" t="str">
        <f>TEXT(Holidays!A1397,"MMMM")</f>
        <v>October</v>
      </c>
      <c r="E1397" s="1" t="str">
        <f>TEXT(Holidays!A1397,"yyyy")</f>
        <v>2018</v>
      </c>
      <c r="F1397" s="3">
        <v>11.3</v>
      </c>
      <c r="G1397" s="3">
        <v>19.600000000000001</v>
      </c>
      <c r="H1397" s="3">
        <v>20.5</v>
      </c>
      <c r="I1397" s="3">
        <v>0</v>
      </c>
      <c r="J1397" s="4">
        <v>97973.985000000001</v>
      </c>
      <c r="K1397" s="5">
        <v>98.832267079999994</v>
      </c>
      <c r="L1397" s="71">
        <f t="shared" si="21"/>
        <v>9682991.0524119139</v>
      </c>
      <c r="M1397" t="str">
        <f>VLOOKUP(A1397,Holidays!A:C,2,)</f>
        <v>Y</v>
      </c>
      <c r="N1397" t="str">
        <f>VLOOKUP(A1397,Holidays!A:C,3,FALSE)</f>
        <v>N</v>
      </c>
    </row>
    <row r="1398" spans="1:14" x14ac:dyDescent="0.25">
      <c r="A1398" s="6">
        <v>43401</v>
      </c>
      <c r="B1398" s="1" t="str">
        <f>TEXT(Holidays!A1398,"DDDD")</f>
        <v>Sunday</v>
      </c>
      <c r="C1398" s="2">
        <f>WEEKNUM(Holidays!A1398)</f>
        <v>44</v>
      </c>
      <c r="D1398" s="1" t="str">
        <f>TEXT(Holidays!A1398,"MMMM")</f>
        <v>October</v>
      </c>
      <c r="E1398" s="1" t="str">
        <f>TEXT(Holidays!A1398,"yyyy")</f>
        <v>2018</v>
      </c>
      <c r="F1398" s="3">
        <v>9.3000000000000007</v>
      </c>
      <c r="G1398" s="3">
        <v>15.9</v>
      </c>
      <c r="H1398" s="3">
        <v>22.8</v>
      </c>
      <c r="I1398" s="3">
        <v>0</v>
      </c>
      <c r="J1398" s="4">
        <v>95624.014999999999</v>
      </c>
      <c r="K1398" s="5">
        <v>110.2151781</v>
      </c>
      <c r="L1398" s="71">
        <f t="shared" si="21"/>
        <v>10539217.843862072</v>
      </c>
      <c r="M1398" t="str">
        <f>VLOOKUP(A1398,Holidays!A:C,2,)</f>
        <v>Y</v>
      </c>
      <c r="N1398" t="str">
        <f>VLOOKUP(A1398,Holidays!A:C,3,FALSE)</f>
        <v>N</v>
      </c>
    </row>
    <row r="1399" spans="1:14" x14ac:dyDescent="0.25">
      <c r="A1399" s="6">
        <v>43402</v>
      </c>
      <c r="B1399" s="1" t="str">
        <f>TEXT(Holidays!A1399,"DDDD")</f>
        <v>Monday</v>
      </c>
      <c r="C1399" s="2">
        <f>WEEKNUM(Holidays!A1399)</f>
        <v>44</v>
      </c>
      <c r="D1399" s="1" t="str">
        <f>TEXT(Holidays!A1399,"MMMM")</f>
        <v>October</v>
      </c>
      <c r="E1399" s="1" t="str">
        <f>TEXT(Holidays!A1399,"yyyy")</f>
        <v>2018</v>
      </c>
      <c r="F1399" s="3">
        <v>9.1</v>
      </c>
      <c r="G1399" s="3">
        <v>17</v>
      </c>
      <c r="H1399" s="3">
        <v>25.6</v>
      </c>
      <c r="I1399" s="3">
        <v>0</v>
      </c>
      <c r="J1399" s="4">
        <v>110196.61500000001</v>
      </c>
      <c r="K1399" s="5">
        <v>142.33806010000001</v>
      </c>
      <c r="L1399" s="71">
        <f t="shared" si="21"/>
        <v>15685172.408686563</v>
      </c>
      <c r="M1399" t="str">
        <f>VLOOKUP(A1399,Holidays!A:C,2,)</f>
        <v>Y</v>
      </c>
      <c r="N1399" t="str">
        <f>VLOOKUP(A1399,Holidays!A:C,3,FALSE)</f>
        <v>N</v>
      </c>
    </row>
    <row r="1400" spans="1:14" x14ac:dyDescent="0.25">
      <c r="A1400" s="6">
        <v>43403</v>
      </c>
      <c r="B1400" s="1" t="str">
        <f>TEXT(Holidays!A1400,"DDDD")</f>
        <v>Tuesday</v>
      </c>
      <c r="C1400" s="2">
        <f>WEEKNUM(Holidays!A1400)</f>
        <v>44</v>
      </c>
      <c r="D1400" s="1" t="str">
        <f>TEXT(Holidays!A1400,"MMMM")</f>
        <v>October</v>
      </c>
      <c r="E1400" s="1" t="str">
        <f>TEXT(Holidays!A1400,"yyyy")</f>
        <v>2018</v>
      </c>
      <c r="F1400" s="3">
        <v>8.3000000000000007</v>
      </c>
      <c r="G1400" s="3">
        <v>25.2</v>
      </c>
      <c r="H1400" s="3">
        <v>25.8</v>
      </c>
      <c r="I1400" s="3">
        <v>0</v>
      </c>
      <c r="J1400" s="4">
        <v>113459.02499999999</v>
      </c>
      <c r="K1400" s="5">
        <v>149.08062029999999</v>
      </c>
      <c r="L1400" s="71">
        <f t="shared" si="21"/>
        <v>16914541.825633205</v>
      </c>
      <c r="M1400" t="str">
        <f>VLOOKUP(A1400,Holidays!A:C,2,)</f>
        <v>Y</v>
      </c>
      <c r="N1400" t="str">
        <f>VLOOKUP(A1400,Holidays!A:C,3,FALSE)</f>
        <v>N</v>
      </c>
    </row>
    <row r="1401" spans="1:14" x14ac:dyDescent="0.25">
      <c r="A1401" s="6">
        <v>43404</v>
      </c>
      <c r="B1401" s="1" t="str">
        <f>TEXT(Holidays!A1401,"DDDD")</f>
        <v>Wednesday</v>
      </c>
      <c r="C1401" s="2">
        <f>WEEKNUM(Holidays!A1401)</f>
        <v>44</v>
      </c>
      <c r="D1401" s="1" t="str">
        <f>TEXT(Holidays!A1401,"MMMM")</f>
        <v>October</v>
      </c>
      <c r="E1401" s="1" t="str">
        <f>TEXT(Holidays!A1401,"yyyy")</f>
        <v>2018</v>
      </c>
      <c r="F1401" s="3">
        <v>13</v>
      </c>
      <c r="G1401" s="3">
        <v>19.5</v>
      </c>
      <c r="H1401" s="3">
        <v>16.7</v>
      </c>
      <c r="I1401" s="3">
        <v>0</v>
      </c>
      <c r="J1401" s="4">
        <v>114402.745</v>
      </c>
      <c r="K1401" s="5">
        <v>121.6154276</v>
      </c>
      <c r="L1401" s="71">
        <f t="shared" si="21"/>
        <v>13913138.751788761</v>
      </c>
      <c r="M1401" t="str">
        <f>VLOOKUP(A1401,Holidays!A:C,2,)</f>
        <v>Y</v>
      </c>
      <c r="N1401" t="str">
        <f>VLOOKUP(A1401,Holidays!A:C,3,FALSE)</f>
        <v>N</v>
      </c>
    </row>
    <row r="1402" spans="1:14" x14ac:dyDescent="0.25">
      <c r="A1402" s="6">
        <v>43405</v>
      </c>
      <c r="B1402" s="1" t="str">
        <f>TEXT(Holidays!A1402,"DDDD")</f>
        <v>Thursday</v>
      </c>
      <c r="C1402" s="2">
        <f>WEEKNUM(Holidays!A1402)</f>
        <v>44</v>
      </c>
      <c r="D1402" s="1" t="str">
        <f>TEXT(Holidays!A1402,"MMMM")</f>
        <v>November</v>
      </c>
      <c r="E1402" s="1" t="str">
        <f>TEXT(Holidays!A1402,"yyyy")</f>
        <v>2018</v>
      </c>
      <c r="F1402" s="3">
        <v>12.8</v>
      </c>
      <c r="G1402" s="3">
        <v>34.299999999999997</v>
      </c>
      <c r="H1402" s="3">
        <v>14.2</v>
      </c>
      <c r="I1402" s="3">
        <v>0</v>
      </c>
      <c r="J1402" s="4">
        <v>119350.66499999999</v>
      </c>
      <c r="K1402" s="5">
        <v>101.7889277</v>
      </c>
      <c r="L1402" s="71">
        <f t="shared" si="21"/>
        <v>12148576.21063192</v>
      </c>
      <c r="M1402" t="str">
        <f>VLOOKUP(A1402,Holidays!A:C,2,)</f>
        <v>Y</v>
      </c>
      <c r="N1402" t="str">
        <f>VLOOKUP(A1402,Holidays!A:C,3,FALSE)</f>
        <v>N</v>
      </c>
    </row>
    <row r="1403" spans="1:14" x14ac:dyDescent="0.25">
      <c r="A1403" s="6">
        <v>43406</v>
      </c>
      <c r="B1403" s="1" t="str">
        <f>TEXT(Holidays!A1403,"DDDD")</f>
        <v>Friday</v>
      </c>
      <c r="C1403" s="2">
        <f>WEEKNUM(Holidays!A1403)</f>
        <v>44</v>
      </c>
      <c r="D1403" s="1" t="str">
        <f>TEXT(Holidays!A1403,"MMMM")</f>
        <v>November</v>
      </c>
      <c r="E1403" s="1" t="str">
        <f>TEXT(Holidays!A1403,"yyyy")</f>
        <v>2018</v>
      </c>
      <c r="F1403" s="3">
        <v>16.3</v>
      </c>
      <c r="G1403" s="3">
        <v>31.6</v>
      </c>
      <c r="H1403" s="3">
        <v>13.4</v>
      </c>
      <c r="I1403" s="3">
        <v>0</v>
      </c>
      <c r="J1403" s="4">
        <v>116793.855</v>
      </c>
      <c r="K1403" s="5">
        <v>79.019020170000005</v>
      </c>
      <c r="L1403" s="71">
        <f t="shared" si="21"/>
        <v>9228935.9839770552</v>
      </c>
      <c r="M1403" t="str">
        <f>VLOOKUP(A1403,Holidays!A:C,2,)</f>
        <v>Y</v>
      </c>
      <c r="N1403" t="str">
        <f>VLOOKUP(A1403,Holidays!A:C,3,FALSE)</f>
        <v>N</v>
      </c>
    </row>
    <row r="1404" spans="1:14" x14ac:dyDescent="0.25">
      <c r="A1404" s="6">
        <v>43407</v>
      </c>
      <c r="B1404" s="1" t="str">
        <f>TEXT(Holidays!A1404,"DDDD")</f>
        <v>Saturday</v>
      </c>
      <c r="C1404" s="2">
        <f>WEEKNUM(Holidays!A1404)</f>
        <v>44</v>
      </c>
      <c r="D1404" s="1" t="str">
        <f>TEXT(Holidays!A1404,"MMMM")</f>
        <v>November</v>
      </c>
      <c r="E1404" s="1" t="str">
        <f>TEXT(Holidays!A1404,"yyyy")</f>
        <v>2018</v>
      </c>
      <c r="F1404" s="3">
        <v>12.6</v>
      </c>
      <c r="G1404" s="3">
        <v>20.9</v>
      </c>
      <c r="H1404" s="3">
        <v>19.899999999999999</v>
      </c>
      <c r="I1404" s="3">
        <v>0.2</v>
      </c>
      <c r="J1404" s="4">
        <v>93859.285000000003</v>
      </c>
      <c r="K1404" s="5">
        <v>74.729665089999997</v>
      </c>
      <c r="L1404" s="71">
        <f t="shared" si="21"/>
        <v>7014072.9336368609</v>
      </c>
      <c r="M1404" t="str">
        <f>VLOOKUP(A1404,Holidays!A:C,2,)</f>
        <v>Y</v>
      </c>
      <c r="N1404" t="str">
        <f>VLOOKUP(A1404,Holidays!A:C,3,FALSE)</f>
        <v>N</v>
      </c>
    </row>
    <row r="1405" spans="1:14" x14ac:dyDescent="0.25">
      <c r="A1405" s="6">
        <v>43408</v>
      </c>
      <c r="B1405" s="1" t="str">
        <f>TEXT(Holidays!A1405,"DDDD")</f>
        <v>Sunday</v>
      </c>
      <c r="C1405" s="2">
        <f>WEEKNUM(Holidays!A1405)</f>
        <v>45</v>
      </c>
      <c r="D1405" s="1" t="str">
        <f>TEXT(Holidays!A1405,"MMMM")</f>
        <v>November</v>
      </c>
      <c r="E1405" s="1" t="str">
        <f>TEXT(Holidays!A1405,"yyyy")</f>
        <v>2018</v>
      </c>
      <c r="F1405" s="3">
        <v>9.1999999999999993</v>
      </c>
      <c r="G1405" s="3">
        <v>20.9</v>
      </c>
      <c r="H1405" s="3">
        <v>19.7</v>
      </c>
      <c r="I1405" s="3">
        <v>0</v>
      </c>
      <c r="J1405" s="4">
        <v>96432.625</v>
      </c>
      <c r="K1405" s="5">
        <v>90.901472760000004</v>
      </c>
      <c r="L1405" s="71">
        <f t="shared" si="21"/>
        <v>8765867.634612795</v>
      </c>
      <c r="M1405" t="str">
        <f>VLOOKUP(A1405,Holidays!A:C,2,)</f>
        <v>Y</v>
      </c>
      <c r="N1405" t="str">
        <f>VLOOKUP(A1405,Holidays!A:C,3,FALSE)</f>
        <v>N</v>
      </c>
    </row>
    <row r="1406" spans="1:14" x14ac:dyDescent="0.25">
      <c r="A1406" s="6">
        <v>43409</v>
      </c>
      <c r="B1406" s="1" t="str">
        <f>TEXT(Holidays!A1406,"DDDD")</f>
        <v>Monday</v>
      </c>
      <c r="C1406" s="2">
        <f>WEEKNUM(Holidays!A1406)</f>
        <v>45</v>
      </c>
      <c r="D1406" s="1" t="str">
        <f>TEXT(Holidays!A1406,"MMMM")</f>
        <v>November</v>
      </c>
      <c r="E1406" s="1" t="str">
        <f>TEXT(Holidays!A1406,"yyyy")</f>
        <v>2018</v>
      </c>
      <c r="F1406" s="3">
        <v>14.5</v>
      </c>
      <c r="G1406" s="3">
        <v>28.6</v>
      </c>
      <c r="H1406" s="3">
        <v>15.8</v>
      </c>
      <c r="I1406" s="3">
        <v>2.8</v>
      </c>
      <c r="J1406" s="4">
        <v>107014.075</v>
      </c>
      <c r="K1406" s="5">
        <v>104.6322227</v>
      </c>
      <c r="L1406" s="71">
        <f t="shared" si="21"/>
        <v>11197120.527434502</v>
      </c>
      <c r="M1406" t="str">
        <f>VLOOKUP(A1406,Holidays!A:C,2,)</f>
        <v>Y</v>
      </c>
      <c r="N1406" t="str">
        <f>VLOOKUP(A1406,Holidays!A:C,3,FALSE)</f>
        <v>N</v>
      </c>
    </row>
    <row r="1407" spans="1:14" x14ac:dyDescent="0.25">
      <c r="A1407" s="6">
        <v>43410</v>
      </c>
      <c r="B1407" s="1" t="str">
        <f>TEXT(Holidays!A1407,"DDDD")</f>
        <v>Tuesday</v>
      </c>
      <c r="C1407" s="2">
        <f>WEEKNUM(Holidays!A1407)</f>
        <v>45</v>
      </c>
      <c r="D1407" s="1" t="str">
        <f>TEXT(Holidays!A1407,"MMMM")</f>
        <v>November</v>
      </c>
      <c r="E1407" s="1" t="str">
        <f>TEXT(Holidays!A1407,"yyyy")</f>
        <v>2018</v>
      </c>
      <c r="F1407" s="3">
        <v>16.3</v>
      </c>
      <c r="G1407" s="3">
        <v>21.4</v>
      </c>
      <c r="H1407" s="3">
        <v>7.8</v>
      </c>
      <c r="I1407" s="3">
        <v>4.4000000000000004</v>
      </c>
      <c r="J1407" s="4">
        <v>100696.565</v>
      </c>
      <c r="K1407" s="5">
        <v>115.778035</v>
      </c>
      <c r="L1407" s="71">
        <f t="shared" si="21"/>
        <v>11658450.426949775</v>
      </c>
      <c r="M1407" t="str">
        <f>VLOOKUP(A1407,Holidays!A:C,2,)</f>
        <v>Y</v>
      </c>
      <c r="N1407" t="str">
        <f>VLOOKUP(A1407,Holidays!A:C,3,FALSE)</f>
        <v>Y</v>
      </c>
    </row>
    <row r="1408" spans="1:14" x14ac:dyDescent="0.25">
      <c r="A1408" s="6">
        <v>43411</v>
      </c>
      <c r="B1408" s="1" t="str">
        <f>TEXT(Holidays!A1408,"DDDD")</f>
        <v>Wednesday</v>
      </c>
      <c r="C1408" s="2">
        <f>WEEKNUM(Holidays!A1408)</f>
        <v>45</v>
      </c>
      <c r="D1408" s="1" t="str">
        <f>TEXT(Holidays!A1408,"MMMM")</f>
        <v>November</v>
      </c>
      <c r="E1408" s="1" t="str">
        <f>TEXT(Holidays!A1408,"yyyy")</f>
        <v>2018</v>
      </c>
      <c r="F1408" s="3">
        <v>11.1</v>
      </c>
      <c r="G1408" s="3">
        <v>17.2</v>
      </c>
      <c r="H1408" s="3">
        <v>18.2</v>
      </c>
      <c r="I1408" s="3">
        <v>35.799999999999997</v>
      </c>
      <c r="J1408" s="4">
        <v>106387.19500000001</v>
      </c>
      <c r="K1408" s="5">
        <v>95.569564769999999</v>
      </c>
      <c r="L1408" s="71">
        <f t="shared" si="21"/>
        <v>10167377.92325112</v>
      </c>
      <c r="M1408" t="str">
        <f>VLOOKUP(A1408,Holidays!A:C,2,)</f>
        <v>Y</v>
      </c>
      <c r="N1408" t="str">
        <f>VLOOKUP(A1408,Holidays!A:C,3,FALSE)</f>
        <v>N</v>
      </c>
    </row>
    <row r="1409" spans="1:14" x14ac:dyDescent="0.25">
      <c r="A1409" s="6">
        <v>43412</v>
      </c>
      <c r="B1409" s="1" t="str">
        <f>TEXT(Holidays!A1409,"DDDD")</f>
        <v>Thursday</v>
      </c>
      <c r="C1409" s="2">
        <f>WEEKNUM(Holidays!A1409)</f>
        <v>45</v>
      </c>
      <c r="D1409" s="1" t="str">
        <f>TEXT(Holidays!A1409,"MMMM")</f>
        <v>November</v>
      </c>
      <c r="E1409" s="1" t="str">
        <f>TEXT(Holidays!A1409,"yyyy")</f>
        <v>2018</v>
      </c>
      <c r="F1409" s="3">
        <v>7.7</v>
      </c>
      <c r="G1409" s="3">
        <v>17</v>
      </c>
      <c r="H1409" s="3">
        <v>22.7</v>
      </c>
      <c r="I1409" s="3">
        <v>3</v>
      </c>
      <c r="J1409" s="4">
        <v>109430.37</v>
      </c>
      <c r="K1409" s="5">
        <v>91.884517419999995</v>
      </c>
      <c r="L1409" s="71">
        <f t="shared" si="21"/>
        <v>10054956.738542045</v>
      </c>
      <c r="M1409" t="str">
        <f>VLOOKUP(A1409,Holidays!A:C,2,)</f>
        <v>Y</v>
      </c>
      <c r="N1409" t="str">
        <f>VLOOKUP(A1409,Holidays!A:C,3,FALSE)</f>
        <v>N</v>
      </c>
    </row>
    <row r="1410" spans="1:14" x14ac:dyDescent="0.25">
      <c r="A1410" s="6">
        <v>43413</v>
      </c>
      <c r="B1410" s="1" t="str">
        <f>TEXT(Holidays!A1410,"DDDD")</f>
        <v>Friday</v>
      </c>
      <c r="C1410" s="2">
        <f>WEEKNUM(Holidays!A1410)</f>
        <v>45</v>
      </c>
      <c r="D1410" s="1" t="str">
        <f>TEXT(Holidays!A1410,"MMMM")</f>
        <v>November</v>
      </c>
      <c r="E1410" s="1" t="str">
        <f>TEXT(Holidays!A1410,"yyyy")</f>
        <v>2018</v>
      </c>
      <c r="F1410" s="3">
        <v>8</v>
      </c>
      <c r="G1410" s="3">
        <v>20</v>
      </c>
      <c r="H1410" s="3">
        <v>14.8</v>
      </c>
      <c r="I1410" s="3">
        <v>0</v>
      </c>
      <c r="J1410" s="4">
        <v>112506.95</v>
      </c>
      <c r="K1410" s="5">
        <v>101.7347422</v>
      </c>
      <c r="L1410" s="71">
        <f t="shared" ref="L1410:L1473" si="22">J1410*K1410</f>
        <v>11445865.553958289</v>
      </c>
      <c r="M1410" t="str">
        <f>VLOOKUP(A1410,Holidays!A:C,2,)</f>
        <v>Y</v>
      </c>
      <c r="N1410" t="str">
        <f>VLOOKUP(A1410,Holidays!A:C,3,FALSE)</f>
        <v>N</v>
      </c>
    </row>
    <row r="1411" spans="1:14" x14ac:dyDescent="0.25">
      <c r="A1411" s="6">
        <v>43414</v>
      </c>
      <c r="B1411" s="1" t="str">
        <f>TEXT(Holidays!A1411,"DDDD")</f>
        <v>Saturday</v>
      </c>
      <c r="C1411" s="2">
        <f>WEEKNUM(Holidays!A1411)</f>
        <v>45</v>
      </c>
      <c r="D1411" s="1" t="str">
        <f>TEXT(Holidays!A1411,"MMMM")</f>
        <v>November</v>
      </c>
      <c r="E1411" s="1" t="str">
        <f>TEXT(Holidays!A1411,"yyyy")</f>
        <v>2018</v>
      </c>
      <c r="F1411" s="3">
        <v>9</v>
      </c>
      <c r="G1411" s="3">
        <v>20.3</v>
      </c>
      <c r="H1411" s="3">
        <v>27.3</v>
      </c>
      <c r="I1411" s="3">
        <v>0</v>
      </c>
      <c r="J1411" s="4">
        <v>100203.55</v>
      </c>
      <c r="K1411" s="5">
        <v>86.725271390000003</v>
      </c>
      <c r="L1411" s="71">
        <f t="shared" si="22"/>
        <v>8690180.0679914355</v>
      </c>
      <c r="M1411" t="str">
        <f>VLOOKUP(A1411,Holidays!A:C,2,)</f>
        <v>Y</v>
      </c>
      <c r="N1411" t="str">
        <f>VLOOKUP(A1411,Holidays!A:C,3,FALSE)</f>
        <v>N</v>
      </c>
    </row>
    <row r="1412" spans="1:14" x14ac:dyDescent="0.25">
      <c r="A1412" s="6">
        <v>43415</v>
      </c>
      <c r="B1412" s="1" t="str">
        <f>TEXT(Holidays!A1412,"DDDD")</f>
        <v>Sunday</v>
      </c>
      <c r="C1412" s="2">
        <f>WEEKNUM(Holidays!A1412)</f>
        <v>46</v>
      </c>
      <c r="D1412" s="1" t="str">
        <f>TEXT(Holidays!A1412,"MMMM")</f>
        <v>November</v>
      </c>
      <c r="E1412" s="1" t="str">
        <f>TEXT(Holidays!A1412,"yyyy")</f>
        <v>2018</v>
      </c>
      <c r="F1412" s="3">
        <v>9.3000000000000007</v>
      </c>
      <c r="G1412" s="3">
        <v>19.600000000000001</v>
      </c>
      <c r="H1412" s="3">
        <v>29.1</v>
      </c>
      <c r="I1412" s="3">
        <v>0.2</v>
      </c>
      <c r="J1412" s="4">
        <v>94602.89</v>
      </c>
      <c r="K1412" s="5">
        <v>76.672204399999998</v>
      </c>
      <c r="L1412" s="71">
        <f t="shared" si="22"/>
        <v>7253412.1189107159</v>
      </c>
      <c r="M1412" t="str">
        <f>VLOOKUP(A1412,Holidays!A:C,2,)</f>
        <v>Y</v>
      </c>
      <c r="N1412" t="str">
        <f>VLOOKUP(A1412,Holidays!A:C,3,FALSE)</f>
        <v>N</v>
      </c>
    </row>
    <row r="1413" spans="1:14" x14ac:dyDescent="0.25">
      <c r="A1413" s="6">
        <v>43416</v>
      </c>
      <c r="B1413" s="1" t="str">
        <f>TEXT(Holidays!A1413,"DDDD")</f>
        <v>Monday</v>
      </c>
      <c r="C1413" s="2">
        <f>WEEKNUM(Holidays!A1413)</f>
        <v>46</v>
      </c>
      <c r="D1413" s="1" t="str">
        <f>TEXT(Holidays!A1413,"MMMM")</f>
        <v>November</v>
      </c>
      <c r="E1413" s="1" t="str">
        <f>TEXT(Holidays!A1413,"yyyy")</f>
        <v>2018</v>
      </c>
      <c r="F1413" s="3">
        <v>10.9</v>
      </c>
      <c r="G1413" s="3">
        <v>30.2</v>
      </c>
      <c r="H1413" s="3">
        <v>17.5</v>
      </c>
      <c r="I1413" s="3">
        <v>0</v>
      </c>
      <c r="J1413" s="4">
        <v>114159.595</v>
      </c>
      <c r="K1413" s="5">
        <v>105.4518321</v>
      </c>
      <c r="L1413" s="71">
        <f t="shared" si="22"/>
        <v>12038338.444544001</v>
      </c>
      <c r="M1413" t="str">
        <f>VLOOKUP(A1413,Holidays!A:C,2,)</f>
        <v>Y</v>
      </c>
      <c r="N1413" t="str">
        <f>VLOOKUP(A1413,Holidays!A:C,3,FALSE)</f>
        <v>N</v>
      </c>
    </row>
    <row r="1414" spans="1:14" x14ac:dyDescent="0.25">
      <c r="A1414" s="6">
        <v>43417</v>
      </c>
      <c r="B1414" s="1" t="str">
        <f>TEXT(Holidays!A1414,"DDDD")</f>
        <v>Tuesday</v>
      </c>
      <c r="C1414" s="2">
        <f>WEEKNUM(Holidays!A1414)</f>
        <v>46</v>
      </c>
      <c r="D1414" s="1" t="str">
        <f>TEXT(Holidays!A1414,"MMMM")</f>
        <v>November</v>
      </c>
      <c r="E1414" s="1" t="str">
        <f>TEXT(Holidays!A1414,"yyyy")</f>
        <v>2018</v>
      </c>
      <c r="F1414" s="3">
        <v>16.899999999999999</v>
      </c>
      <c r="G1414" s="3">
        <v>30.5</v>
      </c>
      <c r="H1414" s="3">
        <v>18.399999999999999</v>
      </c>
      <c r="I1414" s="3">
        <v>0</v>
      </c>
      <c r="J1414" s="4">
        <v>120185.265</v>
      </c>
      <c r="K1414" s="5">
        <v>111.5733647</v>
      </c>
      <c r="L1414" s="71">
        <f t="shared" si="22"/>
        <v>13409474.403411146</v>
      </c>
      <c r="M1414" t="str">
        <f>VLOOKUP(A1414,Holidays!A:C,2,)</f>
        <v>Y</v>
      </c>
      <c r="N1414" t="str">
        <f>VLOOKUP(A1414,Holidays!A:C,3,FALSE)</f>
        <v>N</v>
      </c>
    </row>
    <row r="1415" spans="1:14" x14ac:dyDescent="0.25">
      <c r="A1415" s="6">
        <v>43418</v>
      </c>
      <c r="B1415" s="1" t="str">
        <f>TEXT(Holidays!A1415,"DDDD")</f>
        <v>Wednesday</v>
      </c>
      <c r="C1415" s="2">
        <f>WEEKNUM(Holidays!A1415)</f>
        <v>46</v>
      </c>
      <c r="D1415" s="1" t="str">
        <f>TEXT(Holidays!A1415,"MMMM")</f>
        <v>November</v>
      </c>
      <c r="E1415" s="1" t="str">
        <f>TEXT(Holidays!A1415,"yyyy")</f>
        <v>2018</v>
      </c>
      <c r="F1415" s="3">
        <v>14.8</v>
      </c>
      <c r="G1415" s="3">
        <v>17.3</v>
      </c>
      <c r="H1415" s="3">
        <v>7.2</v>
      </c>
      <c r="I1415" s="3">
        <v>6.2</v>
      </c>
      <c r="J1415" s="4">
        <v>116487.58</v>
      </c>
      <c r="K1415" s="5">
        <v>119.62472270000001</v>
      </c>
      <c r="L1415" s="71">
        <f t="shared" si="22"/>
        <v>13934794.455494067</v>
      </c>
      <c r="M1415" t="str">
        <f>VLOOKUP(A1415,Holidays!A:C,2,)</f>
        <v>Y</v>
      </c>
      <c r="N1415" t="str">
        <f>VLOOKUP(A1415,Holidays!A:C,3,FALSE)</f>
        <v>N</v>
      </c>
    </row>
    <row r="1416" spans="1:14" x14ac:dyDescent="0.25">
      <c r="A1416" s="6">
        <v>43419</v>
      </c>
      <c r="B1416" s="1" t="str">
        <f>TEXT(Holidays!A1416,"DDDD")</f>
        <v>Thursday</v>
      </c>
      <c r="C1416" s="2">
        <f>WEEKNUM(Holidays!A1416)</f>
        <v>46</v>
      </c>
      <c r="D1416" s="1" t="str">
        <f>TEXT(Holidays!A1416,"MMMM")</f>
        <v>November</v>
      </c>
      <c r="E1416" s="1" t="str">
        <f>TEXT(Holidays!A1416,"yyyy")</f>
        <v>2018</v>
      </c>
      <c r="F1416" s="3">
        <v>13.7</v>
      </c>
      <c r="G1416" s="3">
        <v>18.100000000000001</v>
      </c>
      <c r="H1416" s="3">
        <v>23.8</v>
      </c>
      <c r="I1416" s="3">
        <v>0.2</v>
      </c>
      <c r="J1416" s="4">
        <v>108628.34</v>
      </c>
      <c r="K1416" s="5">
        <v>96.501965749999997</v>
      </c>
      <c r="L1416" s="71">
        <f t="shared" si="22"/>
        <v>10482848.346159354</v>
      </c>
      <c r="M1416" t="str">
        <f>VLOOKUP(A1416,Holidays!A:C,2,)</f>
        <v>Y</v>
      </c>
      <c r="N1416" t="str">
        <f>VLOOKUP(A1416,Holidays!A:C,3,FALSE)</f>
        <v>N</v>
      </c>
    </row>
    <row r="1417" spans="1:14" x14ac:dyDescent="0.25">
      <c r="A1417" s="6">
        <v>43420</v>
      </c>
      <c r="B1417" s="1" t="str">
        <f>TEXT(Holidays!A1417,"DDDD")</f>
        <v>Friday</v>
      </c>
      <c r="C1417" s="2">
        <f>WEEKNUM(Holidays!A1417)</f>
        <v>46</v>
      </c>
      <c r="D1417" s="1" t="str">
        <f>TEXT(Holidays!A1417,"MMMM")</f>
        <v>November</v>
      </c>
      <c r="E1417" s="1" t="str">
        <f>TEXT(Holidays!A1417,"yyyy")</f>
        <v>2018</v>
      </c>
      <c r="F1417" s="3">
        <v>8.3000000000000007</v>
      </c>
      <c r="G1417" s="3">
        <v>19</v>
      </c>
      <c r="H1417" s="3">
        <v>29.8</v>
      </c>
      <c r="I1417" s="3">
        <v>0</v>
      </c>
      <c r="J1417" s="4">
        <v>107405.925</v>
      </c>
      <c r="K1417" s="5">
        <v>97.767081950000005</v>
      </c>
      <c r="L1417" s="71">
        <f t="shared" si="22"/>
        <v>10500763.871390555</v>
      </c>
      <c r="M1417" t="str">
        <f>VLOOKUP(A1417,Holidays!A:C,2,)</f>
        <v>Y</v>
      </c>
      <c r="N1417" t="str">
        <f>VLOOKUP(A1417,Holidays!A:C,3,FALSE)</f>
        <v>N</v>
      </c>
    </row>
    <row r="1418" spans="1:14" x14ac:dyDescent="0.25">
      <c r="A1418" s="6">
        <v>43421</v>
      </c>
      <c r="B1418" s="1" t="str">
        <f>TEXT(Holidays!A1418,"DDDD")</f>
        <v>Saturday</v>
      </c>
      <c r="C1418" s="2">
        <f>WEEKNUM(Holidays!A1418)</f>
        <v>46</v>
      </c>
      <c r="D1418" s="1" t="str">
        <f>TEXT(Holidays!A1418,"MMMM")</f>
        <v>November</v>
      </c>
      <c r="E1418" s="1" t="str">
        <f>TEXT(Holidays!A1418,"yyyy")</f>
        <v>2018</v>
      </c>
      <c r="F1418" s="3">
        <v>9.6</v>
      </c>
      <c r="G1418" s="3">
        <v>18.100000000000001</v>
      </c>
      <c r="H1418" s="3">
        <v>29.9</v>
      </c>
      <c r="I1418" s="3">
        <v>0</v>
      </c>
      <c r="J1418" s="4">
        <v>90498.92</v>
      </c>
      <c r="K1418" s="5">
        <v>83.267081379999993</v>
      </c>
      <c r="L1418" s="71">
        <f t="shared" si="22"/>
        <v>7535580.9364421088</v>
      </c>
      <c r="M1418" t="str">
        <f>VLOOKUP(A1418,Holidays!A:C,2,)</f>
        <v>Y</v>
      </c>
      <c r="N1418" t="str">
        <f>VLOOKUP(A1418,Holidays!A:C,3,FALSE)</f>
        <v>N</v>
      </c>
    </row>
    <row r="1419" spans="1:14" x14ac:dyDescent="0.25">
      <c r="A1419" s="6">
        <v>43422</v>
      </c>
      <c r="B1419" s="1" t="str">
        <f>TEXT(Holidays!A1419,"DDDD")</f>
        <v>Sunday</v>
      </c>
      <c r="C1419" s="2">
        <f>WEEKNUM(Holidays!A1419)</f>
        <v>47</v>
      </c>
      <c r="D1419" s="1" t="str">
        <f>TEXT(Holidays!A1419,"MMMM")</f>
        <v>November</v>
      </c>
      <c r="E1419" s="1" t="str">
        <f>TEXT(Holidays!A1419,"yyyy")</f>
        <v>2018</v>
      </c>
      <c r="F1419" s="3">
        <v>9.8000000000000007</v>
      </c>
      <c r="G1419" s="3">
        <v>26.6</v>
      </c>
      <c r="H1419" s="3">
        <v>30.1</v>
      </c>
      <c r="I1419" s="3">
        <v>0</v>
      </c>
      <c r="J1419" s="4">
        <v>92043.13</v>
      </c>
      <c r="K1419" s="5">
        <v>89.24819359</v>
      </c>
      <c r="L1419" s="71">
        <f t="shared" si="22"/>
        <v>8214683.0848695375</v>
      </c>
      <c r="M1419" t="str">
        <f>VLOOKUP(A1419,Holidays!A:C,2,)</f>
        <v>Y</v>
      </c>
      <c r="N1419" t="str">
        <f>VLOOKUP(A1419,Holidays!A:C,3,FALSE)</f>
        <v>N</v>
      </c>
    </row>
    <row r="1420" spans="1:14" x14ac:dyDescent="0.25">
      <c r="A1420" s="6">
        <v>43423</v>
      </c>
      <c r="B1420" s="1" t="str">
        <f>TEXT(Holidays!A1420,"DDDD")</f>
        <v>Monday</v>
      </c>
      <c r="C1420" s="2">
        <f>WEEKNUM(Holidays!A1420)</f>
        <v>47</v>
      </c>
      <c r="D1420" s="1" t="str">
        <f>TEXT(Holidays!A1420,"MMMM")</f>
        <v>November</v>
      </c>
      <c r="E1420" s="1" t="str">
        <f>TEXT(Holidays!A1420,"yyyy")</f>
        <v>2018</v>
      </c>
      <c r="F1420" s="3">
        <v>15.4</v>
      </c>
      <c r="G1420" s="3">
        <v>30.9</v>
      </c>
      <c r="H1420" s="3">
        <v>27.5</v>
      </c>
      <c r="I1420" s="3">
        <v>0</v>
      </c>
      <c r="J1420" s="4">
        <v>113978.535</v>
      </c>
      <c r="K1420" s="5">
        <v>104.47126299999999</v>
      </c>
      <c r="L1420" s="71">
        <f t="shared" si="22"/>
        <v>11907481.506339705</v>
      </c>
      <c r="M1420" t="str">
        <f>VLOOKUP(A1420,Holidays!A:C,2,)</f>
        <v>Y</v>
      </c>
      <c r="N1420" t="str">
        <f>VLOOKUP(A1420,Holidays!A:C,3,FALSE)</f>
        <v>N</v>
      </c>
    </row>
    <row r="1421" spans="1:14" x14ac:dyDescent="0.25">
      <c r="A1421" s="6">
        <v>43424</v>
      </c>
      <c r="B1421" s="1" t="str">
        <f>TEXT(Holidays!A1421,"DDDD")</f>
        <v>Tuesday</v>
      </c>
      <c r="C1421" s="2">
        <f>WEEKNUM(Holidays!A1421)</f>
        <v>47</v>
      </c>
      <c r="D1421" s="1" t="str">
        <f>TEXT(Holidays!A1421,"MMMM")</f>
        <v>November</v>
      </c>
      <c r="E1421" s="1" t="str">
        <f>TEXT(Holidays!A1421,"yyyy")</f>
        <v>2018</v>
      </c>
      <c r="F1421" s="3">
        <v>22.5</v>
      </c>
      <c r="G1421" s="3">
        <v>27.6</v>
      </c>
      <c r="H1421" s="3">
        <v>5.5</v>
      </c>
      <c r="I1421" s="3">
        <v>0</v>
      </c>
      <c r="J1421" s="4">
        <v>118330.625</v>
      </c>
      <c r="K1421" s="5">
        <v>110.715976</v>
      </c>
      <c r="L1421" s="71">
        <f t="shared" si="22"/>
        <v>13101090.637565</v>
      </c>
      <c r="M1421" t="str">
        <f>VLOOKUP(A1421,Holidays!A:C,2,)</f>
        <v>Y</v>
      </c>
      <c r="N1421" t="str">
        <f>VLOOKUP(A1421,Holidays!A:C,3,FALSE)</f>
        <v>N</v>
      </c>
    </row>
    <row r="1422" spans="1:14" x14ac:dyDescent="0.25">
      <c r="A1422" s="6">
        <v>43425</v>
      </c>
      <c r="B1422" s="1" t="str">
        <f>TEXT(Holidays!A1422,"DDDD")</f>
        <v>Wednesday</v>
      </c>
      <c r="C1422" s="2">
        <f>WEEKNUM(Holidays!A1422)</f>
        <v>47</v>
      </c>
      <c r="D1422" s="1" t="str">
        <f>TEXT(Holidays!A1422,"MMMM")</f>
        <v>November</v>
      </c>
      <c r="E1422" s="1" t="str">
        <f>TEXT(Holidays!A1422,"yyyy")</f>
        <v>2018</v>
      </c>
      <c r="F1422" s="3">
        <v>12.3</v>
      </c>
      <c r="G1422" s="3">
        <v>23.2</v>
      </c>
      <c r="H1422" s="3">
        <v>24.2</v>
      </c>
      <c r="I1422" s="3">
        <v>24.2</v>
      </c>
      <c r="J1422" s="4">
        <v>106618.19500000001</v>
      </c>
      <c r="K1422" s="5">
        <v>100.42825310000001</v>
      </c>
      <c r="L1422" s="71">
        <f t="shared" si="22"/>
        <v>10707479.072525157</v>
      </c>
      <c r="M1422" t="str">
        <f>VLOOKUP(A1422,Holidays!A:C,2,)</f>
        <v>Y</v>
      </c>
      <c r="N1422" t="str">
        <f>VLOOKUP(A1422,Holidays!A:C,3,FALSE)</f>
        <v>N</v>
      </c>
    </row>
    <row r="1423" spans="1:14" x14ac:dyDescent="0.25">
      <c r="A1423" s="6">
        <v>43426</v>
      </c>
      <c r="B1423" s="1" t="str">
        <f>TEXT(Holidays!A1423,"DDDD")</f>
        <v>Thursday</v>
      </c>
      <c r="C1423" s="2">
        <f>WEEKNUM(Holidays!A1423)</f>
        <v>47</v>
      </c>
      <c r="D1423" s="1" t="str">
        <f>TEXT(Holidays!A1423,"MMMM")</f>
        <v>November</v>
      </c>
      <c r="E1423" s="1" t="str">
        <f>TEXT(Holidays!A1423,"yyyy")</f>
        <v>2018</v>
      </c>
      <c r="F1423" s="3">
        <v>9.6999999999999993</v>
      </c>
      <c r="G1423" s="3">
        <v>16.399999999999999</v>
      </c>
      <c r="H1423" s="3">
        <v>20.3</v>
      </c>
      <c r="I1423" s="3">
        <v>6.2</v>
      </c>
      <c r="J1423" s="4">
        <v>107278.83</v>
      </c>
      <c r="K1423" s="5">
        <v>77.208902539999997</v>
      </c>
      <c r="L1423" s="71">
        <f t="shared" si="22"/>
        <v>8282880.730075228</v>
      </c>
      <c r="M1423" t="str">
        <f>VLOOKUP(A1423,Holidays!A:C,2,)</f>
        <v>Y</v>
      </c>
      <c r="N1423" t="str">
        <f>VLOOKUP(A1423,Holidays!A:C,3,FALSE)</f>
        <v>N</v>
      </c>
    </row>
    <row r="1424" spans="1:14" x14ac:dyDescent="0.25">
      <c r="A1424" s="6">
        <v>43427</v>
      </c>
      <c r="B1424" s="1" t="str">
        <f>TEXT(Holidays!A1424,"DDDD")</f>
        <v>Friday</v>
      </c>
      <c r="C1424" s="2">
        <f>WEEKNUM(Holidays!A1424)</f>
        <v>47</v>
      </c>
      <c r="D1424" s="1" t="str">
        <f>TEXT(Holidays!A1424,"MMMM")</f>
        <v>November</v>
      </c>
      <c r="E1424" s="1" t="str">
        <f>TEXT(Holidays!A1424,"yyyy")</f>
        <v>2018</v>
      </c>
      <c r="F1424" s="3">
        <v>11</v>
      </c>
      <c r="G1424" s="3">
        <v>14.5</v>
      </c>
      <c r="H1424" s="3">
        <v>3.5</v>
      </c>
      <c r="I1424" s="3">
        <v>6</v>
      </c>
      <c r="J1424" s="4">
        <v>113582.6</v>
      </c>
      <c r="K1424" s="5">
        <v>93.528906469999995</v>
      </c>
      <c r="L1424" s="71">
        <f t="shared" si="22"/>
        <v>10623256.372019421</v>
      </c>
      <c r="M1424" t="str">
        <f>VLOOKUP(A1424,Holidays!A:C,2,)</f>
        <v>Y</v>
      </c>
      <c r="N1424" t="str">
        <f>VLOOKUP(A1424,Holidays!A:C,3,FALSE)</f>
        <v>N</v>
      </c>
    </row>
    <row r="1425" spans="1:14" x14ac:dyDescent="0.25">
      <c r="A1425" s="6">
        <v>43428</v>
      </c>
      <c r="B1425" s="1" t="str">
        <f>TEXT(Holidays!A1425,"DDDD")</f>
        <v>Saturday</v>
      </c>
      <c r="C1425" s="2">
        <f>WEEKNUM(Holidays!A1425)</f>
        <v>47</v>
      </c>
      <c r="D1425" s="1" t="str">
        <f>TEXT(Holidays!A1425,"MMMM")</f>
        <v>November</v>
      </c>
      <c r="E1425" s="1" t="str">
        <f>TEXT(Holidays!A1425,"yyyy")</f>
        <v>2018</v>
      </c>
      <c r="F1425" s="3">
        <v>11.1</v>
      </c>
      <c r="G1425" s="3">
        <v>16.899999999999999</v>
      </c>
      <c r="H1425" s="3">
        <v>15.8</v>
      </c>
      <c r="I1425" s="3">
        <v>7</v>
      </c>
      <c r="J1425" s="4">
        <v>101352.12</v>
      </c>
      <c r="K1425" s="5">
        <v>110.5056773</v>
      </c>
      <c r="L1425" s="71">
        <f t="shared" si="22"/>
        <v>11199984.666390875</v>
      </c>
      <c r="M1425" t="str">
        <f>VLOOKUP(A1425,Holidays!A:C,2,)</f>
        <v>Y</v>
      </c>
      <c r="N1425" t="str">
        <f>VLOOKUP(A1425,Holidays!A:C,3,FALSE)</f>
        <v>N</v>
      </c>
    </row>
    <row r="1426" spans="1:14" x14ac:dyDescent="0.25">
      <c r="A1426" s="6">
        <v>43429</v>
      </c>
      <c r="B1426" s="1" t="str">
        <f>TEXT(Holidays!A1426,"DDDD")</f>
        <v>Sunday</v>
      </c>
      <c r="C1426" s="2">
        <f>WEEKNUM(Holidays!A1426)</f>
        <v>48</v>
      </c>
      <c r="D1426" s="1" t="str">
        <f>TEXT(Holidays!A1426,"MMMM")</f>
        <v>November</v>
      </c>
      <c r="E1426" s="1" t="str">
        <f>TEXT(Holidays!A1426,"yyyy")</f>
        <v>2018</v>
      </c>
      <c r="F1426" s="3">
        <v>12.7</v>
      </c>
      <c r="G1426" s="3">
        <v>18.8</v>
      </c>
      <c r="H1426" s="3">
        <v>20.5</v>
      </c>
      <c r="I1426" s="3">
        <v>0.8</v>
      </c>
      <c r="J1426" s="4">
        <v>96240.41</v>
      </c>
      <c r="K1426" s="5">
        <v>116.4628124</v>
      </c>
      <c r="L1426" s="71">
        <f t="shared" si="22"/>
        <v>11208428.815129085</v>
      </c>
      <c r="M1426" t="str">
        <f>VLOOKUP(A1426,Holidays!A:C,2,)</f>
        <v>Y</v>
      </c>
      <c r="N1426" t="str">
        <f>VLOOKUP(A1426,Holidays!A:C,3,FALSE)</f>
        <v>N</v>
      </c>
    </row>
    <row r="1427" spans="1:14" x14ac:dyDescent="0.25">
      <c r="A1427" s="6">
        <v>43430</v>
      </c>
      <c r="B1427" s="1" t="str">
        <f>TEXT(Holidays!A1427,"DDDD")</f>
        <v>Monday</v>
      </c>
      <c r="C1427" s="2">
        <f>WEEKNUM(Holidays!A1427)</f>
        <v>48</v>
      </c>
      <c r="D1427" s="1" t="str">
        <f>TEXT(Holidays!A1427,"MMMM")</f>
        <v>November</v>
      </c>
      <c r="E1427" s="1" t="str">
        <f>TEXT(Holidays!A1427,"yyyy")</f>
        <v>2018</v>
      </c>
      <c r="F1427" s="3">
        <v>11.9</v>
      </c>
      <c r="G1427" s="3">
        <v>18.600000000000001</v>
      </c>
      <c r="H1427" s="3">
        <v>25.5</v>
      </c>
      <c r="I1427" s="3">
        <v>0</v>
      </c>
      <c r="J1427" s="4">
        <v>110547.605</v>
      </c>
      <c r="K1427" s="5">
        <v>112.20926300000001</v>
      </c>
      <c r="L1427" s="71">
        <f t="shared" si="22"/>
        <v>12404465.283465115</v>
      </c>
      <c r="M1427" t="str">
        <f>VLOOKUP(A1427,Holidays!A:C,2,)</f>
        <v>Y</v>
      </c>
      <c r="N1427" t="str">
        <f>VLOOKUP(A1427,Holidays!A:C,3,FALSE)</f>
        <v>N</v>
      </c>
    </row>
    <row r="1428" spans="1:14" x14ac:dyDescent="0.25">
      <c r="A1428" s="6">
        <v>43431</v>
      </c>
      <c r="B1428" s="1" t="str">
        <f>TEXT(Holidays!A1428,"DDDD")</f>
        <v>Tuesday</v>
      </c>
      <c r="C1428" s="2">
        <f>WEEKNUM(Holidays!A1428)</f>
        <v>48</v>
      </c>
      <c r="D1428" s="1" t="str">
        <f>TEXT(Holidays!A1428,"MMMM")</f>
        <v>November</v>
      </c>
      <c r="E1428" s="1" t="str">
        <f>TEXT(Holidays!A1428,"yyyy")</f>
        <v>2018</v>
      </c>
      <c r="F1428" s="3">
        <v>14.4</v>
      </c>
      <c r="G1428" s="3">
        <v>20</v>
      </c>
      <c r="H1428" s="3">
        <v>23.3</v>
      </c>
      <c r="I1428" s="3">
        <v>0.2</v>
      </c>
      <c r="J1428" s="4">
        <v>109706.42</v>
      </c>
      <c r="K1428" s="5">
        <v>109.76169760000001</v>
      </c>
      <c r="L1428" s="71">
        <f t="shared" si="22"/>
        <v>12041562.896818593</v>
      </c>
      <c r="M1428" t="str">
        <f>VLOOKUP(A1428,Holidays!A:C,2,)</f>
        <v>Y</v>
      </c>
      <c r="N1428" t="str">
        <f>VLOOKUP(A1428,Holidays!A:C,3,FALSE)</f>
        <v>N</v>
      </c>
    </row>
    <row r="1429" spans="1:14" x14ac:dyDescent="0.25">
      <c r="A1429" s="6">
        <v>43432</v>
      </c>
      <c r="B1429" s="1" t="str">
        <f>TEXT(Holidays!A1429,"DDDD")</f>
        <v>Wednesday</v>
      </c>
      <c r="C1429" s="2">
        <f>WEEKNUM(Holidays!A1429)</f>
        <v>48</v>
      </c>
      <c r="D1429" s="1" t="str">
        <f>TEXT(Holidays!A1429,"MMMM")</f>
        <v>November</v>
      </c>
      <c r="E1429" s="1" t="str">
        <f>TEXT(Holidays!A1429,"yyyy")</f>
        <v>2018</v>
      </c>
      <c r="F1429" s="3">
        <v>14.4</v>
      </c>
      <c r="G1429" s="3">
        <v>20.8</v>
      </c>
      <c r="H1429" s="3">
        <v>18</v>
      </c>
      <c r="I1429" s="3">
        <v>0</v>
      </c>
      <c r="J1429" s="4">
        <v>106684.825</v>
      </c>
      <c r="K1429" s="5">
        <v>98.178259999999995</v>
      </c>
      <c r="L1429" s="71">
        <f t="shared" si="22"/>
        <v>10474130.4869045</v>
      </c>
      <c r="M1429" t="str">
        <f>VLOOKUP(A1429,Holidays!A:C,2,)</f>
        <v>Y</v>
      </c>
      <c r="N1429" t="str">
        <f>VLOOKUP(A1429,Holidays!A:C,3,FALSE)</f>
        <v>N</v>
      </c>
    </row>
    <row r="1430" spans="1:14" x14ac:dyDescent="0.25">
      <c r="A1430" s="6">
        <v>43433</v>
      </c>
      <c r="B1430" s="1" t="str">
        <f>TEXT(Holidays!A1430,"DDDD")</f>
        <v>Thursday</v>
      </c>
      <c r="C1430" s="2">
        <f>WEEKNUM(Holidays!A1430)</f>
        <v>48</v>
      </c>
      <c r="D1430" s="1" t="str">
        <f>TEXT(Holidays!A1430,"MMMM")</f>
        <v>November</v>
      </c>
      <c r="E1430" s="1" t="str">
        <f>TEXT(Holidays!A1430,"yyyy")</f>
        <v>2018</v>
      </c>
      <c r="F1430" s="3">
        <v>13.9</v>
      </c>
      <c r="G1430" s="3">
        <v>18.7</v>
      </c>
      <c r="H1430" s="3">
        <v>21.1</v>
      </c>
      <c r="I1430" s="3">
        <v>0.6</v>
      </c>
      <c r="J1430" s="4">
        <v>112586.74</v>
      </c>
      <c r="K1430" s="5">
        <v>116.3293321</v>
      </c>
      <c r="L1430" s="71">
        <f t="shared" si="22"/>
        <v>13097140.267516354</v>
      </c>
      <c r="M1430" t="str">
        <f>VLOOKUP(A1430,Holidays!A:C,2,)</f>
        <v>Y</v>
      </c>
      <c r="N1430" t="str">
        <f>VLOOKUP(A1430,Holidays!A:C,3,FALSE)</f>
        <v>N</v>
      </c>
    </row>
    <row r="1431" spans="1:14" x14ac:dyDescent="0.25">
      <c r="A1431" s="6">
        <v>43434</v>
      </c>
      <c r="B1431" s="1" t="str">
        <f>TEXT(Holidays!A1431,"DDDD")</f>
        <v>Friday</v>
      </c>
      <c r="C1431" s="2">
        <f>WEEKNUM(Holidays!A1431)</f>
        <v>48</v>
      </c>
      <c r="D1431" s="1" t="str">
        <f>TEXT(Holidays!A1431,"MMMM")</f>
        <v>November</v>
      </c>
      <c r="E1431" s="1" t="str">
        <f>TEXT(Holidays!A1431,"yyyy")</f>
        <v>2018</v>
      </c>
      <c r="F1431" s="3">
        <v>14.7</v>
      </c>
      <c r="G1431" s="3">
        <v>20.8</v>
      </c>
      <c r="H1431" s="3">
        <v>28</v>
      </c>
      <c r="I1431" s="3">
        <v>0</v>
      </c>
      <c r="J1431" s="4">
        <v>110031.82</v>
      </c>
      <c r="K1431" s="5">
        <v>106.2941526</v>
      </c>
      <c r="L1431" s="71">
        <f t="shared" si="22"/>
        <v>11695739.065935733</v>
      </c>
      <c r="M1431" t="str">
        <f>VLOOKUP(A1431,Holidays!A:C,2,)</f>
        <v>Y</v>
      </c>
      <c r="N1431" t="str">
        <f>VLOOKUP(A1431,Holidays!A:C,3,FALSE)</f>
        <v>N</v>
      </c>
    </row>
    <row r="1432" spans="1:14" x14ac:dyDescent="0.25">
      <c r="A1432" s="6">
        <v>43435</v>
      </c>
      <c r="B1432" s="1" t="str">
        <f>TEXT(Holidays!A1432,"DDDD")</f>
        <v>Saturday</v>
      </c>
      <c r="C1432" s="2">
        <f>WEEKNUM(Holidays!A1432)</f>
        <v>48</v>
      </c>
      <c r="D1432" s="1" t="str">
        <f>TEXT(Holidays!A1432,"MMMM")</f>
        <v>December</v>
      </c>
      <c r="E1432" s="1" t="str">
        <f>TEXT(Holidays!A1432,"yyyy")</f>
        <v>2018</v>
      </c>
      <c r="F1432" s="3">
        <v>10.3</v>
      </c>
      <c r="G1432" s="3">
        <v>31.7</v>
      </c>
      <c r="H1432" s="3">
        <v>30.8</v>
      </c>
      <c r="I1432" s="3">
        <v>0</v>
      </c>
      <c r="J1432" s="4">
        <v>100725.24</v>
      </c>
      <c r="K1432" s="5">
        <v>71.104740500000005</v>
      </c>
      <c r="L1432" s="71">
        <f t="shared" si="22"/>
        <v>7162042.0520002209</v>
      </c>
      <c r="M1432" t="str">
        <f>VLOOKUP(A1432,Holidays!A:C,2,)</f>
        <v>Y</v>
      </c>
      <c r="N1432" t="str">
        <f>VLOOKUP(A1432,Holidays!A:C,3,FALSE)</f>
        <v>N</v>
      </c>
    </row>
    <row r="1433" spans="1:14" x14ac:dyDescent="0.25">
      <c r="A1433" s="6">
        <v>43436</v>
      </c>
      <c r="B1433" s="1" t="str">
        <f>TEXT(Holidays!A1433,"DDDD")</f>
        <v>Sunday</v>
      </c>
      <c r="C1433" s="2">
        <f>WEEKNUM(Holidays!A1433)</f>
        <v>49</v>
      </c>
      <c r="D1433" s="1" t="str">
        <f>TEXT(Holidays!A1433,"MMMM")</f>
        <v>December</v>
      </c>
      <c r="E1433" s="1" t="str">
        <f>TEXT(Holidays!A1433,"yyyy")</f>
        <v>2018</v>
      </c>
      <c r="F1433" s="3">
        <v>12.2</v>
      </c>
      <c r="G1433" s="3">
        <v>19.5</v>
      </c>
      <c r="H1433" s="3">
        <v>18.899999999999999</v>
      </c>
      <c r="I1433" s="3">
        <v>10.4</v>
      </c>
      <c r="J1433" s="4">
        <v>88903.065000000002</v>
      </c>
      <c r="K1433" s="5">
        <v>24.455382029999999</v>
      </c>
      <c r="L1433" s="71">
        <f t="shared" si="22"/>
        <v>2174158.4182129218</v>
      </c>
      <c r="M1433" t="str">
        <f>VLOOKUP(A1433,Holidays!A:C,2,)</f>
        <v>Y</v>
      </c>
      <c r="N1433" t="str">
        <f>VLOOKUP(A1433,Holidays!A:C,3,FALSE)</f>
        <v>N</v>
      </c>
    </row>
    <row r="1434" spans="1:14" x14ac:dyDescent="0.25">
      <c r="A1434" s="6">
        <v>43437</v>
      </c>
      <c r="B1434" s="1" t="str">
        <f>TEXT(Holidays!A1434,"DDDD")</f>
        <v>Monday</v>
      </c>
      <c r="C1434" s="2">
        <f>WEEKNUM(Holidays!A1434)</f>
        <v>49</v>
      </c>
      <c r="D1434" s="1" t="str">
        <f>TEXT(Holidays!A1434,"MMMM")</f>
        <v>December</v>
      </c>
      <c r="E1434" s="1" t="str">
        <f>TEXT(Holidays!A1434,"yyyy")</f>
        <v>2018</v>
      </c>
      <c r="F1434" s="3">
        <v>13.3</v>
      </c>
      <c r="G1434" s="3">
        <v>23.6</v>
      </c>
      <c r="H1434" s="3">
        <v>13.4</v>
      </c>
      <c r="I1434" s="3">
        <v>0</v>
      </c>
      <c r="J1434" s="4">
        <v>107666.30499999999</v>
      </c>
      <c r="K1434" s="5">
        <v>71.126198709999997</v>
      </c>
      <c r="L1434" s="71">
        <f t="shared" si="22"/>
        <v>7657895.003801466</v>
      </c>
      <c r="M1434" t="str">
        <f>VLOOKUP(A1434,Holidays!A:C,2,)</f>
        <v>Y</v>
      </c>
      <c r="N1434" t="str">
        <f>VLOOKUP(A1434,Holidays!A:C,3,FALSE)</f>
        <v>N</v>
      </c>
    </row>
    <row r="1435" spans="1:14" x14ac:dyDescent="0.25">
      <c r="A1435" s="6">
        <v>43438</v>
      </c>
      <c r="B1435" s="1" t="str">
        <f>TEXT(Holidays!A1435,"DDDD")</f>
        <v>Tuesday</v>
      </c>
      <c r="C1435" s="2">
        <f>WEEKNUM(Holidays!A1435)</f>
        <v>49</v>
      </c>
      <c r="D1435" s="1" t="str">
        <f>TEXT(Holidays!A1435,"MMMM")</f>
        <v>December</v>
      </c>
      <c r="E1435" s="1" t="str">
        <f>TEXT(Holidays!A1435,"yyyy")</f>
        <v>2018</v>
      </c>
      <c r="F1435" s="3">
        <v>13.4</v>
      </c>
      <c r="G1435" s="3">
        <v>20.5</v>
      </c>
      <c r="H1435" s="3">
        <v>28.2</v>
      </c>
      <c r="I1435" s="3">
        <v>0</v>
      </c>
      <c r="J1435" s="4">
        <v>111718.075</v>
      </c>
      <c r="K1435" s="5">
        <v>92.945548959999996</v>
      </c>
      <c r="L1435" s="71">
        <f t="shared" si="22"/>
        <v>10383697.809629451</v>
      </c>
      <c r="M1435" t="str">
        <f>VLOOKUP(A1435,Holidays!A:C,2,)</f>
        <v>Y</v>
      </c>
      <c r="N1435" t="str">
        <f>VLOOKUP(A1435,Holidays!A:C,3,FALSE)</f>
        <v>N</v>
      </c>
    </row>
    <row r="1436" spans="1:14" x14ac:dyDescent="0.25">
      <c r="A1436" s="6">
        <v>43439</v>
      </c>
      <c r="B1436" s="1" t="str">
        <f>TEXT(Holidays!A1436,"DDDD")</f>
        <v>Wednesday</v>
      </c>
      <c r="C1436" s="2">
        <f>WEEKNUM(Holidays!A1436)</f>
        <v>49</v>
      </c>
      <c r="D1436" s="1" t="str">
        <f>TEXT(Holidays!A1436,"MMMM")</f>
        <v>December</v>
      </c>
      <c r="E1436" s="1" t="str">
        <f>TEXT(Holidays!A1436,"yyyy")</f>
        <v>2018</v>
      </c>
      <c r="F1436" s="3">
        <v>13.4</v>
      </c>
      <c r="G1436" s="3">
        <v>25.2</v>
      </c>
      <c r="H1436" s="3">
        <v>31.1</v>
      </c>
      <c r="I1436" s="3">
        <v>0</v>
      </c>
      <c r="J1436" s="4">
        <v>114225.12</v>
      </c>
      <c r="K1436" s="5">
        <v>86.814999110000002</v>
      </c>
      <c r="L1436" s="71">
        <f t="shared" si="22"/>
        <v>9916453.6911396421</v>
      </c>
      <c r="M1436" t="str">
        <f>VLOOKUP(A1436,Holidays!A:C,2,)</f>
        <v>Y</v>
      </c>
      <c r="N1436" t="str">
        <f>VLOOKUP(A1436,Holidays!A:C,3,FALSE)</f>
        <v>N</v>
      </c>
    </row>
    <row r="1437" spans="1:14" x14ac:dyDescent="0.25">
      <c r="A1437" s="6">
        <v>43440</v>
      </c>
      <c r="B1437" s="1" t="str">
        <f>TEXT(Holidays!A1437,"DDDD")</f>
        <v>Thursday</v>
      </c>
      <c r="C1437" s="2">
        <f>WEEKNUM(Holidays!A1437)</f>
        <v>49</v>
      </c>
      <c r="D1437" s="1" t="str">
        <f>TEXT(Holidays!A1437,"MMMM")</f>
        <v>December</v>
      </c>
      <c r="E1437" s="1" t="str">
        <f>TEXT(Holidays!A1437,"yyyy")</f>
        <v>2018</v>
      </c>
      <c r="F1437" s="3">
        <v>14.5</v>
      </c>
      <c r="G1437" s="3">
        <v>35.5</v>
      </c>
      <c r="H1437" s="3">
        <v>31.3</v>
      </c>
      <c r="I1437" s="3">
        <v>0</v>
      </c>
      <c r="J1437" s="4">
        <v>135452.26</v>
      </c>
      <c r="K1437" s="5">
        <v>125.30810839999999</v>
      </c>
      <c r="L1437" s="71">
        <f t="shared" si="22"/>
        <v>16973266.479104985</v>
      </c>
      <c r="M1437" t="str">
        <f>VLOOKUP(A1437,Holidays!A:C,2,)</f>
        <v>Y</v>
      </c>
      <c r="N1437" t="str">
        <f>VLOOKUP(A1437,Holidays!A:C,3,FALSE)</f>
        <v>N</v>
      </c>
    </row>
    <row r="1438" spans="1:14" x14ac:dyDescent="0.25">
      <c r="A1438" s="6">
        <v>43441</v>
      </c>
      <c r="B1438" s="1" t="str">
        <f>TEXT(Holidays!A1438,"DDDD")</f>
        <v>Friday</v>
      </c>
      <c r="C1438" s="2">
        <f>WEEKNUM(Holidays!A1438)</f>
        <v>49</v>
      </c>
      <c r="D1438" s="1" t="str">
        <f>TEXT(Holidays!A1438,"MMMM")</f>
        <v>December</v>
      </c>
      <c r="E1438" s="1" t="str">
        <f>TEXT(Holidays!A1438,"yyyy")</f>
        <v>2018</v>
      </c>
      <c r="F1438" s="3">
        <v>25.1</v>
      </c>
      <c r="G1438" s="3">
        <v>38</v>
      </c>
      <c r="H1438" s="3">
        <v>27.1</v>
      </c>
      <c r="I1438" s="3">
        <v>0</v>
      </c>
      <c r="J1438" s="4">
        <v>156648.405</v>
      </c>
      <c r="K1438" s="5">
        <v>177.86181680000001</v>
      </c>
      <c r="L1438" s="71">
        <f t="shared" si="22"/>
        <v>27861769.912122205</v>
      </c>
      <c r="M1438" t="str">
        <f>VLOOKUP(A1438,Holidays!A:C,2,)</f>
        <v>Y</v>
      </c>
      <c r="N1438" t="str">
        <f>VLOOKUP(A1438,Holidays!A:C,3,FALSE)</f>
        <v>N</v>
      </c>
    </row>
    <row r="1439" spans="1:14" x14ac:dyDescent="0.25">
      <c r="A1439" s="6">
        <v>43442</v>
      </c>
      <c r="B1439" s="1" t="str">
        <f>TEXT(Holidays!A1439,"DDDD")</f>
        <v>Saturday</v>
      </c>
      <c r="C1439" s="2">
        <f>WEEKNUM(Holidays!A1439)</f>
        <v>49</v>
      </c>
      <c r="D1439" s="1" t="str">
        <f>TEXT(Holidays!A1439,"MMMM")</f>
        <v>December</v>
      </c>
      <c r="E1439" s="1" t="str">
        <f>TEXT(Holidays!A1439,"yyyy")</f>
        <v>2018</v>
      </c>
      <c r="F1439" s="3">
        <v>22.7</v>
      </c>
      <c r="G1439" s="3">
        <v>30.3</v>
      </c>
      <c r="H1439" s="3">
        <v>11</v>
      </c>
      <c r="I1439" s="3">
        <v>0</v>
      </c>
      <c r="J1439" s="4">
        <v>121237.47</v>
      </c>
      <c r="K1439" s="5">
        <v>113.36703300000001</v>
      </c>
      <c r="L1439" s="71">
        <f t="shared" si="22"/>
        <v>13744332.262326511</v>
      </c>
      <c r="M1439" t="str">
        <f>VLOOKUP(A1439,Holidays!A:C,2,)</f>
        <v>Y</v>
      </c>
      <c r="N1439" t="str">
        <f>VLOOKUP(A1439,Holidays!A:C,3,FALSE)</f>
        <v>N</v>
      </c>
    </row>
    <row r="1440" spans="1:14" x14ac:dyDescent="0.25">
      <c r="A1440" s="6">
        <v>43443</v>
      </c>
      <c r="B1440" s="1" t="str">
        <f>TEXT(Holidays!A1440,"DDDD")</f>
        <v>Sunday</v>
      </c>
      <c r="C1440" s="2">
        <f>WEEKNUM(Holidays!A1440)</f>
        <v>50</v>
      </c>
      <c r="D1440" s="1" t="str">
        <f>TEXT(Holidays!A1440,"MMMM")</f>
        <v>December</v>
      </c>
      <c r="E1440" s="1" t="str">
        <f>TEXT(Holidays!A1440,"yyyy")</f>
        <v>2018</v>
      </c>
      <c r="F1440" s="3">
        <v>16</v>
      </c>
      <c r="G1440" s="3">
        <v>20.100000000000001</v>
      </c>
      <c r="H1440" s="3">
        <v>11.8</v>
      </c>
      <c r="I1440" s="3">
        <v>1.2</v>
      </c>
      <c r="J1440" s="4">
        <v>102161.11500000001</v>
      </c>
      <c r="K1440" s="5">
        <v>80.188787649999995</v>
      </c>
      <c r="L1440" s="71">
        <f t="shared" si="22"/>
        <v>8192175.9568222295</v>
      </c>
      <c r="M1440" t="str">
        <f>VLOOKUP(A1440,Holidays!A:C,2,)</f>
        <v>Y</v>
      </c>
      <c r="N1440" t="str">
        <f>VLOOKUP(A1440,Holidays!A:C,3,FALSE)</f>
        <v>N</v>
      </c>
    </row>
    <row r="1441" spans="1:14" x14ac:dyDescent="0.25">
      <c r="A1441" s="6">
        <v>43444</v>
      </c>
      <c r="B1441" s="1" t="str">
        <f>TEXT(Holidays!A1441,"DDDD")</f>
        <v>Monday</v>
      </c>
      <c r="C1441" s="2">
        <f>WEEKNUM(Holidays!A1441)</f>
        <v>50</v>
      </c>
      <c r="D1441" s="1" t="str">
        <f>TEXT(Holidays!A1441,"MMMM")</f>
        <v>December</v>
      </c>
      <c r="E1441" s="1" t="str">
        <f>TEXT(Holidays!A1441,"yyyy")</f>
        <v>2018</v>
      </c>
      <c r="F1441" s="3">
        <v>15.8</v>
      </c>
      <c r="G1441" s="3">
        <v>20.6</v>
      </c>
      <c r="H1441" s="3">
        <v>28.5</v>
      </c>
      <c r="I1441" s="3">
        <v>0</v>
      </c>
      <c r="J1441" s="4">
        <v>110803.765</v>
      </c>
      <c r="K1441" s="5">
        <v>95.225723139999999</v>
      </c>
      <c r="L1441" s="71">
        <f t="shared" si="22"/>
        <v>10551368.648759622</v>
      </c>
      <c r="M1441" t="str">
        <f>VLOOKUP(A1441,Holidays!A:C,2,)</f>
        <v>Y</v>
      </c>
      <c r="N1441" t="str">
        <f>VLOOKUP(A1441,Holidays!A:C,3,FALSE)</f>
        <v>N</v>
      </c>
    </row>
    <row r="1442" spans="1:14" x14ac:dyDescent="0.25">
      <c r="A1442" s="6">
        <v>43445</v>
      </c>
      <c r="B1442" s="1" t="str">
        <f>TEXT(Holidays!A1442,"DDDD")</f>
        <v>Tuesday</v>
      </c>
      <c r="C1442" s="2">
        <f>WEEKNUM(Holidays!A1442)</f>
        <v>50</v>
      </c>
      <c r="D1442" s="1" t="str">
        <f>TEXT(Holidays!A1442,"MMMM")</f>
        <v>December</v>
      </c>
      <c r="E1442" s="1" t="str">
        <f>TEXT(Holidays!A1442,"yyyy")</f>
        <v>2018</v>
      </c>
      <c r="F1442" s="3">
        <v>13</v>
      </c>
      <c r="G1442" s="3">
        <v>23.6</v>
      </c>
      <c r="H1442" s="3">
        <v>31.6</v>
      </c>
      <c r="I1442" s="3">
        <v>0</v>
      </c>
      <c r="J1442" s="4">
        <v>114413.785</v>
      </c>
      <c r="K1442" s="5">
        <v>118.6444142</v>
      </c>
      <c r="L1442" s="71">
        <f t="shared" si="22"/>
        <v>13574556.497729747</v>
      </c>
      <c r="M1442" t="str">
        <f>VLOOKUP(A1442,Holidays!A:C,2,)</f>
        <v>Y</v>
      </c>
      <c r="N1442" t="str">
        <f>VLOOKUP(A1442,Holidays!A:C,3,FALSE)</f>
        <v>N</v>
      </c>
    </row>
    <row r="1443" spans="1:14" x14ac:dyDescent="0.25">
      <c r="A1443" s="6">
        <v>43446</v>
      </c>
      <c r="B1443" s="1" t="str">
        <f>TEXT(Holidays!A1443,"DDDD")</f>
        <v>Wednesday</v>
      </c>
      <c r="C1443" s="2">
        <f>WEEKNUM(Holidays!A1443)</f>
        <v>50</v>
      </c>
      <c r="D1443" s="1" t="str">
        <f>TEXT(Holidays!A1443,"MMMM")</f>
        <v>December</v>
      </c>
      <c r="E1443" s="1" t="str">
        <f>TEXT(Holidays!A1443,"yyyy")</f>
        <v>2018</v>
      </c>
      <c r="F1443" s="3">
        <v>16</v>
      </c>
      <c r="G1443" s="3">
        <v>33.6</v>
      </c>
      <c r="H1443" s="3">
        <v>29.4</v>
      </c>
      <c r="I1443" s="3">
        <v>0</v>
      </c>
      <c r="J1443" s="4">
        <v>129715.465</v>
      </c>
      <c r="K1443" s="5">
        <v>199.184327</v>
      </c>
      <c r="L1443" s="71">
        <f t="shared" si="22"/>
        <v>25837287.597517055</v>
      </c>
      <c r="M1443" t="str">
        <f>VLOOKUP(A1443,Holidays!A:C,2,)</f>
        <v>Y</v>
      </c>
      <c r="N1443" t="str">
        <f>VLOOKUP(A1443,Holidays!A:C,3,FALSE)</f>
        <v>N</v>
      </c>
    </row>
    <row r="1444" spans="1:14" x14ac:dyDescent="0.25">
      <c r="A1444" s="6">
        <v>43447</v>
      </c>
      <c r="B1444" s="1" t="str">
        <f>TEXT(Holidays!A1444,"DDDD")</f>
        <v>Thursday</v>
      </c>
      <c r="C1444" s="2">
        <f>WEEKNUM(Holidays!A1444)</f>
        <v>50</v>
      </c>
      <c r="D1444" s="1" t="str">
        <f>TEXT(Holidays!A1444,"MMMM")</f>
        <v>December</v>
      </c>
      <c r="E1444" s="1" t="str">
        <f>TEXT(Holidays!A1444,"yyyy")</f>
        <v>2018</v>
      </c>
      <c r="F1444" s="3">
        <v>16.899999999999999</v>
      </c>
      <c r="G1444" s="3">
        <v>21.1</v>
      </c>
      <c r="H1444" s="3">
        <v>6</v>
      </c>
      <c r="I1444" s="3">
        <v>16.2</v>
      </c>
      <c r="J1444" s="4">
        <v>114986.33</v>
      </c>
      <c r="K1444" s="5">
        <v>101.8597212</v>
      </c>
      <c r="L1444" s="71">
        <f t="shared" si="22"/>
        <v>11712475.515611196</v>
      </c>
      <c r="M1444" t="str">
        <f>VLOOKUP(A1444,Holidays!A:C,2,)</f>
        <v>Y</v>
      </c>
      <c r="N1444" t="str">
        <f>VLOOKUP(A1444,Holidays!A:C,3,FALSE)</f>
        <v>N</v>
      </c>
    </row>
    <row r="1445" spans="1:14" x14ac:dyDescent="0.25">
      <c r="A1445" s="6">
        <v>43448</v>
      </c>
      <c r="B1445" s="1" t="str">
        <f>TEXT(Holidays!A1445,"DDDD")</f>
        <v>Friday</v>
      </c>
      <c r="C1445" s="2">
        <f>WEEKNUM(Holidays!A1445)</f>
        <v>50</v>
      </c>
      <c r="D1445" s="1" t="str">
        <f>TEXT(Holidays!A1445,"MMMM")</f>
        <v>December</v>
      </c>
      <c r="E1445" s="1" t="str">
        <f>TEXT(Holidays!A1445,"yyyy")</f>
        <v>2018</v>
      </c>
      <c r="F1445" s="3">
        <v>16.399999999999999</v>
      </c>
      <c r="G1445" s="3">
        <v>22.7</v>
      </c>
      <c r="H1445" s="3">
        <v>13.7</v>
      </c>
      <c r="I1445" s="3">
        <v>16.600000000000001</v>
      </c>
      <c r="J1445" s="4">
        <v>110025.465</v>
      </c>
      <c r="K1445" s="5">
        <v>92.958029269999997</v>
      </c>
      <c r="L1445" s="71">
        <f t="shared" si="22"/>
        <v>10227750.395915359</v>
      </c>
      <c r="M1445" t="str">
        <f>VLOOKUP(A1445,Holidays!A:C,2,)</f>
        <v>Y</v>
      </c>
      <c r="N1445" t="str">
        <f>VLOOKUP(A1445,Holidays!A:C,3,FALSE)</f>
        <v>N</v>
      </c>
    </row>
    <row r="1446" spans="1:14" x14ac:dyDescent="0.25">
      <c r="A1446" s="6">
        <v>43449</v>
      </c>
      <c r="B1446" s="1" t="str">
        <f>TEXT(Holidays!A1446,"DDDD")</f>
        <v>Saturday</v>
      </c>
      <c r="C1446" s="2">
        <f>WEEKNUM(Holidays!A1446)</f>
        <v>50</v>
      </c>
      <c r="D1446" s="1" t="str">
        <f>TEXT(Holidays!A1446,"MMMM")</f>
        <v>December</v>
      </c>
      <c r="E1446" s="1" t="str">
        <f>TEXT(Holidays!A1446,"yyyy")</f>
        <v>2018</v>
      </c>
      <c r="F1446" s="3">
        <v>17.2</v>
      </c>
      <c r="G1446" s="3">
        <v>24.8</v>
      </c>
      <c r="H1446" s="3">
        <v>17.5</v>
      </c>
      <c r="I1446" s="3">
        <v>41.2</v>
      </c>
      <c r="J1446" s="4">
        <v>102577.145</v>
      </c>
      <c r="K1446" s="5">
        <v>101.632949</v>
      </c>
      <c r="L1446" s="71">
        <f t="shared" si="22"/>
        <v>10425217.746350605</v>
      </c>
      <c r="M1446" t="str">
        <f>VLOOKUP(A1446,Holidays!A:C,2,)</f>
        <v>Y</v>
      </c>
      <c r="N1446" t="str">
        <f>VLOOKUP(A1446,Holidays!A:C,3,FALSE)</f>
        <v>N</v>
      </c>
    </row>
    <row r="1447" spans="1:14" x14ac:dyDescent="0.25">
      <c r="A1447" s="6">
        <v>43450</v>
      </c>
      <c r="B1447" s="1" t="str">
        <f>TEXT(Holidays!A1447,"DDDD")</f>
        <v>Sunday</v>
      </c>
      <c r="C1447" s="2">
        <f>WEEKNUM(Holidays!A1447)</f>
        <v>51</v>
      </c>
      <c r="D1447" s="1" t="str">
        <f>TEXT(Holidays!A1447,"MMMM")</f>
        <v>December</v>
      </c>
      <c r="E1447" s="1" t="str">
        <f>TEXT(Holidays!A1447,"yyyy")</f>
        <v>2018</v>
      </c>
      <c r="F1447" s="3">
        <v>15.8</v>
      </c>
      <c r="G1447" s="3">
        <v>23.5</v>
      </c>
      <c r="H1447" s="3">
        <v>16.3</v>
      </c>
      <c r="I1447" s="3">
        <v>3.8</v>
      </c>
      <c r="J1447" s="4">
        <v>99110.774999999994</v>
      </c>
      <c r="K1447" s="5">
        <v>101.4492327</v>
      </c>
      <c r="L1447" s="71">
        <f t="shared" si="22"/>
        <v>10054712.076052342</v>
      </c>
      <c r="M1447" t="str">
        <f>VLOOKUP(A1447,Holidays!A:C,2,)</f>
        <v>Y</v>
      </c>
      <c r="N1447" t="str">
        <f>VLOOKUP(A1447,Holidays!A:C,3,FALSE)</f>
        <v>N</v>
      </c>
    </row>
    <row r="1448" spans="1:14" x14ac:dyDescent="0.25">
      <c r="A1448" s="6">
        <v>43451</v>
      </c>
      <c r="B1448" s="1" t="str">
        <f>TEXT(Holidays!A1448,"DDDD")</f>
        <v>Monday</v>
      </c>
      <c r="C1448" s="2">
        <f>WEEKNUM(Holidays!A1448)</f>
        <v>51</v>
      </c>
      <c r="D1448" s="1" t="str">
        <f>TEXT(Holidays!A1448,"MMMM")</f>
        <v>December</v>
      </c>
      <c r="E1448" s="1" t="str">
        <f>TEXT(Holidays!A1448,"yyyy")</f>
        <v>2018</v>
      </c>
      <c r="F1448" s="3">
        <v>15.6</v>
      </c>
      <c r="G1448" s="3">
        <v>21.8</v>
      </c>
      <c r="H1448" s="3">
        <v>23.2</v>
      </c>
      <c r="I1448" s="3">
        <v>2</v>
      </c>
      <c r="J1448" s="4">
        <v>112804.4</v>
      </c>
      <c r="K1448" s="5">
        <v>101.40388849999999</v>
      </c>
      <c r="L1448" s="71">
        <f t="shared" si="22"/>
        <v>11438804.799909398</v>
      </c>
      <c r="M1448" t="str">
        <f>VLOOKUP(A1448,Holidays!A:C,2,)</f>
        <v>Y</v>
      </c>
      <c r="N1448" t="str">
        <f>VLOOKUP(A1448,Holidays!A:C,3,FALSE)</f>
        <v>N</v>
      </c>
    </row>
    <row r="1449" spans="1:14" x14ac:dyDescent="0.25">
      <c r="A1449" s="6">
        <v>43452</v>
      </c>
      <c r="B1449" s="1" t="str">
        <f>TEXT(Holidays!A1449,"DDDD")</f>
        <v>Tuesday</v>
      </c>
      <c r="C1449" s="2">
        <f>WEEKNUM(Holidays!A1449)</f>
        <v>51</v>
      </c>
      <c r="D1449" s="1" t="str">
        <f>TEXT(Holidays!A1449,"MMMM")</f>
        <v>December</v>
      </c>
      <c r="E1449" s="1" t="str">
        <f>TEXT(Holidays!A1449,"yyyy")</f>
        <v>2018</v>
      </c>
      <c r="F1449" s="3">
        <v>16.7</v>
      </c>
      <c r="G1449" s="3">
        <v>20.8</v>
      </c>
      <c r="H1449" s="3">
        <v>21.1</v>
      </c>
      <c r="I1449" s="3">
        <v>0</v>
      </c>
      <c r="J1449" s="4">
        <v>113485.105</v>
      </c>
      <c r="K1449" s="5">
        <v>104.7225562</v>
      </c>
      <c r="L1449" s="71">
        <f t="shared" si="22"/>
        <v>11884450.286225401</v>
      </c>
      <c r="M1449" t="str">
        <f>VLOOKUP(A1449,Holidays!A:C,2,)</f>
        <v>Y</v>
      </c>
      <c r="N1449" t="str">
        <f>VLOOKUP(A1449,Holidays!A:C,3,FALSE)</f>
        <v>N</v>
      </c>
    </row>
    <row r="1450" spans="1:14" x14ac:dyDescent="0.25">
      <c r="A1450" s="6">
        <v>43453</v>
      </c>
      <c r="B1450" s="1" t="str">
        <f>TEXT(Holidays!A1450,"DDDD")</f>
        <v>Wednesday</v>
      </c>
      <c r="C1450" s="2">
        <f>WEEKNUM(Holidays!A1450)</f>
        <v>51</v>
      </c>
      <c r="D1450" s="1" t="str">
        <f>TEXT(Holidays!A1450,"MMMM")</f>
        <v>December</v>
      </c>
      <c r="E1450" s="1" t="str">
        <f>TEXT(Holidays!A1450,"yyyy")</f>
        <v>2018</v>
      </c>
      <c r="F1450" s="3">
        <v>16.8</v>
      </c>
      <c r="G1450" s="3">
        <v>26.9</v>
      </c>
      <c r="H1450" s="3">
        <v>16.600000000000001</v>
      </c>
      <c r="I1450" s="3">
        <v>0</v>
      </c>
      <c r="J1450" s="4">
        <v>119907.245</v>
      </c>
      <c r="K1450" s="5">
        <v>117.70772239999999</v>
      </c>
      <c r="L1450" s="71">
        <f t="shared" si="22"/>
        <v>14114008.708208786</v>
      </c>
      <c r="M1450" t="str">
        <f>VLOOKUP(A1450,Holidays!A:C,2,)</f>
        <v>Y</v>
      </c>
      <c r="N1450" t="str">
        <f>VLOOKUP(A1450,Holidays!A:C,3,FALSE)</f>
        <v>N</v>
      </c>
    </row>
    <row r="1451" spans="1:14" x14ac:dyDescent="0.25">
      <c r="A1451" s="6">
        <v>43454</v>
      </c>
      <c r="B1451" s="1" t="str">
        <f>TEXT(Holidays!A1451,"DDDD")</f>
        <v>Thursday</v>
      </c>
      <c r="C1451" s="2">
        <f>WEEKNUM(Holidays!A1451)</f>
        <v>51</v>
      </c>
      <c r="D1451" s="1" t="str">
        <f>TEXT(Holidays!A1451,"MMMM")</f>
        <v>December</v>
      </c>
      <c r="E1451" s="1" t="str">
        <f>TEXT(Holidays!A1451,"yyyy")</f>
        <v>2018</v>
      </c>
      <c r="F1451" s="3">
        <v>16.899999999999999</v>
      </c>
      <c r="G1451" s="3">
        <v>21.2</v>
      </c>
      <c r="H1451" s="3">
        <v>14.8</v>
      </c>
      <c r="I1451" s="3">
        <v>0</v>
      </c>
      <c r="J1451" s="4">
        <v>111880.52499999999</v>
      </c>
      <c r="K1451" s="5">
        <v>75.555462689999999</v>
      </c>
      <c r="L1451" s="71">
        <f t="shared" si="22"/>
        <v>8453184.8323751111</v>
      </c>
      <c r="M1451" t="str">
        <f>VLOOKUP(A1451,Holidays!A:C,2,)</f>
        <v>Y</v>
      </c>
      <c r="N1451" t="str">
        <f>VLOOKUP(A1451,Holidays!A:C,3,FALSE)</f>
        <v>N</v>
      </c>
    </row>
    <row r="1452" spans="1:14" x14ac:dyDescent="0.25">
      <c r="A1452" s="6">
        <v>43455</v>
      </c>
      <c r="B1452" s="1" t="str">
        <f>TEXT(Holidays!A1452,"DDDD")</f>
        <v>Friday</v>
      </c>
      <c r="C1452" s="2">
        <f>WEEKNUM(Holidays!A1452)</f>
        <v>51</v>
      </c>
      <c r="D1452" s="1" t="str">
        <f>TEXT(Holidays!A1452,"MMMM")</f>
        <v>December</v>
      </c>
      <c r="E1452" s="1" t="str">
        <f>TEXT(Holidays!A1452,"yyyy")</f>
        <v>2018</v>
      </c>
      <c r="F1452" s="3">
        <v>15.4</v>
      </c>
      <c r="G1452" s="3">
        <v>20.9</v>
      </c>
      <c r="H1452" s="3">
        <v>9.6</v>
      </c>
      <c r="I1452" s="3">
        <v>1</v>
      </c>
      <c r="J1452" s="4">
        <v>102075.925</v>
      </c>
      <c r="K1452" s="5">
        <v>65.932437969999995</v>
      </c>
      <c r="L1452" s="71">
        <f t="shared" si="22"/>
        <v>6730114.5932928715</v>
      </c>
      <c r="M1452" t="str">
        <f>VLOOKUP(A1452,Holidays!A:C,2,)</f>
        <v>N</v>
      </c>
      <c r="N1452" t="str">
        <f>VLOOKUP(A1452,Holidays!A:C,3,FALSE)</f>
        <v>N</v>
      </c>
    </row>
    <row r="1453" spans="1:14" x14ac:dyDescent="0.25">
      <c r="A1453" s="6">
        <v>43456</v>
      </c>
      <c r="B1453" s="1" t="str">
        <f>TEXT(Holidays!A1453,"DDDD")</f>
        <v>Saturday</v>
      </c>
      <c r="C1453" s="2">
        <f>WEEKNUM(Holidays!A1453)</f>
        <v>51</v>
      </c>
      <c r="D1453" s="1" t="str">
        <f>TEXT(Holidays!A1453,"MMMM")</f>
        <v>December</v>
      </c>
      <c r="E1453" s="1" t="str">
        <f>TEXT(Holidays!A1453,"yyyy")</f>
        <v>2018</v>
      </c>
      <c r="F1453" s="3">
        <v>14.1</v>
      </c>
      <c r="G1453" s="3">
        <v>19.100000000000001</v>
      </c>
      <c r="H1453" s="3">
        <v>27.8</v>
      </c>
      <c r="I1453" s="3">
        <v>9.8000000000000007</v>
      </c>
      <c r="J1453" s="4">
        <v>92725.74</v>
      </c>
      <c r="K1453" s="5">
        <v>69.250457960000006</v>
      </c>
      <c r="L1453" s="71">
        <f t="shared" si="22"/>
        <v>6421299.9596798914</v>
      </c>
      <c r="M1453" t="str">
        <f>VLOOKUP(A1453,Holidays!A:C,2,)</f>
        <v>N</v>
      </c>
      <c r="N1453" t="str">
        <f>VLOOKUP(A1453,Holidays!A:C,3,FALSE)</f>
        <v>N</v>
      </c>
    </row>
    <row r="1454" spans="1:14" x14ac:dyDescent="0.25">
      <c r="A1454" s="6">
        <v>43457</v>
      </c>
      <c r="B1454" s="1" t="str">
        <f>TEXT(Holidays!A1454,"DDDD")</f>
        <v>Sunday</v>
      </c>
      <c r="C1454" s="2">
        <f>WEEKNUM(Holidays!A1454)</f>
        <v>52</v>
      </c>
      <c r="D1454" s="1" t="str">
        <f>TEXT(Holidays!A1454,"MMMM")</f>
        <v>December</v>
      </c>
      <c r="E1454" s="1" t="str">
        <f>TEXT(Holidays!A1454,"yyyy")</f>
        <v>2018</v>
      </c>
      <c r="F1454" s="3">
        <v>11.5</v>
      </c>
      <c r="G1454" s="3">
        <v>26.9</v>
      </c>
      <c r="H1454" s="3">
        <v>32.299999999999997</v>
      </c>
      <c r="I1454" s="3">
        <v>0</v>
      </c>
      <c r="J1454" s="4">
        <v>94938.395000000004</v>
      </c>
      <c r="K1454" s="5">
        <v>65.612248190000003</v>
      </c>
      <c r="L1454" s="71">
        <f t="shared" si="22"/>
        <v>6229121.5355002554</v>
      </c>
      <c r="M1454" t="str">
        <f>VLOOKUP(A1454,Holidays!A:C,2,)</f>
        <v>N</v>
      </c>
      <c r="N1454" t="str">
        <f>VLOOKUP(A1454,Holidays!A:C,3,FALSE)</f>
        <v>N</v>
      </c>
    </row>
    <row r="1455" spans="1:14" x14ac:dyDescent="0.25">
      <c r="A1455" s="6">
        <v>43458</v>
      </c>
      <c r="B1455" s="1" t="str">
        <f>TEXT(Holidays!A1455,"DDDD")</f>
        <v>Monday</v>
      </c>
      <c r="C1455" s="2">
        <f>WEEKNUM(Holidays!A1455)</f>
        <v>52</v>
      </c>
      <c r="D1455" s="1" t="str">
        <f>TEXT(Holidays!A1455,"MMMM")</f>
        <v>December</v>
      </c>
      <c r="E1455" s="1" t="str">
        <f>TEXT(Holidays!A1455,"yyyy")</f>
        <v>2018</v>
      </c>
      <c r="F1455" s="3">
        <v>14.3</v>
      </c>
      <c r="G1455" s="3">
        <v>34.200000000000003</v>
      </c>
      <c r="H1455" s="3">
        <v>32.299999999999997</v>
      </c>
      <c r="I1455" s="3">
        <v>0</v>
      </c>
      <c r="J1455" s="4">
        <v>112358.815</v>
      </c>
      <c r="K1455" s="5">
        <v>96.817179359999997</v>
      </c>
      <c r="L1455" s="71">
        <f t="shared" si="22"/>
        <v>10878263.544532059</v>
      </c>
      <c r="M1455" t="str">
        <f>VLOOKUP(A1455,Holidays!A:C,2,)</f>
        <v>N</v>
      </c>
      <c r="N1455" t="str">
        <f>VLOOKUP(A1455,Holidays!A:C,3,FALSE)</f>
        <v>N</v>
      </c>
    </row>
    <row r="1456" spans="1:14" x14ac:dyDescent="0.25">
      <c r="A1456" s="6">
        <v>43459</v>
      </c>
      <c r="B1456" s="1" t="str">
        <f>TEXT(Holidays!A1456,"DDDD")</f>
        <v>Tuesday</v>
      </c>
      <c r="C1456" s="2">
        <f>WEEKNUM(Holidays!A1456)</f>
        <v>52</v>
      </c>
      <c r="D1456" s="1" t="str">
        <f>TEXT(Holidays!A1456,"MMMM")</f>
        <v>December</v>
      </c>
      <c r="E1456" s="1" t="str">
        <f>TEXT(Holidays!A1456,"yyyy")</f>
        <v>2018</v>
      </c>
      <c r="F1456" s="3">
        <v>15.8</v>
      </c>
      <c r="G1456" s="3">
        <v>23.9</v>
      </c>
      <c r="H1456" s="3">
        <v>32.200000000000003</v>
      </c>
      <c r="I1456" s="3">
        <v>0</v>
      </c>
      <c r="J1456" s="4">
        <v>98191.654999999999</v>
      </c>
      <c r="K1456" s="5">
        <v>55.238545299999998</v>
      </c>
      <c r="L1456" s="71">
        <f t="shared" si="22"/>
        <v>5423964.1827994715</v>
      </c>
      <c r="M1456" t="str">
        <f>VLOOKUP(A1456,Holidays!A:C,2,)</f>
        <v>N</v>
      </c>
      <c r="N1456" t="str">
        <f>VLOOKUP(A1456,Holidays!A:C,3,FALSE)</f>
        <v>Y</v>
      </c>
    </row>
    <row r="1457" spans="1:14" x14ac:dyDescent="0.25">
      <c r="A1457" s="6">
        <v>43460</v>
      </c>
      <c r="B1457" s="1" t="str">
        <f>TEXT(Holidays!A1457,"DDDD")</f>
        <v>Wednesday</v>
      </c>
      <c r="C1457" s="2">
        <f>WEEKNUM(Holidays!A1457)</f>
        <v>52</v>
      </c>
      <c r="D1457" s="1" t="str">
        <f>TEXT(Holidays!A1457,"MMMM")</f>
        <v>December</v>
      </c>
      <c r="E1457" s="1" t="str">
        <f>TEXT(Holidays!A1457,"yyyy")</f>
        <v>2018</v>
      </c>
      <c r="F1457" s="3">
        <v>13.3</v>
      </c>
      <c r="G1457" s="3">
        <v>23.8</v>
      </c>
      <c r="H1457" s="3">
        <v>32.299999999999997</v>
      </c>
      <c r="I1457" s="3">
        <v>0</v>
      </c>
      <c r="J1457" s="4">
        <v>100017.19500000001</v>
      </c>
      <c r="K1457" s="5">
        <v>77.578354779999998</v>
      </c>
      <c r="L1457" s="71">
        <f t="shared" si="22"/>
        <v>7759169.4378104424</v>
      </c>
      <c r="M1457" t="str">
        <f>VLOOKUP(A1457,Holidays!A:C,2,)</f>
        <v>N</v>
      </c>
      <c r="N1457" t="str">
        <f>VLOOKUP(A1457,Holidays!A:C,3,FALSE)</f>
        <v>Y</v>
      </c>
    </row>
    <row r="1458" spans="1:14" x14ac:dyDescent="0.25">
      <c r="A1458" s="6">
        <v>43461</v>
      </c>
      <c r="B1458" s="1" t="str">
        <f>TEXT(Holidays!A1458,"DDDD")</f>
        <v>Thursday</v>
      </c>
      <c r="C1458" s="2">
        <f>WEEKNUM(Holidays!A1458)</f>
        <v>52</v>
      </c>
      <c r="D1458" s="1" t="str">
        <f>TEXT(Holidays!A1458,"MMMM")</f>
        <v>December</v>
      </c>
      <c r="E1458" s="1" t="str">
        <f>TEXT(Holidays!A1458,"yyyy")</f>
        <v>2018</v>
      </c>
      <c r="F1458" s="3">
        <v>16.2</v>
      </c>
      <c r="G1458" s="3">
        <v>37.4</v>
      </c>
      <c r="H1458" s="3">
        <v>29.3</v>
      </c>
      <c r="I1458" s="3">
        <v>0</v>
      </c>
      <c r="J1458" s="4">
        <v>129749.14</v>
      </c>
      <c r="K1458" s="5">
        <v>102.3108963</v>
      </c>
      <c r="L1458" s="71">
        <f t="shared" si="22"/>
        <v>13274750.807554182</v>
      </c>
      <c r="M1458" t="str">
        <f>VLOOKUP(A1458,Holidays!A:C,2,)</f>
        <v>N</v>
      </c>
      <c r="N1458" t="str">
        <f>VLOOKUP(A1458,Holidays!A:C,3,FALSE)</f>
        <v>N</v>
      </c>
    </row>
    <row r="1459" spans="1:14" x14ac:dyDescent="0.25">
      <c r="A1459" s="6">
        <v>43462</v>
      </c>
      <c r="B1459" s="1" t="str">
        <f>TEXT(Holidays!A1459,"DDDD")</f>
        <v>Friday</v>
      </c>
      <c r="C1459" s="2">
        <f>WEEKNUM(Holidays!A1459)</f>
        <v>52</v>
      </c>
      <c r="D1459" s="1" t="str">
        <f>TEXT(Holidays!A1459,"MMMM")</f>
        <v>December</v>
      </c>
      <c r="E1459" s="1" t="str">
        <f>TEXT(Holidays!A1459,"yyyy")</f>
        <v>2018</v>
      </c>
      <c r="F1459" s="3">
        <v>21.9</v>
      </c>
      <c r="G1459" s="3">
        <v>36.4</v>
      </c>
      <c r="H1459" s="3">
        <v>19.100000000000001</v>
      </c>
      <c r="I1459" s="3">
        <v>0</v>
      </c>
      <c r="J1459" s="4">
        <v>133831.375</v>
      </c>
      <c r="K1459" s="5">
        <v>121.46071910000001</v>
      </c>
      <c r="L1459" s="71">
        <f t="shared" si="22"/>
        <v>16255255.045641763</v>
      </c>
      <c r="M1459" t="str">
        <f>VLOOKUP(A1459,Holidays!A:C,2,)</f>
        <v>N</v>
      </c>
      <c r="N1459" t="str">
        <f>VLOOKUP(A1459,Holidays!A:C,3,FALSE)</f>
        <v>N</v>
      </c>
    </row>
    <row r="1460" spans="1:14" x14ac:dyDescent="0.25">
      <c r="A1460" s="6">
        <v>43463</v>
      </c>
      <c r="B1460" s="1" t="str">
        <f>TEXT(Holidays!A1460,"DDDD")</f>
        <v>Saturday</v>
      </c>
      <c r="C1460" s="2">
        <f>WEEKNUM(Holidays!A1460)</f>
        <v>52</v>
      </c>
      <c r="D1460" s="1" t="str">
        <f>TEXT(Holidays!A1460,"MMMM")</f>
        <v>December</v>
      </c>
      <c r="E1460" s="1" t="str">
        <f>TEXT(Holidays!A1460,"yyyy")</f>
        <v>2018</v>
      </c>
      <c r="F1460" s="3">
        <v>21</v>
      </c>
      <c r="G1460" s="3">
        <v>23.9</v>
      </c>
      <c r="H1460" s="3">
        <v>5.7</v>
      </c>
      <c r="I1460" s="3">
        <v>1.2</v>
      </c>
      <c r="J1460" s="4">
        <v>108290.11</v>
      </c>
      <c r="K1460" s="5">
        <v>91.7235266</v>
      </c>
      <c r="L1460" s="71">
        <f t="shared" si="22"/>
        <v>9932750.785101926</v>
      </c>
      <c r="M1460" t="str">
        <f>VLOOKUP(A1460,Holidays!A:C,2,)</f>
        <v>N</v>
      </c>
      <c r="N1460" t="str">
        <f>VLOOKUP(A1460,Holidays!A:C,3,FALSE)</f>
        <v>N</v>
      </c>
    </row>
    <row r="1461" spans="1:14" x14ac:dyDescent="0.25">
      <c r="A1461" s="6">
        <v>43464</v>
      </c>
      <c r="B1461" s="1" t="str">
        <f>TEXT(Holidays!A1461,"DDDD")</f>
        <v>Sunday</v>
      </c>
      <c r="C1461" s="2">
        <f>WEEKNUM(Holidays!A1461)</f>
        <v>53</v>
      </c>
      <c r="D1461" s="1" t="str">
        <f>TEXT(Holidays!A1461,"MMMM")</f>
        <v>December</v>
      </c>
      <c r="E1461" s="1" t="str">
        <f>TEXT(Holidays!A1461,"yyyy")</f>
        <v>2018</v>
      </c>
      <c r="F1461" s="3">
        <v>18.2</v>
      </c>
      <c r="G1461" s="3">
        <v>22.7</v>
      </c>
      <c r="H1461" s="3">
        <v>9.9</v>
      </c>
      <c r="I1461" s="3">
        <v>0.6</v>
      </c>
      <c r="J1461" s="4">
        <v>99613.865000000005</v>
      </c>
      <c r="K1461" s="5">
        <v>84.166495269999999</v>
      </c>
      <c r="L1461" s="71">
        <f t="shared" si="22"/>
        <v>8384149.897348919</v>
      </c>
      <c r="M1461" t="str">
        <f>VLOOKUP(A1461,Holidays!A:C,2,)</f>
        <v>N</v>
      </c>
      <c r="N1461" t="str">
        <f>VLOOKUP(A1461,Holidays!A:C,3,FALSE)</f>
        <v>N</v>
      </c>
    </row>
    <row r="1462" spans="1:14" x14ac:dyDescent="0.25">
      <c r="A1462" s="6">
        <v>43465</v>
      </c>
      <c r="B1462" s="1" t="str">
        <f>TEXT(Holidays!A1462,"DDDD")</f>
        <v>Monday</v>
      </c>
      <c r="C1462" s="2">
        <f>WEEKNUM(Holidays!A1462)</f>
        <v>53</v>
      </c>
      <c r="D1462" s="1" t="str">
        <f>TEXT(Holidays!A1462,"MMMM")</f>
        <v>December</v>
      </c>
      <c r="E1462" s="1" t="str">
        <f>TEXT(Holidays!A1462,"yyyy")</f>
        <v>2018</v>
      </c>
      <c r="F1462" s="3">
        <v>17.3</v>
      </c>
      <c r="G1462" s="3">
        <v>23.5</v>
      </c>
      <c r="H1462" s="3">
        <v>31.3</v>
      </c>
      <c r="I1462" s="3">
        <v>0.8</v>
      </c>
      <c r="J1462" s="4">
        <v>103381.91499999999</v>
      </c>
      <c r="K1462" s="5">
        <v>84.897997059999994</v>
      </c>
      <c r="L1462" s="71">
        <f t="shared" si="22"/>
        <v>8776917.5157271679</v>
      </c>
      <c r="M1462" t="str">
        <f>VLOOKUP(A1462,Holidays!A:C,2,)</f>
        <v>N</v>
      </c>
      <c r="N1462" t="str">
        <f>VLOOKUP(A1462,Holidays!A:C,3,FALSE)</f>
        <v>N</v>
      </c>
    </row>
    <row r="1463" spans="1:14" x14ac:dyDescent="0.25">
      <c r="A1463" s="6">
        <v>43466</v>
      </c>
      <c r="B1463" s="1" t="str">
        <f>TEXT(Holidays!A1463,"DDDD")</f>
        <v>Tuesday</v>
      </c>
      <c r="C1463" s="2">
        <f>WEEKNUM(Holidays!A1463)</f>
        <v>1</v>
      </c>
      <c r="D1463" s="1" t="str">
        <f>TEXT(Holidays!A1463,"MMMM")</f>
        <v>January</v>
      </c>
      <c r="E1463" s="1" t="str">
        <f>TEXT(Holidays!A1463,"yyyy")</f>
        <v>2019</v>
      </c>
      <c r="F1463" s="3">
        <v>15.5</v>
      </c>
      <c r="G1463" s="3">
        <v>26.2</v>
      </c>
      <c r="H1463" s="3">
        <v>31.7</v>
      </c>
      <c r="I1463" s="3">
        <v>0</v>
      </c>
      <c r="J1463" s="4">
        <v>98933.06</v>
      </c>
      <c r="K1463" s="5">
        <v>78.560978969999994</v>
      </c>
      <c r="L1463" s="71">
        <f t="shared" si="22"/>
        <v>7772278.0460977471</v>
      </c>
      <c r="M1463" t="str">
        <f>VLOOKUP(A1463,Holidays!A:C,2,)</f>
        <v>N</v>
      </c>
      <c r="N1463" t="str">
        <f>VLOOKUP(A1463,Holidays!A:C,3,FALSE)</f>
        <v>Y</v>
      </c>
    </row>
    <row r="1464" spans="1:14" x14ac:dyDescent="0.25">
      <c r="A1464" s="6">
        <v>43467</v>
      </c>
      <c r="B1464" s="1" t="str">
        <f>TEXT(Holidays!A1464,"DDDD")</f>
        <v>Wednesday</v>
      </c>
      <c r="C1464" s="2">
        <f>WEEKNUM(Holidays!A1464)</f>
        <v>1</v>
      </c>
      <c r="D1464" s="1" t="str">
        <f>TEXT(Holidays!A1464,"MMMM")</f>
        <v>January</v>
      </c>
      <c r="E1464" s="1" t="str">
        <f>TEXT(Holidays!A1464,"yyyy")</f>
        <v>2019</v>
      </c>
      <c r="F1464" s="3">
        <v>18.399999999999999</v>
      </c>
      <c r="G1464" s="3">
        <v>22.2</v>
      </c>
      <c r="H1464" s="3">
        <v>26.3</v>
      </c>
      <c r="I1464" s="3">
        <v>0</v>
      </c>
      <c r="J1464" s="4">
        <v>106470.675</v>
      </c>
      <c r="K1464" s="5">
        <v>92.202011200000001</v>
      </c>
      <c r="L1464" s="71">
        <f t="shared" si="22"/>
        <v>9816810.3688215595</v>
      </c>
      <c r="M1464" t="str">
        <f>VLOOKUP(A1464,Holidays!A:C,2,)</f>
        <v>N</v>
      </c>
      <c r="N1464" t="str">
        <f>VLOOKUP(A1464,Holidays!A:C,3,FALSE)</f>
        <v>N</v>
      </c>
    </row>
    <row r="1465" spans="1:14" x14ac:dyDescent="0.25">
      <c r="A1465" s="6">
        <v>43468</v>
      </c>
      <c r="B1465" s="1" t="str">
        <f>TEXT(Holidays!A1465,"DDDD")</f>
        <v>Thursday</v>
      </c>
      <c r="C1465" s="2">
        <f>WEEKNUM(Holidays!A1465)</f>
        <v>1</v>
      </c>
      <c r="D1465" s="1" t="str">
        <f>TEXT(Holidays!A1465,"MMMM")</f>
        <v>January</v>
      </c>
      <c r="E1465" s="1" t="str">
        <f>TEXT(Holidays!A1465,"yyyy")</f>
        <v>2019</v>
      </c>
      <c r="F1465" s="3">
        <v>15.9</v>
      </c>
      <c r="G1465" s="3">
        <v>29.5</v>
      </c>
      <c r="H1465" s="3">
        <v>27.6</v>
      </c>
      <c r="I1465" s="3">
        <v>0</v>
      </c>
      <c r="J1465" s="4">
        <v>118789.605</v>
      </c>
      <c r="K1465" s="5">
        <v>127.38030259999999</v>
      </c>
      <c r="L1465" s="71">
        <f t="shared" si="22"/>
        <v>15131455.830634471</v>
      </c>
      <c r="M1465" t="str">
        <f>VLOOKUP(A1465,Holidays!A:C,2,)</f>
        <v>N</v>
      </c>
      <c r="N1465" t="str">
        <f>VLOOKUP(A1465,Holidays!A:C,3,FALSE)</f>
        <v>N</v>
      </c>
    </row>
    <row r="1466" spans="1:14" x14ac:dyDescent="0.25">
      <c r="A1466" s="6">
        <v>43469</v>
      </c>
      <c r="B1466" s="1" t="str">
        <f>TEXT(Holidays!A1466,"DDDD")</f>
        <v>Friday</v>
      </c>
      <c r="C1466" s="2">
        <f>WEEKNUM(Holidays!A1466)</f>
        <v>1</v>
      </c>
      <c r="D1466" s="1" t="str">
        <f>TEXT(Holidays!A1466,"MMMM")</f>
        <v>January</v>
      </c>
      <c r="E1466" s="1" t="str">
        <f>TEXT(Holidays!A1466,"yyyy")</f>
        <v>2019</v>
      </c>
      <c r="F1466" s="3">
        <v>18</v>
      </c>
      <c r="G1466" s="3">
        <v>42.6</v>
      </c>
      <c r="H1466" s="3">
        <v>27.4</v>
      </c>
      <c r="I1466" s="3">
        <v>0</v>
      </c>
      <c r="J1466" s="4">
        <v>133288.46</v>
      </c>
      <c r="K1466" s="5">
        <v>121.0209967</v>
      </c>
      <c r="L1466" s="71">
        <f t="shared" si="22"/>
        <v>16130702.277808081</v>
      </c>
      <c r="M1466" t="str">
        <f>VLOOKUP(A1466,Holidays!A:C,2,)</f>
        <v>N</v>
      </c>
      <c r="N1466" t="str">
        <f>VLOOKUP(A1466,Holidays!A:C,3,FALSE)</f>
        <v>N</v>
      </c>
    </row>
    <row r="1467" spans="1:14" x14ac:dyDescent="0.25">
      <c r="A1467" s="6">
        <v>43470</v>
      </c>
      <c r="B1467" s="1" t="str">
        <f>TEXT(Holidays!A1467,"DDDD")</f>
        <v>Saturday</v>
      </c>
      <c r="C1467" s="2">
        <f>WEEKNUM(Holidays!A1467)</f>
        <v>1</v>
      </c>
      <c r="D1467" s="1" t="str">
        <f>TEXT(Holidays!A1467,"MMMM")</f>
        <v>January</v>
      </c>
      <c r="E1467" s="1" t="str">
        <f>TEXT(Holidays!A1467,"yyyy")</f>
        <v>2019</v>
      </c>
      <c r="F1467" s="3">
        <v>17.399999999999999</v>
      </c>
      <c r="G1467" s="3">
        <v>21.2</v>
      </c>
      <c r="H1467" s="3">
        <v>12.9</v>
      </c>
      <c r="I1467" s="3">
        <v>0.4</v>
      </c>
      <c r="J1467" s="4">
        <v>97262.79</v>
      </c>
      <c r="K1467" s="5">
        <v>83.493520489999995</v>
      </c>
      <c r="L1467" s="71">
        <f t="shared" si="22"/>
        <v>8120812.7497795662</v>
      </c>
      <c r="M1467" t="str">
        <f>VLOOKUP(A1467,Holidays!A:C,2,)</f>
        <v>N</v>
      </c>
      <c r="N1467" t="str">
        <f>VLOOKUP(A1467,Holidays!A:C,3,FALSE)</f>
        <v>N</v>
      </c>
    </row>
    <row r="1468" spans="1:14" x14ac:dyDescent="0.25">
      <c r="A1468" s="6">
        <v>43471</v>
      </c>
      <c r="B1468" s="1" t="str">
        <f>TEXT(Holidays!A1468,"DDDD")</f>
        <v>Sunday</v>
      </c>
      <c r="C1468" s="2">
        <f>WEEKNUM(Holidays!A1468)</f>
        <v>2</v>
      </c>
      <c r="D1468" s="1" t="str">
        <f>TEXT(Holidays!A1468,"MMMM")</f>
        <v>January</v>
      </c>
      <c r="E1468" s="1" t="str">
        <f>TEXT(Holidays!A1468,"yyyy")</f>
        <v>2019</v>
      </c>
      <c r="F1468" s="3">
        <v>14.6</v>
      </c>
      <c r="G1468" s="3">
        <v>22.1</v>
      </c>
      <c r="H1468" s="3">
        <v>30.9</v>
      </c>
      <c r="I1468" s="3">
        <v>1.4</v>
      </c>
      <c r="J1468" s="4">
        <v>93606.214999999997</v>
      </c>
      <c r="K1468" s="5">
        <v>65.766406979999999</v>
      </c>
      <c r="L1468" s="71">
        <f t="shared" si="22"/>
        <v>6156144.4315473801</v>
      </c>
      <c r="M1468" t="str">
        <f>VLOOKUP(A1468,Holidays!A:C,2,)</f>
        <v>N</v>
      </c>
      <c r="N1468" t="str">
        <f>VLOOKUP(A1468,Holidays!A:C,3,FALSE)</f>
        <v>N</v>
      </c>
    </row>
    <row r="1469" spans="1:14" x14ac:dyDescent="0.25">
      <c r="A1469" s="6">
        <v>43472</v>
      </c>
      <c r="B1469" s="1" t="str">
        <f>TEXT(Holidays!A1469,"DDDD")</f>
        <v>Monday</v>
      </c>
      <c r="C1469" s="2">
        <f>WEEKNUM(Holidays!A1469)</f>
        <v>2</v>
      </c>
      <c r="D1469" s="1" t="str">
        <f>TEXT(Holidays!A1469,"MMMM")</f>
        <v>January</v>
      </c>
      <c r="E1469" s="1" t="str">
        <f>TEXT(Holidays!A1469,"yyyy")</f>
        <v>2019</v>
      </c>
      <c r="F1469" s="3">
        <v>17.100000000000001</v>
      </c>
      <c r="G1469" s="3">
        <v>23.1</v>
      </c>
      <c r="H1469" s="3">
        <v>30.2</v>
      </c>
      <c r="I1469" s="3">
        <v>0</v>
      </c>
      <c r="J1469" s="4">
        <v>109874.9</v>
      </c>
      <c r="K1469" s="5">
        <v>85.07795745</v>
      </c>
      <c r="L1469" s="71">
        <f t="shared" si="22"/>
        <v>9347932.0670230053</v>
      </c>
      <c r="M1469" t="str">
        <f>VLOOKUP(A1469,Holidays!A:C,2,)</f>
        <v>N</v>
      </c>
      <c r="N1469" t="str">
        <f>VLOOKUP(A1469,Holidays!A:C,3,FALSE)</f>
        <v>N</v>
      </c>
    </row>
    <row r="1470" spans="1:14" x14ac:dyDescent="0.25">
      <c r="A1470" s="6">
        <v>43473</v>
      </c>
      <c r="B1470" s="1" t="str">
        <f>TEXT(Holidays!A1470,"DDDD")</f>
        <v>Tuesday</v>
      </c>
      <c r="C1470" s="2">
        <f>WEEKNUM(Holidays!A1470)</f>
        <v>2</v>
      </c>
      <c r="D1470" s="1" t="str">
        <f>TEXT(Holidays!A1470,"MMMM")</f>
        <v>January</v>
      </c>
      <c r="E1470" s="1" t="str">
        <f>TEXT(Holidays!A1470,"yyyy")</f>
        <v>2019</v>
      </c>
      <c r="F1470" s="3">
        <v>16.7</v>
      </c>
      <c r="G1470" s="3">
        <v>24.1</v>
      </c>
      <c r="H1470" s="3">
        <v>28.9</v>
      </c>
      <c r="I1470" s="3">
        <v>0</v>
      </c>
      <c r="J1470" s="4">
        <v>113446.1</v>
      </c>
      <c r="K1470" s="5">
        <v>104.9077815</v>
      </c>
      <c r="L1470" s="71">
        <f t="shared" si="22"/>
        <v>11901378.67082715</v>
      </c>
      <c r="M1470" t="str">
        <f>VLOOKUP(A1470,Holidays!A:C,2,)</f>
        <v>N</v>
      </c>
      <c r="N1470" t="str">
        <f>VLOOKUP(A1470,Holidays!A:C,3,FALSE)</f>
        <v>N</v>
      </c>
    </row>
    <row r="1471" spans="1:14" x14ac:dyDescent="0.25">
      <c r="A1471" s="6">
        <v>43474</v>
      </c>
      <c r="B1471" s="1" t="str">
        <f>TEXT(Holidays!A1471,"DDDD")</f>
        <v>Wednesday</v>
      </c>
      <c r="C1471" s="2">
        <f>WEEKNUM(Holidays!A1471)</f>
        <v>2</v>
      </c>
      <c r="D1471" s="1" t="str">
        <f>TEXT(Holidays!A1471,"MMMM")</f>
        <v>January</v>
      </c>
      <c r="E1471" s="1" t="str">
        <f>TEXT(Holidays!A1471,"yyyy")</f>
        <v>2019</v>
      </c>
      <c r="F1471" s="3">
        <v>16.100000000000001</v>
      </c>
      <c r="G1471" s="3">
        <v>20.5</v>
      </c>
      <c r="H1471" s="3">
        <v>28.4</v>
      </c>
      <c r="I1471" s="3">
        <v>0.6</v>
      </c>
      <c r="J1471" s="4">
        <v>105483.435</v>
      </c>
      <c r="K1471" s="5">
        <v>91.851546720000002</v>
      </c>
      <c r="L1471" s="71">
        <f t="shared" si="22"/>
        <v>9688816.6580885835</v>
      </c>
      <c r="M1471" t="str">
        <f>VLOOKUP(A1471,Holidays!A:C,2,)</f>
        <v>N</v>
      </c>
      <c r="N1471" t="str">
        <f>VLOOKUP(A1471,Holidays!A:C,3,FALSE)</f>
        <v>N</v>
      </c>
    </row>
    <row r="1472" spans="1:14" x14ac:dyDescent="0.25">
      <c r="A1472" s="6">
        <v>43475</v>
      </c>
      <c r="B1472" s="1" t="str">
        <f>TEXT(Holidays!A1472,"DDDD")</f>
        <v>Thursday</v>
      </c>
      <c r="C1472" s="2">
        <f>WEEKNUM(Holidays!A1472)</f>
        <v>2</v>
      </c>
      <c r="D1472" s="1" t="str">
        <f>TEXT(Holidays!A1472,"MMMM")</f>
        <v>January</v>
      </c>
      <c r="E1472" s="1" t="str">
        <f>TEXT(Holidays!A1472,"yyyy")</f>
        <v>2019</v>
      </c>
      <c r="F1472" s="3">
        <v>13.5</v>
      </c>
      <c r="G1472" s="3">
        <v>21.4</v>
      </c>
      <c r="H1472" s="3">
        <v>25.8</v>
      </c>
      <c r="I1472" s="3">
        <v>0</v>
      </c>
      <c r="J1472" s="4">
        <v>108078.69500000001</v>
      </c>
      <c r="K1472" s="5">
        <v>96.413742569999997</v>
      </c>
      <c r="L1472" s="71">
        <f t="shared" si="22"/>
        <v>10420271.477031546</v>
      </c>
      <c r="M1472" t="str">
        <f>VLOOKUP(A1472,Holidays!A:C,2,)</f>
        <v>N</v>
      </c>
      <c r="N1472" t="str">
        <f>VLOOKUP(A1472,Holidays!A:C,3,FALSE)</f>
        <v>N</v>
      </c>
    </row>
    <row r="1473" spans="1:14" x14ac:dyDescent="0.25">
      <c r="A1473" s="6">
        <v>43476</v>
      </c>
      <c r="B1473" s="1" t="str">
        <f>TEXT(Holidays!A1473,"DDDD")</f>
        <v>Friday</v>
      </c>
      <c r="C1473" s="2">
        <f>WEEKNUM(Holidays!A1473)</f>
        <v>2</v>
      </c>
      <c r="D1473" s="1" t="str">
        <f>TEXT(Holidays!A1473,"MMMM")</f>
        <v>January</v>
      </c>
      <c r="E1473" s="1" t="str">
        <f>TEXT(Holidays!A1473,"yyyy")</f>
        <v>2019</v>
      </c>
      <c r="F1473" s="3">
        <v>12.9</v>
      </c>
      <c r="G1473" s="3">
        <v>30.4</v>
      </c>
      <c r="H1473" s="3">
        <v>31.5</v>
      </c>
      <c r="I1473" s="3">
        <v>0</v>
      </c>
      <c r="J1473" s="4">
        <v>119728.63499999999</v>
      </c>
      <c r="K1473" s="5">
        <v>116.3056708</v>
      </c>
      <c r="L1473" s="71">
        <f t="shared" si="22"/>
        <v>13925119.207643358</v>
      </c>
      <c r="M1473" t="str">
        <f>VLOOKUP(A1473,Holidays!A:C,2,)</f>
        <v>N</v>
      </c>
      <c r="N1473" t="str">
        <f>VLOOKUP(A1473,Holidays!A:C,3,FALSE)</f>
        <v>N</v>
      </c>
    </row>
    <row r="1474" spans="1:14" x14ac:dyDescent="0.25">
      <c r="A1474" s="6">
        <v>43477</v>
      </c>
      <c r="B1474" s="1" t="str">
        <f>TEXT(Holidays!A1474,"DDDD")</f>
        <v>Saturday</v>
      </c>
      <c r="C1474" s="2">
        <f>WEEKNUM(Holidays!A1474)</f>
        <v>2</v>
      </c>
      <c r="D1474" s="1" t="str">
        <f>TEXT(Holidays!A1474,"MMMM")</f>
        <v>January</v>
      </c>
      <c r="E1474" s="1" t="str">
        <f>TEXT(Holidays!A1474,"yyyy")</f>
        <v>2019</v>
      </c>
      <c r="F1474" s="3">
        <v>17.7</v>
      </c>
      <c r="G1474" s="3">
        <v>24.7</v>
      </c>
      <c r="H1474" s="3">
        <v>28.6</v>
      </c>
      <c r="I1474" s="3">
        <v>0</v>
      </c>
      <c r="J1474" s="4">
        <v>108628.96</v>
      </c>
      <c r="K1474" s="5">
        <v>88.996642809999997</v>
      </c>
      <c r="L1474" s="71">
        <f t="shared" ref="L1474:L1537" si="23">J1474*K1474</f>
        <v>9667612.7519417778</v>
      </c>
      <c r="M1474" t="str">
        <f>VLOOKUP(A1474,Holidays!A:C,2,)</f>
        <v>N</v>
      </c>
      <c r="N1474" t="str">
        <f>VLOOKUP(A1474,Holidays!A:C,3,FALSE)</f>
        <v>N</v>
      </c>
    </row>
    <row r="1475" spans="1:14" x14ac:dyDescent="0.25">
      <c r="A1475" s="6">
        <v>43478</v>
      </c>
      <c r="B1475" s="1" t="str">
        <f>TEXT(Holidays!A1475,"DDDD")</f>
        <v>Sunday</v>
      </c>
      <c r="C1475" s="2">
        <f>WEEKNUM(Holidays!A1475)</f>
        <v>3</v>
      </c>
      <c r="D1475" s="1" t="str">
        <f>TEXT(Holidays!A1475,"MMMM")</f>
        <v>January</v>
      </c>
      <c r="E1475" s="1" t="str">
        <f>TEXT(Holidays!A1475,"yyyy")</f>
        <v>2019</v>
      </c>
      <c r="F1475" s="3">
        <v>14.4</v>
      </c>
      <c r="G1475" s="3">
        <v>30.5</v>
      </c>
      <c r="H1475" s="3">
        <v>31.3</v>
      </c>
      <c r="I1475" s="3">
        <v>0</v>
      </c>
      <c r="J1475" s="4">
        <v>101853.24</v>
      </c>
      <c r="K1475" s="5">
        <v>75.273023879999997</v>
      </c>
      <c r="L1475" s="71">
        <f t="shared" si="23"/>
        <v>7666801.3667753711</v>
      </c>
      <c r="M1475" t="str">
        <f>VLOOKUP(A1475,Holidays!A:C,2,)</f>
        <v>N</v>
      </c>
      <c r="N1475" t="str">
        <f>VLOOKUP(A1475,Holidays!A:C,3,FALSE)</f>
        <v>N</v>
      </c>
    </row>
    <row r="1476" spans="1:14" x14ac:dyDescent="0.25">
      <c r="A1476" s="6">
        <v>43479</v>
      </c>
      <c r="B1476" s="1" t="str">
        <f>TEXT(Holidays!A1476,"DDDD")</f>
        <v>Monday</v>
      </c>
      <c r="C1476" s="2">
        <f>WEEKNUM(Holidays!A1476)</f>
        <v>3</v>
      </c>
      <c r="D1476" s="1" t="str">
        <f>TEXT(Holidays!A1476,"MMMM")</f>
        <v>January</v>
      </c>
      <c r="E1476" s="1" t="str">
        <f>TEXT(Holidays!A1476,"yyyy")</f>
        <v>2019</v>
      </c>
      <c r="F1476" s="3">
        <v>18.7</v>
      </c>
      <c r="G1476" s="3">
        <v>32.299999999999997</v>
      </c>
      <c r="H1476" s="3">
        <v>31.1</v>
      </c>
      <c r="I1476" s="3">
        <v>0</v>
      </c>
      <c r="J1476" s="4">
        <v>147070.535</v>
      </c>
      <c r="K1476" s="5">
        <v>188.19764950000001</v>
      </c>
      <c r="L1476" s="71">
        <f t="shared" si="23"/>
        <v>27678328.997707486</v>
      </c>
      <c r="M1476" t="str">
        <f>VLOOKUP(A1476,Holidays!A:C,2,)</f>
        <v>N</v>
      </c>
      <c r="N1476" t="str">
        <f>VLOOKUP(A1476,Holidays!A:C,3,FALSE)</f>
        <v>N</v>
      </c>
    </row>
    <row r="1477" spans="1:14" x14ac:dyDescent="0.25">
      <c r="A1477" s="6">
        <v>43480</v>
      </c>
      <c r="B1477" s="1" t="str">
        <f>TEXT(Holidays!A1477,"DDDD")</f>
        <v>Tuesday</v>
      </c>
      <c r="C1477" s="2">
        <f>WEEKNUM(Holidays!A1477)</f>
        <v>3</v>
      </c>
      <c r="D1477" s="1" t="str">
        <f>TEXT(Holidays!A1477,"MMMM")</f>
        <v>January</v>
      </c>
      <c r="E1477" s="1" t="str">
        <f>TEXT(Holidays!A1477,"yyyy")</f>
        <v>2019</v>
      </c>
      <c r="F1477" s="3">
        <v>19.399999999999999</v>
      </c>
      <c r="G1477" s="3">
        <v>30.4</v>
      </c>
      <c r="H1477" s="3">
        <v>22.3</v>
      </c>
      <c r="I1477" s="3">
        <v>0</v>
      </c>
      <c r="J1477" s="4">
        <v>152496.245</v>
      </c>
      <c r="K1477" s="5">
        <v>222.43841900000001</v>
      </c>
      <c r="L1477" s="71">
        <f t="shared" si="23"/>
        <v>33921023.641236655</v>
      </c>
      <c r="M1477" t="str">
        <f>VLOOKUP(A1477,Holidays!A:C,2,)</f>
        <v>N</v>
      </c>
      <c r="N1477" t="str">
        <f>VLOOKUP(A1477,Holidays!A:C,3,FALSE)</f>
        <v>N</v>
      </c>
    </row>
    <row r="1478" spans="1:14" x14ac:dyDescent="0.25">
      <c r="A1478" s="6">
        <v>43481</v>
      </c>
      <c r="B1478" s="1" t="str">
        <f>TEXT(Holidays!A1478,"DDDD")</f>
        <v>Wednesday</v>
      </c>
      <c r="C1478" s="2">
        <f>WEEKNUM(Holidays!A1478)</f>
        <v>3</v>
      </c>
      <c r="D1478" s="1" t="str">
        <f>TEXT(Holidays!A1478,"MMMM")</f>
        <v>January</v>
      </c>
      <c r="E1478" s="1" t="str">
        <f>TEXT(Holidays!A1478,"yyyy")</f>
        <v>2019</v>
      </c>
      <c r="F1478" s="3">
        <v>19.8</v>
      </c>
      <c r="G1478" s="3">
        <v>26.7</v>
      </c>
      <c r="H1478" s="3">
        <v>17.5</v>
      </c>
      <c r="I1478" s="3">
        <v>0</v>
      </c>
      <c r="J1478" s="4">
        <v>136971.755</v>
      </c>
      <c r="K1478" s="5">
        <v>178.07967540000001</v>
      </c>
      <c r="L1478" s="71">
        <f t="shared" si="23"/>
        <v>24391885.66936833</v>
      </c>
      <c r="M1478" t="str">
        <f>VLOOKUP(A1478,Holidays!A:C,2,)</f>
        <v>N</v>
      </c>
      <c r="N1478" t="str">
        <f>VLOOKUP(A1478,Holidays!A:C,3,FALSE)</f>
        <v>N</v>
      </c>
    </row>
    <row r="1479" spans="1:14" x14ac:dyDescent="0.25">
      <c r="A1479" s="6">
        <v>43482</v>
      </c>
      <c r="B1479" s="1" t="str">
        <f>TEXT(Holidays!A1479,"DDDD")</f>
        <v>Thursday</v>
      </c>
      <c r="C1479" s="2">
        <f>WEEKNUM(Holidays!A1479)</f>
        <v>3</v>
      </c>
      <c r="D1479" s="1" t="str">
        <f>TEXT(Holidays!A1479,"MMMM")</f>
        <v>January</v>
      </c>
      <c r="E1479" s="1" t="str">
        <f>TEXT(Holidays!A1479,"yyyy")</f>
        <v>2019</v>
      </c>
      <c r="F1479" s="3">
        <v>20.7</v>
      </c>
      <c r="G1479" s="3">
        <v>32.5</v>
      </c>
      <c r="H1479" s="3">
        <v>6</v>
      </c>
      <c r="I1479" s="3">
        <v>0</v>
      </c>
      <c r="J1479" s="4">
        <v>145211.49</v>
      </c>
      <c r="K1479" s="5">
        <v>175.35289299999999</v>
      </c>
      <c r="L1479" s="71">
        <f t="shared" si="23"/>
        <v>25463254.868340567</v>
      </c>
      <c r="M1479" t="str">
        <f>VLOOKUP(A1479,Holidays!A:C,2,)</f>
        <v>N</v>
      </c>
      <c r="N1479" t="str">
        <f>VLOOKUP(A1479,Holidays!A:C,3,FALSE)</f>
        <v>N</v>
      </c>
    </row>
    <row r="1480" spans="1:14" x14ac:dyDescent="0.25">
      <c r="A1480" s="6">
        <v>43483</v>
      </c>
      <c r="B1480" s="1" t="str">
        <f>TEXT(Holidays!A1480,"DDDD")</f>
        <v>Friday</v>
      </c>
      <c r="C1480" s="2">
        <f>WEEKNUM(Holidays!A1480)</f>
        <v>3</v>
      </c>
      <c r="D1480" s="1" t="str">
        <f>TEXT(Holidays!A1480,"MMMM")</f>
        <v>January</v>
      </c>
      <c r="E1480" s="1" t="str">
        <f>TEXT(Holidays!A1480,"yyyy")</f>
        <v>2019</v>
      </c>
      <c r="F1480" s="3">
        <v>22.3</v>
      </c>
      <c r="G1480" s="3">
        <v>28.7</v>
      </c>
      <c r="H1480" s="3">
        <v>2.6</v>
      </c>
      <c r="I1480" s="3">
        <v>0.2</v>
      </c>
      <c r="J1480" s="4">
        <v>134898.21</v>
      </c>
      <c r="K1480" s="5">
        <v>137.8500262</v>
      </c>
      <c r="L1480" s="71">
        <f t="shared" si="23"/>
        <v>18595721.782833099</v>
      </c>
      <c r="M1480" t="str">
        <f>VLOOKUP(A1480,Holidays!A:C,2,)</f>
        <v>N</v>
      </c>
      <c r="N1480" t="str">
        <f>VLOOKUP(A1480,Holidays!A:C,3,FALSE)</f>
        <v>N</v>
      </c>
    </row>
    <row r="1481" spans="1:14" x14ac:dyDescent="0.25">
      <c r="A1481" s="6">
        <v>43484</v>
      </c>
      <c r="B1481" s="1" t="str">
        <f>TEXT(Holidays!A1481,"DDDD")</f>
        <v>Saturday</v>
      </c>
      <c r="C1481" s="2">
        <f>WEEKNUM(Holidays!A1481)</f>
        <v>3</v>
      </c>
      <c r="D1481" s="1" t="str">
        <f>TEXT(Holidays!A1481,"MMMM")</f>
        <v>January</v>
      </c>
      <c r="E1481" s="1" t="str">
        <f>TEXT(Holidays!A1481,"yyyy")</f>
        <v>2019</v>
      </c>
      <c r="F1481" s="3">
        <v>16.5</v>
      </c>
      <c r="G1481" s="3">
        <v>23.5</v>
      </c>
      <c r="H1481" s="3">
        <v>30.2</v>
      </c>
      <c r="I1481" s="3">
        <v>2</v>
      </c>
      <c r="J1481" s="4">
        <v>101692.45</v>
      </c>
      <c r="K1481" s="5">
        <v>80.786252489999995</v>
      </c>
      <c r="L1481" s="71">
        <f t="shared" si="23"/>
        <v>8215351.9420266999</v>
      </c>
      <c r="M1481" t="str">
        <f>VLOOKUP(A1481,Holidays!A:C,2,)</f>
        <v>N</v>
      </c>
      <c r="N1481" t="str">
        <f>VLOOKUP(A1481,Holidays!A:C,3,FALSE)</f>
        <v>N</v>
      </c>
    </row>
    <row r="1482" spans="1:14" x14ac:dyDescent="0.25">
      <c r="A1482" s="6">
        <v>43485</v>
      </c>
      <c r="B1482" s="1" t="str">
        <f>TEXT(Holidays!A1482,"DDDD")</f>
        <v>Sunday</v>
      </c>
      <c r="C1482" s="2">
        <f>WEEKNUM(Holidays!A1482)</f>
        <v>4</v>
      </c>
      <c r="D1482" s="1" t="str">
        <f>TEXT(Holidays!A1482,"MMMM")</f>
        <v>January</v>
      </c>
      <c r="E1482" s="1" t="str">
        <f>TEXT(Holidays!A1482,"yyyy")</f>
        <v>2019</v>
      </c>
      <c r="F1482" s="3">
        <v>15.2</v>
      </c>
      <c r="G1482" s="3">
        <v>22.9</v>
      </c>
      <c r="H1482" s="3">
        <v>29.2</v>
      </c>
      <c r="I1482" s="3">
        <v>0</v>
      </c>
      <c r="J1482" s="4">
        <v>102283.13</v>
      </c>
      <c r="K1482" s="5">
        <v>86.607900729999997</v>
      </c>
      <c r="L1482" s="71">
        <f t="shared" si="23"/>
        <v>8858527.1693936847</v>
      </c>
      <c r="M1482" t="str">
        <f>VLOOKUP(A1482,Holidays!A:C,2,)</f>
        <v>N</v>
      </c>
      <c r="N1482" t="str">
        <f>VLOOKUP(A1482,Holidays!A:C,3,FALSE)</f>
        <v>N</v>
      </c>
    </row>
    <row r="1483" spans="1:14" x14ac:dyDescent="0.25">
      <c r="A1483" s="6">
        <v>43486</v>
      </c>
      <c r="B1483" s="1" t="str">
        <f>TEXT(Holidays!A1483,"DDDD")</f>
        <v>Monday</v>
      </c>
      <c r="C1483" s="2">
        <f>WEEKNUM(Holidays!A1483)</f>
        <v>4</v>
      </c>
      <c r="D1483" s="1" t="str">
        <f>TEXT(Holidays!A1483,"MMMM")</f>
        <v>January</v>
      </c>
      <c r="E1483" s="1" t="str">
        <f>TEXT(Holidays!A1483,"yyyy")</f>
        <v>2019</v>
      </c>
      <c r="F1483" s="3">
        <v>18.399999999999999</v>
      </c>
      <c r="G1483" s="3">
        <v>25.1</v>
      </c>
      <c r="H1483" s="3">
        <v>28.2</v>
      </c>
      <c r="I1483" s="3">
        <v>0</v>
      </c>
      <c r="J1483" s="4">
        <v>130517.97</v>
      </c>
      <c r="K1483" s="5">
        <v>176.68995000000001</v>
      </c>
      <c r="L1483" s="71">
        <f t="shared" si="23"/>
        <v>23061213.593401503</v>
      </c>
      <c r="M1483" t="str">
        <f>VLOOKUP(A1483,Holidays!A:C,2,)</f>
        <v>N</v>
      </c>
      <c r="N1483" t="str">
        <f>VLOOKUP(A1483,Holidays!A:C,3,FALSE)</f>
        <v>N</v>
      </c>
    </row>
    <row r="1484" spans="1:14" x14ac:dyDescent="0.25">
      <c r="A1484" s="6">
        <v>43487</v>
      </c>
      <c r="B1484" s="1" t="str">
        <f>TEXT(Holidays!A1484,"DDDD")</f>
        <v>Tuesday</v>
      </c>
      <c r="C1484" s="2">
        <f>WEEKNUM(Holidays!A1484)</f>
        <v>4</v>
      </c>
      <c r="D1484" s="1" t="str">
        <f>TEXT(Holidays!A1484,"MMMM")</f>
        <v>January</v>
      </c>
      <c r="E1484" s="1" t="str">
        <f>TEXT(Holidays!A1484,"yyyy")</f>
        <v>2019</v>
      </c>
      <c r="F1484" s="3">
        <v>19</v>
      </c>
      <c r="G1484" s="3">
        <v>26.8</v>
      </c>
      <c r="H1484" s="3">
        <v>29.3</v>
      </c>
      <c r="I1484" s="3">
        <v>0</v>
      </c>
      <c r="J1484" s="4">
        <v>141444.78</v>
      </c>
      <c r="K1484" s="5">
        <v>278.77774349999999</v>
      </c>
      <c r="L1484" s="71">
        <f t="shared" si="23"/>
        <v>39431656.598253928</v>
      </c>
      <c r="M1484" t="str">
        <f>VLOOKUP(A1484,Holidays!A:C,2,)</f>
        <v>N</v>
      </c>
      <c r="N1484" t="str">
        <f>VLOOKUP(A1484,Holidays!A:C,3,FALSE)</f>
        <v>N</v>
      </c>
    </row>
    <row r="1485" spans="1:14" x14ac:dyDescent="0.25">
      <c r="A1485" s="6">
        <v>43488</v>
      </c>
      <c r="B1485" s="1" t="str">
        <f>TEXT(Holidays!A1485,"DDDD")</f>
        <v>Wednesday</v>
      </c>
      <c r="C1485" s="2">
        <f>WEEKNUM(Holidays!A1485)</f>
        <v>4</v>
      </c>
      <c r="D1485" s="1" t="str">
        <f>TEXT(Holidays!A1485,"MMMM")</f>
        <v>January</v>
      </c>
      <c r="E1485" s="1" t="str">
        <f>TEXT(Holidays!A1485,"yyyy")</f>
        <v>2019</v>
      </c>
      <c r="F1485" s="3">
        <v>18.7</v>
      </c>
      <c r="G1485" s="3">
        <v>23.9</v>
      </c>
      <c r="H1485" s="3">
        <v>27.4</v>
      </c>
      <c r="I1485" s="3">
        <v>0</v>
      </c>
      <c r="J1485" s="4">
        <v>125501.15</v>
      </c>
      <c r="K1485" s="5">
        <v>154.47314489999999</v>
      </c>
      <c r="L1485" s="71">
        <f t="shared" si="23"/>
        <v>19386557.329066634</v>
      </c>
      <c r="M1485" t="str">
        <f>VLOOKUP(A1485,Holidays!A:C,2,)</f>
        <v>N</v>
      </c>
      <c r="N1485" t="str">
        <f>VLOOKUP(A1485,Holidays!A:C,3,FALSE)</f>
        <v>N</v>
      </c>
    </row>
    <row r="1486" spans="1:14" x14ac:dyDescent="0.25">
      <c r="A1486" s="6">
        <v>43489</v>
      </c>
      <c r="B1486" s="1" t="str">
        <f>TEXT(Holidays!A1486,"DDDD")</f>
        <v>Thursday</v>
      </c>
      <c r="C1486" s="2">
        <f>WEEKNUM(Holidays!A1486)</f>
        <v>4</v>
      </c>
      <c r="D1486" s="1" t="str">
        <f>TEXT(Holidays!A1486,"MMMM")</f>
        <v>January</v>
      </c>
      <c r="E1486" s="1" t="str">
        <f>TEXT(Holidays!A1486,"yyyy")</f>
        <v>2019</v>
      </c>
      <c r="F1486" s="3">
        <v>17.3</v>
      </c>
      <c r="G1486" s="3">
        <v>40.799999999999997</v>
      </c>
      <c r="H1486" s="3">
        <v>30</v>
      </c>
      <c r="I1486" s="3">
        <v>0</v>
      </c>
      <c r="J1486" s="4">
        <v>155891.345</v>
      </c>
      <c r="K1486" s="5">
        <v>4549.6451049999996</v>
      </c>
      <c r="L1486" s="71">
        <f t="shared" si="23"/>
        <v>709250294.69111621</v>
      </c>
      <c r="M1486" t="str">
        <f>VLOOKUP(A1486,Holidays!A:C,2,)</f>
        <v>N</v>
      </c>
      <c r="N1486" t="str">
        <f>VLOOKUP(A1486,Holidays!A:C,3,FALSE)</f>
        <v>N</v>
      </c>
    </row>
    <row r="1487" spans="1:14" x14ac:dyDescent="0.25">
      <c r="A1487" s="6">
        <v>43490</v>
      </c>
      <c r="B1487" s="1" t="str">
        <f>TEXT(Holidays!A1487,"DDDD")</f>
        <v>Friday</v>
      </c>
      <c r="C1487" s="2">
        <f>WEEKNUM(Holidays!A1487)</f>
        <v>4</v>
      </c>
      <c r="D1487" s="1" t="str">
        <f>TEXT(Holidays!A1487,"MMMM")</f>
        <v>January</v>
      </c>
      <c r="E1487" s="1" t="str">
        <f>TEXT(Holidays!A1487,"yyyy")</f>
        <v>2019</v>
      </c>
      <c r="F1487" s="3">
        <v>21.1</v>
      </c>
      <c r="G1487" s="3">
        <v>42.8</v>
      </c>
      <c r="H1487" s="3">
        <v>25.3</v>
      </c>
      <c r="I1487" s="3">
        <v>0</v>
      </c>
      <c r="J1487" s="4">
        <v>168894.845</v>
      </c>
      <c r="K1487" s="5">
        <v>906.43723230000001</v>
      </c>
      <c r="L1487" s="71">
        <f t="shared" si="23"/>
        <v>153092575.8515375</v>
      </c>
      <c r="M1487" t="str">
        <f>VLOOKUP(A1487,Holidays!A:C,2,)</f>
        <v>N</v>
      </c>
      <c r="N1487" t="str">
        <f>VLOOKUP(A1487,Holidays!A:C,3,FALSE)</f>
        <v>N</v>
      </c>
    </row>
    <row r="1488" spans="1:14" x14ac:dyDescent="0.25">
      <c r="A1488" s="6">
        <v>43491</v>
      </c>
      <c r="B1488" s="1" t="str">
        <f>TEXT(Holidays!A1488,"DDDD")</f>
        <v>Saturday</v>
      </c>
      <c r="C1488" s="2">
        <f>WEEKNUM(Holidays!A1488)</f>
        <v>4</v>
      </c>
      <c r="D1488" s="1" t="str">
        <f>TEXT(Holidays!A1488,"MMMM")</f>
        <v>January</v>
      </c>
      <c r="E1488" s="1" t="str">
        <f>TEXT(Holidays!A1488,"yyyy")</f>
        <v>2019</v>
      </c>
      <c r="F1488" s="3">
        <v>19.899999999999999</v>
      </c>
      <c r="G1488" s="3">
        <v>26.1</v>
      </c>
      <c r="H1488" s="3">
        <v>27.7</v>
      </c>
      <c r="I1488" s="3">
        <v>0</v>
      </c>
      <c r="J1488" s="4">
        <v>114818.66499999999</v>
      </c>
      <c r="K1488" s="5">
        <v>163.73362520000001</v>
      </c>
      <c r="L1488" s="71">
        <f t="shared" si="23"/>
        <v>18799676.261074357</v>
      </c>
      <c r="M1488" t="str">
        <f>VLOOKUP(A1488,Holidays!A:C,2,)</f>
        <v>N</v>
      </c>
      <c r="N1488" t="str">
        <f>VLOOKUP(A1488,Holidays!A:C,3,FALSE)</f>
        <v>Y</v>
      </c>
    </row>
    <row r="1489" spans="1:14" x14ac:dyDescent="0.25">
      <c r="A1489" s="6">
        <v>43492</v>
      </c>
      <c r="B1489" s="1" t="str">
        <f>TEXT(Holidays!A1489,"DDDD")</f>
        <v>Sunday</v>
      </c>
      <c r="C1489" s="2">
        <f>WEEKNUM(Holidays!A1489)</f>
        <v>5</v>
      </c>
      <c r="D1489" s="1" t="str">
        <f>TEXT(Holidays!A1489,"MMMM")</f>
        <v>January</v>
      </c>
      <c r="E1489" s="1" t="str">
        <f>TEXT(Holidays!A1489,"yyyy")</f>
        <v>2019</v>
      </c>
      <c r="F1489" s="3">
        <v>18.399999999999999</v>
      </c>
      <c r="G1489" s="3">
        <v>27.8</v>
      </c>
      <c r="H1489" s="3">
        <v>21.1</v>
      </c>
      <c r="I1489" s="3">
        <v>0</v>
      </c>
      <c r="J1489" s="4">
        <v>99801.574999999997</v>
      </c>
      <c r="K1489" s="5">
        <v>86.396224309999994</v>
      </c>
      <c r="L1489" s="71">
        <f t="shared" si="23"/>
        <v>8622479.2601912878</v>
      </c>
      <c r="M1489" t="str">
        <f>VLOOKUP(A1489,Holidays!A:C,2,)</f>
        <v>N</v>
      </c>
      <c r="N1489" t="str">
        <f>VLOOKUP(A1489,Holidays!A:C,3,FALSE)</f>
        <v>N</v>
      </c>
    </row>
    <row r="1490" spans="1:14" x14ac:dyDescent="0.25">
      <c r="A1490" s="6">
        <v>43493</v>
      </c>
      <c r="B1490" s="1" t="str">
        <f>TEXT(Holidays!A1490,"DDDD")</f>
        <v>Monday</v>
      </c>
      <c r="C1490" s="2">
        <f>WEEKNUM(Holidays!A1490)</f>
        <v>5</v>
      </c>
      <c r="D1490" s="1" t="str">
        <f>TEXT(Holidays!A1490,"MMMM")</f>
        <v>January</v>
      </c>
      <c r="E1490" s="1" t="str">
        <f>TEXT(Holidays!A1490,"yyyy")</f>
        <v>2019</v>
      </c>
      <c r="F1490" s="3">
        <v>15.5</v>
      </c>
      <c r="G1490" s="3">
        <v>34.5</v>
      </c>
      <c r="H1490" s="3">
        <v>29.4</v>
      </c>
      <c r="I1490" s="3">
        <v>0</v>
      </c>
      <c r="J1490" s="4">
        <v>112374.63</v>
      </c>
      <c r="K1490" s="5">
        <v>150.94848010000001</v>
      </c>
      <c r="L1490" s="71">
        <f t="shared" si="23"/>
        <v>16962779.600299865</v>
      </c>
      <c r="M1490" t="str">
        <f>VLOOKUP(A1490,Holidays!A:C,2,)</f>
        <v>N</v>
      </c>
      <c r="N1490" t="str">
        <f>VLOOKUP(A1490,Holidays!A:C,3,FALSE)</f>
        <v>Y</v>
      </c>
    </row>
    <row r="1491" spans="1:14" x14ac:dyDescent="0.25">
      <c r="A1491" s="6">
        <v>43494</v>
      </c>
      <c r="B1491" s="1" t="str">
        <f>TEXT(Holidays!A1491,"DDDD")</f>
        <v>Tuesday</v>
      </c>
      <c r="C1491" s="2">
        <f>WEEKNUM(Holidays!A1491)</f>
        <v>5</v>
      </c>
      <c r="D1491" s="1" t="str">
        <f>TEXT(Holidays!A1491,"MMMM")</f>
        <v>January</v>
      </c>
      <c r="E1491" s="1" t="str">
        <f>TEXT(Holidays!A1491,"yyyy")</f>
        <v>2019</v>
      </c>
      <c r="F1491" s="3">
        <v>17.5</v>
      </c>
      <c r="G1491" s="3">
        <v>36.799999999999997</v>
      </c>
      <c r="H1491" s="3">
        <v>27.7</v>
      </c>
      <c r="I1491" s="3">
        <v>0</v>
      </c>
      <c r="J1491" s="4">
        <v>138455.45499999999</v>
      </c>
      <c r="K1491" s="5">
        <v>183.4002093</v>
      </c>
      <c r="L1491" s="71">
        <f t="shared" si="23"/>
        <v>25392759.42572673</v>
      </c>
      <c r="M1491" t="str">
        <f>VLOOKUP(A1491,Holidays!A:C,2,)</f>
        <v>N</v>
      </c>
      <c r="N1491" t="str">
        <f>VLOOKUP(A1491,Holidays!A:C,3,FALSE)</f>
        <v>N</v>
      </c>
    </row>
    <row r="1492" spans="1:14" x14ac:dyDescent="0.25">
      <c r="A1492" s="6">
        <v>43495</v>
      </c>
      <c r="B1492" s="1" t="str">
        <f>TEXT(Holidays!A1492,"DDDD")</f>
        <v>Wednesday</v>
      </c>
      <c r="C1492" s="2">
        <f>WEEKNUM(Holidays!A1492)</f>
        <v>5</v>
      </c>
      <c r="D1492" s="1" t="str">
        <f>TEXT(Holidays!A1492,"MMMM")</f>
        <v>January</v>
      </c>
      <c r="E1492" s="1" t="str">
        <f>TEXT(Holidays!A1492,"yyyy")</f>
        <v>2019</v>
      </c>
      <c r="F1492" s="3">
        <v>18</v>
      </c>
      <c r="G1492" s="3">
        <v>38.1</v>
      </c>
      <c r="H1492" s="3">
        <v>19.899999999999999</v>
      </c>
      <c r="I1492" s="3">
        <v>0</v>
      </c>
      <c r="J1492" s="4">
        <v>142113.375</v>
      </c>
      <c r="K1492" s="5">
        <v>188.74241950000001</v>
      </c>
      <c r="L1492" s="71">
        <f t="shared" si="23"/>
        <v>26822822.240810815</v>
      </c>
      <c r="M1492" t="str">
        <f>VLOOKUP(A1492,Holidays!A:C,2,)</f>
        <v>N</v>
      </c>
      <c r="N1492" t="str">
        <f>VLOOKUP(A1492,Holidays!A:C,3,FALSE)</f>
        <v>N</v>
      </c>
    </row>
    <row r="1493" spans="1:14" x14ac:dyDescent="0.25">
      <c r="A1493" s="6">
        <v>43496</v>
      </c>
      <c r="B1493" s="1" t="str">
        <f>TEXT(Holidays!A1493,"DDDD")</f>
        <v>Thursday</v>
      </c>
      <c r="C1493" s="2">
        <f>WEEKNUM(Holidays!A1493)</f>
        <v>5</v>
      </c>
      <c r="D1493" s="1" t="str">
        <f>TEXT(Holidays!A1493,"MMMM")</f>
        <v>January</v>
      </c>
      <c r="E1493" s="1" t="str">
        <f>TEXT(Holidays!A1493,"yyyy")</f>
        <v>2019</v>
      </c>
      <c r="F1493" s="3">
        <v>17.2</v>
      </c>
      <c r="G1493" s="3">
        <v>21.5</v>
      </c>
      <c r="H1493" s="3">
        <v>27.8</v>
      </c>
      <c r="I1493" s="3">
        <v>6.6</v>
      </c>
      <c r="J1493" s="4">
        <v>110277.21</v>
      </c>
      <c r="K1493" s="5">
        <v>107.5212334</v>
      </c>
      <c r="L1493" s="71">
        <f t="shared" si="23"/>
        <v>11857141.635110814</v>
      </c>
      <c r="M1493" t="str">
        <f>VLOOKUP(A1493,Holidays!A:C,2,)</f>
        <v>Y</v>
      </c>
      <c r="N1493" t="str">
        <f>VLOOKUP(A1493,Holidays!A:C,3,FALSE)</f>
        <v>N</v>
      </c>
    </row>
    <row r="1494" spans="1:14" x14ac:dyDescent="0.25">
      <c r="A1494" s="6">
        <v>43497</v>
      </c>
      <c r="B1494" s="1" t="str">
        <f>TEXT(Holidays!A1494,"DDDD")</f>
        <v>Friday</v>
      </c>
      <c r="C1494" s="2">
        <f>WEEKNUM(Holidays!A1494)</f>
        <v>5</v>
      </c>
      <c r="D1494" s="1" t="str">
        <f>TEXT(Holidays!A1494,"MMMM")</f>
        <v>February</v>
      </c>
      <c r="E1494" s="1" t="str">
        <f>TEXT(Holidays!A1494,"yyyy")</f>
        <v>2019</v>
      </c>
      <c r="F1494" s="3">
        <v>12.6</v>
      </c>
      <c r="G1494" s="3">
        <v>24.2</v>
      </c>
      <c r="H1494" s="3">
        <v>28.8</v>
      </c>
      <c r="I1494" s="3">
        <v>0</v>
      </c>
      <c r="J1494" s="4">
        <v>104422.79</v>
      </c>
      <c r="K1494" s="5">
        <v>117.68273910000001</v>
      </c>
      <c r="L1494" s="71">
        <f t="shared" si="23"/>
        <v>12288759.951664088</v>
      </c>
      <c r="M1494" t="str">
        <f>VLOOKUP(A1494,Holidays!A:C,2,)</f>
        <v>Y</v>
      </c>
      <c r="N1494" t="str">
        <f>VLOOKUP(A1494,Holidays!A:C,3,FALSE)</f>
        <v>N</v>
      </c>
    </row>
    <row r="1495" spans="1:14" x14ac:dyDescent="0.25">
      <c r="A1495" s="6">
        <v>43498</v>
      </c>
      <c r="B1495" s="1" t="str">
        <f>TEXT(Holidays!A1495,"DDDD")</f>
        <v>Saturday</v>
      </c>
      <c r="C1495" s="2">
        <f>WEEKNUM(Holidays!A1495)</f>
        <v>5</v>
      </c>
      <c r="D1495" s="1" t="str">
        <f>TEXT(Holidays!A1495,"MMMM")</f>
        <v>February</v>
      </c>
      <c r="E1495" s="1" t="str">
        <f>TEXT(Holidays!A1495,"yyyy")</f>
        <v>2019</v>
      </c>
      <c r="F1495" s="3">
        <v>15</v>
      </c>
      <c r="G1495" s="3">
        <v>34.4</v>
      </c>
      <c r="H1495" s="3">
        <v>27.5</v>
      </c>
      <c r="I1495" s="3">
        <v>0</v>
      </c>
      <c r="J1495" s="4">
        <v>124749.065</v>
      </c>
      <c r="K1495" s="5">
        <v>240.9545239</v>
      </c>
      <c r="L1495" s="71">
        <f t="shared" si="23"/>
        <v>30058851.564045154</v>
      </c>
      <c r="M1495" t="str">
        <f>VLOOKUP(A1495,Holidays!A:C,2,)</f>
        <v>Y</v>
      </c>
      <c r="N1495" t="str">
        <f>VLOOKUP(A1495,Holidays!A:C,3,FALSE)</f>
        <v>N</v>
      </c>
    </row>
    <row r="1496" spans="1:14" x14ac:dyDescent="0.25">
      <c r="A1496" s="6">
        <v>43499</v>
      </c>
      <c r="B1496" s="1" t="str">
        <f>TEXT(Holidays!A1496,"DDDD")</f>
        <v>Sunday</v>
      </c>
      <c r="C1496" s="2">
        <f>WEEKNUM(Holidays!A1496)</f>
        <v>6</v>
      </c>
      <c r="D1496" s="1" t="str">
        <f>TEXT(Holidays!A1496,"MMMM")</f>
        <v>February</v>
      </c>
      <c r="E1496" s="1" t="str">
        <f>TEXT(Holidays!A1496,"yyyy")</f>
        <v>2019</v>
      </c>
      <c r="F1496" s="3">
        <v>19.100000000000001</v>
      </c>
      <c r="G1496" s="3">
        <v>38.200000000000003</v>
      </c>
      <c r="H1496" s="3">
        <v>26.1</v>
      </c>
      <c r="I1496" s="3">
        <v>0</v>
      </c>
      <c r="J1496" s="4">
        <v>133287.58499999999</v>
      </c>
      <c r="K1496" s="5">
        <v>186.91763220000001</v>
      </c>
      <c r="L1496" s="71">
        <f t="shared" si="23"/>
        <v>24913799.789856236</v>
      </c>
      <c r="M1496" t="str">
        <f>VLOOKUP(A1496,Holidays!A:C,2,)</f>
        <v>Y</v>
      </c>
      <c r="N1496" t="str">
        <f>VLOOKUP(A1496,Holidays!A:C,3,FALSE)</f>
        <v>N</v>
      </c>
    </row>
    <row r="1497" spans="1:14" x14ac:dyDescent="0.25">
      <c r="A1497" s="6">
        <v>43500</v>
      </c>
      <c r="B1497" s="1" t="str">
        <f>TEXT(Holidays!A1497,"DDDD")</f>
        <v>Monday</v>
      </c>
      <c r="C1497" s="2">
        <f>WEEKNUM(Holidays!A1497)</f>
        <v>6</v>
      </c>
      <c r="D1497" s="1" t="str">
        <f>TEXT(Holidays!A1497,"MMMM")</f>
        <v>February</v>
      </c>
      <c r="E1497" s="1" t="str">
        <f>TEXT(Holidays!A1497,"yyyy")</f>
        <v>2019</v>
      </c>
      <c r="F1497" s="3">
        <v>20</v>
      </c>
      <c r="G1497" s="3">
        <v>22.7</v>
      </c>
      <c r="H1497" s="3">
        <v>9.3000000000000007</v>
      </c>
      <c r="I1497" s="3">
        <v>0</v>
      </c>
      <c r="J1497" s="4">
        <v>119168.96000000001</v>
      </c>
      <c r="K1497" s="5">
        <v>110.1512267</v>
      </c>
      <c r="L1497" s="71">
        <f t="shared" si="23"/>
        <v>13126607.128563233</v>
      </c>
      <c r="M1497" t="str">
        <f>VLOOKUP(A1497,Holidays!A:C,2,)</f>
        <v>Y</v>
      </c>
      <c r="N1497" t="str">
        <f>VLOOKUP(A1497,Holidays!A:C,3,FALSE)</f>
        <v>N</v>
      </c>
    </row>
    <row r="1498" spans="1:14" x14ac:dyDescent="0.25">
      <c r="A1498" s="6">
        <v>43501</v>
      </c>
      <c r="B1498" s="1" t="str">
        <f>TEXT(Holidays!A1498,"DDDD")</f>
        <v>Tuesday</v>
      </c>
      <c r="C1498" s="2">
        <f>WEEKNUM(Holidays!A1498)</f>
        <v>6</v>
      </c>
      <c r="D1498" s="1" t="str">
        <f>TEXT(Holidays!A1498,"MMMM")</f>
        <v>February</v>
      </c>
      <c r="E1498" s="1" t="str">
        <f>TEXT(Holidays!A1498,"yyyy")</f>
        <v>2019</v>
      </c>
      <c r="F1498" s="3">
        <v>17.7</v>
      </c>
      <c r="G1498" s="3">
        <v>26.9</v>
      </c>
      <c r="H1498" s="3">
        <v>14.6</v>
      </c>
      <c r="I1498" s="3">
        <v>0</v>
      </c>
      <c r="J1498" s="4">
        <v>119702.045</v>
      </c>
      <c r="K1498" s="5">
        <v>92.701339529999998</v>
      </c>
      <c r="L1498" s="71">
        <f t="shared" si="23"/>
        <v>11096539.915980339</v>
      </c>
      <c r="M1498" t="str">
        <f>VLOOKUP(A1498,Holidays!A:C,2,)</f>
        <v>Y</v>
      </c>
      <c r="N1498" t="str">
        <f>VLOOKUP(A1498,Holidays!A:C,3,FALSE)</f>
        <v>N</v>
      </c>
    </row>
    <row r="1499" spans="1:14" x14ac:dyDescent="0.25">
      <c r="A1499" s="6">
        <v>43502</v>
      </c>
      <c r="B1499" s="1" t="str">
        <f>TEXT(Holidays!A1499,"DDDD")</f>
        <v>Wednesday</v>
      </c>
      <c r="C1499" s="2">
        <f>WEEKNUM(Holidays!A1499)</f>
        <v>6</v>
      </c>
      <c r="D1499" s="1" t="str">
        <f>TEXT(Holidays!A1499,"MMMM")</f>
        <v>February</v>
      </c>
      <c r="E1499" s="1" t="str">
        <f>TEXT(Holidays!A1499,"yyyy")</f>
        <v>2019</v>
      </c>
      <c r="F1499" s="3">
        <v>18.5</v>
      </c>
      <c r="G1499" s="3">
        <v>34.700000000000003</v>
      </c>
      <c r="H1499" s="3">
        <v>22.8</v>
      </c>
      <c r="I1499" s="3">
        <v>0</v>
      </c>
      <c r="J1499" s="4">
        <v>140497.815</v>
      </c>
      <c r="K1499" s="5">
        <v>143.45505610000001</v>
      </c>
      <c r="L1499" s="71">
        <f t="shared" si="23"/>
        <v>20155121.932752423</v>
      </c>
      <c r="M1499" t="str">
        <f>VLOOKUP(A1499,Holidays!A:C,2,)</f>
        <v>Y</v>
      </c>
      <c r="N1499" t="str">
        <f>VLOOKUP(A1499,Holidays!A:C,3,FALSE)</f>
        <v>N</v>
      </c>
    </row>
    <row r="1500" spans="1:14" x14ac:dyDescent="0.25">
      <c r="A1500" s="6">
        <v>43503</v>
      </c>
      <c r="B1500" s="1" t="str">
        <f>TEXT(Holidays!A1500,"DDDD")</f>
        <v>Thursday</v>
      </c>
      <c r="C1500" s="2">
        <f>WEEKNUM(Holidays!A1500)</f>
        <v>6</v>
      </c>
      <c r="D1500" s="1" t="str">
        <f>TEXT(Holidays!A1500,"MMMM")</f>
        <v>February</v>
      </c>
      <c r="E1500" s="1" t="str">
        <f>TEXT(Holidays!A1500,"yyyy")</f>
        <v>2019</v>
      </c>
      <c r="F1500" s="3">
        <v>20.7</v>
      </c>
      <c r="G1500" s="3">
        <v>28.3</v>
      </c>
      <c r="H1500" s="3">
        <v>25.1</v>
      </c>
      <c r="I1500" s="3">
        <v>11</v>
      </c>
      <c r="J1500" s="4">
        <v>141593.54500000001</v>
      </c>
      <c r="K1500" s="5">
        <v>147.68790949999999</v>
      </c>
      <c r="L1500" s="71">
        <f t="shared" si="23"/>
        <v>20911654.659744177</v>
      </c>
      <c r="M1500" t="str">
        <f>VLOOKUP(A1500,Holidays!A:C,2,)</f>
        <v>Y</v>
      </c>
      <c r="N1500" t="str">
        <f>VLOOKUP(A1500,Holidays!A:C,3,FALSE)</f>
        <v>N</v>
      </c>
    </row>
    <row r="1501" spans="1:14" x14ac:dyDescent="0.25">
      <c r="A1501" s="6">
        <v>43504</v>
      </c>
      <c r="B1501" s="1" t="str">
        <f>TEXT(Holidays!A1501,"DDDD")</f>
        <v>Friday</v>
      </c>
      <c r="C1501" s="2">
        <f>WEEKNUM(Holidays!A1501)</f>
        <v>6</v>
      </c>
      <c r="D1501" s="1" t="str">
        <f>TEXT(Holidays!A1501,"MMMM")</f>
        <v>February</v>
      </c>
      <c r="E1501" s="1" t="str">
        <f>TEXT(Holidays!A1501,"yyyy")</f>
        <v>2019</v>
      </c>
      <c r="F1501" s="3">
        <v>18.100000000000001</v>
      </c>
      <c r="G1501" s="3">
        <v>23.1</v>
      </c>
      <c r="H1501" s="3">
        <v>21.1</v>
      </c>
      <c r="I1501" s="3">
        <v>0</v>
      </c>
      <c r="J1501" s="4">
        <v>117327.495</v>
      </c>
      <c r="K1501" s="5">
        <v>107.8491587</v>
      </c>
      <c r="L1501" s="71">
        <f t="shared" si="23"/>
        <v>12653671.628128456</v>
      </c>
      <c r="M1501" t="str">
        <f>VLOOKUP(A1501,Holidays!A:C,2,)</f>
        <v>Y</v>
      </c>
      <c r="N1501" t="str">
        <f>VLOOKUP(A1501,Holidays!A:C,3,FALSE)</f>
        <v>N</v>
      </c>
    </row>
    <row r="1502" spans="1:14" x14ac:dyDescent="0.25">
      <c r="A1502" s="6">
        <v>43505</v>
      </c>
      <c r="B1502" s="1" t="str">
        <f>TEXT(Holidays!A1502,"DDDD")</f>
        <v>Saturday</v>
      </c>
      <c r="C1502" s="2">
        <f>WEEKNUM(Holidays!A1502)</f>
        <v>6</v>
      </c>
      <c r="D1502" s="1" t="str">
        <f>TEXT(Holidays!A1502,"MMMM")</f>
        <v>February</v>
      </c>
      <c r="E1502" s="1" t="str">
        <f>TEXT(Holidays!A1502,"yyyy")</f>
        <v>2019</v>
      </c>
      <c r="F1502" s="3">
        <v>14.6</v>
      </c>
      <c r="G1502" s="3">
        <v>19.7</v>
      </c>
      <c r="H1502" s="3">
        <v>13.6</v>
      </c>
      <c r="I1502" s="3">
        <v>0</v>
      </c>
      <c r="J1502" s="4">
        <v>95668.77</v>
      </c>
      <c r="K1502" s="5">
        <v>44.176311859999998</v>
      </c>
      <c r="L1502" s="71">
        <f t="shared" si="23"/>
        <v>4226293.4187826123</v>
      </c>
      <c r="M1502" t="str">
        <f>VLOOKUP(A1502,Holidays!A:C,2,)</f>
        <v>Y</v>
      </c>
      <c r="N1502" t="str">
        <f>VLOOKUP(A1502,Holidays!A:C,3,FALSE)</f>
        <v>N</v>
      </c>
    </row>
    <row r="1503" spans="1:14" x14ac:dyDescent="0.25">
      <c r="A1503" s="6">
        <v>43506</v>
      </c>
      <c r="B1503" s="1" t="str">
        <f>TEXT(Holidays!A1503,"DDDD")</f>
        <v>Sunday</v>
      </c>
      <c r="C1503" s="2">
        <f>WEEKNUM(Holidays!A1503)</f>
        <v>7</v>
      </c>
      <c r="D1503" s="1" t="str">
        <f>TEXT(Holidays!A1503,"MMMM")</f>
        <v>February</v>
      </c>
      <c r="E1503" s="1" t="str">
        <f>TEXT(Holidays!A1503,"yyyy")</f>
        <v>2019</v>
      </c>
      <c r="F1503" s="3">
        <v>13</v>
      </c>
      <c r="G1503" s="3">
        <v>23.3</v>
      </c>
      <c r="H1503" s="3">
        <v>23.5</v>
      </c>
      <c r="I1503" s="3">
        <v>4.8</v>
      </c>
      <c r="J1503" s="4">
        <v>94786.72</v>
      </c>
      <c r="K1503" s="5">
        <v>86.435775870000001</v>
      </c>
      <c r="L1503" s="71">
        <f t="shared" si="23"/>
        <v>8192963.6853724467</v>
      </c>
      <c r="M1503" t="str">
        <f>VLOOKUP(A1503,Holidays!A:C,2,)</f>
        <v>Y</v>
      </c>
      <c r="N1503" t="str">
        <f>VLOOKUP(A1503,Holidays!A:C,3,FALSE)</f>
        <v>N</v>
      </c>
    </row>
    <row r="1504" spans="1:14" x14ac:dyDescent="0.25">
      <c r="A1504" s="6">
        <v>43507</v>
      </c>
      <c r="B1504" s="1" t="str">
        <f>TEXT(Holidays!A1504,"DDDD")</f>
        <v>Monday</v>
      </c>
      <c r="C1504" s="2">
        <f>WEEKNUM(Holidays!A1504)</f>
        <v>7</v>
      </c>
      <c r="D1504" s="1" t="str">
        <f>TEXT(Holidays!A1504,"MMMM")</f>
        <v>February</v>
      </c>
      <c r="E1504" s="1" t="str">
        <f>TEXT(Holidays!A1504,"yyyy")</f>
        <v>2019</v>
      </c>
      <c r="F1504" s="3">
        <v>14.4</v>
      </c>
      <c r="G1504" s="3">
        <v>27.5</v>
      </c>
      <c r="H1504" s="3">
        <v>18.600000000000001</v>
      </c>
      <c r="I1504" s="3">
        <v>0</v>
      </c>
      <c r="J1504" s="4">
        <v>114085.645</v>
      </c>
      <c r="K1504" s="5">
        <v>97.715089509999999</v>
      </c>
      <c r="L1504" s="71">
        <f t="shared" si="23"/>
        <v>11147889.012981085</v>
      </c>
      <c r="M1504" t="str">
        <f>VLOOKUP(A1504,Holidays!A:C,2,)</f>
        <v>Y</v>
      </c>
      <c r="N1504" t="str">
        <f>VLOOKUP(A1504,Holidays!A:C,3,FALSE)</f>
        <v>N</v>
      </c>
    </row>
    <row r="1505" spans="1:14" x14ac:dyDescent="0.25">
      <c r="A1505" s="6">
        <v>43508</v>
      </c>
      <c r="B1505" s="1" t="str">
        <f>TEXT(Holidays!A1505,"DDDD")</f>
        <v>Tuesday</v>
      </c>
      <c r="C1505" s="2">
        <f>WEEKNUM(Holidays!A1505)</f>
        <v>7</v>
      </c>
      <c r="D1505" s="1" t="str">
        <f>TEXT(Holidays!A1505,"MMMM")</f>
        <v>February</v>
      </c>
      <c r="E1505" s="1" t="str">
        <f>TEXT(Holidays!A1505,"yyyy")</f>
        <v>2019</v>
      </c>
      <c r="F1505" s="3">
        <v>18.399999999999999</v>
      </c>
      <c r="G1505" s="3">
        <v>21.5</v>
      </c>
      <c r="H1505" s="3">
        <v>12.4</v>
      </c>
      <c r="I1505" s="3">
        <v>0</v>
      </c>
      <c r="J1505" s="4">
        <v>107697.205</v>
      </c>
      <c r="K1505" s="5">
        <v>57.338211940000001</v>
      </c>
      <c r="L1505" s="71">
        <f t="shared" si="23"/>
        <v>6175165.1656356277</v>
      </c>
      <c r="M1505" t="str">
        <f>VLOOKUP(A1505,Holidays!A:C,2,)</f>
        <v>Y</v>
      </c>
      <c r="N1505" t="str">
        <f>VLOOKUP(A1505,Holidays!A:C,3,FALSE)</f>
        <v>N</v>
      </c>
    </row>
    <row r="1506" spans="1:14" x14ac:dyDescent="0.25">
      <c r="A1506" s="6">
        <v>43509</v>
      </c>
      <c r="B1506" s="1" t="str">
        <f>TEXT(Holidays!A1506,"DDDD")</f>
        <v>Wednesday</v>
      </c>
      <c r="C1506" s="2">
        <f>WEEKNUM(Holidays!A1506)</f>
        <v>7</v>
      </c>
      <c r="D1506" s="1" t="str">
        <f>TEXT(Holidays!A1506,"MMMM")</f>
        <v>February</v>
      </c>
      <c r="E1506" s="1" t="str">
        <f>TEXT(Holidays!A1506,"yyyy")</f>
        <v>2019</v>
      </c>
      <c r="F1506" s="3">
        <v>11.8</v>
      </c>
      <c r="G1506" s="3">
        <v>19.2</v>
      </c>
      <c r="H1506" s="3">
        <v>23.7</v>
      </c>
      <c r="I1506" s="3">
        <v>2.8</v>
      </c>
      <c r="J1506" s="4">
        <v>106692.845</v>
      </c>
      <c r="K1506" s="5">
        <v>85.981483069999996</v>
      </c>
      <c r="L1506" s="71">
        <f t="shared" si="23"/>
        <v>9173609.0460576341</v>
      </c>
      <c r="M1506" t="str">
        <f>VLOOKUP(A1506,Holidays!A:C,2,)</f>
        <v>Y</v>
      </c>
      <c r="N1506" t="str">
        <f>VLOOKUP(A1506,Holidays!A:C,3,FALSE)</f>
        <v>N</v>
      </c>
    </row>
    <row r="1507" spans="1:14" x14ac:dyDescent="0.25">
      <c r="A1507" s="6">
        <v>43510</v>
      </c>
      <c r="B1507" s="1" t="str">
        <f>TEXT(Holidays!A1507,"DDDD")</f>
        <v>Thursday</v>
      </c>
      <c r="C1507" s="2">
        <f>WEEKNUM(Holidays!A1507)</f>
        <v>7</v>
      </c>
      <c r="D1507" s="1" t="str">
        <f>TEXT(Holidays!A1507,"MMMM")</f>
        <v>February</v>
      </c>
      <c r="E1507" s="1" t="str">
        <f>TEXT(Holidays!A1507,"yyyy")</f>
        <v>2019</v>
      </c>
      <c r="F1507" s="3">
        <v>12.3</v>
      </c>
      <c r="G1507" s="3">
        <v>23.2</v>
      </c>
      <c r="H1507" s="3">
        <v>24.2</v>
      </c>
      <c r="I1507" s="3">
        <v>0</v>
      </c>
      <c r="J1507" s="4">
        <v>107655.08</v>
      </c>
      <c r="K1507" s="5">
        <v>108.29071519999999</v>
      </c>
      <c r="L1507" s="71">
        <f t="shared" si="23"/>
        <v>11658045.608113216</v>
      </c>
      <c r="M1507" t="str">
        <f>VLOOKUP(A1507,Holidays!A:C,2,)</f>
        <v>Y</v>
      </c>
      <c r="N1507" t="str">
        <f>VLOOKUP(A1507,Holidays!A:C,3,FALSE)</f>
        <v>N</v>
      </c>
    </row>
    <row r="1508" spans="1:14" x14ac:dyDescent="0.25">
      <c r="A1508" s="6">
        <v>43511</v>
      </c>
      <c r="B1508" s="1" t="str">
        <f>TEXT(Holidays!A1508,"DDDD")</f>
        <v>Friday</v>
      </c>
      <c r="C1508" s="2">
        <f>WEEKNUM(Holidays!A1508)</f>
        <v>7</v>
      </c>
      <c r="D1508" s="1" t="str">
        <f>TEXT(Holidays!A1508,"MMMM")</f>
        <v>February</v>
      </c>
      <c r="E1508" s="1" t="str">
        <f>TEXT(Holidays!A1508,"yyyy")</f>
        <v>2019</v>
      </c>
      <c r="F1508" s="3">
        <v>14.8</v>
      </c>
      <c r="G1508" s="3">
        <v>22.8</v>
      </c>
      <c r="H1508" s="3">
        <v>23.1</v>
      </c>
      <c r="I1508" s="3">
        <v>0</v>
      </c>
      <c r="J1508" s="4">
        <v>113910.46</v>
      </c>
      <c r="K1508" s="5">
        <v>114.7685038</v>
      </c>
      <c r="L1508" s="71">
        <f t="shared" si="23"/>
        <v>13073333.061369749</v>
      </c>
      <c r="M1508" t="str">
        <f>VLOOKUP(A1508,Holidays!A:C,2,)</f>
        <v>Y</v>
      </c>
      <c r="N1508" t="str">
        <f>VLOOKUP(A1508,Holidays!A:C,3,FALSE)</f>
        <v>N</v>
      </c>
    </row>
    <row r="1509" spans="1:14" x14ac:dyDescent="0.25">
      <c r="A1509" s="6">
        <v>43512</v>
      </c>
      <c r="B1509" s="1" t="str">
        <f>TEXT(Holidays!A1509,"DDDD")</f>
        <v>Saturday</v>
      </c>
      <c r="C1509" s="2">
        <f>WEEKNUM(Holidays!A1509)</f>
        <v>7</v>
      </c>
      <c r="D1509" s="1" t="str">
        <f>TEXT(Holidays!A1509,"MMMM")</f>
        <v>February</v>
      </c>
      <c r="E1509" s="1" t="str">
        <f>TEXT(Holidays!A1509,"yyyy")</f>
        <v>2019</v>
      </c>
      <c r="F1509" s="3">
        <v>16.100000000000001</v>
      </c>
      <c r="G1509" s="3">
        <v>23.2</v>
      </c>
      <c r="H1509" s="3">
        <v>24.2</v>
      </c>
      <c r="I1509" s="3">
        <v>0</v>
      </c>
      <c r="J1509" s="4">
        <v>106467.235</v>
      </c>
      <c r="K1509" s="5">
        <v>127.4802754</v>
      </c>
      <c r="L1509" s="71">
        <f t="shared" si="23"/>
        <v>13572472.438876519</v>
      </c>
      <c r="M1509" t="str">
        <f>VLOOKUP(A1509,Holidays!A:C,2,)</f>
        <v>Y</v>
      </c>
      <c r="N1509" t="str">
        <f>VLOOKUP(A1509,Holidays!A:C,3,FALSE)</f>
        <v>N</v>
      </c>
    </row>
    <row r="1510" spans="1:14" x14ac:dyDescent="0.25">
      <c r="A1510" s="6">
        <v>43513</v>
      </c>
      <c r="B1510" s="1" t="str">
        <f>TEXT(Holidays!A1510,"DDDD")</f>
        <v>Sunday</v>
      </c>
      <c r="C1510" s="2">
        <f>WEEKNUM(Holidays!A1510)</f>
        <v>8</v>
      </c>
      <c r="D1510" s="1" t="str">
        <f>TEXT(Holidays!A1510,"MMMM")</f>
        <v>February</v>
      </c>
      <c r="E1510" s="1" t="str">
        <f>TEXT(Holidays!A1510,"yyyy")</f>
        <v>2019</v>
      </c>
      <c r="F1510" s="3">
        <v>15</v>
      </c>
      <c r="G1510" s="3">
        <v>29</v>
      </c>
      <c r="H1510" s="3">
        <v>20</v>
      </c>
      <c r="I1510" s="3">
        <v>0</v>
      </c>
      <c r="J1510" s="4">
        <v>108470.925</v>
      </c>
      <c r="K1510" s="5">
        <v>110.4895928</v>
      </c>
      <c r="L1510" s="71">
        <f t="shared" si="23"/>
        <v>11984908.333889339</v>
      </c>
      <c r="M1510" t="str">
        <f>VLOOKUP(A1510,Holidays!A:C,2,)</f>
        <v>Y</v>
      </c>
      <c r="N1510" t="str">
        <f>VLOOKUP(A1510,Holidays!A:C,3,FALSE)</f>
        <v>N</v>
      </c>
    </row>
    <row r="1511" spans="1:14" x14ac:dyDescent="0.25">
      <c r="A1511" s="6">
        <v>43514</v>
      </c>
      <c r="B1511" s="1" t="str">
        <f>TEXT(Holidays!A1511,"DDDD")</f>
        <v>Monday</v>
      </c>
      <c r="C1511" s="2">
        <f>WEEKNUM(Holidays!A1511)</f>
        <v>8</v>
      </c>
      <c r="D1511" s="1" t="str">
        <f>TEXT(Holidays!A1511,"MMMM")</f>
        <v>February</v>
      </c>
      <c r="E1511" s="1" t="str">
        <f>TEXT(Holidays!A1511,"yyyy")</f>
        <v>2019</v>
      </c>
      <c r="F1511" s="3">
        <v>18</v>
      </c>
      <c r="G1511" s="3">
        <v>23.6</v>
      </c>
      <c r="H1511" s="3">
        <v>16.899999999999999</v>
      </c>
      <c r="I1511" s="3">
        <v>0</v>
      </c>
      <c r="J1511" s="4">
        <v>116995.065</v>
      </c>
      <c r="K1511" s="5">
        <v>104.4634554</v>
      </c>
      <c r="L1511" s="71">
        <f t="shared" si="23"/>
        <v>12221708.754647601</v>
      </c>
      <c r="M1511" t="str">
        <f>VLOOKUP(A1511,Holidays!A:C,2,)</f>
        <v>Y</v>
      </c>
      <c r="N1511" t="str">
        <f>VLOOKUP(A1511,Holidays!A:C,3,FALSE)</f>
        <v>N</v>
      </c>
    </row>
    <row r="1512" spans="1:14" x14ac:dyDescent="0.25">
      <c r="A1512" s="6">
        <v>43515</v>
      </c>
      <c r="B1512" s="1" t="str">
        <f>TEXT(Holidays!A1512,"DDDD")</f>
        <v>Tuesday</v>
      </c>
      <c r="C1512" s="2">
        <f>WEEKNUM(Holidays!A1512)</f>
        <v>8</v>
      </c>
      <c r="D1512" s="1" t="str">
        <f>TEXT(Holidays!A1512,"MMMM")</f>
        <v>February</v>
      </c>
      <c r="E1512" s="1" t="str">
        <f>TEXT(Holidays!A1512,"yyyy")</f>
        <v>2019</v>
      </c>
      <c r="F1512" s="3">
        <v>13.7</v>
      </c>
      <c r="G1512" s="3">
        <v>20.2</v>
      </c>
      <c r="H1512" s="3">
        <v>21.4</v>
      </c>
      <c r="I1512" s="3">
        <v>0</v>
      </c>
      <c r="J1512" s="4">
        <v>110531.6</v>
      </c>
      <c r="K1512" s="5">
        <v>105.09817820000001</v>
      </c>
      <c r="L1512" s="71">
        <f t="shared" si="23"/>
        <v>11616669.793531122</v>
      </c>
      <c r="M1512" t="str">
        <f>VLOOKUP(A1512,Holidays!A:C,2,)</f>
        <v>Y</v>
      </c>
      <c r="N1512" t="str">
        <f>VLOOKUP(A1512,Holidays!A:C,3,FALSE)</f>
        <v>N</v>
      </c>
    </row>
    <row r="1513" spans="1:14" x14ac:dyDescent="0.25">
      <c r="A1513" s="6">
        <v>43516</v>
      </c>
      <c r="B1513" s="1" t="str">
        <f>TEXT(Holidays!A1513,"DDDD")</f>
        <v>Wednesday</v>
      </c>
      <c r="C1513" s="2">
        <f>WEEKNUM(Holidays!A1513)</f>
        <v>8</v>
      </c>
      <c r="D1513" s="1" t="str">
        <f>TEXT(Holidays!A1513,"MMMM")</f>
        <v>February</v>
      </c>
      <c r="E1513" s="1" t="str">
        <f>TEXT(Holidays!A1513,"yyyy")</f>
        <v>2019</v>
      </c>
      <c r="F1513" s="3">
        <v>13.5</v>
      </c>
      <c r="G1513" s="3">
        <v>23.2</v>
      </c>
      <c r="H1513" s="3">
        <v>20.8</v>
      </c>
      <c r="I1513" s="3">
        <v>0</v>
      </c>
      <c r="J1513" s="4">
        <v>108972.30499999999</v>
      </c>
      <c r="K1513" s="5">
        <v>111.0460243</v>
      </c>
      <c r="L1513" s="71">
        <f t="shared" si="23"/>
        <v>12100941.22905701</v>
      </c>
      <c r="M1513" t="str">
        <f>VLOOKUP(A1513,Holidays!A:C,2,)</f>
        <v>Y</v>
      </c>
      <c r="N1513" t="str">
        <f>VLOOKUP(A1513,Holidays!A:C,3,FALSE)</f>
        <v>N</v>
      </c>
    </row>
    <row r="1514" spans="1:14" x14ac:dyDescent="0.25">
      <c r="A1514" s="6">
        <v>43517</v>
      </c>
      <c r="B1514" s="1" t="str">
        <f>TEXT(Holidays!A1514,"DDDD")</f>
        <v>Thursday</v>
      </c>
      <c r="C1514" s="2">
        <f>WEEKNUM(Holidays!A1514)</f>
        <v>8</v>
      </c>
      <c r="D1514" s="1" t="str">
        <f>TEXT(Holidays!A1514,"MMMM")</f>
        <v>February</v>
      </c>
      <c r="E1514" s="1" t="str">
        <f>TEXT(Holidays!A1514,"yyyy")</f>
        <v>2019</v>
      </c>
      <c r="F1514" s="3">
        <v>14</v>
      </c>
      <c r="G1514" s="3">
        <v>20.399999999999999</v>
      </c>
      <c r="H1514" s="3">
        <v>16.2</v>
      </c>
      <c r="I1514" s="3">
        <v>0</v>
      </c>
      <c r="J1514" s="4">
        <v>110235.33500000001</v>
      </c>
      <c r="K1514" s="5">
        <v>114.360572</v>
      </c>
      <c r="L1514" s="71">
        <f t="shared" si="23"/>
        <v>12606575.965211621</v>
      </c>
      <c r="M1514" t="str">
        <f>VLOOKUP(A1514,Holidays!A:C,2,)</f>
        <v>Y</v>
      </c>
      <c r="N1514" t="str">
        <f>VLOOKUP(A1514,Holidays!A:C,3,FALSE)</f>
        <v>N</v>
      </c>
    </row>
    <row r="1515" spans="1:14" x14ac:dyDescent="0.25">
      <c r="A1515" s="6">
        <v>43518</v>
      </c>
      <c r="B1515" s="1" t="str">
        <f>TEXT(Holidays!A1515,"DDDD")</f>
        <v>Friday</v>
      </c>
      <c r="C1515" s="2">
        <f>WEEKNUM(Holidays!A1515)</f>
        <v>8</v>
      </c>
      <c r="D1515" s="1" t="str">
        <f>TEXT(Holidays!A1515,"MMMM")</f>
        <v>February</v>
      </c>
      <c r="E1515" s="1" t="str">
        <f>TEXT(Holidays!A1515,"yyyy")</f>
        <v>2019</v>
      </c>
      <c r="F1515" s="3">
        <v>15.5</v>
      </c>
      <c r="G1515" s="3">
        <v>21.2</v>
      </c>
      <c r="H1515" s="3">
        <v>23.9</v>
      </c>
      <c r="I1515" s="3">
        <v>0</v>
      </c>
      <c r="J1515" s="4">
        <v>109901.75999999999</v>
      </c>
      <c r="K1515" s="5">
        <v>103.0440629</v>
      </c>
      <c r="L1515" s="71">
        <f t="shared" si="23"/>
        <v>11324723.870260704</v>
      </c>
      <c r="M1515" t="str">
        <f>VLOOKUP(A1515,Holidays!A:C,2,)</f>
        <v>Y</v>
      </c>
      <c r="N1515" t="str">
        <f>VLOOKUP(A1515,Holidays!A:C,3,FALSE)</f>
        <v>N</v>
      </c>
    </row>
    <row r="1516" spans="1:14" x14ac:dyDescent="0.25">
      <c r="A1516" s="6">
        <v>43519</v>
      </c>
      <c r="B1516" s="1" t="str">
        <f>TEXT(Holidays!A1516,"DDDD")</f>
        <v>Saturday</v>
      </c>
      <c r="C1516" s="2">
        <f>WEEKNUM(Holidays!A1516)</f>
        <v>8</v>
      </c>
      <c r="D1516" s="1" t="str">
        <f>TEXT(Holidays!A1516,"MMMM")</f>
        <v>February</v>
      </c>
      <c r="E1516" s="1" t="str">
        <f>TEXT(Holidays!A1516,"yyyy")</f>
        <v>2019</v>
      </c>
      <c r="F1516" s="3">
        <v>16.399999999999999</v>
      </c>
      <c r="G1516" s="3">
        <v>25.8</v>
      </c>
      <c r="H1516" s="3">
        <v>24</v>
      </c>
      <c r="I1516" s="3">
        <v>0</v>
      </c>
      <c r="J1516" s="4">
        <v>99890.25</v>
      </c>
      <c r="K1516" s="5">
        <v>77.031403220000001</v>
      </c>
      <c r="L1516" s="71">
        <f t="shared" si="23"/>
        <v>7694686.1254966054</v>
      </c>
      <c r="M1516" t="str">
        <f>VLOOKUP(A1516,Holidays!A:C,2,)</f>
        <v>Y</v>
      </c>
      <c r="N1516" t="str">
        <f>VLOOKUP(A1516,Holidays!A:C,3,FALSE)</f>
        <v>N</v>
      </c>
    </row>
    <row r="1517" spans="1:14" x14ac:dyDescent="0.25">
      <c r="A1517" s="6">
        <v>43520</v>
      </c>
      <c r="B1517" s="1" t="str">
        <f>TEXT(Holidays!A1517,"DDDD")</f>
        <v>Sunday</v>
      </c>
      <c r="C1517" s="2">
        <f>WEEKNUM(Holidays!A1517)</f>
        <v>9</v>
      </c>
      <c r="D1517" s="1" t="str">
        <f>TEXT(Holidays!A1517,"MMMM")</f>
        <v>February</v>
      </c>
      <c r="E1517" s="1" t="str">
        <f>TEXT(Holidays!A1517,"yyyy")</f>
        <v>2019</v>
      </c>
      <c r="F1517" s="3">
        <v>13.8</v>
      </c>
      <c r="G1517" s="3">
        <v>32.9</v>
      </c>
      <c r="H1517" s="3">
        <v>24.6</v>
      </c>
      <c r="I1517" s="3">
        <v>0</v>
      </c>
      <c r="J1517" s="4">
        <v>106877.86500000001</v>
      </c>
      <c r="K1517" s="5">
        <v>87.180913380000007</v>
      </c>
      <c r="L1517" s="71">
        <f t="shared" si="23"/>
        <v>9317709.8908043355</v>
      </c>
      <c r="M1517" t="str">
        <f>VLOOKUP(A1517,Holidays!A:C,2,)</f>
        <v>Y</v>
      </c>
      <c r="N1517" t="str">
        <f>VLOOKUP(A1517,Holidays!A:C,3,FALSE)</f>
        <v>N</v>
      </c>
    </row>
    <row r="1518" spans="1:14" x14ac:dyDescent="0.25">
      <c r="A1518" s="6">
        <v>43521</v>
      </c>
      <c r="B1518" s="1" t="str">
        <f>TEXT(Holidays!A1518,"DDDD")</f>
        <v>Monday</v>
      </c>
      <c r="C1518" s="2">
        <f>WEEKNUM(Holidays!A1518)</f>
        <v>9</v>
      </c>
      <c r="D1518" s="1" t="str">
        <f>TEXT(Holidays!A1518,"MMMM")</f>
        <v>February</v>
      </c>
      <c r="E1518" s="1" t="str">
        <f>TEXT(Holidays!A1518,"yyyy")</f>
        <v>2019</v>
      </c>
      <c r="F1518" s="3">
        <v>18</v>
      </c>
      <c r="G1518" s="3">
        <v>34.200000000000003</v>
      </c>
      <c r="H1518" s="3">
        <v>24.4</v>
      </c>
      <c r="I1518" s="3">
        <v>0</v>
      </c>
      <c r="J1518" s="4">
        <v>133476.60500000001</v>
      </c>
      <c r="K1518" s="5">
        <v>139.95597699999999</v>
      </c>
      <c r="L1518" s="71">
        <f t="shared" si="23"/>
        <v>18680848.659418084</v>
      </c>
      <c r="M1518" t="str">
        <f>VLOOKUP(A1518,Holidays!A:C,2,)</f>
        <v>Y</v>
      </c>
      <c r="N1518" t="str">
        <f>VLOOKUP(A1518,Holidays!A:C,3,FALSE)</f>
        <v>N</v>
      </c>
    </row>
    <row r="1519" spans="1:14" x14ac:dyDescent="0.25">
      <c r="A1519" s="6">
        <v>43522</v>
      </c>
      <c r="B1519" s="1" t="str">
        <f>TEXT(Holidays!A1519,"DDDD")</f>
        <v>Tuesday</v>
      </c>
      <c r="C1519" s="2">
        <f>WEEKNUM(Holidays!A1519)</f>
        <v>9</v>
      </c>
      <c r="D1519" s="1" t="str">
        <f>TEXT(Holidays!A1519,"MMMM")</f>
        <v>February</v>
      </c>
      <c r="E1519" s="1" t="str">
        <f>TEXT(Holidays!A1519,"yyyy")</f>
        <v>2019</v>
      </c>
      <c r="F1519" s="3">
        <v>17.899999999999999</v>
      </c>
      <c r="G1519" s="3">
        <v>22.3</v>
      </c>
      <c r="H1519" s="3">
        <v>21</v>
      </c>
      <c r="I1519" s="3">
        <v>0</v>
      </c>
      <c r="J1519" s="4">
        <v>123114.11500000001</v>
      </c>
      <c r="K1519" s="5">
        <v>115.9396033</v>
      </c>
      <c r="L1519" s="71">
        <f t="shared" si="23"/>
        <v>14273801.653730581</v>
      </c>
      <c r="M1519" t="str">
        <f>VLOOKUP(A1519,Holidays!A:C,2,)</f>
        <v>Y</v>
      </c>
      <c r="N1519" t="str">
        <f>VLOOKUP(A1519,Holidays!A:C,3,FALSE)</f>
        <v>N</v>
      </c>
    </row>
    <row r="1520" spans="1:14" x14ac:dyDescent="0.25">
      <c r="A1520" s="6">
        <v>43523</v>
      </c>
      <c r="B1520" s="1" t="str">
        <f>TEXT(Holidays!A1520,"DDDD")</f>
        <v>Wednesday</v>
      </c>
      <c r="C1520" s="2">
        <f>WEEKNUM(Holidays!A1520)</f>
        <v>9</v>
      </c>
      <c r="D1520" s="1" t="str">
        <f>TEXT(Holidays!A1520,"MMMM")</f>
        <v>February</v>
      </c>
      <c r="E1520" s="1" t="str">
        <f>TEXT(Holidays!A1520,"yyyy")</f>
        <v>2019</v>
      </c>
      <c r="F1520" s="3">
        <v>12.9</v>
      </c>
      <c r="G1520" s="3">
        <v>25.7</v>
      </c>
      <c r="H1520" s="3">
        <v>24</v>
      </c>
      <c r="I1520" s="3">
        <v>0</v>
      </c>
      <c r="J1520" s="4">
        <v>125272.27</v>
      </c>
      <c r="K1520" s="5">
        <v>123.7875391</v>
      </c>
      <c r="L1520" s="71">
        <f t="shared" si="23"/>
        <v>15507146.020770758</v>
      </c>
      <c r="M1520" t="str">
        <f>VLOOKUP(A1520,Holidays!A:C,2,)</f>
        <v>Y</v>
      </c>
      <c r="N1520" t="str">
        <f>VLOOKUP(A1520,Holidays!A:C,3,FALSE)</f>
        <v>N</v>
      </c>
    </row>
    <row r="1521" spans="1:14" x14ac:dyDescent="0.25">
      <c r="A1521" s="6">
        <v>43524</v>
      </c>
      <c r="B1521" s="1" t="str">
        <f>TEXT(Holidays!A1521,"DDDD")</f>
        <v>Thursday</v>
      </c>
      <c r="C1521" s="2">
        <f>WEEKNUM(Holidays!A1521)</f>
        <v>9</v>
      </c>
      <c r="D1521" s="1" t="str">
        <f>TEXT(Holidays!A1521,"MMMM")</f>
        <v>February</v>
      </c>
      <c r="E1521" s="1" t="str">
        <f>TEXT(Holidays!A1521,"yyyy")</f>
        <v>2019</v>
      </c>
      <c r="F1521" s="3">
        <v>16.3</v>
      </c>
      <c r="G1521" s="3">
        <v>36.799999999999997</v>
      </c>
      <c r="H1521" s="3">
        <v>23.4</v>
      </c>
      <c r="I1521" s="3">
        <v>0</v>
      </c>
      <c r="J1521" s="4">
        <v>150472.255</v>
      </c>
      <c r="K1521" s="5">
        <v>160.93844870000001</v>
      </c>
      <c r="L1521" s="71">
        <f t="shared" si="23"/>
        <v>24216771.292090822</v>
      </c>
      <c r="M1521" t="str">
        <f>VLOOKUP(A1521,Holidays!A:C,2,)</f>
        <v>Y</v>
      </c>
      <c r="N1521" t="str">
        <f>VLOOKUP(A1521,Holidays!A:C,3,FALSE)</f>
        <v>N</v>
      </c>
    </row>
    <row r="1522" spans="1:14" x14ac:dyDescent="0.25">
      <c r="A1522" s="6">
        <v>43525</v>
      </c>
      <c r="B1522" s="1" t="str">
        <f>TEXT(Holidays!A1522,"DDDD")</f>
        <v>Friday</v>
      </c>
      <c r="C1522" s="2">
        <f>WEEKNUM(Holidays!A1522)</f>
        <v>9</v>
      </c>
      <c r="D1522" s="1" t="str">
        <f>TEXT(Holidays!A1522,"MMMM")</f>
        <v>March</v>
      </c>
      <c r="E1522" s="1" t="str">
        <f>TEXT(Holidays!A1522,"yyyy")</f>
        <v>2019</v>
      </c>
      <c r="F1522" s="3">
        <v>22.6</v>
      </c>
      <c r="G1522" s="3">
        <v>38.1</v>
      </c>
      <c r="H1522" s="3">
        <v>22.3</v>
      </c>
      <c r="I1522" s="3">
        <v>0</v>
      </c>
      <c r="J1522" s="4">
        <v>163682.04</v>
      </c>
      <c r="K1522" s="5">
        <v>1284.799876</v>
      </c>
      <c r="L1522" s="71">
        <f t="shared" si="23"/>
        <v>210298664.69542706</v>
      </c>
      <c r="M1522" t="str">
        <f>VLOOKUP(A1522,Holidays!A:C,2,)</f>
        <v>Y</v>
      </c>
      <c r="N1522" t="str">
        <f>VLOOKUP(A1522,Holidays!A:C,3,FALSE)</f>
        <v>N</v>
      </c>
    </row>
    <row r="1523" spans="1:14" x14ac:dyDescent="0.25">
      <c r="A1523" s="6">
        <v>43526</v>
      </c>
      <c r="B1523" s="1" t="str">
        <f>TEXT(Holidays!A1523,"DDDD")</f>
        <v>Saturday</v>
      </c>
      <c r="C1523" s="2">
        <f>WEEKNUM(Holidays!A1523)</f>
        <v>9</v>
      </c>
      <c r="D1523" s="1" t="str">
        <f>TEXT(Holidays!A1523,"MMMM")</f>
        <v>March</v>
      </c>
      <c r="E1523" s="1" t="str">
        <f>TEXT(Holidays!A1523,"yyyy")</f>
        <v>2019</v>
      </c>
      <c r="F1523" s="3">
        <v>22.3</v>
      </c>
      <c r="G1523" s="3">
        <v>36.299999999999997</v>
      </c>
      <c r="H1523" s="3">
        <v>23.4</v>
      </c>
      <c r="I1523" s="3">
        <v>0</v>
      </c>
      <c r="J1523" s="4">
        <v>146265.11499999999</v>
      </c>
      <c r="K1523" s="5">
        <v>132.49259040000001</v>
      </c>
      <c r="L1523" s="71">
        <f t="shared" si="23"/>
        <v>19379043.971503895</v>
      </c>
      <c r="M1523" t="str">
        <f>VLOOKUP(A1523,Holidays!A:C,2,)</f>
        <v>Y</v>
      </c>
      <c r="N1523" t="str">
        <f>VLOOKUP(A1523,Holidays!A:C,3,FALSE)</f>
        <v>N</v>
      </c>
    </row>
    <row r="1524" spans="1:14" x14ac:dyDescent="0.25">
      <c r="A1524" s="6">
        <v>43527</v>
      </c>
      <c r="B1524" s="1" t="str">
        <f>TEXT(Holidays!A1524,"DDDD")</f>
        <v>Sunday</v>
      </c>
      <c r="C1524" s="2">
        <f>WEEKNUM(Holidays!A1524)</f>
        <v>10</v>
      </c>
      <c r="D1524" s="1" t="str">
        <f>TEXT(Holidays!A1524,"MMMM")</f>
        <v>March</v>
      </c>
      <c r="E1524" s="1" t="str">
        <f>TEXT(Holidays!A1524,"yyyy")</f>
        <v>2019</v>
      </c>
      <c r="F1524" s="3">
        <v>25.1</v>
      </c>
      <c r="G1524" s="3">
        <v>36</v>
      </c>
      <c r="H1524" s="3">
        <v>14.4</v>
      </c>
      <c r="I1524" s="3">
        <v>0</v>
      </c>
      <c r="J1524" s="4">
        <v>138597.69</v>
      </c>
      <c r="K1524" s="5">
        <v>153.7842958</v>
      </c>
      <c r="L1524" s="71">
        <f t="shared" si="23"/>
        <v>21314148.1561567</v>
      </c>
      <c r="M1524" t="str">
        <f>VLOOKUP(A1524,Holidays!A:C,2,)</f>
        <v>Y</v>
      </c>
      <c r="N1524" t="str">
        <f>VLOOKUP(A1524,Holidays!A:C,3,FALSE)</f>
        <v>N</v>
      </c>
    </row>
    <row r="1525" spans="1:14" x14ac:dyDescent="0.25">
      <c r="A1525" s="6">
        <v>43528</v>
      </c>
      <c r="B1525" s="1" t="str">
        <f>TEXT(Holidays!A1525,"DDDD")</f>
        <v>Monday</v>
      </c>
      <c r="C1525" s="2">
        <f>WEEKNUM(Holidays!A1525)</f>
        <v>10</v>
      </c>
      <c r="D1525" s="1" t="str">
        <f>TEXT(Holidays!A1525,"MMMM")</f>
        <v>March</v>
      </c>
      <c r="E1525" s="1" t="str">
        <f>TEXT(Holidays!A1525,"yyyy")</f>
        <v>2019</v>
      </c>
      <c r="F1525" s="3">
        <v>19</v>
      </c>
      <c r="G1525" s="3">
        <v>24.6</v>
      </c>
      <c r="H1525" s="3">
        <v>21.8</v>
      </c>
      <c r="I1525" s="3">
        <v>0</v>
      </c>
      <c r="J1525" s="4">
        <v>136528.81</v>
      </c>
      <c r="K1525" s="5">
        <v>135.2064474</v>
      </c>
      <c r="L1525" s="71">
        <f t="shared" si="23"/>
        <v>18459575.367849592</v>
      </c>
      <c r="M1525" t="str">
        <f>VLOOKUP(A1525,Holidays!A:C,2,)</f>
        <v>Y</v>
      </c>
      <c r="N1525" t="str">
        <f>VLOOKUP(A1525,Holidays!A:C,3,FALSE)</f>
        <v>N</v>
      </c>
    </row>
    <row r="1526" spans="1:14" x14ac:dyDescent="0.25">
      <c r="A1526" s="6">
        <v>43529</v>
      </c>
      <c r="B1526" s="1" t="str">
        <f>TEXT(Holidays!A1526,"DDDD")</f>
        <v>Tuesday</v>
      </c>
      <c r="C1526" s="2">
        <f>WEEKNUM(Holidays!A1526)</f>
        <v>10</v>
      </c>
      <c r="D1526" s="1" t="str">
        <f>TEXT(Holidays!A1526,"MMMM")</f>
        <v>March</v>
      </c>
      <c r="E1526" s="1" t="str">
        <f>TEXT(Holidays!A1526,"yyyy")</f>
        <v>2019</v>
      </c>
      <c r="F1526" s="3">
        <v>18</v>
      </c>
      <c r="G1526" s="3">
        <v>24.3</v>
      </c>
      <c r="H1526" s="3">
        <v>15.5</v>
      </c>
      <c r="I1526" s="3">
        <v>0</v>
      </c>
      <c r="J1526" s="4">
        <v>126073.53</v>
      </c>
      <c r="K1526" s="5">
        <v>118.26194460000001</v>
      </c>
      <c r="L1526" s="71">
        <f t="shared" si="23"/>
        <v>14909700.82038644</v>
      </c>
      <c r="M1526" t="str">
        <f>VLOOKUP(A1526,Holidays!A:C,2,)</f>
        <v>Y</v>
      </c>
      <c r="N1526" t="str">
        <f>VLOOKUP(A1526,Holidays!A:C,3,FALSE)</f>
        <v>N</v>
      </c>
    </row>
    <row r="1527" spans="1:14" x14ac:dyDescent="0.25">
      <c r="A1527" s="6">
        <v>43530</v>
      </c>
      <c r="B1527" s="1" t="str">
        <f>TEXT(Holidays!A1527,"DDDD")</f>
        <v>Wednesday</v>
      </c>
      <c r="C1527" s="2">
        <f>WEEKNUM(Holidays!A1527)</f>
        <v>10</v>
      </c>
      <c r="D1527" s="1" t="str">
        <f>TEXT(Holidays!A1527,"MMMM")</f>
        <v>March</v>
      </c>
      <c r="E1527" s="1" t="str">
        <f>TEXT(Holidays!A1527,"yyyy")</f>
        <v>2019</v>
      </c>
      <c r="F1527" s="3">
        <v>13.2</v>
      </c>
      <c r="G1527" s="3">
        <v>17.2</v>
      </c>
      <c r="H1527" s="3">
        <v>19.5</v>
      </c>
      <c r="I1527" s="3">
        <v>1.6</v>
      </c>
      <c r="J1527" s="4">
        <v>108723.61500000001</v>
      </c>
      <c r="K1527" s="5">
        <v>75.981191370000005</v>
      </c>
      <c r="L1527" s="71">
        <f t="shared" si="23"/>
        <v>8260949.7977532037</v>
      </c>
      <c r="M1527" t="str">
        <f>VLOOKUP(A1527,Holidays!A:C,2,)</f>
        <v>Y</v>
      </c>
      <c r="N1527" t="str">
        <f>VLOOKUP(A1527,Holidays!A:C,3,FALSE)</f>
        <v>N</v>
      </c>
    </row>
    <row r="1528" spans="1:14" x14ac:dyDescent="0.25">
      <c r="A1528" s="6">
        <v>43531</v>
      </c>
      <c r="B1528" s="1" t="str">
        <f>TEXT(Holidays!A1528,"DDDD")</f>
        <v>Thursday</v>
      </c>
      <c r="C1528" s="2">
        <f>WEEKNUM(Holidays!A1528)</f>
        <v>10</v>
      </c>
      <c r="D1528" s="1" t="str">
        <f>TEXT(Holidays!A1528,"MMMM")</f>
        <v>March</v>
      </c>
      <c r="E1528" s="1" t="str">
        <f>TEXT(Holidays!A1528,"yyyy")</f>
        <v>2019</v>
      </c>
      <c r="F1528" s="3">
        <v>9.6999999999999993</v>
      </c>
      <c r="G1528" s="3">
        <v>22.1</v>
      </c>
      <c r="H1528" s="3">
        <v>21.2</v>
      </c>
      <c r="I1528" s="3">
        <v>2</v>
      </c>
      <c r="J1528" s="4">
        <v>114519.86500000001</v>
      </c>
      <c r="K1528" s="5">
        <v>103.1975585</v>
      </c>
      <c r="L1528" s="71">
        <f t="shared" si="23"/>
        <v>11818170.467749603</v>
      </c>
      <c r="M1528" t="str">
        <f>VLOOKUP(A1528,Holidays!A:C,2,)</f>
        <v>Y</v>
      </c>
      <c r="N1528" t="str">
        <f>VLOOKUP(A1528,Holidays!A:C,3,FALSE)</f>
        <v>N</v>
      </c>
    </row>
    <row r="1529" spans="1:14" x14ac:dyDescent="0.25">
      <c r="A1529" s="6">
        <v>43532</v>
      </c>
      <c r="B1529" s="1" t="str">
        <f>TEXT(Holidays!A1529,"DDDD")</f>
        <v>Friday</v>
      </c>
      <c r="C1529" s="2">
        <f>WEEKNUM(Holidays!A1529)</f>
        <v>10</v>
      </c>
      <c r="D1529" s="1" t="str">
        <f>TEXT(Holidays!A1529,"MMMM")</f>
        <v>March</v>
      </c>
      <c r="E1529" s="1" t="str">
        <f>TEXT(Holidays!A1529,"yyyy")</f>
        <v>2019</v>
      </c>
      <c r="F1529" s="3">
        <v>11.3</v>
      </c>
      <c r="G1529" s="3">
        <v>26.8</v>
      </c>
      <c r="H1529" s="3">
        <v>10.199999999999999</v>
      </c>
      <c r="I1529" s="3">
        <v>0</v>
      </c>
      <c r="J1529" s="4">
        <v>117281.2</v>
      </c>
      <c r="K1529" s="5">
        <v>106.9388027</v>
      </c>
      <c r="L1529" s="71">
        <f t="shared" si="23"/>
        <v>12541911.10721924</v>
      </c>
      <c r="M1529" t="str">
        <f>VLOOKUP(A1529,Holidays!A:C,2,)</f>
        <v>Y</v>
      </c>
      <c r="N1529" t="str">
        <f>VLOOKUP(A1529,Holidays!A:C,3,FALSE)</f>
        <v>N</v>
      </c>
    </row>
    <row r="1530" spans="1:14" x14ac:dyDescent="0.25">
      <c r="A1530" s="6">
        <v>43533</v>
      </c>
      <c r="B1530" s="1" t="str">
        <f>TEXT(Holidays!A1530,"DDDD")</f>
        <v>Saturday</v>
      </c>
      <c r="C1530" s="2">
        <f>WEEKNUM(Holidays!A1530)</f>
        <v>10</v>
      </c>
      <c r="D1530" s="1" t="str">
        <f>TEXT(Holidays!A1530,"MMMM")</f>
        <v>March</v>
      </c>
      <c r="E1530" s="1" t="str">
        <f>TEXT(Holidays!A1530,"yyyy")</f>
        <v>2019</v>
      </c>
      <c r="F1530" s="3">
        <v>13.9</v>
      </c>
      <c r="G1530" s="3">
        <v>24.7</v>
      </c>
      <c r="H1530" s="3">
        <v>20</v>
      </c>
      <c r="I1530" s="3">
        <v>0</v>
      </c>
      <c r="J1530" s="4">
        <v>106854.935</v>
      </c>
      <c r="K1530" s="5">
        <v>95.078424589999997</v>
      </c>
      <c r="L1530" s="71">
        <f t="shared" si="23"/>
        <v>10159598.87946685</v>
      </c>
      <c r="M1530" t="str">
        <f>VLOOKUP(A1530,Holidays!A:C,2,)</f>
        <v>Y</v>
      </c>
      <c r="N1530" t="str">
        <f>VLOOKUP(A1530,Holidays!A:C,3,FALSE)</f>
        <v>N</v>
      </c>
    </row>
    <row r="1531" spans="1:14" x14ac:dyDescent="0.25">
      <c r="A1531" s="6">
        <v>43534</v>
      </c>
      <c r="B1531" s="1" t="str">
        <f>TEXT(Holidays!A1531,"DDDD")</f>
        <v>Sunday</v>
      </c>
      <c r="C1531" s="2">
        <f>WEEKNUM(Holidays!A1531)</f>
        <v>11</v>
      </c>
      <c r="D1531" s="1" t="str">
        <f>TEXT(Holidays!A1531,"MMMM")</f>
        <v>March</v>
      </c>
      <c r="E1531" s="1" t="str">
        <f>TEXT(Holidays!A1531,"yyyy")</f>
        <v>2019</v>
      </c>
      <c r="F1531" s="3">
        <v>14.3</v>
      </c>
      <c r="G1531" s="3">
        <v>23.7</v>
      </c>
      <c r="H1531" s="3">
        <v>10.1</v>
      </c>
      <c r="I1531" s="3">
        <v>0</v>
      </c>
      <c r="J1531" s="4">
        <v>101994.05499999999</v>
      </c>
      <c r="K1531" s="5">
        <v>74.374932029999997</v>
      </c>
      <c r="L1531" s="71">
        <f t="shared" si="23"/>
        <v>7585800.9080890808</v>
      </c>
      <c r="M1531" t="str">
        <f>VLOOKUP(A1531,Holidays!A:C,2,)</f>
        <v>Y</v>
      </c>
      <c r="N1531" t="str">
        <f>VLOOKUP(A1531,Holidays!A:C,3,FALSE)</f>
        <v>N</v>
      </c>
    </row>
    <row r="1532" spans="1:14" x14ac:dyDescent="0.25">
      <c r="A1532" s="6">
        <v>43535</v>
      </c>
      <c r="B1532" s="1" t="str">
        <f>TEXT(Holidays!A1532,"DDDD")</f>
        <v>Monday</v>
      </c>
      <c r="C1532" s="2">
        <f>WEEKNUM(Holidays!A1532)</f>
        <v>11</v>
      </c>
      <c r="D1532" s="1" t="str">
        <f>TEXT(Holidays!A1532,"MMMM")</f>
        <v>March</v>
      </c>
      <c r="E1532" s="1" t="str">
        <f>TEXT(Holidays!A1532,"yyyy")</f>
        <v>2019</v>
      </c>
      <c r="F1532" s="3">
        <v>15.9</v>
      </c>
      <c r="G1532" s="3">
        <v>21.8</v>
      </c>
      <c r="H1532" s="3">
        <v>18.600000000000001</v>
      </c>
      <c r="I1532" s="3">
        <v>0.2</v>
      </c>
      <c r="J1532" s="4">
        <v>103219.08</v>
      </c>
      <c r="K1532" s="5">
        <v>81.472040070000006</v>
      </c>
      <c r="L1532" s="71">
        <f t="shared" si="23"/>
        <v>8409469.0217485372</v>
      </c>
      <c r="M1532" t="str">
        <f>VLOOKUP(A1532,Holidays!A:C,2,)</f>
        <v>Y</v>
      </c>
      <c r="N1532" t="str">
        <f>VLOOKUP(A1532,Holidays!A:C,3,FALSE)</f>
        <v>Y</v>
      </c>
    </row>
    <row r="1533" spans="1:14" x14ac:dyDescent="0.25">
      <c r="A1533" s="6">
        <v>43536</v>
      </c>
      <c r="B1533" s="1" t="str">
        <f>TEXT(Holidays!A1533,"DDDD")</f>
        <v>Tuesday</v>
      </c>
      <c r="C1533" s="2">
        <f>WEEKNUM(Holidays!A1533)</f>
        <v>11</v>
      </c>
      <c r="D1533" s="1" t="str">
        <f>TEXT(Holidays!A1533,"MMMM")</f>
        <v>March</v>
      </c>
      <c r="E1533" s="1" t="str">
        <f>TEXT(Holidays!A1533,"yyyy")</f>
        <v>2019</v>
      </c>
      <c r="F1533" s="3">
        <v>15.8</v>
      </c>
      <c r="G1533" s="3">
        <v>19.2</v>
      </c>
      <c r="H1533" s="3">
        <v>10.8</v>
      </c>
      <c r="I1533" s="3">
        <v>0</v>
      </c>
      <c r="J1533" s="4">
        <v>110086.7</v>
      </c>
      <c r="K1533" s="5">
        <v>76.971547959999995</v>
      </c>
      <c r="L1533" s="71">
        <f t="shared" si="23"/>
        <v>8473543.7088081315</v>
      </c>
      <c r="M1533" t="str">
        <f>VLOOKUP(A1533,Holidays!A:C,2,)</f>
        <v>Y</v>
      </c>
      <c r="N1533" t="str">
        <f>VLOOKUP(A1533,Holidays!A:C,3,FALSE)</f>
        <v>N</v>
      </c>
    </row>
    <row r="1534" spans="1:14" x14ac:dyDescent="0.25">
      <c r="A1534" s="6">
        <v>43537</v>
      </c>
      <c r="B1534" s="1" t="str">
        <f>TEXT(Holidays!A1534,"DDDD")</f>
        <v>Wednesday</v>
      </c>
      <c r="C1534" s="2">
        <f>WEEKNUM(Holidays!A1534)</f>
        <v>11</v>
      </c>
      <c r="D1534" s="1" t="str">
        <f>TEXT(Holidays!A1534,"MMMM")</f>
        <v>March</v>
      </c>
      <c r="E1534" s="1" t="str">
        <f>TEXT(Holidays!A1534,"yyyy")</f>
        <v>2019</v>
      </c>
      <c r="F1534" s="3">
        <v>11.9</v>
      </c>
      <c r="G1534" s="3">
        <v>18.600000000000001</v>
      </c>
      <c r="H1534" s="3">
        <v>15.1</v>
      </c>
      <c r="I1534" s="3">
        <v>0</v>
      </c>
      <c r="J1534" s="4">
        <v>114740.52</v>
      </c>
      <c r="K1534" s="5">
        <v>122.2385811</v>
      </c>
      <c r="L1534" s="71">
        <f t="shared" si="23"/>
        <v>14025718.359476173</v>
      </c>
      <c r="M1534" t="str">
        <f>VLOOKUP(A1534,Holidays!A:C,2,)</f>
        <v>Y</v>
      </c>
      <c r="N1534" t="str">
        <f>VLOOKUP(A1534,Holidays!A:C,3,FALSE)</f>
        <v>N</v>
      </c>
    </row>
    <row r="1535" spans="1:14" x14ac:dyDescent="0.25">
      <c r="A1535" s="6">
        <v>43538</v>
      </c>
      <c r="B1535" s="1" t="str">
        <f>TEXT(Holidays!A1535,"DDDD")</f>
        <v>Thursday</v>
      </c>
      <c r="C1535" s="2">
        <f>WEEKNUM(Holidays!A1535)</f>
        <v>11</v>
      </c>
      <c r="D1535" s="1" t="str">
        <f>TEXT(Holidays!A1535,"MMMM")</f>
        <v>March</v>
      </c>
      <c r="E1535" s="1" t="str">
        <f>TEXT(Holidays!A1535,"yyyy")</f>
        <v>2019</v>
      </c>
      <c r="F1535" s="3">
        <v>12.1</v>
      </c>
      <c r="G1535" s="3">
        <v>20.8</v>
      </c>
      <c r="H1535" s="3">
        <v>20.6</v>
      </c>
      <c r="I1535" s="3">
        <v>0.2</v>
      </c>
      <c r="J1535" s="4">
        <v>112785.78</v>
      </c>
      <c r="K1535" s="5">
        <v>126.7859571</v>
      </c>
      <c r="L1535" s="71">
        <f t="shared" si="23"/>
        <v>14299653.064570038</v>
      </c>
      <c r="M1535" t="str">
        <f>VLOOKUP(A1535,Holidays!A:C,2,)</f>
        <v>Y</v>
      </c>
      <c r="N1535" t="str">
        <f>VLOOKUP(A1535,Holidays!A:C,3,FALSE)</f>
        <v>N</v>
      </c>
    </row>
    <row r="1536" spans="1:14" x14ac:dyDescent="0.25">
      <c r="A1536" s="6">
        <v>43539</v>
      </c>
      <c r="B1536" s="1" t="str">
        <f>TEXT(Holidays!A1536,"DDDD")</f>
        <v>Friday</v>
      </c>
      <c r="C1536" s="2">
        <f>WEEKNUM(Holidays!A1536)</f>
        <v>11</v>
      </c>
      <c r="D1536" s="1" t="str">
        <f>TEXT(Holidays!A1536,"MMMM")</f>
        <v>March</v>
      </c>
      <c r="E1536" s="1" t="str">
        <f>TEXT(Holidays!A1536,"yyyy")</f>
        <v>2019</v>
      </c>
      <c r="F1536" s="3">
        <v>11.7</v>
      </c>
      <c r="G1536" s="3">
        <v>22.2</v>
      </c>
      <c r="H1536" s="3">
        <v>18.7</v>
      </c>
      <c r="I1536" s="3">
        <v>0</v>
      </c>
      <c r="J1536" s="4">
        <v>111179.125</v>
      </c>
      <c r="K1536" s="5">
        <v>102.60851510000001</v>
      </c>
      <c r="L1536" s="71">
        <f t="shared" si="23"/>
        <v>11407924.926367288</v>
      </c>
      <c r="M1536" t="str">
        <f>VLOOKUP(A1536,Holidays!A:C,2,)</f>
        <v>Y</v>
      </c>
      <c r="N1536" t="str">
        <f>VLOOKUP(A1536,Holidays!A:C,3,FALSE)</f>
        <v>N</v>
      </c>
    </row>
    <row r="1537" spans="1:14" x14ac:dyDescent="0.25">
      <c r="A1537" s="6">
        <v>43540</v>
      </c>
      <c r="B1537" s="1" t="str">
        <f>TEXT(Holidays!A1537,"DDDD")</f>
        <v>Saturday</v>
      </c>
      <c r="C1537" s="2">
        <f>WEEKNUM(Holidays!A1537)</f>
        <v>11</v>
      </c>
      <c r="D1537" s="1" t="str">
        <f>TEXT(Holidays!A1537,"MMMM")</f>
        <v>March</v>
      </c>
      <c r="E1537" s="1" t="str">
        <f>TEXT(Holidays!A1537,"yyyy")</f>
        <v>2019</v>
      </c>
      <c r="F1537" s="3">
        <v>12.2</v>
      </c>
      <c r="G1537" s="3">
        <v>25.6</v>
      </c>
      <c r="H1537" s="3">
        <v>20.100000000000001</v>
      </c>
      <c r="I1537" s="3">
        <v>0</v>
      </c>
      <c r="J1537" s="4">
        <v>105119.48</v>
      </c>
      <c r="K1537" s="5">
        <v>95.251187810000005</v>
      </c>
      <c r="L1537" s="71">
        <f t="shared" si="23"/>
        <v>10012755.331969539</v>
      </c>
      <c r="M1537" t="str">
        <f>VLOOKUP(A1537,Holidays!A:C,2,)</f>
        <v>Y</v>
      </c>
      <c r="N1537" t="str">
        <f>VLOOKUP(A1537,Holidays!A:C,3,FALSE)</f>
        <v>N</v>
      </c>
    </row>
    <row r="1538" spans="1:14" x14ac:dyDescent="0.25">
      <c r="A1538" s="6">
        <v>43541</v>
      </c>
      <c r="B1538" s="1" t="str">
        <f>TEXT(Holidays!A1538,"DDDD")</f>
        <v>Sunday</v>
      </c>
      <c r="C1538" s="2">
        <f>WEEKNUM(Holidays!A1538)</f>
        <v>12</v>
      </c>
      <c r="D1538" s="1" t="str">
        <f>TEXT(Holidays!A1538,"MMMM")</f>
        <v>March</v>
      </c>
      <c r="E1538" s="1" t="str">
        <f>TEXT(Holidays!A1538,"yyyy")</f>
        <v>2019</v>
      </c>
      <c r="F1538" s="3">
        <v>14.2</v>
      </c>
      <c r="G1538" s="3">
        <v>25.6</v>
      </c>
      <c r="H1538" s="3">
        <v>19.2</v>
      </c>
      <c r="I1538" s="3">
        <v>0</v>
      </c>
      <c r="J1538" s="4">
        <v>105669.045</v>
      </c>
      <c r="K1538" s="5">
        <v>103.9571924</v>
      </c>
      <c r="L1538" s="71">
        <f t="shared" ref="L1538:L1601" si="24">J1538*K1538</f>
        <v>10985057.241789257</v>
      </c>
      <c r="M1538" t="str">
        <f>VLOOKUP(A1538,Holidays!A:C,2,)</f>
        <v>Y</v>
      </c>
      <c r="N1538" t="str">
        <f>VLOOKUP(A1538,Holidays!A:C,3,FALSE)</f>
        <v>N</v>
      </c>
    </row>
    <row r="1539" spans="1:14" x14ac:dyDescent="0.25">
      <c r="A1539" s="6">
        <v>43542</v>
      </c>
      <c r="B1539" s="1" t="str">
        <f>TEXT(Holidays!A1539,"DDDD")</f>
        <v>Monday</v>
      </c>
      <c r="C1539" s="2">
        <f>WEEKNUM(Holidays!A1539)</f>
        <v>12</v>
      </c>
      <c r="D1539" s="1" t="str">
        <f>TEXT(Holidays!A1539,"MMMM")</f>
        <v>March</v>
      </c>
      <c r="E1539" s="1" t="str">
        <f>TEXT(Holidays!A1539,"yyyy")</f>
        <v>2019</v>
      </c>
      <c r="F1539" s="3">
        <v>16.5</v>
      </c>
      <c r="G1539" s="3">
        <v>28.2</v>
      </c>
      <c r="H1539" s="3">
        <v>18.899999999999999</v>
      </c>
      <c r="I1539" s="3">
        <v>0</v>
      </c>
      <c r="J1539" s="4">
        <v>121954.38499999999</v>
      </c>
      <c r="K1539" s="5">
        <v>111.14979460000001</v>
      </c>
      <c r="L1539" s="71">
        <f t="shared" si="24"/>
        <v>13555204.843319321</v>
      </c>
      <c r="M1539" t="str">
        <f>VLOOKUP(A1539,Holidays!A:C,2,)</f>
        <v>Y</v>
      </c>
      <c r="N1539" t="str">
        <f>VLOOKUP(A1539,Holidays!A:C,3,FALSE)</f>
        <v>N</v>
      </c>
    </row>
    <row r="1540" spans="1:14" x14ac:dyDescent="0.25">
      <c r="A1540" s="6">
        <v>43543</v>
      </c>
      <c r="B1540" s="1" t="str">
        <f>TEXT(Holidays!A1540,"DDDD")</f>
        <v>Tuesday</v>
      </c>
      <c r="C1540" s="2">
        <f>WEEKNUM(Holidays!A1540)</f>
        <v>12</v>
      </c>
      <c r="D1540" s="1" t="str">
        <f>TEXT(Holidays!A1540,"MMMM")</f>
        <v>March</v>
      </c>
      <c r="E1540" s="1" t="str">
        <f>TEXT(Holidays!A1540,"yyyy")</f>
        <v>2019</v>
      </c>
      <c r="F1540" s="3">
        <v>16.899999999999999</v>
      </c>
      <c r="G1540" s="3">
        <v>23.4</v>
      </c>
      <c r="H1540" s="3">
        <v>12.7</v>
      </c>
      <c r="I1540" s="3">
        <v>0</v>
      </c>
      <c r="J1540" s="4">
        <v>123290.83500000001</v>
      </c>
      <c r="K1540" s="5">
        <v>113.64477429999999</v>
      </c>
      <c r="L1540" s="71">
        <f t="shared" si="24"/>
        <v>14011359.11683354</v>
      </c>
      <c r="M1540" t="str">
        <f>VLOOKUP(A1540,Holidays!A:C,2,)</f>
        <v>Y</v>
      </c>
      <c r="N1540" t="str">
        <f>VLOOKUP(A1540,Holidays!A:C,3,FALSE)</f>
        <v>N</v>
      </c>
    </row>
    <row r="1541" spans="1:14" x14ac:dyDescent="0.25">
      <c r="A1541" s="6">
        <v>43544</v>
      </c>
      <c r="B1541" s="1" t="str">
        <f>TEXT(Holidays!A1541,"DDDD")</f>
        <v>Wednesday</v>
      </c>
      <c r="C1541" s="2">
        <f>WEEKNUM(Holidays!A1541)</f>
        <v>12</v>
      </c>
      <c r="D1541" s="1" t="str">
        <f>TEXT(Holidays!A1541,"MMMM")</f>
        <v>March</v>
      </c>
      <c r="E1541" s="1" t="str">
        <f>TEXT(Holidays!A1541,"yyyy")</f>
        <v>2019</v>
      </c>
      <c r="F1541" s="3">
        <v>19.3</v>
      </c>
      <c r="G1541" s="3">
        <v>23.4</v>
      </c>
      <c r="H1541" s="3">
        <v>11.1</v>
      </c>
      <c r="I1541" s="3">
        <v>0</v>
      </c>
      <c r="J1541" s="4">
        <v>123994.3</v>
      </c>
      <c r="K1541" s="5">
        <v>127.27659920000001</v>
      </c>
      <c r="L1541" s="71">
        <f t="shared" si="24"/>
        <v>15781572.824184561</v>
      </c>
      <c r="M1541" t="str">
        <f>VLOOKUP(A1541,Holidays!A:C,2,)</f>
        <v>Y</v>
      </c>
      <c r="N1541" t="str">
        <f>VLOOKUP(A1541,Holidays!A:C,3,FALSE)</f>
        <v>N</v>
      </c>
    </row>
    <row r="1542" spans="1:14" x14ac:dyDescent="0.25">
      <c r="A1542" s="6">
        <v>43545</v>
      </c>
      <c r="B1542" s="1" t="str">
        <f>TEXT(Holidays!A1542,"DDDD")</f>
        <v>Thursday</v>
      </c>
      <c r="C1542" s="2">
        <f>WEEKNUM(Holidays!A1542)</f>
        <v>12</v>
      </c>
      <c r="D1542" s="1" t="str">
        <f>TEXT(Holidays!A1542,"MMMM")</f>
        <v>March</v>
      </c>
      <c r="E1542" s="1" t="str">
        <f>TEXT(Holidays!A1542,"yyyy")</f>
        <v>2019</v>
      </c>
      <c r="F1542" s="3">
        <v>18.2</v>
      </c>
      <c r="G1542" s="3">
        <v>24.3</v>
      </c>
      <c r="H1542" s="3">
        <v>12.5</v>
      </c>
      <c r="I1542" s="3">
        <v>0</v>
      </c>
      <c r="J1542" s="4">
        <v>124181.405</v>
      </c>
      <c r="K1542" s="5">
        <v>115.460165</v>
      </c>
      <c r="L1542" s="71">
        <f t="shared" si="24"/>
        <v>14338005.511231825</v>
      </c>
      <c r="M1542" t="str">
        <f>VLOOKUP(A1542,Holidays!A:C,2,)</f>
        <v>Y</v>
      </c>
      <c r="N1542" t="str">
        <f>VLOOKUP(A1542,Holidays!A:C,3,FALSE)</f>
        <v>N</v>
      </c>
    </row>
    <row r="1543" spans="1:14" x14ac:dyDescent="0.25">
      <c r="A1543" s="6">
        <v>43546</v>
      </c>
      <c r="B1543" s="1" t="str">
        <f>TEXT(Holidays!A1543,"DDDD")</f>
        <v>Friday</v>
      </c>
      <c r="C1543" s="2">
        <f>WEEKNUM(Holidays!A1543)</f>
        <v>12</v>
      </c>
      <c r="D1543" s="1" t="str">
        <f>TEXT(Holidays!A1543,"MMMM")</f>
        <v>March</v>
      </c>
      <c r="E1543" s="1" t="str">
        <f>TEXT(Holidays!A1543,"yyyy")</f>
        <v>2019</v>
      </c>
      <c r="F1543" s="3">
        <v>18.7</v>
      </c>
      <c r="G1543" s="3">
        <v>28.6</v>
      </c>
      <c r="H1543" s="3">
        <v>15.3</v>
      </c>
      <c r="I1543" s="3">
        <v>0</v>
      </c>
      <c r="J1543" s="4">
        <v>128305.64</v>
      </c>
      <c r="K1543" s="5">
        <v>111.2407066</v>
      </c>
      <c r="L1543" s="71">
        <f t="shared" si="24"/>
        <v>14272810.054365223</v>
      </c>
      <c r="M1543" t="str">
        <f>VLOOKUP(A1543,Holidays!A:C,2,)</f>
        <v>Y</v>
      </c>
      <c r="N1543" t="str">
        <f>VLOOKUP(A1543,Holidays!A:C,3,FALSE)</f>
        <v>N</v>
      </c>
    </row>
    <row r="1544" spans="1:14" x14ac:dyDescent="0.25">
      <c r="A1544" s="6">
        <v>43547</v>
      </c>
      <c r="B1544" s="1" t="str">
        <f>TEXT(Holidays!A1544,"DDDD")</f>
        <v>Saturday</v>
      </c>
      <c r="C1544" s="2">
        <f>WEEKNUM(Holidays!A1544)</f>
        <v>12</v>
      </c>
      <c r="D1544" s="1" t="str">
        <f>TEXT(Holidays!A1544,"MMMM")</f>
        <v>March</v>
      </c>
      <c r="E1544" s="1" t="str">
        <f>TEXT(Holidays!A1544,"yyyy")</f>
        <v>2019</v>
      </c>
      <c r="F1544" s="3">
        <v>19.899999999999999</v>
      </c>
      <c r="G1544" s="3">
        <v>31.3</v>
      </c>
      <c r="H1544" s="3">
        <v>13.6</v>
      </c>
      <c r="I1544" s="3">
        <v>1.8</v>
      </c>
      <c r="J1544" s="4">
        <v>109147.65</v>
      </c>
      <c r="K1544" s="5">
        <v>98.954731719999998</v>
      </c>
      <c r="L1544" s="71">
        <f t="shared" si="24"/>
        <v>10800676.423618456</v>
      </c>
      <c r="M1544" t="str">
        <f>VLOOKUP(A1544,Holidays!A:C,2,)</f>
        <v>Y</v>
      </c>
      <c r="N1544" t="str">
        <f>VLOOKUP(A1544,Holidays!A:C,3,FALSE)</f>
        <v>N</v>
      </c>
    </row>
    <row r="1545" spans="1:14" x14ac:dyDescent="0.25">
      <c r="A1545" s="6">
        <v>43548</v>
      </c>
      <c r="B1545" s="1" t="str">
        <f>TEXT(Holidays!A1545,"DDDD")</f>
        <v>Sunday</v>
      </c>
      <c r="C1545" s="2">
        <f>WEEKNUM(Holidays!A1545)</f>
        <v>13</v>
      </c>
      <c r="D1545" s="1" t="str">
        <f>TEXT(Holidays!A1545,"MMMM")</f>
        <v>March</v>
      </c>
      <c r="E1545" s="1" t="str">
        <f>TEXT(Holidays!A1545,"yyyy")</f>
        <v>2019</v>
      </c>
      <c r="F1545" s="3">
        <v>16.5</v>
      </c>
      <c r="G1545" s="3">
        <v>29.3</v>
      </c>
      <c r="H1545" s="3">
        <v>16.899999999999999</v>
      </c>
      <c r="I1545" s="3">
        <v>2</v>
      </c>
      <c r="J1545" s="4">
        <v>104226.83</v>
      </c>
      <c r="K1545" s="5">
        <v>97.857599649999997</v>
      </c>
      <c r="L1545" s="71">
        <f t="shared" si="24"/>
        <v>10199387.402928609</v>
      </c>
      <c r="M1545" t="str">
        <f>VLOOKUP(A1545,Holidays!A:C,2,)</f>
        <v>Y</v>
      </c>
      <c r="N1545" t="str">
        <f>VLOOKUP(A1545,Holidays!A:C,3,FALSE)</f>
        <v>N</v>
      </c>
    </row>
    <row r="1546" spans="1:14" x14ac:dyDescent="0.25">
      <c r="A1546" s="6">
        <v>43549</v>
      </c>
      <c r="B1546" s="1" t="str">
        <f>TEXT(Holidays!A1546,"DDDD")</f>
        <v>Monday</v>
      </c>
      <c r="C1546" s="2">
        <f>WEEKNUM(Holidays!A1546)</f>
        <v>13</v>
      </c>
      <c r="D1546" s="1" t="str">
        <f>TEXT(Holidays!A1546,"MMMM")</f>
        <v>March</v>
      </c>
      <c r="E1546" s="1" t="str">
        <f>TEXT(Holidays!A1546,"yyyy")</f>
        <v>2019</v>
      </c>
      <c r="F1546" s="3">
        <v>14.8</v>
      </c>
      <c r="G1546" s="3">
        <v>19</v>
      </c>
      <c r="H1546" s="3">
        <v>13.6</v>
      </c>
      <c r="I1546" s="3">
        <v>0.2</v>
      </c>
      <c r="J1546" s="4">
        <v>107583.935</v>
      </c>
      <c r="K1546" s="5">
        <v>80.292927370000001</v>
      </c>
      <c r="L1546" s="71">
        <f t="shared" si="24"/>
        <v>8638229.0791338012</v>
      </c>
      <c r="M1546" t="str">
        <f>VLOOKUP(A1546,Holidays!A:C,2,)</f>
        <v>Y</v>
      </c>
      <c r="N1546" t="str">
        <f>VLOOKUP(A1546,Holidays!A:C,3,FALSE)</f>
        <v>N</v>
      </c>
    </row>
    <row r="1547" spans="1:14" x14ac:dyDescent="0.25">
      <c r="A1547" s="6">
        <v>43550</v>
      </c>
      <c r="B1547" s="1" t="str">
        <f>TEXT(Holidays!A1547,"DDDD")</f>
        <v>Tuesday</v>
      </c>
      <c r="C1547" s="2">
        <f>WEEKNUM(Holidays!A1547)</f>
        <v>13</v>
      </c>
      <c r="D1547" s="1" t="str">
        <f>TEXT(Holidays!A1547,"MMMM")</f>
        <v>March</v>
      </c>
      <c r="E1547" s="1" t="str">
        <f>TEXT(Holidays!A1547,"yyyy")</f>
        <v>2019</v>
      </c>
      <c r="F1547" s="3">
        <v>12.3</v>
      </c>
      <c r="G1547" s="3">
        <v>20.3</v>
      </c>
      <c r="H1547" s="3">
        <v>15.9</v>
      </c>
      <c r="I1547" s="3">
        <v>0</v>
      </c>
      <c r="J1547" s="4">
        <v>108840.18</v>
      </c>
      <c r="K1547" s="5">
        <v>95.567893560000002</v>
      </c>
      <c r="L1547" s="71">
        <f t="shared" si="24"/>
        <v>10401626.737291241</v>
      </c>
      <c r="M1547" t="str">
        <f>VLOOKUP(A1547,Holidays!A:C,2,)</f>
        <v>Y</v>
      </c>
      <c r="N1547" t="str">
        <f>VLOOKUP(A1547,Holidays!A:C,3,FALSE)</f>
        <v>N</v>
      </c>
    </row>
    <row r="1548" spans="1:14" x14ac:dyDescent="0.25">
      <c r="A1548" s="6">
        <v>43551</v>
      </c>
      <c r="B1548" s="1" t="str">
        <f>TEXT(Holidays!A1548,"DDDD")</f>
        <v>Wednesday</v>
      </c>
      <c r="C1548" s="2">
        <f>WEEKNUM(Holidays!A1548)</f>
        <v>13</v>
      </c>
      <c r="D1548" s="1" t="str">
        <f>TEXT(Holidays!A1548,"MMMM")</f>
        <v>March</v>
      </c>
      <c r="E1548" s="1" t="str">
        <f>TEXT(Holidays!A1548,"yyyy")</f>
        <v>2019</v>
      </c>
      <c r="F1548" s="3">
        <v>11.1</v>
      </c>
      <c r="G1548" s="3">
        <v>21.7</v>
      </c>
      <c r="H1548" s="3">
        <v>17.8</v>
      </c>
      <c r="I1548" s="3">
        <v>0</v>
      </c>
      <c r="J1548" s="4">
        <v>113307.595</v>
      </c>
      <c r="K1548" s="5">
        <v>114.1613715</v>
      </c>
      <c r="L1548" s="71">
        <f t="shared" si="24"/>
        <v>12935350.446566543</v>
      </c>
      <c r="M1548" t="str">
        <f>VLOOKUP(A1548,Holidays!A:C,2,)</f>
        <v>Y</v>
      </c>
      <c r="N1548" t="str">
        <f>VLOOKUP(A1548,Holidays!A:C,3,FALSE)</f>
        <v>N</v>
      </c>
    </row>
    <row r="1549" spans="1:14" x14ac:dyDescent="0.25">
      <c r="A1549" s="6">
        <v>43552</v>
      </c>
      <c r="B1549" s="1" t="str">
        <f>TEXT(Holidays!A1549,"DDDD")</f>
        <v>Thursday</v>
      </c>
      <c r="C1549" s="2">
        <f>WEEKNUM(Holidays!A1549)</f>
        <v>13</v>
      </c>
      <c r="D1549" s="1" t="str">
        <f>TEXT(Holidays!A1549,"MMMM")</f>
        <v>March</v>
      </c>
      <c r="E1549" s="1" t="str">
        <f>TEXT(Holidays!A1549,"yyyy")</f>
        <v>2019</v>
      </c>
      <c r="F1549" s="3">
        <v>11.6</v>
      </c>
      <c r="G1549" s="3">
        <v>27.9</v>
      </c>
      <c r="H1549" s="3">
        <v>17.8</v>
      </c>
      <c r="I1549" s="3">
        <v>0</v>
      </c>
      <c r="J1549" s="4">
        <v>113923.16</v>
      </c>
      <c r="K1549" s="5">
        <v>108.460275</v>
      </c>
      <c r="L1549" s="71">
        <f t="shared" si="24"/>
        <v>12356137.262468999</v>
      </c>
      <c r="M1549" t="str">
        <f>VLOOKUP(A1549,Holidays!A:C,2,)</f>
        <v>Y</v>
      </c>
      <c r="N1549" t="str">
        <f>VLOOKUP(A1549,Holidays!A:C,3,FALSE)</f>
        <v>N</v>
      </c>
    </row>
    <row r="1550" spans="1:14" x14ac:dyDescent="0.25">
      <c r="A1550" s="6">
        <v>43553</v>
      </c>
      <c r="B1550" s="1" t="str">
        <f>TEXT(Holidays!A1550,"DDDD")</f>
        <v>Friday</v>
      </c>
      <c r="C1550" s="2">
        <f>WEEKNUM(Holidays!A1550)</f>
        <v>13</v>
      </c>
      <c r="D1550" s="1" t="str">
        <f>TEXT(Holidays!A1550,"MMMM")</f>
        <v>March</v>
      </c>
      <c r="E1550" s="1" t="str">
        <f>TEXT(Holidays!A1550,"yyyy")</f>
        <v>2019</v>
      </c>
      <c r="F1550" s="3">
        <v>14.6</v>
      </c>
      <c r="G1550" s="3">
        <v>28.5</v>
      </c>
      <c r="H1550" s="3">
        <v>4.9000000000000004</v>
      </c>
      <c r="I1550" s="3">
        <v>0</v>
      </c>
      <c r="J1550" s="4">
        <v>110768.285</v>
      </c>
      <c r="K1550" s="5">
        <v>83.989537740000003</v>
      </c>
      <c r="L1550" s="71">
        <f t="shared" si="24"/>
        <v>9303377.0534025766</v>
      </c>
      <c r="M1550" t="str">
        <f>VLOOKUP(A1550,Holidays!A:C,2,)</f>
        <v>Y</v>
      </c>
      <c r="N1550" t="str">
        <f>VLOOKUP(A1550,Holidays!A:C,3,FALSE)</f>
        <v>N</v>
      </c>
    </row>
    <row r="1551" spans="1:14" x14ac:dyDescent="0.25">
      <c r="A1551" s="6">
        <v>43554</v>
      </c>
      <c r="B1551" s="1" t="str">
        <f>TEXT(Holidays!A1551,"DDDD")</f>
        <v>Saturday</v>
      </c>
      <c r="C1551" s="2">
        <f>WEEKNUM(Holidays!A1551)</f>
        <v>13</v>
      </c>
      <c r="D1551" s="1" t="str">
        <f>TEXT(Holidays!A1551,"MMMM")</f>
        <v>March</v>
      </c>
      <c r="E1551" s="1" t="str">
        <f>TEXT(Holidays!A1551,"yyyy")</f>
        <v>2019</v>
      </c>
      <c r="F1551" s="3">
        <v>9.1</v>
      </c>
      <c r="G1551" s="3">
        <v>15.6</v>
      </c>
      <c r="H1551" s="3">
        <v>11.4</v>
      </c>
      <c r="I1551" s="3">
        <v>1.8</v>
      </c>
      <c r="J1551" s="4">
        <v>101262.655</v>
      </c>
      <c r="K1551" s="5">
        <v>85.165934859999993</v>
      </c>
      <c r="L1551" s="71">
        <f t="shared" si="24"/>
        <v>8624128.6794806533</v>
      </c>
      <c r="M1551" t="str">
        <f>VLOOKUP(A1551,Holidays!A:C,2,)</f>
        <v>Y</v>
      </c>
      <c r="N1551" t="str">
        <f>VLOOKUP(A1551,Holidays!A:C,3,FALSE)</f>
        <v>N</v>
      </c>
    </row>
    <row r="1552" spans="1:14" x14ac:dyDescent="0.25">
      <c r="A1552" s="6">
        <v>43555</v>
      </c>
      <c r="B1552" s="1" t="str">
        <f>TEXT(Holidays!A1552,"DDDD")</f>
        <v>Sunday</v>
      </c>
      <c r="C1552" s="2">
        <f>WEEKNUM(Holidays!A1552)</f>
        <v>14</v>
      </c>
      <c r="D1552" s="1" t="str">
        <f>TEXT(Holidays!A1552,"MMMM")</f>
        <v>March</v>
      </c>
      <c r="E1552" s="1" t="str">
        <f>TEXT(Holidays!A1552,"yyyy")</f>
        <v>2019</v>
      </c>
      <c r="F1552" s="3">
        <v>9.4</v>
      </c>
      <c r="G1552" s="3">
        <v>18.5</v>
      </c>
      <c r="H1552" s="3">
        <v>8</v>
      </c>
      <c r="I1552" s="3">
        <v>2.2000000000000002</v>
      </c>
      <c r="J1552" s="4">
        <v>101119.83500000001</v>
      </c>
      <c r="K1552" s="5">
        <v>94.389588230000001</v>
      </c>
      <c r="L1552" s="71">
        <f t="shared" si="24"/>
        <v>9544659.5875355434</v>
      </c>
      <c r="M1552" t="str">
        <f>VLOOKUP(A1552,Holidays!A:C,2,)</f>
        <v>Y</v>
      </c>
      <c r="N1552" t="str">
        <f>VLOOKUP(A1552,Holidays!A:C,3,FALSE)</f>
        <v>N</v>
      </c>
    </row>
    <row r="1553" spans="1:14" x14ac:dyDescent="0.25">
      <c r="A1553" s="6">
        <v>43556</v>
      </c>
      <c r="B1553" s="1" t="str">
        <f>TEXT(Holidays!A1553,"DDDD")</f>
        <v>Monday</v>
      </c>
      <c r="C1553" s="2">
        <f>WEEKNUM(Holidays!A1553)</f>
        <v>14</v>
      </c>
      <c r="D1553" s="1" t="str">
        <f>TEXT(Holidays!A1553,"MMMM")</f>
        <v>April</v>
      </c>
      <c r="E1553" s="1" t="str">
        <f>TEXT(Holidays!A1553,"yyyy")</f>
        <v>2019</v>
      </c>
      <c r="F1553" s="3">
        <v>13</v>
      </c>
      <c r="G1553" s="3">
        <v>17.100000000000001</v>
      </c>
      <c r="H1553" s="3">
        <v>6.6</v>
      </c>
      <c r="I1553" s="3">
        <v>0.2</v>
      </c>
      <c r="J1553" s="4">
        <v>116817.43</v>
      </c>
      <c r="K1553" s="5">
        <v>131.3335309</v>
      </c>
      <c r="L1553" s="71">
        <f t="shared" si="24"/>
        <v>15342045.552563585</v>
      </c>
      <c r="M1553" t="str">
        <f>VLOOKUP(A1553,Holidays!A:C,2,)</f>
        <v>Y</v>
      </c>
      <c r="N1553" t="str">
        <f>VLOOKUP(A1553,Holidays!A:C,3,FALSE)</f>
        <v>N</v>
      </c>
    </row>
    <row r="1554" spans="1:14" x14ac:dyDescent="0.25">
      <c r="A1554" s="6">
        <v>43557</v>
      </c>
      <c r="B1554" s="1" t="str">
        <f>TEXT(Holidays!A1554,"DDDD")</f>
        <v>Tuesday</v>
      </c>
      <c r="C1554" s="2">
        <f>WEEKNUM(Holidays!A1554)</f>
        <v>14</v>
      </c>
      <c r="D1554" s="1" t="str">
        <f>TEXT(Holidays!A1554,"MMMM")</f>
        <v>April</v>
      </c>
      <c r="E1554" s="1" t="str">
        <f>TEXT(Holidays!A1554,"yyyy")</f>
        <v>2019</v>
      </c>
      <c r="F1554" s="3">
        <v>7.4</v>
      </c>
      <c r="G1554" s="3">
        <v>25.9</v>
      </c>
      <c r="H1554" s="3">
        <v>16.600000000000001</v>
      </c>
      <c r="I1554" s="3">
        <v>0</v>
      </c>
      <c r="J1554" s="4">
        <v>114927.205</v>
      </c>
      <c r="K1554" s="5">
        <v>119.3975507</v>
      </c>
      <c r="L1554" s="71">
        <f t="shared" si="24"/>
        <v>13722026.785796793</v>
      </c>
      <c r="M1554" t="str">
        <f>VLOOKUP(A1554,Holidays!A:C,2,)</f>
        <v>Y</v>
      </c>
      <c r="N1554" t="str">
        <f>VLOOKUP(A1554,Holidays!A:C,3,FALSE)</f>
        <v>N</v>
      </c>
    </row>
    <row r="1555" spans="1:14" x14ac:dyDescent="0.25">
      <c r="A1555" s="6">
        <v>43558</v>
      </c>
      <c r="B1555" s="1" t="str">
        <f>TEXT(Holidays!A1555,"DDDD")</f>
        <v>Wednesday</v>
      </c>
      <c r="C1555" s="2">
        <f>WEEKNUM(Holidays!A1555)</f>
        <v>14</v>
      </c>
      <c r="D1555" s="1" t="str">
        <f>TEXT(Holidays!A1555,"MMMM")</f>
        <v>April</v>
      </c>
      <c r="E1555" s="1" t="str">
        <f>TEXT(Holidays!A1555,"yyyy")</f>
        <v>2019</v>
      </c>
      <c r="F1555" s="3">
        <v>9.4</v>
      </c>
      <c r="G1555" s="3">
        <v>24.7</v>
      </c>
      <c r="H1555" s="3">
        <v>10.9</v>
      </c>
      <c r="I1555" s="3">
        <v>0</v>
      </c>
      <c r="J1555" s="4">
        <v>115188.76</v>
      </c>
      <c r="K1555" s="5">
        <v>112.9080676</v>
      </c>
      <c r="L1555" s="71">
        <f t="shared" si="24"/>
        <v>13005740.300840175</v>
      </c>
      <c r="M1555" t="str">
        <f>VLOOKUP(A1555,Holidays!A:C,2,)</f>
        <v>Y</v>
      </c>
      <c r="N1555" t="str">
        <f>VLOOKUP(A1555,Holidays!A:C,3,FALSE)</f>
        <v>N</v>
      </c>
    </row>
    <row r="1556" spans="1:14" x14ac:dyDescent="0.25">
      <c r="A1556" s="6">
        <v>43559</v>
      </c>
      <c r="B1556" s="1" t="str">
        <f>TEXT(Holidays!A1556,"DDDD")</f>
        <v>Thursday</v>
      </c>
      <c r="C1556" s="2">
        <f>WEEKNUM(Holidays!A1556)</f>
        <v>14</v>
      </c>
      <c r="D1556" s="1" t="str">
        <f>TEXT(Holidays!A1556,"MMMM")</f>
        <v>April</v>
      </c>
      <c r="E1556" s="1" t="str">
        <f>TEXT(Holidays!A1556,"yyyy")</f>
        <v>2019</v>
      </c>
      <c r="F1556" s="3">
        <v>13.3</v>
      </c>
      <c r="G1556" s="3">
        <v>21.9</v>
      </c>
      <c r="H1556" s="3">
        <v>13.9</v>
      </c>
      <c r="I1556" s="3">
        <v>0</v>
      </c>
      <c r="J1556" s="4">
        <v>113763.83500000001</v>
      </c>
      <c r="K1556" s="5">
        <v>116.75648839999999</v>
      </c>
      <c r="L1556" s="71">
        <f t="shared" si="24"/>
        <v>13282665.881517014</v>
      </c>
      <c r="M1556" t="str">
        <f>VLOOKUP(A1556,Holidays!A:C,2,)</f>
        <v>Y</v>
      </c>
      <c r="N1556" t="str">
        <f>VLOOKUP(A1556,Holidays!A:C,3,FALSE)</f>
        <v>N</v>
      </c>
    </row>
    <row r="1557" spans="1:14" x14ac:dyDescent="0.25">
      <c r="A1557" s="6">
        <v>43560</v>
      </c>
      <c r="B1557" s="1" t="str">
        <f>TEXT(Holidays!A1557,"DDDD")</f>
        <v>Friday</v>
      </c>
      <c r="C1557" s="2">
        <f>WEEKNUM(Holidays!A1557)</f>
        <v>14</v>
      </c>
      <c r="D1557" s="1" t="str">
        <f>TEXT(Holidays!A1557,"MMMM")</f>
        <v>April</v>
      </c>
      <c r="E1557" s="1" t="str">
        <f>TEXT(Holidays!A1557,"yyyy")</f>
        <v>2019</v>
      </c>
      <c r="F1557" s="3">
        <v>14.4</v>
      </c>
      <c r="G1557" s="3">
        <v>28.5</v>
      </c>
      <c r="H1557" s="3">
        <v>15.3</v>
      </c>
      <c r="I1557" s="3">
        <v>0</v>
      </c>
      <c r="J1557" s="4">
        <v>111484.73</v>
      </c>
      <c r="K1557" s="5">
        <v>98.530301969999996</v>
      </c>
      <c r="L1557" s="71">
        <f t="shared" si="24"/>
        <v>10984624.111943917</v>
      </c>
      <c r="M1557" t="str">
        <f>VLOOKUP(A1557,Holidays!A:C,2,)</f>
        <v>N</v>
      </c>
      <c r="N1557" t="str">
        <f>VLOOKUP(A1557,Holidays!A:C,3,FALSE)</f>
        <v>N</v>
      </c>
    </row>
    <row r="1558" spans="1:14" x14ac:dyDescent="0.25">
      <c r="A1558" s="6">
        <v>43561</v>
      </c>
      <c r="B1558" s="1" t="str">
        <f>TEXT(Holidays!A1558,"DDDD")</f>
        <v>Saturday</v>
      </c>
      <c r="C1558" s="2">
        <f>WEEKNUM(Holidays!A1558)</f>
        <v>14</v>
      </c>
      <c r="D1558" s="1" t="str">
        <f>TEXT(Holidays!A1558,"MMMM")</f>
        <v>April</v>
      </c>
      <c r="E1558" s="1" t="str">
        <f>TEXT(Holidays!A1558,"yyyy")</f>
        <v>2019</v>
      </c>
      <c r="F1558" s="3">
        <v>16.5</v>
      </c>
      <c r="G1558" s="3">
        <v>20.100000000000001</v>
      </c>
      <c r="H1558" s="3">
        <v>12.4</v>
      </c>
      <c r="I1558" s="3">
        <v>0</v>
      </c>
      <c r="J1558" s="4">
        <v>102229.645</v>
      </c>
      <c r="K1558" s="5">
        <v>103.2729949</v>
      </c>
      <c r="L1558" s="71">
        <f t="shared" si="24"/>
        <v>10557561.606713811</v>
      </c>
      <c r="M1558" t="str">
        <f>VLOOKUP(A1558,Holidays!A:C,2,)</f>
        <v>N</v>
      </c>
      <c r="N1558" t="str">
        <f>VLOOKUP(A1558,Holidays!A:C,3,FALSE)</f>
        <v>N</v>
      </c>
    </row>
    <row r="1559" spans="1:14" x14ac:dyDescent="0.25">
      <c r="A1559" s="6">
        <v>43562</v>
      </c>
      <c r="B1559" s="1" t="str">
        <f>TEXT(Holidays!A1559,"DDDD")</f>
        <v>Sunday</v>
      </c>
      <c r="C1559" s="2">
        <f>WEEKNUM(Holidays!A1559)</f>
        <v>15</v>
      </c>
      <c r="D1559" s="1" t="str">
        <f>TEXT(Holidays!A1559,"MMMM")</f>
        <v>April</v>
      </c>
      <c r="E1559" s="1" t="str">
        <f>TEXT(Holidays!A1559,"yyyy")</f>
        <v>2019</v>
      </c>
      <c r="F1559" s="3">
        <v>9.5</v>
      </c>
      <c r="G1559" s="3">
        <v>26.5</v>
      </c>
      <c r="H1559" s="3">
        <v>15.9</v>
      </c>
      <c r="I1559" s="3">
        <v>0</v>
      </c>
      <c r="J1559" s="4">
        <v>93590.425000000003</v>
      </c>
      <c r="K1559" s="5">
        <v>86.802686010000002</v>
      </c>
      <c r="L1559" s="71">
        <f t="shared" si="24"/>
        <v>8123900.2748174546</v>
      </c>
      <c r="M1559" t="str">
        <f>VLOOKUP(A1559,Holidays!A:C,2,)</f>
        <v>N</v>
      </c>
      <c r="N1559" t="str">
        <f>VLOOKUP(A1559,Holidays!A:C,3,FALSE)</f>
        <v>N</v>
      </c>
    </row>
    <row r="1560" spans="1:14" x14ac:dyDescent="0.25">
      <c r="A1560" s="6">
        <v>43563</v>
      </c>
      <c r="B1560" s="1" t="str">
        <f>TEXT(Holidays!A1560,"DDDD")</f>
        <v>Monday</v>
      </c>
      <c r="C1560" s="2">
        <f>WEEKNUM(Holidays!A1560)</f>
        <v>15</v>
      </c>
      <c r="D1560" s="1" t="str">
        <f>TEXT(Holidays!A1560,"MMMM")</f>
        <v>April</v>
      </c>
      <c r="E1560" s="1" t="str">
        <f>TEXT(Holidays!A1560,"yyyy")</f>
        <v>2019</v>
      </c>
      <c r="F1560" s="3">
        <v>12.5</v>
      </c>
      <c r="G1560" s="3">
        <v>23.1</v>
      </c>
      <c r="H1560" s="3">
        <v>9</v>
      </c>
      <c r="I1560" s="3">
        <v>0</v>
      </c>
      <c r="J1560" s="4">
        <v>108543.63499999999</v>
      </c>
      <c r="K1560" s="5">
        <v>113.1340539</v>
      </c>
      <c r="L1560" s="71">
        <f t="shared" si="24"/>
        <v>12279981.452591926</v>
      </c>
      <c r="M1560" t="str">
        <f>VLOOKUP(A1560,Holidays!A:C,2,)</f>
        <v>N</v>
      </c>
      <c r="N1560" t="str">
        <f>VLOOKUP(A1560,Holidays!A:C,3,FALSE)</f>
        <v>N</v>
      </c>
    </row>
    <row r="1561" spans="1:14" x14ac:dyDescent="0.25">
      <c r="A1561" s="6">
        <v>43564</v>
      </c>
      <c r="B1561" s="1" t="str">
        <f>TEXT(Holidays!A1561,"DDDD")</f>
        <v>Tuesday</v>
      </c>
      <c r="C1561" s="2">
        <f>WEEKNUM(Holidays!A1561)</f>
        <v>15</v>
      </c>
      <c r="D1561" s="1" t="str">
        <f>TEXT(Holidays!A1561,"MMMM")</f>
        <v>April</v>
      </c>
      <c r="E1561" s="1" t="str">
        <f>TEXT(Holidays!A1561,"yyyy")</f>
        <v>2019</v>
      </c>
      <c r="F1561" s="3">
        <v>11.1</v>
      </c>
      <c r="G1561" s="3">
        <v>16.3</v>
      </c>
      <c r="H1561" s="3">
        <v>13.9</v>
      </c>
      <c r="I1561" s="3">
        <v>1.6</v>
      </c>
      <c r="J1561" s="4">
        <v>111999.03999999999</v>
      </c>
      <c r="K1561" s="5">
        <v>106.3359468</v>
      </c>
      <c r="L1561" s="71">
        <f t="shared" si="24"/>
        <v>11909523.959091071</v>
      </c>
      <c r="M1561" t="str">
        <f>VLOOKUP(A1561,Holidays!A:C,2,)</f>
        <v>N</v>
      </c>
      <c r="N1561" t="str">
        <f>VLOOKUP(A1561,Holidays!A:C,3,FALSE)</f>
        <v>N</v>
      </c>
    </row>
    <row r="1562" spans="1:14" x14ac:dyDescent="0.25">
      <c r="A1562" s="6">
        <v>43565</v>
      </c>
      <c r="B1562" s="1" t="str">
        <f>TEXT(Holidays!A1562,"DDDD")</f>
        <v>Wednesday</v>
      </c>
      <c r="C1562" s="2">
        <f>WEEKNUM(Holidays!A1562)</f>
        <v>15</v>
      </c>
      <c r="D1562" s="1" t="str">
        <f>TEXT(Holidays!A1562,"MMMM")</f>
        <v>April</v>
      </c>
      <c r="E1562" s="1" t="str">
        <f>TEXT(Holidays!A1562,"yyyy")</f>
        <v>2019</v>
      </c>
      <c r="F1562" s="3">
        <v>10.7</v>
      </c>
      <c r="G1562" s="3">
        <v>15.8</v>
      </c>
      <c r="H1562" s="3">
        <v>4.8</v>
      </c>
      <c r="I1562" s="3">
        <v>1.4</v>
      </c>
      <c r="J1562" s="4">
        <v>120858.98</v>
      </c>
      <c r="K1562" s="5">
        <v>121.87513629999999</v>
      </c>
      <c r="L1562" s="71">
        <f t="shared" si="24"/>
        <v>14729704.660578974</v>
      </c>
      <c r="M1562" t="str">
        <f>VLOOKUP(A1562,Holidays!A:C,2,)</f>
        <v>N</v>
      </c>
      <c r="N1562" t="str">
        <f>VLOOKUP(A1562,Holidays!A:C,3,FALSE)</f>
        <v>N</v>
      </c>
    </row>
    <row r="1563" spans="1:14" x14ac:dyDescent="0.25">
      <c r="A1563" s="6">
        <v>43566</v>
      </c>
      <c r="B1563" s="1" t="str">
        <f>TEXT(Holidays!A1563,"DDDD")</f>
        <v>Thursday</v>
      </c>
      <c r="C1563" s="2">
        <f>WEEKNUM(Holidays!A1563)</f>
        <v>15</v>
      </c>
      <c r="D1563" s="1" t="str">
        <f>TEXT(Holidays!A1563,"MMMM")</f>
        <v>April</v>
      </c>
      <c r="E1563" s="1" t="str">
        <f>TEXT(Holidays!A1563,"yyyy")</f>
        <v>2019</v>
      </c>
      <c r="F1563" s="3">
        <v>11.3</v>
      </c>
      <c r="G1563" s="3">
        <v>17.3</v>
      </c>
      <c r="H1563" s="3">
        <v>14.4</v>
      </c>
      <c r="I1563" s="3">
        <v>0</v>
      </c>
      <c r="J1563" s="4">
        <v>116890.61</v>
      </c>
      <c r="K1563" s="5">
        <v>126.8896051</v>
      </c>
      <c r="L1563" s="71">
        <f t="shared" si="24"/>
        <v>14832203.34279811</v>
      </c>
      <c r="M1563" t="str">
        <f>VLOOKUP(A1563,Holidays!A:C,2,)</f>
        <v>N</v>
      </c>
      <c r="N1563" t="str">
        <f>VLOOKUP(A1563,Holidays!A:C,3,FALSE)</f>
        <v>N</v>
      </c>
    </row>
    <row r="1564" spans="1:14" x14ac:dyDescent="0.25">
      <c r="A1564" s="6">
        <v>43567</v>
      </c>
      <c r="B1564" s="1" t="str">
        <f>TEXT(Holidays!A1564,"DDDD")</f>
        <v>Friday</v>
      </c>
      <c r="C1564" s="2">
        <f>WEEKNUM(Holidays!A1564)</f>
        <v>15</v>
      </c>
      <c r="D1564" s="1" t="str">
        <f>TEXT(Holidays!A1564,"MMMM")</f>
        <v>April</v>
      </c>
      <c r="E1564" s="1" t="str">
        <f>TEXT(Holidays!A1564,"yyyy")</f>
        <v>2019</v>
      </c>
      <c r="F1564" s="3">
        <v>6.7</v>
      </c>
      <c r="G1564" s="3">
        <v>24.9</v>
      </c>
      <c r="H1564" s="3">
        <v>15.3</v>
      </c>
      <c r="I1564" s="3">
        <v>0.2</v>
      </c>
      <c r="J1564" s="4">
        <v>114848.77</v>
      </c>
      <c r="K1564" s="5">
        <v>128.7232047</v>
      </c>
      <c r="L1564" s="71">
        <f t="shared" si="24"/>
        <v>14783701.73025322</v>
      </c>
      <c r="M1564" t="str">
        <f>VLOOKUP(A1564,Holidays!A:C,2,)</f>
        <v>N</v>
      </c>
      <c r="N1564" t="str">
        <f>VLOOKUP(A1564,Holidays!A:C,3,FALSE)</f>
        <v>N</v>
      </c>
    </row>
    <row r="1565" spans="1:14" x14ac:dyDescent="0.25">
      <c r="A1565" s="6">
        <v>43568</v>
      </c>
      <c r="B1565" s="1" t="str">
        <f>TEXT(Holidays!A1565,"DDDD")</f>
        <v>Saturday</v>
      </c>
      <c r="C1565" s="2">
        <f>WEEKNUM(Holidays!A1565)</f>
        <v>15</v>
      </c>
      <c r="D1565" s="1" t="str">
        <f>TEXT(Holidays!A1565,"MMMM")</f>
        <v>April</v>
      </c>
      <c r="E1565" s="1" t="str">
        <f>TEXT(Holidays!A1565,"yyyy")</f>
        <v>2019</v>
      </c>
      <c r="F1565" s="3">
        <v>10.5</v>
      </c>
      <c r="G1565" s="3">
        <v>20.7</v>
      </c>
      <c r="H1565" s="3">
        <v>10</v>
      </c>
      <c r="I1565" s="3">
        <v>0</v>
      </c>
      <c r="J1565" s="4">
        <v>105963.55499999999</v>
      </c>
      <c r="K1565" s="5">
        <v>122.44216059999999</v>
      </c>
      <c r="L1565" s="71">
        <f t="shared" si="24"/>
        <v>12974406.619056931</v>
      </c>
      <c r="M1565" t="str">
        <f>VLOOKUP(A1565,Holidays!A:C,2,)</f>
        <v>N</v>
      </c>
      <c r="N1565" t="str">
        <f>VLOOKUP(A1565,Holidays!A:C,3,FALSE)</f>
        <v>N</v>
      </c>
    </row>
    <row r="1566" spans="1:14" x14ac:dyDescent="0.25">
      <c r="A1566" s="6">
        <v>43569</v>
      </c>
      <c r="B1566" s="1" t="str">
        <f>TEXT(Holidays!A1566,"DDDD")</f>
        <v>Sunday</v>
      </c>
      <c r="C1566" s="2">
        <f>WEEKNUM(Holidays!A1566)</f>
        <v>16</v>
      </c>
      <c r="D1566" s="1" t="str">
        <f>TEXT(Holidays!A1566,"MMMM")</f>
        <v>April</v>
      </c>
      <c r="E1566" s="1" t="str">
        <f>TEXT(Holidays!A1566,"yyyy")</f>
        <v>2019</v>
      </c>
      <c r="F1566" s="3">
        <v>11.8</v>
      </c>
      <c r="G1566" s="3">
        <v>22.5</v>
      </c>
      <c r="H1566" s="3">
        <v>14.4</v>
      </c>
      <c r="I1566" s="3">
        <v>0</v>
      </c>
      <c r="J1566" s="4">
        <v>98680</v>
      </c>
      <c r="K1566" s="5">
        <v>111.731646</v>
      </c>
      <c r="L1566" s="71">
        <f t="shared" si="24"/>
        <v>11025678.82728</v>
      </c>
      <c r="M1566" t="str">
        <f>VLOOKUP(A1566,Holidays!A:C,2,)</f>
        <v>N</v>
      </c>
      <c r="N1566" t="str">
        <f>VLOOKUP(A1566,Holidays!A:C,3,FALSE)</f>
        <v>N</v>
      </c>
    </row>
    <row r="1567" spans="1:14" x14ac:dyDescent="0.25">
      <c r="A1567" s="6">
        <v>43570</v>
      </c>
      <c r="B1567" s="1" t="str">
        <f>TEXT(Holidays!A1567,"DDDD")</f>
        <v>Monday</v>
      </c>
      <c r="C1567" s="2">
        <f>WEEKNUM(Holidays!A1567)</f>
        <v>16</v>
      </c>
      <c r="D1567" s="1" t="str">
        <f>TEXT(Holidays!A1567,"MMMM")</f>
        <v>April</v>
      </c>
      <c r="E1567" s="1" t="str">
        <f>TEXT(Holidays!A1567,"yyyy")</f>
        <v>2019</v>
      </c>
      <c r="F1567" s="3">
        <v>12.9</v>
      </c>
      <c r="G1567" s="3">
        <v>27.4</v>
      </c>
      <c r="H1567" s="3">
        <v>10.9</v>
      </c>
      <c r="I1567" s="3">
        <v>0</v>
      </c>
      <c r="J1567" s="4">
        <v>114194.955</v>
      </c>
      <c r="K1567" s="5">
        <v>113.1121728</v>
      </c>
      <c r="L1567" s="71">
        <f t="shared" si="24"/>
        <v>12916839.482848223</v>
      </c>
      <c r="M1567" t="str">
        <f>VLOOKUP(A1567,Holidays!A:C,2,)</f>
        <v>N</v>
      </c>
      <c r="N1567" t="str">
        <f>VLOOKUP(A1567,Holidays!A:C,3,FALSE)</f>
        <v>N</v>
      </c>
    </row>
    <row r="1568" spans="1:14" x14ac:dyDescent="0.25">
      <c r="A1568" s="6">
        <v>43571</v>
      </c>
      <c r="B1568" s="1" t="str">
        <f>TEXT(Holidays!A1568,"DDDD")</f>
        <v>Tuesday</v>
      </c>
      <c r="C1568" s="2">
        <f>WEEKNUM(Holidays!A1568)</f>
        <v>16</v>
      </c>
      <c r="D1568" s="1" t="str">
        <f>TEXT(Holidays!A1568,"MMMM")</f>
        <v>April</v>
      </c>
      <c r="E1568" s="1" t="str">
        <f>TEXT(Holidays!A1568,"yyyy")</f>
        <v>2019</v>
      </c>
      <c r="F1568" s="3">
        <v>17.100000000000001</v>
      </c>
      <c r="G1568" s="3">
        <v>30.3</v>
      </c>
      <c r="H1568" s="3">
        <v>14.4</v>
      </c>
      <c r="I1568" s="3">
        <v>0</v>
      </c>
      <c r="J1568" s="4">
        <v>115392.875</v>
      </c>
      <c r="K1568" s="5">
        <v>100.00561740000001</v>
      </c>
      <c r="L1568" s="71">
        <f t="shared" si="24"/>
        <v>11539935.707936026</v>
      </c>
      <c r="M1568" t="str">
        <f>VLOOKUP(A1568,Holidays!A:C,2,)</f>
        <v>N</v>
      </c>
      <c r="N1568" t="str">
        <f>VLOOKUP(A1568,Holidays!A:C,3,FALSE)</f>
        <v>N</v>
      </c>
    </row>
    <row r="1569" spans="1:14" x14ac:dyDescent="0.25">
      <c r="A1569" s="6">
        <v>43572</v>
      </c>
      <c r="B1569" s="1" t="str">
        <f>TEXT(Holidays!A1569,"DDDD")</f>
        <v>Wednesday</v>
      </c>
      <c r="C1569" s="2">
        <f>WEEKNUM(Holidays!A1569)</f>
        <v>16</v>
      </c>
      <c r="D1569" s="1" t="str">
        <f>TEXT(Holidays!A1569,"MMMM")</f>
        <v>April</v>
      </c>
      <c r="E1569" s="1" t="str">
        <f>TEXT(Holidays!A1569,"yyyy")</f>
        <v>2019</v>
      </c>
      <c r="F1569" s="3">
        <v>22.1</v>
      </c>
      <c r="G1569" s="3">
        <v>30</v>
      </c>
      <c r="H1569" s="3">
        <v>12.8</v>
      </c>
      <c r="I1569" s="3">
        <v>0</v>
      </c>
      <c r="J1569" s="4">
        <v>117281.13</v>
      </c>
      <c r="K1569" s="5">
        <v>100.1096387</v>
      </c>
      <c r="L1569" s="71">
        <f t="shared" si="24"/>
        <v>11740971.550627733</v>
      </c>
      <c r="M1569" t="str">
        <f>VLOOKUP(A1569,Holidays!A:C,2,)</f>
        <v>N</v>
      </c>
      <c r="N1569" t="str">
        <f>VLOOKUP(A1569,Holidays!A:C,3,FALSE)</f>
        <v>N</v>
      </c>
    </row>
    <row r="1570" spans="1:14" x14ac:dyDescent="0.25">
      <c r="A1570" s="6">
        <v>43573</v>
      </c>
      <c r="B1570" s="1" t="str">
        <f>TEXT(Holidays!A1570,"DDDD")</f>
        <v>Thursday</v>
      </c>
      <c r="C1570" s="2">
        <f>WEEKNUM(Holidays!A1570)</f>
        <v>16</v>
      </c>
      <c r="D1570" s="1" t="str">
        <f>TEXT(Holidays!A1570,"MMMM")</f>
        <v>April</v>
      </c>
      <c r="E1570" s="1" t="str">
        <f>TEXT(Holidays!A1570,"yyyy")</f>
        <v>2019</v>
      </c>
      <c r="F1570" s="3">
        <v>13.2</v>
      </c>
      <c r="G1570" s="3">
        <v>17.7</v>
      </c>
      <c r="H1570" s="3">
        <v>12.8</v>
      </c>
      <c r="I1570" s="3">
        <v>0</v>
      </c>
      <c r="J1570" s="4">
        <v>111360.065</v>
      </c>
      <c r="K1570" s="5">
        <v>84.833863710000003</v>
      </c>
      <c r="L1570" s="71">
        <f t="shared" si="24"/>
        <v>9447104.576946741</v>
      </c>
      <c r="M1570" t="str">
        <f>VLOOKUP(A1570,Holidays!A:C,2,)</f>
        <v>N</v>
      </c>
      <c r="N1570" t="str">
        <f>VLOOKUP(A1570,Holidays!A:C,3,FALSE)</f>
        <v>N</v>
      </c>
    </row>
    <row r="1571" spans="1:14" x14ac:dyDescent="0.25">
      <c r="A1571" s="6">
        <v>43574</v>
      </c>
      <c r="B1571" s="1" t="str">
        <f>TEXT(Holidays!A1571,"DDDD")</f>
        <v>Friday</v>
      </c>
      <c r="C1571" s="2">
        <f>WEEKNUM(Holidays!A1571)</f>
        <v>16</v>
      </c>
      <c r="D1571" s="1" t="str">
        <f>TEXT(Holidays!A1571,"MMMM")</f>
        <v>April</v>
      </c>
      <c r="E1571" s="1" t="str">
        <f>TEXT(Holidays!A1571,"yyyy")</f>
        <v>2019</v>
      </c>
      <c r="F1571" s="3">
        <v>8.6</v>
      </c>
      <c r="G1571" s="3">
        <v>22.1</v>
      </c>
      <c r="H1571" s="3">
        <v>14</v>
      </c>
      <c r="I1571" s="3">
        <v>0</v>
      </c>
      <c r="J1571" s="4">
        <v>95967.404999999999</v>
      </c>
      <c r="K1571" s="5">
        <v>78.14244558</v>
      </c>
      <c r="L1571" s="71">
        <f t="shared" si="24"/>
        <v>7499127.7226663195</v>
      </c>
      <c r="M1571" t="str">
        <f>VLOOKUP(A1571,Holidays!A:C,2,)</f>
        <v>N</v>
      </c>
      <c r="N1571" t="str">
        <f>VLOOKUP(A1571,Holidays!A:C,3,FALSE)</f>
        <v>Y</v>
      </c>
    </row>
    <row r="1572" spans="1:14" x14ac:dyDescent="0.25">
      <c r="A1572" s="6">
        <v>43575</v>
      </c>
      <c r="B1572" s="1" t="str">
        <f>TEXT(Holidays!A1572,"DDDD")</f>
        <v>Saturday</v>
      </c>
      <c r="C1572" s="2">
        <f>WEEKNUM(Holidays!A1572)</f>
        <v>16</v>
      </c>
      <c r="D1572" s="1" t="str">
        <f>TEXT(Holidays!A1572,"MMMM")</f>
        <v>April</v>
      </c>
      <c r="E1572" s="1" t="str">
        <f>TEXT(Holidays!A1572,"yyyy")</f>
        <v>2019</v>
      </c>
      <c r="F1572" s="3">
        <v>10.199999999999999</v>
      </c>
      <c r="G1572" s="3">
        <v>30.2</v>
      </c>
      <c r="H1572" s="3">
        <v>13.9</v>
      </c>
      <c r="I1572" s="3">
        <v>0</v>
      </c>
      <c r="J1572" s="4">
        <v>95654.36</v>
      </c>
      <c r="K1572" s="5">
        <v>66.874813889999999</v>
      </c>
      <c r="L1572" s="71">
        <f t="shared" si="24"/>
        <v>6396867.5227670604</v>
      </c>
      <c r="M1572" t="str">
        <f>VLOOKUP(A1572,Holidays!A:C,2,)</f>
        <v>N</v>
      </c>
      <c r="N1572" t="str">
        <f>VLOOKUP(A1572,Holidays!A:C,3,FALSE)</f>
        <v>Y</v>
      </c>
    </row>
    <row r="1573" spans="1:14" x14ac:dyDescent="0.25">
      <c r="A1573" s="6">
        <v>43576</v>
      </c>
      <c r="B1573" s="1" t="str">
        <f>TEXT(Holidays!A1573,"DDDD")</f>
        <v>Sunday</v>
      </c>
      <c r="C1573" s="2">
        <f>WEEKNUM(Holidays!A1573)</f>
        <v>17</v>
      </c>
      <c r="D1573" s="1" t="str">
        <f>TEXT(Holidays!A1573,"MMMM")</f>
        <v>April</v>
      </c>
      <c r="E1573" s="1" t="str">
        <f>TEXT(Holidays!A1573,"yyyy")</f>
        <v>2019</v>
      </c>
      <c r="F1573" s="3">
        <v>14.8</v>
      </c>
      <c r="G1573" s="3">
        <v>27</v>
      </c>
      <c r="H1573" s="3">
        <v>7.5</v>
      </c>
      <c r="I1573" s="3">
        <v>0</v>
      </c>
      <c r="J1573" s="4">
        <v>94810.664999999994</v>
      </c>
      <c r="K1573" s="5">
        <v>80.076258480000007</v>
      </c>
      <c r="L1573" s="71">
        <f t="shared" si="24"/>
        <v>7592083.3172006896</v>
      </c>
      <c r="M1573" t="str">
        <f>VLOOKUP(A1573,Holidays!A:C,2,)</f>
        <v>N</v>
      </c>
      <c r="N1573" t="str">
        <f>VLOOKUP(A1573,Holidays!A:C,3,FALSE)</f>
        <v>Y</v>
      </c>
    </row>
    <row r="1574" spans="1:14" x14ac:dyDescent="0.25">
      <c r="A1574" s="6">
        <v>43577</v>
      </c>
      <c r="B1574" s="1" t="str">
        <f>TEXT(Holidays!A1574,"DDDD")</f>
        <v>Monday</v>
      </c>
      <c r="C1574" s="2">
        <f>WEEKNUM(Holidays!A1574)</f>
        <v>17</v>
      </c>
      <c r="D1574" s="1" t="str">
        <f>TEXT(Holidays!A1574,"MMMM")</f>
        <v>April</v>
      </c>
      <c r="E1574" s="1" t="str">
        <f>TEXT(Holidays!A1574,"yyyy")</f>
        <v>2019</v>
      </c>
      <c r="F1574" s="3">
        <v>13.7</v>
      </c>
      <c r="G1574" s="3">
        <v>17.600000000000001</v>
      </c>
      <c r="H1574" s="3">
        <v>6</v>
      </c>
      <c r="I1574" s="3">
        <v>0.8</v>
      </c>
      <c r="J1574" s="4">
        <v>100246.51</v>
      </c>
      <c r="K1574" s="5">
        <v>95.107386919999996</v>
      </c>
      <c r="L1574" s="71">
        <f t="shared" si="24"/>
        <v>9534183.613949649</v>
      </c>
      <c r="M1574" t="str">
        <f>VLOOKUP(A1574,Holidays!A:C,2,)</f>
        <v>N</v>
      </c>
      <c r="N1574" t="str">
        <f>VLOOKUP(A1574,Holidays!A:C,3,FALSE)</f>
        <v>Y</v>
      </c>
    </row>
    <row r="1575" spans="1:14" x14ac:dyDescent="0.25">
      <c r="A1575" s="6">
        <v>43578</v>
      </c>
      <c r="B1575" s="1" t="str">
        <f>TEXT(Holidays!A1575,"DDDD")</f>
        <v>Tuesday</v>
      </c>
      <c r="C1575" s="2">
        <f>WEEKNUM(Holidays!A1575)</f>
        <v>17</v>
      </c>
      <c r="D1575" s="1" t="str">
        <f>TEXT(Holidays!A1575,"MMMM")</f>
        <v>April</v>
      </c>
      <c r="E1575" s="1" t="str">
        <f>TEXT(Holidays!A1575,"yyyy")</f>
        <v>2019</v>
      </c>
      <c r="F1575" s="3">
        <v>11.1</v>
      </c>
      <c r="G1575" s="3">
        <v>18.5</v>
      </c>
      <c r="H1575" s="3">
        <v>8</v>
      </c>
      <c r="I1575" s="3">
        <v>0</v>
      </c>
      <c r="J1575" s="4">
        <v>114240.88499999999</v>
      </c>
      <c r="K1575" s="5">
        <v>89.628985839999999</v>
      </c>
      <c r="L1575" s="71">
        <f t="shared" si="24"/>
        <v>10239294.664014068</v>
      </c>
      <c r="M1575" t="str">
        <f>VLOOKUP(A1575,Holidays!A:C,2,)</f>
        <v>N</v>
      </c>
      <c r="N1575" t="str">
        <f>VLOOKUP(A1575,Holidays!A:C,3,FALSE)</f>
        <v>N</v>
      </c>
    </row>
    <row r="1576" spans="1:14" x14ac:dyDescent="0.25">
      <c r="A1576" s="6">
        <v>43579</v>
      </c>
      <c r="B1576" s="1" t="str">
        <f>TEXT(Holidays!A1576,"DDDD")</f>
        <v>Wednesday</v>
      </c>
      <c r="C1576" s="2">
        <f>WEEKNUM(Holidays!A1576)</f>
        <v>17</v>
      </c>
      <c r="D1576" s="1" t="str">
        <f>TEXT(Holidays!A1576,"MMMM")</f>
        <v>April</v>
      </c>
      <c r="E1576" s="1" t="str">
        <f>TEXT(Holidays!A1576,"yyyy")</f>
        <v>2019</v>
      </c>
      <c r="F1576" s="3">
        <v>14.6</v>
      </c>
      <c r="G1576" s="3">
        <v>23.2</v>
      </c>
      <c r="H1576" s="3">
        <v>8.1999999999999993</v>
      </c>
      <c r="I1576" s="3">
        <v>0</v>
      </c>
      <c r="J1576" s="4">
        <v>113264.23</v>
      </c>
      <c r="K1576" s="5">
        <v>86.749292839999995</v>
      </c>
      <c r="L1576" s="71">
        <f t="shared" si="24"/>
        <v>9825591.8565671127</v>
      </c>
      <c r="M1576" t="str">
        <f>VLOOKUP(A1576,Holidays!A:C,2,)</f>
        <v>Y</v>
      </c>
      <c r="N1576" t="str">
        <f>VLOOKUP(A1576,Holidays!A:C,3,FALSE)</f>
        <v>N</v>
      </c>
    </row>
    <row r="1577" spans="1:14" x14ac:dyDescent="0.25">
      <c r="A1577" s="6">
        <v>43580</v>
      </c>
      <c r="B1577" s="1" t="str">
        <f>TEXT(Holidays!A1577,"DDDD")</f>
        <v>Thursday</v>
      </c>
      <c r="C1577" s="2">
        <f>WEEKNUM(Holidays!A1577)</f>
        <v>17</v>
      </c>
      <c r="D1577" s="1" t="str">
        <f>TEXT(Holidays!A1577,"MMMM")</f>
        <v>April</v>
      </c>
      <c r="E1577" s="1" t="str">
        <f>TEXT(Holidays!A1577,"yyyy")</f>
        <v>2019</v>
      </c>
      <c r="F1577" s="3">
        <v>10.199999999999999</v>
      </c>
      <c r="G1577" s="3">
        <v>21.5</v>
      </c>
      <c r="H1577" s="3">
        <v>10.6</v>
      </c>
      <c r="I1577" s="3">
        <v>0</v>
      </c>
      <c r="J1577" s="4">
        <v>98112.464999999997</v>
      </c>
      <c r="K1577" s="5">
        <v>62.60573067</v>
      </c>
      <c r="L1577" s="71">
        <f t="shared" si="24"/>
        <v>6142402.5591598013</v>
      </c>
      <c r="M1577" t="str">
        <f>VLOOKUP(A1577,Holidays!A:C,2,)</f>
        <v>Y</v>
      </c>
      <c r="N1577" t="str">
        <f>VLOOKUP(A1577,Holidays!A:C,3,FALSE)</f>
        <v>Y</v>
      </c>
    </row>
    <row r="1578" spans="1:14" x14ac:dyDescent="0.25">
      <c r="A1578" s="6">
        <v>43581</v>
      </c>
      <c r="B1578" s="1" t="str">
        <f>TEXT(Holidays!A1578,"DDDD")</f>
        <v>Friday</v>
      </c>
      <c r="C1578" s="2">
        <f>WEEKNUM(Holidays!A1578)</f>
        <v>17</v>
      </c>
      <c r="D1578" s="1" t="str">
        <f>TEXT(Holidays!A1578,"MMMM")</f>
        <v>April</v>
      </c>
      <c r="E1578" s="1" t="str">
        <f>TEXT(Holidays!A1578,"yyyy")</f>
        <v>2019</v>
      </c>
      <c r="F1578" s="3">
        <v>11.9</v>
      </c>
      <c r="G1578" s="3">
        <v>15.8</v>
      </c>
      <c r="H1578" s="3">
        <v>6.9</v>
      </c>
      <c r="I1578" s="3">
        <v>3</v>
      </c>
      <c r="J1578" s="4">
        <v>107226.59</v>
      </c>
      <c r="K1578" s="5">
        <v>60.918382540000003</v>
      </c>
      <c r="L1578" s="71">
        <f t="shared" si="24"/>
        <v>6532070.4280797383</v>
      </c>
      <c r="M1578" t="str">
        <f>VLOOKUP(A1578,Holidays!A:C,2,)</f>
        <v>Y</v>
      </c>
      <c r="N1578" t="str">
        <f>VLOOKUP(A1578,Holidays!A:C,3,FALSE)</f>
        <v>N</v>
      </c>
    </row>
    <row r="1579" spans="1:14" x14ac:dyDescent="0.25">
      <c r="A1579" s="6">
        <v>43582</v>
      </c>
      <c r="B1579" s="1" t="str">
        <f>TEXT(Holidays!A1579,"DDDD")</f>
        <v>Saturday</v>
      </c>
      <c r="C1579" s="2">
        <f>WEEKNUM(Holidays!A1579)</f>
        <v>17</v>
      </c>
      <c r="D1579" s="1" t="str">
        <f>TEXT(Holidays!A1579,"MMMM")</f>
        <v>April</v>
      </c>
      <c r="E1579" s="1" t="str">
        <f>TEXT(Holidays!A1579,"yyyy")</f>
        <v>2019</v>
      </c>
      <c r="F1579" s="3">
        <v>8.6999999999999993</v>
      </c>
      <c r="G1579" s="3">
        <v>16.2</v>
      </c>
      <c r="H1579" s="3">
        <v>8.5</v>
      </c>
      <c r="I1579" s="3">
        <v>0</v>
      </c>
      <c r="J1579" s="4">
        <v>105374.93</v>
      </c>
      <c r="K1579" s="5">
        <v>79.620085979999999</v>
      </c>
      <c r="L1579" s="71">
        <f t="shared" si="24"/>
        <v>8389960.9867364801</v>
      </c>
      <c r="M1579" t="str">
        <f>VLOOKUP(A1579,Holidays!A:C,2,)</f>
        <v>Y</v>
      </c>
      <c r="N1579" t="str">
        <f>VLOOKUP(A1579,Holidays!A:C,3,FALSE)</f>
        <v>N</v>
      </c>
    </row>
    <row r="1580" spans="1:14" x14ac:dyDescent="0.25">
      <c r="A1580" s="6">
        <v>43583</v>
      </c>
      <c r="B1580" s="1" t="str">
        <f>TEXT(Holidays!A1580,"DDDD")</f>
        <v>Sunday</v>
      </c>
      <c r="C1580" s="2">
        <f>WEEKNUM(Holidays!A1580)</f>
        <v>18</v>
      </c>
      <c r="D1580" s="1" t="str">
        <f>TEXT(Holidays!A1580,"MMMM")</f>
        <v>April</v>
      </c>
      <c r="E1580" s="1" t="str">
        <f>TEXT(Holidays!A1580,"yyyy")</f>
        <v>2019</v>
      </c>
      <c r="F1580" s="3">
        <v>12.4</v>
      </c>
      <c r="G1580" s="3">
        <v>17.399999999999999</v>
      </c>
      <c r="H1580" s="3">
        <v>5.2</v>
      </c>
      <c r="I1580" s="3">
        <v>0</v>
      </c>
      <c r="J1580" s="4">
        <v>101057.43</v>
      </c>
      <c r="K1580" s="5">
        <v>86.022860620000003</v>
      </c>
      <c r="L1580" s="71">
        <f t="shared" si="24"/>
        <v>8693249.2155054063</v>
      </c>
      <c r="M1580" t="str">
        <f>VLOOKUP(A1580,Holidays!A:C,2,)</f>
        <v>Y</v>
      </c>
      <c r="N1580" t="str">
        <f>VLOOKUP(A1580,Holidays!A:C,3,FALSE)</f>
        <v>N</v>
      </c>
    </row>
    <row r="1581" spans="1:14" x14ac:dyDescent="0.25">
      <c r="A1581" s="6">
        <v>43584</v>
      </c>
      <c r="B1581" s="1" t="str">
        <f>TEXT(Holidays!A1581,"DDDD")</f>
        <v>Monday</v>
      </c>
      <c r="C1581" s="2">
        <f>WEEKNUM(Holidays!A1581)</f>
        <v>18</v>
      </c>
      <c r="D1581" s="1" t="str">
        <f>TEXT(Holidays!A1581,"MMMM")</f>
        <v>April</v>
      </c>
      <c r="E1581" s="1" t="str">
        <f>TEXT(Holidays!A1581,"yyyy")</f>
        <v>2019</v>
      </c>
      <c r="F1581" s="3">
        <v>11.5</v>
      </c>
      <c r="G1581" s="3">
        <v>18.100000000000001</v>
      </c>
      <c r="H1581" s="3">
        <v>8.4</v>
      </c>
      <c r="I1581" s="3">
        <v>0</v>
      </c>
      <c r="J1581" s="4">
        <v>118307.52499999999</v>
      </c>
      <c r="K1581" s="5">
        <v>121.0296417</v>
      </c>
      <c r="L1581" s="71">
        <f t="shared" si="24"/>
        <v>14318717.361163791</v>
      </c>
      <c r="M1581" t="str">
        <f>VLOOKUP(A1581,Holidays!A:C,2,)</f>
        <v>Y</v>
      </c>
      <c r="N1581" t="str">
        <f>VLOOKUP(A1581,Holidays!A:C,3,FALSE)</f>
        <v>N</v>
      </c>
    </row>
    <row r="1582" spans="1:14" x14ac:dyDescent="0.25">
      <c r="A1582" s="6">
        <v>43585</v>
      </c>
      <c r="B1582" s="1" t="str">
        <f>TEXT(Holidays!A1582,"DDDD")</f>
        <v>Tuesday</v>
      </c>
      <c r="C1582" s="2">
        <f>WEEKNUM(Holidays!A1582)</f>
        <v>18</v>
      </c>
      <c r="D1582" s="1" t="str">
        <f>TEXT(Holidays!A1582,"MMMM")</f>
        <v>April</v>
      </c>
      <c r="E1582" s="1" t="str">
        <f>TEXT(Holidays!A1582,"yyyy")</f>
        <v>2019</v>
      </c>
      <c r="F1582" s="3">
        <v>7.9</v>
      </c>
      <c r="G1582" s="3">
        <v>23.1</v>
      </c>
      <c r="H1582" s="3">
        <v>11.7</v>
      </c>
      <c r="I1582" s="3">
        <v>0</v>
      </c>
      <c r="J1582" s="4">
        <v>110515.6</v>
      </c>
      <c r="K1582" s="5">
        <v>96.951705770000004</v>
      </c>
      <c r="L1582" s="71">
        <f t="shared" si="24"/>
        <v>10714675.934195014</v>
      </c>
      <c r="M1582" t="str">
        <f>VLOOKUP(A1582,Holidays!A:C,2,)</f>
        <v>Y</v>
      </c>
      <c r="N1582" t="str">
        <f>VLOOKUP(A1582,Holidays!A:C,3,FALSE)</f>
        <v>N</v>
      </c>
    </row>
    <row r="1583" spans="1:14" x14ac:dyDescent="0.25">
      <c r="A1583" s="6">
        <v>43586</v>
      </c>
      <c r="B1583" s="1" t="str">
        <f>TEXT(Holidays!A1583,"DDDD")</f>
        <v>Wednesday</v>
      </c>
      <c r="C1583" s="2">
        <f>WEEKNUM(Holidays!A1583)</f>
        <v>18</v>
      </c>
      <c r="D1583" s="1" t="str">
        <f>TEXT(Holidays!A1583,"MMMM")</f>
        <v>May</v>
      </c>
      <c r="E1583" s="1" t="str">
        <f>TEXT(Holidays!A1583,"yyyy")</f>
        <v>2019</v>
      </c>
      <c r="F1583" s="3">
        <v>15.6</v>
      </c>
      <c r="G1583" s="3">
        <v>22.8</v>
      </c>
      <c r="H1583" s="3">
        <v>7.8</v>
      </c>
      <c r="I1583" s="3">
        <v>0</v>
      </c>
      <c r="J1583" s="4">
        <v>111462.38499999999</v>
      </c>
      <c r="K1583" s="5">
        <v>90.563836899999998</v>
      </c>
      <c r="L1583" s="71">
        <f t="shared" si="24"/>
        <v>10094461.255625006</v>
      </c>
      <c r="M1583" t="str">
        <f>VLOOKUP(A1583,Holidays!A:C,2,)</f>
        <v>Y</v>
      </c>
      <c r="N1583" t="str">
        <f>VLOOKUP(A1583,Holidays!A:C,3,FALSE)</f>
        <v>N</v>
      </c>
    </row>
    <row r="1584" spans="1:14" x14ac:dyDescent="0.25">
      <c r="A1584" s="6">
        <v>43587</v>
      </c>
      <c r="B1584" s="1" t="str">
        <f>TEXT(Holidays!A1584,"DDDD")</f>
        <v>Thursday</v>
      </c>
      <c r="C1584" s="2">
        <f>WEEKNUM(Holidays!A1584)</f>
        <v>18</v>
      </c>
      <c r="D1584" s="1" t="str">
        <f>TEXT(Holidays!A1584,"MMMM")</f>
        <v>May</v>
      </c>
      <c r="E1584" s="1" t="str">
        <f>TEXT(Holidays!A1584,"yyyy")</f>
        <v>2019</v>
      </c>
      <c r="F1584" s="3">
        <v>17.100000000000001</v>
      </c>
      <c r="G1584" s="3">
        <v>20.2</v>
      </c>
      <c r="H1584" s="3">
        <v>6.2</v>
      </c>
      <c r="I1584" s="3">
        <v>3.6</v>
      </c>
      <c r="J1584" s="4">
        <v>112948.4</v>
      </c>
      <c r="K1584" s="5">
        <v>103.58661480000001</v>
      </c>
      <c r="L1584" s="71">
        <f t="shared" si="24"/>
        <v>11699942.403076321</v>
      </c>
      <c r="M1584" t="str">
        <f>VLOOKUP(A1584,Holidays!A:C,2,)</f>
        <v>Y</v>
      </c>
      <c r="N1584" t="str">
        <f>VLOOKUP(A1584,Holidays!A:C,3,FALSE)</f>
        <v>N</v>
      </c>
    </row>
    <row r="1585" spans="1:14" x14ac:dyDescent="0.25">
      <c r="A1585" s="6">
        <v>43588</v>
      </c>
      <c r="B1585" s="1" t="str">
        <f>TEXT(Holidays!A1585,"DDDD")</f>
        <v>Friday</v>
      </c>
      <c r="C1585" s="2">
        <f>WEEKNUM(Holidays!A1585)</f>
        <v>18</v>
      </c>
      <c r="D1585" s="1" t="str">
        <f>TEXT(Holidays!A1585,"MMMM")</f>
        <v>May</v>
      </c>
      <c r="E1585" s="1" t="str">
        <f>TEXT(Holidays!A1585,"yyyy")</f>
        <v>2019</v>
      </c>
      <c r="F1585" s="3">
        <v>11.8</v>
      </c>
      <c r="G1585" s="3">
        <v>20.7</v>
      </c>
      <c r="H1585" s="3">
        <v>9</v>
      </c>
      <c r="I1585" s="3">
        <v>0.2</v>
      </c>
      <c r="J1585" s="4">
        <v>110902.185</v>
      </c>
      <c r="K1585" s="5">
        <v>101.1629982</v>
      </c>
      <c r="L1585" s="71">
        <f t="shared" si="24"/>
        <v>11219197.541531067</v>
      </c>
      <c r="M1585" t="str">
        <f>VLOOKUP(A1585,Holidays!A:C,2,)</f>
        <v>Y</v>
      </c>
      <c r="N1585" t="str">
        <f>VLOOKUP(A1585,Holidays!A:C,3,FALSE)</f>
        <v>N</v>
      </c>
    </row>
    <row r="1586" spans="1:14" x14ac:dyDescent="0.25">
      <c r="A1586" s="6">
        <v>43589</v>
      </c>
      <c r="B1586" s="1" t="str">
        <f>TEXT(Holidays!A1586,"DDDD")</f>
        <v>Saturday</v>
      </c>
      <c r="C1586" s="2">
        <f>WEEKNUM(Holidays!A1586)</f>
        <v>18</v>
      </c>
      <c r="D1586" s="1" t="str">
        <f>TEXT(Holidays!A1586,"MMMM")</f>
        <v>May</v>
      </c>
      <c r="E1586" s="1" t="str">
        <f>TEXT(Holidays!A1586,"yyyy")</f>
        <v>2019</v>
      </c>
      <c r="F1586" s="3">
        <v>13</v>
      </c>
      <c r="G1586" s="3">
        <v>16.399999999999999</v>
      </c>
      <c r="H1586" s="3">
        <v>8.1999999999999993</v>
      </c>
      <c r="I1586" s="3">
        <v>0.2</v>
      </c>
      <c r="J1586" s="4">
        <v>103616.145</v>
      </c>
      <c r="K1586" s="5">
        <v>103.38349669999999</v>
      </c>
      <c r="L1586" s="71">
        <f t="shared" si="24"/>
        <v>10712199.384674221</v>
      </c>
      <c r="M1586" t="str">
        <f>VLOOKUP(A1586,Holidays!A:C,2,)</f>
        <v>Y</v>
      </c>
      <c r="N1586" t="str">
        <f>VLOOKUP(A1586,Holidays!A:C,3,FALSE)</f>
        <v>N</v>
      </c>
    </row>
    <row r="1587" spans="1:14" x14ac:dyDescent="0.25">
      <c r="A1587" s="6">
        <v>43590</v>
      </c>
      <c r="B1587" s="1" t="str">
        <f>TEXT(Holidays!A1587,"DDDD")</f>
        <v>Sunday</v>
      </c>
      <c r="C1587" s="2">
        <f>WEEKNUM(Holidays!A1587)</f>
        <v>19</v>
      </c>
      <c r="D1587" s="1" t="str">
        <f>TEXT(Holidays!A1587,"MMMM")</f>
        <v>May</v>
      </c>
      <c r="E1587" s="1" t="str">
        <f>TEXT(Holidays!A1587,"yyyy")</f>
        <v>2019</v>
      </c>
      <c r="F1587" s="3">
        <v>11.3</v>
      </c>
      <c r="G1587" s="3">
        <v>16.3</v>
      </c>
      <c r="H1587" s="3">
        <v>6.5</v>
      </c>
      <c r="I1587" s="3">
        <v>2</v>
      </c>
      <c r="J1587" s="4">
        <v>104770.705</v>
      </c>
      <c r="K1587" s="5">
        <v>108.09555589999999</v>
      </c>
      <c r="L1587" s="71">
        <f t="shared" si="24"/>
        <v>11325247.599009909</v>
      </c>
      <c r="M1587" t="str">
        <f>VLOOKUP(A1587,Holidays!A:C,2,)</f>
        <v>Y</v>
      </c>
      <c r="N1587" t="str">
        <f>VLOOKUP(A1587,Holidays!A:C,3,FALSE)</f>
        <v>N</v>
      </c>
    </row>
    <row r="1588" spans="1:14" x14ac:dyDescent="0.25">
      <c r="A1588" s="6">
        <v>43591</v>
      </c>
      <c r="B1588" s="1" t="str">
        <f>TEXT(Holidays!A1588,"DDDD")</f>
        <v>Monday</v>
      </c>
      <c r="C1588" s="2">
        <f>WEEKNUM(Holidays!A1588)</f>
        <v>19</v>
      </c>
      <c r="D1588" s="1" t="str">
        <f>TEXT(Holidays!A1588,"MMMM")</f>
        <v>May</v>
      </c>
      <c r="E1588" s="1" t="str">
        <f>TEXT(Holidays!A1588,"yyyy")</f>
        <v>2019</v>
      </c>
      <c r="F1588" s="3">
        <v>11.7</v>
      </c>
      <c r="G1588" s="3">
        <v>16.7</v>
      </c>
      <c r="H1588" s="3">
        <v>8.5</v>
      </c>
      <c r="I1588" s="3">
        <v>0.2</v>
      </c>
      <c r="J1588" s="4">
        <v>121535.485</v>
      </c>
      <c r="K1588" s="5">
        <v>112.50558460000001</v>
      </c>
      <c r="L1588" s="71">
        <f t="shared" si="24"/>
        <v>13673420.789569532</v>
      </c>
      <c r="M1588" t="str">
        <f>VLOOKUP(A1588,Holidays!A:C,2,)</f>
        <v>Y</v>
      </c>
      <c r="N1588" t="str">
        <f>VLOOKUP(A1588,Holidays!A:C,3,FALSE)</f>
        <v>N</v>
      </c>
    </row>
    <row r="1589" spans="1:14" x14ac:dyDescent="0.25">
      <c r="A1589" s="6">
        <v>43592</v>
      </c>
      <c r="B1589" s="1" t="str">
        <f>TEXT(Holidays!A1589,"DDDD")</f>
        <v>Tuesday</v>
      </c>
      <c r="C1589" s="2">
        <f>WEEKNUM(Holidays!A1589)</f>
        <v>19</v>
      </c>
      <c r="D1589" s="1" t="str">
        <f>TEXT(Holidays!A1589,"MMMM")</f>
        <v>May</v>
      </c>
      <c r="E1589" s="1" t="str">
        <f>TEXT(Holidays!A1589,"yyyy")</f>
        <v>2019</v>
      </c>
      <c r="F1589" s="3">
        <v>7.4</v>
      </c>
      <c r="G1589" s="3">
        <v>18.7</v>
      </c>
      <c r="H1589" s="3">
        <v>11.7</v>
      </c>
      <c r="I1589" s="3">
        <v>0</v>
      </c>
      <c r="J1589" s="4">
        <v>116318.435</v>
      </c>
      <c r="K1589" s="5">
        <v>94.753714479999999</v>
      </c>
      <c r="L1589" s="71">
        <f t="shared" si="24"/>
        <v>11021603.778750438</v>
      </c>
      <c r="M1589" t="str">
        <f>VLOOKUP(A1589,Holidays!A:C,2,)</f>
        <v>Y</v>
      </c>
      <c r="N1589" t="str">
        <f>VLOOKUP(A1589,Holidays!A:C,3,FALSE)</f>
        <v>N</v>
      </c>
    </row>
    <row r="1590" spans="1:14" x14ac:dyDescent="0.25">
      <c r="A1590" s="6">
        <v>43593</v>
      </c>
      <c r="B1590" s="1" t="str">
        <f>TEXT(Holidays!A1590,"DDDD")</f>
        <v>Wednesday</v>
      </c>
      <c r="C1590" s="2">
        <f>WEEKNUM(Holidays!A1590)</f>
        <v>19</v>
      </c>
      <c r="D1590" s="1" t="str">
        <f>TEXT(Holidays!A1590,"MMMM")</f>
        <v>May</v>
      </c>
      <c r="E1590" s="1" t="str">
        <f>TEXT(Holidays!A1590,"yyyy")</f>
        <v>2019</v>
      </c>
      <c r="F1590" s="3">
        <v>10.3</v>
      </c>
      <c r="G1590" s="3">
        <v>17.399999999999999</v>
      </c>
      <c r="H1590" s="3">
        <v>7.3</v>
      </c>
      <c r="I1590" s="3">
        <v>5.2</v>
      </c>
      <c r="J1590" s="4">
        <v>118801.84</v>
      </c>
      <c r="K1590" s="5">
        <v>114.5284513</v>
      </c>
      <c r="L1590" s="71">
        <f t="shared" si="24"/>
        <v>13606190.746790392</v>
      </c>
      <c r="M1590" t="str">
        <f>VLOOKUP(A1590,Holidays!A:C,2,)</f>
        <v>Y</v>
      </c>
      <c r="N1590" t="str">
        <f>VLOOKUP(A1590,Holidays!A:C,3,FALSE)</f>
        <v>N</v>
      </c>
    </row>
    <row r="1591" spans="1:14" x14ac:dyDescent="0.25">
      <c r="A1591" s="6">
        <v>43594</v>
      </c>
      <c r="B1591" s="1" t="str">
        <f>TEXT(Holidays!A1591,"DDDD")</f>
        <v>Thursday</v>
      </c>
      <c r="C1591" s="2">
        <f>WEEKNUM(Holidays!A1591)</f>
        <v>19</v>
      </c>
      <c r="D1591" s="1" t="str">
        <f>TEXT(Holidays!A1591,"MMMM")</f>
        <v>May</v>
      </c>
      <c r="E1591" s="1" t="str">
        <f>TEXT(Holidays!A1591,"yyyy")</f>
        <v>2019</v>
      </c>
      <c r="F1591" s="3">
        <v>9.6999999999999993</v>
      </c>
      <c r="G1591" s="3">
        <v>16.2</v>
      </c>
      <c r="H1591" s="3">
        <v>5.3</v>
      </c>
      <c r="I1591" s="3">
        <v>0.6</v>
      </c>
      <c r="J1591" s="4">
        <v>122003.33500000001</v>
      </c>
      <c r="K1591" s="5">
        <v>113.6303305</v>
      </c>
      <c r="L1591" s="71">
        <f t="shared" si="24"/>
        <v>13863279.278152218</v>
      </c>
      <c r="M1591" t="str">
        <f>VLOOKUP(A1591,Holidays!A:C,2,)</f>
        <v>Y</v>
      </c>
      <c r="N1591" t="str">
        <f>VLOOKUP(A1591,Holidays!A:C,3,FALSE)</f>
        <v>N</v>
      </c>
    </row>
    <row r="1592" spans="1:14" x14ac:dyDescent="0.25">
      <c r="A1592" s="6">
        <v>43595</v>
      </c>
      <c r="B1592" s="1" t="str">
        <f>TEXT(Holidays!A1592,"DDDD")</f>
        <v>Friday</v>
      </c>
      <c r="C1592" s="2">
        <f>WEEKNUM(Holidays!A1592)</f>
        <v>19</v>
      </c>
      <c r="D1592" s="1" t="str">
        <f>TEXT(Holidays!A1592,"MMMM")</f>
        <v>May</v>
      </c>
      <c r="E1592" s="1" t="str">
        <f>TEXT(Holidays!A1592,"yyyy")</f>
        <v>2019</v>
      </c>
      <c r="F1592" s="3">
        <v>10.199999999999999</v>
      </c>
      <c r="G1592" s="3">
        <v>14.2</v>
      </c>
      <c r="H1592" s="3">
        <v>2.8</v>
      </c>
      <c r="I1592" s="3">
        <v>7.2</v>
      </c>
      <c r="J1592" s="4">
        <v>123850.86</v>
      </c>
      <c r="K1592" s="5">
        <v>93.135276869999998</v>
      </c>
      <c r="L1592" s="71">
        <f t="shared" si="24"/>
        <v>11534884.136687608</v>
      </c>
      <c r="M1592" t="str">
        <f>VLOOKUP(A1592,Holidays!A:C,2,)</f>
        <v>Y</v>
      </c>
      <c r="N1592" t="str">
        <f>VLOOKUP(A1592,Holidays!A:C,3,FALSE)</f>
        <v>N</v>
      </c>
    </row>
    <row r="1593" spans="1:14" x14ac:dyDescent="0.25">
      <c r="A1593" s="6">
        <v>43596</v>
      </c>
      <c r="B1593" s="1" t="str">
        <f>TEXT(Holidays!A1593,"DDDD")</f>
        <v>Saturday</v>
      </c>
      <c r="C1593" s="2">
        <f>WEEKNUM(Holidays!A1593)</f>
        <v>19</v>
      </c>
      <c r="D1593" s="1" t="str">
        <f>TEXT(Holidays!A1593,"MMMM")</f>
        <v>May</v>
      </c>
      <c r="E1593" s="1" t="str">
        <f>TEXT(Holidays!A1593,"yyyy")</f>
        <v>2019</v>
      </c>
      <c r="F1593" s="3">
        <v>10.199999999999999</v>
      </c>
      <c r="G1593" s="3">
        <v>16.399999999999999</v>
      </c>
      <c r="H1593" s="3">
        <v>7.7</v>
      </c>
      <c r="I1593" s="3">
        <v>8.1999999999999993</v>
      </c>
      <c r="J1593" s="4">
        <v>113186.735</v>
      </c>
      <c r="K1593" s="5">
        <v>87.036533050000003</v>
      </c>
      <c r="L1593" s="71">
        <f t="shared" si="24"/>
        <v>9851381.0016490929</v>
      </c>
      <c r="M1593" t="str">
        <f>VLOOKUP(A1593,Holidays!A:C,2,)</f>
        <v>Y</v>
      </c>
      <c r="N1593" t="str">
        <f>VLOOKUP(A1593,Holidays!A:C,3,FALSE)</f>
        <v>N</v>
      </c>
    </row>
    <row r="1594" spans="1:14" x14ac:dyDescent="0.25">
      <c r="A1594" s="6">
        <v>43597</v>
      </c>
      <c r="B1594" s="1" t="str">
        <f>TEXT(Holidays!A1594,"DDDD")</f>
        <v>Sunday</v>
      </c>
      <c r="C1594" s="2">
        <f>WEEKNUM(Holidays!A1594)</f>
        <v>20</v>
      </c>
      <c r="D1594" s="1" t="str">
        <f>TEXT(Holidays!A1594,"MMMM")</f>
        <v>May</v>
      </c>
      <c r="E1594" s="1" t="str">
        <f>TEXT(Holidays!A1594,"yyyy")</f>
        <v>2019</v>
      </c>
      <c r="F1594" s="3">
        <v>12.2</v>
      </c>
      <c r="G1594" s="3">
        <v>17.7</v>
      </c>
      <c r="H1594" s="3">
        <v>6.6</v>
      </c>
      <c r="I1594" s="3">
        <v>0</v>
      </c>
      <c r="J1594" s="4">
        <v>110416.88</v>
      </c>
      <c r="K1594" s="5">
        <v>87.377381740000004</v>
      </c>
      <c r="L1594" s="71">
        <f t="shared" si="24"/>
        <v>9647937.8742997721</v>
      </c>
      <c r="M1594" t="str">
        <f>VLOOKUP(A1594,Holidays!A:C,2,)</f>
        <v>Y</v>
      </c>
      <c r="N1594" t="str">
        <f>VLOOKUP(A1594,Holidays!A:C,3,FALSE)</f>
        <v>N</v>
      </c>
    </row>
    <row r="1595" spans="1:14" x14ac:dyDescent="0.25">
      <c r="A1595" s="6">
        <v>43598</v>
      </c>
      <c r="B1595" s="1" t="str">
        <f>TEXT(Holidays!A1595,"DDDD")</f>
        <v>Monday</v>
      </c>
      <c r="C1595" s="2">
        <f>WEEKNUM(Holidays!A1595)</f>
        <v>20</v>
      </c>
      <c r="D1595" s="1" t="str">
        <f>TEXT(Holidays!A1595,"MMMM")</f>
        <v>May</v>
      </c>
      <c r="E1595" s="1" t="str">
        <f>TEXT(Holidays!A1595,"yyyy")</f>
        <v>2019</v>
      </c>
      <c r="F1595" s="3">
        <v>12.7</v>
      </c>
      <c r="G1595" s="3">
        <v>18.100000000000001</v>
      </c>
      <c r="H1595" s="3">
        <v>8.3000000000000007</v>
      </c>
      <c r="I1595" s="3">
        <v>0</v>
      </c>
      <c r="J1595" s="4">
        <v>119598.605</v>
      </c>
      <c r="K1595" s="5">
        <v>77.157376979999995</v>
      </c>
      <c r="L1595" s="71">
        <f t="shared" si="24"/>
        <v>9227914.6522671115</v>
      </c>
      <c r="M1595" t="str">
        <f>VLOOKUP(A1595,Holidays!A:C,2,)</f>
        <v>Y</v>
      </c>
      <c r="N1595" t="str">
        <f>VLOOKUP(A1595,Holidays!A:C,3,FALSE)</f>
        <v>N</v>
      </c>
    </row>
    <row r="1596" spans="1:14" x14ac:dyDescent="0.25">
      <c r="A1596" s="6">
        <v>43599</v>
      </c>
      <c r="B1596" s="1" t="str">
        <f>TEXT(Holidays!A1596,"DDDD")</f>
        <v>Tuesday</v>
      </c>
      <c r="C1596" s="2">
        <f>WEEKNUM(Holidays!A1596)</f>
        <v>20</v>
      </c>
      <c r="D1596" s="1" t="str">
        <f>TEXT(Holidays!A1596,"MMMM")</f>
        <v>May</v>
      </c>
      <c r="E1596" s="1" t="str">
        <f>TEXT(Holidays!A1596,"yyyy")</f>
        <v>2019</v>
      </c>
      <c r="F1596" s="3">
        <v>11.3</v>
      </c>
      <c r="G1596" s="3">
        <v>20.2</v>
      </c>
      <c r="H1596" s="3">
        <v>9</v>
      </c>
      <c r="I1596" s="3">
        <v>0</v>
      </c>
      <c r="J1596" s="4">
        <v>123005.31</v>
      </c>
      <c r="K1596" s="5">
        <v>89.82269178</v>
      </c>
      <c r="L1596" s="71">
        <f t="shared" si="24"/>
        <v>11048668.047433352</v>
      </c>
      <c r="M1596" t="str">
        <f>VLOOKUP(A1596,Holidays!A:C,2,)</f>
        <v>Y</v>
      </c>
      <c r="N1596" t="str">
        <f>VLOOKUP(A1596,Holidays!A:C,3,FALSE)</f>
        <v>N</v>
      </c>
    </row>
    <row r="1597" spans="1:14" x14ac:dyDescent="0.25">
      <c r="A1597" s="6">
        <v>43600</v>
      </c>
      <c r="B1597" s="1" t="str">
        <f>TEXT(Holidays!A1597,"DDDD")</f>
        <v>Wednesday</v>
      </c>
      <c r="C1597" s="2">
        <f>WEEKNUM(Holidays!A1597)</f>
        <v>20</v>
      </c>
      <c r="D1597" s="1" t="str">
        <f>TEXT(Holidays!A1597,"MMMM")</f>
        <v>May</v>
      </c>
      <c r="E1597" s="1" t="str">
        <f>TEXT(Holidays!A1597,"yyyy")</f>
        <v>2019</v>
      </c>
      <c r="F1597" s="3">
        <v>12</v>
      </c>
      <c r="G1597" s="3">
        <v>15.8</v>
      </c>
      <c r="H1597" s="3">
        <v>8</v>
      </c>
      <c r="I1597" s="3">
        <v>0</v>
      </c>
      <c r="J1597" s="4">
        <v>126264.77499999999</v>
      </c>
      <c r="K1597" s="5">
        <v>100.6447738</v>
      </c>
      <c r="L1597" s="71">
        <f t="shared" si="24"/>
        <v>12707889.718782894</v>
      </c>
      <c r="M1597" t="str">
        <f>VLOOKUP(A1597,Holidays!A:C,2,)</f>
        <v>Y</v>
      </c>
      <c r="N1597" t="str">
        <f>VLOOKUP(A1597,Holidays!A:C,3,FALSE)</f>
        <v>N</v>
      </c>
    </row>
    <row r="1598" spans="1:14" x14ac:dyDescent="0.25">
      <c r="A1598" s="6">
        <v>43601</v>
      </c>
      <c r="B1598" s="1" t="str">
        <f>TEXT(Holidays!A1598,"DDDD")</f>
        <v>Thursday</v>
      </c>
      <c r="C1598" s="2">
        <f>WEEKNUM(Holidays!A1598)</f>
        <v>20</v>
      </c>
      <c r="D1598" s="1" t="str">
        <f>TEXT(Holidays!A1598,"MMMM")</f>
        <v>May</v>
      </c>
      <c r="E1598" s="1" t="str">
        <f>TEXT(Holidays!A1598,"yyyy")</f>
        <v>2019</v>
      </c>
      <c r="F1598" s="3">
        <v>10.5</v>
      </c>
      <c r="G1598" s="3">
        <v>16.100000000000001</v>
      </c>
      <c r="H1598" s="3">
        <v>9.8000000000000007</v>
      </c>
      <c r="I1598" s="3">
        <v>0</v>
      </c>
      <c r="J1598" s="4">
        <v>127389.485</v>
      </c>
      <c r="K1598" s="5">
        <v>98.942964329999995</v>
      </c>
      <c r="L1598" s="71">
        <f t="shared" si="24"/>
        <v>12604293.27037207</v>
      </c>
      <c r="M1598" t="str">
        <f>VLOOKUP(A1598,Holidays!A:C,2,)</f>
        <v>Y</v>
      </c>
      <c r="N1598" t="str">
        <f>VLOOKUP(A1598,Holidays!A:C,3,FALSE)</f>
        <v>N</v>
      </c>
    </row>
    <row r="1599" spans="1:14" x14ac:dyDescent="0.25">
      <c r="A1599" s="6">
        <v>43602</v>
      </c>
      <c r="B1599" s="1" t="str">
        <f>TEXT(Holidays!A1599,"DDDD")</f>
        <v>Friday</v>
      </c>
      <c r="C1599" s="2">
        <f>WEEKNUM(Holidays!A1599)</f>
        <v>20</v>
      </c>
      <c r="D1599" s="1" t="str">
        <f>TEXT(Holidays!A1599,"MMMM")</f>
        <v>May</v>
      </c>
      <c r="E1599" s="1" t="str">
        <f>TEXT(Holidays!A1599,"yyyy")</f>
        <v>2019</v>
      </c>
      <c r="F1599" s="3">
        <v>6.5</v>
      </c>
      <c r="G1599" s="3">
        <v>18.600000000000001</v>
      </c>
      <c r="H1599" s="3">
        <v>10.7</v>
      </c>
      <c r="I1599" s="3">
        <v>0</v>
      </c>
      <c r="J1599" s="4">
        <v>126934.24</v>
      </c>
      <c r="K1599" s="5">
        <v>96.783858859999995</v>
      </c>
      <c r="L1599" s="71">
        <f t="shared" si="24"/>
        <v>12285185.568661366</v>
      </c>
      <c r="M1599" t="str">
        <f>VLOOKUP(A1599,Holidays!A:C,2,)</f>
        <v>Y</v>
      </c>
      <c r="N1599" t="str">
        <f>VLOOKUP(A1599,Holidays!A:C,3,FALSE)</f>
        <v>N</v>
      </c>
    </row>
    <row r="1600" spans="1:14" x14ac:dyDescent="0.25">
      <c r="A1600" s="6">
        <v>43603</v>
      </c>
      <c r="B1600" s="1" t="str">
        <f>TEXT(Holidays!A1600,"DDDD")</f>
        <v>Saturday</v>
      </c>
      <c r="C1600" s="2">
        <f>WEEKNUM(Holidays!A1600)</f>
        <v>20</v>
      </c>
      <c r="D1600" s="1" t="str">
        <f>TEXT(Holidays!A1600,"MMMM")</f>
        <v>May</v>
      </c>
      <c r="E1600" s="1" t="str">
        <f>TEXT(Holidays!A1600,"yyyy")</f>
        <v>2019</v>
      </c>
      <c r="F1600" s="3">
        <v>6.2</v>
      </c>
      <c r="G1600" s="3">
        <v>21.5</v>
      </c>
      <c r="H1600" s="3">
        <v>10.6</v>
      </c>
      <c r="I1600" s="3">
        <v>0</v>
      </c>
      <c r="J1600" s="4">
        <v>112990.63499999999</v>
      </c>
      <c r="K1600" s="5">
        <v>86.441785100000004</v>
      </c>
      <c r="L1600" s="71">
        <f t="shared" si="24"/>
        <v>9767112.1889825389</v>
      </c>
      <c r="M1600" t="str">
        <f>VLOOKUP(A1600,Holidays!A:C,2,)</f>
        <v>Y</v>
      </c>
      <c r="N1600" t="str">
        <f>VLOOKUP(A1600,Holidays!A:C,3,FALSE)</f>
        <v>N</v>
      </c>
    </row>
    <row r="1601" spans="1:14" x14ac:dyDescent="0.25">
      <c r="A1601" s="6">
        <v>43604</v>
      </c>
      <c r="B1601" s="1" t="str">
        <f>TEXT(Holidays!A1601,"DDDD")</f>
        <v>Sunday</v>
      </c>
      <c r="C1601" s="2">
        <f>WEEKNUM(Holidays!A1601)</f>
        <v>21</v>
      </c>
      <c r="D1601" s="1" t="str">
        <f>TEXT(Holidays!A1601,"MMMM")</f>
        <v>May</v>
      </c>
      <c r="E1601" s="1" t="str">
        <f>TEXT(Holidays!A1601,"yyyy")</f>
        <v>2019</v>
      </c>
      <c r="F1601" s="3">
        <v>8.9</v>
      </c>
      <c r="G1601" s="3">
        <v>21.8</v>
      </c>
      <c r="H1601" s="3">
        <v>10</v>
      </c>
      <c r="I1601" s="3">
        <v>0.2</v>
      </c>
      <c r="J1601" s="4">
        <v>104054.85</v>
      </c>
      <c r="K1601" s="5">
        <v>76.294168089999999</v>
      </c>
      <c r="L1601" s="71">
        <f t="shared" si="24"/>
        <v>7938778.2164797373</v>
      </c>
      <c r="M1601" t="str">
        <f>VLOOKUP(A1601,Holidays!A:C,2,)</f>
        <v>Y</v>
      </c>
      <c r="N1601" t="str">
        <f>VLOOKUP(A1601,Holidays!A:C,3,FALSE)</f>
        <v>N</v>
      </c>
    </row>
    <row r="1602" spans="1:14" x14ac:dyDescent="0.25">
      <c r="A1602" s="6">
        <v>43605</v>
      </c>
      <c r="B1602" s="1" t="str">
        <f>TEXT(Holidays!A1602,"DDDD")</f>
        <v>Monday</v>
      </c>
      <c r="C1602" s="2">
        <f>WEEKNUM(Holidays!A1602)</f>
        <v>21</v>
      </c>
      <c r="D1602" s="1" t="str">
        <f>TEXT(Holidays!A1602,"MMMM")</f>
        <v>May</v>
      </c>
      <c r="E1602" s="1" t="str">
        <f>TEXT(Holidays!A1602,"yyyy")</f>
        <v>2019</v>
      </c>
      <c r="F1602" s="3">
        <v>12</v>
      </c>
      <c r="G1602" s="3">
        <v>19.600000000000001</v>
      </c>
      <c r="H1602" s="3">
        <v>3.1</v>
      </c>
      <c r="I1602" s="3">
        <v>0.4</v>
      </c>
      <c r="J1602" s="4">
        <v>118733.42</v>
      </c>
      <c r="K1602" s="5">
        <v>93.344364299999995</v>
      </c>
      <c r="L1602" s="71">
        <f t="shared" ref="L1602:L1665" si="25">J1602*K1602</f>
        <v>11083095.611064905</v>
      </c>
      <c r="M1602" t="str">
        <f>VLOOKUP(A1602,Holidays!A:C,2,)</f>
        <v>Y</v>
      </c>
      <c r="N1602" t="str">
        <f>VLOOKUP(A1602,Holidays!A:C,3,FALSE)</f>
        <v>N</v>
      </c>
    </row>
    <row r="1603" spans="1:14" x14ac:dyDescent="0.25">
      <c r="A1603" s="6">
        <v>43606</v>
      </c>
      <c r="B1603" s="1" t="str">
        <f>TEXT(Holidays!A1603,"DDDD")</f>
        <v>Tuesday</v>
      </c>
      <c r="C1603" s="2">
        <f>WEEKNUM(Holidays!A1603)</f>
        <v>21</v>
      </c>
      <c r="D1603" s="1" t="str">
        <f>TEXT(Holidays!A1603,"MMMM")</f>
        <v>May</v>
      </c>
      <c r="E1603" s="1" t="str">
        <f>TEXT(Holidays!A1603,"yyyy")</f>
        <v>2019</v>
      </c>
      <c r="F1603" s="3">
        <v>11.1</v>
      </c>
      <c r="G1603" s="3">
        <v>20.399999999999999</v>
      </c>
      <c r="H1603" s="3">
        <v>6.9</v>
      </c>
      <c r="I1603" s="3">
        <v>0.4</v>
      </c>
      <c r="J1603" s="4">
        <v>121766.77</v>
      </c>
      <c r="K1603" s="5">
        <v>104.5578083</v>
      </c>
      <c r="L1603" s="71">
        <f t="shared" si="25"/>
        <v>12731666.594970193</v>
      </c>
      <c r="M1603" t="str">
        <f>VLOOKUP(A1603,Holidays!A:C,2,)</f>
        <v>Y</v>
      </c>
      <c r="N1603" t="str">
        <f>VLOOKUP(A1603,Holidays!A:C,3,FALSE)</f>
        <v>N</v>
      </c>
    </row>
    <row r="1604" spans="1:14" x14ac:dyDescent="0.25">
      <c r="A1604" s="6">
        <v>43607</v>
      </c>
      <c r="B1604" s="1" t="str">
        <f>TEXT(Holidays!A1604,"DDDD")</f>
        <v>Wednesday</v>
      </c>
      <c r="C1604" s="2">
        <f>WEEKNUM(Holidays!A1604)</f>
        <v>21</v>
      </c>
      <c r="D1604" s="1" t="str">
        <f>TEXT(Holidays!A1604,"MMMM")</f>
        <v>May</v>
      </c>
      <c r="E1604" s="1" t="str">
        <f>TEXT(Holidays!A1604,"yyyy")</f>
        <v>2019</v>
      </c>
      <c r="F1604" s="3">
        <v>10.7</v>
      </c>
      <c r="G1604" s="3">
        <v>22.3</v>
      </c>
      <c r="H1604" s="3">
        <v>10.3</v>
      </c>
      <c r="I1604" s="3">
        <v>0</v>
      </c>
      <c r="J1604" s="4">
        <v>122015.59</v>
      </c>
      <c r="K1604" s="5">
        <v>115.8944559</v>
      </c>
      <c r="L1604" s="71">
        <f t="shared" si="25"/>
        <v>14140930.41436748</v>
      </c>
      <c r="M1604" t="str">
        <f>VLOOKUP(A1604,Holidays!A:C,2,)</f>
        <v>Y</v>
      </c>
      <c r="N1604" t="str">
        <f>VLOOKUP(A1604,Holidays!A:C,3,FALSE)</f>
        <v>N</v>
      </c>
    </row>
    <row r="1605" spans="1:14" x14ac:dyDescent="0.25">
      <c r="A1605" s="6">
        <v>43608</v>
      </c>
      <c r="B1605" s="1" t="str">
        <f>TEXT(Holidays!A1605,"DDDD")</f>
        <v>Thursday</v>
      </c>
      <c r="C1605" s="2">
        <f>WEEKNUM(Holidays!A1605)</f>
        <v>21</v>
      </c>
      <c r="D1605" s="1" t="str">
        <f>TEXT(Holidays!A1605,"MMMM")</f>
        <v>May</v>
      </c>
      <c r="E1605" s="1" t="str">
        <f>TEXT(Holidays!A1605,"yyyy")</f>
        <v>2019</v>
      </c>
      <c r="F1605" s="3">
        <v>9.9</v>
      </c>
      <c r="G1605" s="3">
        <v>21.3</v>
      </c>
      <c r="H1605" s="3">
        <v>10.199999999999999</v>
      </c>
      <c r="I1605" s="3">
        <v>0</v>
      </c>
      <c r="J1605" s="4">
        <v>119118.11</v>
      </c>
      <c r="K1605" s="5">
        <v>88.387136190000007</v>
      </c>
      <c r="L1605" s="71">
        <f t="shared" si="25"/>
        <v>10528508.611265402</v>
      </c>
      <c r="M1605" t="str">
        <f>VLOOKUP(A1605,Holidays!A:C,2,)</f>
        <v>Y</v>
      </c>
      <c r="N1605" t="str">
        <f>VLOOKUP(A1605,Holidays!A:C,3,FALSE)</f>
        <v>N</v>
      </c>
    </row>
    <row r="1606" spans="1:14" x14ac:dyDescent="0.25">
      <c r="A1606" s="6">
        <v>43609</v>
      </c>
      <c r="B1606" s="1" t="str">
        <f>TEXT(Holidays!A1606,"DDDD")</f>
        <v>Friday</v>
      </c>
      <c r="C1606" s="2">
        <f>WEEKNUM(Holidays!A1606)</f>
        <v>21</v>
      </c>
      <c r="D1606" s="1" t="str">
        <f>TEXT(Holidays!A1606,"MMMM")</f>
        <v>May</v>
      </c>
      <c r="E1606" s="1" t="str">
        <f>TEXT(Holidays!A1606,"yyyy")</f>
        <v>2019</v>
      </c>
      <c r="F1606" s="3">
        <v>13.8</v>
      </c>
      <c r="G1606" s="3">
        <v>20.2</v>
      </c>
      <c r="H1606" s="3">
        <v>4.4000000000000004</v>
      </c>
      <c r="I1606" s="3">
        <v>0</v>
      </c>
      <c r="J1606" s="4">
        <v>118924.765</v>
      </c>
      <c r="K1606" s="5">
        <v>91.547124490000002</v>
      </c>
      <c r="L1606" s="71">
        <f t="shared" si="25"/>
        <v>10887220.266398994</v>
      </c>
      <c r="M1606" t="str">
        <f>VLOOKUP(A1606,Holidays!A:C,2,)</f>
        <v>Y</v>
      </c>
      <c r="N1606" t="str">
        <f>VLOOKUP(A1606,Holidays!A:C,3,FALSE)</f>
        <v>N</v>
      </c>
    </row>
    <row r="1607" spans="1:14" x14ac:dyDescent="0.25">
      <c r="A1607" s="6">
        <v>43610</v>
      </c>
      <c r="B1607" s="1" t="str">
        <f>TEXT(Holidays!A1607,"DDDD")</f>
        <v>Saturday</v>
      </c>
      <c r="C1607" s="2">
        <f>WEEKNUM(Holidays!A1607)</f>
        <v>21</v>
      </c>
      <c r="D1607" s="1" t="str">
        <f>TEXT(Holidays!A1607,"MMMM")</f>
        <v>May</v>
      </c>
      <c r="E1607" s="1" t="str">
        <f>TEXT(Holidays!A1607,"yyyy")</f>
        <v>2019</v>
      </c>
      <c r="F1607" s="3">
        <v>13.7</v>
      </c>
      <c r="G1607" s="3">
        <v>19.8</v>
      </c>
      <c r="H1607" s="3">
        <v>9.1</v>
      </c>
      <c r="I1607" s="3">
        <v>1.6</v>
      </c>
      <c r="J1607" s="4">
        <v>104949.95</v>
      </c>
      <c r="K1607" s="5">
        <v>74.262935119999995</v>
      </c>
      <c r="L1607" s="71">
        <f t="shared" si="25"/>
        <v>7793891.3276972435</v>
      </c>
      <c r="M1607" t="str">
        <f>VLOOKUP(A1607,Holidays!A:C,2,)</f>
        <v>Y</v>
      </c>
      <c r="N1607" t="str">
        <f>VLOOKUP(A1607,Holidays!A:C,3,FALSE)</f>
        <v>N</v>
      </c>
    </row>
    <row r="1608" spans="1:14" x14ac:dyDescent="0.25">
      <c r="A1608" s="6">
        <v>43611</v>
      </c>
      <c r="B1608" s="1" t="str">
        <f>TEXT(Holidays!A1608,"DDDD")</f>
        <v>Sunday</v>
      </c>
      <c r="C1608" s="2">
        <f>WEEKNUM(Holidays!A1608)</f>
        <v>22</v>
      </c>
      <c r="D1608" s="1" t="str">
        <f>TEXT(Holidays!A1608,"MMMM")</f>
        <v>May</v>
      </c>
      <c r="E1608" s="1" t="str">
        <f>TEXT(Holidays!A1608,"yyyy")</f>
        <v>2019</v>
      </c>
      <c r="F1608" s="3">
        <v>9.5</v>
      </c>
      <c r="G1608" s="3">
        <v>15.1</v>
      </c>
      <c r="H1608" s="3">
        <v>8.6</v>
      </c>
      <c r="I1608" s="3">
        <v>6.6</v>
      </c>
      <c r="J1608" s="4">
        <v>106153.43</v>
      </c>
      <c r="K1608" s="5">
        <v>63.903082140000002</v>
      </c>
      <c r="L1608" s="71">
        <f t="shared" si="25"/>
        <v>6783531.3567327401</v>
      </c>
      <c r="M1608" t="str">
        <f>VLOOKUP(A1608,Holidays!A:C,2,)</f>
        <v>Y</v>
      </c>
      <c r="N1608" t="str">
        <f>VLOOKUP(A1608,Holidays!A:C,3,FALSE)</f>
        <v>N</v>
      </c>
    </row>
    <row r="1609" spans="1:14" x14ac:dyDescent="0.25">
      <c r="A1609" s="6">
        <v>43612</v>
      </c>
      <c r="B1609" s="1" t="str">
        <f>TEXT(Holidays!A1609,"DDDD")</f>
        <v>Monday</v>
      </c>
      <c r="C1609" s="2">
        <f>WEEKNUM(Holidays!A1609)</f>
        <v>22</v>
      </c>
      <c r="D1609" s="1" t="str">
        <f>TEXT(Holidays!A1609,"MMMM")</f>
        <v>May</v>
      </c>
      <c r="E1609" s="1" t="str">
        <f>TEXT(Holidays!A1609,"yyyy")</f>
        <v>2019</v>
      </c>
      <c r="F1609" s="3">
        <v>7.8</v>
      </c>
      <c r="G1609" s="3">
        <v>14</v>
      </c>
      <c r="H1609" s="3">
        <v>7.2</v>
      </c>
      <c r="I1609" s="3">
        <v>8.1999999999999993</v>
      </c>
      <c r="J1609" s="4">
        <v>130229.295</v>
      </c>
      <c r="K1609" s="5">
        <v>87.611014030000007</v>
      </c>
      <c r="L1609" s="71">
        <f t="shared" si="25"/>
        <v>11409520.591362009</v>
      </c>
      <c r="M1609" t="str">
        <f>VLOOKUP(A1609,Holidays!A:C,2,)</f>
        <v>Y</v>
      </c>
      <c r="N1609" t="str">
        <f>VLOOKUP(A1609,Holidays!A:C,3,FALSE)</f>
        <v>N</v>
      </c>
    </row>
    <row r="1610" spans="1:14" x14ac:dyDescent="0.25">
      <c r="A1610" s="6">
        <v>43613</v>
      </c>
      <c r="B1610" s="1" t="str">
        <f>TEXT(Holidays!A1610,"DDDD")</f>
        <v>Tuesday</v>
      </c>
      <c r="C1610" s="2">
        <f>WEEKNUM(Holidays!A1610)</f>
        <v>22</v>
      </c>
      <c r="D1610" s="1" t="str">
        <f>TEXT(Holidays!A1610,"MMMM")</f>
        <v>May</v>
      </c>
      <c r="E1610" s="1" t="str">
        <f>TEXT(Holidays!A1610,"yyyy")</f>
        <v>2019</v>
      </c>
      <c r="F1610" s="3">
        <v>8.1999999999999993</v>
      </c>
      <c r="G1610" s="3">
        <v>15.7</v>
      </c>
      <c r="H1610" s="3">
        <v>3.3</v>
      </c>
      <c r="I1610" s="3">
        <v>0.2</v>
      </c>
      <c r="J1610" s="4">
        <v>133799.655</v>
      </c>
      <c r="K1610" s="5">
        <v>79.964774539999993</v>
      </c>
      <c r="L1610" s="71">
        <f t="shared" si="25"/>
        <v>10699259.245604783</v>
      </c>
      <c r="M1610" t="str">
        <f>VLOOKUP(A1610,Holidays!A:C,2,)</f>
        <v>Y</v>
      </c>
      <c r="N1610" t="str">
        <f>VLOOKUP(A1610,Holidays!A:C,3,FALSE)</f>
        <v>N</v>
      </c>
    </row>
    <row r="1611" spans="1:14" x14ac:dyDescent="0.25">
      <c r="A1611" s="6">
        <v>43614</v>
      </c>
      <c r="B1611" s="1" t="str">
        <f>TEXT(Holidays!A1611,"DDDD")</f>
        <v>Wednesday</v>
      </c>
      <c r="C1611" s="2">
        <f>WEEKNUM(Holidays!A1611)</f>
        <v>22</v>
      </c>
      <c r="D1611" s="1" t="str">
        <f>TEXT(Holidays!A1611,"MMMM")</f>
        <v>May</v>
      </c>
      <c r="E1611" s="1" t="str">
        <f>TEXT(Holidays!A1611,"yyyy")</f>
        <v>2019</v>
      </c>
      <c r="F1611" s="3">
        <v>8.6999999999999993</v>
      </c>
      <c r="G1611" s="3">
        <v>10.6</v>
      </c>
      <c r="H1611" s="3">
        <v>7.9</v>
      </c>
      <c r="I1611" s="3">
        <v>1.2</v>
      </c>
      <c r="J1611" s="4">
        <v>136301.49</v>
      </c>
      <c r="K1611" s="5">
        <v>85.003942199999997</v>
      </c>
      <c r="L1611" s="71">
        <f t="shared" si="25"/>
        <v>11586163.977733877</v>
      </c>
      <c r="M1611" t="str">
        <f>VLOOKUP(A1611,Holidays!A:C,2,)</f>
        <v>Y</v>
      </c>
      <c r="N1611" t="str">
        <f>VLOOKUP(A1611,Holidays!A:C,3,FALSE)</f>
        <v>N</v>
      </c>
    </row>
    <row r="1612" spans="1:14" x14ac:dyDescent="0.25">
      <c r="A1612" s="6">
        <v>43615</v>
      </c>
      <c r="B1612" s="1" t="str">
        <f>TEXT(Holidays!A1612,"DDDD")</f>
        <v>Thursday</v>
      </c>
      <c r="C1612" s="2">
        <f>WEEKNUM(Holidays!A1612)</f>
        <v>22</v>
      </c>
      <c r="D1612" s="1" t="str">
        <f>TEXT(Holidays!A1612,"MMMM")</f>
        <v>May</v>
      </c>
      <c r="E1612" s="1" t="str">
        <f>TEXT(Holidays!A1612,"yyyy")</f>
        <v>2019</v>
      </c>
      <c r="F1612" s="3">
        <v>6.7</v>
      </c>
      <c r="G1612" s="3">
        <v>13.3</v>
      </c>
      <c r="H1612" s="3">
        <v>5.8</v>
      </c>
      <c r="I1612" s="3">
        <v>5.8</v>
      </c>
      <c r="J1612" s="4">
        <v>138857.13500000001</v>
      </c>
      <c r="K1612" s="5">
        <v>100.0150103</v>
      </c>
      <c r="L1612" s="71">
        <f t="shared" si="25"/>
        <v>13887797.787253492</v>
      </c>
      <c r="M1612" t="str">
        <f>VLOOKUP(A1612,Holidays!A:C,2,)</f>
        <v>Y</v>
      </c>
      <c r="N1612" t="str">
        <f>VLOOKUP(A1612,Holidays!A:C,3,FALSE)</f>
        <v>N</v>
      </c>
    </row>
    <row r="1613" spans="1:14" x14ac:dyDescent="0.25">
      <c r="A1613" s="6">
        <v>43616</v>
      </c>
      <c r="B1613" s="1" t="str">
        <f>TEXT(Holidays!A1613,"DDDD")</f>
        <v>Friday</v>
      </c>
      <c r="C1613" s="2">
        <f>WEEKNUM(Holidays!A1613)</f>
        <v>22</v>
      </c>
      <c r="D1613" s="1" t="str">
        <f>TEXT(Holidays!A1613,"MMMM")</f>
        <v>May</v>
      </c>
      <c r="E1613" s="1" t="str">
        <f>TEXT(Holidays!A1613,"yyyy")</f>
        <v>2019</v>
      </c>
      <c r="F1613" s="3">
        <v>8.5</v>
      </c>
      <c r="G1613" s="3">
        <v>14.3</v>
      </c>
      <c r="H1613" s="3">
        <v>5.7</v>
      </c>
      <c r="I1613" s="3">
        <v>1.4</v>
      </c>
      <c r="J1613" s="4">
        <v>133869.14000000001</v>
      </c>
      <c r="K1613" s="5">
        <v>100.7077503</v>
      </c>
      <c r="L1613" s="71">
        <f t="shared" si="25"/>
        <v>13481659.923995743</v>
      </c>
      <c r="M1613" t="str">
        <f>VLOOKUP(A1613,Holidays!A:C,2,)</f>
        <v>Y</v>
      </c>
      <c r="N1613" t="str">
        <f>VLOOKUP(A1613,Holidays!A:C,3,FALSE)</f>
        <v>N</v>
      </c>
    </row>
    <row r="1614" spans="1:14" x14ac:dyDescent="0.25">
      <c r="A1614" s="6">
        <v>43617</v>
      </c>
      <c r="B1614" s="1" t="str">
        <f>TEXT(Holidays!A1614,"DDDD")</f>
        <v>Saturday</v>
      </c>
      <c r="C1614" s="2">
        <f>WEEKNUM(Holidays!A1614)</f>
        <v>22</v>
      </c>
      <c r="D1614" s="1" t="str">
        <f>TEXT(Holidays!A1614,"MMMM")</f>
        <v>June</v>
      </c>
      <c r="E1614" s="1" t="str">
        <f>TEXT(Holidays!A1614,"yyyy")</f>
        <v>2019</v>
      </c>
      <c r="F1614" s="3">
        <v>11.7</v>
      </c>
      <c r="G1614" s="3">
        <v>14.6</v>
      </c>
      <c r="H1614" s="3">
        <v>5.8</v>
      </c>
      <c r="I1614" s="3">
        <v>2.4</v>
      </c>
      <c r="J1614" s="4">
        <v>120653.435</v>
      </c>
      <c r="K1614" s="5">
        <v>113.2446372</v>
      </c>
      <c r="L1614" s="71">
        <f t="shared" si="25"/>
        <v>13663354.473508781</v>
      </c>
      <c r="M1614" t="str">
        <f>VLOOKUP(A1614,Holidays!A:C,2,)</f>
        <v>Y</v>
      </c>
      <c r="N1614" t="str">
        <f>VLOOKUP(A1614,Holidays!A:C,3,FALSE)</f>
        <v>N</v>
      </c>
    </row>
    <row r="1615" spans="1:14" x14ac:dyDescent="0.25">
      <c r="A1615" s="6">
        <v>43618</v>
      </c>
      <c r="B1615" s="1" t="str">
        <f>TEXT(Holidays!A1615,"DDDD")</f>
        <v>Sunday</v>
      </c>
      <c r="C1615" s="2">
        <f>WEEKNUM(Holidays!A1615)</f>
        <v>23</v>
      </c>
      <c r="D1615" s="1" t="str">
        <f>TEXT(Holidays!A1615,"MMMM")</f>
        <v>June</v>
      </c>
      <c r="E1615" s="1" t="str">
        <f>TEXT(Holidays!A1615,"yyyy")</f>
        <v>2019</v>
      </c>
      <c r="F1615" s="3">
        <v>11</v>
      </c>
      <c r="G1615" s="3">
        <v>14.5</v>
      </c>
      <c r="H1615" s="3">
        <v>6.7</v>
      </c>
      <c r="I1615" s="3">
        <v>0</v>
      </c>
      <c r="J1615" s="4">
        <v>118086.93</v>
      </c>
      <c r="K1615" s="5">
        <v>108.9225857</v>
      </c>
      <c r="L1615" s="71">
        <f t="shared" si="25"/>
        <v>12862333.752974899</v>
      </c>
      <c r="M1615" t="str">
        <f>VLOOKUP(A1615,Holidays!A:C,2,)</f>
        <v>Y</v>
      </c>
      <c r="N1615" t="str">
        <f>VLOOKUP(A1615,Holidays!A:C,3,FALSE)</f>
        <v>N</v>
      </c>
    </row>
    <row r="1616" spans="1:14" x14ac:dyDescent="0.25">
      <c r="A1616" s="6">
        <v>43619</v>
      </c>
      <c r="B1616" s="1" t="str">
        <f>TEXT(Holidays!A1616,"DDDD")</f>
        <v>Monday</v>
      </c>
      <c r="C1616" s="2">
        <f>WEEKNUM(Holidays!A1616)</f>
        <v>23</v>
      </c>
      <c r="D1616" s="1" t="str">
        <f>TEXT(Holidays!A1616,"MMMM")</f>
        <v>June</v>
      </c>
      <c r="E1616" s="1" t="str">
        <f>TEXT(Holidays!A1616,"yyyy")</f>
        <v>2019</v>
      </c>
      <c r="F1616" s="3">
        <v>8.1999999999999993</v>
      </c>
      <c r="G1616" s="3">
        <v>12</v>
      </c>
      <c r="H1616" s="3">
        <v>3.8</v>
      </c>
      <c r="I1616" s="3">
        <v>15.4</v>
      </c>
      <c r="J1616" s="4">
        <v>135437.85</v>
      </c>
      <c r="K1616" s="5">
        <v>115.7252699</v>
      </c>
      <c r="L1616" s="71">
        <f t="shared" si="25"/>
        <v>15673581.745925715</v>
      </c>
      <c r="M1616" t="str">
        <f>VLOOKUP(A1616,Holidays!A:C,2,)</f>
        <v>Y</v>
      </c>
      <c r="N1616" t="str">
        <f>VLOOKUP(A1616,Holidays!A:C,3,FALSE)</f>
        <v>N</v>
      </c>
    </row>
    <row r="1617" spans="1:14" x14ac:dyDescent="0.25">
      <c r="A1617" s="6">
        <v>43620</v>
      </c>
      <c r="B1617" s="1" t="str">
        <f>TEXT(Holidays!A1617,"DDDD")</f>
        <v>Tuesday</v>
      </c>
      <c r="C1617" s="2">
        <f>WEEKNUM(Holidays!A1617)</f>
        <v>23</v>
      </c>
      <c r="D1617" s="1" t="str">
        <f>TEXT(Holidays!A1617,"MMMM")</f>
        <v>June</v>
      </c>
      <c r="E1617" s="1" t="str">
        <f>TEXT(Holidays!A1617,"yyyy")</f>
        <v>2019</v>
      </c>
      <c r="F1617" s="3">
        <v>8.4</v>
      </c>
      <c r="G1617" s="3">
        <v>12.9</v>
      </c>
      <c r="H1617" s="3">
        <v>7.9</v>
      </c>
      <c r="I1617" s="3">
        <v>3.2</v>
      </c>
      <c r="J1617" s="4">
        <v>136149.125</v>
      </c>
      <c r="K1617" s="5">
        <v>149.11844379999999</v>
      </c>
      <c r="L1617" s="71">
        <f t="shared" si="25"/>
        <v>20302345.644731674</v>
      </c>
      <c r="M1617" t="str">
        <f>VLOOKUP(A1617,Holidays!A:C,2,)</f>
        <v>Y</v>
      </c>
      <c r="N1617" t="str">
        <f>VLOOKUP(A1617,Holidays!A:C,3,FALSE)</f>
        <v>N</v>
      </c>
    </row>
    <row r="1618" spans="1:14" x14ac:dyDescent="0.25">
      <c r="A1618" s="6">
        <v>43621</v>
      </c>
      <c r="B1618" s="1" t="str">
        <f>TEXT(Holidays!A1618,"DDDD")</f>
        <v>Wednesday</v>
      </c>
      <c r="C1618" s="2">
        <f>WEEKNUM(Holidays!A1618)</f>
        <v>23</v>
      </c>
      <c r="D1618" s="1" t="str">
        <f>TEXT(Holidays!A1618,"MMMM")</f>
        <v>June</v>
      </c>
      <c r="E1618" s="1" t="str">
        <f>TEXT(Holidays!A1618,"yyyy")</f>
        <v>2019</v>
      </c>
      <c r="F1618" s="3">
        <v>8.6</v>
      </c>
      <c r="G1618" s="3">
        <v>13</v>
      </c>
      <c r="H1618" s="3">
        <v>5.7</v>
      </c>
      <c r="I1618" s="3">
        <v>0</v>
      </c>
      <c r="J1618" s="4">
        <v>137844.815</v>
      </c>
      <c r="K1618" s="5">
        <v>155.98832920000001</v>
      </c>
      <c r="L1618" s="71">
        <f t="shared" si="25"/>
        <v>21502182.380733099</v>
      </c>
      <c r="M1618" t="str">
        <f>VLOOKUP(A1618,Holidays!A:C,2,)</f>
        <v>Y</v>
      </c>
      <c r="N1618" t="str">
        <f>VLOOKUP(A1618,Holidays!A:C,3,FALSE)</f>
        <v>N</v>
      </c>
    </row>
    <row r="1619" spans="1:14" x14ac:dyDescent="0.25">
      <c r="A1619" s="6">
        <v>43622</v>
      </c>
      <c r="B1619" s="1" t="str">
        <f>TEXT(Holidays!A1619,"DDDD")</f>
        <v>Thursday</v>
      </c>
      <c r="C1619" s="2">
        <f>WEEKNUM(Holidays!A1619)</f>
        <v>23</v>
      </c>
      <c r="D1619" s="1" t="str">
        <f>TEXT(Holidays!A1619,"MMMM")</f>
        <v>June</v>
      </c>
      <c r="E1619" s="1" t="str">
        <f>TEXT(Holidays!A1619,"yyyy")</f>
        <v>2019</v>
      </c>
      <c r="F1619" s="3">
        <v>10.199999999999999</v>
      </c>
      <c r="G1619" s="3">
        <v>14.8</v>
      </c>
      <c r="H1619" s="3">
        <v>7.9</v>
      </c>
      <c r="I1619" s="3">
        <v>0</v>
      </c>
      <c r="J1619" s="4">
        <v>134971.77499999999</v>
      </c>
      <c r="K1619" s="5">
        <v>162.49199490000001</v>
      </c>
      <c r="L1619" s="71">
        <f t="shared" si="25"/>
        <v>21931832.974943947</v>
      </c>
      <c r="M1619" t="str">
        <f>VLOOKUP(A1619,Holidays!A:C,2,)</f>
        <v>Y</v>
      </c>
      <c r="N1619" t="str">
        <f>VLOOKUP(A1619,Holidays!A:C,3,FALSE)</f>
        <v>N</v>
      </c>
    </row>
    <row r="1620" spans="1:14" x14ac:dyDescent="0.25">
      <c r="A1620" s="6">
        <v>43623</v>
      </c>
      <c r="B1620" s="1" t="str">
        <f>TEXT(Holidays!A1620,"DDDD")</f>
        <v>Friday</v>
      </c>
      <c r="C1620" s="2">
        <f>WEEKNUM(Holidays!A1620)</f>
        <v>23</v>
      </c>
      <c r="D1620" s="1" t="str">
        <f>TEXT(Holidays!A1620,"MMMM")</f>
        <v>June</v>
      </c>
      <c r="E1620" s="1" t="str">
        <f>TEXT(Holidays!A1620,"yyyy")</f>
        <v>2019</v>
      </c>
      <c r="F1620" s="3">
        <v>11.7</v>
      </c>
      <c r="G1620" s="3">
        <v>16.600000000000001</v>
      </c>
      <c r="H1620" s="3">
        <v>8</v>
      </c>
      <c r="I1620" s="3">
        <v>0</v>
      </c>
      <c r="J1620" s="4">
        <v>132003.44</v>
      </c>
      <c r="K1620" s="5">
        <v>139.20081619999999</v>
      </c>
      <c r="L1620" s="71">
        <f t="shared" si="25"/>
        <v>18374986.589207727</v>
      </c>
      <c r="M1620" t="str">
        <f>VLOOKUP(A1620,Holidays!A:C,2,)</f>
        <v>Y</v>
      </c>
      <c r="N1620" t="str">
        <f>VLOOKUP(A1620,Holidays!A:C,3,FALSE)</f>
        <v>N</v>
      </c>
    </row>
    <row r="1621" spans="1:14" x14ac:dyDescent="0.25">
      <c r="A1621" s="6">
        <v>43624</v>
      </c>
      <c r="B1621" s="1" t="str">
        <f>TEXT(Holidays!A1621,"DDDD")</f>
        <v>Saturday</v>
      </c>
      <c r="C1621" s="2">
        <f>WEEKNUM(Holidays!A1621)</f>
        <v>23</v>
      </c>
      <c r="D1621" s="1" t="str">
        <f>TEXT(Holidays!A1621,"MMMM")</f>
        <v>June</v>
      </c>
      <c r="E1621" s="1" t="str">
        <f>TEXT(Holidays!A1621,"yyyy")</f>
        <v>2019</v>
      </c>
      <c r="F1621" s="3">
        <v>6.7</v>
      </c>
      <c r="G1621" s="3">
        <v>18.7</v>
      </c>
      <c r="H1621" s="3">
        <v>9.3000000000000007</v>
      </c>
      <c r="I1621" s="3">
        <v>0</v>
      </c>
      <c r="J1621" s="4">
        <v>117243.63</v>
      </c>
      <c r="K1621" s="5">
        <v>102.4160856</v>
      </c>
      <c r="L1621" s="71">
        <f t="shared" si="25"/>
        <v>12007633.646134729</v>
      </c>
      <c r="M1621" t="str">
        <f>VLOOKUP(A1621,Holidays!A:C,2,)</f>
        <v>Y</v>
      </c>
      <c r="N1621" t="str">
        <f>VLOOKUP(A1621,Holidays!A:C,3,FALSE)</f>
        <v>N</v>
      </c>
    </row>
    <row r="1622" spans="1:14" x14ac:dyDescent="0.25">
      <c r="A1622" s="6">
        <v>43625</v>
      </c>
      <c r="B1622" s="1" t="str">
        <f>TEXT(Holidays!A1622,"DDDD")</f>
        <v>Sunday</v>
      </c>
      <c r="C1622" s="2">
        <f>WEEKNUM(Holidays!A1622)</f>
        <v>24</v>
      </c>
      <c r="D1622" s="1" t="str">
        <f>TEXT(Holidays!A1622,"MMMM")</f>
        <v>June</v>
      </c>
      <c r="E1622" s="1" t="str">
        <f>TEXT(Holidays!A1622,"yyyy")</f>
        <v>2019</v>
      </c>
      <c r="F1622" s="3">
        <v>7.8</v>
      </c>
      <c r="G1622" s="3">
        <v>18</v>
      </c>
      <c r="H1622" s="3">
        <v>8</v>
      </c>
      <c r="I1622" s="3">
        <v>0</v>
      </c>
      <c r="J1622" s="4">
        <v>110669.42</v>
      </c>
      <c r="K1622" s="5">
        <v>69.561305970000006</v>
      </c>
      <c r="L1622" s="71">
        <f t="shared" si="25"/>
        <v>7698309.3861424383</v>
      </c>
      <c r="M1622" t="str">
        <f>VLOOKUP(A1622,Holidays!A:C,2,)</f>
        <v>Y</v>
      </c>
      <c r="N1622" t="str">
        <f>VLOOKUP(A1622,Holidays!A:C,3,FALSE)</f>
        <v>N</v>
      </c>
    </row>
    <row r="1623" spans="1:14" x14ac:dyDescent="0.25">
      <c r="A1623" s="6">
        <v>43626</v>
      </c>
      <c r="B1623" s="1" t="str">
        <f>TEXT(Holidays!A1623,"DDDD")</f>
        <v>Monday</v>
      </c>
      <c r="C1623" s="2">
        <f>WEEKNUM(Holidays!A1623)</f>
        <v>24</v>
      </c>
      <c r="D1623" s="1" t="str">
        <f>TEXT(Holidays!A1623,"MMMM")</f>
        <v>June</v>
      </c>
      <c r="E1623" s="1" t="str">
        <f>TEXT(Holidays!A1623,"yyyy")</f>
        <v>2019</v>
      </c>
      <c r="F1623" s="3">
        <v>12</v>
      </c>
      <c r="G1623" s="3">
        <v>19.2</v>
      </c>
      <c r="H1623" s="3">
        <v>7.6</v>
      </c>
      <c r="I1623" s="3">
        <v>3</v>
      </c>
      <c r="J1623" s="4">
        <v>108133.03</v>
      </c>
      <c r="K1623" s="5">
        <v>47.487874040000001</v>
      </c>
      <c r="L1623" s="71">
        <f t="shared" si="25"/>
        <v>5135007.7082035411</v>
      </c>
      <c r="M1623" t="str">
        <f>VLOOKUP(A1623,Holidays!A:C,2,)</f>
        <v>Y</v>
      </c>
      <c r="N1623" t="str">
        <f>VLOOKUP(A1623,Holidays!A:C,3,FALSE)</f>
        <v>Y</v>
      </c>
    </row>
    <row r="1624" spans="1:14" x14ac:dyDescent="0.25">
      <c r="A1624" s="6">
        <v>43627</v>
      </c>
      <c r="B1624" s="1" t="str">
        <f>TEXT(Holidays!A1624,"DDDD")</f>
        <v>Tuesday</v>
      </c>
      <c r="C1624" s="2">
        <f>WEEKNUM(Holidays!A1624)</f>
        <v>24</v>
      </c>
      <c r="D1624" s="1" t="str">
        <f>TEXT(Holidays!A1624,"MMMM")</f>
        <v>June</v>
      </c>
      <c r="E1624" s="1" t="str">
        <f>TEXT(Holidays!A1624,"yyyy")</f>
        <v>2019</v>
      </c>
      <c r="F1624" s="3">
        <v>9.6</v>
      </c>
      <c r="G1624" s="3">
        <v>17.899999999999999</v>
      </c>
      <c r="H1624" s="3">
        <v>9.1999999999999993</v>
      </c>
      <c r="I1624" s="3">
        <v>0</v>
      </c>
      <c r="J1624" s="4">
        <v>122760.92</v>
      </c>
      <c r="K1624" s="5">
        <v>73.078081710000006</v>
      </c>
      <c r="L1624" s="71">
        <f t="shared" si="25"/>
        <v>8971132.5425547734</v>
      </c>
      <c r="M1624" t="str">
        <f>VLOOKUP(A1624,Holidays!A:C,2,)</f>
        <v>Y</v>
      </c>
      <c r="N1624" t="str">
        <f>VLOOKUP(A1624,Holidays!A:C,3,FALSE)</f>
        <v>N</v>
      </c>
    </row>
    <row r="1625" spans="1:14" x14ac:dyDescent="0.25">
      <c r="A1625" s="6">
        <v>43628</v>
      </c>
      <c r="B1625" s="1" t="str">
        <f>TEXT(Holidays!A1625,"DDDD")</f>
        <v>Wednesday</v>
      </c>
      <c r="C1625" s="2">
        <f>WEEKNUM(Holidays!A1625)</f>
        <v>24</v>
      </c>
      <c r="D1625" s="1" t="str">
        <f>TEXT(Holidays!A1625,"MMMM")</f>
        <v>June</v>
      </c>
      <c r="E1625" s="1" t="str">
        <f>TEXT(Holidays!A1625,"yyyy")</f>
        <v>2019</v>
      </c>
      <c r="F1625" s="3">
        <v>11.9</v>
      </c>
      <c r="G1625" s="3">
        <v>16.5</v>
      </c>
      <c r="H1625" s="3">
        <v>1.3</v>
      </c>
      <c r="I1625" s="3">
        <v>0.6</v>
      </c>
      <c r="J1625" s="4">
        <v>128127.75</v>
      </c>
      <c r="K1625" s="5">
        <v>85.792690070000006</v>
      </c>
      <c r="L1625" s="71">
        <f t="shared" si="25"/>
        <v>10992424.345116444</v>
      </c>
      <c r="M1625" t="str">
        <f>VLOOKUP(A1625,Holidays!A:C,2,)</f>
        <v>Y</v>
      </c>
      <c r="N1625" t="str">
        <f>VLOOKUP(A1625,Holidays!A:C,3,FALSE)</f>
        <v>N</v>
      </c>
    </row>
    <row r="1626" spans="1:14" x14ac:dyDescent="0.25">
      <c r="A1626" s="6">
        <v>43629</v>
      </c>
      <c r="B1626" s="1" t="str">
        <f>TEXT(Holidays!A1626,"DDDD")</f>
        <v>Thursday</v>
      </c>
      <c r="C1626" s="2">
        <f>WEEKNUM(Holidays!A1626)</f>
        <v>24</v>
      </c>
      <c r="D1626" s="1" t="str">
        <f>TEXT(Holidays!A1626,"MMMM")</f>
        <v>June</v>
      </c>
      <c r="E1626" s="1" t="str">
        <f>TEXT(Holidays!A1626,"yyyy")</f>
        <v>2019</v>
      </c>
      <c r="F1626" s="3">
        <v>8.8000000000000007</v>
      </c>
      <c r="G1626" s="3">
        <v>17.399999999999999</v>
      </c>
      <c r="H1626" s="3">
        <v>8.9</v>
      </c>
      <c r="I1626" s="3">
        <v>2.6</v>
      </c>
      <c r="J1626" s="4">
        <v>128535.19</v>
      </c>
      <c r="K1626" s="5">
        <v>79.516251400000002</v>
      </c>
      <c r="L1626" s="71">
        <f t="shared" si="25"/>
        <v>10220636.481786767</v>
      </c>
      <c r="M1626" t="str">
        <f>VLOOKUP(A1626,Holidays!A:C,2,)</f>
        <v>Y</v>
      </c>
      <c r="N1626" t="str">
        <f>VLOOKUP(A1626,Holidays!A:C,3,FALSE)</f>
        <v>N</v>
      </c>
    </row>
    <row r="1627" spans="1:14" x14ac:dyDescent="0.25">
      <c r="A1627" s="6">
        <v>43630</v>
      </c>
      <c r="B1627" s="1" t="str">
        <f>TEXT(Holidays!A1627,"DDDD")</f>
        <v>Friday</v>
      </c>
      <c r="C1627" s="2">
        <f>WEEKNUM(Holidays!A1627)</f>
        <v>24</v>
      </c>
      <c r="D1627" s="1" t="str">
        <f>TEXT(Holidays!A1627,"MMMM")</f>
        <v>June</v>
      </c>
      <c r="E1627" s="1" t="str">
        <f>TEXT(Holidays!A1627,"yyyy")</f>
        <v>2019</v>
      </c>
      <c r="F1627" s="3">
        <v>10</v>
      </c>
      <c r="G1627" s="3">
        <v>17.3</v>
      </c>
      <c r="H1627" s="3">
        <v>7</v>
      </c>
      <c r="I1627" s="3">
        <v>2.2000000000000002</v>
      </c>
      <c r="J1627" s="4">
        <v>128153.19500000001</v>
      </c>
      <c r="K1627" s="5">
        <v>86.655464210000005</v>
      </c>
      <c r="L1627" s="71">
        <f t="shared" si="25"/>
        <v>11105174.602719652</v>
      </c>
      <c r="M1627" t="str">
        <f>VLOOKUP(A1627,Holidays!A:C,2,)</f>
        <v>Y</v>
      </c>
      <c r="N1627" t="str">
        <f>VLOOKUP(A1627,Holidays!A:C,3,FALSE)</f>
        <v>N</v>
      </c>
    </row>
    <row r="1628" spans="1:14" x14ac:dyDescent="0.25">
      <c r="A1628" s="6">
        <v>43631</v>
      </c>
      <c r="B1628" s="1" t="str">
        <f>TEXT(Holidays!A1628,"DDDD")</f>
        <v>Saturday</v>
      </c>
      <c r="C1628" s="2">
        <f>WEEKNUM(Holidays!A1628)</f>
        <v>24</v>
      </c>
      <c r="D1628" s="1" t="str">
        <f>TEXT(Holidays!A1628,"MMMM")</f>
        <v>June</v>
      </c>
      <c r="E1628" s="1" t="str">
        <f>TEXT(Holidays!A1628,"yyyy")</f>
        <v>2019</v>
      </c>
      <c r="F1628" s="3">
        <v>9</v>
      </c>
      <c r="G1628" s="3">
        <v>15.2</v>
      </c>
      <c r="H1628" s="3">
        <v>6.4</v>
      </c>
      <c r="I1628" s="3">
        <v>2.6</v>
      </c>
      <c r="J1628" s="4">
        <v>121097.845</v>
      </c>
      <c r="K1628" s="5">
        <v>104.43185029999999</v>
      </c>
      <c r="L1628" s="71">
        <f t="shared" si="25"/>
        <v>12646472.020692604</v>
      </c>
      <c r="M1628" t="str">
        <f>VLOOKUP(A1628,Holidays!A:C,2,)</f>
        <v>Y</v>
      </c>
      <c r="N1628" t="str">
        <f>VLOOKUP(A1628,Holidays!A:C,3,FALSE)</f>
        <v>N</v>
      </c>
    </row>
    <row r="1629" spans="1:14" x14ac:dyDescent="0.25">
      <c r="A1629" s="6">
        <v>43632</v>
      </c>
      <c r="B1629" s="1" t="str">
        <f>TEXT(Holidays!A1629,"DDDD")</f>
        <v>Sunday</v>
      </c>
      <c r="C1629" s="2">
        <f>WEEKNUM(Holidays!A1629)</f>
        <v>25</v>
      </c>
      <c r="D1629" s="1" t="str">
        <f>TEXT(Holidays!A1629,"MMMM")</f>
        <v>June</v>
      </c>
      <c r="E1629" s="1" t="str">
        <f>TEXT(Holidays!A1629,"yyyy")</f>
        <v>2019</v>
      </c>
      <c r="F1629" s="3">
        <v>8.6</v>
      </c>
      <c r="G1629" s="3">
        <v>16.7</v>
      </c>
      <c r="H1629" s="3">
        <v>7.5</v>
      </c>
      <c r="I1629" s="3">
        <v>0</v>
      </c>
      <c r="J1629" s="4">
        <v>116811.39</v>
      </c>
      <c r="K1629" s="5">
        <v>111.2767338</v>
      </c>
      <c r="L1629" s="71">
        <f t="shared" si="25"/>
        <v>12998389.949837983</v>
      </c>
      <c r="M1629" t="str">
        <f>VLOOKUP(A1629,Holidays!A:C,2,)</f>
        <v>Y</v>
      </c>
      <c r="N1629" t="str">
        <f>VLOOKUP(A1629,Holidays!A:C,3,FALSE)</f>
        <v>N</v>
      </c>
    </row>
    <row r="1630" spans="1:14" x14ac:dyDescent="0.25">
      <c r="A1630" s="6">
        <v>43633</v>
      </c>
      <c r="B1630" s="1" t="str">
        <f>TEXT(Holidays!A1630,"DDDD")</f>
        <v>Monday</v>
      </c>
      <c r="C1630" s="2">
        <f>WEEKNUM(Holidays!A1630)</f>
        <v>25</v>
      </c>
      <c r="D1630" s="1" t="str">
        <f>TEXT(Holidays!A1630,"MMMM")</f>
        <v>June</v>
      </c>
      <c r="E1630" s="1" t="str">
        <f>TEXT(Holidays!A1630,"yyyy")</f>
        <v>2019</v>
      </c>
      <c r="F1630" s="3">
        <v>6.3</v>
      </c>
      <c r="G1630" s="3">
        <v>17.899999999999999</v>
      </c>
      <c r="H1630" s="3">
        <v>8.6</v>
      </c>
      <c r="I1630" s="3">
        <v>3.4</v>
      </c>
      <c r="J1630" s="4">
        <v>129972.91499999999</v>
      </c>
      <c r="K1630" s="5">
        <v>108.7466958</v>
      </c>
      <c r="L1630" s="71">
        <f t="shared" si="25"/>
        <v>14134125.049744256</v>
      </c>
      <c r="M1630" t="str">
        <f>VLOOKUP(A1630,Holidays!A:C,2,)</f>
        <v>Y</v>
      </c>
      <c r="N1630" t="str">
        <f>VLOOKUP(A1630,Holidays!A:C,3,FALSE)</f>
        <v>N</v>
      </c>
    </row>
    <row r="1631" spans="1:14" x14ac:dyDescent="0.25">
      <c r="A1631" s="6">
        <v>43634</v>
      </c>
      <c r="B1631" s="1" t="str">
        <f>TEXT(Holidays!A1631,"DDDD")</f>
        <v>Tuesday</v>
      </c>
      <c r="C1631" s="2">
        <f>WEEKNUM(Holidays!A1631)</f>
        <v>25</v>
      </c>
      <c r="D1631" s="1" t="str">
        <f>TEXT(Holidays!A1631,"MMMM")</f>
        <v>June</v>
      </c>
      <c r="E1631" s="1" t="str">
        <f>TEXT(Holidays!A1631,"yyyy")</f>
        <v>2019</v>
      </c>
      <c r="F1631" s="3">
        <v>8</v>
      </c>
      <c r="G1631" s="3">
        <v>13.7</v>
      </c>
      <c r="H1631" s="3">
        <v>5.2</v>
      </c>
      <c r="I1631" s="3">
        <v>0</v>
      </c>
      <c r="J1631" s="4">
        <v>137922.22</v>
      </c>
      <c r="K1631" s="5">
        <v>101.3953781</v>
      </c>
      <c r="L1631" s="71">
        <f t="shared" si="25"/>
        <v>13984675.645291382</v>
      </c>
      <c r="M1631" t="str">
        <f>VLOOKUP(A1631,Holidays!A:C,2,)</f>
        <v>Y</v>
      </c>
      <c r="N1631" t="str">
        <f>VLOOKUP(A1631,Holidays!A:C,3,FALSE)</f>
        <v>N</v>
      </c>
    </row>
    <row r="1632" spans="1:14" x14ac:dyDescent="0.25">
      <c r="A1632" s="6">
        <v>43635</v>
      </c>
      <c r="B1632" s="1" t="str">
        <f>TEXT(Holidays!A1632,"DDDD")</f>
        <v>Wednesday</v>
      </c>
      <c r="C1632" s="2">
        <f>WEEKNUM(Holidays!A1632)</f>
        <v>25</v>
      </c>
      <c r="D1632" s="1" t="str">
        <f>TEXT(Holidays!A1632,"MMMM")</f>
        <v>June</v>
      </c>
      <c r="E1632" s="1" t="str">
        <f>TEXT(Holidays!A1632,"yyyy")</f>
        <v>2019</v>
      </c>
      <c r="F1632" s="3">
        <v>6.6</v>
      </c>
      <c r="G1632" s="3">
        <v>11.9</v>
      </c>
      <c r="H1632" s="3">
        <v>7</v>
      </c>
      <c r="I1632" s="3">
        <v>0.8</v>
      </c>
      <c r="J1632" s="4">
        <v>144737.12</v>
      </c>
      <c r="K1632" s="5">
        <v>157.02604099999999</v>
      </c>
      <c r="L1632" s="71">
        <f t="shared" si="25"/>
        <v>22727496.939341918</v>
      </c>
      <c r="M1632" t="str">
        <f>VLOOKUP(A1632,Holidays!A:C,2,)</f>
        <v>Y</v>
      </c>
      <c r="N1632" t="str">
        <f>VLOOKUP(A1632,Holidays!A:C,3,FALSE)</f>
        <v>N</v>
      </c>
    </row>
    <row r="1633" spans="1:14" x14ac:dyDescent="0.25">
      <c r="A1633" s="6">
        <v>43636</v>
      </c>
      <c r="B1633" s="1" t="str">
        <f>TEXT(Holidays!A1633,"DDDD")</f>
        <v>Thursday</v>
      </c>
      <c r="C1633" s="2">
        <f>WEEKNUM(Holidays!A1633)</f>
        <v>25</v>
      </c>
      <c r="D1633" s="1" t="str">
        <f>TEXT(Holidays!A1633,"MMMM")</f>
        <v>June</v>
      </c>
      <c r="E1633" s="1" t="str">
        <f>TEXT(Holidays!A1633,"yyyy")</f>
        <v>2019</v>
      </c>
      <c r="F1633" s="3">
        <v>6.4</v>
      </c>
      <c r="G1633" s="3">
        <v>11.3</v>
      </c>
      <c r="H1633" s="3">
        <v>6.4</v>
      </c>
      <c r="I1633" s="3">
        <v>1.6</v>
      </c>
      <c r="J1633" s="4">
        <v>148609.595</v>
      </c>
      <c r="K1633" s="5">
        <v>141.97958589999999</v>
      </c>
      <c r="L1633" s="71">
        <f t="shared" si="25"/>
        <v>21099528.758866709</v>
      </c>
      <c r="M1633" t="str">
        <f>VLOOKUP(A1633,Holidays!A:C,2,)</f>
        <v>Y</v>
      </c>
      <c r="N1633" t="str">
        <f>VLOOKUP(A1633,Holidays!A:C,3,FALSE)</f>
        <v>N</v>
      </c>
    </row>
    <row r="1634" spans="1:14" x14ac:dyDescent="0.25">
      <c r="A1634" s="6">
        <v>43637</v>
      </c>
      <c r="B1634" s="1" t="str">
        <f>TEXT(Holidays!A1634,"DDDD")</f>
        <v>Friday</v>
      </c>
      <c r="C1634" s="2">
        <f>WEEKNUM(Holidays!A1634)</f>
        <v>25</v>
      </c>
      <c r="D1634" s="1" t="str">
        <f>TEXT(Holidays!A1634,"MMMM")</f>
        <v>June</v>
      </c>
      <c r="E1634" s="1" t="str">
        <f>TEXT(Holidays!A1634,"yyyy")</f>
        <v>2019</v>
      </c>
      <c r="F1634" s="3">
        <v>6.5</v>
      </c>
      <c r="G1634" s="3">
        <v>12.6</v>
      </c>
      <c r="H1634" s="3">
        <v>8.5</v>
      </c>
      <c r="I1634" s="3">
        <v>3</v>
      </c>
      <c r="J1634" s="4">
        <v>144504.32999999999</v>
      </c>
      <c r="K1634" s="5">
        <v>123.80971169999999</v>
      </c>
      <c r="L1634" s="71">
        <f t="shared" si="25"/>
        <v>17891039.436701659</v>
      </c>
      <c r="M1634" t="str">
        <f>VLOOKUP(A1634,Holidays!A:C,2,)</f>
        <v>Y</v>
      </c>
      <c r="N1634" t="str">
        <f>VLOOKUP(A1634,Holidays!A:C,3,FALSE)</f>
        <v>N</v>
      </c>
    </row>
    <row r="1635" spans="1:14" x14ac:dyDescent="0.25">
      <c r="A1635" s="6">
        <v>43638</v>
      </c>
      <c r="B1635" s="1" t="str">
        <f>TEXT(Holidays!A1635,"DDDD")</f>
        <v>Saturday</v>
      </c>
      <c r="C1635" s="2">
        <f>WEEKNUM(Holidays!A1635)</f>
        <v>25</v>
      </c>
      <c r="D1635" s="1" t="str">
        <f>TEXT(Holidays!A1635,"MMMM")</f>
        <v>June</v>
      </c>
      <c r="E1635" s="1" t="str">
        <f>TEXT(Holidays!A1635,"yyyy")</f>
        <v>2019</v>
      </c>
      <c r="F1635" s="3">
        <v>6.8</v>
      </c>
      <c r="G1635" s="3">
        <v>11.8</v>
      </c>
      <c r="H1635" s="3">
        <v>7.3</v>
      </c>
      <c r="I1635" s="3">
        <v>0.4</v>
      </c>
      <c r="J1635" s="4">
        <v>132829.29</v>
      </c>
      <c r="K1635" s="5">
        <v>111.60986149999999</v>
      </c>
      <c r="L1635" s="71">
        <f t="shared" si="25"/>
        <v>14825058.660043335</v>
      </c>
      <c r="M1635" t="str">
        <f>VLOOKUP(A1635,Holidays!A:C,2,)</f>
        <v>Y</v>
      </c>
      <c r="N1635" t="str">
        <f>VLOOKUP(A1635,Holidays!A:C,3,FALSE)</f>
        <v>N</v>
      </c>
    </row>
    <row r="1636" spans="1:14" x14ac:dyDescent="0.25">
      <c r="A1636" s="6">
        <v>43639</v>
      </c>
      <c r="B1636" s="1" t="str">
        <f>TEXT(Holidays!A1636,"DDDD")</f>
        <v>Sunday</v>
      </c>
      <c r="C1636" s="2">
        <f>WEEKNUM(Holidays!A1636)</f>
        <v>26</v>
      </c>
      <c r="D1636" s="1" t="str">
        <f>TEXT(Holidays!A1636,"MMMM")</f>
        <v>June</v>
      </c>
      <c r="E1636" s="1" t="str">
        <f>TEXT(Holidays!A1636,"yyyy")</f>
        <v>2019</v>
      </c>
      <c r="F1636" s="3">
        <v>3.6</v>
      </c>
      <c r="G1636" s="3">
        <v>9.6</v>
      </c>
      <c r="H1636" s="3">
        <v>5.9</v>
      </c>
      <c r="I1636" s="3">
        <v>1.2</v>
      </c>
      <c r="J1636" s="4">
        <v>133525.32</v>
      </c>
      <c r="K1636" s="5">
        <v>127.6019028</v>
      </c>
      <c r="L1636" s="71">
        <f t="shared" si="25"/>
        <v>17038084.903978899</v>
      </c>
      <c r="M1636" t="str">
        <f>VLOOKUP(A1636,Holidays!A:C,2,)</f>
        <v>Y</v>
      </c>
      <c r="N1636" t="str">
        <f>VLOOKUP(A1636,Holidays!A:C,3,FALSE)</f>
        <v>N</v>
      </c>
    </row>
    <row r="1637" spans="1:14" x14ac:dyDescent="0.25">
      <c r="A1637" s="6">
        <v>43640</v>
      </c>
      <c r="B1637" s="1" t="str">
        <f>TEXT(Holidays!A1637,"DDDD")</f>
        <v>Monday</v>
      </c>
      <c r="C1637" s="2">
        <f>WEEKNUM(Holidays!A1637)</f>
        <v>26</v>
      </c>
      <c r="D1637" s="1" t="str">
        <f>TEXT(Holidays!A1637,"MMMM")</f>
        <v>June</v>
      </c>
      <c r="E1637" s="1" t="str">
        <f>TEXT(Holidays!A1637,"yyyy")</f>
        <v>2019</v>
      </c>
      <c r="F1637" s="3">
        <v>4.2</v>
      </c>
      <c r="G1637" s="3">
        <v>16</v>
      </c>
      <c r="H1637" s="3">
        <v>9</v>
      </c>
      <c r="I1637" s="3">
        <v>0</v>
      </c>
      <c r="J1637" s="4">
        <v>146856.79999999999</v>
      </c>
      <c r="K1637" s="5">
        <v>117.51896069999999</v>
      </c>
      <c r="L1637" s="71">
        <f t="shared" si="25"/>
        <v>17258458.507727757</v>
      </c>
      <c r="M1637" t="str">
        <f>VLOOKUP(A1637,Holidays!A:C,2,)</f>
        <v>Y</v>
      </c>
      <c r="N1637" t="str">
        <f>VLOOKUP(A1637,Holidays!A:C,3,FALSE)</f>
        <v>N</v>
      </c>
    </row>
    <row r="1638" spans="1:14" x14ac:dyDescent="0.25">
      <c r="A1638" s="6">
        <v>43641</v>
      </c>
      <c r="B1638" s="1" t="str">
        <f>TEXT(Holidays!A1638,"DDDD")</f>
        <v>Tuesday</v>
      </c>
      <c r="C1638" s="2">
        <f>WEEKNUM(Holidays!A1638)</f>
        <v>26</v>
      </c>
      <c r="D1638" s="1" t="str">
        <f>TEXT(Holidays!A1638,"MMMM")</f>
        <v>June</v>
      </c>
      <c r="E1638" s="1" t="str">
        <f>TEXT(Holidays!A1638,"yyyy")</f>
        <v>2019</v>
      </c>
      <c r="F1638" s="3">
        <v>3.5</v>
      </c>
      <c r="G1638" s="3">
        <v>17</v>
      </c>
      <c r="H1638" s="3">
        <v>8.9</v>
      </c>
      <c r="I1638" s="3">
        <v>0</v>
      </c>
      <c r="J1638" s="4">
        <v>145807.25</v>
      </c>
      <c r="K1638" s="5">
        <v>124.05127779999999</v>
      </c>
      <c r="L1638" s="71">
        <f t="shared" si="25"/>
        <v>18087575.67500405</v>
      </c>
      <c r="M1638" t="str">
        <f>VLOOKUP(A1638,Holidays!A:C,2,)</f>
        <v>Y</v>
      </c>
      <c r="N1638" t="str">
        <f>VLOOKUP(A1638,Holidays!A:C,3,FALSE)</f>
        <v>N</v>
      </c>
    </row>
    <row r="1639" spans="1:14" x14ac:dyDescent="0.25">
      <c r="A1639" s="6">
        <v>43642</v>
      </c>
      <c r="B1639" s="1" t="str">
        <f>TEXT(Holidays!A1639,"DDDD")</f>
        <v>Wednesday</v>
      </c>
      <c r="C1639" s="2">
        <f>WEEKNUM(Holidays!A1639)</f>
        <v>26</v>
      </c>
      <c r="D1639" s="1" t="str">
        <f>TEXT(Holidays!A1639,"MMMM")</f>
        <v>June</v>
      </c>
      <c r="E1639" s="1" t="str">
        <f>TEXT(Holidays!A1639,"yyyy")</f>
        <v>2019</v>
      </c>
      <c r="F1639" s="3">
        <v>4.5999999999999996</v>
      </c>
      <c r="G1639" s="3">
        <v>18</v>
      </c>
      <c r="H1639" s="3">
        <v>9.1999999999999993</v>
      </c>
      <c r="I1639" s="3">
        <v>0.2</v>
      </c>
      <c r="J1639" s="4">
        <v>139351.56</v>
      </c>
      <c r="K1639" s="5">
        <v>106.19914</v>
      </c>
      <c r="L1639" s="71">
        <f t="shared" si="25"/>
        <v>14799015.8296584</v>
      </c>
      <c r="M1639" t="str">
        <f>VLOOKUP(A1639,Holidays!A:C,2,)</f>
        <v>Y</v>
      </c>
      <c r="N1639" t="str">
        <f>VLOOKUP(A1639,Holidays!A:C,3,FALSE)</f>
        <v>N</v>
      </c>
    </row>
    <row r="1640" spans="1:14" x14ac:dyDescent="0.25">
      <c r="A1640" s="6">
        <v>43643</v>
      </c>
      <c r="B1640" s="1" t="str">
        <f>TEXT(Holidays!A1640,"DDDD")</f>
        <v>Thursday</v>
      </c>
      <c r="C1640" s="2">
        <f>WEEKNUM(Holidays!A1640)</f>
        <v>26</v>
      </c>
      <c r="D1640" s="1" t="str">
        <f>TEXT(Holidays!A1640,"MMMM")</f>
        <v>June</v>
      </c>
      <c r="E1640" s="1" t="str">
        <f>TEXT(Holidays!A1640,"yyyy")</f>
        <v>2019</v>
      </c>
      <c r="F1640" s="3">
        <v>5.9</v>
      </c>
      <c r="G1640" s="3">
        <v>17.5</v>
      </c>
      <c r="H1640" s="3">
        <v>9.1999999999999993</v>
      </c>
      <c r="I1640" s="3">
        <v>0</v>
      </c>
      <c r="J1640" s="4">
        <v>131023.66</v>
      </c>
      <c r="K1640" s="5">
        <v>77.671129440000001</v>
      </c>
      <c r="L1640" s="71">
        <f t="shared" si="25"/>
        <v>10176755.655562552</v>
      </c>
      <c r="M1640" t="str">
        <f>VLOOKUP(A1640,Holidays!A:C,2,)</f>
        <v>Y</v>
      </c>
      <c r="N1640" t="str">
        <f>VLOOKUP(A1640,Holidays!A:C,3,FALSE)</f>
        <v>N</v>
      </c>
    </row>
    <row r="1641" spans="1:14" x14ac:dyDescent="0.25">
      <c r="A1641" s="6">
        <v>43644</v>
      </c>
      <c r="B1641" s="1" t="str">
        <f>TEXT(Holidays!A1641,"DDDD")</f>
        <v>Friday</v>
      </c>
      <c r="C1641" s="2">
        <f>WEEKNUM(Holidays!A1641)</f>
        <v>26</v>
      </c>
      <c r="D1641" s="1" t="str">
        <f>TEXT(Holidays!A1641,"MMMM")</f>
        <v>June</v>
      </c>
      <c r="E1641" s="1" t="str">
        <f>TEXT(Holidays!A1641,"yyyy")</f>
        <v>2019</v>
      </c>
      <c r="F1641" s="3">
        <v>10.7</v>
      </c>
      <c r="G1641" s="3">
        <v>19.5</v>
      </c>
      <c r="H1641" s="3">
        <v>9.1999999999999993</v>
      </c>
      <c r="I1641" s="3">
        <v>0</v>
      </c>
      <c r="J1641" s="4">
        <v>123546.62</v>
      </c>
      <c r="K1641" s="5">
        <v>61.815155930000003</v>
      </c>
      <c r="L1641" s="71">
        <f t="shared" si="25"/>
        <v>7637053.5799244568</v>
      </c>
      <c r="M1641" t="str">
        <f>VLOOKUP(A1641,Holidays!A:C,2,)</f>
        <v>N</v>
      </c>
      <c r="N1641" t="str">
        <f>VLOOKUP(A1641,Holidays!A:C,3,FALSE)</f>
        <v>N</v>
      </c>
    </row>
    <row r="1642" spans="1:14" x14ac:dyDescent="0.25">
      <c r="A1642" s="6">
        <v>43645</v>
      </c>
      <c r="B1642" s="1" t="str">
        <f>TEXT(Holidays!A1642,"DDDD")</f>
        <v>Saturday</v>
      </c>
      <c r="C1642" s="2">
        <f>WEEKNUM(Holidays!A1642)</f>
        <v>26</v>
      </c>
      <c r="D1642" s="1" t="str">
        <f>TEXT(Holidays!A1642,"MMMM")</f>
        <v>June</v>
      </c>
      <c r="E1642" s="1" t="str">
        <f>TEXT(Holidays!A1642,"yyyy")</f>
        <v>2019</v>
      </c>
      <c r="F1642" s="3">
        <v>13</v>
      </c>
      <c r="G1642" s="3">
        <v>17.600000000000001</v>
      </c>
      <c r="H1642" s="3">
        <v>2.6</v>
      </c>
      <c r="I1642" s="3">
        <v>0.8</v>
      </c>
      <c r="J1642" s="4">
        <v>117924.13</v>
      </c>
      <c r="K1642" s="5">
        <v>52.91240414</v>
      </c>
      <c r="L1642" s="71">
        <f t="shared" si="25"/>
        <v>6239649.2244178988</v>
      </c>
      <c r="M1642" t="str">
        <f>VLOOKUP(A1642,Holidays!A:C,2,)</f>
        <v>N</v>
      </c>
      <c r="N1642" t="str">
        <f>VLOOKUP(A1642,Holidays!A:C,3,FALSE)</f>
        <v>N</v>
      </c>
    </row>
    <row r="1643" spans="1:14" x14ac:dyDescent="0.25">
      <c r="A1643" s="6">
        <v>43646</v>
      </c>
      <c r="B1643" s="1" t="str">
        <f>TEXT(Holidays!A1643,"DDDD")</f>
        <v>Sunday</v>
      </c>
      <c r="C1643" s="2">
        <f>WEEKNUM(Holidays!A1643)</f>
        <v>27</v>
      </c>
      <c r="D1643" s="1" t="str">
        <f>TEXT(Holidays!A1643,"MMMM")</f>
        <v>June</v>
      </c>
      <c r="E1643" s="1" t="str">
        <f>TEXT(Holidays!A1643,"yyyy")</f>
        <v>2019</v>
      </c>
      <c r="F1643" s="3">
        <v>8.1</v>
      </c>
      <c r="G1643" s="3">
        <v>14.5</v>
      </c>
      <c r="H1643" s="3">
        <v>8.5</v>
      </c>
      <c r="I1643" s="3">
        <v>6.4</v>
      </c>
      <c r="J1643" s="4">
        <v>116150.91499999999</v>
      </c>
      <c r="K1643" s="5">
        <v>51.901149879999998</v>
      </c>
      <c r="L1643" s="71">
        <f t="shared" si="25"/>
        <v>6028366.0481141396</v>
      </c>
      <c r="M1643" t="str">
        <f>VLOOKUP(A1643,Holidays!A:C,2,)</f>
        <v>N</v>
      </c>
      <c r="N1643" t="str">
        <f>VLOOKUP(A1643,Holidays!A:C,3,FALSE)</f>
        <v>N</v>
      </c>
    </row>
    <row r="1644" spans="1:14" x14ac:dyDescent="0.25">
      <c r="A1644" s="6">
        <v>43647</v>
      </c>
      <c r="B1644" s="1" t="str">
        <f>TEXT(Holidays!A1644,"DDDD")</f>
        <v>Monday</v>
      </c>
      <c r="C1644" s="2">
        <f>WEEKNUM(Holidays!A1644)</f>
        <v>27</v>
      </c>
      <c r="D1644" s="1" t="str">
        <f>TEXT(Holidays!A1644,"MMMM")</f>
        <v>July</v>
      </c>
      <c r="E1644" s="1" t="str">
        <f>TEXT(Holidays!A1644,"yyyy")</f>
        <v>2019</v>
      </c>
      <c r="F1644" s="3">
        <v>9.5</v>
      </c>
      <c r="G1644" s="3">
        <v>14.1</v>
      </c>
      <c r="H1644" s="3">
        <v>8.3000000000000007</v>
      </c>
      <c r="I1644" s="3">
        <v>0</v>
      </c>
      <c r="J1644" s="4">
        <v>130565.58</v>
      </c>
      <c r="K1644" s="5">
        <v>67.195464610000002</v>
      </c>
      <c r="L1644" s="71">
        <f t="shared" si="25"/>
        <v>8773414.8101741243</v>
      </c>
      <c r="M1644" t="str">
        <f>VLOOKUP(A1644,Holidays!A:C,2,)</f>
        <v>N</v>
      </c>
      <c r="N1644" t="str">
        <f>VLOOKUP(A1644,Holidays!A:C,3,FALSE)</f>
        <v>N</v>
      </c>
    </row>
    <row r="1645" spans="1:14" x14ac:dyDescent="0.25">
      <c r="A1645" s="6">
        <v>43648</v>
      </c>
      <c r="B1645" s="1" t="str">
        <f>TEXT(Holidays!A1645,"DDDD")</f>
        <v>Tuesday</v>
      </c>
      <c r="C1645" s="2">
        <f>WEEKNUM(Holidays!A1645)</f>
        <v>27</v>
      </c>
      <c r="D1645" s="1" t="str">
        <f>TEXT(Holidays!A1645,"MMMM")</f>
        <v>July</v>
      </c>
      <c r="E1645" s="1" t="str">
        <f>TEXT(Holidays!A1645,"yyyy")</f>
        <v>2019</v>
      </c>
      <c r="F1645" s="3">
        <v>8.6</v>
      </c>
      <c r="G1645" s="3">
        <v>15.9</v>
      </c>
      <c r="H1645" s="3">
        <v>6.6</v>
      </c>
      <c r="I1645" s="3">
        <v>0</v>
      </c>
      <c r="J1645" s="4">
        <v>135866.75</v>
      </c>
      <c r="K1645" s="5">
        <v>93.110674299999999</v>
      </c>
      <c r="L1645" s="71">
        <f t="shared" si="25"/>
        <v>12650644.707449526</v>
      </c>
      <c r="M1645" t="str">
        <f>VLOOKUP(A1645,Holidays!A:C,2,)</f>
        <v>N</v>
      </c>
      <c r="N1645" t="str">
        <f>VLOOKUP(A1645,Holidays!A:C,3,FALSE)</f>
        <v>N</v>
      </c>
    </row>
    <row r="1646" spans="1:14" x14ac:dyDescent="0.25">
      <c r="A1646" s="6">
        <v>43649</v>
      </c>
      <c r="B1646" s="1" t="str">
        <f>TEXT(Holidays!A1646,"DDDD")</f>
        <v>Wednesday</v>
      </c>
      <c r="C1646" s="2">
        <f>WEEKNUM(Holidays!A1646)</f>
        <v>27</v>
      </c>
      <c r="D1646" s="1" t="str">
        <f>TEXT(Holidays!A1646,"MMMM")</f>
        <v>July</v>
      </c>
      <c r="E1646" s="1" t="str">
        <f>TEXT(Holidays!A1646,"yyyy")</f>
        <v>2019</v>
      </c>
      <c r="F1646" s="3">
        <v>8.1999999999999993</v>
      </c>
      <c r="G1646" s="3">
        <v>13.7</v>
      </c>
      <c r="H1646" s="3">
        <v>7.5</v>
      </c>
      <c r="I1646" s="3">
        <v>0</v>
      </c>
      <c r="J1646" s="4">
        <v>137327.70000000001</v>
      </c>
      <c r="K1646" s="5">
        <v>97.287999810000002</v>
      </c>
      <c r="L1646" s="71">
        <f t="shared" si="25"/>
        <v>13360337.251507739</v>
      </c>
      <c r="M1646" t="str">
        <f>VLOOKUP(A1646,Holidays!A:C,2,)</f>
        <v>N</v>
      </c>
      <c r="N1646" t="str">
        <f>VLOOKUP(A1646,Holidays!A:C,3,FALSE)</f>
        <v>N</v>
      </c>
    </row>
    <row r="1647" spans="1:14" x14ac:dyDescent="0.25">
      <c r="A1647" s="6">
        <v>43650</v>
      </c>
      <c r="B1647" s="1" t="str">
        <f>TEXT(Holidays!A1647,"DDDD")</f>
        <v>Thursday</v>
      </c>
      <c r="C1647" s="2">
        <f>WEEKNUM(Holidays!A1647)</f>
        <v>27</v>
      </c>
      <c r="D1647" s="1" t="str">
        <f>TEXT(Holidays!A1647,"MMMM")</f>
        <v>July</v>
      </c>
      <c r="E1647" s="1" t="str">
        <f>TEXT(Holidays!A1647,"yyyy")</f>
        <v>2019</v>
      </c>
      <c r="F1647" s="3">
        <v>5.3</v>
      </c>
      <c r="G1647" s="3">
        <v>13.5</v>
      </c>
      <c r="H1647" s="3">
        <v>6.9</v>
      </c>
      <c r="I1647" s="3">
        <v>0</v>
      </c>
      <c r="J1647" s="4">
        <v>135182.72500000001</v>
      </c>
      <c r="K1647" s="5">
        <v>85.901782639999993</v>
      </c>
      <c r="L1647" s="71">
        <f t="shared" si="25"/>
        <v>11612437.059632894</v>
      </c>
      <c r="M1647" t="str">
        <f>VLOOKUP(A1647,Holidays!A:C,2,)</f>
        <v>N</v>
      </c>
      <c r="N1647" t="str">
        <f>VLOOKUP(A1647,Holidays!A:C,3,FALSE)</f>
        <v>N</v>
      </c>
    </row>
    <row r="1648" spans="1:14" x14ac:dyDescent="0.25">
      <c r="A1648" s="6">
        <v>43651</v>
      </c>
      <c r="B1648" s="1" t="str">
        <f>TEXT(Holidays!A1648,"DDDD")</f>
        <v>Friday</v>
      </c>
      <c r="C1648" s="2">
        <f>WEEKNUM(Holidays!A1648)</f>
        <v>27</v>
      </c>
      <c r="D1648" s="1" t="str">
        <f>TEXT(Holidays!A1648,"MMMM")</f>
        <v>July</v>
      </c>
      <c r="E1648" s="1" t="str">
        <f>TEXT(Holidays!A1648,"yyyy")</f>
        <v>2019</v>
      </c>
      <c r="F1648" s="3">
        <v>3.5</v>
      </c>
      <c r="G1648" s="3">
        <v>19.100000000000001</v>
      </c>
      <c r="H1648" s="3">
        <v>9</v>
      </c>
      <c r="I1648" s="3">
        <v>0</v>
      </c>
      <c r="J1648" s="4">
        <v>132774.29500000001</v>
      </c>
      <c r="K1648" s="5">
        <v>78.719066029999993</v>
      </c>
      <c r="L1648" s="71">
        <f t="shared" si="25"/>
        <v>10451868.495191699</v>
      </c>
      <c r="M1648" t="str">
        <f>VLOOKUP(A1648,Holidays!A:C,2,)</f>
        <v>N</v>
      </c>
      <c r="N1648" t="str">
        <f>VLOOKUP(A1648,Holidays!A:C,3,FALSE)</f>
        <v>N</v>
      </c>
    </row>
    <row r="1649" spans="1:14" x14ac:dyDescent="0.25">
      <c r="A1649" s="6">
        <v>43652</v>
      </c>
      <c r="B1649" s="1" t="str">
        <f>TEXT(Holidays!A1649,"DDDD")</f>
        <v>Saturday</v>
      </c>
      <c r="C1649" s="2">
        <f>WEEKNUM(Holidays!A1649)</f>
        <v>27</v>
      </c>
      <c r="D1649" s="1" t="str">
        <f>TEXT(Holidays!A1649,"MMMM")</f>
        <v>July</v>
      </c>
      <c r="E1649" s="1" t="str">
        <f>TEXT(Holidays!A1649,"yyyy")</f>
        <v>2019</v>
      </c>
      <c r="F1649" s="3">
        <v>6</v>
      </c>
      <c r="G1649" s="3">
        <v>19.399999999999999</v>
      </c>
      <c r="H1649" s="3">
        <v>9.3000000000000007</v>
      </c>
      <c r="I1649" s="3">
        <v>0</v>
      </c>
      <c r="J1649" s="4">
        <v>114660.9</v>
      </c>
      <c r="K1649" s="5">
        <v>64.992904050000007</v>
      </c>
      <c r="L1649" s="71">
        <f t="shared" si="25"/>
        <v>7452144.8719866453</v>
      </c>
      <c r="M1649" t="str">
        <f>VLOOKUP(A1649,Holidays!A:C,2,)</f>
        <v>N</v>
      </c>
      <c r="N1649" t="str">
        <f>VLOOKUP(A1649,Holidays!A:C,3,FALSE)</f>
        <v>N</v>
      </c>
    </row>
    <row r="1650" spans="1:14" x14ac:dyDescent="0.25">
      <c r="A1650" s="6">
        <v>43653</v>
      </c>
      <c r="B1650" s="1" t="str">
        <f>TEXT(Holidays!A1650,"DDDD")</f>
        <v>Sunday</v>
      </c>
      <c r="C1650" s="2">
        <f>WEEKNUM(Holidays!A1650)</f>
        <v>28</v>
      </c>
      <c r="D1650" s="1" t="str">
        <f>TEXT(Holidays!A1650,"MMMM")</f>
        <v>July</v>
      </c>
      <c r="E1650" s="1" t="str">
        <f>TEXT(Holidays!A1650,"yyyy")</f>
        <v>2019</v>
      </c>
      <c r="F1650" s="3">
        <v>9</v>
      </c>
      <c r="G1650" s="3">
        <v>18.2</v>
      </c>
      <c r="H1650" s="3">
        <v>6.1</v>
      </c>
      <c r="I1650" s="3">
        <v>0.2</v>
      </c>
      <c r="J1650" s="4">
        <v>114469.88</v>
      </c>
      <c r="K1650" s="5">
        <v>87.747186549999995</v>
      </c>
      <c r="L1650" s="71">
        <f t="shared" si="25"/>
        <v>10044409.914716113</v>
      </c>
      <c r="M1650" t="str">
        <f>VLOOKUP(A1650,Holidays!A:C,2,)</f>
        <v>N</v>
      </c>
      <c r="N1650" t="str">
        <f>VLOOKUP(A1650,Holidays!A:C,3,FALSE)</f>
        <v>N</v>
      </c>
    </row>
    <row r="1651" spans="1:14" x14ac:dyDescent="0.25">
      <c r="A1651" s="6">
        <v>43654</v>
      </c>
      <c r="B1651" s="1" t="str">
        <f>TEXT(Holidays!A1651,"DDDD")</f>
        <v>Monday</v>
      </c>
      <c r="C1651" s="2">
        <f>WEEKNUM(Holidays!A1651)</f>
        <v>28</v>
      </c>
      <c r="D1651" s="1" t="str">
        <f>TEXT(Holidays!A1651,"MMMM")</f>
        <v>July</v>
      </c>
      <c r="E1651" s="1" t="str">
        <f>TEXT(Holidays!A1651,"yyyy")</f>
        <v>2019</v>
      </c>
      <c r="F1651" s="3">
        <v>11</v>
      </c>
      <c r="G1651" s="3">
        <v>16</v>
      </c>
      <c r="H1651" s="3">
        <v>8.1999999999999993</v>
      </c>
      <c r="I1651" s="3">
        <v>5.2</v>
      </c>
      <c r="J1651" s="4">
        <v>127307.26</v>
      </c>
      <c r="K1651" s="5">
        <v>101.94417129999999</v>
      </c>
      <c r="L1651" s="71">
        <f t="shared" si="25"/>
        <v>12978233.121173637</v>
      </c>
      <c r="M1651" t="str">
        <f>VLOOKUP(A1651,Holidays!A:C,2,)</f>
        <v>N</v>
      </c>
      <c r="N1651" t="str">
        <f>VLOOKUP(A1651,Holidays!A:C,3,FALSE)</f>
        <v>N</v>
      </c>
    </row>
    <row r="1652" spans="1:14" x14ac:dyDescent="0.25">
      <c r="A1652" s="6">
        <v>43655</v>
      </c>
      <c r="B1652" s="1" t="str">
        <f>TEXT(Holidays!A1652,"DDDD")</f>
        <v>Tuesday</v>
      </c>
      <c r="C1652" s="2">
        <f>WEEKNUM(Holidays!A1652)</f>
        <v>28</v>
      </c>
      <c r="D1652" s="1" t="str">
        <f>TEXT(Holidays!A1652,"MMMM")</f>
        <v>July</v>
      </c>
      <c r="E1652" s="1" t="str">
        <f>TEXT(Holidays!A1652,"yyyy")</f>
        <v>2019</v>
      </c>
      <c r="F1652" s="3">
        <v>6.8</v>
      </c>
      <c r="G1652" s="3">
        <v>15</v>
      </c>
      <c r="H1652" s="3">
        <v>7.2</v>
      </c>
      <c r="I1652" s="3">
        <v>0.2</v>
      </c>
      <c r="J1652" s="4">
        <v>133803.98499999999</v>
      </c>
      <c r="K1652" s="5">
        <v>125.0990315</v>
      </c>
      <c r="L1652" s="71">
        <f t="shared" si="25"/>
        <v>16738748.934340525</v>
      </c>
      <c r="M1652" t="str">
        <f>VLOOKUP(A1652,Holidays!A:C,2,)</f>
        <v>N</v>
      </c>
      <c r="N1652" t="str">
        <f>VLOOKUP(A1652,Holidays!A:C,3,FALSE)</f>
        <v>N</v>
      </c>
    </row>
    <row r="1653" spans="1:14" x14ac:dyDescent="0.25">
      <c r="A1653" s="6">
        <v>43656</v>
      </c>
      <c r="B1653" s="1" t="str">
        <f>TEXT(Holidays!A1653,"DDDD")</f>
        <v>Wednesday</v>
      </c>
      <c r="C1653" s="2">
        <f>WEEKNUM(Holidays!A1653)</f>
        <v>28</v>
      </c>
      <c r="D1653" s="1" t="str">
        <f>TEXT(Holidays!A1653,"MMMM")</f>
        <v>July</v>
      </c>
      <c r="E1653" s="1" t="str">
        <f>TEXT(Holidays!A1653,"yyyy")</f>
        <v>2019</v>
      </c>
      <c r="F1653" s="3">
        <v>9.5</v>
      </c>
      <c r="G1653" s="3">
        <v>15.4</v>
      </c>
      <c r="H1653" s="3">
        <v>6.7</v>
      </c>
      <c r="I1653" s="3">
        <v>0.2</v>
      </c>
      <c r="J1653" s="4">
        <v>127092.715</v>
      </c>
      <c r="K1653" s="5">
        <v>84.780694909999994</v>
      </c>
      <c r="L1653" s="71">
        <f t="shared" si="25"/>
        <v>10775008.69569858</v>
      </c>
      <c r="M1653" t="str">
        <f>VLOOKUP(A1653,Holidays!A:C,2,)</f>
        <v>N</v>
      </c>
      <c r="N1653" t="str">
        <f>VLOOKUP(A1653,Holidays!A:C,3,FALSE)</f>
        <v>N</v>
      </c>
    </row>
    <row r="1654" spans="1:14" x14ac:dyDescent="0.25">
      <c r="A1654" s="6">
        <v>43657</v>
      </c>
      <c r="B1654" s="1" t="str">
        <f>TEXT(Holidays!A1654,"DDDD")</f>
        <v>Thursday</v>
      </c>
      <c r="C1654" s="2">
        <f>WEEKNUM(Holidays!A1654)</f>
        <v>28</v>
      </c>
      <c r="D1654" s="1" t="str">
        <f>TEXT(Holidays!A1654,"MMMM")</f>
        <v>July</v>
      </c>
      <c r="E1654" s="1" t="str">
        <f>TEXT(Holidays!A1654,"yyyy")</f>
        <v>2019</v>
      </c>
      <c r="F1654" s="3">
        <v>7.8</v>
      </c>
      <c r="G1654" s="3">
        <v>14.3</v>
      </c>
      <c r="H1654" s="3">
        <v>4.5999999999999996</v>
      </c>
      <c r="I1654" s="3">
        <v>6.4</v>
      </c>
      <c r="J1654" s="4">
        <v>133131.51999999999</v>
      </c>
      <c r="K1654" s="5">
        <v>89.217705280000004</v>
      </c>
      <c r="L1654" s="71">
        <f t="shared" si="25"/>
        <v>11877688.714838425</v>
      </c>
      <c r="M1654" t="str">
        <f>VLOOKUP(A1654,Holidays!A:C,2,)</f>
        <v>N</v>
      </c>
      <c r="N1654" t="str">
        <f>VLOOKUP(A1654,Holidays!A:C,3,FALSE)</f>
        <v>N</v>
      </c>
    </row>
    <row r="1655" spans="1:14" x14ac:dyDescent="0.25">
      <c r="A1655" s="6">
        <v>43658</v>
      </c>
      <c r="B1655" s="1" t="str">
        <f>TEXT(Holidays!A1655,"DDDD")</f>
        <v>Friday</v>
      </c>
      <c r="C1655" s="2">
        <f>WEEKNUM(Holidays!A1655)</f>
        <v>28</v>
      </c>
      <c r="D1655" s="1" t="str">
        <f>TEXT(Holidays!A1655,"MMMM")</f>
        <v>July</v>
      </c>
      <c r="E1655" s="1" t="str">
        <f>TEXT(Holidays!A1655,"yyyy")</f>
        <v>2019</v>
      </c>
      <c r="F1655" s="3">
        <v>10.1</v>
      </c>
      <c r="G1655" s="3">
        <v>15.7</v>
      </c>
      <c r="H1655" s="3">
        <v>6.2</v>
      </c>
      <c r="I1655" s="3">
        <v>2.4</v>
      </c>
      <c r="J1655" s="4">
        <v>128384.14</v>
      </c>
      <c r="K1655" s="5">
        <v>90.969699500000004</v>
      </c>
      <c r="L1655" s="71">
        <f t="shared" si="25"/>
        <v>11679066.63636593</v>
      </c>
      <c r="M1655" t="str">
        <f>VLOOKUP(A1655,Holidays!A:C,2,)</f>
        <v>N</v>
      </c>
      <c r="N1655" t="str">
        <f>VLOOKUP(A1655,Holidays!A:C,3,FALSE)</f>
        <v>N</v>
      </c>
    </row>
    <row r="1656" spans="1:14" x14ac:dyDescent="0.25">
      <c r="A1656" s="6">
        <v>43659</v>
      </c>
      <c r="B1656" s="1" t="str">
        <f>TEXT(Holidays!A1656,"DDDD")</f>
        <v>Saturday</v>
      </c>
      <c r="C1656" s="2">
        <f>WEEKNUM(Holidays!A1656)</f>
        <v>28</v>
      </c>
      <c r="D1656" s="1" t="str">
        <f>TEXT(Holidays!A1656,"MMMM")</f>
        <v>July</v>
      </c>
      <c r="E1656" s="1" t="str">
        <f>TEXT(Holidays!A1656,"yyyy")</f>
        <v>2019</v>
      </c>
      <c r="F1656" s="3">
        <v>7</v>
      </c>
      <c r="G1656" s="3">
        <v>12</v>
      </c>
      <c r="H1656" s="3">
        <v>8.3000000000000007</v>
      </c>
      <c r="I1656" s="3">
        <v>4.4000000000000004</v>
      </c>
      <c r="J1656" s="4">
        <v>123954.31</v>
      </c>
      <c r="K1656" s="5">
        <v>82.190068789999998</v>
      </c>
      <c r="L1656" s="71">
        <f t="shared" si="25"/>
        <v>10187813.265716985</v>
      </c>
      <c r="M1656" t="str">
        <f>VLOOKUP(A1656,Holidays!A:C,2,)</f>
        <v>N</v>
      </c>
      <c r="N1656" t="str">
        <f>VLOOKUP(A1656,Holidays!A:C,3,FALSE)</f>
        <v>N</v>
      </c>
    </row>
    <row r="1657" spans="1:14" x14ac:dyDescent="0.25">
      <c r="A1657" s="6">
        <v>43660</v>
      </c>
      <c r="B1657" s="1" t="str">
        <f>TEXT(Holidays!A1657,"DDDD")</f>
        <v>Sunday</v>
      </c>
      <c r="C1657" s="2">
        <f>WEEKNUM(Holidays!A1657)</f>
        <v>29</v>
      </c>
      <c r="D1657" s="1" t="str">
        <f>TEXT(Holidays!A1657,"MMMM")</f>
        <v>July</v>
      </c>
      <c r="E1657" s="1" t="str">
        <f>TEXT(Holidays!A1657,"yyyy")</f>
        <v>2019</v>
      </c>
      <c r="F1657" s="3">
        <v>7.1</v>
      </c>
      <c r="G1657" s="3">
        <v>13.1</v>
      </c>
      <c r="H1657" s="3">
        <v>3.8</v>
      </c>
      <c r="I1657" s="3">
        <v>0.8</v>
      </c>
      <c r="J1657" s="4">
        <v>123740.265</v>
      </c>
      <c r="K1657" s="5">
        <v>81.784996430000007</v>
      </c>
      <c r="L1657" s="71">
        <f t="shared" si="25"/>
        <v>10120097.131272255</v>
      </c>
      <c r="M1657" t="str">
        <f>VLOOKUP(A1657,Holidays!A:C,2,)</f>
        <v>N</v>
      </c>
      <c r="N1657" t="str">
        <f>VLOOKUP(A1657,Holidays!A:C,3,FALSE)</f>
        <v>N</v>
      </c>
    </row>
    <row r="1658" spans="1:14" x14ac:dyDescent="0.25">
      <c r="A1658" s="6">
        <v>43661</v>
      </c>
      <c r="B1658" s="1" t="str">
        <f>TEXT(Holidays!A1658,"DDDD")</f>
        <v>Monday</v>
      </c>
      <c r="C1658" s="2">
        <f>WEEKNUM(Holidays!A1658)</f>
        <v>29</v>
      </c>
      <c r="D1658" s="1" t="str">
        <f>TEXT(Holidays!A1658,"MMMM")</f>
        <v>July</v>
      </c>
      <c r="E1658" s="1" t="str">
        <f>TEXT(Holidays!A1658,"yyyy")</f>
        <v>2019</v>
      </c>
      <c r="F1658" s="3">
        <v>8.9</v>
      </c>
      <c r="G1658" s="3">
        <v>14.3</v>
      </c>
      <c r="H1658" s="3">
        <v>7.6</v>
      </c>
      <c r="I1658" s="3">
        <v>4.4000000000000004</v>
      </c>
      <c r="J1658" s="4">
        <v>131739.20000000001</v>
      </c>
      <c r="K1658" s="5">
        <v>92.269993139999997</v>
      </c>
      <c r="L1658" s="71">
        <f t="shared" si="25"/>
        <v>12155575.080269089</v>
      </c>
      <c r="M1658" t="str">
        <f>VLOOKUP(A1658,Holidays!A:C,2,)</f>
        <v>N</v>
      </c>
      <c r="N1658" t="str">
        <f>VLOOKUP(A1658,Holidays!A:C,3,FALSE)</f>
        <v>N</v>
      </c>
    </row>
    <row r="1659" spans="1:14" x14ac:dyDescent="0.25">
      <c r="A1659" s="6">
        <v>43662</v>
      </c>
      <c r="B1659" s="1" t="str">
        <f>TEXT(Holidays!A1659,"DDDD")</f>
        <v>Tuesday</v>
      </c>
      <c r="C1659" s="2">
        <f>WEEKNUM(Holidays!A1659)</f>
        <v>29</v>
      </c>
      <c r="D1659" s="1" t="str">
        <f>TEXT(Holidays!A1659,"MMMM")</f>
        <v>July</v>
      </c>
      <c r="E1659" s="1" t="str">
        <f>TEXT(Holidays!A1659,"yyyy")</f>
        <v>2019</v>
      </c>
      <c r="F1659" s="3">
        <v>9.9</v>
      </c>
      <c r="G1659" s="3">
        <v>13.9</v>
      </c>
      <c r="H1659" s="3">
        <v>6.4</v>
      </c>
      <c r="I1659" s="3">
        <v>1.8</v>
      </c>
      <c r="J1659" s="4">
        <v>132941.76999999999</v>
      </c>
      <c r="K1659" s="5">
        <v>114.6004499</v>
      </c>
      <c r="L1659" s="71">
        <f t="shared" si="25"/>
        <v>15235186.652502323</v>
      </c>
      <c r="M1659" t="str">
        <f>VLOOKUP(A1659,Holidays!A:C,2,)</f>
        <v>Y</v>
      </c>
      <c r="N1659" t="str">
        <f>VLOOKUP(A1659,Holidays!A:C,3,FALSE)</f>
        <v>N</v>
      </c>
    </row>
    <row r="1660" spans="1:14" x14ac:dyDescent="0.25">
      <c r="A1660" s="6">
        <v>43663</v>
      </c>
      <c r="B1660" s="1" t="str">
        <f>TEXT(Holidays!A1660,"DDDD")</f>
        <v>Wednesday</v>
      </c>
      <c r="C1660" s="2">
        <f>WEEKNUM(Holidays!A1660)</f>
        <v>29</v>
      </c>
      <c r="D1660" s="1" t="str">
        <f>TEXT(Holidays!A1660,"MMMM")</f>
        <v>July</v>
      </c>
      <c r="E1660" s="1" t="str">
        <f>TEXT(Holidays!A1660,"yyyy")</f>
        <v>2019</v>
      </c>
      <c r="F1660" s="3">
        <v>9.6999999999999993</v>
      </c>
      <c r="G1660" s="3">
        <v>13.7</v>
      </c>
      <c r="H1660" s="3">
        <v>3.6</v>
      </c>
      <c r="I1660" s="3">
        <v>0</v>
      </c>
      <c r="J1660" s="4">
        <v>135339.82</v>
      </c>
      <c r="K1660" s="5">
        <v>91.545886449999998</v>
      </c>
      <c r="L1660" s="71">
        <f t="shared" si="25"/>
        <v>12389803.793883439</v>
      </c>
      <c r="M1660" t="str">
        <f>VLOOKUP(A1660,Holidays!A:C,2,)</f>
        <v>Y</v>
      </c>
      <c r="N1660" t="str">
        <f>VLOOKUP(A1660,Holidays!A:C,3,FALSE)</f>
        <v>N</v>
      </c>
    </row>
    <row r="1661" spans="1:14" x14ac:dyDescent="0.25">
      <c r="A1661" s="6">
        <v>43664</v>
      </c>
      <c r="B1661" s="1" t="str">
        <f>TEXT(Holidays!A1661,"DDDD")</f>
        <v>Thursday</v>
      </c>
      <c r="C1661" s="2">
        <f>WEEKNUM(Holidays!A1661)</f>
        <v>29</v>
      </c>
      <c r="D1661" s="1" t="str">
        <f>TEXT(Holidays!A1661,"MMMM")</f>
        <v>July</v>
      </c>
      <c r="E1661" s="1" t="str">
        <f>TEXT(Holidays!A1661,"yyyy")</f>
        <v>2019</v>
      </c>
      <c r="F1661" s="3">
        <v>9</v>
      </c>
      <c r="G1661" s="3">
        <v>14.3</v>
      </c>
      <c r="H1661" s="3">
        <v>7.9</v>
      </c>
      <c r="I1661" s="3">
        <v>0.4</v>
      </c>
      <c r="J1661" s="4">
        <v>134119.14000000001</v>
      </c>
      <c r="K1661" s="5">
        <v>85.918878829999997</v>
      </c>
      <c r="L1661" s="71">
        <f t="shared" si="25"/>
        <v>11523366.138443807</v>
      </c>
      <c r="M1661" t="str">
        <f>VLOOKUP(A1661,Holidays!A:C,2,)</f>
        <v>Y</v>
      </c>
      <c r="N1661" t="str">
        <f>VLOOKUP(A1661,Holidays!A:C,3,FALSE)</f>
        <v>N</v>
      </c>
    </row>
    <row r="1662" spans="1:14" x14ac:dyDescent="0.25">
      <c r="A1662" s="6">
        <v>43665</v>
      </c>
      <c r="B1662" s="1" t="str">
        <f>TEXT(Holidays!A1662,"DDDD")</f>
        <v>Friday</v>
      </c>
      <c r="C1662" s="2">
        <f>WEEKNUM(Holidays!A1662)</f>
        <v>29</v>
      </c>
      <c r="D1662" s="1" t="str">
        <f>TEXT(Holidays!A1662,"MMMM")</f>
        <v>July</v>
      </c>
      <c r="E1662" s="1" t="str">
        <f>TEXT(Holidays!A1662,"yyyy")</f>
        <v>2019</v>
      </c>
      <c r="F1662" s="3">
        <v>7.5</v>
      </c>
      <c r="G1662" s="3">
        <v>15.7</v>
      </c>
      <c r="H1662" s="3">
        <v>9.6</v>
      </c>
      <c r="I1662" s="3">
        <v>1.6</v>
      </c>
      <c r="J1662" s="4">
        <v>132101.85999999999</v>
      </c>
      <c r="K1662" s="5">
        <v>101.5731984</v>
      </c>
      <c r="L1662" s="71">
        <f t="shared" si="25"/>
        <v>13418008.434789022</v>
      </c>
      <c r="M1662" t="str">
        <f>VLOOKUP(A1662,Holidays!A:C,2,)</f>
        <v>Y</v>
      </c>
      <c r="N1662" t="str">
        <f>VLOOKUP(A1662,Holidays!A:C,3,FALSE)</f>
        <v>N</v>
      </c>
    </row>
    <row r="1663" spans="1:14" x14ac:dyDescent="0.25">
      <c r="A1663" s="6">
        <v>43666</v>
      </c>
      <c r="B1663" s="1" t="str">
        <f>TEXT(Holidays!A1663,"DDDD")</f>
        <v>Saturday</v>
      </c>
      <c r="C1663" s="2">
        <f>WEEKNUM(Holidays!A1663)</f>
        <v>29</v>
      </c>
      <c r="D1663" s="1" t="str">
        <f>TEXT(Holidays!A1663,"MMMM")</f>
        <v>July</v>
      </c>
      <c r="E1663" s="1" t="str">
        <f>TEXT(Holidays!A1663,"yyyy")</f>
        <v>2019</v>
      </c>
      <c r="F1663" s="3">
        <v>8</v>
      </c>
      <c r="G1663" s="3">
        <v>17.100000000000001</v>
      </c>
      <c r="H1663" s="3">
        <v>10.3</v>
      </c>
      <c r="I1663" s="3">
        <v>0</v>
      </c>
      <c r="J1663" s="4">
        <v>111288.905</v>
      </c>
      <c r="K1663" s="5">
        <v>52.5253199</v>
      </c>
      <c r="L1663" s="71">
        <f t="shared" si="25"/>
        <v>5845485.3364457097</v>
      </c>
      <c r="M1663" t="str">
        <f>VLOOKUP(A1663,Holidays!A:C,2,)</f>
        <v>Y</v>
      </c>
      <c r="N1663" t="str">
        <f>VLOOKUP(A1663,Holidays!A:C,3,FALSE)</f>
        <v>N</v>
      </c>
    </row>
    <row r="1664" spans="1:14" x14ac:dyDescent="0.25">
      <c r="A1664" s="6">
        <v>43667</v>
      </c>
      <c r="B1664" s="1" t="str">
        <f>TEXT(Holidays!A1664,"DDDD")</f>
        <v>Sunday</v>
      </c>
      <c r="C1664" s="2">
        <f>WEEKNUM(Holidays!A1664)</f>
        <v>30</v>
      </c>
      <c r="D1664" s="1" t="str">
        <f>TEXT(Holidays!A1664,"MMMM")</f>
        <v>July</v>
      </c>
      <c r="E1664" s="1" t="str">
        <f>TEXT(Holidays!A1664,"yyyy")</f>
        <v>2019</v>
      </c>
      <c r="F1664" s="3">
        <v>11.3</v>
      </c>
      <c r="G1664" s="3">
        <v>16.600000000000001</v>
      </c>
      <c r="H1664" s="3">
        <v>8.1</v>
      </c>
      <c r="I1664" s="3">
        <v>0</v>
      </c>
      <c r="J1664" s="4">
        <v>111293.15</v>
      </c>
      <c r="K1664" s="5">
        <v>60.156590430000001</v>
      </c>
      <c r="L1664" s="71">
        <f t="shared" si="25"/>
        <v>6695016.4422145542</v>
      </c>
      <c r="M1664" t="str">
        <f>VLOOKUP(A1664,Holidays!A:C,2,)</f>
        <v>Y</v>
      </c>
      <c r="N1664" t="str">
        <f>VLOOKUP(A1664,Holidays!A:C,3,FALSE)</f>
        <v>N</v>
      </c>
    </row>
    <row r="1665" spans="1:14" x14ac:dyDescent="0.25">
      <c r="A1665" s="6">
        <v>43668</v>
      </c>
      <c r="B1665" s="1" t="str">
        <f>TEXT(Holidays!A1665,"DDDD")</f>
        <v>Monday</v>
      </c>
      <c r="C1665" s="2">
        <f>WEEKNUM(Holidays!A1665)</f>
        <v>30</v>
      </c>
      <c r="D1665" s="1" t="str">
        <f>TEXT(Holidays!A1665,"MMMM")</f>
        <v>July</v>
      </c>
      <c r="E1665" s="1" t="str">
        <f>TEXT(Holidays!A1665,"yyyy")</f>
        <v>2019</v>
      </c>
      <c r="F1665" s="3">
        <v>7.9</v>
      </c>
      <c r="G1665" s="3">
        <v>15.6</v>
      </c>
      <c r="H1665" s="3">
        <v>10.6</v>
      </c>
      <c r="I1665" s="3">
        <v>0</v>
      </c>
      <c r="J1665" s="4">
        <v>123618.42</v>
      </c>
      <c r="K1665" s="5">
        <v>64.585343089999995</v>
      </c>
      <c r="L1665" s="71">
        <f t="shared" si="25"/>
        <v>7983938.0679437174</v>
      </c>
      <c r="M1665" t="str">
        <f>VLOOKUP(A1665,Holidays!A:C,2,)</f>
        <v>Y</v>
      </c>
      <c r="N1665" t="str">
        <f>VLOOKUP(A1665,Holidays!A:C,3,FALSE)</f>
        <v>N</v>
      </c>
    </row>
    <row r="1666" spans="1:14" x14ac:dyDescent="0.25">
      <c r="A1666" s="6">
        <v>43669</v>
      </c>
      <c r="B1666" s="1" t="str">
        <f>TEXT(Holidays!A1666,"DDDD")</f>
        <v>Tuesday</v>
      </c>
      <c r="C1666" s="2">
        <f>WEEKNUM(Holidays!A1666)</f>
        <v>30</v>
      </c>
      <c r="D1666" s="1" t="str">
        <f>TEXT(Holidays!A1666,"MMMM")</f>
        <v>July</v>
      </c>
      <c r="E1666" s="1" t="str">
        <f>TEXT(Holidays!A1666,"yyyy")</f>
        <v>2019</v>
      </c>
      <c r="F1666" s="3">
        <v>9.9</v>
      </c>
      <c r="G1666" s="3">
        <v>15.2</v>
      </c>
      <c r="H1666" s="3">
        <v>8.1999999999999993</v>
      </c>
      <c r="I1666" s="3">
        <v>1.6</v>
      </c>
      <c r="J1666" s="4">
        <v>129008.62</v>
      </c>
      <c r="K1666" s="5">
        <v>69.864795830000006</v>
      </c>
      <c r="L1666" s="71">
        <f t="shared" ref="L1666:L1729" si="26">J1666*K1666</f>
        <v>9013160.8966100551</v>
      </c>
      <c r="M1666" t="str">
        <f>VLOOKUP(A1666,Holidays!A:C,2,)</f>
        <v>Y</v>
      </c>
      <c r="N1666" t="str">
        <f>VLOOKUP(A1666,Holidays!A:C,3,FALSE)</f>
        <v>N</v>
      </c>
    </row>
    <row r="1667" spans="1:14" x14ac:dyDescent="0.25">
      <c r="A1667" s="6">
        <v>43670</v>
      </c>
      <c r="B1667" s="1" t="str">
        <f>TEXT(Holidays!A1667,"DDDD")</f>
        <v>Wednesday</v>
      </c>
      <c r="C1667" s="2">
        <f>WEEKNUM(Holidays!A1667)</f>
        <v>30</v>
      </c>
      <c r="D1667" s="1" t="str">
        <f>TEXT(Holidays!A1667,"MMMM")</f>
        <v>July</v>
      </c>
      <c r="E1667" s="1" t="str">
        <f>TEXT(Holidays!A1667,"yyyy")</f>
        <v>2019</v>
      </c>
      <c r="F1667" s="3">
        <v>7</v>
      </c>
      <c r="G1667" s="3">
        <v>14.4</v>
      </c>
      <c r="H1667" s="3">
        <v>7.8</v>
      </c>
      <c r="I1667" s="3">
        <v>8</v>
      </c>
      <c r="J1667" s="4">
        <v>135782.54500000001</v>
      </c>
      <c r="K1667" s="5">
        <v>87.256299299999995</v>
      </c>
      <c r="L1667" s="71">
        <f t="shared" si="26"/>
        <v>11847882.38623572</v>
      </c>
      <c r="M1667" t="str">
        <f>VLOOKUP(A1667,Holidays!A:C,2,)</f>
        <v>Y</v>
      </c>
      <c r="N1667" t="str">
        <f>VLOOKUP(A1667,Holidays!A:C,3,FALSE)</f>
        <v>N</v>
      </c>
    </row>
    <row r="1668" spans="1:14" x14ac:dyDescent="0.25">
      <c r="A1668" s="6">
        <v>43671</v>
      </c>
      <c r="B1668" s="1" t="str">
        <f>TEXT(Holidays!A1668,"DDDD")</f>
        <v>Thursday</v>
      </c>
      <c r="C1668" s="2">
        <f>WEEKNUM(Holidays!A1668)</f>
        <v>30</v>
      </c>
      <c r="D1668" s="1" t="str">
        <f>TEXT(Holidays!A1668,"MMMM")</f>
        <v>July</v>
      </c>
      <c r="E1668" s="1" t="str">
        <f>TEXT(Holidays!A1668,"yyyy")</f>
        <v>2019</v>
      </c>
      <c r="F1668" s="3">
        <v>9.1999999999999993</v>
      </c>
      <c r="G1668" s="3">
        <v>14.8</v>
      </c>
      <c r="H1668" s="3">
        <v>5.2</v>
      </c>
      <c r="I1668" s="3">
        <v>0</v>
      </c>
      <c r="J1668" s="4">
        <v>132940.63</v>
      </c>
      <c r="K1668" s="5">
        <v>84.076210110000005</v>
      </c>
      <c r="L1668" s="71">
        <f t="shared" si="26"/>
        <v>11177144.34003577</v>
      </c>
      <c r="M1668" t="str">
        <f>VLOOKUP(A1668,Holidays!A:C,2,)</f>
        <v>Y</v>
      </c>
      <c r="N1668" t="str">
        <f>VLOOKUP(A1668,Holidays!A:C,3,FALSE)</f>
        <v>N</v>
      </c>
    </row>
    <row r="1669" spans="1:14" x14ac:dyDescent="0.25">
      <c r="A1669" s="6">
        <v>43672</v>
      </c>
      <c r="B1669" s="1" t="str">
        <f>TEXT(Holidays!A1669,"DDDD")</f>
        <v>Friday</v>
      </c>
      <c r="C1669" s="2">
        <f>WEEKNUM(Holidays!A1669)</f>
        <v>30</v>
      </c>
      <c r="D1669" s="1" t="str">
        <f>TEXT(Holidays!A1669,"MMMM")</f>
        <v>July</v>
      </c>
      <c r="E1669" s="1" t="str">
        <f>TEXT(Holidays!A1669,"yyyy")</f>
        <v>2019</v>
      </c>
      <c r="F1669" s="3">
        <v>11</v>
      </c>
      <c r="G1669" s="3">
        <v>14</v>
      </c>
      <c r="H1669" s="3">
        <v>5.9</v>
      </c>
      <c r="I1669" s="3">
        <v>0</v>
      </c>
      <c r="J1669" s="4">
        <v>136493.13</v>
      </c>
      <c r="K1669" s="5">
        <v>95.233217850000003</v>
      </c>
      <c r="L1669" s="71">
        <f t="shared" si="26"/>
        <v>12998679.984318372</v>
      </c>
      <c r="M1669" t="str">
        <f>VLOOKUP(A1669,Holidays!A:C,2,)</f>
        <v>Y</v>
      </c>
      <c r="N1669" t="str">
        <f>VLOOKUP(A1669,Holidays!A:C,3,FALSE)</f>
        <v>N</v>
      </c>
    </row>
    <row r="1670" spans="1:14" x14ac:dyDescent="0.25">
      <c r="A1670" s="6">
        <v>43673</v>
      </c>
      <c r="B1670" s="1" t="str">
        <f>TEXT(Holidays!A1670,"DDDD")</f>
        <v>Saturday</v>
      </c>
      <c r="C1670" s="2">
        <f>WEEKNUM(Holidays!A1670)</f>
        <v>30</v>
      </c>
      <c r="D1670" s="1" t="str">
        <f>TEXT(Holidays!A1670,"MMMM")</f>
        <v>July</v>
      </c>
      <c r="E1670" s="1" t="str">
        <f>TEXT(Holidays!A1670,"yyyy")</f>
        <v>2019</v>
      </c>
      <c r="F1670" s="3">
        <v>9.8000000000000007</v>
      </c>
      <c r="G1670" s="3">
        <v>15.3</v>
      </c>
      <c r="H1670" s="3">
        <v>8.6999999999999993</v>
      </c>
      <c r="I1670" s="3">
        <v>6.8</v>
      </c>
      <c r="J1670" s="4">
        <v>121958.69</v>
      </c>
      <c r="K1670" s="5">
        <v>94.375867150000005</v>
      </c>
      <c r="L1670" s="71">
        <f t="shared" si="26"/>
        <v>11509957.125228034</v>
      </c>
      <c r="M1670" t="str">
        <f>VLOOKUP(A1670,Holidays!A:C,2,)</f>
        <v>Y</v>
      </c>
      <c r="N1670" t="str">
        <f>VLOOKUP(A1670,Holidays!A:C,3,FALSE)</f>
        <v>N</v>
      </c>
    </row>
    <row r="1671" spans="1:14" x14ac:dyDescent="0.25">
      <c r="A1671" s="6">
        <v>43674</v>
      </c>
      <c r="B1671" s="1" t="str">
        <f>TEXT(Holidays!A1671,"DDDD")</f>
        <v>Sunday</v>
      </c>
      <c r="C1671" s="2">
        <f>WEEKNUM(Holidays!A1671)</f>
        <v>31</v>
      </c>
      <c r="D1671" s="1" t="str">
        <f>TEXT(Holidays!A1671,"MMMM")</f>
        <v>July</v>
      </c>
      <c r="E1671" s="1" t="str">
        <f>TEXT(Holidays!A1671,"yyyy")</f>
        <v>2019</v>
      </c>
      <c r="F1671" s="3">
        <v>6.6</v>
      </c>
      <c r="G1671" s="3">
        <v>15.1</v>
      </c>
      <c r="H1671" s="3">
        <v>10.199999999999999</v>
      </c>
      <c r="I1671" s="3">
        <v>0</v>
      </c>
      <c r="J1671" s="4">
        <v>118413.13499999999</v>
      </c>
      <c r="K1671" s="5">
        <v>85.712073040000007</v>
      </c>
      <c r="L1671" s="71">
        <f t="shared" si="26"/>
        <v>10149435.27601538</v>
      </c>
      <c r="M1671" t="str">
        <f>VLOOKUP(A1671,Holidays!A:C,2,)</f>
        <v>Y</v>
      </c>
      <c r="N1671" t="str">
        <f>VLOOKUP(A1671,Holidays!A:C,3,FALSE)</f>
        <v>N</v>
      </c>
    </row>
    <row r="1672" spans="1:14" x14ac:dyDescent="0.25">
      <c r="A1672" s="6">
        <v>43675</v>
      </c>
      <c r="B1672" s="1" t="str">
        <f>TEXT(Holidays!A1672,"DDDD")</f>
        <v>Monday</v>
      </c>
      <c r="C1672" s="2">
        <f>WEEKNUM(Holidays!A1672)</f>
        <v>31</v>
      </c>
      <c r="D1672" s="1" t="str">
        <f>TEXT(Holidays!A1672,"MMMM")</f>
        <v>July</v>
      </c>
      <c r="E1672" s="1" t="str">
        <f>TEXT(Holidays!A1672,"yyyy")</f>
        <v>2019</v>
      </c>
      <c r="F1672" s="3">
        <v>8.9</v>
      </c>
      <c r="G1672" s="3">
        <v>14.6</v>
      </c>
      <c r="H1672" s="3">
        <v>9.9</v>
      </c>
      <c r="I1672" s="3">
        <v>0</v>
      </c>
      <c r="J1672" s="4">
        <v>133205.18</v>
      </c>
      <c r="K1672" s="5">
        <v>95.873752800000005</v>
      </c>
      <c r="L1672" s="71">
        <f t="shared" si="26"/>
        <v>12770880.498999504</v>
      </c>
      <c r="M1672" t="str">
        <f>VLOOKUP(A1672,Holidays!A:C,2,)</f>
        <v>Y</v>
      </c>
      <c r="N1672" t="str">
        <f>VLOOKUP(A1672,Holidays!A:C,3,FALSE)</f>
        <v>N</v>
      </c>
    </row>
    <row r="1673" spans="1:14" x14ac:dyDescent="0.25">
      <c r="A1673" s="6">
        <v>43676</v>
      </c>
      <c r="B1673" s="1" t="str">
        <f>TEXT(Holidays!A1673,"DDDD")</f>
        <v>Tuesday</v>
      </c>
      <c r="C1673" s="2">
        <f>WEEKNUM(Holidays!A1673)</f>
        <v>31</v>
      </c>
      <c r="D1673" s="1" t="str">
        <f>TEXT(Holidays!A1673,"MMMM")</f>
        <v>July</v>
      </c>
      <c r="E1673" s="1" t="str">
        <f>TEXT(Holidays!A1673,"yyyy")</f>
        <v>2019</v>
      </c>
      <c r="F1673" s="3">
        <v>7.9</v>
      </c>
      <c r="G1673" s="3">
        <v>12.5</v>
      </c>
      <c r="H1673" s="3">
        <v>8.6999999999999993</v>
      </c>
      <c r="I1673" s="3">
        <v>0.8</v>
      </c>
      <c r="J1673" s="4">
        <v>138858.04500000001</v>
      </c>
      <c r="K1673" s="5">
        <v>110.4700594</v>
      </c>
      <c r="L1673" s="71">
        <f t="shared" si="26"/>
        <v>15339656.479317874</v>
      </c>
      <c r="M1673" t="str">
        <f>VLOOKUP(A1673,Holidays!A:C,2,)</f>
        <v>Y</v>
      </c>
      <c r="N1673" t="str">
        <f>VLOOKUP(A1673,Holidays!A:C,3,FALSE)</f>
        <v>N</v>
      </c>
    </row>
    <row r="1674" spans="1:14" x14ac:dyDescent="0.25">
      <c r="A1674" s="6">
        <v>43677</v>
      </c>
      <c r="B1674" s="1" t="str">
        <f>TEXT(Holidays!A1674,"DDDD")</f>
        <v>Wednesday</v>
      </c>
      <c r="C1674" s="2">
        <f>WEEKNUM(Holidays!A1674)</f>
        <v>31</v>
      </c>
      <c r="D1674" s="1" t="str">
        <f>TEXT(Holidays!A1674,"MMMM")</f>
        <v>July</v>
      </c>
      <c r="E1674" s="1" t="str">
        <f>TEXT(Holidays!A1674,"yyyy")</f>
        <v>2019</v>
      </c>
      <c r="F1674" s="3">
        <v>3</v>
      </c>
      <c r="G1674" s="3">
        <v>12.5</v>
      </c>
      <c r="H1674" s="3">
        <v>11.3</v>
      </c>
      <c r="I1674" s="3">
        <v>0</v>
      </c>
      <c r="J1674" s="4">
        <v>140275.82999999999</v>
      </c>
      <c r="K1674" s="5">
        <v>153.26684940000001</v>
      </c>
      <c r="L1674" s="71">
        <f t="shared" si="26"/>
        <v>21499634.511070002</v>
      </c>
      <c r="M1674" t="str">
        <f>VLOOKUP(A1674,Holidays!A:C,2,)</f>
        <v>Y</v>
      </c>
      <c r="N1674" t="str">
        <f>VLOOKUP(A1674,Holidays!A:C,3,FALSE)</f>
        <v>N</v>
      </c>
    </row>
    <row r="1675" spans="1:14" x14ac:dyDescent="0.25">
      <c r="A1675" s="6">
        <v>43678</v>
      </c>
      <c r="B1675" s="1" t="str">
        <f>TEXT(Holidays!A1675,"DDDD")</f>
        <v>Thursday</v>
      </c>
      <c r="C1675" s="2">
        <f>WEEKNUM(Holidays!A1675)</f>
        <v>31</v>
      </c>
      <c r="D1675" s="1" t="str">
        <f>TEXT(Holidays!A1675,"MMMM")</f>
        <v>August</v>
      </c>
      <c r="E1675" s="1" t="str">
        <f>TEXT(Holidays!A1675,"yyyy")</f>
        <v>2019</v>
      </c>
      <c r="F1675" s="3">
        <v>5.8</v>
      </c>
      <c r="G1675" s="3">
        <v>13.8</v>
      </c>
      <c r="H1675" s="3">
        <v>8.6</v>
      </c>
      <c r="I1675" s="3">
        <v>0</v>
      </c>
      <c r="J1675" s="4">
        <v>137651.13500000001</v>
      </c>
      <c r="K1675" s="5">
        <v>98.967005540000002</v>
      </c>
      <c r="L1675" s="71">
        <f t="shared" si="26"/>
        <v>13622920.640132289</v>
      </c>
      <c r="M1675" t="str">
        <f>VLOOKUP(A1675,Holidays!A:C,2,)</f>
        <v>Y</v>
      </c>
      <c r="N1675" t="str">
        <f>VLOOKUP(A1675,Holidays!A:C,3,FALSE)</f>
        <v>N</v>
      </c>
    </row>
    <row r="1676" spans="1:14" x14ac:dyDescent="0.25">
      <c r="A1676" s="6">
        <v>43679</v>
      </c>
      <c r="B1676" s="1" t="str">
        <f>TEXT(Holidays!A1676,"DDDD")</f>
        <v>Friday</v>
      </c>
      <c r="C1676" s="2">
        <f>WEEKNUM(Holidays!A1676)</f>
        <v>31</v>
      </c>
      <c r="D1676" s="1" t="str">
        <f>TEXT(Holidays!A1676,"MMMM")</f>
        <v>August</v>
      </c>
      <c r="E1676" s="1" t="str">
        <f>TEXT(Holidays!A1676,"yyyy")</f>
        <v>2019</v>
      </c>
      <c r="F1676" s="3">
        <v>9.6999999999999993</v>
      </c>
      <c r="G1676" s="3">
        <v>12.7</v>
      </c>
      <c r="H1676" s="3">
        <v>7.4</v>
      </c>
      <c r="I1676" s="3">
        <v>0.4</v>
      </c>
      <c r="J1676" s="4">
        <v>135633.89000000001</v>
      </c>
      <c r="K1676" s="5">
        <v>106.56821669999999</v>
      </c>
      <c r="L1676" s="71">
        <f t="shared" si="26"/>
        <v>14454261.781383963</v>
      </c>
      <c r="M1676" t="str">
        <f>VLOOKUP(A1676,Holidays!A:C,2,)</f>
        <v>Y</v>
      </c>
      <c r="N1676" t="str">
        <f>VLOOKUP(A1676,Holidays!A:C,3,FALSE)</f>
        <v>N</v>
      </c>
    </row>
    <row r="1677" spans="1:14" x14ac:dyDescent="0.25">
      <c r="A1677" s="6">
        <v>43680</v>
      </c>
      <c r="B1677" s="1" t="str">
        <f>TEXT(Holidays!A1677,"DDDD")</f>
        <v>Saturday</v>
      </c>
      <c r="C1677" s="2">
        <f>WEEKNUM(Holidays!A1677)</f>
        <v>31</v>
      </c>
      <c r="D1677" s="1" t="str">
        <f>TEXT(Holidays!A1677,"MMMM")</f>
        <v>August</v>
      </c>
      <c r="E1677" s="1" t="str">
        <f>TEXT(Holidays!A1677,"yyyy")</f>
        <v>2019</v>
      </c>
      <c r="F1677" s="3">
        <v>10</v>
      </c>
      <c r="G1677" s="3">
        <v>13.9</v>
      </c>
      <c r="H1677" s="3">
        <v>6.2</v>
      </c>
      <c r="I1677" s="3">
        <v>0</v>
      </c>
      <c r="J1677" s="4">
        <v>119933.7</v>
      </c>
      <c r="K1677" s="5">
        <v>121.53235650000001</v>
      </c>
      <c r="L1677" s="71">
        <f t="shared" si="26"/>
        <v>14575825.18476405</v>
      </c>
      <c r="M1677" t="str">
        <f>VLOOKUP(A1677,Holidays!A:C,2,)</f>
        <v>Y</v>
      </c>
      <c r="N1677" t="str">
        <f>VLOOKUP(A1677,Holidays!A:C,3,FALSE)</f>
        <v>N</v>
      </c>
    </row>
    <row r="1678" spans="1:14" x14ac:dyDescent="0.25">
      <c r="A1678" s="6">
        <v>43681</v>
      </c>
      <c r="B1678" s="1" t="str">
        <f>TEXT(Holidays!A1678,"DDDD")</f>
        <v>Sunday</v>
      </c>
      <c r="C1678" s="2">
        <f>WEEKNUM(Holidays!A1678)</f>
        <v>32</v>
      </c>
      <c r="D1678" s="1" t="str">
        <f>TEXT(Holidays!A1678,"MMMM")</f>
        <v>August</v>
      </c>
      <c r="E1678" s="1" t="str">
        <f>TEXT(Holidays!A1678,"yyyy")</f>
        <v>2019</v>
      </c>
      <c r="F1678" s="3">
        <v>9.1999999999999993</v>
      </c>
      <c r="G1678" s="3">
        <v>13.1</v>
      </c>
      <c r="H1678" s="3">
        <v>7.2</v>
      </c>
      <c r="I1678" s="3">
        <v>1</v>
      </c>
      <c r="J1678" s="4">
        <v>120350.215</v>
      </c>
      <c r="K1678" s="5">
        <v>127.8811699</v>
      </c>
      <c r="L1678" s="71">
        <f t="shared" si="26"/>
        <v>15390526.291916529</v>
      </c>
      <c r="M1678" t="str">
        <f>VLOOKUP(A1678,Holidays!A:C,2,)</f>
        <v>Y</v>
      </c>
      <c r="N1678" t="str">
        <f>VLOOKUP(A1678,Holidays!A:C,3,FALSE)</f>
        <v>N</v>
      </c>
    </row>
    <row r="1679" spans="1:14" x14ac:dyDescent="0.25">
      <c r="A1679" s="6">
        <v>43682</v>
      </c>
      <c r="B1679" s="1" t="str">
        <f>TEXT(Holidays!A1679,"DDDD")</f>
        <v>Monday</v>
      </c>
      <c r="C1679" s="2">
        <f>WEEKNUM(Holidays!A1679)</f>
        <v>32</v>
      </c>
      <c r="D1679" s="1" t="str">
        <f>TEXT(Holidays!A1679,"MMMM")</f>
        <v>August</v>
      </c>
      <c r="E1679" s="1" t="str">
        <f>TEXT(Holidays!A1679,"yyyy")</f>
        <v>2019</v>
      </c>
      <c r="F1679" s="3">
        <v>10</v>
      </c>
      <c r="G1679" s="3">
        <v>15.8</v>
      </c>
      <c r="H1679" s="3">
        <v>10.7</v>
      </c>
      <c r="I1679" s="3">
        <v>0</v>
      </c>
      <c r="J1679" s="4">
        <v>125652.05499999999</v>
      </c>
      <c r="K1679" s="5">
        <v>108.4969239</v>
      </c>
      <c r="L1679" s="71">
        <f t="shared" si="26"/>
        <v>13632861.449213613</v>
      </c>
      <c r="M1679" t="str">
        <f>VLOOKUP(A1679,Holidays!A:C,2,)</f>
        <v>Y</v>
      </c>
      <c r="N1679" t="str">
        <f>VLOOKUP(A1679,Holidays!A:C,3,FALSE)</f>
        <v>N</v>
      </c>
    </row>
    <row r="1680" spans="1:14" x14ac:dyDescent="0.25">
      <c r="A1680" s="6">
        <v>43683</v>
      </c>
      <c r="B1680" s="1" t="str">
        <f>TEXT(Holidays!A1680,"DDDD")</f>
        <v>Tuesday</v>
      </c>
      <c r="C1680" s="2">
        <f>WEEKNUM(Holidays!A1680)</f>
        <v>32</v>
      </c>
      <c r="D1680" s="1" t="str">
        <f>TEXT(Holidays!A1680,"MMMM")</f>
        <v>August</v>
      </c>
      <c r="E1680" s="1" t="str">
        <f>TEXT(Holidays!A1680,"yyyy")</f>
        <v>2019</v>
      </c>
      <c r="F1680" s="3">
        <v>9.1</v>
      </c>
      <c r="G1680" s="3">
        <v>13.5</v>
      </c>
      <c r="H1680" s="3">
        <v>4.5</v>
      </c>
      <c r="I1680" s="3">
        <v>0.4</v>
      </c>
      <c r="J1680" s="4">
        <v>132120.39000000001</v>
      </c>
      <c r="K1680" s="5">
        <v>89.427805109999994</v>
      </c>
      <c r="L1680" s="71">
        <f t="shared" si="26"/>
        <v>11815236.487977194</v>
      </c>
      <c r="M1680" t="str">
        <f>VLOOKUP(A1680,Holidays!A:C,2,)</f>
        <v>Y</v>
      </c>
      <c r="N1680" t="str">
        <f>VLOOKUP(A1680,Holidays!A:C,3,FALSE)</f>
        <v>N</v>
      </c>
    </row>
    <row r="1681" spans="1:14" x14ac:dyDescent="0.25">
      <c r="A1681" s="6">
        <v>43684</v>
      </c>
      <c r="B1681" s="1" t="str">
        <f>TEXT(Holidays!A1681,"DDDD")</f>
        <v>Wednesday</v>
      </c>
      <c r="C1681" s="2">
        <f>WEEKNUM(Holidays!A1681)</f>
        <v>32</v>
      </c>
      <c r="D1681" s="1" t="str">
        <f>TEXT(Holidays!A1681,"MMMM")</f>
        <v>August</v>
      </c>
      <c r="E1681" s="1" t="str">
        <f>TEXT(Holidays!A1681,"yyyy")</f>
        <v>2019</v>
      </c>
      <c r="F1681" s="3">
        <v>9.3000000000000007</v>
      </c>
      <c r="G1681" s="3">
        <v>14.1</v>
      </c>
      <c r="H1681" s="3">
        <v>7.5</v>
      </c>
      <c r="I1681" s="3">
        <v>0</v>
      </c>
      <c r="J1681" s="4">
        <v>136315.38</v>
      </c>
      <c r="K1681" s="5">
        <v>129.26252919999999</v>
      </c>
      <c r="L1681" s="71">
        <f t="shared" si="26"/>
        <v>17620470.787659094</v>
      </c>
      <c r="M1681" t="str">
        <f>VLOOKUP(A1681,Holidays!A:C,2,)</f>
        <v>Y</v>
      </c>
      <c r="N1681" t="str">
        <f>VLOOKUP(A1681,Holidays!A:C,3,FALSE)</f>
        <v>N</v>
      </c>
    </row>
    <row r="1682" spans="1:14" x14ac:dyDescent="0.25">
      <c r="A1682" s="6">
        <v>43685</v>
      </c>
      <c r="B1682" s="1" t="str">
        <f>TEXT(Holidays!A1682,"DDDD")</f>
        <v>Thursday</v>
      </c>
      <c r="C1682" s="2">
        <f>WEEKNUM(Holidays!A1682)</f>
        <v>32</v>
      </c>
      <c r="D1682" s="1" t="str">
        <f>TEXT(Holidays!A1682,"MMMM")</f>
        <v>August</v>
      </c>
      <c r="E1682" s="1" t="str">
        <f>TEXT(Holidays!A1682,"yyyy")</f>
        <v>2019</v>
      </c>
      <c r="F1682" s="3">
        <v>6.7</v>
      </c>
      <c r="G1682" s="3">
        <v>13.9</v>
      </c>
      <c r="H1682" s="3">
        <v>9.6</v>
      </c>
      <c r="I1682" s="3">
        <v>10.8</v>
      </c>
      <c r="J1682" s="4">
        <v>133004.73000000001</v>
      </c>
      <c r="K1682" s="5">
        <v>95.454195279999993</v>
      </c>
      <c r="L1682" s="71">
        <f t="shared" si="26"/>
        <v>12695859.470583675</v>
      </c>
      <c r="M1682" t="str">
        <f>VLOOKUP(A1682,Holidays!A:C,2,)</f>
        <v>Y</v>
      </c>
      <c r="N1682" t="str">
        <f>VLOOKUP(A1682,Holidays!A:C,3,FALSE)</f>
        <v>N</v>
      </c>
    </row>
    <row r="1683" spans="1:14" x14ac:dyDescent="0.25">
      <c r="A1683" s="6">
        <v>43686</v>
      </c>
      <c r="B1683" s="1" t="str">
        <f>TEXT(Holidays!A1683,"DDDD")</f>
        <v>Friday</v>
      </c>
      <c r="C1683" s="2">
        <f>WEEKNUM(Holidays!A1683)</f>
        <v>32</v>
      </c>
      <c r="D1683" s="1" t="str">
        <f>TEXT(Holidays!A1683,"MMMM")</f>
        <v>August</v>
      </c>
      <c r="E1683" s="1" t="str">
        <f>TEXT(Holidays!A1683,"yyyy")</f>
        <v>2019</v>
      </c>
      <c r="F1683" s="3">
        <v>7.8</v>
      </c>
      <c r="G1683" s="3">
        <v>10.1</v>
      </c>
      <c r="H1683" s="3">
        <v>7.3</v>
      </c>
      <c r="I1683" s="3">
        <v>2</v>
      </c>
      <c r="J1683" s="4">
        <v>142555.10500000001</v>
      </c>
      <c r="K1683" s="5">
        <v>119.9574815</v>
      </c>
      <c r="L1683" s="71">
        <f t="shared" si="26"/>
        <v>17100551.370768059</v>
      </c>
      <c r="M1683" t="str">
        <f>VLOOKUP(A1683,Holidays!A:C,2,)</f>
        <v>Y</v>
      </c>
      <c r="N1683" t="str">
        <f>VLOOKUP(A1683,Holidays!A:C,3,FALSE)</f>
        <v>N</v>
      </c>
    </row>
    <row r="1684" spans="1:14" x14ac:dyDescent="0.25">
      <c r="A1684" s="6">
        <v>43687</v>
      </c>
      <c r="B1684" s="1" t="str">
        <f>TEXT(Holidays!A1684,"DDDD")</f>
        <v>Saturday</v>
      </c>
      <c r="C1684" s="2">
        <f>WEEKNUM(Holidays!A1684)</f>
        <v>32</v>
      </c>
      <c r="D1684" s="1" t="str">
        <f>TEXT(Holidays!A1684,"MMMM")</f>
        <v>August</v>
      </c>
      <c r="E1684" s="1" t="str">
        <f>TEXT(Holidays!A1684,"yyyy")</f>
        <v>2019</v>
      </c>
      <c r="F1684" s="3">
        <v>5.2</v>
      </c>
      <c r="G1684" s="3">
        <v>12.5</v>
      </c>
      <c r="H1684" s="3">
        <v>6.6</v>
      </c>
      <c r="I1684" s="3">
        <v>4.2</v>
      </c>
      <c r="J1684" s="4">
        <v>128554.605</v>
      </c>
      <c r="K1684" s="5">
        <v>94.668808780000006</v>
      </c>
      <c r="L1684" s="71">
        <f t="shared" si="26"/>
        <v>12170111.318533432</v>
      </c>
      <c r="M1684" t="str">
        <f>VLOOKUP(A1684,Holidays!A:C,2,)</f>
        <v>Y</v>
      </c>
      <c r="N1684" t="str">
        <f>VLOOKUP(A1684,Holidays!A:C,3,FALSE)</f>
        <v>N</v>
      </c>
    </row>
    <row r="1685" spans="1:14" x14ac:dyDescent="0.25">
      <c r="A1685" s="6">
        <v>43688</v>
      </c>
      <c r="B1685" s="1" t="str">
        <f>TEXT(Holidays!A1685,"DDDD")</f>
        <v>Sunday</v>
      </c>
      <c r="C1685" s="2">
        <f>WEEKNUM(Holidays!A1685)</f>
        <v>33</v>
      </c>
      <c r="D1685" s="1" t="str">
        <f>TEXT(Holidays!A1685,"MMMM")</f>
        <v>August</v>
      </c>
      <c r="E1685" s="1" t="str">
        <f>TEXT(Holidays!A1685,"yyyy")</f>
        <v>2019</v>
      </c>
      <c r="F1685" s="3">
        <v>4.8</v>
      </c>
      <c r="G1685" s="3">
        <v>12.9</v>
      </c>
      <c r="H1685" s="3">
        <v>11.4</v>
      </c>
      <c r="I1685" s="3">
        <v>6</v>
      </c>
      <c r="J1685" s="4">
        <v>121028.325</v>
      </c>
      <c r="K1685" s="5">
        <v>98.101093950000006</v>
      </c>
      <c r="L1685" s="71">
        <f t="shared" si="26"/>
        <v>11873011.081436135</v>
      </c>
      <c r="M1685" t="str">
        <f>VLOOKUP(A1685,Holidays!A:C,2,)</f>
        <v>Y</v>
      </c>
      <c r="N1685" t="str">
        <f>VLOOKUP(A1685,Holidays!A:C,3,FALSE)</f>
        <v>N</v>
      </c>
    </row>
    <row r="1686" spans="1:14" x14ac:dyDescent="0.25">
      <c r="A1686" s="6">
        <v>43689</v>
      </c>
      <c r="B1686" s="1" t="str">
        <f>TEXT(Holidays!A1686,"DDDD")</f>
        <v>Monday</v>
      </c>
      <c r="C1686" s="2">
        <f>WEEKNUM(Holidays!A1686)</f>
        <v>33</v>
      </c>
      <c r="D1686" s="1" t="str">
        <f>TEXT(Holidays!A1686,"MMMM")</f>
        <v>August</v>
      </c>
      <c r="E1686" s="1" t="str">
        <f>TEXT(Holidays!A1686,"yyyy")</f>
        <v>2019</v>
      </c>
      <c r="F1686" s="3">
        <v>6.3</v>
      </c>
      <c r="G1686" s="3">
        <v>12</v>
      </c>
      <c r="H1686" s="3">
        <v>9.9</v>
      </c>
      <c r="I1686" s="3">
        <v>8.8000000000000007</v>
      </c>
      <c r="J1686" s="4">
        <v>136683.4</v>
      </c>
      <c r="K1686" s="5">
        <v>163.36163669999999</v>
      </c>
      <c r="L1686" s="71">
        <f t="shared" si="26"/>
        <v>22328823.933720779</v>
      </c>
      <c r="M1686" t="str">
        <f>VLOOKUP(A1686,Holidays!A:C,2,)</f>
        <v>Y</v>
      </c>
      <c r="N1686" t="str">
        <f>VLOOKUP(A1686,Holidays!A:C,3,FALSE)</f>
        <v>N</v>
      </c>
    </row>
    <row r="1687" spans="1:14" x14ac:dyDescent="0.25">
      <c r="A1687" s="6">
        <v>43690</v>
      </c>
      <c r="B1687" s="1" t="str">
        <f>TEXT(Holidays!A1687,"DDDD")</f>
        <v>Tuesday</v>
      </c>
      <c r="C1687" s="2">
        <f>WEEKNUM(Holidays!A1687)</f>
        <v>33</v>
      </c>
      <c r="D1687" s="1" t="str">
        <f>TEXT(Holidays!A1687,"MMMM")</f>
        <v>August</v>
      </c>
      <c r="E1687" s="1" t="str">
        <f>TEXT(Holidays!A1687,"yyyy")</f>
        <v>2019</v>
      </c>
      <c r="F1687" s="3">
        <v>8.8000000000000007</v>
      </c>
      <c r="G1687" s="3">
        <v>13.1</v>
      </c>
      <c r="H1687" s="3">
        <v>7</v>
      </c>
      <c r="I1687" s="3">
        <v>0</v>
      </c>
      <c r="J1687" s="4">
        <v>141474.26500000001</v>
      </c>
      <c r="K1687" s="5">
        <v>267.34764990000002</v>
      </c>
      <c r="L1687" s="71">
        <f t="shared" si="26"/>
        <v>37822812.269079827</v>
      </c>
      <c r="M1687" t="str">
        <f>VLOOKUP(A1687,Holidays!A:C,2,)</f>
        <v>Y</v>
      </c>
      <c r="N1687" t="str">
        <f>VLOOKUP(A1687,Holidays!A:C,3,FALSE)</f>
        <v>N</v>
      </c>
    </row>
    <row r="1688" spans="1:14" x14ac:dyDescent="0.25">
      <c r="A1688" s="6">
        <v>43691</v>
      </c>
      <c r="B1688" s="1" t="str">
        <f>TEXT(Holidays!A1688,"DDDD")</f>
        <v>Wednesday</v>
      </c>
      <c r="C1688" s="2">
        <f>WEEKNUM(Holidays!A1688)</f>
        <v>33</v>
      </c>
      <c r="D1688" s="1" t="str">
        <f>TEXT(Holidays!A1688,"MMMM")</f>
        <v>August</v>
      </c>
      <c r="E1688" s="1" t="str">
        <f>TEXT(Holidays!A1688,"yyyy")</f>
        <v>2019</v>
      </c>
      <c r="F1688" s="3">
        <v>9.1</v>
      </c>
      <c r="G1688" s="3">
        <v>13.8</v>
      </c>
      <c r="H1688" s="3">
        <v>6.7</v>
      </c>
      <c r="I1688" s="3">
        <v>0.2</v>
      </c>
      <c r="J1688" s="4">
        <v>134681.435</v>
      </c>
      <c r="K1688" s="5">
        <v>123.8521422</v>
      </c>
      <c r="L1688" s="71">
        <f t="shared" si="26"/>
        <v>16680584.239320057</v>
      </c>
      <c r="M1688" t="str">
        <f>VLOOKUP(A1688,Holidays!A:C,2,)</f>
        <v>Y</v>
      </c>
      <c r="N1688" t="str">
        <f>VLOOKUP(A1688,Holidays!A:C,3,FALSE)</f>
        <v>N</v>
      </c>
    </row>
    <row r="1689" spans="1:14" x14ac:dyDescent="0.25">
      <c r="A1689" s="6">
        <v>43692</v>
      </c>
      <c r="B1689" s="1" t="str">
        <f>TEXT(Holidays!A1689,"DDDD")</f>
        <v>Thursday</v>
      </c>
      <c r="C1689" s="2">
        <f>WEEKNUM(Holidays!A1689)</f>
        <v>33</v>
      </c>
      <c r="D1689" s="1" t="str">
        <f>TEXT(Holidays!A1689,"MMMM")</f>
        <v>August</v>
      </c>
      <c r="E1689" s="1" t="str">
        <f>TEXT(Holidays!A1689,"yyyy")</f>
        <v>2019</v>
      </c>
      <c r="F1689" s="3">
        <v>7.3</v>
      </c>
      <c r="G1689" s="3">
        <v>16.2</v>
      </c>
      <c r="H1689" s="3">
        <v>10.5</v>
      </c>
      <c r="I1689" s="3">
        <v>0</v>
      </c>
      <c r="J1689" s="4">
        <v>128119.715</v>
      </c>
      <c r="K1689" s="5">
        <v>76.350980870000001</v>
      </c>
      <c r="L1689" s="71">
        <f t="shared" si="26"/>
        <v>9782065.9090348519</v>
      </c>
      <c r="M1689" t="str">
        <f>VLOOKUP(A1689,Holidays!A:C,2,)</f>
        <v>Y</v>
      </c>
      <c r="N1689" t="str">
        <f>VLOOKUP(A1689,Holidays!A:C,3,FALSE)</f>
        <v>N</v>
      </c>
    </row>
    <row r="1690" spans="1:14" x14ac:dyDescent="0.25">
      <c r="A1690" s="6">
        <v>43693</v>
      </c>
      <c r="B1690" s="1" t="str">
        <f>TEXT(Holidays!A1690,"DDDD")</f>
        <v>Friday</v>
      </c>
      <c r="C1690" s="2">
        <f>WEEKNUM(Holidays!A1690)</f>
        <v>33</v>
      </c>
      <c r="D1690" s="1" t="str">
        <f>TEXT(Holidays!A1690,"MMMM")</f>
        <v>August</v>
      </c>
      <c r="E1690" s="1" t="str">
        <f>TEXT(Holidays!A1690,"yyyy")</f>
        <v>2019</v>
      </c>
      <c r="F1690" s="3">
        <v>10.6</v>
      </c>
      <c r="G1690" s="3">
        <v>16.899999999999999</v>
      </c>
      <c r="H1690" s="3">
        <v>6.3</v>
      </c>
      <c r="I1690" s="3">
        <v>0</v>
      </c>
      <c r="J1690" s="4">
        <v>129781.155</v>
      </c>
      <c r="K1690" s="5">
        <v>100.0115921</v>
      </c>
      <c r="L1690" s="71">
        <f t="shared" si="26"/>
        <v>12979619.936126875</v>
      </c>
      <c r="M1690" t="str">
        <f>VLOOKUP(A1690,Holidays!A:C,2,)</f>
        <v>Y</v>
      </c>
      <c r="N1690" t="str">
        <f>VLOOKUP(A1690,Holidays!A:C,3,FALSE)</f>
        <v>N</v>
      </c>
    </row>
    <row r="1691" spans="1:14" x14ac:dyDescent="0.25">
      <c r="A1691" s="6">
        <v>43694</v>
      </c>
      <c r="B1691" s="1" t="str">
        <f>TEXT(Holidays!A1691,"DDDD")</f>
        <v>Saturday</v>
      </c>
      <c r="C1691" s="2">
        <f>WEEKNUM(Holidays!A1691)</f>
        <v>33</v>
      </c>
      <c r="D1691" s="1" t="str">
        <f>TEXT(Holidays!A1691,"MMMM")</f>
        <v>August</v>
      </c>
      <c r="E1691" s="1" t="str">
        <f>TEXT(Holidays!A1691,"yyyy")</f>
        <v>2019</v>
      </c>
      <c r="F1691" s="3">
        <v>7</v>
      </c>
      <c r="G1691" s="3">
        <v>16.5</v>
      </c>
      <c r="H1691" s="3">
        <v>13.4</v>
      </c>
      <c r="I1691" s="3">
        <v>3.8</v>
      </c>
      <c r="J1691" s="4">
        <v>115460.6</v>
      </c>
      <c r="K1691" s="5">
        <v>75.491413320000007</v>
      </c>
      <c r="L1691" s="71">
        <f t="shared" si="26"/>
        <v>8716283.876775194</v>
      </c>
      <c r="M1691" t="str">
        <f>VLOOKUP(A1691,Holidays!A:C,2,)</f>
        <v>Y</v>
      </c>
      <c r="N1691" t="str">
        <f>VLOOKUP(A1691,Holidays!A:C,3,FALSE)</f>
        <v>N</v>
      </c>
    </row>
    <row r="1692" spans="1:14" x14ac:dyDescent="0.25">
      <c r="A1692" s="6">
        <v>43695</v>
      </c>
      <c r="B1692" s="1" t="str">
        <f>TEXT(Holidays!A1692,"DDDD")</f>
        <v>Sunday</v>
      </c>
      <c r="C1692" s="2">
        <f>WEEKNUM(Holidays!A1692)</f>
        <v>34</v>
      </c>
      <c r="D1692" s="1" t="str">
        <f>TEXT(Holidays!A1692,"MMMM")</f>
        <v>August</v>
      </c>
      <c r="E1692" s="1" t="str">
        <f>TEXT(Holidays!A1692,"yyyy")</f>
        <v>2019</v>
      </c>
      <c r="F1692" s="3">
        <v>8.8000000000000007</v>
      </c>
      <c r="G1692" s="3">
        <v>19.399999999999999</v>
      </c>
      <c r="H1692" s="3">
        <v>9.3000000000000007</v>
      </c>
      <c r="I1692" s="3">
        <v>0</v>
      </c>
      <c r="J1692" s="4">
        <v>110816.375</v>
      </c>
      <c r="K1692" s="5">
        <v>52.024492690000002</v>
      </c>
      <c r="L1692" s="71">
        <f t="shared" si="26"/>
        <v>5765165.6911197994</v>
      </c>
      <c r="M1692" t="str">
        <f>VLOOKUP(A1692,Holidays!A:C,2,)</f>
        <v>Y</v>
      </c>
      <c r="N1692" t="str">
        <f>VLOOKUP(A1692,Holidays!A:C,3,FALSE)</f>
        <v>N</v>
      </c>
    </row>
    <row r="1693" spans="1:14" x14ac:dyDescent="0.25">
      <c r="A1693" s="6">
        <v>43696</v>
      </c>
      <c r="B1693" s="1" t="str">
        <f>TEXT(Holidays!A1693,"DDDD")</f>
        <v>Monday</v>
      </c>
      <c r="C1693" s="2">
        <f>WEEKNUM(Holidays!A1693)</f>
        <v>34</v>
      </c>
      <c r="D1693" s="1" t="str">
        <f>TEXT(Holidays!A1693,"MMMM")</f>
        <v>August</v>
      </c>
      <c r="E1693" s="1" t="str">
        <f>TEXT(Holidays!A1693,"yyyy")</f>
        <v>2019</v>
      </c>
      <c r="F1693" s="3">
        <v>5.8</v>
      </c>
      <c r="G1693" s="3">
        <v>12.3</v>
      </c>
      <c r="H1693" s="3">
        <v>12.8</v>
      </c>
      <c r="I1693" s="3">
        <v>4</v>
      </c>
      <c r="J1693" s="4">
        <v>131067.25</v>
      </c>
      <c r="K1693" s="5">
        <v>81.723625240000004</v>
      </c>
      <c r="L1693" s="71">
        <f t="shared" si="26"/>
        <v>10711290.820237391</v>
      </c>
      <c r="M1693" t="str">
        <f>VLOOKUP(A1693,Holidays!A:C,2,)</f>
        <v>Y</v>
      </c>
      <c r="N1693" t="str">
        <f>VLOOKUP(A1693,Holidays!A:C,3,FALSE)</f>
        <v>N</v>
      </c>
    </row>
    <row r="1694" spans="1:14" x14ac:dyDescent="0.25">
      <c r="A1694" s="6">
        <v>43697</v>
      </c>
      <c r="B1694" s="1" t="str">
        <f>TEXT(Holidays!A1694,"DDDD")</f>
        <v>Tuesday</v>
      </c>
      <c r="C1694" s="2">
        <f>WEEKNUM(Holidays!A1694)</f>
        <v>34</v>
      </c>
      <c r="D1694" s="1" t="str">
        <f>TEXT(Holidays!A1694,"MMMM")</f>
        <v>August</v>
      </c>
      <c r="E1694" s="1" t="str">
        <f>TEXT(Holidays!A1694,"yyyy")</f>
        <v>2019</v>
      </c>
      <c r="F1694" s="3">
        <v>7.6</v>
      </c>
      <c r="G1694" s="3">
        <v>17</v>
      </c>
      <c r="H1694" s="3">
        <v>7.2</v>
      </c>
      <c r="I1694" s="3">
        <v>0.4</v>
      </c>
      <c r="J1694" s="4">
        <v>131438.54999999999</v>
      </c>
      <c r="K1694" s="5">
        <v>61.926547419999999</v>
      </c>
      <c r="L1694" s="71">
        <f t="shared" si="26"/>
        <v>8139535.5993910404</v>
      </c>
      <c r="M1694" t="str">
        <f>VLOOKUP(A1694,Holidays!A:C,2,)</f>
        <v>Y</v>
      </c>
      <c r="N1694" t="str">
        <f>VLOOKUP(A1694,Holidays!A:C,3,FALSE)</f>
        <v>N</v>
      </c>
    </row>
    <row r="1695" spans="1:14" x14ac:dyDescent="0.25">
      <c r="A1695" s="6">
        <v>43698</v>
      </c>
      <c r="B1695" s="1" t="str">
        <f>TEXT(Holidays!A1695,"DDDD")</f>
        <v>Wednesday</v>
      </c>
      <c r="C1695" s="2">
        <f>WEEKNUM(Holidays!A1695)</f>
        <v>34</v>
      </c>
      <c r="D1695" s="1" t="str">
        <f>TEXT(Holidays!A1695,"MMMM")</f>
        <v>August</v>
      </c>
      <c r="E1695" s="1" t="str">
        <f>TEXT(Holidays!A1695,"yyyy")</f>
        <v>2019</v>
      </c>
      <c r="F1695" s="3">
        <v>11.5</v>
      </c>
      <c r="G1695" s="3">
        <v>16.600000000000001</v>
      </c>
      <c r="H1695" s="3">
        <v>11.5</v>
      </c>
      <c r="I1695" s="3">
        <v>0.2</v>
      </c>
      <c r="J1695" s="4">
        <v>120747.08</v>
      </c>
      <c r="K1695" s="5">
        <v>54.386880320000003</v>
      </c>
      <c r="L1695" s="71">
        <f t="shared" si="26"/>
        <v>6567056.9889494665</v>
      </c>
      <c r="M1695" t="str">
        <f>VLOOKUP(A1695,Holidays!A:C,2,)</f>
        <v>Y</v>
      </c>
      <c r="N1695" t="str">
        <f>VLOOKUP(A1695,Holidays!A:C,3,FALSE)</f>
        <v>N</v>
      </c>
    </row>
    <row r="1696" spans="1:14" x14ac:dyDescent="0.25">
      <c r="A1696" s="6">
        <v>43699</v>
      </c>
      <c r="B1696" s="1" t="str">
        <f>TEXT(Holidays!A1696,"DDDD")</f>
        <v>Thursday</v>
      </c>
      <c r="C1696" s="2">
        <f>WEEKNUM(Holidays!A1696)</f>
        <v>34</v>
      </c>
      <c r="D1696" s="1" t="str">
        <f>TEXT(Holidays!A1696,"MMMM")</f>
        <v>August</v>
      </c>
      <c r="E1696" s="1" t="str">
        <f>TEXT(Holidays!A1696,"yyyy")</f>
        <v>2019</v>
      </c>
      <c r="F1696" s="3">
        <v>9.6</v>
      </c>
      <c r="G1696" s="3">
        <v>13</v>
      </c>
      <c r="H1696" s="3">
        <v>11.3</v>
      </c>
      <c r="I1696" s="3">
        <v>1.6</v>
      </c>
      <c r="J1696" s="4">
        <v>127697.99</v>
      </c>
      <c r="K1696" s="5">
        <v>89.139147589999993</v>
      </c>
      <c r="L1696" s="71">
        <f t="shared" si="26"/>
        <v>11382889.977556344</v>
      </c>
      <c r="M1696" t="str">
        <f>VLOOKUP(A1696,Holidays!A:C,2,)</f>
        <v>Y</v>
      </c>
      <c r="N1696" t="str">
        <f>VLOOKUP(A1696,Holidays!A:C,3,FALSE)</f>
        <v>N</v>
      </c>
    </row>
    <row r="1697" spans="1:14" x14ac:dyDescent="0.25">
      <c r="A1697" s="6">
        <v>43700</v>
      </c>
      <c r="B1697" s="1" t="str">
        <f>TEXT(Holidays!A1697,"DDDD")</f>
        <v>Friday</v>
      </c>
      <c r="C1697" s="2">
        <f>WEEKNUM(Holidays!A1697)</f>
        <v>34</v>
      </c>
      <c r="D1697" s="1" t="str">
        <f>TEXT(Holidays!A1697,"MMMM")</f>
        <v>August</v>
      </c>
      <c r="E1697" s="1" t="str">
        <f>TEXT(Holidays!A1697,"yyyy")</f>
        <v>2019</v>
      </c>
      <c r="F1697" s="3">
        <v>3.8</v>
      </c>
      <c r="G1697" s="3">
        <v>15.1</v>
      </c>
      <c r="H1697" s="3">
        <v>14.5</v>
      </c>
      <c r="I1697" s="3">
        <v>0</v>
      </c>
      <c r="J1697" s="4">
        <v>126763.36500000001</v>
      </c>
      <c r="K1697" s="5">
        <v>91.098931109999995</v>
      </c>
      <c r="L1697" s="71">
        <f t="shared" si="26"/>
        <v>11548007.055406785</v>
      </c>
      <c r="M1697" t="str">
        <f>VLOOKUP(A1697,Holidays!A:C,2,)</f>
        <v>Y</v>
      </c>
      <c r="N1697" t="str">
        <f>VLOOKUP(A1697,Holidays!A:C,3,FALSE)</f>
        <v>N</v>
      </c>
    </row>
    <row r="1698" spans="1:14" x14ac:dyDescent="0.25">
      <c r="A1698" s="6">
        <v>43701</v>
      </c>
      <c r="B1698" s="1" t="str">
        <f>TEXT(Holidays!A1698,"DDDD")</f>
        <v>Saturday</v>
      </c>
      <c r="C1698" s="2">
        <f>WEEKNUM(Holidays!A1698)</f>
        <v>34</v>
      </c>
      <c r="D1698" s="1" t="str">
        <f>TEXT(Holidays!A1698,"MMMM")</f>
        <v>August</v>
      </c>
      <c r="E1698" s="1" t="str">
        <f>TEXT(Holidays!A1698,"yyyy")</f>
        <v>2019</v>
      </c>
      <c r="F1698" s="3">
        <v>7.9</v>
      </c>
      <c r="G1698" s="3">
        <v>18</v>
      </c>
      <c r="H1698" s="3">
        <v>13</v>
      </c>
      <c r="I1698" s="3">
        <v>0</v>
      </c>
      <c r="J1698" s="4">
        <v>107303.47500000001</v>
      </c>
      <c r="K1698" s="5">
        <v>55.149898819999997</v>
      </c>
      <c r="L1698" s="71">
        <f t="shared" si="26"/>
        <v>5917775.7892843997</v>
      </c>
      <c r="M1698" t="str">
        <f>VLOOKUP(A1698,Holidays!A:C,2,)</f>
        <v>Y</v>
      </c>
      <c r="N1698" t="str">
        <f>VLOOKUP(A1698,Holidays!A:C,3,FALSE)</f>
        <v>N</v>
      </c>
    </row>
    <row r="1699" spans="1:14" x14ac:dyDescent="0.25">
      <c r="A1699" s="6">
        <v>43702</v>
      </c>
      <c r="B1699" s="1" t="str">
        <f>TEXT(Holidays!A1699,"DDDD")</f>
        <v>Sunday</v>
      </c>
      <c r="C1699" s="2">
        <f>WEEKNUM(Holidays!A1699)</f>
        <v>35</v>
      </c>
      <c r="D1699" s="1" t="str">
        <f>TEXT(Holidays!A1699,"MMMM")</f>
        <v>August</v>
      </c>
      <c r="E1699" s="1" t="str">
        <f>TEXT(Holidays!A1699,"yyyy")</f>
        <v>2019</v>
      </c>
      <c r="F1699" s="3">
        <v>6.5</v>
      </c>
      <c r="G1699" s="3">
        <v>12.9</v>
      </c>
      <c r="H1699" s="3">
        <v>13.9</v>
      </c>
      <c r="I1699" s="3">
        <v>1.2</v>
      </c>
      <c r="J1699" s="4">
        <v>113980.3</v>
      </c>
      <c r="K1699" s="5">
        <v>119.3055933</v>
      </c>
      <c r="L1699" s="71">
        <f t="shared" si="26"/>
        <v>13598487.316011989</v>
      </c>
      <c r="M1699" t="str">
        <f>VLOOKUP(A1699,Holidays!A:C,2,)</f>
        <v>Y</v>
      </c>
      <c r="N1699" t="str">
        <f>VLOOKUP(A1699,Holidays!A:C,3,FALSE)</f>
        <v>N</v>
      </c>
    </row>
    <row r="1700" spans="1:14" x14ac:dyDescent="0.25">
      <c r="A1700" s="6">
        <v>43703</v>
      </c>
      <c r="B1700" s="1" t="str">
        <f>TEXT(Holidays!A1700,"DDDD")</f>
        <v>Monday</v>
      </c>
      <c r="C1700" s="2">
        <f>WEEKNUM(Holidays!A1700)</f>
        <v>35</v>
      </c>
      <c r="D1700" s="1" t="str">
        <f>TEXT(Holidays!A1700,"MMMM")</f>
        <v>August</v>
      </c>
      <c r="E1700" s="1" t="str">
        <f>TEXT(Holidays!A1700,"yyyy")</f>
        <v>2019</v>
      </c>
      <c r="F1700" s="3">
        <v>5.3</v>
      </c>
      <c r="G1700" s="3">
        <v>14.4</v>
      </c>
      <c r="H1700" s="3">
        <v>14.7</v>
      </c>
      <c r="I1700" s="3">
        <v>0</v>
      </c>
      <c r="J1700" s="4">
        <v>132704.36499999999</v>
      </c>
      <c r="K1700" s="5">
        <v>142.18481030000001</v>
      </c>
      <c r="L1700" s="71">
        <f t="shared" si="26"/>
        <v>18868544.963506959</v>
      </c>
      <c r="M1700" t="str">
        <f>VLOOKUP(A1700,Holidays!A:C,2,)</f>
        <v>Y</v>
      </c>
      <c r="N1700" t="str">
        <f>VLOOKUP(A1700,Holidays!A:C,3,FALSE)</f>
        <v>N</v>
      </c>
    </row>
    <row r="1701" spans="1:14" x14ac:dyDescent="0.25">
      <c r="A1701" s="6">
        <v>43704</v>
      </c>
      <c r="B1701" s="1" t="str">
        <f>TEXT(Holidays!A1701,"DDDD")</f>
        <v>Tuesday</v>
      </c>
      <c r="C1701" s="2">
        <f>WEEKNUM(Holidays!A1701)</f>
        <v>35</v>
      </c>
      <c r="D1701" s="1" t="str">
        <f>TEXT(Holidays!A1701,"MMMM")</f>
        <v>August</v>
      </c>
      <c r="E1701" s="1" t="str">
        <f>TEXT(Holidays!A1701,"yyyy")</f>
        <v>2019</v>
      </c>
      <c r="F1701" s="3">
        <v>4.2</v>
      </c>
      <c r="G1701" s="3">
        <v>15.3</v>
      </c>
      <c r="H1701" s="3">
        <v>12.9</v>
      </c>
      <c r="I1701" s="3">
        <v>0</v>
      </c>
      <c r="J1701" s="4">
        <v>130964.88499999999</v>
      </c>
      <c r="K1701" s="5">
        <v>131.1074194</v>
      </c>
      <c r="L1701" s="71">
        <f t="shared" si="26"/>
        <v>17170468.104367767</v>
      </c>
      <c r="M1701" t="str">
        <f>VLOOKUP(A1701,Holidays!A:C,2,)</f>
        <v>Y</v>
      </c>
      <c r="N1701" t="str">
        <f>VLOOKUP(A1701,Holidays!A:C,3,FALSE)</f>
        <v>N</v>
      </c>
    </row>
    <row r="1702" spans="1:14" x14ac:dyDescent="0.25">
      <c r="A1702" s="6">
        <v>43705</v>
      </c>
      <c r="B1702" s="1" t="str">
        <f>TEXT(Holidays!A1702,"DDDD")</f>
        <v>Wednesday</v>
      </c>
      <c r="C1702" s="2">
        <f>WEEKNUM(Holidays!A1702)</f>
        <v>35</v>
      </c>
      <c r="D1702" s="1" t="str">
        <f>TEXT(Holidays!A1702,"MMMM")</f>
        <v>August</v>
      </c>
      <c r="E1702" s="1" t="str">
        <f>TEXT(Holidays!A1702,"yyyy")</f>
        <v>2019</v>
      </c>
      <c r="F1702" s="3">
        <v>8.3000000000000007</v>
      </c>
      <c r="G1702" s="3">
        <v>13.4</v>
      </c>
      <c r="H1702" s="3">
        <v>5</v>
      </c>
      <c r="I1702" s="3">
        <v>0</v>
      </c>
      <c r="J1702" s="4">
        <v>137660.94</v>
      </c>
      <c r="K1702" s="5">
        <v>140.94202110000001</v>
      </c>
      <c r="L1702" s="71">
        <f t="shared" si="26"/>
        <v>19402211.110125836</v>
      </c>
      <c r="M1702" t="str">
        <f>VLOOKUP(A1702,Holidays!A:C,2,)</f>
        <v>Y</v>
      </c>
      <c r="N1702" t="str">
        <f>VLOOKUP(A1702,Holidays!A:C,3,FALSE)</f>
        <v>N</v>
      </c>
    </row>
    <row r="1703" spans="1:14" x14ac:dyDescent="0.25">
      <c r="A1703" s="6">
        <v>43706</v>
      </c>
      <c r="B1703" s="1" t="str">
        <f>TEXT(Holidays!A1703,"DDDD")</f>
        <v>Thursday</v>
      </c>
      <c r="C1703" s="2">
        <f>WEEKNUM(Holidays!A1703)</f>
        <v>35</v>
      </c>
      <c r="D1703" s="1" t="str">
        <f>TEXT(Holidays!A1703,"MMMM")</f>
        <v>August</v>
      </c>
      <c r="E1703" s="1" t="str">
        <f>TEXT(Holidays!A1703,"yyyy")</f>
        <v>2019</v>
      </c>
      <c r="F1703" s="3">
        <v>6.1</v>
      </c>
      <c r="G1703" s="3">
        <v>13</v>
      </c>
      <c r="H1703" s="3">
        <v>13.2</v>
      </c>
      <c r="I1703" s="3">
        <v>6.2</v>
      </c>
      <c r="J1703" s="4">
        <v>134233.345</v>
      </c>
      <c r="K1703" s="5">
        <v>135.2468604</v>
      </c>
      <c r="L1703" s="71">
        <f t="shared" si="26"/>
        <v>18154638.472240038</v>
      </c>
      <c r="M1703" t="str">
        <f>VLOOKUP(A1703,Holidays!A:C,2,)</f>
        <v>Y</v>
      </c>
      <c r="N1703" t="str">
        <f>VLOOKUP(A1703,Holidays!A:C,3,FALSE)</f>
        <v>N</v>
      </c>
    </row>
    <row r="1704" spans="1:14" x14ac:dyDescent="0.25">
      <c r="A1704" s="6">
        <v>43707</v>
      </c>
      <c r="B1704" s="1" t="str">
        <f>TEXT(Holidays!A1704,"DDDD")</f>
        <v>Friday</v>
      </c>
      <c r="C1704" s="2">
        <f>WEEKNUM(Holidays!A1704)</f>
        <v>35</v>
      </c>
      <c r="D1704" s="1" t="str">
        <f>TEXT(Holidays!A1704,"MMMM")</f>
        <v>August</v>
      </c>
      <c r="E1704" s="1" t="str">
        <f>TEXT(Holidays!A1704,"yyyy")</f>
        <v>2019</v>
      </c>
      <c r="F1704" s="3">
        <v>2.2999999999999998</v>
      </c>
      <c r="G1704" s="3">
        <v>15.3</v>
      </c>
      <c r="H1704" s="3">
        <v>15.6</v>
      </c>
      <c r="I1704" s="3">
        <v>0.2</v>
      </c>
      <c r="J1704" s="4">
        <v>131871.07999999999</v>
      </c>
      <c r="K1704" s="5">
        <v>185.2052836</v>
      </c>
      <c r="L1704" s="71">
        <f t="shared" si="26"/>
        <v>24423220.770038284</v>
      </c>
      <c r="M1704" t="str">
        <f>VLOOKUP(A1704,Holidays!A:C,2,)</f>
        <v>Y</v>
      </c>
      <c r="N1704" t="str">
        <f>VLOOKUP(A1704,Holidays!A:C,3,FALSE)</f>
        <v>N</v>
      </c>
    </row>
    <row r="1705" spans="1:14" x14ac:dyDescent="0.25">
      <c r="A1705" s="6">
        <v>43708</v>
      </c>
      <c r="B1705" s="1" t="str">
        <f>TEXT(Holidays!A1705,"DDDD")</f>
        <v>Saturday</v>
      </c>
      <c r="C1705" s="2">
        <f>WEEKNUM(Holidays!A1705)</f>
        <v>35</v>
      </c>
      <c r="D1705" s="1" t="str">
        <f>TEXT(Holidays!A1705,"MMMM")</f>
        <v>August</v>
      </c>
      <c r="E1705" s="1" t="str">
        <f>TEXT(Holidays!A1705,"yyyy")</f>
        <v>2019</v>
      </c>
      <c r="F1705" s="3">
        <v>5</v>
      </c>
      <c r="G1705" s="3">
        <v>18.2</v>
      </c>
      <c r="H1705" s="3">
        <v>15.8</v>
      </c>
      <c r="I1705" s="3">
        <v>0</v>
      </c>
      <c r="J1705" s="4">
        <v>107616.03</v>
      </c>
      <c r="K1705" s="5">
        <v>79.347198370000001</v>
      </c>
      <c r="L1705" s="71">
        <f t="shared" si="26"/>
        <v>8539030.4802018702</v>
      </c>
      <c r="M1705" t="str">
        <f>VLOOKUP(A1705,Holidays!A:C,2,)</f>
        <v>Y</v>
      </c>
      <c r="N1705" t="str">
        <f>VLOOKUP(A1705,Holidays!A:C,3,FALSE)</f>
        <v>N</v>
      </c>
    </row>
    <row r="1706" spans="1:14" x14ac:dyDescent="0.25">
      <c r="A1706" s="6">
        <v>43709</v>
      </c>
      <c r="B1706" s="1" t="str">
        <f>TEXT(Holidays!A1706,"DDDD")</f>
        <v>Sunday</v>
      </c>
      <c r="C1706" s="2">
        <f>WEEKNUM(Holidays!A1706)</f>
        <v>36</v>
      </c>
      <c r="D1706" s="1" t="str">
        <f>TEXT(Holidays!A1706,"MMMM")</f>
        <v>September</v>
      </c>
      <c r="E1706" s="1" t="str">
        <f>TEXT(Holidays!A1706,"yyyy")</f>
        <v>2019</v>
      </c>
      <c r="F1706" s="3">
        <v>11.1</v>
      </c>
      <c r="G1706" s="3">
        <v>19.600000000000001</v>
      </c>
      <c r="H1706" s="3">
        <v>9.4</v>
      </c>
      <c r="I1706" s="3">
        <v>0</v>
      </c>
      <c r="J1706" s="4">
        <v>106779.47500000001</v>
      </c>
      <c r="K1706" s="5">
        <v>75.512741539999993</v>
      </c>
      <c r="L1706" s="71">
        <f t="shared" si="26"/>
        <v>8063210.8974518916</v>
      </c>
      <c r="M1706" t="str">
        <f>VLOOKUP(A1706,Holidays!A:C,2,)</f>
        <v>Y</v>
      </c>
      <c r="N1706" t="str">
        <f>VLOOKUP(A1706,Holidays!A:C,3,FALSE)</f>
        <v>N</v>
      </c>
    </row>
    <row r="1707" spans="1:14" x14ac:dyDescent="0.25">
      <c r="A1707" s="6">
        <v>43710</v>
      </c>
      <c r="B1707" s="1" t="str">
        <f>TEXT(Holidays!A1707,"DDDD")</f>
        <v>Monday</v>
      </c>
      <c r="C1707" s="2">
        <f>WEEKNUM(Holidays!A1707)</f>
        <v>36</v>
      </c>
      <c r="D1707" s="1" t="str">
        <f>TEXT(Holidays!A1707,"MMMM")</f>
        <v>September</v>
      </c>
      <c r="E1707" s="1" t="str">
        <f>TEXT(Holidays!A1707,"yyyy")</f>
        <v>2019</v>
      </c>
      <c r="F1707" s="3">
        <v>10.199999999999999</v>
      </c>
      <c r="G1707" s="3">
        <v>17.600000000000001</v>
      </c>
      <c r="H1707" s="3">
        <v>13.8</v>
      </c>
      <c r="I1707" s="3">
        <v>2.4</v>
      </c>
      <c r="J1707" s="4">
        <v>121697.38</v>
      </c>
      <c r="K1707" s="5">
        <v>92.691088919999999</v>
      </c>
      <c r="L1707" s="71">
        <f t="shared" si="26"/>
        <v>11280262.670911029</v>
      </c>
      <c r="M1707" t="str">
        <f>VLOOKUP(A1707,Holidays!A:C,2,)</f>
        <v>Y</v>
      </c>
      <c r="N1707" t="str">
        <f>VLOOKUP(A1707,Holidays!A:C,3,FALSE)</f>
        <v>N</v>
      </c>
    </row>
    <row r="1708" spans="1:14" x14ac:dyDescent="0.25">
      <c r="A1708" s="6">
        <v>43711</v>
      </c>
      <c r="B1708" s="1" t="str">
        <f>TEXT(Holidays!A1708,"DDDD")</f>
        <v>Tuesday</v>
      </c>
      <c r="C1708" s="2">
        <f>WEEKNUM(Holidays!A1708)</f>
        <v>36</v>
      </c>
      <c r="D1708" s="1" t="str">
        <f>TEXT(Holidays!A1708,"MMMM")</f>
        <v>September</v>
      </c>
      <c r="E1708" s="1" t="str">
        <f>TEXT(Holidays!A1708,"yyyy")</f>
        <v>2019</v>
      </c>
      <c r="F1708" s="3">
        <v>9.1999999999999993</v>
      </c>
      <c r="G1708" s="3">
        <v>19.600000000000001</v>
      </c>
      <c r="H1708" s="3">
        <v>16.399999999999999</v>
      </c>
      <c r="I1708" s="3">
        <v>0.6</v>
      </c>
      <c r="J1708" s="4">
        <v>118871.215</v>
      </c>
      <c r="K1708" s="5">
        <v>114.88625949999999</v>
      </c>
      <c r="L1708" s="71">
        <f t="shared" si="26"/>
        <v>13656669.253570292</v>
      </c>
      <c r="M1708" t="str">
        <f>VLOOKUP(A1708,Holidays!A:C,2,)</f>
        <v>Y</v>
      </c>
      <c r="N1708" t="str">
        <f>VLOOKUP(A1708,Holidays!A:C,3,FALSE)</f>
        <v>N</v>
      </c>
    </row>
    <row r="1709" spans="1:14" x14ac:dyDescent="0.25">
      <c r="A1709" s="6">
        <v>43712</v>
      </c>
      <c r="B1709" s="1" t="str">
        <f>TEXT(Holidays!A1709,"DDDD")</f>
        <v>Wednesday</v>
      </c>
      <c r="C1709" s="2">
        <f>WEEKNUM(Holidays!A1709)</f>
        <v>36</v>
      </c>
      <c r="D1709" s="1" t="str">
        <f>TEXT(Holidays!A1709,"MMMM")</f>
        <v>September</v>
      </c>
      <c r="E1709" s="1" t="str">
        <f>TEXT(Holidays!A1709,"yyyy")</f>
        <v>2019</v>
      </c>
      <c r="F1709" s="3">
        <v>8.1999999999999993</v>
      </c>
      <c r="G1709" s="3">
        <v>18.7</v>
      </c>
      <c r="H1709" s="3">
        <v>15.1</v>
      </c>
      <c r="I1709" s="3">
        <v>0</v>
      </c>
      <c r="J1709" s="4">
        <v>122652.81</v>
      </c>
      <c r="K1709" s="5">
        <v>144.39343450000001</v>
      </c>
      <c r="L1709" s="71">
        <f t="shared" si="26"/>
        <v>17710260.486975946</v>
      </c>
      <c r="M1709" t="str">
        <f>VLOOKUP(A1709,Holidays!A:C,2,)</f>
        <v>Y</v>
      </c>
      <c r="N1709" t="str">
        <f>VLOOKUP(A1709,Holidays!A:C,3,FALSE)</f>
        <v>N</v>
      </c>
    </row>
    <row r="1710" spans="1:14" x14ac:dyDescent="0.25">
      <c r="A1710" s="6">
        <v>43713</v>
      </c>
      <c r="B1710" s="1" t="str">
        <f>TEXT(Holidays!A1710,"DDDD")</f>
        <v>Thursday</v>
      </c>
      <c r="C1710" s="2">
        <f>WEEKNUM(Holidays!A1710)</f>
        <v>36</v>
      </c>
      <c r="D1710" s="1" t="str">
        <f>TEXT(Holidays!A1710,"MMMM")</f>
        <v>September</v>
      </c>
      <c r="E1710" s="1" t="str">
        <f>TEXT(Holidays!A1710,"yyyy")</f>
        <v>2019</v>
      </c>
      <c r="F1710" s="3">
        <v>8.6999999999999993</v>
      </c>
      <c r="G1710" s="3">
        <v>21.2</v>
      </c>
      <c r="H1710" s="3">
        <v>14.8</v>
      </c>
      <c r="I1710" s="3">
        <v>3.4</v>
      </c>
      <c r="J1710" s="4">
        <v>120223.175</v>
      </c>
      <c r="K1710" s="5">
        <v>99.345443470000006</v>
      </c>
      <c r="L1710" s="71">
        <f t="shared" si="26"/>
        <v>11943624.635746418</v>
      </c>
      <c r="M1710" t="str">
        <f>VLOOKUP(A1710,Holidays!A:C,2,)</f>
        <v>Y</v>
      </c>
      <c r="N1710" t="str">
        <f>VLOOKUP(A1710,Holidays!A:C,3,FALSE)</f>
        <v>N</v>
      </c>
    </row>
    <row r="1711" spans="1:14" x14ac:dyDescent="0.25">
      <c r="A1711" s="6">
        <v>43714</v>
      </c>
      <c r="B1711" s="1" t="str">
        <f>TEXT(Holidays!A1711,"DDDD")</f>
        <v>Friday</v>
      </c>
      <c r="C1711" s="2">
        <f>WEEKNUM(Holidays!A1711)</f>
        <v>36</v>
      </c>
      <c r="D1711" s="1" t="str">
        <f>TEXT(Holidays!A1711,"MMMM")</f>
        <v>September</v>
      </c>
      <c r="E1711" s="1" t="str">
        <f>TEXT(Holidays!A1711,"yyyy")</f>
        <v>2019</v>
      </c>
      <c r="F1711" s="3">
        <v>11.3</v>
      </c>
      <c r="G1711" s="3">
        <v>16</v>
      </c>
      <c r="H1711" s="3">
        <v>10.4</v>
      </c>
      <c r="I1711" s="3">
        <v>2</v>
      </c>
      <c r="J1711" s="4">
        <v>122222.69</v>
      </c>
      <c r="K1711" s="5">
        <v>67.972754190000003</v>
      </c>
      <c r="L1711" s="71">
        <f t="shared" si="26"/>
        <v>8307812.8638105718</v>
      </c>
      <c r="M1711" t="str">
        <f>VLOOKUP(A1711,Holidays!A:C,2,)</f>
        <v>Y</v>
      </c>
      <c r="N1711" t="str">
        <f>VLOOKUP(A1711,Holidays!A:C,3,FALSE)</f>
        <v>N</v>
      </c>
    </row>
    <row r="1712" spans="1:14" x14ac:dyDescent="0.25">
      <c r="A1712" s="6">
        <v>43715</v>
      </c>
      <c r="B1712" s="1" t="str">
        <f>TEXT(Holidays!A1712,"DDDD")</f>
        <v>Saturday</v>
      </c>
      <c r="C1712" s="2">
        <f>WEEKNUM(Holidays!A1712)</f>
        <v>36</v>
      </c>
      <c r="D1712" s="1" t="str">
        <f>TEXT(Holidays!A1712,"MMMM")</f>
        <v>September</v>
      </c>
      <c r="E1712" s="1" t="str">
        <f>TEXT(Holidays!A1712,"yyyy")</f>
        <v>2019</v>
      </c>
      <c r="F1712" s="3">
        <v>8.8000000000000007</v>
      </c>
      <c r="G1712" s="3">
        <v>12.9</v>
      </c>
      <c r="H1712" s="3">
        <v>11.3</v>
      </c>
      <c r="I1712" s="3">
        <v>1</v>
      </c>
      <c r="J1712" s="4">
        <v>115200.19</v>
      </c>
      <c r="K1712" s="5">
        <v>73.467962999999997</v>
      </c>
      <c r="L1712" s="71">
        <f t="shared" si="26"/>
        <v>8463523.2965129707</v>
      </c>
      <c r="M1712" t="str">
        <f>VLOOKUP(A1712,Holidays!A:C,2,)</f>
        <v>Y</v>
      </c>
      <c r="N1712" t="str">
        <f>VLOOKUP(A1712,Holidays!A:C,3,FALSE)</f>
        <v>N</v>
      </c>
    </row>
    <row r="1713" spans="1:14" x14ac:dyDescent="0.25">
      <c r="A1713" s="6">
        <v>43716</v>
      </c>
      <c r="B1713" s="1" t="str">
        <f>TEXT(Holidays!A1713,"DDDD")</f>
        <v>Sunday</v>
      </c>
      <c r="C1713" s="2">
        <f>WEEKNUM(Holidays!A1713)</f>
        <v>37</v>
      </c>
      <c r="D1713" s="1" t="str">
        <f>TEXT(Holidays!A1713,"MMMM")</f>
        <v>September</v>
      </c>
      <c r="E1713" s="1" t="str">
        <f>TEXT(Holidays!A1713,"yyyy")</f>
        <v>2019</v>
      </c>
      <c r="F1713" s="3">
        <v>8.1999999999999993</v>
      </c>
      <c r="G1713" s="3">
        <v>15.1</v>
      </c>
      <c r="H1713" s="3">
        <v>9.5</v>
      </c>
      <c r="I1713" s="3">
        <v>0.6</v>
      </c>
      <c r="J1713" s="4">
        <v>116999.07</v>
      </c>
      <c r="K1713" s="5">
        <v>65.376438919999998</v>
      </c>
      <c r="L1713" s="71">
        <f t="shared" si="26"/>
        <v>7648982.5535518043</v>
      </c>
      <c r="M1713" t="str">
        <f>VLOOKUP(A1713,Holidays!A:C,2,)</f>
        <v>Y</v>
      </c>
      <c r="N1713" t="str">
        <f>VLOOKUP(A1713,Holidays!A:C,3,FALSE)</f>
        <v>N</v>
      </c>
    </row>
    <row r="1714" spans="1:14" x14ac:dyDescent="0.25">
      <c r="A1714" s="6">
        <v>43717</v>
      </c>
      <c r="B1714" s="1" t="str">
        <f>TEXT(Holidays!A1714,"DDDD")</f>
        <v>Monday</v>
      </c>
      <c r="C1714" s="2">
        <f>WEEKNUM(Holidays!A1714)</f>
        <v>37</v>
      </c>
      <c r="D1714" s="1" t="str">
        <f>TEXT(Holidays!A1714,"MMMM")</f>
        <v>September</v>
      </c>
      <c r="E1714" s="1" t="str">
        <f>TEXT(Holidays!A1714,"yyyy")</f>
        <v>2019</v>
      </c>
      <c r="F1714" s="3">
        <v>6.8</v>
      </c>
      <c r="G1714" s="3">
        <v>12.8</v>
      </c>
      <c r="H1714" s="3">
        <v>14.4</v>
      </c>
      <c r="I1714" s="3">
        <v>5.6</v>
      </c>
      <c r="J1714" s="4">
        <v>130448.11500000001</v>
      </c>
      <c r="K1714" s="5">
        <v>92.613968850000006</v>
      </c>
      <c r="L1714" s="71">
        <f t="shared" si="26"/>
        <v>12081317.659151219</v>
      </c>
      <c r="M1714" t="str">
        <f>VLOOKUP(A1714,Holidays!A:C,2,)</f>
        <v>Y</v>
      </c>
      <c r="N1714" t="str">
        <f>VLOOKUP(A1714,Holidays!A:C,3,FALSE)</f>
        <v>N</v>
      </c>
    </row>
    <row r="1715" spans="1:14" x14ac:dyDescent="0.25">
      <c r="A1715" s="6">
        <v>43718</v>
      </c>
      <c r="B1715" s="1" t="str">
        <f>TEXT(Holidays!A1715,"DDDD")</f>
        <v>Tuesday</v>
      </c>
      <c r="C1715" s="2">
        <f>WEEKNUM(Holidays!A1715)</f>
        <v>37</v>
      </c>
      <c r="D1715" s="1" t="str">
        <f>TEXT(Holidays!A1715,"MMMM")</f>
        <v>September</v>
      </c>
      <c r="E1715" s="1" t="str">
        <f>TEXT(Holidays!A1715,"yyyy")</f>
        <v>2019</v>
      </c>
      <c r="F1715" s="3">
        <v>7.7</v>
      </c>
      <c r="G1715" s="3">
        <v>14.8</v>
      </c>
      <c r="H1715" s="3">
        <v>16.100000000000001</v>
      </c>
      <c r="I1715" s="3">
        <v>2.6</v>
      </c>
      <c r="J1715" s="4">
        <v>131665.01500000001</v>
      </c>
      <c r="K1715" s="5">
        <v>150.02796119999999</v>
      </c>
      <c r="L1715" s="71">
        <f t="shared" si="26"/>
        <v>19753433.761817418</v>
      </c>
      <c r="M1715" t="str">
        <f>VLOOKUP(A1715,Holidays!A:C,2,)</f>
        <v>Y</v>
      </c>
      <c r="N1715" t="str">
        <f>VLOOKUP(A1715,Holidays!A:C,3,FALSE)</f>
        <v>N</v>
      </c>
    </row>
    <row r="1716" spans="1:14" x14ac:dyDescent="0.25">
      <c r="A1716" s="6">
        <v>43719</v>
      </c>
      <c r="B1716" s="1" t="str">
        <f>TEXT(Holidays!A1716,"DDDD")</f>
        <v>Wednesday</v>
      </c>
      <c r="C1716" s="2">
        <f>WEEKNUM(Holidays!A1716)</f>
        <v>37</v>
      </c>
      <c r="D1716" s="1" t="str">
        <f>TEXT(Holidays!A1716,"MMMM")</f>
        <v>September</v>
      </c>
      <c r="E1716" s="1" t="str">
        <f>TEXT(Holidays!A1716,"yyyy")</f>
        <v>2019</v>
      </c>
      <c r="F1716" s="3">
        <v>5</v>
      </c>
      <c r="G1716" s="3">
        <v>20.8</v>
      </c>
      <c r="H1716" s="3">
        <v>17.8</v>
      </c>
      <c r="I1716" s="3">
        <v>0</v>
      </c>
      <c r="J1716" s="4">
        <v>121100.045</v>
      </c>
      <c r="K1716" s="5">
        <v>83.052148279999997</v>
      </c>
      <c r="L1716" s="71">
        <f t="shared" si="26"/>
        <v>10057618.894054672</v>
      </c>
      <c r="M1716" t="str">
        <f>VLOOKUP(A1716,Holidays!A:C,2,)</f>
        <v>Y</v>
      </c>
      <c r="N1716" t="str">
        <f>VLOOKUP(A1716,Holidays!A:C,3,FALSE)</f>
        <v>N</v>
      </c>
    </row>
    <row r="1717" spans="1:14" x14ac:dyDescent="0.25">
      <c r="A1717" s="6">
        <v>43720</v>
      </c>
      <c r="B1717" s="1" t="str">
        <f>TEXT(Holidays!A1717,"DDDD")</f>
        <v>Thursday</v>
      </c>
      <c r="C1717" s="2">
        <f>WEEKNUM(Holidays!A1717)</f>
        <v>37</v>
      </c>
      <c r="D1717" s="1" t="str">
        <f>TEXT(Holidays!A1717,"MMMM")</f>
        <v>September</v>
      </c>
      <c r="E1717" s="1" t="str">
        <f>TEXT(Holidays!A1717,"yyyy")</f>
        <v>2019</v>
      </c>
      <c r="F1717" s="3">
        <v>11.1</v>
      </c>
      <c r="G1717" s="3">
        <v>20.8</v>
      </c>
      <c r="H1717" s="3">
        <v>11.8</v>
      </c>
      <c r="I1717" s="3">
        <v>0</v>
      </c>
      <c r="J1717" s="4">
        <v>118723.07</v>
      </c>
      <c r="K1717" s="5">
        <v>76.526618920000004</v>
      </c>
      <c r="L1717" s="71">
        <f t="shared" si="26"/>
        <v>9085475.1349024847</v>
      </c>
      <c r="M1717" t="str">
        <f>VLOOKUP(A1717,Holidays!A:C,2,)</f>
        <v>Y</v>
      </c>
      <c r="N1717" t="str">
        <f>VLOOKUP(A1717,Holidays!A:C,3,FALSE)</f>
        <v>N</v>
      </c>
    </row>
    <row r="1718" spans="1:14" x14ac:dyDescent="0.25">
      <c r="A1718" s="6">
        <v>43721</v>
      </c>
      <c r="B1718" s="1" t="str">
        <f>TEXT(Holidays!A1718,"DDDD")</f>
        <v>Friday</v>
      </c>
      <c r="C1718" s="2">
        <f>WEEKNUM(Holidays!A1718)</f>
        <v>37</v>
      </c>
      <c r="D1718" s="1" t="str">
        <f>TEXT(Holidays!A1718,"MMMM")</f>
        <v>September</v>
      </c>
      <c r="E1718" s="1" t="str">
        <f>TEXT(Holidays!A1718,"yyyy")</f>
        <v>2019</v>
      </c>
      <c r="F1718" s="3">
        <v>7.7</v>
      </c>
      <c r="G1718" s="3">
        <v>18.600000000000001</v>
      </c>
      <c r="H1718" s="3">
        <v>14</v>
      </c>
      <c r="I1718" s="3">
        <v>0</v>
      </c>
      <c r="J1718" s="4">
        <v>120349.015</v>
      </c>
      <c r="K1718" s="5">
        <v>108.21402329999999</v>
      </c>
      <c r="L1718" s="71">
        <f t="shared" si="26"/>
        <v>13023451.113342049</v>
      </c>
      <c r="M1718" t="str">
        <f>VLOOKUP(A1718,Holidays!A:C,2,)</f>
        <v>Y</v>
      </c>
      <c r="N1718" t="str">
        <f>VLOOKUP(A1718,Holidays!A:C,3,FALSE)</f>
        <v>N</v>
      </c>
    </row>
    <row r="1719" spans="1:14" x14ac:dyDescent="0.25">
      <c r="A1719" s="6">
        <v>43722</v>
      </c>
      <c r="B1719" s="1" t="str">
        <f>TEXT(Holidays!A1719,"DDDD")</f>
        <v>Saturday</v>
      </c>
      <c r="C1719" s="2">
        <f>WEEKNUM(Holidays!A1719)</f>
        <v>37</v>
      </c>
      <c r="D1719" s="1" t="str">
        <f>TEXT(Holidays!A1719,"MMMM")</f>
        <v>September</v>
      </c>
      <c r="E1719" s="1" t="str">
        <f>TEXT(Holidays!A1719,"yyyy")</f>
        <v>2019</v>
      </c>
      <c r="F1719" s="3">
        <v>9.3000000000000007</v>
      </c>
      <c r="G1719" s="3">
        <v>20</v>
      </c>
      <c r="H1719" s="3">
        <v>18.3</v>
      </c>
      <c r="I1719" s="3">
        <v>0</v>
      </c>
      <c r="J1719" s="4">
        <v>103500.955</v>
      </c>
      <c r="K1719" s="5">
        <v>106.46105230000001</v>
      </c>
      <c r="L1719" s="71">
        <f t="shared" si="26"/>
        <v>11018820.583354948</v>
      </c>
      <c r="M1719" t="str">
        <f>VLOOKUP(A1719,Holidays!A:C,2,)</f>
        <v>Y</v>
      </c>
      <c r="N1719" t="str">
        <f>VLOOKUP(A1719,Holidays!A:C,3,FALSE)</f>
        <v>N</v>
      </c>
    </row>
    <row r="1720" spans="1:14" x14ac:dyDescent="0.25">
      <c r="A1720" s="6">
        <v>43723</v>
      </c>
      <c r="B1720" s="1" t="str">
        <f>TEXT(Holidays!A1720,"DDDD")</f>
        <v>Sunday</v>
      </c>
      <c r="C1720" s="2">
        <f>WEEKNUM(Holidays!A1720)</f>
        <v>38</v>
      </c>
      <c r="D1720" s="1" t="str">
        <f>TEXT(Holidays!A1720,"MMMM")</f>
        <v>September</v>
      </c>
      <c r="E1720" s="1" t="str">
        <f>TEXT(Holidays!A1720,"yyyy")</f>
        <v>2019</v>
      </c>
      <c r="F1720" s="3">
        <v>12.4</v>
      </c>
      <c r="G1720" s="3">
        <v>21.8</v>
      </c>
      <c r="H1720" s="3">
        <v>8.4</v>
      </c>
      <c r="I1720" s="3">
        <v>1.6</v>
      </c>
      <c r="J1720" s="4">
        <v>105149.02</v>
      </c>
      <c r="K1720" s="5">
        <v>87.630074989999997</v>
      </c>
      <c r="L1720" s="71">
        <f t="shared" si="26"/>
        <v>9214216.5077250097</v>
      </c>
      <c r="M1720" t="str">
        <f>VLOOKUP(A1720,Holidays!A:C,2,)</f>
        <v>Y</v>
      </c>
      <c r="N1720" t="str">
        <f>VLOOKUP(A1720,Holidays!A:C,3,FALSE)</f>
        <v>N</v>
      </c>
    </row>
    <row r="1721" spans="1:14" x14ac:dyDescent="0.25">
      <c r="A1721" s="6">
        <v>43724</v>
      </c>
      <c r="B1721" s="1" t="str">
        <f>TEXT(Holidays!A1721,"DDDD")</f>
        <v>Monday</v>
      </c>
      <c r="C1721" s="2">
        <f>WEEKNUM(Holidays!A1721)</f>
        <v>38</v>
      </c>
      <c r="D1721" s="1" t="str">
        <f>TEXT(Holidays!A1721,"MMMM")</f>
        <v>September</v>
      </c>
      <c r="E1721" s="1" t="str">
        <f>TEXT(Holidays!A1721,"yyyy")</f>
        <v>2019</v>
      </c>
      <c r="F1721" s="3">
        <v>9.6999999999999993</v>
      </c>
      <c r="G1721" s="3">
        <v>12.8</v>
      </c>
      <c r="H1721" s="3">
        <v>17.7</v>
      </c>
      <c r="I1721" s="3">
        <v>13</v>
      </c>
      <c r="J1721" s="4">
        <v>119362.235</v>
      </c>
      <c r="K1721" s="5">
        <v>137.46735670000001</v>
      </c>
      <c r="L1721" s="71">
        <f t="shared" si="26"/>
        <v>16408410.935254226</v>
      </c>
      <c r="M1721" t="str">
        <f>VLOOKUP(A1721,Holidays!A:C,2,)</f>
        <v>Y</v>
      </c>
      <c r="N1721" t="str">
        <f>VLOOKUP(A1721,Holidays!A:C,3,FALSE)</f>
        <v>N</v>
      </c>
    </row>
    <row r="1722" spans="1:14" x14ac:dyDescent="0.25">
      <c r="A1722" s="6">
        <v>43725</v>
      </c>
      <c r="B1722" s="1" t="str">
        <f>TEXT(Holidays!A1722,"DDDD")</f>
        <v>Tuesday</v>
      </c>
      <c r="C1722" s="2">
        <f>WEEKNUM(Holidays!A1722)</f>
        <v>38</v>
      </c>
      <c r="D1722" s="1" t="str">
        <f>TEXT(Holidays!A1722,"MMMM")</f>
        <v>September</v>
      </c>
      <c r="E1722" s="1" t="str">
        <f>TEXT(Holidays!A1722,"yyyy")</f>
        <v>2019</v>
      </c>
      <c r="F1722" s="3">
        <v>3.6</v>
      </c>
      <c r="G1722" s="3">
        <v>14.8</v>
      </c>
      <c r="H1722" s="3">
        <v>19</v>
      </c>
      <c r="I1722" s="3">
        <v>0</v>
      </c>
      <c r="J1722" s="4">
        <v>124129.44</v>
      </c>
      <c r="K1722" s="5">
        <v>149.599176</v>
      </c>
      <c r="L1722" s="71">
        <f t="shared" si="26"/>
        <v>18569661.941341441</v>
      </c>
      <c r="M1722" t="str">
        <f>VLOOKUP(A1722,Holidays!A:C,2,)</f>
        <v>Y</v>
      </c>
      <c r="N1722" t="str">
        <f>VLOOKUP(A1722,Holidays!A:C,3,FALSE)</f>
        <v>N</v>
      </c>
    </row>
    <row r="1723" spans="1:14" x14ac:dyDescent="0.25">
      <c r="A1723" s="6">
        <v>43726</v>
      </c>
      <c r="B1723" s="1" t="str">
        <f>TEXT(Holidays!A1723,"DDDD")</f>
        <v>Wednesday</v>
      </c>
      <c r="C1723" s="2">
        <f>WEEKNUM(Holidays!A1723)</f>
        <v>38</v>
      </c>
      <c r="D1723" s="1" t="str">
        <f>TEXT(Holidays!A1723,"MMMM")</f>
        <v>September</v>
      </c>
      <c r="E1723" s="1" t="str">
        <f>TEXT(Holidays!A1723,"yyyy")</f>
        <v>2019</v>
      </c>
      <c r="F1723" s="3">
        <v>4.3</v>
      </c>
      <c r="G1723" s="3">
        <v>18.899999999999999</v>
      </c>
      <c r="H1723" s="3">
        <v>19.2</v>
      </c>
      <c r="I1723" s="3">
        <v>0</v>
      </c>
      <c r="J1723" s="4">
        <v>119715.705</v>
      </c>
      <c r="K1723" s="5">
        <v>151.2558046</v>
      </c>
      <c r="L1723" s="71">
        <f t="shared" si="26"/>
        <v>18107695.283031244</v>
      </c>
      <c r="M1723" t="str">
        <f>VLOOKUP(A1723,Holidays!A:C,2,)</f>
        <v>Y</v>
      </c>
      <c r="N1723" t="str">
        <f>VLOOKUP(A1723,Holidays!A:C,3,FALSE)</f>
        <v>N</v>
      </c>
    </row>
    <row r="1724" spans="1:14" x14ac:dyDescent="0.25">
      <c r="A1724" s="6">
        <v>43727</v>
      </c>
      <c r="B1724" s="1" t="str">
        <f>TEXT(Holidays!A1724,"DDDD")</f>
        <v>Thursday</v>
      </c>
      <c r="C1724" s="2">
        <f>WEEKNUM(Holidays!A1724)</f>
        <v>38</v>
      </c>
      <c r="D1724" s="1" t="str">
        <f>TEXT(Holidays!A1724,"MMMM")</f>
        <v>September</v>
      </c>
      <c r="E1724" s="1" t="str">
        <f>TEXT(Holidays!A1724,"yyyy")</f>
        <v>2019</v>
      </c>
      <c r="F1724" s="3">
        <v>8.1999999999999993</v>
      </c>
      <c r="G1724" s="3">
        <v>24</v>
      </c>
      <c r="H1724" s="3">
        <v>19.399999999999999</v>
      </c>
      <c r="I1724" s="3">
        <v>0</v>
      </c>
      <c r="J1724" s="4">
        <v>108102.56</v>
      </c>
      <c r="K1724" s="5">
        <v>82.43824146</v>
      </c>
      <c r="L1724" s="71">
        <f t="shared" si="26"/>
        <v>8911784.9437241368</v>
      </c>
      <c r="M1724" t="str">
        <f>VLOOKUP(A1724,Holidays!A:C,2,)</f>
        <v>Y</v>
      </c>
      <c r="N1724" t="str">
        <f>VLOOKUP(A1724,Holidays!A:C,3,FALSE)</f>
        <v>N</v>
      </c>
    </row>
    <row r="1725" spans="1:14" x14ac:dyDescent="0.25">
      <c r="A1725" s="6">
        <v>43728</v>
      </c>
      <c r="B1725" s="1" t="str">
        <f>TEXT(Holidays!A1725,"DDDD")</f>
        <v>Friday</v>
      </c>
      <c r="C1725" s="2">
        <f>WEEKNUM(Holidays!A1725)</f>
        <v>38</v>
      </c>
      <c r="D1725" s="1" t="str">
        <f>TEXT(Holidays!A1725,"MMMM")</f>
        <v>September</v>
      </c>
      <c r="E1725" s="1" t="str">
        <f>TEXT(Holidays!A1725,"yyyy")</f>
        <v>2019</v>
      </c>
      <c r="F1725" s="3">
        <v>15.7</v>
      </c>
      <c r="G1725" s="3">
        <v>26.2</v>
      </c>
      <c r="H1725" s="3">
        <v>14.4</v>
      </c>
      <c r="I1725" s="3">
        <v>0</v>
      </c>
      <c r="J1725" s="4">
        <v>107222.345</v>
      </c>
      <c r="K1725" s="5">
        <v>106.2793137</v>
      </c>
      <c r="L1725" s="71">
        <f t="shared" si="26"/>
        <v>11395517.239904627</v>
      </c>
      <c r="M1725" t="str">
        <f>VLOOKUP(A1725,Holidays!A:C,2,)</f>
        <v>N</v>
      </c>
      <c r="N1725" t="str">
        <f>VLOOKUP(A1725,Holidays!A:C,3,FALSE)</f>
        <v>N</v>
      </c>
    </row>
    <row r="1726" spans="1:14" x14ac:dyDescent="0.25">
      <c r="A1726" s="6">
        <v>43729</v>
      </c>
      <c r="B1726" s="1" t="str">
        <f>TEXT(Holidays!A1726,"DDDD")</f>
        <v>Saturday</v>
      </c>
      <c r="C1726" s="2">
        <f>WEEKNUM(Holidays!A1726)</f>
        <v>38</v>
      </c>
      <c r="D1726" s="1" t="str">
        <f>TEXT(Holidays!A1726,"MMMM")</f>
        <v>September</v>
      </c>
      <c r="E1726" s="1" t="str">
        <f>TEXT(Holidays!A1726,"yyyy")</f>
        <v>2019</v>
      </c>
      <c r="F1726" s="3">
        <v>14.5</v>
      </c>
      <c r="G1726" s="3">
        <v>19.399999999999999</v>
      </c>
      <c r="H1726" s="3">
        <v>10.5</v>
      </c>
      <c r="I1726" s="3">
        <v>0</v>
      </c>
      <c r="J1726" s="4">
        <v>101348.35</v>
      </c>
      <c r="K1726" s="5">
        <v>112.25774509999999</v>
      </c>
      <c r="L1726" s="71">
        <f t="shared" si="26"/>
        <v>11377137.240605585</v>
      </c>
      <c r="M1726" t="str">
        <f>VLOOKUP(A1726,Holidays!A:C,2,)</f>
        <v>N</v>
      </c>
      <c r="N1726" t="str">
        <f>VLOOKUP(A1726,Holidays!A:C,3,FALSE)</f>
        <v>N</v>
      </c>
    </row>
    <row r="1727" spans="1:14" x14ac:dyDescent="0.25">
      <c r="A1727" s="6">
        <v>43730</v>
      </c>
      <c r="B1727" s="1" t="str">
        <f>TEXT(Holidays!A1727,"DDDD")</f>
        <v>Sunday</v>
      </c>
      <c r="C1727" s="2">
        <f>WEEKNUM(Holidays!A1727)</f>
        <v>39</v>
      </c>
      <c r="D1727" s="1" t="str">
        <f>TEXT(Holidays!A1727,"MMMM")</f>
        <v>September</v>
      </c>
      <c r="E1727" s="1" t="str">
        <f>TEXT(Holidays!A1727,"yyyy")</f>
        <v>2019</v>
      </c>
      <c r="F1727" s="3">
        <v>7.9</v>
      </c>
      <c r="G1727" s="3">
        <v>15.5</v>
      </c>
      <c r="H1727" s="3">
        <v>13.6</v>
      </c>
      <c r="I1727" s="3">
        <v>4.5999999999999996</v>
      </c>
      <c r="J1727" s="4">
        <v>102386.52499999999</v>
      </c>
      <c r="K1727" s="5">
        <v>103.2310155</v>
      </c>
      <c r="L1727" s="71">
        <f t="shared" si="26"/>
        <v>10569464.949266138</v>
      </c>
      <c r="M1727" t="str">
        <f>VLOOKUP(A1727,Holidays!A:C,2,)</f>
        <v>N</v>
      </c>
      <c r="N1727" t="str">
        <f>VLOOKUP(A1727,Holidays!A:C,3,FALSE)</f>
        <v>N</v>
      </c>
    </row>
    <row r="1728" spans="1:14" x14ac:dyDescent="0.25">
      <c r="A1728" s="6">
        <v>43731</v>
      </c>
      <c r="B1728" s="1" t="str">
        <f>TEXT(Holidays!A1728,"DDDD")</f>
        <v>Monday</v>
      </c>
      <c r="C1728" s="2">
        <f>WEEKNUM(Holidays!A1728)</f>
        <v>39</v>
      </c>
      <c r="D1728" s="1" t="str">
        <f>TEXT(Holidays!A1728,"MMMM")</f>
        <v>September</v>
      </c>
      <c r="E1728" s="1" t="str">
        <f>TEXT(Holidays!A1728,"yyyy")</f>
        <v>2019</v>
      </c>
      <c r="F1728" s="3">
        <v>8.9</v>
      </c>
      <c r="G1728" s="3">
        <v>15.2</v>
      </c>
      <c r="H1728" s="3">
        <v>13.9</v>
      </c>
      <c r="I1728" s="3">
        <v>2</v>
      </c>
      <c r="J1728" s="4">
        <v>121862.88499999999</v>
      </c>
      <c r="K1728" s="5">
        <v>109.7326738</v>
      </c>
      <c r="L1728" s="71">
        <f t="shared" si="26"/>
        <v>13372340.208031913</v>
      </c>
      <c r="M1728" t="str">
        <f>VLOOKUP(A1728,Holidays!A:C,2,)</f>
        <v>N</v>
      </c>
      <c r="N1728" t="str">
        <f>VLOOKUP(A1728,Holidays!A:C,3,FALSE)</f>
        <v>N</v>
      </c>
    </row>
    <row r="1729" spans="1:14" x14ac:dyDescent="0.25">
      <c r="A1729" s="6">
        <v>43732</v>
      </c>
      <c r="B1729" s="1" t="str">
        <f>TEXT(Holidays!A1729,"DDDD")</f>
        <v>Tuesday</v>
      </c>
      <c r="C1729" s="2">
        <f>WEEKNUM(Holidays!A1729)</f>
        <v>39</v>
      </c>
      <c r="D1729" s="1" t="str">
        <f>TEXT(Holidays!A1729,"MMMM")</f>
        <v>September</v>
      </c>
      <c r="E1729" s="1" t="str">
        <f>TEXT(Holidays!A1729,"yyyy")</f>
        <v>2019</v>
      </c>
      <c r="F1729" s="3">
        <v>8.3000000000000007</v>
      </c>
      <c r="G1729" s="3">
        <v>15.1</v>
      </c>
      <c r="H1729" s="3">
        <v>13.3</v>
      </c>
      <c r="I1729" s="3">
        <v>1.4</v>
      </c>
      <c r="J1729" s="4">
        <v>125787.33</v>
      </c>
      <c r="K1729" s="5">
        <v>148.22983249999999</v>
      </c>
      <c r="L1729" s="71">
        <f t="shared" si="26"/>
        <v>18645434.856522225</v>
      </c>
      <c r="M1729" t="str">
        <f>VLOOKUP(A1729,Holidays!A:C,2,)</f>
        <v>N</v>
      </c>
      <c r="N1729" t="str">
        <f>VLOOKUP(A1729,Holidays!A:C,3,FALSE)</f>
        <v>N</v>
      </c>
    </row>
    <row r="1730" spans="1:14" x14ac:dyDescent="0.25">
      <c r="A1730" s="6">
        <v>43733</v>
      </c>
      <c r="B1730" s="1" t="str">
        <f>TEXT(Holidays!A1730,"DDDD")</f>
        <v>Wednesday</v>
      </c>
      <c r="C1730" s="2">
        <f>WEEKNUM(Holidays!A1730)</f>
        <v>39</v>
      </c>
      <c r="D1730" s="1" t="str">
        <f>TEXT(Holidays!A1730,"MMMM")</f>
        <v>September</v>
      </c>
      <c r="E1730" s="1" t="str">
        <f>TEXT(Holidays!A1730,"yyyy")</f>
        <v>2019</v>
      </c>
      <c r="F1730" s="3">
        <v>8.6999999999999993</v>
      </c>
      <c r="G1730" s="3">
        <v>16.600000000000001</v>
      </c>
      <c r="H1730" s="3">
        <v>13.1</v>
      </c>
      <c r="I1730" s="3">
        <v>0</v>
      </c>
      <c r="J1730" s="4">
        <v>124302.93</v>
      </c>
      <c r="K1730" s="5">
        <v>192.4850347</v>
      </c>
      <c r="L1730" s="71">
        <f t="shared" ref="L1730:L1793" si="27">J1730*K1730</f>
        <v>23926453.79436167</v>
      </c>
      <c r="M1730" t="str">
        <f>VLOOKUP(A1730,Holidays!A:C,2,)</f>
        <v>N</v>
      </c>
      <c r="N1730" t="str">
        <f>VLOOKUP(A1730,Holidays!A:C,3,FALSE)</f>
        <v>N</v>
      </c>
    </row>
    <row r="1731" spans="1:14" x14ac:dyDescent="0.25">
      <c r="A1731" s="6">
        <v>43734</v>
      </c>
      <c r="B1731" s="1" t="str">
        <f>TEXT(Holidays!A1731,"DDDD")</f>
        <v>Thursday</v>
      </c>
      <c r="C1731" s="2">
        <f>WEEKNUM(Holidays!A1731)</f>
        <v>39</v>
      </c>
      <c r="D1731" s="1" t="str">
        <f>TEXT(Holidays!A1731,"MMMM")</f>
        <v>September</v>
      </c>
      <c r="E1731" s="1" t="str">
        <f>TEXT(Holidays!A1731,"yyyy")</f>
        <v>2019</v>
      </c>
      <c r="F1731" s="3">
        <v>8.3000000000000007</v>
      </c>
      <c r="G1731" s="3">
        <v>20.3</v>
      </c>
      <c r="H1731" s="3">
        <v>19.600000000000001</v>
      </c>
      <c r="I1731" s="3">
        <v>0</v>
      </c>
      <c r="J1731" s="4">
        <v>117320.175</v>
      </c>
      <c r="K1731" s="5">
        <v>139.4994437</v>
      </c>
      <c r="L1731" s="71">
        <f t="shared" si="27"/>
        <v>16366099.147286648</v>
      </c>
      <c r="M1731" t="str">
        <f>VLOOKUP(A1731,Holidays!A:C,2,)</f>
        <v>N</v>
      </c>
      <c r="N1731" t="str">
        <f>VLOOKUP(A1731,Holidays!A:C,3,FALSE)</f>
        <v>N</v>
      </c>
    </row>
    <row r="1732" spans="1:14" x14ac:dyDescent="0.25">
      <c r="A1732" s="6">
        <v>43735</v>
      </c>
      <c r="B1732" s="1" t="str">
        <f>TEXT(Holidays!A1732,"DDDD")</f>
        <v>Friday</v>
      </c>
      <c r="C1732" s="2">
        <f>WEEKNUM(Holidays!A1732)</f>
        <v>39</v>
      </c>
      <c r="D1732" s="1" t="str">
        <f>TEXT(Holidays!A1732,"MMMM")</f>
        <v>September</v>
      </c>
      <c r="E1732" s="1" t="str">
        <f>TEXT(Holidays!A1732,"yyyy")</f>
        <v>2019</v>
      </c>
      <c r="F1732" s="3">
        <v>12.3</v>
      </c>
      <c r="G1732" s="3">
        <v>18.8</v>
      </c>
      <c r="H1732" s="3">
        <v>7.4</v>
      </c>
      <c r="I1732" s="3">
        <v>0</v>
      </c>
      <c r="J1732" s="4">
        <v>106043.02</v>
      </c>
      <c r="K1732" s="5">
        <v>69.640959690000003</v>
      </c>
      <c r="L1732" s="71">
        <f t="shared" si="27"/>
        <v>7384937.6812258642</v>
      </c>
      <c r="M1732" t="str">
        <f>VLOOKUP(A1732,Holidays!A:C,2,)</f>
        <v>N</v>
      </c>
      <c r="N1732" t="str">
        <f>VLOOKUP(A1732,Holidays!A:C,3,FALSE)</f>
        <v>Y</v>
      </c>
    </row>
    <row r="1733" spans="1:14" x14ac:dyDescent="0.25">
      <c r="A1733" s="6">
        <v>43736</v>
      </c>
      <c r="B1733" s="1" t="str">
        <f>TEXT(Holidays!A1733,"DDDD")</f>
        <v>Saturday</v>
      </c>
      <c r="C1733" s="2">
        <f>WEEKNUM(Holidays!A1733)</f>
        <v>39</v>
      </c>
      <c r="D1733" s="1" t="str">
        <f>TEXT(Holidays!A1733,"MMMM")</f>
        <v>September</v>
      </c>
      <c r="E1733" s="1" t="str">
        <f>TEXT(Holidays!A1733,"yyyy")</f>
        <v>2019</v>
      </c>
      <c r="F1733" s="3">
        <v>7.2</v>
      </c>
      <c r="G1733" s="3">
        <v>14.9</v>
      </c>
      <c r="H1733" s="3">
        <v>17.7</v>
      </c>
      <c r="I1733" s="3">
        <v>0.2</v>
      </c>
      <c r="J1733" s="4">
        <v>108762.31</v>
      </c>
      <c r="K1733" s="5">
        <v>132.2621226</v>
      </c>
      <c r="L1733" s="71">
        <f t="shared" si="27"/>
        <v>14385133.979479205</v>
      </c>
      <c r="M1733" t="str">
        <f>VLOOKUP(A1733,Holidays!A:C,2,)</f>
        <v>N</v>
      </c>
      <c r="N1733" t="str">
        <f>VLOOKUP(A1733,Holidays!A:C,3,FALSE)</f>
        <v>N</v>
      </c>
    </row>
    <row r="1734" spans="1:14" x14ac:dyDescent="0.25">
      <c r="A1734" s="6">
        <v>43737</v>
      </c>
      <c r="B1734" s="1" t="str">
        <f>TEXT(Holidays!A1734,"DDDD")</f>
        <v>Sunday</v>
      </c>
      <c r="C1734" s="2">
        <f>WEEKNUM(Holidays!A1734)</f>
        <v>40</v>
      </c>
      <c r="D1734" s="1" t="str">
        <f>TEXT(Holidays!A1734,"MMMM")</f>
        <v>September</v>
      </c>
      <c r="E1734" s="1" t="str">
        <f>TEXT(Holidays!A1734,"yyyy")</f>
        <v>2019</v>
      </c>
      <c r="F1734" s="3">
        <v>9.1</v>
      </c>
      <c r="G1734" s="3">
        <v>15.8</v>
      </c>
      <c r="H1734" s="3">
        <v>19</v>
      </c>
      <c r="I1734" s="3">
        <v>0</v>
      </c>
      <c r="J1734" s="4">
        <v>104804.09</v>
      </c>
      <c r="K1734" s="5">
        <v>90.401320499999997</v>
      </c>
      <c r="L1734" s="71">
        <f t="shared" si="27"/>
        <v>9474428.1298008449</v>
      </c>
      <c r="M1734" t="str">
        <f>VLOOKUP(A1734,Holidays!A:C,2,)</f>
        <v>N</v>
      </c>
      <c r="N1734" t="str">
        <f>VLOOKUP(A1734,Holidays!A:C,3,FALSE)</f>
        <v>N</v>
      </c>
    </row>
    <row r="1735" spans="1:14" x14ac:dyDescent="0.25">
      <c r="A1735" s="6">
        <v>43738</v>
      </c>
      <c r="B1735" s="1" t="str">
        <f>TEXT(Holidays!A1735,"DDDD")</f>
        <v>Monday</v>
      </c>
      <c r="C1735" s="2">
        <f>WEEKNUM(Holidays!A1735)</f>
        <v>40</v>
      </c>
      <c r="D1735" s="1" t="str">
        <f>TEXT(Holidays!A1735,"MMMM")</f>
        <v>September</v>
      </c>
      <c r="E1735" s="1" t="str">
        <f>TEXT(Holidays!A1735,"yyyy")</f>
        <v>2019</v>
      </c>
      <c r="F1735" s="3">
        <v>10.1</v>
      </c>
      <c r="G1735" s="3">
        <v>14.1</v>
      </c>
      <c r="H1735" s="3">
        <v>14.4</v>
      </c>
      <c r="I1735" s="3">
        <v>0</v>
      </c>
      <c r="J1735" s="4">
        <v>121770.82</v>
      </c>
      <c r="K1735" s="5">
        <v>107.8227368</v>
      </c>
      <c r="L1735" s="71">
        <f t="shared" si="27"/>
        <v>13129663.074780177</v>
      </c>
      <c r="M1735" t="str">
        <f>VLOOKUP(A1735,Holidays!A:C,2,)</f>
        <v>N</v>
      </c>
      <c r="N1735" t="str">
        <f>VLOOKUP(A1735,Holidays!A:C,3,FALSE)</f>
        <v>N</v>
      </c>
    </row>
    <row r="1736" spans="1:14" x14ac:dyDescent="0.25">
      <c r="A1736" s="6">
        <v>43739</v>
      </c>
      <c r="B1736" s="1" t="str">
        <f>TEXT(Holidays!A1736,"DDDD")</f>
        <v>Tuesday</v>
      </c>
      <c r="C1736" s="2">
        <f>WEEKNUM(Holidays!A1736)</f>
        <v>40</v>
      </c>
      <c r="D1736" s="1" t="str">
        <f>TEXT(Holidays!A1736,"MMMM")</f>
        <v>October</v>
      </c>
      <c r="E1736" s="1" t="str">
        <f>TEXT(Holidays!A1736,"yyyy")</f>
        <v>2019</v>
      </c>
      <c r="F1736" s="3">
        <v>4.2</v>
      </c>
      <c r="G1736" s="3">
        <v>20.5</v>
      </c>
      <c r="H1736" s="3">
        <v>21.7</v>
      </c>
      <c r="I1736" s="3">
        <v>0</v>
      </c>
      <c r="J1736" s="4">
        <v>117265.27499999999</v>
      </c>
      <c r="K1736" s="5">
        <v>121.3908912</v>
      </c>
      <c r="L1736" s="71">
        <f t="shared" si="27"/>
        <v>14234936.239063079</v>
      </c>
      <c r="M1736" t="str">
        <f>VLOOKUP(A1736,Holidays!A:C,2,)</f>
        <v>N</v>
      </c>
      <c r="N1736" t="str">
        <f>VLOOKUP(A1736,Holidays!A:C,3,FALSE)</f>
        <v>N</v>
      </c>
    </row>
    <row r="1737" spans="1:14" x14ac:dyDescent="0.25">
      <c r="A1737" s="6">
        <v>43740</v>
      </c>
      <c r="B1737" s="1" t="str">
        <f>TEXT(Holidays!A1737,"DDDD")</f>
        <v>Wednesday</v>
      </c>
      <c r="C1737" s="2">
        <f>WEEKNUM(Holidays!A1737)</f>
        <v>40</v>
      </c>
      <c r="D1737" s="1" t="str">
        <f>TEXT(Holidays!A1737,"MMMM")</f>
        <v>October</v>
      </c>
      <c r="E1737" s="1" t="str">
        <f>TEXT(Holidays!A1737,"yyyy")</f>
        <v>2019</v>
      </c>
      <c r="F1737" s="3">
        <v>9.3000000000000007</v>
      </c>
      <c r="G1737" s="3">
        <v>26.5</v>
      </c>
      <c r="H1737" s="3">
        <v>18.5</v>
      </c>
      <c r="I1737" s="3">
        <v>0</v>
      </c>
      <c r="J1737" s="4">
        <v>110760.825</v>
      </c>
      <c r="K1737" s="5">
        <v>108.66167660000001</v>
      </c>
      <c r="L1737" s="71">
        <f t="shared" si="27"/>
        <v>12035456.946099196</v>
      </c>
      <c r="M1737" t="str">
        <f>VLOOKUP(A1737,Holidays!A:C,2,)</f>
        <v>N</v>
      </c>
      <c r="N1737" t="str">
        <f>VLOOKUP(A1737,Holidays!A:C,3,FALSE)</f>
        <v>N</v>
      </c>
    </row>
    <row r="1738" spans="1:14" x14ac:dyDescent="0.25">
      <c r="A1738" s="6">
        <v>43741</v>
      </c>
      <c r="B1738" s="1" t="str">
        <f>TEXT(Holidays!A1738,"DDDD")</f>
        <v>Thursday</v>
      </c>
      <c r="C1738" s="2">
        <f>WEEKNUM(Holidays!A1738)</f>
        <v>40</v>
      </c>
      <c r="D1738" s="1" t="str">
        <f>TEXT(Holidays!A1738,"MMMM")</f>
        <v>October</v>
      </c>
      <c r="E1738" s="1" t="str">
        <f>TEXT(Holidays!A1738,"yyyy")</f>
        <v>2019</v>
      </c>
      <c r="F1738" s="3">
        <v>15.1</v>
      </c>
      <c r="G1738" s="3">
        <v>29.7</v>
      </c>
      <c r="H1738" s="3">
        <v>22</v>
      </c>
      <c r="I1738" s="3">
        <v>0</v>
      </c>
      <c r="J1738" s="4">
        <v>109312.85</v>
      </c>
      <c r="K1738" s="5">
        <v>108.8439126</v>
      </c>
      <c r="L1738" s="71">
        <f t="shared" si="27"/>
        <v>11898038.29145691</v>
      </c>
      <c r="M1738" t="str">
        <f>VLOOKUP(A1738,Holidays!A:C,2,)</f>
        <v>N</v>
      </c>
      <c r="N1738" t="str">
        <f>VLOOKUP(A1738,Holidays!A:C,3,FALSE)</f>
        <v>N</v>
      </c>
    </row>
    <row r="1739" spans="1:14" x14ac:dyDescent="0.25">
      <c r="A1739" s="6">
        <v>43742</v>
      </c>
      <c r="B1739" s="1" t="str">
        <f>TEXT(Holidays!A1739,"DDDD")</f>
        <v>Friday</v>
      </c>
      <c r="C1739" s="2">
        <f>WEEKNUM(Holidays!A1739)</f>
        <v>40</v>
      </c>
      <c r="D1739" s="1" t="str">
        <f>TEXT(Holidays!A1739,"MMMM")</f>
        <v>October</v>
      </c>
      <c r="E1739" s="1" t="str">
        <f>TEXT(Holidays!A1739,"yyyy")</f>
        <v>2019</v>
      </c>
      <c r="F1739" s="3">
        <v>12.5</v>
      </c>
      <c r="G1739" s="3">
        <v>15.2</v>
      </c>
      <c r="H1739" s="3">
        <v>11</v>
      </c>
      <c r="I1739" s="3">
        <v>0</v>
      </c>
      <c r="J1739" s="4">
        <v>117512.56</v>
      </c>
      <c r="K1739" s="5">
        <v>136.3619947</v>
      </c>
      <c r="L1739" s="71">
        <f t="shared" si="27"/>
        <v>16024247.083903432</v>
      </c>
      <c r="M1739" t="str">
        <f>VLOOKUP(A1739,Holidays!A:C,2,)</f>
        <v>N</v>
      </c>
      <c r="N1739" t="str">
        <f>VLOOKUP(A1739,Holidays!A:C,3,FALSE)</f>
        <v>N</v>
      </c>
    </row>
    <row r="1740" spans="1:14" x14ac:dyDescent="0.25">
      <c r="A1740" s="6">
        <v>43743</v>
      </c>
      <c r="B1740" s="1" t="str">
        <f>TEXT(Holidays!A1740,"DDDD")</f>
        <v>Saturday</v>
      </c>
      <c r="C1740" s="2">
        <f>WEEKNUM(Holidays!A1740)</f>
        <v>40</v>
      </c>
      <c r="D1740" s="1" t="str">
        <f>TEXT(Holidays!A1740,"MMMM")</f>
        <v>October</v>
      </c>
      <c r="E1740" s="1" t="str">
        <f>TEXT(Holidays!A1740,"yyyy")</f>
        <v>2019</v>
      </c>
      <c r="F1740" s="3">
        <v>7.6</v>
      </c>
      <c r="G1740" s="3">
        <v>24.3</v>
      </c>
      <c r="H1740" s="3">
        <v>17.399999999999999</v>
      </c>
      <c r="I1740" s="3">
        <v>1.8</v>
      </c>
      <c r="J1740" s="4">
        <v>101386.01</v>
      </c>
      <c r="K1740" s="5">
        <v>88.049062890000002</v>
      </c>
      <c r="L1740" s="71">
        <f t="shared" si="27"/>
        <v>8926943.1706561688</v>
      </c>
      <c r="M1740" t="str">
        <f>VLOOKUP(A1740,Holidays!A:C,2,)</f>
        <v>N</v>
      </c>
      <c r="N1740" t="str">
        <f>VLOOKUP(A1740,Holidays!A:C,3,FALSE)</f>
        <v>N</v>
      </c>
    </row>
    <row r="1741" spans="1:14" x14ac:dyDescent="0.25">
      <c r="A1741" s="6">
        <v>43744</v>
      </c>
      <c r="B1741" s="1" t="str">
        <f>TEXT(Holidays!A1741,"DDDD")</f>
        <v>Sunday</v>
      </c>
      <c r="C1741" s="2">
        <f>WEEKNUM(Holidays!A1741)</f>
        <v>41</v>
      </c>
      <c r="D1741" s="1" t="str">
        <f>TEXT(Holidays!A1741,"MMMM")</f>
        <v>October</v>
      </c>
      <c r="E1741" s="1" t="str">
        <f>TEXT(Holidays!A1741,"yyyy")</f>
        <v>2019</v>
      </c>
      <c r="F1741" s="3">
        <v>12.9</v>
      </c>
      <c r="G1741" s="3">
        <v>24.8</v>
      </c>
      <c r="H1741" s="3">
        <v>17.399999999999999</v>
      </c>
      <c r="I1741" s="3">
        <v>0</v>
      </c>
      <c r="J1741" s="4">
        <v>93011.345000000001</v>
      </c>
      <c r="K1741" s="5">
        <v>54.720114539999997</v>
      </c>
      <c r="L1741" s="71">
        <f t="shared" si="27"/>
        <v>5089591.451919456</v>
      </c>
      <c r="M1741" t="str">
        <f>VLOOKUP(A1741,Holidays!A:C,2,)</f>
        <v>N</v>
      </c>
      <c r="N1741" t="str">
        <f>VLOOKUP(A1741,Holidays!A:C,3,FALSE)</f>
        <v>N</v>
      </c>
    </row>
    <row r="1742" spans="1:14" x14ac:dyDescent="0.25">
      <c r="A1742" s="6">
        <v>43745</v>
      </c>
      <c r="B1742" s="1" t="str">
        <f>TEXT(Holidays!A1742,"DDDD")</f>
        <v>Monday</v>
      </c>
      <c r="C1742" s="2">
        <f>WEEKNUM(Holidays!A1742)</f>
        <v>41</v>
      </c>
      <c r="D1742" s="1" t="str">
        <f>TEXT(Holidays!A1742,"MMMM")</f>
        <v>October</v>
      </c>
      <c r="E1742" s="1" t="str">
        <f>TEXT(Holidays!A1742,"yyyy")</f>
        <v>2019</v>
      </c>
      <c r="F1742" s="3">
        <v>11.6</v>
      </c>
      <c r="G1742" s="3">
        <v>16.399999999999999</v>
      </c>
      <c r="H1742" s="3">
        <v>15.1</v>
      </c>
      <c r="I1742" s="3">
        <v>0</v>
      </c>
      <c r="J1742" s="4">
        <v>113296.31</v>
      </c>
      <c r="K1742" s="5">
        <v>112.07559550000001</v>
      </c>
      <c r="L1742" s="71">
        <f t="shared" si="27"/>
        <v>12697751.411202606</v>
      </c>
      <c r="M1742" t="str">
        <f>VLOOKUP(A1742,Holidays!A:C,2,)</f>
        <v>N</v>
      </c>
      <c r="N1742" t="str">
        <f>VLOOKUP(A1742,Holidays!A:C,3,FALSE)</f>
        <v>N</v>
      </c>
    </row>
    <row r="1743" spans="1:14" x14ac:dyDescent="0.25">
      <c r="A1743" s="6">
        <v>43746</v>
      </c>
      <c r="B1743" s="1" t="str">
        <f>TEXT(Holidays!A1743,"DDDD")</f>
        <v>Tuesday</v>
      </c>
      <c r="C1743" s="2">
        <f>WEEKNUM(Holidays!A1743)</f>
        <v>41</v>
      </c>
      <c r="D1743" s="1" t="str">
        <f>TEXT(Holidays!A1743,"MMMM")</f>
        <v>October</v>
      </c>
      <c r="E1743" s="1" t="str">
        <f>TEXT(Holidays!A1743,"yyyy")</f>
        <v>2019</v>
      </c>
      <c r="F1743" s="3">
        <v>9.5</v>
      </c>
      <c r="G1743" s="3">
        <v>14.2</v>
      </c>
      <c r="H1743" s="3">
        <v>17</v>
      </c>
      <c r="I1743" s="3">
        <v>2.6</v>
      </c>
      <c r="J1743" s="4">
        <v>117504.77499999999</v>
      </c>
      <c r="K1743" s="5">
        <v>130.67182529999999</v>
      </c>
      <c r="L1743" s="71">
        <f t="shared" si="27"/>
        <v>15354563.430715807</v>
      </c>
      <c r="M1743" t="str">
        <f>VLOOKUP(A1743,Holidays!A:C,2,)</f>
        <v>Y</v>
      </c>
      <c r="N1743" t="str">
        <f>VLOOKUP(A1743,Holidays!A:C,3,FALSE)</f>
        <v>N</v>
      </c>
    </row>
    <row r="1744" spans="1:14" x14ac:dyDescent="0.25">
      <c r="A1744" s="6">
        <v>43747</v>
      </c>
      <c r="B1744" s="1" t="str">
        <f>TEXT(Holidays!A1744,"DDDD")</f>
        <v>Wednesday</v>
      </c>
      <c r="C1744" s="2">
        <f>WEEKNUM(Holidays!A1744)</f>
        <v>41</v>
      </c>
      <c r="D1744" s="1" t="str">
        <f>TEXT(Holidays!A1744,"MMMM")</f>
        <v>October</v>
      </c>
      <c r="E1744" s="1" t="str">
        <f>TEXT(Holidays!A1744,"yyyy")</f>
        <v>2019</v>
      </c>
      <c r="F1744" s="3">
        <v>8.5</v>
      </c>
      <c r="G1744" s="3">
        <v>15</v>
      </c>
      <c r="H1744" s="3">
        <v>19.3</v>
      </c>
      <c r="I1744" s="3">
        <v>5.8</v>
      </c>
      <c r="J1744" s="4">
        <v>122771.82</v>
      </c>
      <c r="K1744" s="5">
        <v>131.5850422</v>
      </c>
      <c r="L1744" s="71">
        <f t="shared" si="27"/>
        <v>16154935.115670806</v>
      </c>
      <c r="M1744" t="str">
        <f>VLOOKUP(A1744,Holidays!A:C,2,)</f>
        <v>Y</v>
      </c>
      <c r="N1744" t="str">
        <f>VLOOKUP(A1744,Holidays!A:C,3,FALSE)</f>
        <v>N</v>
      </c>
    </row>
    <row r="1745" spans="1:14" x14ac:dyDescent="0.25">
      <c r="A1745" s="6">
        <v>43748</v>
      </c>
      <c r="B1745" s="1" t="str">
        <f>TEXT(Holidays!A1745,"DDDD")</f>
        <v>Thursday</v>
      </c>
      <c r="C1745" s="2">
        <f>WEEKNUM(Holidays!A1745)</f>
        <v>41</v>
      </c>
      <c r="D1745" s="1" t="str">
        <f>TEXT(Holidays!A1745,"MMMM")</f>
        <v>October</v>
      </c>
      <c r="E1745" s="1" t="str">
        <f>TEXT(Holidays!A1745,"yyyy")</f>
        <v>2019</v>
      </c>
      <c r="F1745" s="3">
        <v>10.199999999999999</v>
      </c>
      <c r="G1745" s="3">
        <v>14.7</v>
      </c>
      <c r="H1745" s="3">
        <v>12.6</v>
      </c>
      <c r="I1745" s="3">
        <v>0.2</v>
      </c>
      <c r="J1745" s="4">
        <v>123692.08</v>
      </c>
      <c r="K1745" s="5">
        <v>167.9811358</v>
      </c>
      <c r="L1745" s="71">
        <f t="shared" si="27"/>
        <v>20777936.087864466</v>
      </c>
      <c r="M1745" t="str">
        <f>VLOOKUP(A1745,Holidays!A:C,2,)</f>
        <v>Y</v>
      </c>
      <c r="N1745" t="str">
        <f>VLOOKUP(A1745,Holidays!A:C,3,FALSE)</f>
        <v>N</v>
      </c>
    </row>
    <row r="1746" spans="1:14" x14ac:dyDescent="0.25">
      <c r="A1746" s="6">
        <v>43749</v>
      </c>
      <c r="B1746" s="1" t="str">
        <f>TEXT(Holidays!A1746,"DDDD")</f>
        <v>Friday</v>
      </c>
      <c r="C1746" s="2">
        <f>WEEKNUM(Holidays!A1746)</f>
        <v>41</v>
      </c>
      <c r="D1746" s="1" t="str">
        <f>TEXT(Holidays!A1746,"MMMM")</f>
        <v>October</v>
      </c>
      <c r="E1746" s="1" t="str">
        <f>TEXT(Holidays!A1746,"yyyy")</f>
        <v>2019</v>
      </c>
      <c r="F1746" s="3">
        <v>9.5</v>
      </c>
      <c r="G1746" s="3">
        <v>18.899999999999999</v>
      </c>
      <c r="H1746" s="3">
        <v>17.5</v>
      </c>
      <c r="I1746" s="3">
        <v>0</v>
      </c>
      <c r="J1746" s="4">
        <v>115250.505</v>
      </c>
      <c r="K1746" s="5">
        <v>114.6969754</v>
      </c>
      <c r="L1746" s="71">
        <f t="shared" si="27"/>
        <v>13218884.336822577</v>
      </c>
      <c r="M1746" t="str">
        <f>VLOOKUP(A1746,Holidays!A:C,2,)</f>
        <v>Y</v>
      </c>
      <c r="N1746" t="str">
        <f>VLOOKUP(A1746,Holidays!A:C,3,FALSE)</f>
        <v>N</v>
      </c>
    </row>
    <row r="1747" spans="1:14" x14ac:dyDescent="0.25">
      <c r="A1747" s="6">
        <v>43750</v>
      </c>
      <c r="B1747" s="1" t="str">
        <f>TEXT(Holidays!A1747,"DDDD")</f>
        <v>Saturday</v>
      </c>
      <c r="C1747" s="2">
        <f>WEEKNUM(Holidays!A1747)</f>
        <v>41</v>
      </c>
      <c r="D1747" s="1" t="str">
        <f>TEXT(Holidays!A1747,"MMMM")</f>
        <v>October</v>
      </c>
      <c r="E1747" s="1" t="str">
        <f>TEXT(Holidays!A1747,"yyyy")</f>
        <v>2019</v>
      </c>
      <c r="F1747" s="3">
        <v>8.1999999999999993</v>
      </c>
      <c r="G1747" s="3">
        <v>20.399999999999999</v>
      </c>
      <c r="H1747" s="3">
        <v>20.100000000000001</v>
      </c>
      <c r="I1747" s="3">
        <v>0</v>
      </c>
      <c r="J1747" s="4">
        <v>101053.36500000001</v>
      </c>
      <c r="K1747" s="5">
        <v>93.120223490000001</v>
      </c>
      <c r="L1747" s="71">
        <f t="shared" si="27"/>
        <v>9410111.9332165439</v>
      </c>
      <c r="M1747" t="str">
        <f>VLOOKUP(A1747,Holidays!A:C,2,)</f>
        <v>Y</v>
      </c>
      <c r="N1747" t="str">
        <f>VLOOKUP(A1747,Holidays!A:C,3,FALSE)</f>
        <v>N</v>
      </c>
    </row>
    <row r="1748" spans="1:14" x14ac:dyDescent="0.25">
      <c r="A1748" s="6">
        <v>43751</v>
      </c>
      <c r="B1748" s="1" t="str">
        <f>TEXT(Holidays!A1748,"DDDD")</f>
        <v>Sunday</v>
      </c>
      <c r="C1748" s="2">
        <f>WEEKNUM(Holidays!A1748)</f>
        <v>42</v>
      </c>
      <c r="D1748" s="1" t="str">
        <f>TEXT(Holidays!A1748,"MMMM")</f>
        <v>October</v>
      </c>
      <c r="E1748" s="1" t="str">
        <f>TEXT(Holidays!A1748,"yyyy")</f>
        <v>2019</v>
      </c>
      <c r="F1748" s="3">
        <v>9.4</v>
      </c>
      <c r="G1748" s="3">
        <v>23.1</v>
      </c>
      <c r="H1748" s="3">
        <v>19.600000000000001</v>
      </c>
      <c r="I1748" s="3">
        <v>0</v>
      </c>
      <c r="J1748" s="4">
        <v>94744.7</v>
      </c>
      <c r="K1748" s="5">
        <v>90.164235849999997</v>
      </c>
      <c r="L1748" s="71">
        <f t="shared" si="27"/>
        <v>8542583.4763374943</v>
      </c>
      <c r="M1748" t="str">
        <f>VLOOKUP(A1748,Holidays!A:C,2,)</f>
        <v>Y</v>
      </c>
      <c r="N1748" t="str">
        <f>VLOOKUP(A1748,Holidays!A:C,3,FALSE)</f>
        <v>N</v>
      </c>
    </row>
    <row r="1749" spans="1:14" x14ac:dyDescent="0.25">
      <c r="A1749" s="6">
        <v>43752</v>
      </c>
      <c r="B1749" s="1" t="str">
        <f>TEXT(Holidays!A1749,"DDDD")</f>
        <v>Monday</v>
      </c>
      <c r="C1749" s="2">
        <f>WEEKNUM(Holidays!A1749)</f>
        <v>42</v>
      </c>
      <c r="D1749" s="1" t="str">
        <f>TEXT(Holidays!A1749,"MMMM")</f>
        <v>October</v>
      </c>
      <c r="E1749" s="1" t="str">
        <f>TEXT(Holidays!A1749,"yyyy")</f>
        <v>2019</v>
      </c>
      <c r="F1749" s="3">
        <v>13.6</v>
      </c>
      <c r="G1749" s="3">
        <v>26.7</v>
      </c>
      <c r="H1749" s="3">
        <v>20.2</v>
      </c>
      <c r="I1749" s="3">
        <v>0.2</v>
      </c>
      <c r="J1749" s="4">
        <v>110290.12</v>
      </c>
      <c r="K1749" s="5">
        <v>119.0137926</v>
      </c>
      <c r="L1749" s="71">
        <f t="shared" si="27"/>
        <v>13126045.467509111</v>
      </c>
      <c r="M1749" t="str">
        <f>VLOOKUP(A1749,Holidays!A:C,2,)</f>
        <v>Y</v>
      </c>
      <c r="N1749" t="str">
        <f>VLOOKUP(A1749,Holidays!A:C,3,FALSE)</f>
        <v>N</v>
      </c>
    </row>
    <row r="1750" spans="1:14" x14ac:dyDescent="0.25">
      <c r="A1750" s="6">
        <v>43753</v>
      </c>
      <c r="B1750" s="1" t="str">
        <f>TEXT(Holidays!A1750,"DDDD")</f>
        <v>Tuesday</v>
      </c>
      <c r="C1750" s="2">
        <f>WEEKNUM(Holidays!A1750)</f>
        <v>42</v>
      </c>
      <c r="D1750" s="1" t="str">
        <f>TEXT(Holidays!A1750,"MMMM")</f>
        <v>October</v>
      </c>
      <c r="E1750" s="1" t="str">
        <f>TEXT(Holidays!A1750,"yyyy")</f>
        <v>2019</v>
      </c>
      <c r="F1750" s="3">
        <v>13</v>
      </c>
      <c r="G1750" s="3">
        <v>18</v>
      </c>
      <c r="H1750" s="3">
        <v>20.6</v>
      </c>
      <c r="I1750" s="3">
        <v>0</v>
      </c>
      <c r="J1750" s="4">
        <v>112052.12</v>
      </c>
      <c r="K1750" s="5">
        <v>123.2613285</v>
      </c>
      <c r="L1750" s="71">
        <f t="shared" si="27"/>
        <v>13811693.172441419</v>
      </c>
      <c r="M1750" t="str">
        <f>VLOOKUP(A1750,Holidays!A:C,2,)</f>
        <v>Y</v>
      </c>
      <c r="N1750" t="str">
        <f>VLOOKUP(A1750,Holidays!A:C,3,FALSE)</f>
        <v>N</v>
      </c>
    </row>
    <row r="1751" spans="1:14" x14ac:dyDescent="0.25">
      <c r="A1751" s="6">
        <v>43754</v>
      </c>
      <c r="B1751" s="1" t="str">
        <f>TEXT(Holidays!A1751,"DDDD")</f>
        <v>Wednesday</v>
      </c>
      <c r="C1751" s="2">
        <f>WEEKNUM(Holidays!A1751)</f>
        <v>42</v>
      </c>
      <c r="D1751" s="1" t="str">
        <f>TEXT(Holidays!A1751,"MMMM")</f>
        <v>October</v>
      </c>
      <c r="E1751" s="1" t="str">
        <f>TEXT(Holidays!A1751,"yyyy")</f>
        <v>2019</v>
      </c>
      <c r="F1751" s="3">
        <v>13.3</v>
      </c>
      <c r="G1751" s="3">
        <v>20.399999999999999</v>
      </c>
      <c r="H1751" s="3">
        <v>11.4</v>
      </c>
      <c r="I1751" s="3">
        <v>0</v>
      </c>
      <c r="J1751" s="4">
        <v>117533.72</v>
      </c>
      <c r="K1751" s="5">
        <v>116.34066919999999</v>
      </c>
      <c r="L1751" s="71">
        <f t="shared" si="27"/>
        <v>13673951.638365423</v>
      </c>
      <c r="M1751" t="str">
        <f>VLOOKUP(A1751,Holidays!A:C,2,)</f>
        <v>Y</v>
      </c>
      <c r="N1751" t="str">
        <f>VLOOKUP(A1751,Holidays!A:C,3,FALSE)</f>
        <v>N</v>
      </c>
    </row>
    <row r="1752" spans="1:14" x14ac:dyDescent="0.25">
      <c r="A1752" s="6">
        <v>43755</v>
      </c>
      <c r="B1752" s="1" t="str">
        <f>TEXT(Holidays!A1752,"DDDD")</f>
        <v>Thursday</v>
      </c>
      <c r="C1752" s="2">
        <f>WEEKNUM(Holidays!A1752)</f>
        <v>42</v>
      </c>
      <c r="D1752" s="1" t="str">
        <f>TEXT(Holidays!A1752,"MMMM")</f>
        <v>October</v>
      </c>
      <c r="E1752" s="1" t="str">
        <f>TEXT(Holidays!A1752,"yyyy")</f>
        <v>2019</v>
      </c>
      <c r="F1752" s="3">
        <v>9.5</v>
      </c>
      <c r="G1752" s="3">
        <v>15.2</v>
      </c>
      <c r="H1752" s="3">
        <v>9.6</v>
      </c>
      <c r="I1752" s="3">
        <v>4.4000000000000004</v>
      </c>
      <c r="J1752" s="4">
        <v>116690.04</v>
      </c>
      <c r="K1752" s="5">
        <v>92.498043699999997</v>
      </c>
      <c r="L1752" s="71">
        <f t="shared" si="27"/>
        <v>10793600.419274747</v>
      </c>
      <c r="M1752" t="str">
        <f>VLOOKUP(A1752,Holidays!A:C,2,)</f>
        <v>Y</v>
      </c>
      <c r="N1752" t="str">
        <f>VLOOKUP(A1752,Holidays!A:C,3,FALSE)</f>
        <v>N</v>
      </c>
    </row>
    <row r="1753" spans="1:14" x14ac:dyDescent="0.25">
      <c r="A1753" s="6">
        <v>43756</v>
      </c>
      <c r="B1753" s="1" t="str">
        <f>TEXT(Holidays!A1753,"DDDD")</f>
        <v>Friday</v>
      </c>
      <c r="C1753" s="2">
        <f>WEEKNUM(Holidays!A1753)</f>
        <v>42</v>
      </c>
      <c r="D1753" s="1" t="str">
        <f>TEXT(Holidays!A1753,"MMMM")</f>
        <v>October</v>
      </c>
      <c r="E1753" s="1" t="str">
        <f>TEXT(Holidays!A1753,"yyyy")</f>
        <v>2019</v>
      </c>
      <c r="F1753" s="3">
        <v>7.3</v>
      </c>
      <c r="G1753" s="3">
        <v>22.1</v>
      </c>
      <c r="H1753" s="3">
        <v>23.2</v>
      </c>
      <c r="I1753" s="3">
        <v>0.8</v>
      </c>
      <c r="J1753" s="4">
        <v>109857.485</v>
      </c>
      <c r="K1753" s="5">
        <v>76.318328559999998</v>
      </c>
      <c r="L1753" s="71">
        <f t="shared" si="27"/>
        <v>8384139.6350052711</v>
      </c>
      <c r="M1753" t="str">
        <f>VLOOKUP(A1753,Holidays!A:C,2,)</f>
        <v>Y</v>
      </c>
      <c r="N1753" t="str">
        <f>VLOOKUP(A1753,Holidays!A:C,3,FALSE)</f>
        <v>N</v>
      </c>
    </row>
    <row r="1754" spans="1:14" x14ac:dyDescent="0.25">
      <c r="A1754" s="6">
        <v>43757</v>
      </c>
      <c r="B1754" s="1" t="str">
        <f>TEXT(Holidays!A1754,"DDDD")</f>
        <v>Saturday</v>
      </c>
      <c r="C1754" s="2">
        <f>WEEKNUM(Holidays!A1754)</f>
        <v>42</v>
      </c>
      <c r="D1754" s="1" t="str">
        <f>TEXT(Holidays!A1754,"MMMM")</f>
        <v>October</v>
      </c>
      <c r="E1754" s="1" t="str">
        <f>TEXT(Holidays!A1754,"yyyy")</f>
        <v>2019</v>
      </c>
      <c r="F1754" s="3">
        <v>9.4</v>
      </c>
      <c r="G1754" s="3">
        <v>15.3</v>
      </c>
      <c r="H1754" s="3">
        <v>15.8</v>
      </c>
      <c r="I1754" s="3">
        <v>0.8</v>
      </c>
      <c r="J1754" s="4">
        <v>102032.495</v>
      </c>
      <c r="K1754" s="5">
        <v>67.014422809999999</v>
      </c>
      <c r="L1754" s="71">
        <f t="shared" si="27"/>
        <v>6837648.7602892108</v>
      </c>
      <c r="M1754" t="str">
        <f>VLOOKUP(A1754,Holidays!A:C,2,)</f>
        <v>Y</v>
      </c>
      <c r="N1754" t="str">
        <f>VLOOKUP(A1754,Holidays!A:C,3,FALSE)</f>
        <v>N</v>
      </c>
    </row>
    <row r="1755" spans="1:14" x14ac:dyDescent="0.25">
      <c r="A1755" s="6">
        <v>43758</v>
      </c>
      <c r="B1755" s="1" t="str">
        <f>TEXT(Holidays!A1755,"DDDD")</f>
        <v>Sunday</v>
      </c>
      <c r="C1755" s="2">
        <f>WEEKNUM(Holidays!A1755)</f>
        <v>43</v>
      </c>
      <c r="D1755" s="1" t="str">
        <f>TEXT(Holidays!A1755,"MMMM")</f>
        <v>October</v>
      </c>
      <c r="E1755" s="1" t="str">
        <f>TEXT(Holidays!A1755,"yyyy")</f>
        <v>2019</v>
      </c>
      <c r="F1755" s="3">
        <v>10</v>
      </c>
      <c r="G1755" s="3">
        <v>16.399999999999999</v>
      </c>
      <c r="H1755" s="3">
        <v>14.7</v>
      </c>
      <c r="I1755" s="3">
        <v>0.8</v>
      </c>
      <c r="J1755" s="4">
        <v>102684.515</v>
      </c>
      <c r="K1755" s="5">
        <v>87.533212419999998</v>
      </c>
      <c r="L1755" s="71">
        <f t="shared" si="27"/>
        <v>8988305.4637396764</v>
      </c>
      <c r="M1755" t="str">
        <f>VLOOKUP(A1755,Holidays!A:C,2,)</f>
        <v>Y</v>
      </c>
      <c r="N1755" t="str">
        <f>VLOOKUP(A1755,Holidays!A:C,3,FALSE)</f>
        <v>N</v>
      </c>
    </row>
    <row r="1756" spans="1:14" x14ac:dyDescent="0.25">
      <c r="A1756" s="6">
        <v>43759</v>
      </c>
      <c r="B1756" s="1" t="str">
        <f>TEXT(Holidays!A1756,"DDDD")</f>
        <v>Monday</v>
      </c>
      <c r="C1756" s="2">
        <f>WEEKNUM(Holidays!A1756)</f>
        <v>43</v>
      </c>
      <c r="D1756" s="1" t="str">
        <f>TEXT(Holidays!A1756,"MMMM")</f>
        <v>October</v>
      </c>
      <c r="E1756" s="1" t="str">
        <f>TEXT(Holidays!A1756,"yyyy")</f>
        <v>2019</v>
      </c>
      <c r="F1756" s="3">
        <v>11.5</v>
      </c>
      <c r="G1756" s="3">
        <v>17</v>
      </c>
      <c r="H1756" s="3">
        <v>19.600000000000001</v>
      </c>
      <c r="I1756" s="3">
        <v>0</v>
      </c>
      <c r="J1756" s="4">
        <v>114502.07</v>
      </c>
      <c r="K1756" s="5">
        <v>111.6668677</v>
      </c>
      <c r="L1756" s="71">
        <f t="shared" si="27"/>
        <v>12786087.502066139</v>
      </c>
      <c r="M1756" t="str">
        <f>VLOOKUP(A1756,Holidays!A:C,2,)</f>
        <v>Y</v>
      </c>
      <c r="N1756" t="str">
        <f>VLOOKUP(A1756,Holidays!A:C,3,FALSE)</f>
        <v>N</v>
      </c>
    </row>
    <row r="1757" spans="1:14" x14ac:dyDescent="0.25">
      <c r="A1757" s="6">
        <v>43760</v>
      </c>
      <c r="B1757" s="1" t="str">
        <f>TEXT(Holidays!A1757,"DDDD")</f>
        <v>Tuesday</v>
      </c>
      <c r="C1757" s="2">
        <f>WEEKNUM(Holidays!A1757)</f>
        <v>43</v>
      </c>
      <c r="D1757" s="1" t="str">
        <f>TEXT(Holidays!A1757,"MMMM")</f>
        <v>October</v>
      </c>
      <c r="E1757" s="1" t="str">
        <f>TEXT(Holidays!A1757,"yyyy")</f>
        <v>2019</v>
      </c>
      <c r="F1757" s="3">
        <v>11.9</v>
      </c>
      <c r="G1757" s="3">
        <v>19.600000000000001</v>
      </c>
      <c r="H1757" s="3">
        <v>23.7</v>
      </c>
      <c r="I1757" s="3">
        <v>0</v>
      </c>
      <c r="J1757" s="4">
        <v>114108.545</v>
      </c>
      <c r="K1757" s="5">
        <v>111.449844</v>
      </c>
      <c r="L1757" s="71">
        <f t="shared" si="27"/>
        <v>12717379.53931698</v>
      </c>
      <c r="M1757" t="str">
        <f>VLOOKUP(A1757,Holidays!A:C,2,)</f>
        <v>Y</v>
      </c>
      <c r="N1757" t="str">
        <f>VLOOKUP(A1757,Holidays!A:C,3,FALSE)</f>
        <v>N</v>
      </c>
    </row>
    <row r="1758" spans="1:14" x14ac:dyDescent="0.25">
      <c r="A1758" s="6">
        <v>43761</v>
      </c>
      <c r="B1758" s="1" t="str">
        <f>TEXT(Holidays!A1758,"DDDD")</f>
        <v>Wednesday</v>
      </c>
      <c r="C1758" s="2">
        <f>WEEKNUM(Holidays!A1758)</f>
        <v>43</v>
      </c>
      <c r="D1758" s="1" t="str">
        <f>TEXT(Holidays!A1758,"MMMM")</f>
        <v>October</v>
      </c>
      <c r="E1758" s="1" t="str">
        <f>TEXT(Holidays!A1758,"yyyy")</f>
        <v>2019</v>
      </c>
      <c r="F1758" s="3">
        <v>8.1999999999999993</v>
      </c>
      <c r="G1758" s="3">
        <v>27.9</v>
      </c>
      <c r="H1758" s="3">
        <v>26</v>
      </c>
      <c r="I1758" s="3">
        <v>0</v>
      </c>
      <c r="J1758" s="4">
        <v>114281.61500000001</v>
      </c>
      <c r="K1758" s="5">
        <v>99.736133030000005</v>
      </c>
      <c r="L1758" s="71">
        <f t="shared" si="27"/>
        <v>11398006.356523244</v>
      </c>
      <c r="M1758" t="str">
        <f>VLOOKUP(A1758,Holidays!A:C,2,)</f>
        <v>Y</v>
      </c>
      <c r="N1758" t="str">
        <f>VLOOKUP(A1758,Holidays!A:C,3,FALSE)</f>
        <v>N</v>
      </c>
    </row>
    <row r="1759" spans="1:14" x14ac:dyDescent="0.25">
      <c r="A1759" s="6">
        <v>43762</v>
      </c>
      <c r="B1759" s="1" t="str">
        <f>TEXT(Holidays!A1759,"DDDD")</f>
        <v>Thursday</v>
      </c>
      <c r="C1759" s="2">
        <f>WEEKNUM(Holidays!A1759)</f>
        <v>43</v>
      </c>
      <c r="D1759" s="1" t="str">
        <f>TEXT(Holidays!A1759,"MMMM")</f>
        <v>October</v>
      </c>
      <c r="E1759" s="1" t="str">
        <f>TEXT(Holidays!A1759,"yyyy")</f>
        <v>2019</v>
      </c>
      <c r="F1759" s="3">
        <v>13</v>
      </c>
      <c r="G1759" s="3">
        <v>33.799999999999997</v>
      </c>
      <c r="H1759" s="3">
        <v>26.1</v>
      </c>
      <c r="I1759" s="3">
        <v>0.2</v>
      </c>
      <c r="J1759" s="4">
        <v>115442.655</v>
      </c>
      <c r="K1759" s="5">
        <v>82.370096540000006</v>
      </c>
      <c r="L1759" s="71">
        <f t="shared" si="27"/>
        <v>9509022.637183914</v>
      </c>
      <c r="M1759" t="str">
        <f>VLOOKUP(A1759,Holidays!A:C,2,)</f>
        <v>Y</v>
      </c>
      <c r="N1759" t="str">
        <f>VLOOKUP(A1759,Holidays!A:C,3,FALSE)</f>
        <v>N</v>
      </c>
    </row>
    <row r="1760" spans="1:14" x14ac:dyDescent="0.25">
      <c r="A1760" s="6">
        <v>43763</v>
      </c>
      <c r="B1760" s="1" t="str">
        <f>TEXT(Holidays!A1760,"DDDD")</f>
        <v>Friday</v>
      </c>
      <c r="C1760" s="2">
        <f>WEEKNUM(Holidays!A1760)</f>
        <v>43</v>
      </c>
      <c r="D1760" s="1" t="str">
        <f>TEXT(Holidays!A1760,"MMMM")</f>
        <v>October</v>
      </c>
      <c r="E1760" s="1" t="str">
        <f>TEXT(Holidays!A1760,"yyyy")</f>
        <v>2019</v>
      </c>
      <c r="F1760" s="3">
        <v>16.8</v>
      </c>
      <c r="G1760" s="3">
        <v>21.6</v>
      </c>
      <c r="H1760" s="3">
        <v>10</v>
      </c>
      <c r="I1760" s="3">
        <v>0</v>
      </c>
      <c r="J1760" s="4">
        <v>109130.77</v>
      </c>
      <c r="K1760" s="5">
        <v>70.884689609999995</v>
      </c>
      <c r="L1760" s="71">
        <f t="shared" si="27"/>
        <v>7735700.7583502997</v>
      </c>
      <c r="M1760" t="str">
        <f>VLOOKUP(A1760,Holidays!A:C,2,)</f>
        <v>Y</v>
      </c>
      <c r="N1760" t="str">
        <f>VLOOKUP(A1760,Holidays!A:C,3,FALSE)</f>
        <v>N</v>
      </c>
    </row>
    <row r="1761" spans="1:14" x14ac:dyDescent="0.25">
      <c r="A1761" s="6">
        <v>43764</v>
      </c>
      <c r="B1761" s="1" t="str">
        <f>TEXT(Holidays!A1761,"DDDD")</f>
        <v>Saturday</v>
      </c>
      <c r="C1761" s="2">
        <f>WEEKNUM(Holidays!A1761)</f>
        <v>43</v>
      </c>
      <c r="D1761" s="1" t="str">
        <f>TEXT(Holidays!A1761,"MMMM")</f>
        <v>October</v>
      </c>
      <c r="E1761" s="1" t="str">
        <f>TEXT(Holidays!A1761,"yyyy")</f>
        <v>2019</v>
      </c>
      <c r="F1761" s="3">
        <v>9.6</v>
      </c>
      <c r="G1761" s="3">
        <v>15.5</v>
      </c>
      <c r="H1761" s="3">
        <v>17.2</v>
      </c>
      <c r="I1761" s="3">
        <v>3.8</v>
      </c>
      <c r="J1761" s="4">
        <v>96698.285000000003</v>
      </c>
      <c r="K1761" s="5">
        <v>44.849283749999998</v>
      </c>
      <c r="L1761" s="71">
        <f t="shared" si="27"/>
        <v>4336848.822103369</v>
      </c>
      <c r="M1761" t="str">
        <f>VLOOKUP(A1761,Holidays!A:C,2,)</f>
        <v>Y</v>
      </c>
      <c r="N1761" t="str">
        <f>VLOOKUP(A1761,Holidays!A:C,3,FALSE)</f>
        <v>N</v>
      </c>
    </row>
    <row r="1762" spans="1:14" x14ac:dyDescent="0.25">
      <c r="A1762" s="6">
        <v>43765</v>
      </c>
      <c r="B1762" s="1" t="str">
        <f>TEXT(Holidays!A1762,"DDDD")</f>
        <v>Sunday</v>
      </c>
      <c r="C1762" s="2">
        <f>WEEKNUM(Holidays!A1762)</f>
        <v>44</v>
      </c>
      <c r="D1762" s="1" t="str">
        <f>TEXT(Holidays!A1762,"MMMM")</f>
        <v>October</v>
      </c>
      <c r="E1762" s="1" t="str">
        <f>TEXT(Holidays!A1762,"yyyy")</f>
        <v>2019</v>
      </c>
      <c r="F1762" s="3">
        <v>10.3</v>
      </c>
      <c r="G1762" s="3">
        <v>17</v>
      </c>
      <c r="H1762" s="3">
        <v>10.1</v>
      </c>
      <c r="I1762" s="3">
        <v>1.2</v>
      </c>
      <c r="J1762" s="4">
        <v>102830.55499999999</v>
      </c>
      <c r="K1762" s="5">
        <v>87.808242980000003</v>
      </c>
      <c r="L1762" s="71">
        <f t="shared" si="27"/>
        <v>9029370.3592082541</v>
      </c>
      <c r="M1762" t="str">
        <f>VLOOKUP(A1762,Holidays!A:C,2,)</f>
        <v>Y</v>
      </c>
      <c r="N1762" t="str">
        <f>VLOOKUP(A1762,Holidays!A:C,3,FALSE)</f>
        <v>N</v>
      </c>
    </row>
    <row r="1763" spans="1:14" x14ac:dyDescent="0.25">
      <c r="A1763" s="6">
        <v>43766</v>
      </c>
      <c r="B1763" s="1" t="str">
        <f>TEXT(Holidays!A1763,"DDDD")</f>
        <v>Monday</v>
      </c>
      <c r="C1763" s="2">
        <f>WEEKNUM(Holidays!A1763)</f>
        <v>44</v>
      </c>
      <c r="D1763" s="1" t="str">
        <f>TEXT(Holidays!A1763,"MMMM")</f>
        <v>October</v>
      </c>
      <c r="E1763" s="1" t="str">
        <f>TEXT(Holidays!A1763,"yyyy")</f>
        <v>2019</v>
      </c>
      <c r="F1763" s="3">
        <v>8.6999999999999993</v>
      </c>
      <c r="G1763" s="3">
        <v>21.6</v>
      </c>
      <c r="H1763" s="3">
        <v>26.3</v>
      </c>
      <c r="I1763" s="3">
        <v>1.4</v>
      </c>
      <c r="J1763" s="4">
        <v>112634.63499999999</v>
      </c>
      <c r="K1763" s="5">
        <v>104.09160749999999</v>
      </c>
      <c r="L1763" s="71">
        <f t="shared" si="27"/>
        <v>11724320.217325762</v>
      </c>
      <c r="M1763" t="str">
        <f>VLOOKUP(A1763,Holidays!A:C,2,)</f>
        <v>Y</v>
      </c>
      <c r="N1763" t="str">
        <f>VLOOKUP(A1763,Holidays!A:C,3,FALSE)</f>
        <v>N</v>
      </c>
    </row>
    <row r="1764" spans="1:14" x14ac:dyDescent="0.25">
      <c r="A1764" s="6">
        <v>43767</v>
      </c>
      <c r="B1764" s="1" t="str">
        <f>TEXT(Holidays!A1764,"DDDD")</f>
        <v>Tuesday</v>
      </c>
      <c r="C1764" s="2">
        <f>WEEKNUM(Holidays!A1764)</f>
        <v>44</v>
      </c>
      <c r="D1764" s="1" t="str">
        <f>TEXT(Holidays!A1764,"MMMM")</f>
        <v>October</v>
      </c>
      <c r="E1764" s="1" t="str">
        <f>TEXT(Holidays!A1764,"yyyy")</f>
        <v>2019</v>
      </c>
      <c r="F1764" s="3">
        <v>9.6999999999999993</v>
      </c>
      <c r="G1764" s="3">
        <v>30.5</v>
      </c>
      <c r="H1764" s="3">
        <v>27</v>
      </c>
      <c r="I1764" s="3">
        <v>0</v>
      </c>
      <c r="J1764" s="4">
        <v>111887.405</v>
      </c>
      <c r="K1764" s="5">
        <v>130.19868170000001</v>
      </c>
      <c r="L1764" s="71">
        <f t="shared" si="27"/>
        <v>14567592.629833989</v>
      </c>
      <c r="M1764" t="str">
        <f>VLOOKUP(A1764,Holidays!A:C,2,)</f>
        <v>Y</v>
      </c>
      <c r="N1764" t="str">
        <f>VLOOKUP(A1764,Holidays!A:C,3,FALSE)</f>
        <v>N</v>
      </c>
    </row>
    <row r="1765" spans="1:14" x14ac:dyDescent="0.25">
      <c r="A1765" s="6">
        <v>43768</v>
      </c>
      <c r="B1765" s="1" t="str">
        <f>TEXT(Holidays!A1765,"DDDD")</f>
        <v>Wednesday</v>
      </c>
      <c r="C1765" s="2">
        <f>WEEKNUM(Holidays!A1765)</f>
        <v>44</v>
      </c>
      <c r="D1765" s="1" t="str">
        <f>TEXT(Holidays!A1765,"MMMM")</f>
        <v>October</v>
      </c>
      <c r="E1765" s="1" t="str">
        <f>TEXT(Holidays!A1765,"yyyy")</f>
        <v>2019</v>
      </c>
      <c r="F1765" s="3">
        <v>13.8</v>
      </c>
      <c r="G1765" s="3">
        <v>25.1</v>
      </c>
      <c r="H1765" s="3">
        <v>27.2</v>
      </c>
      <c r="I1765" s="3">
        <v>0</v>
      </c>
      <c r="J1765" s="4">
        <v>117375.73</v>
      </c>
      <c r="K1765" s="5">
        <v>130.31831199999999</v>
      </c>
      <c r="L1765" s="71">
        <f t="shared" si="27"/>
        <v>15296207.003367759</v>
      </c>
      <c r="M1765" t="str">
        <f>VLOOKUP(A1765,Holidays!A:C,2,)</f>
        <v>Y</v>
      </c>
      <c r="N1765" t="str">
        <f>VLOOKUP(A1765,Holidays!A:C,3,FALSE)</f>
        <v>N</v>
      </c>
    </row>
    <row r="1766" spans="1:14" x14ac:dyDescent="0.25">
      <c r="A1766" s="6">
        <v>43769</v>
      </c>
      <c r="B1766" s="1" t="str">
        <f>TEXT(Holidays!A1766,"DDDD")</f>
        <v>Thursday</v>
      </c>
      <c r="C1766" s="2">
        <f>WEEKNUM(Holidays!A1766)</f>
        <v>44</v>
      </c>
      <c r="D1766" s="1" t="str">
        <f>TEXT(Holidays!A1766,"MMMM")</f>
        <v>October</v>
      </c>
      <c r="E1766" s="1" t="str">
        <f>TEXT(Holidays!A1766,"yyyy")</f>
        <v>2019</v>
      </c>
      <c r="F1766" s="3">
        <v>14.2</v>
      </c>
      <c r="G1766" s="3">
        <v>33.700000000000003</v>
      </c>
      <c r="H1766" s="3">
        <v>25.5</v>
      </c>
      <c r="I1766" s="3">
        <v>0</v>
      </c>
      <c r="J1766" s="4">
        <v>121752.875</v>
      </c>
      <c r="K1766" s="5">
        <v>89.659635179999995</v>
      </c>
      <c r="L1766" s="71">
        <f t="shared" si="27"/>
        <v>10916318.354616143</v>
      </c>
      <c r="M1766" t="str">
        <f>VLOOKUP(A1766,Holidays!A:C,2,)</f>
        <v>Y</v>
      </c>
      <c r="N1766" t="str">
        <f>VLOOKUP(A1766,Holidays!A:C,3,FALSE)</f>
        <v>N</v>
      </c>
    </row>
    <row r="1767" spans="1:14" x14ac:dyDescent="0.25">
      <c r="A1767" s="6">
        <v>43770</v>
      </c>
      <c r="B1767" s="1" t="str">
        <f>TEXT(Holidays!A1767,"DDDD")</f>
        <v>Friday</v>
      </c>
      <c r="C1767" s="2">
        <f>WEEKNUM(Holidays!A1767)</f>
        <v>44</v>
      </c>
      <c r="D1767" s="1" t="str">
        <f>TEXT(Holidays!A1767,"MMMM")</f>
        <v>November</v>
      </c>
      <c r="E1767" s="1" t="str">
        <f>TEXT(Holidays!A1767,"yyyy")</f>
        <v>2019</v>
      </c>
      <c r="F1767" s="3">
        <v>20</v>
      </c>
      <c r="G1767" s="3">
        <v>34.299999999999997</v>
      </c>
      <c r="H1767" s="3">
        <v>22.8</v>
      </c>
      <c r="I1767" s="3">
        <v>0</v>
      </c>
      <c r="J1767" s="4">
        <v>130510.905</v>
      </c>
      <c r="K1767" s="5">
        <v>90.318841500000005</v>
      </c>
      <c r="L1767" s="71">
        <f t="shared" si="27"/>
        <v>11787593.742716558</v>
      </c>
      <c r="M1767" t="str">
        <f>VLOOKUP(A1767,Holidays!A:C,2,)</f>
        <v>Y</v>
      </c>
      <c r="N1767" t="str">
        <f>VLOOKUP(A1767,Holidays!A:C,3,FALSE)</f>
        <v>N</v>
      </c>
    </row>
    <row r="1768" spans="1:14" x14ac:dyDescent="0.25">
      <c r="A1768" s="6">
        <v>43771</v>
      </c>
      <c r="B1768" s="1" t="str">
        <f>TEXT(Holidays!A1768,"DDDD")</f>
        <v>Saturday</v>
      </c>
      <c r="C1768" s="2">
        <f>WEEKNUM(Holidays!A1768)</f>
        <v>44</v>
      </c>
      <c r="D1768" s="1" t="str">
        <f>TEXT(Holidays!A1768,"MMMM")</f>
        <v>November</v>
      </c>
      <c r="E1768" s="1" t="str">
        <f>TEXT(Holidays!A1768,"yyyy")</f>
        <v>2019</v>
      </c>
      <c r="F1768" s="3">
        <v>15.8</v>
      </c>
      <c r="G1768" s="3">
        <v>18.899999999999999</v>
      </c>
      <c r="H1768" s="3">
        <v>2.2000000000000002</v>
      </c>
      <c r="I1768" s="3">
        <v>4.2</v>
      </c>
      <c r="J1768" s="4">
        <v>105806.825</v>
      </c>
      <c r="K1768" s="5">
        <v>90.798912520000002</v>
      </c>
      <c r="L1768" s="71">
        <f t="shared" si="27"/>
        <v>9607144.6471939497</v>
      </c>
      <c r="M1768" t="str">
        <f>VLOOKUP(A1768,Holidays!A:C,2,)</f>
        <v>Y</v>
      </c>
      <c r="N1768" t="str">
        <f>VLOOKUP(A1768,Holidays!A:C,3,FALSE)</f>
        <v>N</v>
      </c>
    </row>
    <row r="1769" spans="1:14" x14ac:dyDescent="0.25">
      <c r="A1769" s="6">
        <v>43772</v>
      </c>
      <c r="B1769" s="1" t="str">
        <f>TEXT(Holidays!A1769,"DDDD")</f>
        <v>Sunday</v>
      </c>
      <c r="C1769" s="2">
        <f>WEEKNUM(Holidays!A1769)</f>
        <v>45</v>
      </c>
      <c r="D1769" s="1" t="str">
        <f>TEXT(Holidays!A1769,"MMMM")</f>
        <v>November</v>
      </c>
      <c r="E1769" s="1" t="str">
        <f>TEXT(Holidays!A1769,"yyyy")</f>
        <v>2019</v>
      </c>
      <c r="F1769" s="3">
        <v>12.8</v>
      </c>
      <c r="G1769" s="3">
        <v>20.7</v>
      </c>
      <c r="H1769" s="3">
        <v>7.8</v>
      </c>
      <c r="I1769" s="3">
        <v>12.4</v>
      </c>
      <c r="J1769" s="4">
        <v>96867.014999999999</v>
      </c>
      <c r="K1769" s="5">
        <v>72.398840800000002</v>
      </c>
      <c r="L1769" s="71">
        <f t="shared" si="27"/>
        <v>7013059.5977562126</v>
      </c>
      <c r="M1769" t="str">
        <f>VLOOKUP(A1769,Holidays!A:C,2,)</f>
        <v>Y</v>
      </c>
      <c r="N1769" t="str">
        <f>VLOOKUP(A1769,Holidays!A:C,3,FALSE)</f>
        <v>N</v>
      </c>
    </row>
    <row r="1770" spans="1:14" x14ac:dyDescent="0.25">
      <c r="A1770" s="6">
        <v>43773</v>
      </c>
      <c r="B1770" s="1" t="str">
        <f>TEXT(Holidays!A1770,"DDDD")</f>
        <v>Monday</v>
      </c>
      <c r="C1770" s="2">
        <f>WEEKNUM(Holidays!A1770)</f>
        <v>45</v>
      </c>
      <c r="D1770" s="1" t="str">
        <f>TEXT(Holidays!A1770,"MMMM")</f>
        <v>November</v>
      </c>
      <c r="E1770" s="1" t="str">
        <f>TEXT(Holidays!A1770,"yyyy")</f>
        <v>2019</v>
      </c>
      <c r="F1770" s="3">
        <v>9.5</v>
      </c>
      <c r="G1770" s="3">
        <v>16.2</v>
      </c>
      <c r="H1770" s="3">
        <v>11.2</v>
      </c>
      <c r="I1770" s="3">
        <v>1.2</v>
      </c>
      <c r="J1770" s="4">
        <v>107279.84</v>
      </c>
      <c r="K1770" s="5">
        <v>79.09640417</v>
      </c>
      <c r="L1770" s="71">
        <f t="shared" si="27"/>
        <v>8485449.5839329325</v>
      </c>
      <c r="M1770" t="str">
        <f>VLOOKUP(A1770,Holidays!A:C,2,)</f>
        <v>Y</v>
      </c>
      <c r="N1770" t="str">
        <f>VLOOKUP(A1770,Holidays!A:C,3,FALSE)</f>
        <v>N</v>
      </c>
    </row>
    <row r="1771" spans="1:14" x14ac:dyDescent="0.25">
      <c r="A1771" s="6">
        <v>43774</v>
      </c>
      <c r="B1771" s="1" t="str">
        <f>TEXT(Holidays!A1771,"DDDD")</f>
        <v>Tuesday</v>
      </c>
      <c r="C1771" s="2">
        <f>WEEKNUM(Holidays!A1771)</f>
        <v>45</v>
      </c>
      <c r="D1771" s="1" t="str">
        <f>TEXT(Holidays!A1771,"MMMM")</f>
        <v>November</v>
      </c>
      <c r="E1771" s="1" t="str">
        <f>TEXT(Holidays!A1771,"yyyy")</f>
        <v>2019</v>
      </c>
      <c r="F1771" s="3">
        <v>7.7</v>
      </c>
      <c r="G1771" s="3">
        <v>19.600000000000001</v>
      </c>
      <c r="H1771" s="3">
        <v>27.4</v>
      </c>
      <c r="I1771" s="3">
        <v>10.199999999999999</v>
      </c>
      <c r="J1771" s="4">
        <v>96817</v>
      </c>
      <c r="K1771" s="5">
        <v>66.476814739999995</v>
      </c>
      <c r="L1771" s="71">
        <f t="shared" si="27"/>
        <v>6436085.7726825792</v>
      </c>
      <c r="M1771" t="str">
        <f>VLOOKUP(A1771,Holidays!A:C,2,)</f>
        <v>Y</v>
      </c>
      <c r="N1771" t="str">
        <f>VLOOKUP(A1771,Holidays!A:C,3,FALSE)</f>
        <v>Y</v>
      </c>
    </row>
    <row r="1772" spans="1:14" x14ac:dyDescent="0.25">
      <c r="A1772" s="6">
        <v>43775</v>
      </c>
      <c r="B1772" s="1" t="str">
        <f>TEXT(Holidays!A1772,"DDDD")</f>
        <v>Wednesday</v>
      </c>
      <c r="C1772" s="2">
        <f>WEEKNUM(Holidays!A1772)</f>
        <v>45</v>
      </c>
      <c r="D1772" s="1" t="str">
        <f>TEXT(Holidays!A1772,"MMMM")</f>
        <v>November</v>
      </c>
      <c r="E1772" s="1" t="str">
        <f>TEXT(Holidays!A1772,"yyyy")</f>
        <v>2019</v>
      </c>
      <c r="F1772" s="3">
        <v>10.5</v>
      </c>
      <c r="G1772" s="3">
        <v>24.1</v>
      </c>
      <c r="H1772" s="3">
        <v>19.899999999999999</v>
      </c>
      <c r="I1772" s="3">
        <v>0</v>
      </c>
      <c r="J1772" s="4">
        <v>104381.38</v>
      </c>
      <c r="K1772" s="5">
        <v>58.451951880000003</v>
      </c>
      <c r="L1772" s="71">
        <f t="shared" si="27"/>
        <v>6101295.4009279953</v>
      </c>
      <c r="M1772" t="str">
        <f>VLOOKUP(A1772,Holidays!A:C,2,)</f>
        <v>Y</v>
      </c>
      <c r="N1772" t="str">
        <f>VLOOKUP(A1772,Holidays!A:C,3,FALSE)</f>
        <v>N</v>
      </c>
    </row>
    <row r="1773" spans="1:14" x14ac:dyDescent="0.25">
      <c r="A1773" s="6">
        <v>43776</v>
      </c>
      <c r="B1773" s="1" t="str">
        <f>TEXT(Holidays!A1773,"DDDD")</f>
        <v>Thursday</v>
      </c>
      <c r="C1773" s="2">
        <f>WEEKNUM(Holidays!A1773)</f>
        <v>45</v>
      </c>
      <c r="D1773" s="1" t="str">
        <f>TEXT(Holidays!A1773,"MMMM")</f>
        <v>November</v>
      </c>
      <c r="E1773" s="1" t="str">
        <f>TEXT(Holidays!A1773,"yyyy")</f>
        <v>2019</v>
      </c>
      <c r="F1773" s="3">
        <v>11.5</v>
      </c>
      <c r="G1773" s="3">
        <v>17.7</v>
      </c>
      <c r="H1773" s="3">
        <v>8.3000000000000007</v>
      </c>
      <c r="I1773" s="3">
        <v>0</v>
      </c>
      <c r="J1773" s="4">
        <v>115132.64</v>
      </c>
      <c r="K1773" s="5">
        <v>63.897686270000001</v>
      </c>
      <c r="L1773" s="71">
        <f t="shared" si="27"/>
        <v>7356709.3101568529</v>
      </c>
      <c r="M1773" t="str">
        <f>VLOOKUP(A1773,Holidays!A:C,2,)</f>
        <v>Y</v>
      </c>
      <c r="N1773" t="str">
        <f>VLOOKUP(A1773,Holidays!A:C,3,FALSE)</f>
        <v>N</v>
      </c>
    </row>
    <row r="1774" spans="1:14" x14ac:dyDescent="0.25">
      <c r="A1774" s="6">
        <v>43777</v>
      </c>
      <c r="B1774" s="1" t="str">
        <f>TEXT(Holidays!A1774,"DDDD")</f>
        <v>Friday</v>
      </c>
      <c r="C1774" s="2">
        <f>WEEKNUM(Holidays!A1774)</f>
        <v>45</v>
      </c>
      <c r="D1774" s="1" t="str">
        <f>TEXT(Holidays!A1774,"MMMM")</f>
        <v>November</v>
      </c>
      <c r="E1774" s="1" t="str">
        <f>TEXT(Holidays!A1774,"yyyy")</f>
        <v>2019</v>
      </c>
      <c r="F1774" s="3">
        <v>10.3</v>
      </c>
      <c r="G1774" s="3">
        <v>15</v>
      </c>
      <c r="H1774" s="3">
        <v>16.100000000000001</v>
      </c>
      <c r="I1774" s="3">
        <v>6.8</v>
      </c>
      <c r="J1774" s="4">
        <v>113954.78</v>
      </c>
      <c r="K1774" s="5">
        <v>81.077541510000003</v>
      </c>
      <c r="L1774" s="71">
        <f t="shared" si="27"/>
        <v>9239173.4057129174</v>
      </c>
      <c r="M1774" t="str">
        <f>VLOOKUP(A1774,Holidays!A:C,2,)</f>
        <v>Y</v>
      </c>
      <c r="N1774" t="str">
        <f>VLOOKUP(A1774,Holidays!A:C,3,FALSE)</f>
        <v>N</v>
      </c>
    </row>
    <row r="1775" spans="1:14" x14ac:dyDescent="0.25">
      <c r="A1775" s="6">
        <v>43778</v>
      </c>
      <c r="B1775" s="1" t="str">
        <f>TEXT(Holidays!A1775,"DDDD")</f>
        <v>Saturday</v>
      </c>
      <c r="C1775" s="2">
        <f>WEEKNUM(Holidays!A1775)</f>
        <v>45</v>
      </c>
      <c r="D1775" s="1" t="str">
        <f>TEXT(Holidays!A1775,"MMMM")</f>
        <v>November</v>
      </c>
      <c r="E1775" s="1" t="str">
        <f>TEXT(Holidays!A1775,"yyyy")</f>
        <v>2019</v>
      </c>
      <c r="F1775" s="3">
        <v>7.6</v>
      </c>
      <c r="G1775" s="3">
        <v>14.2</v>
      </c>
      <c r="H1775" s="3">
        <v>9.8000000000000007</v>
      </c>
      <c r="I1775" s="3">
        <v>6.4</v>
      </c>
      <c r="J1775" s="4">
        <v>108924.79</v>
      </c>
      <c r="K1775" s="5">
        <v>70.474884239999994</v>
      </c>
      <c r="L1775" s="71">
        <f t="shared" si="27"/>
        <v>7676461.9661163082</v>
      </c>
      <c r="M1775" t="str">
        <f>VLOOKUP(A1775,Holidays!A:C,2,)</f>
        <v>Y</v>
      </c>
      <c r="N1775" t="str">
        <f>VLOOKUP(A1775,Holidays!A:C,3,FALSE)</f>
        <v>N</v>
      </c>
    </row>
    <row r="1776" spans="1:14" x14ac:dyDescent="0.25">
      <c r="A1776" s="6">
        <v>43779</v>
      </c>
      <c r="B1776" s="1" t="str">
        <f>TEXT(Holidays!A1776,"DDDD")</f>
        <v>Sunday</v>
      </c>
      <c r="C1776" s="2">
        <f>WEEKNUM(Holidays!A1776)</f>
        <v>46</v>
      </c>
      <c r="D1776" s="1" t="str">
        <f>TEXT(Holidays!A1776,"MMMM")</f>
        <v>November</v>
      </c>
      <c r="E1776" s="1" t="str">
        <f>TEXT(Holidays!A1776,"yyyy")</f>
        <v>2019</v>
      </c>
      <c r="F1776" s="3">
        <v>10.8</v>
      </c>
      <c r="G1776" s="3">
        <v>18.100000000000001</v>
      </c>
      <c r="H1776" s="3">
        <v>13.5</v>
      </c>
      <c r="I1776" s="3">
        <v>0.2</v>
      </c>
      <c r="J1776" s="4">
        <v>101550.045</v>
      </c>
      <c r="K1776" s="5">
        <v>86.639009709999996</v>
      </c>
      <c r="L1776" s="71">
        <f t="shared" si="27"/>
        <v>8798195.3348059356</v>
      </c>
      <c r="M1776" t="str">
        <f>VLOOKUP(A1776,Holidays!A:C,2,)</f>
        <v>Y</v>
      </c>
      <c r="N1776" t="str">
        <f>VLOOKUP(A1776,Holidays!A:C,3,FALSE)</f>
        <v>N</v>
      </c>
    </row>
    <row r="1777" spans="1:14" x14ac:dyDescent="0.25">
      <c r="A1777" s="6">
        <v>43780</v>
      </c>
      <c r="B1777" s="1" t="str">
        <f>TEXT(Holidays!A1777,"DDDD")</f>
        <v>Monday</v>
      </c>
      <c r="C1777" s="2">
        <f>WEEKNUM(Holidays!A1777)</f>
        <v>46</v>
      </c>
      <c r="D1777" s="1" t="str">
        <f>TEXT(Holidays!A1777,"MMMM")</f>
        <v>November</v>
      </c>
      <c r="E1777" s="1" t="str">
        <f>TEXT(Holidays!A1777,"yyyy")</f>
        <v>2019</v>
      </c>
      <c r="F1777" s="3">
        <v>10</v>
      </c>
      <c r="G1777" s="3">
        <v>29.6</v>
      </c>
      <c r="H1777" s="3">
        <v>27.4</v>
      </c>
      <c r="I1777" s="3">
        <v>0</v>
      </c>
      <c r="J1777" s="4">
        <v>106758.95</v>
      </c>
      <c r="K1777" s="5">
        <v>66.491326110000003</v>
      </c>
      <c r="L1777" s="71">
        <f t="shared" si="27"/>
        <v>7098544.1596111841</v>
      </c>
      <c r="M1777" t="str">
        <f>VLOOKUP(A1777,Holidays!A:C,2,)</f>
        <v>Y</v>
      </c>
      <c r="N1777" t="str">
        <f>VLOOKUP(A1777,Holidays!A:C,3,FALSE)</f>
        <v>N</v>
      </c>
    </row>
    <row r="1778" spans="1:14" x14ac:dyDescent="0.25">
      <c r="A1778" s="6">
        <v>43781</v>
      </c>
      <c r="B1778" s="1" t="str">
        <f>TEXT(Holidays!A1778,"DDDD")</f>
        <v>Tuesday</v>
      </c>
      <c r="C1778" s="2">
        <f>WEEKNUM(Holidays!A1778)</f>
        <v>46</v>
      </c>
      <c r="D1778" s="1" t="str">
        <f>TEXT(Holidays!A1778,"MMMM")</f>
        <v>November</v>
      </c>
      <c r="E1778" s="1" t="str">
        <f>TEXT(Holidays!A1778,"yyyy")</f>
        <v>2019</v>
      </c>
      <c r="F1778" s="3">
        <v>11.5</v>
      </c>
      <c r="G1778" s="3">
        <v>17.399999999999999</v>
      </c>
      <c r="H1778" s="3">
        <v>12.7</v>
      </c>
      <c r="I1778" s="3">
        <v>0.6</v>
      </c>
      <c r="J1778" s="4">
        <v>104303.46</v>
      </c>
      <c r="K1778" s="5">
        <v>57.069845890000003</v>
      </c>
      <c r="L1778" s="71">
        <f t="shared" si="27"/>
        <v>5952582.38799378</v>
      </c>
      <c r="M1778" t="str">
        <f>VLOOKUP(A1778,Holidays!A:C,2,)</f>
        <v>Y</v>
      </c>
      <c r="N1778" t="str">
        <f>VLOOKUP(A1778,Holidays!A:C,3,FALSE)</f>
        <v>N</v>
      </c>
    </row>
    <row r="1779" spans="1:14" x14ac:dyDescent="0.25">
      <c r="A1779" s="6">
        <v>43782</v>
      </c>
      <c r="B1779" s="1" t="str">
        <f>TEXT(Holidays!A1779,"DDDD")</f>
        <v>Wednesday</v>
      </c>
      <c r="C1779" s="2">
        <f>WEEKNUM(Holidays!A1779)</f>
        <v>46</v>
      </c>
      <c r="D1779" s="1" t="str">
        <f>TEXT(Holidays!A1779,"MMMM")</f>
        <v>November</v>
      </c>
      <c r="E1779" s="1" t="str">
        <f>TEXT(Holidays!A1779,"yyyy")</f>
        <v>2019</v>
      </c>
      <c r="F1779" s="3">
        <v>9.1</v>
      </c>
      <c r="G1779" s="3">
        <v>17.3</v>
      </c>
      <c r="H1779" s="3">
        <v>12</v>
      </c>
      <c r="I1779" s="3">
        <v>1.6</v>
      </c>
      <c r="J1779" s="4">
        <v>112573.54</v>
      </c>
      <c r="K1779" s="5">
        <v>64.519389450000006</v>
      </c>
      <c r="L1779" s="71">
        <f t="shared" si="27"/>
        <v>7263176.0690251533</v>
      </c>
      <c r="M1779" t="str">
        <f>VLOOKUP(A1779,Holidays!A:C,2,)</f>
        <v>Y</v>
      </c>
      <c r="N1779" t="str">
        <f>VLOOKUP(A1779,Holidays!A:C,3,FALSE)</f>
        <v>N</v>
      </c>
    </row>
    <row r="1780" spans="1:14" x14ac:dyDescent="0.25">
      <c r="A1780" s="6">
        <v>43783</v>
      </c>
      <c r="B1780" s="1" t="str">
        <f>TEXT(Holidays!A1780,"DDDD")</f>
        <v>Thursday</v>
      </c>
      <c r="C1780" s="2">
        <f>WEEKNUM(Holidays!A1780)</f>
        <v>46</v>
      </c>
      <c r="D1780" s="1" t="str">
        <f>TEXT(Holidays!A1780,"MMMM")</f>
        <v>November</v>
      </c>
      <c r="E1780" s="1" t="str">
        <f>TEXT(Holidays!A1780,"yyyy")</f>
        <v>2019</v>
      </c>
      <c r="F1780" s="3">
        <v>12.1</v>
      </c>
      <c r="G1780" s="3">
        <v>22.4</v>
      </c>
      <c r="H1780" s="3">
        <v>19.7</v>
      </c>
      <c r="I1780" s="3">
        <v>0.8</v>
      </c>
      <c r="J1780" s="4">
        <v>109828.93</v>
      </c>
      <c r="K1780" s="5">
        <v>74.43626304</v>
      </c>
      <c r="L1780" s="71">
        <f t="shared" si="27"/>
        <v>8175255.1228817469</v>
      </c>
      <c r="M1780" t="str">
        <f>VLOOKUP(A1780,Holidays!A:C,2,)</f>
        <v>Y</v>
      </c>
      <c r="N1780" t="str">
        <f>VLOOKUP(A1780,Holidays!A:C,3,FALSE)</f>
        <v>N</v>
      </c>
    </row>
    <row r="1781" spans="1:14" x14ac:dyDescent="0.25">
      <c r="A1781" s="6">
        <v>43784</v>
      </c>
      <c r="B1781" s="1" t="str">
        <f>TEXT(Holidays!A1781,"DDDD")</f>
        <v>Friday</v>
      </c>
      <c r="C1781" s="2">
        <f>WEEKNUM(Holidays!A1781)</f>
        <v>46</v>
      </c>
      <c r="D1781" s="1" t="str">
        <f>TEXT(Holidays!A1781,"MMMM")</f>
        <v>November</v>
      </c>
      <c r="E1781" s="1" t="str">
        <f>TEXT(Holidays!A1781,"yyyy")</f>
        <v>2019</v>
      </c>
      <c r="F1781" s="3">
        <v>13</v>
      </c>
      <c r="G1781" s="3">
        <v>18.5</v>
      </c>
      <c r="H1781" s="3">
        <v>12.4</v>
      </c>
      <c r="I1781" s="3">
        <v>0</v>
      </c>
      <c r="J1781" s="4">
        <v>110954.755</v>
      </c>
      <c r="K1781" s="5">
        <v>72.065598769999994</v>
      </c>
      <c r="L1781" s="71">
        <f t="shared" si="27"/>
        <v>7996020.8554536514</v>
      </c>
      <c r="M1781" t="str">
        <f>VLOOKUP(A1781,Holidays!A:C,2,)</f>
        <v>Y</v>
      </c>
      <c r="N1781" t="str">
        <f>VLOOKUP(A1781,Holidays!A:C,3,FALSE)</f>
        <v>N</v>
      </c>
    </row>
    <row r="1782" spans="1:14" x14ac:dyDescent="0.25">
      <c r="A1782" s="6">
        <v>43785</v>
      </c>
      <c r="B1782" s="1" t="str">
        <f>TEXT(Holidays!A1782,"DDDD")</f>
        <v>Saturday</v>
      </c>
      <c r="C1782" s="2">
        <f>WEEKNUM(Holidays!A1782)</f>
        <v>46</v>
      </c>
      <c r="D1782" s="1" t="str">
        <f>TEXT(Holidays!A1782,"MMMM")</f>
        <v>November</v>
      </c>
      <c r="E1782" s="1" t="str">
        <f>TEXT(Holidays!A1782,"yyyy")</f>
        <v>2019</v>
      </c>
      <c r="F1782" s="3">
        <v>9.1999999999999993</v>
      </c>
      <c r="G1782" s="3">
        <v>17.2</v>
      </c>
      <c r="H1782" s="3">
        <v>23.9</v>
      </c>
      <c r="I1782" s="3">
        <v>0</v>
      </c>
      <c r="J1782" s="4">
        <v>97646.12</v>
      </c>
      <c r="K1782" s="5">
        <v>67.187219450000001</v>
      </c>
      <c r="L1782" s="71">
        <f t="shared" si="27"/>
        <v>6560571.2928810334</v>
      </c>
      <c r="M1782" t="str">
        <f>VLOOKUP(A1782,Holidays!A:C,2,)</f>
        <v>Y</v>
      </c>
      <c r="N1782" t="str">
        <f>VLOOKUP(A1782,Holidays!A:C,3,FALSE)</f>
        <v>N</v>
      </c>
    </row>
    <row r="1783" spans="1:14" x14ac:dyDescent="0.25">
      <c r="A1783" s="6">
        <v>43786</v>
      </c>
      <c r="B1783" s="1" t="str">
        <f>TEXT(Holidays!A1783,"DDDD")</f>
        <v>Sunday</v>
      </c>
      <c r="C1783" s="2">
        <f>WEEKNUM(Holidays!A1783)</f>
        <v>47</v>
      </c>
      <c r="D1783" s="1" t="str">
        <f>TEXT(Holidays!A1783,"MMMM")</f>
        <v>November</v>
      </c>
      <c r="E1783" s="1" t="str">
        <f>TEXT(Holidays!A1783,"yyyy")</f>
        <v>2019</v>
      </c>
      <c r="F1783" s="3">
        <v>10.8</v>
      </c>
      <c r="G1783" s="3">
        <v>16.2</v>
      </c>
      <c r="H1783" s="3">
        <v>24.1</v>
      </c>
      <c r="I1783" s="3">
        <v>0</v>
      </c>
      <c r="J1783" s="4">
        <v>96742.49</v>
      </c>
      <c r="K1783" s="5">
        <v>66.41186458</v>
      </c>
      <c r="L1783" s="71">
        <f t="shared" si="27"/>
        <v>6424849.1450120043</v>
      </c>
      <c r="M1783" t="str">
        <f>VLOOKUP(A1783,Holidays!A:C,2,)</f>
        <v>Y</v>
      </c>
      <c r="N1783" t="str">
        <f>VLOOKUP(A1783,Holidays!A:C,3,FALSE)</f>
        <v>N</v>
      </c>
    </row>
    <row r="1784" spans="1:14" x14ac:dyDescent="0.25">
      <c r="A1784" s="6">
        <v>43787</v>
      </c>
      <c r="B1784" s="1" t="str">
        <f>TEXT(Holidays!A1784,"DDDD")</f>
        <v>Monday</v>
      </c>
      <c r="C1784" s="2">
        <f>WEEKNUM(Holidays!A1784)</f>
        <v>47</v>
      </c>
      <c r="D1784" s="1" t="str">
        <f>TEXT(Holidays!A1784,"MMMM")</f>
        <v>November</v>
      </c>
      <c r="E1784" s="1" t="str">
        <f>TEXT(Holidays!A1784,"yyyy")</f>
        <v>2019</v>
      </c>
      <c r="F1784" s="3">
        <v>8.5</v>
      </c>
      <c r="G1784" s="3">
        <v>26.9</v>
      </c>
      <c r="H1784" s="3">
        <v>29.9</v>
      </c>
      <c r="I1784" s="3">
        <v>0</v>
      </c>
      <c r="J1784" s="4">
        <v>109148.25</v>
      </c>
      <c r="K1784" s="5">
        <v>72.281071499999996</v>
      </c>
      <c r="L1784" s="71">
        <f t="shared" si="27"/>
        <v>7889352.4623498749</v>
      </c>
      <c r="M1784" t="str">
        <f>VLOOKUP(A1784,Holidays!A:C,2,)</f>
        <v>Y</v>
      </c>
      <c r="N1784" t="str">
        <f>VLOOKUP(A1784,Holidays!A:C,3,FALSE)</f>
        <v>N</v>
      </c>
    </row>
    <row r="1785" spans="1:14" x14ac:dyDescent="0.25">
      <c r="A1785" s="6">
        <v>43788</v>
      </c>
      <c r="B1785" s="1" t="str">
        <f>TEXT(Holidays!A1785,"DDDD")</f>
        <v>Tuesday</v>
      </c>
      <c r="C1785" s="2">
        <f>WEEKNUM(Holidays!A1785)</f>
        <v>47</v>
      </c>
      <c r="D1785" s="1" t="str">
        <f>TEXT(Holidays!A1785,"MMMM")</f>
        <v>November</v>
      </c>
      <c r="E1785" s="1" t="str">
        <f>TEXT(Holidays!A1785,"yyyy")</f>
        <v>2019</v>
      </c>
      <c r="F1785" s="3">
        <v>11.4</v>
      </c>
      <c r="G1785" s="3">
        <v>18.600000000000001</v>
      </c>
      <c r="H1785" s="3">
        <v>27.9</v>
      </c>
      <c r="I1785" s="3">
        <v>0</v>
      </c>
      <c r="J1785" s="4">
        <v>112033.87</v>
      </c>
      <c r="K1785" s="5">
        <v>81.955895620000007</v>
      </c>
      <c r="L1785" s="71">
        <f t="shared" si="27"/>
        <v>9181836.1556246504</v>
      </c>
      <c r="M1785" t="str">
        <f>VLOOKUP(A1785,Holidays!A:C,2,)</f>
        <v>Y</v>
      </c>
      <c r="N1785" t="str">
        <f>VLOOKUP(A1785,Holidays!A:C,3,FALSE)</f>
        <v>N</v>
      </c>
    </row>
    <row r="1786" spans="1:14" x14ac:dyDescent="0.25">
      <c r="A1786" s="6">
        <v>43789</v>
      </c>
      <c r="B1786" s="1" t="str">
        <f>TEXT(Holidays!A1786,"DDDD")</f>
        <v>Wednesday</v>
      </c>
      <c r="C1786" s="2">
        <f>WEEKNUM(Holidays!A1786)</f>
        <v>47</v>
      </c>
      <c r="D1786" s="1" t="str">
        <f>TEXT(Holidays!A1786,"MMMM")</f>
        <v>November</v>
      </c>
      <c r="E1786" s="1" t="str">
        <f>TEXT(Holidays!A1786,"yyyy")</f>
        <v>2019</v>
      </c>
      <c r="F1786" s="3">
        <v>9.4</v>
      </c>
      <c r="G1786" s="3">
        <v>34.700000000000003</v>
      </c>
      <c r="H1786" s="3">
        <v>30.1</v>
      </c>
      <c r="I1786" s="3">
        <v>0</v>
      </c>
      <c r="J1786" s="4">
        <v>119736.125</v>
      </c>
      <c r="K1786" s="5">
        <v>83.763251699999998</v>
      </c>
      <c r="L1786" s="71">
        <f t="shared" si="27"/>
        <v>10029487.175957663</v>
      </c>
      <c r="M1786" t="str">
        <f>VLOOKUP(A1786,Holidays!A:C,2,)</f>
        <v>Y</v>
      </c>
      <c r="N1786" t="str">
        <f>VLOOKUP(A1786,Holidays!A:C,3,FALSE)</f>
        <v>N</v>
      </c>
    </row>
    <row r="1787" spans="1:14" x14ac:dyDescent="0.25">
      <c r="A1787" s="6">
        <v>43790</v>
      </c>
      <c r="B1787" s="1" t="str">
        <f>TEXT(Holidays!A1787,"DDDD")</f>
        <v>Thursday</v>
      </c>
      <c r="C1787" s="2">
        <f>WEEKNUM(Holidays!A1787)</f>
        <v>47</v>
      </c>
      <c r="D1787" s="1" t="str">
        <f>TEXT(Holidays!A1787,"MMMM")</f>
        <v>November</v>
      </c>
      <c r="E1787" s="1" t="str">
        <f>TEXT(Holidays!A1787,"yyyy")</f>
        <v>2019</v>
      </c>
      <c r="F1787" s="3">
        <v>14</v>
      </c>
      <c r="G1787" s="3">
        <v>40.9</v>
      </c>
      <c r="H1787" s="3">
        <v>18.8</v>
      </c>
      <c r="I1787" s="3">
        <v>0</v>
      </c>
      <c r="J1787" s="4">
        <v>131312</v>
      </c>
      <c r="K1787" s="5">
        <v>72.815311210000004</v>
      </c>
      <c r="L1787" s="71">
        <f t="shared" si="27"/>
        <v>9561524.1456075199</v>
      </c>
      <c r="M1787" t="str">
        <f>VLOOKUP(A1787,Holidays!A:C,2,)</f>
        <v>Y</v>
      </c>
      <c r="N1787" t="str">
        <f>VLOOKUP(A1787,Holidays!A:C,3,FALSE)</f>
        <v>N</v>
      </c>
    </row>
    <row r="1788" spans="1:14" x14ac:dyDescent="0.25">
      <c r="A1788" s="6">
        <v>43791</v>
      </c>
      <c r="B1788" s="1" t="str">
        <f>TEXT(Holidays!A1788,"DDDD")</f>
        <v>Friday</v>
      </c>
      <c r="C1788" s="2">
        <f>WEEKNUM(Holidays!A1788)</f>
        <v>47</v>
      </c>
      <c r="D1788" s="1" t="str">
        <f>TEXT(Holidays!A1788,"MMMM")</f>
        <v>November</v>
      </c>
      <c r="E1788" s="1" t="str">
        <f>TEXT(Holidays!A1788,"yyyy")</f>
        <v>2019</v>
      </c>
      <c r="F1788" s="3">
        <v>13.6</v>
      </c>
      <c r="G1788" s="3">
        <v>20</v>
      </c>
      <c r="H1788" s="3">
        <v>28.3</v>
      </c>
      <c r="I1788" s="3">
        <v>0</v>
      </c>
      <c r="J1788" s="4">
        <v>109049.36500000001</v>
      </c>
      <c r="K1788" s="5">
        <v>65.412978010000003</v>
      </c>
      <c r="L1788" s="71">
        <f t="shared" si="27"/>
        <v>7133243.7147494648</v>
      </c>
      <c r="M1788" t="str">
        <f>VLOOKUP(A1788,Holidays!A:C,2,)</f>
        <v>Y</v>
      </c>
      <c r="N1788" t="str">
        <f>VLOOKUP(A1788,Holidays!A:C,3,FALSE)</f>
        <v>N</v>
      </c>
    </row>
    <row r="1789" spans="1:14" x14ac:dyDescent="0.25">
      <c r="A1789" s="6">
        <v>43792</v>
      </c>
      <c r="B1789" s="1" t="str">
        <f>TEXT(Holidays!A1789,"DDDD")</f>
        <v>Saturday</v>
      </c>
      <c r="C1789" s="2">
        <f>WEEKNUM(Holidays!A1789)</f>
        <v>47</v>
      </c>
      <c r="D1789" s="1" t="str">
        <f>TEXT(Holidays!A1789,"MMMM")</f>
        <v>November</v>
      </c>
      <c r="E1789" s="1" t="str">
        <f>TEXT(Holidays!A1789,"yyyy")</f>
        <v>2019</v>
      </c>
      <c r="F1789" s="3">
        <v>10.1</v>
      </c>
      <c r="G1789" s="3">
        <v>23.8</v>
      </c>
      <c r="H1789" s="3">
        <v>24.6</v>
      </c>
      <c r="I1789" s="3">
        <v>0</v>
      </c>
      <c r="J1789" s="4">
        <v>97245.764999999999</v>
      </c>
      <c r="K1789" s="5">
        <v>49.794292779999999</v>
      </c>
      <c r="L1789" s="71">
        <f t="shared" si="27"/>
        <v>4842284.0940250764</v>
      </c>
      <c r="M1789" t="str">
        <f>VLOOKUP(A1789,Holidays!A:C,2,)</f>
        <v>Y</v>
      </c>
      <c r="N1789" t="str">
        <f>VLOOKUP(A1789,Holidays!A:C,3,FALSE)</f>
        <v>N</v>
      </c>
    </row>
    <row r="1790" spans="1:14" x14ac:dyDescent="0.25">
      <c r="A1790" s="6">
        <v>43793</v>
      </c>
      <c r="B1790" s="1" t="str">
        <f>TEXT(Holidays!A1790,"DDDD")</f>
        <v>Sunday</v>
      </c>
      <c r="C1790" s="2">
        <f>WEEKNUM(Holidays!A1790)</f>
        <v>48</v>
      </c>
      <c r="D1790" s="1" t="str">
        <f>TEXT(Holidays!A1790,"MMMM")</f>
        <v>November</v>
      </c>
      <c r="E1790" s="1" t="str">
        <f>TEXT(Holidays!A1790,"yyyy")</f>
        <v>2019</v>
      </c>
      <c r="F1790" s="3">
        <v>11.9</v>
      </c>
      <c r="G1790" s="3">
        <v>23.7</v>
      </c>
      <c r="H1790" s="3">
        <v>30.6</v>
      </c>
      <c r="I1790" s="3">
        <v>0</v>
      </c>
      <c r="J1790" s="4">
        <v>96778.25</v>
      </c>
      <c r="K1790" s="5">
        <v>60.755443960000001</v>
      </c>
      <c r="L1790" s="71">
        <f t="shared" si="27"/>
        <v>5879805.5444218703</v>
      </c>
      <c r="M1790" t="str">
        <f>VLOOKUP(A1790,Holidays!A:C,2,)</f>
        <v>Y</v>
      </c>
      <c r="N1790" t="str">
        <f>VLOOKUP(A1790,Holidays!A:C,3,FALSE)</f>
        <v>N</v>
      </c>
    </row>
    <row r="1791" spans="1:14" x14ac:dyDescent="0.25">
      <c r="A1791" s="6">
        <v>43794</v>
      </c>
      <c r="B1791" s="1" t="str">
        <f>TEXT(Holidays!A1791,"DDDD")</f>
        <v>Monday</v>
      </c>
      <c r="C1791" s="2">
        <f>WEEKNUM(Holidays!A1791)</f>
        <v>48</v>
      </c>
      <c r="D1791" s="1" t="str">
        <f>TEXT(Holidays!A1791,"MMMM")</f>
        <v>November</v>
      </c>
      <c r="E1791" s="1" t="str">
        <f>TEXT(Holidays!A1791,"yyyy")</f>
        <v>2019</v>
      </c>
      <c r="F1791" s="3">
        <v>11.4</v>
      </c>
      <c r="G1791" s="3">
        <v>27.4</v>
      </c>
      <c r="H1791" s="3">
        <v>18</v>
      </c>
      <c r="I1791" s="3">
        <v>0</v>
      </c>
      <c r="J1791" s="4">
        <v>113899.3</v>
      </c>
      <c r="K1791" s="5">
        <v>71.001116179999997</v>
      </c>
      <c r="L1791" s="71">
        <f t="shared" si="27"/>
        <v>8086977.4321206743</v>
      </c>
      <c r="M1791" t="str">
        <f>VLOOKUP(A1791,Holidays!A:C,2,)</f>
        <v>Y</v>
      </c>
      <c r="N1791" t="str">
        <f>VLOOKUP(A1791,Holidays!A:C,3,FALSE)</f>
        <v>N</v>
      </c>
    </row>
    <row r="1792" spans="1:14" x14ac:dyDescent="0.25">
      <c r="A1792" s="6">
        <v>43795</v>
      </c>
      <c r="B1792" s="1" t="str">
        <f>TEXT(Holidays!A1792,"DDDD")</f>
        <v>Tuesday</v>
      </c>
      <c r="C1792" s="2">
        <f>WEEKNUM(Holidays!A1792)</f>
        <v>48</v>
      </c>
      <c r="D1792" s="1" t="str">
        <f>TEXT(Holidays!A1792,"MMMM")</f>
        <v>November</v>
      </c>
      <c r="E1792" s="1" t="str">
        <f>TEXT(Holidays!A1792,"yyyy")</f>
        <v>2019</v>
      </c>
      <c r="F1792" s="3">
        <v>11.4</v>
      </c>
      <c r="G1792" s="3">
        <v>16.399999999999999</v>
      </c>
      <c r="H1792" s="3">
        <v>22.2</v>
      </c>
      <c r="I1792" s="3">
        <v>2</v>
      </c>
      <c r="J1792" s="4">
        <v>107629.16</v>
      </c>
      <c r="K1792" s="5">
        <v>47.350592130000003</v>
      </c>
      <c r="L1792" s="71">
        <f t="shared" si="27"/>
        <v>5096304.4564545108</v>
      </c>
      <c r="M1792" t="str">
        <f>VLOOKUP(A1792,Holidays!A:C,2,)</f>
        <v>Y</v>
      </c>
      <c r="N1792" t="str">
        <f>VLOOKUP(A1792,Holidays!A:C,3,FALSE)</f>
        <v>N</v>
      </c>
    </row>
    <row r="1793" spans="1:14" x14ac:dyDescent="0.25">
      <c r="A1793" s="6">
        <v>43796</v>
      </c>
      <c r="B1793" s="1" t="str">
        <f>TEXT(Holidays!A1793,"DDDD")</f>
        <v>Wednesday</v>
      </c>
      <c r="C1793" s="2">
        <f>WEEKNUM(Holidays!A1793)</f>
        <v>48</v>
      </c>
      <c r="D1793" s="1" t="str">
        <f>TEXT(Holidays!A1793,"MMMM")</f>
        <v>November</v>
      </c>
      <c r="E1793" s="1" t="str">
        <f>TEXT(Holidays!A1793,"yyyy")</f>
        <v>2019</v>
      </c>
      <c r="F1793" s="3">
        <v>8.6</v>
      </c>
      <c r="G1793" s="3">
        <v>24.8</v>
      </c>
      <c r="H1793" s="3">
        <v>31</v>
      </c>
      <c r="I1793" s="3">
        <v>0</v>
      </c>
      <c r="J1793" s="4">
        <v>108417.69500000001</v>
      </c>
      <c r="K1793" s="5">
        <v>59.044674999999998</v>
      </c>
      <c r="L1793" s="71">
        <f t="shared" si="27"/>
        <v>6401487.5655241255</v>
      </c>
      <c r="M1793" t="str">
        <f>VLOOKUP(A1793,Holidays!A:C,2,)</f>
        <v>Y</v>
      </c>
      <c r="N1793" t="str">
        <f>VLOOKUP(A1793,Holidays!A:C,3,FALSE)</f>
        <v>N</v>
      </c>
    </row>
    <row r="1794" spans="1:14" x14ac:dyDescent="0.25">
      <c r="A1794" s="6">
        <v>43797</v>
      </c>
      <c r="B1794" s="1" t="str">
        <f>TEXT(Holidays!A1794,"DDDD")</f>
        <v>Thursday</v>
      </c>
      <c r="C1794" s="2">
        <f>WEEKNUM(Holidays!A1794)</f>
        <v>48</v>
      </c>
      <c r="D1794" s="1" t="str">
        <f>TEXT(Holidays!A1794,"MMMM")</f>
        <v>November</v>
      </c>
      <c r="E1794" s="1" t="str">
        <f>TEXT(Holidays!A1794,"yyyy")</f>
        <v>2019</v>
      </c>
      <c r="F1794" s="3">
        <v>11.4</v>
      </c>
      <c r="G1794" s="3">
        <v>21.1</v>
      </c>
      <c r="H1794" s="3">
        <v>30.7</v>
      </c>
      <c r="I1794" s="3">
        <v>0</v>
      </c>
      <c r="J1794" s="4">
        <v>112735.875</v>
      </c>
      <c r="K1794" s="5">
        <v>70.202551959999994</v>
      </c>
      <c r="L1794" s="71">
        <f t="shared" ref="L1794:L1857" si="28">J1794*K1794</f>
        <v>7914346.1224435642</v>
      </c>
      <c r="M1794" t="str">
        <f>VLOOKUP(A1794,Holidays!A:C,2,)</f>
        <v>Y</v>
      </c>
      <c r="N1794" t="str">
        <f>VLOOKUP(A1794,Holidays!A:C,3,FALSE)</f>
        <v>N</v>
      </c>
    </row>
    <row r="1795" spans="1:14" x14ac:dyDescent="0.25">
      <c r="A1795" s="6">
        <v>43798</v>
      </c>
      <c r="B1795" s="1" t="str">
        <f>TEXT(Holidays!A1795,"DDDD")</f>
        <v>Friday</v>
      </c>
      <c r="C1795" s="2">
        <f>WEEKNUM(Holidays!A1795)</f>
        <v>48</v>
      </c>
      <c r="D1795" s="1" t="str">
        <f>TEXT(Holidays!A1795,"MMMM")</f>
        <v>November</v>
      </c>
      <c r="E1795" s="1" t="str">
        <f>TEXT(Holidays!A1795,"yyyy")</f>
        <v>2019</v>
      </c>
      <c r="F1795" s="3">
        <v>11.9</v>
      </c>
      <c r="G1795" s="3">
        <v>19.7</v>
      </c>
      <c r="H1795" s="3">
        <v>21.9</v>
      </c>
      <c r="I1795" s="3">
        <v>0</v>
      </c>
      <c r="J1795" s="4">
        <v>114799.91</v>
      </c>
      <c r="K1795" s="5">
        <v>79.605729069999995</v>
      </c>
      <c r="L1795" s="71">
        <f t="shared" si="28"/>
        <v>9138730.5327203833</v>
      </c>
      <c r="M1795" t="str">
        <f>VLOOKUP(A1795,Holidays!A:C,2,)</f>
        <v>Y</v>
      </c>
      <c r="N1795" t="str">
        <f>VLOOKUP(A1795,Holidays!A:C,3,FALSE)</f>
        <v>N</v>
      </c>
    </row>
    <row r="1796" spans="1:14" x14ac:dyDescent="0.25">
      <c r="A1796" s="6">
        <v>43799</v>
      </c>
      <c r="B1796" s="1" t="str">
        <f>TEXT(Holidays!A1796,"DDDD")</f>
        <v>Saturday</v>
      </c>
      <c r="C1796" s="2">
        <f>WEEKNUM(Holidays!A1796)</f>
        <v>48</v>
      </c>
      <c r="D1796" s="1" t="str">
        <f>TEXT(Holidays!A1796,"MMMM")</f>
        <v>November</v>
      </c>
      <c r="E1796" s="1" t="str">
        <f>TEXT(Holidays!A1796,"yyyy")</f>
        <v>2019</v>
      </c>
      <c r="F1796" s="3">
        <v>10.3</v>
      </c>
      <c r="G1796" s="3">
        <v>18.399999999999999</v>
      </c>
      <c r="H1796" s="3">
        <v>26.7</v>
      </c>
      <c r="I1796" s="3">
        <v>8</v>
      </c>
      <c r="J1796" s="4">
        <v>98959.56</v>
      </c>
      <c r="K1796" s="5">
        <v>51.05874163</v>
      </c>
      <c r="L1796" s="71">
        <f t="shared" si="28"/>
        <v>5052750.6058584824</v>
      </c>
      <c r="M1796" t="str">
        <f>VLOOKUP(A1796,Holidays!A:C,2,)</f>
        <v>Y</v>
      </c>
      <c r="N1796" t="str">
        <f>VLOOKUP(A1796,Holidays!A:C,3,FALSE)</f>
        <v>N</v>
      </c>
    </row>
    <row r="1797" spans="1:14" x14ac:dyDescent="0.25">
      <c r="A1797" s="6">
        <v>43800</v>
      </c>
      <c r="B1797" s="1" t="str">
        <f>TEXT(Holidays!A1797,"DDDD")</f>
        <v>Sunday</v>
      </c>
      <c r="C1797" s="2">
        <f>WEEKNUM(Holidays!A1797)</f>
        <v>49</v>
      </c>
      <c r="D1797" s="1" t="str">
        <f>TEXT(Holidays!A1797,"MMMM")</f>
        <v>December</v>
      </c>
      <c r="E1797" s="1" t="str">
        <f>TEXT(Holidays!A1797,"yyyy")</f>
        <v>2019</v>
      </c>
      <c r="F1797" s="3">
        <v>12.2</v>
      </c>
      <c r="G1797" s="3">
        <v>16.8</v>
      </c>
      <c r="H1797" s="3">
        <v>9.8000000000000007</v>
      </c>
      <c r="I1797" s="3">
        <v>0</v>
      </c>
      <c r="J1797" s="4">
        <v>100233.98</v>
      </c>
      <c r="K1797" s="5">
        <v>33.154867019999998</v>
      </c>
      <c r="L1797" s="71">
        <f t="shared" si="28"/>
        <v>3323244.2777853394</v>
      </c>
      <c r="M1797" t="str">
        <f>VLOOKUP(A1797,Holidays!A:C,2,)</f>
        <v>Y</v>
      </c>
      <c r="N1797" t="str">
        <f>VLOOKUP(A1797,Holidays!A:C,3,FALSE)</f>
        <v>N</v>
      </c>
    </row>
    <row r="1798" spans="1:14" x14ac:dyDescent="0.25">
      <c r="A1798" s="6">
        <v>43801</v>
      </c>
      <c r="B1798" s="1" t="str">
        <f>TEXT(Holidays!A1798,"DDDD")</f>
        <v>Monday</v>
      </c>
      <c r="C1798" s="2">
        <f>WEEKNUM(Holidays!A1798)</f>
        <v>49</v>
      </c>
      <c r="D1798" s="1" t="str">
        <f>TEXT(Holidays!A1798,"MMMM")</f>
        <v>December</v>
      </c>
      <c r="E1798" s="1" t="str">
        <f>TEXT(Holidays!A1798,"yyyy")</f>
        <v>2019</v>
      </c>
      <c r="F1798" s="3">
        <v>9.8000000000000007</v>
      </c>
      <c r="G1798" s="3">
        <v>15.5</v>
      </c>
      <c r="H1798" s="3">
        <v>18.2</v>
      </c>
      <c r="I1798" s="3">
        <v>3.4</v>
      </c>
      <c r="J1798" s="4">
        <v>110609.4</v>
      </c>
      <c r="K1798" s="5">
        <v>29.070382550000001</v>
      </c>
      <c r="L1798" s="71">
        <f t="shared" si="28"/>
        <v>3215457.5716259698</v>
      </c>
      <c r="M1798" t="str">
        <f>VLOOKUP(A1798,Holidays!A:C,2,)</f>
        <v>Y</v>
      </c>
      <c r="N1798" t="str">
        <f>VLOOKUP(A1798,Holidays!A:C,3,FALSE)</f>
        <v>N</v>
      </c>
    </row>
    <row r="1799" spans="1:14" x14ac:dyDescent="0.25">
      <c r="A1799" s="6">
        <v>43802</v>
      </c>
      <c r="B1799" s="1" t="str">
        <f>TEXT(Holidays!A1799,"DDDD")</f>
        <v>Tuesday</v>
      </c>
      <c r="C1799" s="2">
        <f>WEEKNUM(Holidays!A1799)</f>
        <v>49</v>
      </c>
      <c r="D1799" s="1" t="str">
        <f>TEXT(Holidays!A1799,"MMMM")</f>
        <v>December</v>
      </c>
      <c r="E1799" s="1" t="str">
        <f>TEXT(Holidays!A1799,"yyyy")</f>
        <v>2019</v>
      </c>
      <c r="F1799" s="3">
        <v>11</v>
      </c>
      <c r="G1799" s="3">
        <v>22.2</v>
      </c>
      <c r="H1799" s="3">
        <v>19.2</v>
      </c>
      <c r="I1799" s="3">
        <v>0.4</v>
      </c>
      <c r="J1799" s="4">
        <v>109094.04</v>
      </c>
      <c r="K1799" s="5">
        <v>19.170950680000001</v>
      </c>
      <c r="L1799" s="71">
        <f t="shared" si="28"/>
        <v>2091436.4603219472</v>
      </c>
      <c r="M1799" t="str">
        <f>VLOOKUP(A1799,Holidays!A:C,2,)</f>
        <v>Y</v>
      </c>
      <c r="N1799" t="str">
        <f>VLOOKUP(A1799,Holidays!A:C,3,FALSE)</f>
        <v>N</v>
      </c>
    </row>
    <row r="1800" spans="1:14" x14ac:dyDescent="0.25">
      <c r="A1800" s="6">
        <v>43803</v>
      </c>
      <c r="B1800" s="1" t="str">
        <f>TEXT(Holidays!A1800,"DDDD")</f>
        <v>Wednesday</v>
      </c>
      <c r="C1800" s="2">
        <f>WEEKNUM(Holidays!A1800)</f>
        <v>49</v>
      </c>
      <c r="D1800" s="1" t="str">
        <f>TEXT(Holidays!A1800,"MMMM")</f>
        <v>December</v>
      </c>
      <c r="E1800" s="1" t="str">
        <f>TEXT(Holidays!A1800,"yyyy")</f>
        <v>2019</v>
      </c>
      <c r="F1800" s="3">
        <v>12.1</v>
      </c>
      <c r="G1800" s="3">
        <v>23</v>
      </c>
      <c r="H1800" s="3">
        <v>20.3</v>
      </c>
      <c r="I1800" s="3">
        <v>0</v>
      </c>
      <c r="J1800" s="4">
        <v>107400.705</v>
      </c>
      <c r="K1800" s="5">
        <v>39.415048149999997</v>
      </c>
      <c r="L1800" s="71">
        <f t="shared" si="28"/>
        <v>4233203.9589189459</v>
      </c>
      <c r="M1800" t="str">
        <f>VLOOKUP(A1800,Holidays!A:C,2,)</f>
        <v>Y</v>
      </c>
      <c r="N1800" t="str">
        <f>VLOOKUP(A1800,Holidays!A:C,3,FALSE)</f>
        <v>N</v>
      </c>
    </row>
    <row r="1801" spans="1:14" x14ac:dyDescent="0.25">
      <c r="A1801" s="6">
        <v>43804</v>
      </c>
      <c r="B1801" s="1" t="str">
        <f>TEXT(Holidays!A1801,"DDDD")</f>
        <v>Thursday</v>
      </c>
      <c r="C1801" s="2">
        <f>WEEKNUM(Holidays!A1801)</f>
        <v>49</v>
      </c>
      <c r="D1801" s="1" t="str">
        <f>TEXT(Holidays!A1801,"MMMM")</f>
        <v>December</v>
      </c>
      <c r="E1801" s="1" t="str">
        <f>TEXT(Holidays!A1801,"yyyy")</f>
        <v>2019</v>
      </c>
      <c r="F1801" s="3">
        <v>12.3</v>
      </c>
      <c r="G1801" s="3">
        <v>23.9</v>
      </c>
      <c r="H1801" s="3">
        <v>20.399999999999999</v>
      </c>
      <c r="I1801" s="3">
        <v>0</v>
      </c>
      <c r="J1801" s="4">
        <v>107891.69</v>
      </c>
      <c r="K1801" s="5">
        <v>45.830326149999998</v>
      </c>
      <c r="L1801" s="71">
        <f t="shared" si="28"/>
        <v>4944711.3415746931</v>
      </c>
      <c r="M1801" t="str">
        <f>VLOOKUP(A1801,Holidays!A:C,2,)</f>
        <v>Y</v>
      </c>
      <c r="N1801" t="str">
        <f>VLOOKUP(A1801,Holidays!A:C,3,FALSE)</f>
        <v>N</v>
      </c>
    </row>
    <row r="1802" spans="1:14" x14ac:dyDescent="0.25">
      <c r="A1802" s="6">
        <v>43805</v>
      </c>
      <c r="B1802" s="1" t="str">
        <f>TEXT(Holidays!A1802,"DDDD")</f>
        <v>Friday</v>
      </c>
      <c r="C1802" s="2">
        <f>WEEKNUM(Holidays!A1802)</f>
        <v>49</v>
      </c>
      <c r="D1802" s="1" t="str">
        <f>TEXT(Holidays!A1802,"MMMM")</f>
        <v>December</v>
      </c>
      <c r="E1802" s="1" t="str">
        <f>TEXT(Holidays!A1802,"yyyy")</f>
        <v>2019</v>
      </c>
      <c r="F1802" s="3">
        <v>13.3</v>
      </c>
      <c r="G1802" s="3">
        <v>20.8</v>
      </c>
      <c r="H1802" s="3">
        <v>18.2</v>
      </c>
      <c r="I1802" s="3">
        <v>0</v>
      </c>
      <c r="J1802" s="4">
        <v>105028.985</v>
      </c>
      <c r="K1802" s="5">
        <v>41.38035927</v>
      </c>
      <c r="L1802" s="71">
        <f t="shared" si="28"/>
        <v>4346137.1330634411</v>
      </c>
      <c r="M1802" t="str">
        <f>VLOOKUP(A1802,Holidays!A:C,2,)</f>
        <v>Y</v>
      </c>
      <c r="N1802" t="str">
        <f>VLOOKUP(A1802,Holidays!A:C,3,FALSE)</f>
        <v>N</v>
      </c>
    </row>
    <row r="1803" spans="1:14" x14ac:dyDescent="0.25">
      <c r="A1803" s="6">
        <v>43806</v>
      </c>
      <c r="B1803" s="1" t="str">
        <f>TEXT(Holidays!A1803,"DDDD")</f>
        <v>Saturday</v>
      </c>
      <c r="C1803" s="2">
        <f>WEEKNUM(Holidays!A1803)</f>
        <v>49</v>
      </c>
      <c r="D1803" s="1" t="str">
        <f>TEXT(Holidays!A1803,"MMMM")</f>
        <v>December</v>
      </c>
      <c r="E1803" s="1" t="str">
        <f>TEXT(Holidays!A1803,"yyyy")</f>
        <v>2019</v>
      </c>
      <c r="F1803" s="3">
        <v>11.2</v>
      </c>
      <c r="G1803" s="3">
        <v>21</v>
      </c>
      <c r="H1803" s="3">
        <v>30.3</v>
      </c>
      <c r="I1803" s="3">
        <v>0</v>
      </c>
      <c r="J1803" s="4">
        <v>95436.3</v>
      </c>
      <c r="K1803" s="5">
        <v>47.12307019</v>
      </c>
      <c r="L1803" s="71">
        <f t="shared" si="28"/>
        <v>4497251.4635738973</v>
      </c>
      <c r="M1803" t="str">
        <f>VLOOKUP(A1803,Holidays!A:C,2,)</f>
        <v>Y</v>
      </c>
      <c r="N1803" t="str">
        <f>VLOOKUP(A1803,Holidays!A:C,3,FALSE)</f>
        <v>N</v>
      </c>
    </row>
    <row r="1804" spans="1:14" x14ac:dyDescent="0.25">
      <c r="A1804" s="6">
        <v>43807</v>
      </c>
      <c r="B1804" s="1" t="str">
        <f>TEXT(Holidays!A1804,"DDDD")</f>
        <v>Sunday</v>
      </c>
      <c r="C1804" s="2">
        <f>WEEKNUM(Holidays!A1804)</f>
        <v>50</v>
      </c>
      <c r="D1804" s="1" t="str">
        <f>TEXT(Holidays!A1804,"MMMM")</f>
        <v>December</v>
      </c>
      <c r="E1804" s="1" t="str">
        <f>TEXT(Holidays!A1804,"yyyy")</f>
        <v>2019</v>
      </c>
      <c r="F1804" s="3">
        <v>13.8</v>
      </c>
      <c r="G1804" s="3">
        <v>27.6</v>
      </c>
      <c r="H1804" s="3">
        <v>30.8</v>
      </c>
      <c r="I1804" s="3">
        <v>0</v>
      </c>
      <c r="J1804" s="4">
        <v>97577.414999999994</v>
      </c>
      <c r="K1804" s="5">
        <v>43.690411390000001</v>
      </c>
      <c r="L1804" s="71">
        <f t="shared" si="28"/>
        <v>4263197.4037227565</v>
      </c>
      <c r="M1804" t="str">
        <f>VLOOKUP(A1804,Holidays!A:C,2,)</f>
        <v>Y</v>
      </c>
      <c r="N1804" t="str">
        <f>VLOOKUP(A1804,Holidays!A:C,3,FALSE)</f>
        <v>N</v>
      </c>
    </row>
    <row r="1805" spans="1:14" x14ac:dyDescent="0.25">
      <c r="A1805" s="6">
        <v>43808</v>
      </c>
      <c r="B1805" s="1" t="str">
        <f>TEXT(Holidays!A1805,"DDDD")</f>
        <v>Monday</v>
      </c>
      <c r="C1805" s="2">
        <f>WEEKNUM(Holidays!A1805)</f>
        <v>50</v>
      </c>
      <c r="D1805" s="1" t="str">
        <f>TEXT(Holidays!A1805,"MMMM")</f>
        <v>December</v>
      </c>
      <c r="E1805" s="1" t="str">
        <f>TEXT(Holidays!A1805,"yyyy")</f>
        <v>2019</v>
      </c>
      <c r="F1805" s="3">
        <v>16.3</v>
      </c>
      <c r="G1805" s="3">
        <v>38</v>
      </c>
      <c r="H1805" s="3">
        <v>28.6</v>
      </c>
      <c r="I1805" s="3">
        <v>0</v>
      </c>
      <c r="J1805" s="4">
        <v>127910.83500000001</v>
      </c>
      <c r="K1805" s="5">
        <v>62.718792569999998</v>
      </c>
      <c r="L1805" s="71">
        <f t="shared" si="28"/>
        <v>8022413.1278204964</v>
      </c>
      <c r="M1805" t="str">
        <f>VLOOKUP(A1805,Holidays!A:C,2,)</f>
        <v>Y</v>
      </c>
      <c r="N1805" t="str">
        <f>VLOOKUP(A1805,Holidays!A:C,3,FALSE)</f>
        <v>N</v>
      </c>
    </row>
    <row r="1806" spans="1:14" x14ac:dyDescent="0.25">
      <c r="A1806" s="6">
        <v>43809</v>
      </c>
      <c r="B1806" s="1" t="str">
        <f>TEXT(Holidays!A1806,"DDDD")</f>
        <v>Tuesday</v>
      </c>
      <c r="C1806" s="2">
        <f>WEEKNUM(Holidays!A1806)</f>
        <v>50</v>
      </c>
      <c r="D1806" s="1" t="str">
        <f>TEXT(Holidays!A1806,"MMMM")</f>
        <v>December</v>
      </c>
      <c r="E1806" s="1" t="str">
        <f>TEXT(Holidays!A1806,"yyyy")</f>
        <v>2019</v>
      </c>
      <c r="F1806" s="3">
        <v>14.3</v>
      </c>
      <c r="G1806" s="3">
        <v>17.2</v>
      </c>
      <c r="H1806" s="3">
        <v>22.2</v>
      </c>
      <c r="I1806" s="3">
        <v>0</v>
      </c>
      <c r="J1806" s="4">
        <v>109548.62</v>
      </c>
      <c r="K1806" s="5">
        <v>48.336164680000003</v>
      </c>
      <c r="L1806" s="71">
        <f t="shared" si="28"/>
        <v>5295160.1367867421</v>
      </c>
      <c r="M1806" t="str">
        <f>VLOOKUP(A1806,Holidays!A:C,2,)</f>
        <v>Y</v>
      </c>
      <c r="N1806" t="str">
        <f>VLOOKUP(A1806,Holidays!A:C,3,FALSE)</f>
        <v>N</v>
      </c>
    </row>
    <row r="1807" spans="1:14" x14ac:dyDescent="0.25">
      <c r="A1807" s="6">
        <v>43810</v>
      </c>
      <c r="B1807" s="1" t="str">
        <f>TEXT(Holidays!A1807,"DDDD")</f>
        <v>Wednesday</v>
      </c>
      <c r="C1807" s="2">
        <f>WEEKNUM(Holidays!A1807)</f>
        <v>50</v>
      </c>
      <c r="D1807" s="1" t="str">
        <f>TEXT(Holidays!A1807,"MMMM")</f>
        <v>December</v>
      </c>
      <c r="E1807" s="1" t="str">
        <f>TEXT(Holidays!A1807,"yyyy")</f>
        <v>2019</v>
      </c>
      <c r="F1807" s="3">
        <v>13.4</v>
      </c>
      <c r="G1807" s="3">
        <v>18.100000000000001</v>
      </c>
      <c r="H1807" s="3">
        <v>21.8</v>
      </c>
      <c r="I1807" s="3">
        <v>0</v>
      </c>
      <c r="J1807" s="4">
        <v>109060.375</v>
      </c>
      <c r="K1807" s="5">
        <v>57.730485369999997</v>
      </c>
      <c r="L1807" s="71">
        <f t="shared" si="28"/>
        <v>6296108.3833842138</v>
      </c>
      <c r="M1807" t="str">
        <f>VLOOKUP(A1807,Holidays!A:C,2,)</f>
        <v>Y</v>
      </c>
      <c r="N1807" t="str">
        <f>VLOOKUP(A1807,Holidays!A:C,3,FALSE)</f>
        <v>N</v>
      </c>
    </row>
    <row r="1808" spans="1:14" x14ac:dyDescent="0.25">
      <c r="A1808" s="6">
        <v>43811</v>
      </c>
      <c r="B1808" s="1" t="str">
        <f>TEXT(Holidays!A1808,"DDDD")</f>
        <v>Thursday</v>
      </c>
      <c r="C1808" s="2">
        <f>WEEKNUM(Holidays!A1808)</f>
        <v>50</v>
      </c>
      <c r="D1808" s="1" t="str">
        <f>TEXT(Holidays!A1808,"MMMM")</f>
        <v>December</v>
      </c>
      <c r="E1808" s="1" t="str">
        <f>TEXT(Holidays!A1808,"yyyy")</f>
        <v>2019</v>
      </c>
      <c r="F1808" s="3">
        <v>13.4</v>
      </c>
      <c r="G1808" s="3">
        <v>18.399999999999999</v>
      </c>
      <c r="H1808" s="3">
        <v>22.7</v>
      </c>
      <c r="I1808" s="3">
        <v>0</v>
      </c>
      <c r="J1808" s="4">
        <v>108599.065</v>
      </c>
      <c r="K1808" s="5">
        <v>41.647543489999997</v>
      </c>
      <c r="L1808" s="71">
        <f t="shared" si="28"/>
        <v>4522884.2825608365</v>
      </c>
      <c r="M1808" t="str">
        <f>VLOOKUP(A1808,Holidays!A:C,2,)</f>
        <v>Y</v>
      </c>
      <c r="N1808" t="str">
        <f>VLOOKUP(A1808,Holidays!A:C,3,FALSE)</f>
        <v>N</v>
      </c>
    </row>
    <row r="1809" spans="1:14" x14ac:dyDescent="0.25">
      <c r="A1809" s="6">
        <v>43812</v>
      </c>
      <c r="B1809" s="1" t="str">
        <f>TEXT(Holidays!A1809,"DDDD")</f>
        <v>Friday</v>
      </c>
      <c r="C1809" s="2">
        <f>WEEKNUM(Holidays!A1809)</f>
        <v>50</v>
      </c>
      <c r="D1809" s="1" t="str">
        <f>TEXT(Holidays!A1809,"MMMM")</f>
        <v>December</v>
      </c>
      <c r="E1809" s="1" t="str">
        <f>TEXT(Holidays!A1809,"yyyy")</f>
        <v>2019</v>
      </c>
      <c r="F1809" s="3">
        <v>11.4</v>
      </c>
      <c r="G1809" s="3">
        <v>20.9</v>
      </c>
      <c r="H1809" s="3">
        <v>24.8</v>
      </c>
      <c r="I1809" s="3">
        <v>0</v>
      </c>
      <c r="J1809" s="4">
        <v>107070.61</v>
      </c>
      <c r="K1809" s="5">
        <v>58.517373640000002</v>
      </c>
      <c r="L1809" s="71">
        <f t="shared" si="28"/>
        <v>6265490.8912327206</v>
      </c>
      <c r="M1809" t="str">
        <f>VLOOKUP(A1809,Holidays!A:C,2,)</f>
        <v>Y</v>
      </c>
      <c r="N1809" t="str">
        <f>VLOOKUP(A1809,Holidays!A:C,3,FALSE)</f>
        <v>N</v>
      </c>
    </row>
    <row r="1810" spans="1:14" x14ac:dyDescent="0.25">
      <c r="A1810" s="6">
        <v>43813</v>
      </c>
      <c r="B1810" s="1" t="str">
        <f>TEXT(Holidays!A1810,"DDDD")</f>
        <v>Saturday</v>
      </c>
      <c r="C1810" s="2">
        <f>WEEKNUM(Holidays!A1810)</f>
        <v>50</v>
      </c>
      <c r="D1810" s="1" t="str">
        <f>TEXT(Holidays!A1810,"MMMM")</f>
        <v>December</v>
      </c>
      <c r="E1810" s="1" t="str">
        <f>TEXT(Holidays!A1810,"yyyy")</f>
        <v>2019</v>
      </c>
      <c r="F1810" s="3">
        <v>14.1</v>
      </c>
      <c r="G1810" s="3">
        <v>20.100000000000001</v>
      </c>
      <c r="H1810" s="3">
        <v>10.4</v>
      </c>
      <c r="I1810" s="3">
        <v>0</v>
      </c>
      <c r="J1810" s="4">
        <v>101239.235</v>
      </c>
      <c r="K1810" s="5">
        <v>65.765248349999993</v>
      </c>
      <c r="L1810" s="71">
        <f t="shared" si="28"/>
        <v>6658023.4325390114</v>
      </c>
      <c r="M1810" t="str">
        <f>VLOOKUP(A1810,Holidays!A:C,2,)</f>
        <v>Y</v>
      </c>
      <c r="N1810" t="str">
        <f>VLOOKUP(A1810,Holidays!A:C,3,FALSE)</f>
        <v>N</v>
      </c>
    </row>
    <row r="1811" spans="1:14" x14ac:dyDescent="0.25">
      <c r="A1811" s="6">
        <v>43814</v>
      </c>
      <c r="B1811" s="1" t="str">
        <f>TEXT(Holidays!A1811,"DDDD")</f>
        <v>Sunday</v>
      </c>
      <c r="C1811" s="2">
        <f>WEEKNUM(Holidays!A1811)</f>
        <v>51</v>
      </c>
      <c r="D1811" s="1" t="str">
        <f>TEXT(Holidays!A1811,"MMMM")</f>
        <v>December</v>
      </c>
      <c r="E1811" s="1" t="str">
        <f>TEXT(Holidays!A1811,"yyyy")</f>
        <v>2019</v>
      </c>
      <c r="F1811" s="3">
        <v>15.1</v>
      </c>
      <c r="G1811" s="3">
        <v>21.7</v>
      </c>
      <c r="H1811" s="3">
        <v>16.399999999999999</v>
      </c>
      <c r="I1811" s="3">
        <v>0</v>
      </c>
      <c r="J1811" s="4">
        <v>98723.45</v>
      </c>
      <c r="K1811" s="5">
        <v>50.936743069999999</v>
      </c>
      <c r="L1811" s="71">
        <f t="shared" si="28"/>
        <v>5028651.0076339915</v>
      </c>
      <c r="M1811" t="str">
        <f>VLOOKUP(A1811,Holidays!A:C,2,)</f>
        <v>Y</v>
      </c>
      <c r="N1811" t="str">
        <f>VLOOKUP(A1811,Holidays!A:C,3,FALSE)</f>
        <v>N</v>
      </c>
    </row>
    <row r="1812" spans="1:14" x14ac:dyDescent="0.25">
      <c r="A1812" s="6">
        <v>43815</v>
      </c>
      <c r="B1812" s="1" t="str">
        <f>TEXT(Holidays!A1812,"DDDD")</f>
        <v>Monday</v>
      </c>
      <c r="C1812" s="2">
        <f>WEEKNUM(Holidays!A1812)</f>
        <v>51</v>
      </c>
      <c r="D1812" s="1" t="str">
        <f>TEXT(Holidays!A1812,"MMMM")</f>
        <v>December</v>
      </c>
      <c r="E1812" s="1" t="str">
        <f>TEXT(Holidays!A1812,"yyyy")</f>
        <v>2019</v>
      </c>
      <c r="F1812" s="3">
        <v>13</v>
      </c>
      <c r="G1812" s="3">
        <v>22.6</v>
      </c>
      <c r="H1812" s="3">
        <v>21.7</v>
      </c>
      <c r="I1812" s="3">
        <v>0</v>
      </c>
      <c r="J1812" s="4">
        <v>114400.065</v>
      </c>
      <c r="K1812" s="5">
        <v>73.601749130000002</v>
      </c>
      <c r="L1812" s="71">
        <f t="shared" si="28"/>
        <v>8420044.8845856935</v>
      </c>
      <c r="M1812" t="str">
        <f>VLOOKUP(A1812,Holidays!A:C,2,)</f>
        <v>Y</v>
      </c>
      <c r="N1812" t="str">
        <f>VLOOKUP(A1812,Holidays!A:C,3,FALSE)</f>
        <v>N</v>
      </c>
    </row>
    <row r="1813" spans="1:14" x14ac:dyDescent="0.25">
      <c r="A1813" s="6">
        <v>43816</v>
      </c>
      <c r="B1813" s="1" t="str">
        <f>TEXT(Holidays!A1813,"DDDD")</f>
        <v>Tuesday</v>
      </c>
      <c r="C1813" s="2">
        <f>WEEKNUM(Holidays!A1813)</f>
        <v>51</v>
      </c>
      <c r="D1813" s="1" t="str">
        <f>TEXT(Holidays!A1813,"MMMM")</f>
        <v>December</v>
      </c>
      <c r="E1813" s="1" t="str">
        <f>TEXT(Holidays!A1813,"yyyy")</f>
        <v>2019</v>
      </c>
      <c r="F1813" s="3">
        <v>12.6</v>
      </c>
      <c r="G1813" s="3">
        <v>26.3</v>
      </c>
      <c r="H1813" s="3">
        <v>29.5</v>
      </c>
      <c r="I1813" s="3">
        <v>0</v>
      </c>
      <c r="J1813" s="4">
        <v>123999.07</v>
      </c>
      <c r="K1813" s="5">
        <v>83.084082179999996</v>
      </c>
      <c r="L1813" s="71">
        <f t="shared" si="28"/>
        <v>10302348.922123572</v>
      </c>
      <c r="M1813" t="str">
        <f>VLOOKUP(A1813,Holidays!A:C,2,)</f>
        <v>Y</v>
      </c>
      <c r="N1813" t="str">
        <f>VLOOKUP(A1813,Holidays!A:C,3,FALSE)</f>
        <v>N</v>
      </c>
    </row>
    <row r="1814" spans="1:14" x14ac:dyDescent="0.25">
      <c r="A1814" s="6">
        <v>43817</v>
      </c>
      <c r="B1814" s="1" t="str">
        <f>TEXT(Holidays!A1814,"DDDD")</f>
        <v>Wednesday</v>
      </c>
      <c r="C1814" s="2">
        <f>WEEKNUM(Holidays!A1814)</f>
        <v>51</v>
      </c>
      <c r="D1814" s="1" t="str">
        <f>TEXT(Holidays!A1814,"MMMM")</f>
        <v>December</v>
      </c>
      <c r="E1814" s="1" t="str">
        <f>TEXT(Holidays!A1814,"yyyy")</f>
        <v>2019</v>
      </c>
      <c r="F1814" s="3">
        <v>15.9</v>
      </c>
      <c r="G1814" s="3">
        <v>40.1</v>
      </c>
      <c r="H1814" s="3">
        <v>29.3</v>
      </c>
      <c r="I1814" s="3">
        <v>0</v>
      </c>
      <c r="J1814" s="4">
        <v>146990.89000000001</v>
      </c>
      <c r="K1814" s="5">
        <v>95.802971920000005</v>
      </c>
      <c r="L1814" s="71">
        <f t="shared" si="28"/>
        <v>14082164.107165812</v>
      </c>
      <c r="M1814" t="str">
        <f>VLOOKUP(A1814,Holidays!A:C,2,)</f>
        <v>Y</v>
      </c>
      <c r="N1814" t="str">
        <f>VLOOKUP(A1814,Holidays!A:C,3,FALSE)</f>
        <v>N</v>
      </c>
    </row>
    <row r="1815" spans="1:14" x14ac:dyDescent="0.25">
      <c r="A1815" s="6">
        <v>43818</v>
      </c>
      <c r="B1815" s="1" t="str">
        <f>TEXT(Holidays!A1815,"DDDD")</f>
        <v>Thursday</v>
      </c>
      <c r="C1815" s="2">
        <f>WEEKNUM(Holidays!A1815)</f>
        <v>51</v>
      </c>
      <c r="D1815" s="1" t="str">
        <f>TEXT(Holidays!A1815,"MMMM")</f>
        <v>December</v>
      </c>
      <c r="E1815" s="1" t="str">
        <f>TEXT(Holidays!A1815,"yyyy")</f>
        <v>2019</v>
      </c>
      <c r="F1815" s="3">
        <v>17.2</v>
      </c>
      <c r="G1815" s="3">
        <v>23.3</v>
      </c>
      <c r="H1815" s="3">
        <v>29.3</v>
      </c>
      <c r="I1815" s="3">
        <v>0</v>
      </c>
      <c r="J1815" s="4">
        <v>125050.61</v>
      </c>
      <c r="K1815" s="5">
        <v>71.953511919999997</v>
      </c>
      <c r="L1815" s="71">
        <f t="shared" si="28"/>
        <v>8997830.5572382715</v>
      </c>
      <c r="M1815" t="str">
        <f>VLOOKUP(A1815,Holidays!A:C,2,)</f>
        <v>Y</v>
      </c>
      <c r="N1815" t="str">
        <f>VLOOKUP(A1815,Holidays!A:C,3,FALSE)</f>
        <v>N</v>
      </c>
    </row>
    <row r="1816" spans="1:14" x14ac:dyDescent="0.25">
      <c r="A1816" s="6">
        <v>43819</v>
      </c>
      <c r="B1816" s="1" t="str">
        <f>TEXT(Holidays!A1816,"DDDD")</f>
        <v>Friday</v>
      </c>
      <c r="C1816" s="2">
        <f>WEEKNUM(Holidays!A1816)</f>
        <v>51</v>
      </c>
      <c r="D1816" s="1" t="str">
        <f>TEXT(Holidays!A1816,"MMMM")</f>
        <v>December</v>
      </c>
      <c r="E1816" s="1" t="str">
        <f>TEXT(Holidays!A1816,"yyyy")</f>
        <v>2019</v>
      </c>
      <c r="F1816" s="3">
        <v>13.7</v>
      </c>
      <c r="G1816" s="3">
        <v>43.5</v>
      </c>
      <c r="H1816" s="3">
        <v>31.4</v>
      </c>
      <c r="I1816" s="3">
        <v>0</v>
      </c>
      <c r="J1816" s="4">
        <v>150553.4</v>
      </c>
      <c r="K1816" s="5">
        <v>243.81015959999999</v>
      </c>
      <c r="L1816" s="71">
        <f t="shared" si="28"/>
        <v>36706448.482322641</v>
      </c>
      <c r="M1816" t="str">
        <f>VLOOKUP(A1816,Holidays!A:C,2,)</f>
        <v>N</v>
      </c>
      <c r="N1816" t="str">
        <f>VLOOKUP(A1816,Holidays!A:C,3,FALSE)</f>
        <v>N</v>
      </c>
    </row>
    <row r="1817" spans="1:14" x14ac:dyDescent="0.25">
      <c r="A1817" s="6">
        <v>43820</v>
      </c>
      <c r="B1817" s="1" t="str">
        <f>TEXT(Holidays!A1817,"DDDD")</f>
        <v>Saturday</v>
      </c>
      <c r="C1817" s="2">
        <f>WEEKNUM(Holidays!A1817)</f>
        <v>51</v>
      </c>
      <c r="D1817" s="1" t="str">
        <f>TEXT(Holidays!A1817,"MMMM")</f>
        <v>December</v>
      </c>
      <c r="E1817" s="1" t="str">
        <f>TEXT(Holidays!A1817,"yyyy")</f>
        <v>2019</v>
      </c>
      <c r="F1817" s="3">
        <v>16.899999999999999</v>
      </c>
      <c r="G1817" s="3">
        <v>20.2</v>
      </c>
      <c r="H1817" s="3">
        <v>28.3</v>
      </c>
      <c r="I1817" s="3">
        <v>0</v>
      </c>
      <c r="J1817" s="4">
        <v>100632.47500000001</v>
      </c>
      <c r="K1817" s="5">
        <v>44.94113626</v>
      </c>
      <c r="L1817" s="71">
        <f t="shared" si="28"/>
        <v>4522537.7711560437</v>
      </c>
      <c r="M1817" t="str">
        <f>VLOOKUP(A1817,Holidays!A:C,2,)</f>
        <v>N</v>
      </c>
      <c r="N1817" t="str">
        <f>VLOOKUP(A1817,Holidays!A:C,3,FALSE)</f>
        <v>N</v>
      </c>
    </row>
    <row r="1818" spans="1:14" x14ac:dyDescent="0.25">
      <c r="A1818" s="6">
        <v>43821</v>
      </c>
      <c r="B1818" s="1" t="str">
        <f>TEXT(Holidays!A1818,"DDDD")</f>
        <v>Sunday</v>
      </c>
      <c r="C1818" s="2">
        <f>WEEKNUM(Holidays!A1818)</f>
        <v>52</v>
      </c>
      <c r="D1818" s="1" t="str">
        <f>TEXT(Holidays!A1818,"MMMM")</f>
        <v>December</v>
      </c>
      <c r="E1818" s="1" t="str">
        <f>TEXT(Holidays!A1818,"yyyy")</f>
        <v>2019</v>
      </c>
      <c r="F1818" s="3">
        <v>13.1</v>
      </c>
      <c r="G1818" s="3">
        <v>19.600000000000001</v>
      </c>
      <c r="H1818" s="3">
        <v>31.5</v>
      </c>
      <c r="I1818" s="3">
        <v>0</v>
      </c>
      <c r="J1818" s="4">
        <v>90145.615000000005</v>
      </c>
      <c r="K1818" s="5">
        <v>34.678705909999998</v>
      </c>
      <c r="L1818" s="71">
        <f t="shared" si="28"/>
        <v>3126133.2716610846</v>
      </c>
      <c r="M1818" t="str">
        <f>VLOOKUP(A1818,Holidays!A:C,2,)</f>
        <v>N</v>
      </c>
      <c r="N1818" t="str">
        <f>VLOOKUP(A1818,Holidays!A:C,3,FALSE)</f>
        <v>N</v>
      </c>
    </row>
    <row r="1819" spans="1:14" x14ac:dyDescent="0.25">
      <c r="A1819" s="6">
        <v>43822</v>
      </c>
      <c r="B1819" s="1" t="str">
        <f>TEXT(Holidays!A1819,"DDDD")</f>
        <v>Monday</v>
      </c>
      <c r="C1819" s="2">
        <f>WEEKNUM(Holidays!A1819)</f>
        <v>52</v>
      </c>
      <c r="D1819" s="1" t="str">
        <f>TEXT(Holidays!A1819,"MMMM")</f>
        <v>December</v>
      </c>
      <c r="E1819" s="1" t="str">
        <f>TEXT(Holidays!A1819,"yyyy")</f>
        <v>2019</v>
      </c>
      <c r="F1819" s="3">
        <v>12.1</v>
      </c>
      <c r="G1819" s="3">
        <v>20</v>
      </c>
      <c r="H1819" s="3">
        <v>29.2</v>
      </c>
      <c r="I1819" s="3">
        <v>0</v>
      </c>
      <c r="J1819" s="4">
        <v>101818.02499999999</v>
      </c>
      <c r="K1819" s="5">
        <v>47.19823427</v>
      </c>
      <c r="L1819" s="71">
        <f t="shared" si="28"/>
        <v>4805630.9968587169</v>
      </c>
      <c r="M1819" t="str">
        <f>VLOOKUP(A1819,Holidays!A:C,2,)</f>
        <v>N</v>
      </c>
      <c r="N1819" t="str">
        <f>VLOOKUP(A1819,Holidays!A:C,3,FALSE)</f>
        <v>N</v>
      </c>
    </row>
    <row r="1820" spans="1:14" x14ac:dyDescent="0.25">
      <c r="A1820" s="6">
        <v>43823</v>
      </c>
      <c r="B1820" s="1" t="str">
        <f>TEXT(Holidays!A1820,"DDDD")</f>
        <v>Tuesday</v>
      </c>
      <c r="C1820" s="2">
        <f>WEEKNUM(Holidays!A1820)</f>
        <v>52</v>
      </c>
      <c r="D1820" s="1" t="str">
        <f>TEXT(Holidays!A1820,"MMMM")</f>
        <v>December</v>
      </c>
      <c r="E1820" s="1" t="str">
        <f>TEXT(Holidays!A1820,"yyyy")</f>
        <v>2019</v>
      </c>
      <c r="F1820" s="3">
        <v>14.1</v>
      </c>
      <c r="G1820" s="3">
        <v>24.5</v>
      </c>
      <c r="H1820" s="3">
        <v>31.4</v>
      </c>
      <c r="I1820" s="3">
        <v>0</v>
      </c>
      <c r="J1820" s="4">
        <v>102168.93</v>
      </c>
      <c r="K1820" s="5">
        <v>57.331305110000002</v>
      </c>
      <c r="L1820" s="71">
        <f t="shared" si="28"/>
        <v>5857478.098592232</v>
      </c>
      <c r="M1820" t="str">
        <f>VLOOKUP(A1820,Holidays!A:C,2,)</f>
        <v>N</v>
      </c>
      <c r="N1820" t="str">
        <f>VLOOKUP(A1820,Holidays!A:C,3,FALSE)</f>
        <v>N</v>
      </c>
    </row>
    <row r="1821" spans="1:14" x14ac:dyDescent="0.25">
      <c r="A1821" s="6">
        <v>43824</v>
      </c>
      <c r="B1821" s="1" t="str">
        <f>TEXT(Holidays!A1821,"DDDD")</f>
        <v>Wednesday</v>
      </c>
      <c r="C1821" s="2">
        <f>WEEKNUM(Holidays!A1821)</f>
        <v>52</v>
      </c>
      <c r="D1821" s="1" t="str">
        <f>TEXT(Holidays!A1821,"MMMM")</f>
        <v>December</v>
      </c>
      <c r="E1821" s="1" t="str">
        <f>TEXT(Holidays!A1821,"yyyy")</f>
        <v>2019</v>
      </c>
      <c r="F1821" s="3">
        <v>14</v>
      </c>
      <c r="G1821" s="3">
        <v>27.9</v>
      </c>
      <c r="H1821" s="3">
        <v>32</v>
      </c>
      <c r="I1821" s="3">
        <v>0</v>
      </c>
      <c r="J1821" s="4">
        <v>98312.744999999995</v>
      </c>
      <c r="K1821" s="5">
        <v>42.257239390000002</v>
      </c>
      <c r="L1821" s="71">
        <f t="shared" si="28"/>
        <v>4154425.2005530256</v>
      </c>
      <c r="M1821" t="str">
        <f>VLOOKUP(A1821,Holidays!A:C,2,)</f>
        <v>N</v>
      </c>
      <c r="N1821" t="str">
        <f>VLOOKUP(A1821,Holidays!A:C,3,FALSE)</f>
        <v>Y</v>
      </c>
    </row>
    <row r="1822" spans="1:14" x14ac:dyDescent="0.25">
      <c r="A1822" s="6">
        <v>43825</v>
      </c>
      <c r="B1822" s="1" t="str">
        <f>TEXT(Holidays!A1822,"DDDD")</f>
        <v>Thursday</v>
      </c>
      <c r="C1822" s="2">
        <f>WEEKNUM(Holidays!A1822)</f>
        <v>52</v>
      </c>
      <c r="D1822" s="1" t="str">
        <f>TEXT(Holidays!A1822,"MMMM")</f>
        <v>December</v>
      </c>
      <c r="E1822" s="1" t="str">
        <f>TEXT(Holidays!A1822,"yyyy")</f>
        <v>2019</v>
      </c>
      <c r="F1822" s="3">
        <v>16.5</v>
      </c>
      <c r="G1822" s="3">
        <v>20.5</v>
      </c>
      <c r="H1822" s="3">
        <v>26.2</v>
      </c>
      <c r="I1822" s="3">
        <v>0</v>
      </c>
      <c r="J1822" s="4">
        <v>96120.524999999994</v>
      </c>
      <c r="K1822" s="5">
        <v>41.255986679999999</v>
      </c>
      <c r="L1822" s="71">
        <f t="shared" si="28"/>
        <v>3965547.0990746068</v>
      </c>
      <c r="M1822" t="str">
        <f>VLOOKUP(A1822,Holidays!A:C,2,)</f>
        <v>N</v>
      </c>
      <c r="N1822" t="str">
        <f>VLOOKUP(A1822,Holidays!A:C,3,FALSE)</f>
        <v>Y</v>
      </c>
    </row>
    <row r="1823" spans="1:14" x14ac:dyDescent="0.25">
      <c r="A1823" s="6">
        <v>43826</v>
      </c>
      <c r="B1823" s="1" t="str">
        <f>TEXT(Holidays!A1823,"DDDD")</f>
        <v>Friday</v>
      </c>
      <c r="C1823" s="2">
        <f>WEEKNUM(Holidays!A1823)</f>
        <v>52</v>
      </c>
      <c r="D1823" s="1" t="str">
        <f>TEXT(Holidays!A1823,"MMMM")</f>
        <v>December</v>
      </c>
      <c r="E1823" s="1" t="str">
        <f>TEXT(Holidays!A1823,"yyyy")</f>
        <v>2019</v>
      </c>
      <c r="F1823" s="3">
        <v>13.6</v>
      </c>
      <c r="G1823" s="3">
        <v>23.9</v>
      </c>
      <c r="H1823" s="3">
        <v>31.6</v>
      </c>
      <c r="I1823" s="3">
        <v>0</v>
      </c>
      <c r="J1823" s="4">
        <v>107256.065</v>
      </c>
      <c r="K1823" s="5">
        <v>56.122451329999997</v>
      </c>
      <c r="L1823" s="71">
        <f t="shared" si="28"/>
        <v>6019473.2878098162</v>
      </c>
      <c r="M1823" t="str">
        <f>VLOOKUP(A1823,Holidays!A:C,2,)</f>
        <v>N</v>
      </c>
      <c r="N1823" t="str">
        <f>VLOOKUP(A1823,Holidays!A:C,3,FALSE)</f>
        <v>N</v>
      </c>
    </row>
    <row r="1824" spans="1:14" x14ac:dyDescent="0.25">
      <c r="A1824" s="6">
        <v>43827</v>
      </c>
      <c r="B1824" s="1" t="str">
        <f>TEXT(Holidays!A1824,"DDDD")</f>
        <v>Saturday</v>
      </c>
      <c r="C1824" s="2">
        <f>WEEKNUM(Holidays!A1824)</f>
        <v>52</v>
      </c>
      <c r="D1824" s="1" t="str">
        <f>TEXT(Holidays!A1824,"MMMM")</f>
        <v>December</v>
      </c>
      <c r="E1824" s="1" t="str">
        <f>TEXT(Holidays!A1824,"yyyy")</f>
        <v>2019</v>
      </c>
      <c r="F1824" s="3">
        <v>16.7</v>
      </c>
      <c r="G1824" s="3">
        <v>28.4</v>
      </c>
      <c r="H1824" s="3">
        <v>20.6</v>
      </c>
      <c r="I1824" s="3">
        <v>0</v>
      </c>
      <c r="J1824" s="4">
        <v>113521.685</v>
      </c>
      <c r="K1824" s="5">
        <v>63.295449300000001</v>
      </c>
      <c r="L1824" s="71">
        <f t="shared" si="28"/>
        <v>7185406.0573680708</v>
      </c>
      <c r="M1824" t="str">
        <f>VLOOKUP(A1824,Holidays!A:C,2,)</f>
        <v>N</v>
      </c>
      <c r="N1824" t="str">
        <f>VLOOKUP(A1824,Holidays!A:C,3,FALSE)</f>
        <v>N</v>
      </c>
    </row>
    <row r="1825" spans="1:14" x14ac:dyDescent="0.25">
      <c r="A1825" s="6">
        <v>43828</v>
      </c>
      <c r="B1825" s="1" t="str">
        <f>TEXT(Holidays!A1825,"DDDD")</f>
        <v>Sunday</v>
      </c>
      <c r="C1825" s="2">
        <f>WEEKNUM(Holidays!A1825)</f>
        <v>53</v>
      </c>
      <c r="D1825" s="1" t="str">
        <f>TEXT(Holidays!A1825,"MMMM")</f>
        <v>December</v>
      </c>
      <c r="E1825" s="1" t="str">
        <f>TEXT(Holidays!A1825,"yyyy")</f>
        <v>2019</v>
      </c>
      <c r="F1825" s="3">
        <v>16.8</v>
      </c>
      <c r="G1825" s="3">
        <v>33.200000000000003</v>
      </c>
      <c r="H1825" s="3">
        <v>31.9</v>
      </c>
      <c r="I1825" s="3">
        <v>0</v>
      </c>
      <c r="J1825" s="4">
        <v>118293.52499999999</v>
      </c>
      <c r="K1825" s="5">
        <v>87.686688779999997</v>
      </c>
      <c r="L1825" s="71">
        <f t="shared" si="28"/>
        <v>10372767.511364149</v>
      </c>
      <c r="M1825" t="str">
        <f>VLOOKUP(A1825,Holidays!A:C,2,)</f>
        <v>N</v>
      </c>
      <c r="N1825" t="str">
        <f>VLOOKUP(A1825,Holidays!A:C,3,FALSE)</f>
        <v>N</v>
      </c>
    </row>
    <row r="1826" spans="1:14" x14ac:dyDescent="0.25">
      <c r="A1826" s="6">
        <v>43829</v>
      </c>
      <c r="B1826" s="1" t="str">
        <f>TEXT(Holidays!A1826,"DDDD")</f>
        <v>Monday</v>
      </c>
      <c r="C1826" s="2">
        <f>WEEKNUM(Holidays!A1826)</f>
        <v>53</v>
      </c>
      <c r="D1826" s="1" t="str">
        <f>TEXT(Holidays!A1826,"MMMM")</f>
        <v>December</v>
      </c>
      <c r="E1826" s="1" t="str">
        <f>TEXT(Holidays!A1826,"yyyy")</f>
        <v>2019</v>
      </c>
      <c r="F1826" s="3">
        <v>19.7</v>
      </c>
      <c r="G1826" s="3">
        <v>40.799999999999997</v>
      </c>
      <c r="H1826" s="3">
        <v>18.8</v>
      </c>
      <c r="I1826" s="3">
        <v>0</v>
      </c>
      <c r="J1826" s="4">
        <v>140410.125</v>
      </c>
      <c r="K1826" s="5">
        <v>295.82920189999999</v>
      </c>
      <c r="L1826" s="71">
        <f t="shared" si="28"/>
        <v>41537415.217429236</v>
      </c>
      <c r="M1826" t="str">
        <f>VLOOKUP(A1826,Holidays!A:C,2,)</f>
        <v>N</v>
      </c>
      <c r="N1826" t="str">
        <f>VLOOKUP(A1826,Holidays!A:C,3,FALSE)</f>
        <v>N</v>
      </c>
    </row>
    <row r="1827" spans="1:14" x14ac:dyDescent="0.25">
      <c r="A1827" s="6">
        <v>43830</v>
      </c>
      <c r="B1827" s="1" t="str">
        <f>TEXT(Holidays!A1827,"DDDD")</f>
        <v>Tuesday</v>
      </c>
      <c r="C1827" s="2">
        <f>WEEKNUM(Holidays!A1827)</f>
        <v>53</v>
      </c>
      <c r="D1827" s="1" t="str">
        <f>TEXT(Holidays!A1827,"MMMM")</f>
        <v>December</v>
      </c>
      <c r="E1827" s="1" t="str">
        <f>TEXT(Holidays!A1827,"yyyy")</f>
        <v>2019</v>
      </c>
      <c r="F1827" s="3">
        <v>15.3</v>
      </c>
      <c r="G1827" s="3">
        <v>21.2</v>
      </c>
      <c r="H1827" s="3">
        <v>29.3</v>
      </c>
      <c r="I1827" s="3">
        <v>2.4</v>
      </c>
      <c r="J1827" s="4">
        <v>95410.39</v>
      </c>
      <c r="K1827" s="5">
        <v>46.251483919999998</v>
      </c>
      <c r="L1827" s="71">
        <f t="shared" si="28"/>
        <v>4412872.1188859288</v>
      </c>
      <c r="M1827" t="str">
        <f>VLOOKUP(A1827,Holidays!A:C,2,)</f>
        <v>N</v>
      </c>
      <c r="N1827" t="str">
        <f>VLOOKUP(A1827,Holidays!A:C,3,FALSE)</f>
        <v>N</v>
      </c>
    </row>
    <row r="1828" spans="1:14" x14ac:dyDescent="0.25">
      <c r="A1828" s="6">
        <v>43831</v>
      </c>
      <c r="B1828" s="1" t="str">
        <f>TEXT(Holidays!A1828,"DDDD")</f>
        <v>Wednesday</v>
      </c>
      <c r="C1828" s="2">
        <f>WEEKNUM(Holidays!A1828)</f>
        <v>1</v>
      </c>
      <c r="D1828" s="1" t="str">
        <f>TEXT(Holidays!A1828,"MMMM")</f>
        <v>January</v>
      </c>
      <c r="E1828" s="1" t="str">
        <f>TEXT(Holidays!A1828,"yyyy")</f>
        <v>2020</v>
      </c>
      <c r="F1828" s="3">
        <v>11.8</v>
      </c>
      <c r="G1828" s="3">
        <v>24.9</v>
      </c>
      <c r="H1828" s="3">
        <v>31.6</v>
      </c>
      <c r="I1828" s="3">
        <v>0</v>
      </c>
      <c r="J1828" s="4">
        <v>89077.854999999996</v>
      </c>
      <c r="K1828" s="5">
        <v>50.921802759999999</v>
      </c>
      <c r="L1828" s="71">
        <f t="shared" si="28"/>
        <v>4536004.9625938796</v>
      </c>
      <c r="M1828" t="str">
        <f>VLOOKUP(A1828,Holidays!A:C,2,)</f>
        <v>N</v>
      </c>
      <c r="N1828" t="str">
        <f>VLOOKUP(A1828,Holidays!A:C,3,FALSE)</f>
        <v>Y</v>
      </c>
    </row>
    <row r="1829" spans="1:14" x14ac:dyDescent="0.25">
      <c r="A1829" s="6">
        <v>43832</v>
      </c>
      <c r="B1829" s="1" t="str">
        <f>TEXT(Holidays!A1829,"DDDD")</f>
        <v>Thursday</v>
      </c>
      <c r="C1829" s="2">
        <f>WEEKNUM(Holidays!A1829)</f>
        <v>1</v>
      </c>
      <c r="D1829" s="1" t="str">
        <f>TEXT(Holidays!A1829,"MMMM")</f>
        <v>January</v>
      </c>
      <c r="E1829" s="1" t="str">
        <f>TEXT(Holidays!A1829,"yyyy")</f>
        <v>2020</v>
      </c>
      <c r="F1829" s="3">
        <v>12.8</v>
      </c>
      <c r="G1829" s="3">
        <v>25</v>
      </c>
      <c r="H1829" s="3">
        <v>31.6</v>
      </c>
      <c r="I1829" s="3">
        <v>0</v>
      </c>
      <c r="J1829" s="4">
        <v>102988.185</v>
      </c>
      <c r="K1829" s="5">
        <v>69.546225629999995</v>
      </c>
      <c r="L1829" s="71">
        <f t="shared" si="28"/>
        <v>7162439.551234181</v>
      </c>
      <c r="M1829" t="str">
        <f>VLOOKUP(A1829,Holidays!A:C,2,)</f>
        <v>N</v>
      </c>
      <c r="N1829" t="str">
        <f>VLOOKUP(A1829,Holidays!A:C,3,FALSE)</f>
        <v>N</v>
      </c>
    </row>
    <row r="1830" spans="1:14" x14ac:dyDescent="0.25">
      <c r="A1830" s="6">
        <v>43833</v>
      </c>
      <c r="B1830" s="1" t="str">
        <f>TEXT(Holidays!A1830,"DDDD")</f>
        <v>Friday</v>
      </c>
      <c r="C1830" s="2">
        <f>WEEKNUM(Holidays!A1830)</f>
        <v>1</v>
      </c>
      <c r="D1830" s="1" t="str">
        <f>TEXT(Holidays!A1830,"MMMM")</f>
        <v>January</v>
      </c>
      <c r="E1830" s="1" t="str">
        <f>TEXT(Holidays!A1830,"yyyy")</f>
        <v>2020</v>
      </c>
      <c r="F1830" s="3">
        <v>13.7</v>
      </c>
      <c r="G1830" s="3">
        <v>36.6</v>
      </c>
      <c r="H1830" s="3">
        <v>30.7</v>
      </c>
      <c r="I1830" s="3">
        <v>0</v>
      </c>
      <c r="J1830" s="4">
        <v>118922.215</v>
      </c>
      <c r="K1830" s="5">
        <v>65.435921559999997</v>
      </c>
      <c r="L1830" s="71">
        <f t="shared" si="28"/>
        <v>7781784.7324814545</v>
      </c>
      <c r="M1830" t="str">
        <f>VLOOKUP(A1830,Holidays!A:C,2,)</f>
        <v>N</v>
      </c>
      <c r="N1830" t="str">
        <f>VLOOKUP(A1830,Holidays!A:C,3,FALSE)</f>
        <v>N</v>
      </c>
    </row>
    <row r="1831" spans="1:14" x14ac:dyDescent="0.25">
      <c r="A1831" s="6">
        <v>43834</v>
      </c>
      <c r="B1831" s="1" t="str">
        <f>TEXT(Holidays!A1831,"DDDD")</f>
        <v>Saturday</v>
      </c>
      <c r="C1831" s="2">
        <f>WEEKNUM(Holidays!A1831)</f>
        <v>1</v>
      </c>
      <c r="D1831" s="1" t="str">
        <f>TEXT(Holidays!A1831,"MMMM")</f>
        <v>January</v>
      </c>
      <c r="E1831" s="1" t="str">
        <f>TEXT(Holidays!A1831,"yyyy")</f>
        <v>2020</v>
      </c>
      <c r="F1831" s="3">
        <v>18.600000000000001</v>
      </c>
      <c r="G1831" s="3">
        <v>26.8</v>
      </c>
      <c r="H1831" s="3">
        <v>22.8</v>
      </c>
      <c r="I1831" s="3">
        <v>0</v>
      </c>
      <c r="J1831" s="4">
        <v>102245.61</v>
      </c>
      <c r="K1831" s="5">
        <v>28.04223073</v>
      </c>
      <c r="L1831" s="71">
        <f t="shared" si="28"/>
        <v>2867194.9867495955</v>
      </c>
      <c r="M1831" t="str">
        <f>VLOOKUP(A1831,Holidays!A:C,2,)</f>
        <v>N</v>
      </c>
      <c r="N1831" t="str">
        <f>VLOOKUP(A1831,Holidays!A:C,3,FALSE)</f>
        <v>N</v>
      </c>
    </row>
    <row r="1832" spans="1:14" x14ac:dyDescent="0.25">
      <c r="A1832" s="6">
        <v>43835</v>
      </c>
      <c r="B1832" s="1" t="str">
        <f>TEXT(Holidays!A1832,"DDDD")</f>
        <v>Sunday</v>
      </c>
      <c r="C1832" s="2">
        <f>WEEKNUM(Holidays!A1832)</f>
        <v>2</v>
      </c>
      <c r="D1832" s="1" t="str">
        <f>TEXT(Holidays!A1832,"MMMM")</f>
        <v>January</v>
      </c>
      <c r="E1832" s="1" t="str">
        <f>TEXT(Holidays!A1832,"yyyy")</f>
        <v>2020</v>
      </c>
      <c r="F1832" s="3">
        <v>12.7</v>
      </c>
      <c r="G1832" s="3">
        <v>16.7</v>
      </c>
      <c r="H1832" s="3">
        <v>5.0999999999999996</v>
      </c>
      <c r="I1832" s="3">
        <v>2.2000000000000002</v>
      </c>
      <c r="J1832" s="4">
        <v>95671.2</v>
      </c>
      <c r="K1832" s="5">
        <v>18.87543557</v>
      </c>
      <c r="L1832" s="71">
        <f t="shared" si="28"/>
        <v>1805835.571504584</v>
      </c>
      <c r="M1832" t="str">
        <f>VLOOKUP(A1832,Holidays!A:C,2,)</f>
        <v>N</v>
      </c>
      <c r="N1832" t="str">
        <f>VLOOKUP(A1832,Holidays!A:C,3,FALSE)</f>
        <v>N</v>
      </c>
    </row>
    <row r="1833" spans="1:14" x14ac:dyDescent="0.25">
      <c r="A1833" s="6">
        <v>43836</v>
      </c>
      <c r="B1833" s="1" t="str">
        <f>TEXT(Holidays!A1833,"DDDD")</f>
        <v>Monday</v>
      </c>
      <c r="C1833" s="2">
        <f>WEEKNUM(Holidays!A1833)</f>
        <v>2</v>
      </c>
      <c r="D1833" s="1" t="str">
        <f>TEXT(Holidays!A1833,"MMMM")</f>
        <v>January</v>
      </c>
      <c r="E1833" s="1" t="str">
        <f>TEXT(Holidays!A1833,"yyyy")</f>
        <v>2020</v>
      </c>
      <c r="F1833" s="3">
        <v>11.9</v>
      </c>
      <c r="G1833" s="3">
        <v>18</v>
      </c>
      <c r="H1833" s="3">
        <v>2.7</v>
      </c>
      <c r="I1833" s="3">
        <v>8.1999999999999993</v>
      </c>
      <c r="J1833" s="4">
        <v>110253.59</v>
      </c>
      <c r="K1833" s="5">
        <v>56.104400259999998</v>
      </c>
      <c r="L1833" s="71">
        <f t="shared" si="28"/>
        <v>6185711.5434619328</v>
      </c>
      <c r="M1833" t="str">
        <f>VLOOKUP(A1833,Holidays!A:C,2,)</f>
        <v>N</v>
      </c>
      <c r="N1833" t="str">
        <f>VLOOKUP(A1833,Holidays!A:C,3,FALSE)</f>
        <v>N</v>
      </c>
    </row>
    <row r="1834" spans="1:14" x14ac:dyDescent="0.25">
      <c r="A1834" s="6">
        <v>43837</v>
      </c>
      <c r="B1834" s="1" t="str">
        <f>TEXT(Holidays!A1834,"DDDD")</f>
        <v>Tuesday</v>
      </c>
      <c r="C1834" s="2">
        <f>WEEKNUM(Holidays!A1834)</f>
        <v>2</v>
      </c>
      <c r="D1834" s="1" t="str">
        <f>TEXT(Holidays!A1834,"MMMM")</f>
        <v>January</v>
      </c>
      <c r="E1834" s="1" t="str">
        <f>TEXT(Holidays!A1834,"yyyy")</f>
        <v>2020</v>
      </c>
      <c r="F1834" s="3">
        <v>12.6</v>
      </c>
      <c r="G1834" s="3">
        <v>20.100000000000001</v>
      </c>
      <c r="H1834" s="3">
        <v>7.7</v>
      </c>
      <c r="I1834" s="3">
        <v>1.2</v>
      </c>
      <c r="J1834" s="4">
        <v>109336.56</v>
      </c>
      <c r="K1834" s="5">
        <v>59.42379013</v>
      </c>
      <c r="L1834" s="71">
        <f t="shared" si="28"/>
        <v>6497192.7949761525</v>
      </c>
      <c r="M1834" t="str">
        <f>VLOOKUP(A1834,Holidays!A:C,2,)</f>
        <v>N</v>
      </c>
      <c r="N1834" t="str">
        <f>VLOOKUP(A1834,Holidays!A:C,3,FALSE)</f>
        <v>N</v>
      </c>
    </row>
    <row r="1835" spans="1:14" x14ac:dyDescent="0.25">
      <c r="A1835" s="6">
        <v>43838</v>
      </c>
      <c r="B1835" s="1" t="str">
        <f>TEXT(Holidays!A1835,"DDDD")</f>
        <v>Wednesday</v>
      </c>
      <c r="C1835" s="2">
        <f>WEEKNUM(Holidays!A1835)</f>
        <v>2</v>
      </c>
      <c r="D1835" s="1" t="str">
        <f>TEXT(Holidays!A1835,"MMMM")</f>
        <v>January</v>
      </c>
      <c r="E1835" s="1" t="str">
        <f>TEXT(Holidays!A1835,"yyyy")</f>
        <v>2020</v>
      </c>
      <c r="F1835" s="3">
        <v>16.8</v>
      </c>
      <c r="G1835" s="3">
        <v>23.8</v>
      </c>
      <c r="H1835" s="3">
        <v>26.9</v>
      </c>
      <c r="I1835" s="3">
        <v>0</v>
      </c>
      <c r="J1835" s="4">
        <v>110038.625</v>
      </c>
      <c r="K1835" s="5">
        <v>53.313229810000003</v>
      </c>
      <c r="L1835" s="71">
        <f t="shared" si="28"/>
        <v>5866514.5026014112</v>
      </c>
      <c r="M1835" t="str">
        <f>VLOOKUP(A1835,Holidays!A:C,2,)</f>
        <v>N</v>
      </c>
      <c r="N1835" t="str">
        <f>VLOOKUP(A1835,Holidays!A:C,3,FALSE)</f>
        <v>N</v>
      </c>
    </row>
    <row r="1836" spans="1:14" x14ac:dyDescent="0.25">
      <c r="A1836" s="6">
        <v>43839</v>
      </c>
      <c r="B1836" s="1" t="str">
        <f>TEXT(Holidays!A1836,"DDDD")</f>
        <v>Thursday</v>
      </c>
      <c r="C1836" s="2">
        <f>WEEKNUM(Holidays!A1836)</f>
        <v>2</v>
      </c>
      <c r="D1836" s="1" t="str">
        <f>TEXT(Holidays!A1836,"MMMM")</f>
        <v>January</v>
      </c>
      <c r="E1836" s="1" t="str">
        <f>TEXT(Holidays!A1836,"yyyy")</f>
        <v>2020</v>
      </c>
      <c r="F1836" s="3">
        <v>17.899999999999999</v>
      </c>
      <c r="G1836" s="3">
        <v>31.9</v>
      </c>
      <c r="H1836" s="3">
        <v>29.8</v>
      </c>
      <c r="I1836" s="3">
        <v>0</v>
      </c>
      <c r="J1836" s="4">
        <v>127365.59</v>
      </c>
      <c r="K1836" s="5">
        <v>86.980864980000007</v>
      </c>
      <c r="L1836" s="71">
        <f t="shared" si="28"/>
        <v>11078369.186888039</v>
      </c>
      <c r="M1836" t="str">
        <f>VLOOKUP(A1836,Holidays!A:C,2,)</f>
        <v>N</v>
      </c>
      <c r="N1836" t="str">
        <f>VLOOKUP(A1836,Holidays!A:C,3,FALSE)</f>
        <v>N</v>
      </c>
    </row>
    <row r="1837" spans="1:14" x14ac:dyDescent="0.25">
      <c r="A1837" s="6">
        <v>43840</v>
      </c>
      <c r="B1837" s="1" t="str">
        <f>TEXT(Holidays!A1837,"DDDD")</f>
        <v>Friday</v>
      </c>
      <c r="C1837" s="2">
        <f>WEEKNUM(Holidays!A1837)</f>
        <v>2</v>
      </c>
      <c r="D1837" s="1" t="str">
        <f>TEXT(Holidays!A1837,"MMMM")</f>
        <v>January</v>
      </c>
      <c r="E1837" s="1" t="str">
        <f>TEXT(Holidays!A1837,"yyyy")</f>
        <v>2020</v>
      </c>
      <c r="F1837" s="3">
        <v>20.100000000000001</v>
      </c>
      <c r="G1837" s="3">
        <v>32.9</v>
      </c>
      <c r="H1837" s="3">
        <v>10.1</v>
      </c>
      <c r="I1837" s="3">
        <v>0</v>
      </c>
      <c r="J1837" s="4">
        <v>122533.88</v>
      </c>
      <c r="K1837" s="5">
        <v>65.485985589999999</v>
      </c>
      <c r="L1837" s="71">
        <f t="shared" si="28"/>
        <v>8024251.8999667894</v>
      </c>
      <c r="M1837" t="str">
        <f>VLOOKUP(A1837,Holidays!A:C,2,)</f>
        <v>N</v>
      </c>
      <c r="N1837" t="str">
        <f>VLOOKUP(A1837,Holidays!A:C,3,FALSE)</f>
        <v>N</v>
      </c>
    </row>
    <row r="1838" spans="1:14" x14ac:dyDescent="0.25">
      <c r="A1838" s="6">
        <v>43841</v>
      </c>
      <c r="B1838" s="1" t="str">
        <f>TEXT(Holidays!A1838,"DDDD")</f>
        <v>Saturday</v>
      </c>
      <c r="C1838" s="2">
        <f>WEEKNUM(Holidays!A1838)</f>
        <v>2</v>
      </c>
      <c r="D1838" s="1" t="str">
        <f>TEXT(Holidays!A1838,"MMMM")</f>
        <v>January</v>
      </c>
      <c r="E1838" s="1" t="str">
        <f>TEXT(Holidays!A1838,"yyyy")</f>
        <v>2020</v>
      </c>
      <c r="F1838" s="3">
        <v>13.5</v>
      </c>
      <c r="G1838" s="3">
        <v>19.3</v>
      </c>
      <c r="H1838" s="3">
        <v>18.2</v>
      </c>
      <c r="I1838" s="3">
        <v>15.6</v>
      </c>
      <c r="J1838" s="4">
        <v>91886.604999999996</v>
      </c>
      <c r="K1838" s="5">
        <v>22.78453983</v>
      </c>
      <c r="L1838" s="71">
        <f t="shared" si="28"/>
        <v>2093594.0114659769</v>
      </c>
      <c r="M1838" t="str">
        <f>VLOOKUP(A1838,Holidays!A:C,2,)</f>
        <v>N</v>
      </c>
      <c r="N1838" t="str">
        <f>VLOOKUP(A1838,Holidays!A:C,3,FALSE)</f>
        <v>N</v>
      </c>
    </row>
    <row r="1839" spans="1:14" x14ac:dyDescent="0.25">
      <c r="A1839" s="6">
        <v>43842</v>
      </c>
      <c r="B1839" s="1" t="str">
        <f>TEXT(Holidays!A1839,"DDDD")</f>
        <v>Sunday</v>
      </c>
      <c r="C1839" s="2">
        <f>WEEKNUM(Holidays!A1839)</f>
        <v>3</v>
      </c>
      <c r="D1839" s="1" t="str">
        <f>TEXT(Holidays!A1839,"MMMM")</f>
        <v>January</v>
      </c>
      <c r="E1839" s="1" t="str">
        <f>TEXT(Holidays!A1839,"yyyy")</f>
        <v>2020</v>
      </c>
      <c r="F1839" s="3">
        <v>14.2</v>
      </c>
      <c r="G1839" s="3">
        <v>19.899999999999999</v>
      </c>
      <c r="H1839" s="3">
        <v>21.9</v>
      </c>
      <c r="I1839" s="3">
        <v>0</v>
      </c>
      <c r="J1839" s="4">
        <v>91797.595000000001</v>
      </c>
      <c r="K1839" s="5">
        <v>45.627913079999999</v>
      </c>
      <c r="L1839" s="71">
        <f t="shared" si="28"/>
        <v>4188532.6856130427</v>
      </c>
      <c r="M1839" t="str">
        <f>VLOOKUP(A1839,Holidays!A:C,2,)</f>
        <v>N</v>
      </c>
      <c r="N1839" t="str">
        <f>VLOOKUP(A1839,Holidays!A:C,3,FALSE)</f>
        <v>N</v>
      </c>
    </row>
    <row r="1840" spans="1:14" x14ac:dyDescent="0.25">
      <c r="A1840" s="6">
        <v>43843</v>
      </c>
      <c r="B1840" s="1" t="str">
        <f>TEXT(Holidays!A1840,"DDDD")</f>
        <v>Monday</v>
      </c>
      <c r="C1840" s="2">
        <f>WEEKNUM(Holidays!A1840)</f>
        <v>3</v>
      </c>
      <c r="D1840" s="1" t="str">
        <f>TEXT(Holidays!A1840,"MMMM")</f>
        <v>January</v>
      </c>
      <c r="E1840" s="1" t="str">
        <f>TEXT(Holidays!A1840,"yyyy")</f>
        <v>2020</v>
      </c>
      <c r="F1840" s="3">
        <v>12.7</v>
      </c>
      <c r="G1840" s="3">
        <v>32.200000000000003</v>
      </c>
      <c r="H1840" s="3">
        <v>28.1</v>
      </c>
      <c r="I1840" s="3">
        <v>0</v>
      </c>
      <c r="J1840" s="4">
        <v>119653.94500000001</v>
      </c>
      <c r="K1840" s="5">
        <v>76.952473240000003</v>
      </c>
      <c r="L1840" s="71">
        <f t="shared" si="28"/>
        <v>9207667.0006729327</v>
      </c>
      <c r="M1840" t="str">
        <f>VLOOKUP(A1840,Holidays!A:C,2,)</f>
        <v>N</v>
      </c>
      <c r="N1840" t="str">
        <f>VLOOKUP(A1840,Holidays!A:C,3,FALSE)</f>
        <v>N</v>
      </c>
    </row>
    <row r="1841" spans="1:14" x14ac:dyDescent="0.25">
      <c r="A1841" s="6">
        <v>43844</v>
      </c>
      <c r="B1841" s="1" t="str">
        <f>TEXT(Holidays!A1841,"DDDD")</f>
        <v>Tuesday</v>
      </c>
      <c r="C1841" s="2">
        <f>WEEKNUM(Holidays!A1841)</f>
        <v>3</v>
      </c>
      <c r="D1841" s="1" t="str">
        <f>TEXT(Holidays!A1841,"MMMM")</f>
        <v>January</v>
      </c>
      <c r="E1841" s="1" t="str">
        <f>TEXT(Holidays!A1841,"yyyy")</f>
        <v>2020</v>
      </c>
      <c r="F1841" s="3">
        <v>16.7</v>
      </c>
      <c r="G1841" s="3">
        <v>33.799999999999997</v>
      </c>
      <c r="H1841" s="3">
        <v>27.4</v>
      </c>
      <c r="I1841" s="3">
        <v>0</v>
      </c>
      <c r="J1841" s="4">
        <v>137302.60500000001</v>
      </c>
      <c r="K1841" s="5">
        <v>88.847653539999996</v>
      </c>
      <c r="L1841" s="71">
        <f t="shared" si="28"/>
        <v>12199014.279179472</v>
      </c>
      <c r="M1841" t="str">
        <f>VLOOKUP(A1841,Holidays!A:C,2,)</f>
        <v>N</v>
      </c>
      <c r="N1841" t="str">
        <f>VLOOKUP(A1841,Holidays!A:C,3,FALSE)</f>
        <v>N</v>
      </c>
    </row>
    <row r="1842" spans="1:14" x14ac:dyDescent="0.25">
      <c r="A1842" s="6">
        <v>43845</v>
      </c>
      <c r="B1842" s="1" t="str">
        <f>TEXT(Holidays!A1842,"DDDD")</f>
        <v>Wednesday</v>
      </c>
      <c r="C1842" s="2">
        <f>WEEKNUM(Holidays!A1842)</f>
        <v>3</v>
      </c>
      <c r="D1842" s="1" t="str">
        <f>TEXT(Holidays!A1842,"MMMM")</f>
        <v>January</v>
      </c>
      <c r="E1842" s="1" t="str">
        <f>TEXT(Holidays!A1842,"yyyy")</f>
        <v>2020</v>
      </c>
      <c r="F1842" s="3">
        <v>19.5</v>
      </c>
      <c r="G1842" s="3">
        <v>36.799999999999997</v>
      </c>
      <c r="H1842" s="3">
        <v>20.8</v>
      </c>
      <c r="I1842" s="3">
        <v>0</v>
      </c>
      <c r="J1842" s="4">
        <v>137408.22500000001</v>
      </c>
      <c r="K1842" s="5">
        <v>63.73047072</v>
      </c>
      <c r="L1842" s="71">
        <f t="shared" si="28"/>
        <v>8757090.8600496724</v>
      </c>
      <c r="M1842" t="str">
        <f>VLOOKUP(A1842,Holidays!A:C,2,)</f>
        <v>N</v>
      </c>
      <c r="N1842" t="str">
        <f>VLOOKUP(A1842,Holidays!A:C,3,FALSE)</f>
        <v>N</v>
      </c>
    </row>
    <row r="1843" spans="1:14" x14ac:dyDescent="0.25">
      <c r="A1843" s="6">
        <v>43846</v>
      </c>
      <c r="B1843" s="1" t="str">
        <f>TEXT(Holidays!A1843,"DDDD")</f>
        <v>Thursday</v>
      </c>
      <c r="C1843" s="2">
        <f>WEEKNUM(Holidays!A1843)</f>
        <v>3</v>
      </c>
      <c r="D1843" s="1" t="str">
        <f>TEXT(Holidays!A1843,"MMMM")</f>
        <v>January</v>
      </c>
      <c r="E1843" s="1" t="str">
        <f>TEXT(Holidays!A1843,"yyyy")</f>
        <v>2020</v>
      </c>
      <c r="F1843" s="3">
        <v>15.7</v>
      </c>
      <c r="G1843" s="3">
        <v>19.600000000000001</v>
      </c>
      <c r="H1843" s="3">
        <v>18.600000000000001</v>
      </c>
      <c r="I1843" s="3">
        <v>19.600000000000001</v>
      </c>
      <c r="J1843" s="4">
        <v>109669.645</v>
      </c>
      <c r="K1843" s="5">
        <v>33.404425930000002</v>
      </c>
      <c r="L1843" s="71">
        <f t="shared" si="28"/>
        <v>3663451.5331718954</v>
      </c>
      <c r="M1843" t="str">
        <f>VLOOKUP(A1843,Holidays!A:C,2,)</f>
        <v>N</v>
      </c>
      <c r="N1843" t="str">
        <f>VLOOKUP(A1843,Holidays!A:C,3,FALSE)</f>
        <v>N</v>
      </c>
    </row>
    <row r="1844" spans="1:14" x14ac:dyDescent="0.25">
      <c r="A1844" s="6">
        <v>43847</v>
      </c>
      <c r="B1844" s="1" t="str">
        <f>TEXT(Holidays!A1844,"DDDD")</f>
        <v>Friday</v>
      </c>
      <c r="C1844" s="2">
        <f>WEEKNUM(Holidays!A1844)</f>
        <v>3</v>
      </c>
      <c r="D1844" s="1" t="str">
        <f>TEXT(Holidays!A1844,"MMMM")</f>
        <v>January</v>
      </c>
      <c r="E1844" s="1" t="str">
        <f>TEXT(Holidays!A1844,"yyyy")</f>
        <v>2020</v>
      </c>
      <c r="F1844" s="3">
        <v>14.4</v>
      </c>
      <c r="G1844" s="3">
        <v>24.8</v>
      </c>
      <c r="H1844" s="3">
        <v>24.4</v>
      </c>
      <c r="I1844" s="3">
        <v>0</v>
      </c>
      <c r="J1844" s="4">
        <v>108108.175</v>
      </c>
      <c r="K1844" s="5">
        <v>39.500761930000003</v>
      </c>
      <c r="L1844" s="71">
        <f t="shared" si="28"/>
        <v>4270355.2833617786</v>
      </c>
      <c r="M1844" t="str">
        <f>VLOOKUP(A1844,Holidays!A:C,2,)</f>
        <v>N</v>
      </c>
      <c r="N1844" t="str">
        <f>VLOOKUP(A1844,Holidays!A:C,3,FALSE)</f>
        <v>N</v>
      </c>
    </row>
    <row r="1845" spans="1:14" x14ac:dyDescent="0.25">
      <c r="A1845" s="6">
        <v>43848</v>
      </c>
      <c r="B1845" s="1" t="str">
        <f>TEXT(Holidays!A1845,"DDDD")</f>
        <v>Saturday</v>
      </c>
      <c r="C1845" s="2">
        <f>WEEKNUM(Holidays!A1845)</f>
        <v>3</v>
      </c>
      <c r="D1845" s="1" t="str">
        <f>TEXT(Holidays!A1845,"MMMM")</f>
        <v>January</v>
      </c>
      <c r="E1845" s="1" t="str">
        <f>TEXT(Holidays!A1845,"yyyy")</f>
        <v>2020</v>
      </c>
      <c r="F1845" s="3">
        <v>13.9</v>
      </c>
      <c r="G1845" s="3">
        <v>29.4</v>
      </c>
      <c r="H1845" s="3">
        <v>27.2</v>
      </c>
      <c r="I1845" s="3">
        <v>0</v>
      </c>
      <c r="J1845" s="4">
        <v>105946.34</v>
      </c>
      <c r="K1845" s="5">
        <v>52.05315547</v>
      </c>
      <c r="L1845" s="71">
        <f t="shared" si="28"/>
        <v>5514841.30749748</v>
      </c>
      <c r="M1845" t="str">
        <f>VLOOKUP(A1845,Holidays!A:C,2,)</f>
        <v>N</v>
      </c>
      <c r="N1845" t="str">
        <f>VLOOKUP(A1845,Holidays!A:C,3,FALSE)</f>
        <v>N</v>
      </c>
    </row>
    <row r="1846" spans="1:14" x14ac:dyDescent="0.25">
      <c r="A1846" s="6">
        <v>43849</v>
      </c>
      <c r="B1846" s="1" t="str">
        <f>TEXT(Holidays!A1846,"DDDD")</f>
        <v>Sunday</v>
      </c>
      <c r="C1846" s="2">
        <f>WEEKNUM(Holidays!A1846)</f>
        <v>4</v>
      </c>
      <c r="D1846" s="1" t="str">
        <f>TEXT(Holidays!A1846,"MMMM")</f>
        <v>January</v>
      </c>
      <c r="E1846" s="1" t="str">
        <f>TEXT(Holidays!A1846,"yyyy")</f>
        <v>2020</v>
      </c>
      <c r="F1846" s="3">
        <v>17.5</v>
      </c>
      <c r="G1846" s="3">
        <v>25.5</v>
      </c>
      <c r="H1846" s="3">
        <v>23.9</v>
      </c>
      <c r="I1846" s="3">
        <v>0</v>
      </c>
      <c r="J1846" s="4">
        <v>106921.55499999999</v>
      </c>
      <c r="K1846" s="5">
        <v>60.347055949999998</v>
      </c>
      <c r="L1846" s="71">
        <f t="shared" si="28"/>
        <v>6452401.061846002</v>
      </c>
      <c r="M1846" t="str">
        <f>VLOOKUP(A1846,Holidays!A:C,2,)</f>
        <v>N</v>
      </c>
      <c r="N1846" t="str">
        <f>VLOOKUP(A1846,Holidays!A:C,3,FALSE)</f>
        <v>N</v>
      </c>
    </row>
    <row r="1847" spans="1:14" x14ac:dyDescent="0.25">
      <c r="A1847" s="6">
        <v>43850</v>
      </c>
      <c r="B1847" s="1" t="str">
        <f>TEXT(Holidays!A1847,"DDDD")</f>
        <v>Monday</v>
      </c>
      <c r="C1847" s="2">
        <f>WEEKNUM(Holidays!A1847)</f>
        <v>4</v>
      </c>
      <c r="D1847" s="1" t="str">
        <f>TEXT(Holidays!A1847,"MMMM")</f>
        <v>January</v>
      </c>
      <c r="E1847" s="1" t="str">
        <f>TEXT(Holidays!A1847,"yyyy")</f>
        <v>2020</v>
      </c>
      <c r="F1847" s="3">
        <v>19.100000000000001</v>
      </c>
      <c r="G1847" s="3">
        <v>21.8</v>
      </c>
      <c r="H1847" s="3">
        <v>8.8000000000000007</v>
      </c>
      <c r="I1847" s="3">
        <v>0.4</v>
      </c>
      <c r="J1847" s="4">
        <v>116291.535</v>
      </c>
      <c r="K1847" s="5">
        <v>45.359335479999999</v>
      </c>
      <c r="L1847" s="71">
        <f t="shared" si="28"/>
        <v>5274906.7495491616</v>
      </c>
      <c r="M1847" t="str">
        <f>VLOOKUP(A1847,Holidays!A:C,2,)</f>
        <v>N</v>
      </c>
      <c r="N1847" t="str">
        <f>VLOOKUP(A1847,Holidays!A:C,3,FALSE)</f>
        <v>N</v>
      </c>
    </row>
    <row r="1848" spans="1:14" x14ac:dyDescent="0.25">
      <c r="A1848" s="6">
        <v>43851</v>
      </c>
      <c r="B1848" s="1" t="str">
        <f>TEXT(Holidays!A1848,"DDDD")</f>
        <v>Tuesday</v>
      </c>
      <c r="C1848" s="2">
        <f>WEEKNUM(Holidays!A1848)</f>
        <v>4</v>
      </c>
      <c r="D1848" s="1" t="str">
        <f>TEXT(Holidays!A1848,"MMMM")</f>
        <v>January</v>
      </c>
      <c r="E1848" s="1" t="str">
        <f>TEXT(Holidays!A1848,"yyyy")</f>
        <v>2020</v>
      </c>
      <c r="F1848" s="3">
        <v>14.8</v>
      </c>
      <c r="G1848" s="3">
        <v>23.5</v>
      </c>
      <c r="H1848" s="3">
        <v>28.4</v>
      </c>
      <c r="I1848" s="3">
        <v>44</v>
      </c>
      <c r="J1848" s="4">
        <v>112128.19500000001</v>
      </c>
      <c r="K1848" s="5">
        <v>53.564869539999997</v>
      </c>
      <c r="L1848" s="71">
        <f t="shared" si="28"/>
        <v>6006132.1369306799</v>
      </c>
      <c r="M1848" t="str">
        <f>VLOOKUP(A1848,Holidays!A:C,2,)</f>
        <v>N</v>
      </c>
      <c r="N1848" t="str">
        <f>VLOOKUP(A1848,Holidays!A:C,3,FALSE)</f>
        <v>N</v>
      </c>
    </row>
    <row r="1849" spans="1:14" x14ac:dyDescent="0.25">
      <c r="A1849" s="6">
        <v>43852</v>
      </c>
      <c r="B1849" s="1" t="str">
        <f>TEXT(Holidays!A1849,"DDDD")</f>
        <v>Wednesday</v>
      </c>
      <c r="C1849" s="2">
        <f>WEEKNUM(Holidays!A1849)</f>
        <v>4</v>
      </c>
      <c r="D1849" s="1" t="str">
        <f>TEXT(Holidays!A1849,"MMMM")</f>
        <v>January</v>
      </c>
      <c r="E1849" s="1" t="str">
        <f>TEXT(Holidays!A1849,"yyyy")</f>
        <v>2020</v>
      </c>
      <c r="F1849" s="3">
        <v>14.1</v>
      </c>
      <c r="G1849" s="3">
        <v>31.7</v>
      </c>
      <c r="H1849" s="3">
        <v>12.4</v>
      </c>
      <c r="I1849" s="3">
        <v>0</v>
      </c>
      <c r="J1849" s="4">
        <v>119287.15</v>
      </c>
      <c r="K1849" s="5">
        <v>45.155690849999999</v>
      </c>
      <c r="L1849" s="71">
        <f t="shared" si="28"/>
        <v>5386493.6677775774</v>
      </c>
      <c r="M1849" t="str">
        <f>VLOOKUP(A1849,Holidays!A:C,2,)</f>
        <v>N</v>
      </c>
      <c r="N1849" t="str">
        <f>VLOOKUP(A1849,Holidays!A:C,3,FALSE)</f>
        <v>N</v>
      </c>
    </row>
    <row r="1850" spans="1:14" x14ac:dyDescent="0.25">
      <c r="A1850" s="6">
        <v>43853</v>
      </c>
      <c r="B1850" s="1" t="str">
        <f>TEXT(Holidays!A1850,"DDDD")</f>
        <v>Thursday</v>
      </c>
      <c r="C1850" s="2">
        <f>WEEKNUM(Holidays!A1850)</f>
        <v>4</v>
      </c>
      <c r="D1850" s="1" t="str">
        <f>TEXT(Holidays!A1850,"MMMM")</f>
        <v>January</v>
      </c>
      <c r="E1850" s="1" t="str">
        <f>TEXT(Holidays!A1850,"yyyy")</f>
        <v>2020</v>
      </c>
      <c r="F1850" s="3">
        <v>12.9</v>
      </c>
      <c r="G1850" s="3">
        <v>22.6</v>
      </c>
      <c r="H1850" s="3">
        <v>13.4</v>
      </c>
      <c r="I1850" s="3">
        <v>22.8</v>
      </c>
      <c r="J1850" s="4">
        <v>112254.83</v>
      </c>
      <c r="K1850" s="5">
        <v>-1.7614234529999999</v>
      </c>
      <c r="L1850" s="71">
        <f t="shared" si="28"/>
        <v>-197728.29027452797</v>
      </c>
      <c r="M1850" t="str">
        <f>VLOOKUP(A1850,Holidays!A:C,2,)</f>
        <v>N</v>
      </c>
      <c r="N1850" t="str">
        <f>VLOOKUP(A1850,Holidays!A:C,3,FALSE)</f>
        <v>N</v>
      </c>
    </row>
    <row r="1851" spans="1:14" x14ac:dyDescent="0.25">
      <c r="A1851" s="6">
        <v>43854</v>
      </c>
      <c r="B1851" s="1" t="str">
        <f>TEXT(Holidays!A1851,"DDDD")</f>
        <v>Friday</v>
      </c>
      <c r="C1851" s="2">
        <f>WEEKNUM(Holidays!A1851)</f>
        <v>4</v>
      </c>
      <c r="D1851" s="1" t="str">
        <f>TEXT(Holidays!A1851,"MMMM")</f>
        <v>January</v>
      </c>
      <c r="E1851" s="1" t="str">
        <f>TEXT(Holidays!A1851,"yyyy")</f>
        <v>2020</v>
      </c>
      <c r="F1851" s="3">
        <v>11.7</v>
      </c>
      <c r="G1851" s="3">
        <v>24.1</v>
      </c>
      <c r="H1851" s="3">
        <v>20.6</v>
      </c>
      <c r="I1851" s="3">
        <v>1.2</v>
      </c>
      <c r="J1851" s="4">
        <v>109316.375</v>
      </c>
      <c r="K1851" s="5">
        <v>49.479433710000002</v>
      </c>
      <c r="L1851" s="71">
        <f t="shared" si="28"/>
        <v>5408912.3302300014</v>
      </c>
      <c r="M1851" t="str">
        <f>VLOOKUP(A1851,Holidays!A:C,2,)</f>
        <v>N</v>
      </c>
      <c r="N1851" t="str">
        <f>VLOOKUP(A1851,Holidays!A:C,3,FALSE)</f>
        <v>N</v>
      </c>
    </row>
    <row r="1852" spans="1:14" x14ac:dyDescent="0.25">
      <c r="A1852" s="6">
        <v>43855</v>
      </c>
      <c r="B1852" s="1" t="str">
        <f>TEXT(Holidays!A1852,"DDDD")</f>
        <v>Saturday</v>
      </c>
      <c r="C1852" s="2">
        <f>WEEKNUM(Holidays!A1852)</f>
        <v>4</v>
      </c>
      <c r="D1852" s="1" t="str">
        <f>TEXT(Holidays!A1852,"MMMM")</f>
        <v>January</v>
      </c>
      <c r="E1852" s="1" t="str">
        <f>TEXT(Holidays!A1852,"yyyy")</f>
        <v>2020</v>
      </c>
      <c r="F1852" s="3">
        <v>13</v>
      </c>
      <c r="G1852" s="3">
        <v>27.4</v>
      </c>
      <c r="H1852" s="3">
        <v>30</v>
      </c>
      <c r="I1852" s="3">
        <v>0</v>
      </c>
      <c r="J1852" s="4">
        <v>102445.88</v>
      </c>
      <c r="K1852" s="5">
        <v>50.132823129999998</v>
      </c>
      <c r="L1852" s="71">
        <f t="shared" si="28"/>
        <v>5135901.1824372048</v>
      </c>
      <c r="M1852" t="str">
        <f>VLOOKUP(A1852,Holidays!A:C,2,)</f>
        <v>N</v>
      </c>
      <c r="N1852" t="str">
        <f>VLOOKUP(A1852,Holidays!A:C,3,FALSE)</f>
        <v>N</v>
      </c>
    </row>
    <row r="1853" spans="1:14" x14ac:dyDescent="0.25">
      <c r="A1853" s="6">
        <v>43856</v>
      </c>
      <c r="B1853" s="1" t="str">
        <f>TEXT(Holidays!A1853,"DDDD")</f>
        <v>Sunday</v>
      </c>
      <c r="C1853" s="2">
        <f>WEEKNUM(Holidays!A1853)</f>
        <v>5</v>
      </c>
      <c r="D1853" s="1" t="str">
        <f>TEXT(Holidays!A1853,"MMMM")</f>
        <v>January</v>
      </c>
      <c r="E1853" s="1" t="str">
        <f>TEXT(Holidays!A1853,"yyyy")</f>
        <v>2020</v>
      </c>
      <c r="F1853" s="3">
        <v>15.8</v>
      </c>
      <c r="G1853" s="3">
        <v>23.6</v>
      </c>
      <c r="H1853" s="3">
        <v>24</v>
      </c>
      <c r="I1853" s="3">
        <v>0</v>
      </c>
      <c r="J1853" s="4">
        <v>101233.205</v>
      </c>
      <c r="K1853" s="5">
        <v>51.415029230000002</v>
      </c>
      <c r="L1853" s="71">
        <f t="shared" si="28"/>
        <v>5204908.1941215824</v>
      </c>
      <c r="M1853" t="str">
        <f>VLOOKUP(A1853,Holidays!A:C,2,)</f>
        <v>N</v>
      </c>
      <c r="N1853" t="str">
        <f>VLOOKUP(A1853,Holidays!A:C,3,FALSE)</f>
        <v>Y</v>
      </c>
    </row>
    <row r="1854" spans="1:14" x14ac:dyDescent="0.25">
      <c r="A1854" s="6">
        <v>43857</v>
      </c>
      <c r="B1854" s="1" t="str">
        <f>TEXT(Holidays!A1854,"DDDD")</f>
        <v>Monday</v>
      </c>
      <c r="C1854" s="2">
        <f>WEEKNUM(Holidays!A1854)</f>
        <v>5</v>
      </c>
      <c r="D1854" s="1" t="str">
        <f>TEXT(Holidays!A1854,"MMMM")</f>
        <v>January</v>
      </c>
      <c r="E1854" s="1" t="str">
        <f>TEXT(Holidays!A1854,"yyyy")</f>
        <v>2020</v>
      </c>
      <c r="F1854" s="3">
        <v>12.8</v>
      </c>
      <c r="G1854" s="3">
        <v>23.1</v>
      </c>
      <c r="H1854" s="3">
        <v>26.1</v>
      </c>
      <c r="I1854" s="3">
        <v>0</v>
      </c>
      <c r="J1854" s="4">
        <v>103134.46</v>
      </c>
      <c r="K1854" s="5">
        <v>54.453082340000002</v>
      </c>
      <c r="L1854" s="71">
        <f t="shared" si="28"/>
        <v>5615989.242471437</v>
      </c>
      <c r="M1854" t="str">
        <f>VLOOKUP(A1854,Holidays!A:C,2,)</f>
        <v>N</v>
      </c>
      <c r="N1854" t="str">
        <f>VLOOKUP(A1854,Holidays!A:C,3,FALSE)</f>
        <v>Y</v>
      </c>
    </row>
    <row r="1855" spans="1:14" x14ac:dyDescent="0.25">
      <c r="A1855" s="6">
        <v>43858</v>
      </c>
      <c r="B1855" s="1" t="str">
        <f>TEXT(Holidays!A1855,"DDDD")</f>
        <v>Tuesday</v>
      </c>
      <c r="C1855" s="2">
        <f>WEEKNUM(Holidays!A1855)</f>
        <v>5</v>
      </c>
      <c r="D1855" s="1" t="str">
        <f>TEXT(Holidays!A1855,"MMMM")</f>
        <v>January</v>
      </c>
      <c r="E1855" s="1" t="str">
        <f>TEXT(Holidays!A1855,"yyyy")</f>
        <v>2020</v>
      </c>
      <c r="F1855" s="3">
        <v>13.6</v>
      </c>
      <c r="G1855" s="3">
        <v>25.4</v>
      </c>
      <c r="H1855" s="3">
        <v>26.5</v>
      </c>
      <c r="I1855" s="3">
        <v>0</v>
      </c>
      <c r="J1855" s="4">
        <v>116190.55499999999</v>
      </c>
      <c r="K1855" s="5">
        <v>67.173829400000002</v>
      </c>
      <c r="L1855" s="71">
        <f t="shared" si="28"/>
        <v>7804964.519461317</v>
      </c>
      <c r="M1855" t="str">
        <f>VLOOKUP(A1855,Holidays!A:C,2,)</f>
        <v>N</v>
      </c>
      <c r="N1855" t="str">
        <f>VLOOKUP(A1855,Holidays!A:C,3,FALSE)</f>
        <v>N</v>
      </c>
    </row>
    <row r="1856" spans="1:14" x14ac:dyDescent="0.25">
      <c r="A1856" s="6">
        <v>43859</v>
      </c>
      <c r="B1856" s="1" t="str">
        <f>TEXT(Holidays!A1856,"DDDD")</f>
        <v>Wednesday</v>
      </c>
      <c r="C1856" s="2">
        <f>WEEKNUM(Holidays!A1856)</f>
        <v>5</v>
      </c>
      <c r="D1856" s="1" t="str">
        <f>TEXT(Holidays!A1856,"MMMM")</f>
        <v>January</v>
      </c>
      <c r="E1856" s="1" t="str">
        <f>TEXT(Holidays!A1856,"yyyy")</f>
        <v>2020</v>
      </c>
      <c r="F1856" s="3">
        <v>15.2</v>
      </c>
      <c r="G1856" s="3">
        <v>31.5</v>
      </c>
      <c r="H1856" s="3">
        <v>29.5</v>
      </c>
      <c r="I1856" s="3">
        <v>0</v>
      </c>
      <c r="J1856" s="4">
        <v>129812.91499999999</v>
      </c>
      <c r="K1856" s="5">
        <v>78.27234224</v>
      </c>
      <c r="L1856" s="71">
        <f t="shared" si="28"/>
        <v>10160760.910052029</v>
      </c>
      <c r="M1856" t="str">
        <f>VLOOKUP(A1856,Holidays!A:C,2,)</f>
        <v>N</v>
      </c>
      <c r="N1856" t="str">
        <f>VLOOKUP(A1856,Holidays!A:C,3,FALSE)</f>
        <v>N</v>
      </c>
    </row>
    <row r="1857" spans="1:14" x14ac:dyDescent="0.25">
      <c r="A1857" s="6">
        <v>43860</v>
      </c>
      <c r="B1857" s="1" t="str">
        <f>TEXT(Holidays!A1857,"DDDD")</f>
        <v>Thursday</v>
      </c>
      <c r="C1857" s="2">
        <f>WEEKNUM(Holidays!A1857)</f>
        <v>5</v>
      </c>
      <c r="D1857" s="1" t="str">
        <f>TEXT(Holidays!A1857,"MMMM")</f>
        <v>January</v>
      </c>
      <c r="E1857" s="1" t="str">
        <f>TEXT(Holidays!A1857,"yyyy")</f>
        <v>2020</v>
      </c>
      <c r="F1857" s="3">
        <v>16.399999999999999</v>
      </c>
      <c r="G1857" s="3">
        <v>39.4</v>
      </c>
      <c r="H1857" s="3">
        <v>29.3</v>
      </c>
      <c r="I1857" s="3">
        <v>0</v>
      </c>
      <c r="J1857" s="4">
        <v>154816.49</v>
      </c>
      <c r="K1857" s="5">
        <v>1044.4473029999999</v>
      </c>
      <c r="L1857" s="71">
        <f t="shared" si="28"/>
        <v>161697665.44042644</v>
      </c>
      <c r="M1857" t="str">
        <f>VLOOKUP(A1857,Holidays!A:C,2,)</f>
        <v>Y</v>
      </c>
      <c r="N1857" t="str">
        <f>VLOOKUP(A1857,Holidays!A:C,3,FALSE)</f>
        <v>N</v>
      </c>
    </row>
    <row r="1858" spans="1:14" x14ac:dyDescent="0.25">
      <c r="A1858" s="6">
        <v>43861</v>
      </c>
      <c r="B1858" s="1" t="str">
        <f>TEXT(Holidays!A1858,"DDDD")</f>
        <v>Friday</v>
      </c>
      <c r="C1858" s="2">
        <f>WEEKNUM(Holidays!A1858)</f>
        <v>5</v>
      </c>
      <c r="D1858" s="1" t="str">
        <f>TEXT(Holidays!A1858,"MMMM")</f>
        <v>January</v>
      </c>
      <c r="E1858" s="1" t="str">
        <f>TEXT(Holidays!A1858,"yyyy")</f>
        <v>2020</v>
      </c>
      <c r="F1858" s="3">
        <v>21.5</v>
      </c>
      <c r="G1858" s="3">
        <v>42.9</v>
      </c>
      <c r="H1858" s="3">
        <v>18.3</v>
      </c>
      <c r="I1858" s="3">
        <v>0</v>
      </c>
      <c r="J1858" s="4">
        <v>170653.84</v>
      </c>
      <c r="K1858" s="5">
        <v>2809.437516</v>
      </c>
      <c r="L1858" s="71">
        <f t="shared" ref="L1858:L1921" si="29">J1858*K1858</f>
        <v>479441300.34546143</v>
      </c>
      <c r="M1858" t="str">
        <f>VLOOKUP(A1858,Holidays!A:C,2,)</f>
        <v>Y</v>
      </c>
      <c r="N1858" t="str">
        <f>VLOOKUP(A1858,Holidays!A:C,3,FALSE)</f>
        <v>N</v>
      </c>
    </row>
    <row r="1859" spans="1:14" x14ac:dyDescent="0.25">
      <c r="A1859" s="6">
        <v>43862</v>
      </c>
      <c r="B1859" s="1" t="str">
        <f>TEXT(Holidays!A1859,"DDDD")</f>
        <v>Saturday</v>
      </c>
      <c r="C1859" s="2">
        <f>WEEKNUM(Holidays!A1859)</f>
        <v>5</v>
      </c>
      <c r="D1859" s="1" t="str">
        <f>TEXT(Holidays!A1859,"MMMM")</f>
        <v>February</v>
      </c>
      <c r="E1859" s="1" t="str">
        <f>TEXT(Holidays!A1859,"yyyy")</f>
        <v>2020</v>
      </c>
      <c r="F1859" s="3">
        <v>23.5</v>
      </c>
      <c r="G1859" s="3">
        <v>29.3</v>
      </c>
      <c r="H1859" s="3">
        <v>1.8</v>
      </c>
      <c r="I1859" s="3">
        <v>0.8</v>
      </c>
      <c r="J1859" s="4">
        <v>131856.315</v>
      </c>
      <c r="K1859" s="5">
        <v>86.908607950000004</v>
      </c>
      <c r="L1859" s="71">
        <f t="shared" si="29"/>
        <v>11459448.786066705</v>
      </c>
      <c r="M1859" t="str">
        <f>VLOOKUP(A1859,Holidays!A:C,2,)</f>
        <v>Y</v>
      </c>
      <c r="N1859" t="str">
        <f>VLOOKUP(A1859,Holidays!A:C,3,FALSE)</f>
        <v>N</v>
      </c>
    </row>
    <row r="1860" spans="1:14" x14ac:dyDescent="0.25">
      <c r="A1860" s="6">
        <v>43863</v>
      </c>
      <c r="B1860" s="1" t="str">
        <f>TEXT(Holidays!A1860,"DDDD")</f>
        <v>Sunday</v>
      </c>
      <c r="C1860" s="2">
        <f>WEEKNUM(Holidays!A1860)</f>
        <v>6</v>
      </c>
      <c r="D1860" s="1" t="str">
        <f>TEXT(Holidays!A1860,"MMMM")</f>
        <v>February</v>
      </c>
      <c r="E1860" s="1" t="str">
        <f>TEXT(Holidays!A1860,"yyyy")</f>
        <v>2020</v>
      </c>
      <c r="F1860" s="3">
        <v>14.2</v>
      </c>
      <c r="G1860" s="3">
        <v>25.1</v>
      </c>
      <c r="H1860" s="3">
        <v>21</v>
      </c>
      <c r="I1860" s="3">
        <v>14.8</v>
      </c>
      <c r="J1860" s="4">
        <v>97609.06</v>
      </c>
      <c r="K1860" s="5">
        <v>14.2356353</v>
      </c>
      <c r="L1860" s="71">
        <f t="shared" si="29"/>
        <v>1389526.980135818</v>
      </c>
      <c r="M1860" t="str">
        <f>VLOOKUP(A1860,Holidays!A:C,2,)</f>
        <v>Y</v>
      </c>
      <c r="N1860" t="str">
        <f>VLOOKUP(A1860,Holidays!A:C,3,FALSE)</f>
        <v>N</v>
      </c>
    </row>
    <row r="1861" spans="1:14" x14ac:dyDescent="0.25">
      <c r="A1861" s="6">
        <v>43864</v>
      </c>
      <c r="B1861" s="1" t="str">
        <f>TEXT(Holidays!A1861,"DDDD")</f>
        <v>Monday</v>
      </c>
      <c r="C1861" s="2">
        <f>WEEKNUM(Holidays!A1861)</f>
        <v>6</v>
      </c>
      <c r="D1861" s="1" t="str">
        <f>TEXT(Holidays!A1861,"MMMM")</f>
        <v>February</v>
      </c>
      <c r="E1861" s="1" t="str">
        <f>TEXT(Holidays!A1861,"yyyy")</f>
        <v>2020</v>
      </c>
      <c r="F1861" s="3">
        <v>13.2</v>
      </c>
      <c r="G1861" s="3">
        <v>17.7</v>
      </c>
      <c r="H1861" s="3">
        <v>22.7</v>
      </c>
      <c r="I1861" s="3">
        <v>0</v>
      </c>
      <c r="J1861" s="4">
        <v>105004.91</v>
      </c>
      <c r="K1861" s="5">
        <v>15.310771989999999</v>
      </c>
      <c r="L1861" s="71">
        <f t="shared" si="29"/>
        <v>1607706.2348404708</v>
      </c>
      <c r="M1861" t="str">
        <f>VLOOKUP(A1861,Holidays!A:C,2,)</f>
        <v>Y</v>
      </c>
      <c r="N1861" t="str">
        <f>VLOOKUP(A1861,Holidays!A:C,3,FALSE)</f>
        <v>N</v>
      </c>
    </row>
    <row r="1862" spans="1:14" x14ac:dyDescent="0.25">
      <c r="A1862" s="6">
        <v>43865</v>
      </c>
      <c r="B1862" s="1" t="str">
        <f>TEXT(Holidays!A1862,"DDDD")</f>
        <v>Tuesday</v>
      </c>
      <c r="C1862" s="2">
        <f>WEEKNUM(Holidays!A1862)</f>
        <v>6</v>
      </c>
      <c r="D1862" s="1" t="str">
        <f>TEXT(Holidays!A1862,"MMMM")</f>
        <v>February</v>
      </c>
      <c r="E1862" s="1" t="str">
        <f>TEXT(Holidays!A1862,"yyyy")</f>
        <v>2020</v>
      </c>
      <c r="F1862" s="3">
        <v>11.3</v>
      </c>
      <c r="G1862" s="3">
        <v>19.7</v>
      </c>
      <c r="H1862" s="3">
        <v>28.6</v>
      </c>
      <c r="I1862" s="3">
        <v>0</v>
      </c>
      <c r="J1862" s="4">
        <v>107034.065</v>
      </c>
      <c r="K1862" s="5">
        <v>25.212092720000001</v>
      </c>
      <c r="L1862" s="71">
        <f t="shared" si="29"/>
        <v>2698552.7709785071</v>
      </c>
      <c r="M1862" t="str">
        <f>VLOOKUP(A1862,Holidays!A:C,2,)</f>
        <v>Y</v>
      </c>
      <c r="N1862" t="str">
        <f>VLOOKUP(A1862,Holidays!A:C,3,FALSE)</f>
        <v>N</v>
      </c>
    </row>
    <row r="1863" spans="1:14" x14ac:dyDescent="0.25">
      <c r="A1863" s="6">
        <v>43866</v>
      </c>
      <c r="B1863" s="1" t="str">
        <f>TEXT(Holidays!A1863,"DDDD")</f>
        <v>Wednesday</v>
      </c>
      <c r="C1863" s="2">
        <f>WEEKNUM(Holidays!A1863)</f>
        <v>6</v>
      </c>
      <c r="D1863" s="1" t="str">
        <f>TEXT(Holidays!A1863,"MMMM")</f>
        <v>February</v>
      </c>
      <c r="E1863" s="1" t="str">
        <f>TEXT(Holidays!A1863,"yyyy")</f>
        <v>2020</v>
      </c>
      <c r="F1863" s="3">
        <v>10.8</v>
      </c>
      <c r="G1863" s="3">
        <v>20.100000000000001</v>
      </c>
      <c r="H1863" s="3">
        <v>27.1</v>
      </c>
      <c r="I1863" s="3">
        <v>0</v>
      </c>
      <c r="J1863" s="4">
        <v>108988.44</v>
      </c>
      <c r="K1863" s="5">
        <v>42.116875</v>
      </c>
      <c r="L1863" s="71">
        <f t="shared" si="29"/>
        <v>4590252.5039250003</v>
      </c>
      <c r="M1863" t="str">
        <f>VLOOKUP(A1863,Holidays!A:C,2,)</f>
        <v>Y</v>
      </c>
      <c r="N1863" t="str">
        <f>VLOOKUP(A1863,Holidays!A:C,3,FALSE)</f>
        <v>N</v>
      </c>
    </row>
    <row r="1864" spans="1:14" x14ac:dyDescent="0.25">
      <c r="A1864" s="6">
        <v>43867</v>
      </c>
      <c r="B1864" s="1" t="str">
        <f>TEXT(Holidays!A1864,"DDDD")</f>
        <v>Thursday</v>
      </c>
      <c r="C1864" s="2">
        <f>WEEKNUM(Holidays!A1864)</f>
        <v>6</v>
      </c>
      <c r="D1864" s="1" t="str">
        <f>TEXT(Holidays!A1864,"MMMM")</f>
        <v>February</v>
      </c>
      <c r="E1864" s="1" t="str">
        <f>TEXT(Holidays!A1864,"yyyy")</f>
        <v>2020</v>
      </c>
      <c r="F1864" s="3">
        <v>13.7</v>
      </c>
      <c r="G1864" s="3">
        <v>25.5</v>
      </c>
      <c r="H1864" s="3">
        <v>25</v>
      </c>
      <c r="I1864" s="3">
        <v>0</v>
      </c>
      <c r="J1864" s="4">
        <v>120569.46</v>
      </c>
      <c r="K1864" s="5">
        <v>42.766032299999999</v>
      </c>
      <c r="L1864" s="71">
        <f t="shared" si="29"/>
        <v>5156277.4207535582</v>
      </c>
      <c r="M1864" t="str">
        <f>VLOOKUP(A1864,Holidays!A:C,2,)</f>
        <v>Y</v>
      </c>
      <c r="N1864" t="str">
        <f>VLOOKUP(A1864,Holidays!A:C,3,FALSE)</f>
        <v>N</v>
      </c>
    </row>
    <row r="1865" spans="1:14" x14ac:dyDescent="0.25">
      <c r="A1865" s="6">
        <v>43868</v>
      </c>
      <c r="B1865" s="1" t="str">
        <f>TEXT(Holidays!A1865,"DDDD")</f>
        <v>Friday</v>
      </c>
      <c r="C1865" s="2">
        <f>WEEKNUM(Holidays!A1865)</f>
        <v>6</v>
      </c>
      <c r="D1865" s="1" t="str">
        <f>TEXT(Holidays!A1865,"MMMM")</f>
        <v>February</v>
      </c>
      <c r="E1865" s="1" t="str">
        <f>TEXT(Holidays!A1865,"yyyy")</f>
        <v>2020</v>
      </c>
      <c r="F1865" s="3">
        <v>16.5</v>
      </c>
      <c r="G1865" s="3">
        <v>23.2</v>
      </c>
      <c r="H1865" s="3">
        <v>18.399999999999999</v>
      </c>
      <c r="I1865" s="3">
        <v>0</v>
      </c>
      <c r="J1865" s="4">
        <v>120734.85</v>
      </c>
      <c r="K1865" s="5">
        <v>45.332425360000002</v>
      </c>
      <c r="L1865" s="71">
        <f t="shared" si="29"/>
        <v>5473203.5759757962</v>
      </c>
      <c r="M1865" t="str">
        <f>VLOOKUP(A1865,Holidays!A:C,2,)</f>
        <v>Y</v>
      </c>
      <c r="N1865" t="str">
        <f>VLOOKUP(A1865,Holidays!A:C,3,FALSE)</f>
        <v>N</v>
      </c>
    </row>
    <row r="1866" spans="1:14" x14ac:dyDescent="0.25">
      <c r="A1866" s="6">
        <v>43869</v>
      </c>
      <c r="B1866" s="1" t="str">
        <f>TEXT(Holidays!A1866,"DDDD")</f>
        <v>Saturday</v>
      </c>
      <c r="C1866" s="2">
        <f>WEEKNUM(Holidays!A1866)</f>
        <v>6</v>
      </c>
      <c r="D1866" s="1" t="str">
        <f>TEXT(Holidays!A1866,"MMMM")</f>
        <v>February</v>
      </c>
      <c r="E1866" s="1" t="str">
        <f>TEXT(Holidays!A1866,"yyyy")</f>
        <v>2020</v>
      </c>
      <c r="F1866" s="3">
        <v>17.399999999999999</v>
      </c>
      <c r="G1866" s="3">
        <v>29.4</v>
      </c>
      <c r="H1866" s="3">
        <v>27.5</v>
      </c>
      <c r="I1866" s="3">
        <v>0</v>
      </c>
      <c r="J1866" s="4">
        <v>107864.44500000001</v>
      </c>
      <c r="K1866" s="5">
        <v>28.570907080000001</v>
      </c>
      <c r="L1866" s="71">
        <f t="shared" si="29"/>
        <v>3081785.035330771</v>
      </c>
      <c r="M1866" t="str">
        <f>VLOOKUP(A1866,Holidays!A:C,2,)</f>
        <v>Y</v>
      </c>
      <c r="N1866" t="str">
        <f>VLOOKUP(A1866,Holidays!A:C,3,FALSE)</f>
        <v>N</v>
      </c>
    </row>
    <row r="1867" spans="1:14" x14ac:dyDescent="0.25">
      <c r="A1867" s="6">
        <v>43870</v>
      </c>
      <c r="B1867" s="1" t="str">
        <f>TEXT(Holidays!A1867,"DDDD")</f>
        <v>Sunday</v>
      </c>
      <c r="C1867" s="2">
        <f>WEEKNUM(Holidays!A1867)</f>
        <v>7</v>
      </c>
      <c r="D1867" s="1" t="str">
        <f>TEXT(Holidays!A1867,"MMMM")</f>
        <v>February</v>
      </c>
      <c r="E1867" s="1" t="str">
        <f>TEXT(Holidays!A1867,"yyyy")</f>
        <v>2020</v>
      </c>
      <c r="F1867" s="3">
        <v>19.600000000000001</v>
      </c>
      <c r="G1867" s="3">
        <v>28.2</v>
      </c>
      <c r="H1867" s="3">
        <v>19.899999999999999</v>
      </c>
      <c r="I1867" s="3">
        <v>0</v>
      </c>
      <c r="J1867" s="4">
        <v>103857.11</v>
      </c>
      <c r="K1867" s="5">
        <v>21.555491809999999</v>
      </c>
      <c r="L1867" s="71">
        <f t="shared" si="29"/>
        <v>2238691.0840152688</v>
      </c>
      <c r="M1867" t="str">
        <f>VLOOKUP(A1867,Holidays!A:C,2,)</f>
        <v>Y</v>
      </c>
      <c r="N1867" t="str">
        <f>VLOOKUP(A1867,Holidays!A:C,3,FALSE)</f>
        <v>N</v>
      </c>
    </row>
    <row r="1868" spans="1:14" x14ac:dyDescent="0.25">
      <c r="A1868" s="6">
        <v>43871</v>
      </c>
      <c r="B1868" s="1" t="str">
        <f>TEXT(Holidays!A1868,"DDDD")</f>
        <v>Monday</v>
      </c>
      <c r="C1868" s="2">
        <f>WEEKNUM(Holidays!A1868)</f>
        <v>7</v>
      </c>
      <c r="D1868" s="1" t="str">
        <f>TEXT(Holidays!A1868,"MMMM")</f>
        <v>February</v>
      </c>
      <c r="E1868" s="1" t="str">
        <f>TEXT(Holidays!A1868,"yyyy")</f>
        <v>2020</v>
      </c>
      <c r="F1868" s="3">
        <v>18.5</v>
      </c>
      <c r="G1868" s="3">
        <v>27.7</v>
      </c>
      <c r="H1868" s="3">
        <v>15</v>
      </c>
      <c r="I1868" s="3">
        <v>0.6</v>
      </c>
      <c r="J1868" s="4">
        <v>122975.46</v>
      </c>
      <c r="K1868" s="5">
        <v>50.809242179999998</v>
      </c>
      <c r="L1868" s="71">
        <f t="shared" si="29"/>
        <v>6248289.9293369027</v>
      </c>
      <c r="M1868" t="str">
        <f>VLOOKUP(A1868,Holidays!A:C,2,)</f>
        <v>Y</v>
      </c>
      <c r="N1868" t="str">
        <f>VLOOKUP(A1868,Holidays!A:C,3,FALSE)</f>
        <v>N</v>
      </c>
    </row>
    <row r="1869" spans="1:14" x14ac:dyDescent="0.25">
      <c r="A1869" s="6">
        <v>43872</v>
      </c>
      <c r="B1869" s="1" t="str">
        <f>TEXT(Holidays!A1869,"DDDD")</f>
        <v>Tuesday</v>
      </c>
      <c r="C1869" s="2">
        <f>WEEKNUM(Holidays!A1869)</f>
        <v>7</v>
      </c>
      <c r="D1869" s="1" t="str">
        <f>TEXT(Holidays!A1869,"MMMM")</f>
        <v>February</v>
      </c>
      <c r="E1869" s="1" t="str">
        <f>TEXT(Holidays!A1869,"yyyy")</f>
        <v>2020</v>
      </c>
      <c r="F1869" s="3">
        <v>19.5</v>
      </c>
      <c r="G1869" s="3">
        <v>25.9</v>
      </c>
      <c r="H1869" s="3">
        <v>19.100000000000001</v>
      </c>
      <c r="I1869" s="3">
        <v>0</v>
      </c>
      <c r="J1869" s="4">
        <v>127110.58</v>
      </c>
      <c r="K1869" s="5">
        <v>61.289840849999997</v>
      </c>
      <c r="L1869" s="71">
        <f t="shared" si="29"/>
        <v>7790587.2185511924</v>
      </c>
      <c r="M1869" t="str">
        <f>VLOOKUP(A1869,Holidays!A:C,2,)</f>
        <v>Y</v>
      </c>
      <c r="N1869" t="str">
        <f>VLOOKUP(A1869,Holidays!A:C,3,FALSE)</f>
        <v>N</v>
      </c>
    </row>
    <row r="1870" spans="1:14" x14ac:dyDescent="0.25">
      <c r="A1870" s="6">
        <v>43873</v>
      </c>
      <c r="B1870" s="1" t="str">
        <f>TEXT(Holidays!A1870,"DDDD")</f>
        <v>Wednesday</v>
      </c>
      <c r="C1870" s="2">
        <f>WEEKNUM(Holidays!A1870)</f>
        <v>7</v>
      </c>
      <c r="D1870" s="1" t="str">
        <f>TEXT(Holidays!A1870,"MMMM")</f>
        <v>February</v>
      </c>
      <c r="E1870" s="1" t="str">
        <f>TEXT(Holidays!A1870,"yyyy")</f>
        <v>2020</v>
      </c>
      <c r="F1870" s="3">
        <v>19.100000000000001</v>
      </c>
      <c r="G1870" s="3">
        <v>27.7</v>
      </c>
      <c r="H1870" s="3">
        <v>17.3</v>
      </c>
      <c r="I1870" s="3">
        <v>0</v>
      </c>
      <c r="J1870" s="4">
        <v>124618.565</v>
      </c>
      <c r="K1870" s="5">
        <v>53.243525050000002</v>
      </c>
      <c r="L1870" s="71">
        <f t="shared" si="29"/>
        <v>6635131.6872725533</v>
      </c>
      <c r="M1870" t="str">
        <f>VLOOKUP(A1870,Holidays!A:C,2,)</f>
        <v>Y</v>
      </c>
      <c r="N1870" t="str">
        <f>VLOOKUP(A1870,Holidays!A:C,3,FALSE)</f>
        <v>N</v>
      </c>
    </row>
    <row r="1871" spans="1:14" x14ac:dyDescent="0.25">
      <c r="A1871" s="6">
        <v>43874</v>
      </c>
      <c r="B1871" s="1" t="str">
        <f>TEXT(Holidays!A1871,"DDDD")</f>
        <v>Thursday</v>
      </c>
      <c r="C1871" s="2">
        <f>WEEKNUM(Holidays!A1871)</f>
        <v>7</v>
      </c>
      <c r="D1871" s="1" t="str">
        <f>TEXT(Holidays!A1871,"MMMM")</f>
        <v>February</v>
      </c>
      <c r="E1871" s="1" t="str">
        <f>TEXT(Holidays!A1871,"yyyy")</f>
        <v>2020</v>
      </c>
      <c r="F1871" s="3">
        <v>19.399999999999999</v>
      </c>
      <c r="G1871" s="3">
        <v>31.7</v>
      </c>
      <c r="H1871" s="3">
        <v>26.7</v>
      </c>
      <c r="I1871" s="3">
        <v>0</v>
      </c>
      <c r="J1871" s="4">
        <v>139137.185</v>
      </c>
      <c r="K1871" s="5">
        <v>79.018494320000002</v>
      </c>
      <c r="L1871" s="71">
        <f t="shared" si="29"/>
        <v>10994410.862623289</v>
      </c>
      <c r="M1871" t="str">
        <f>VLOOKUP(A1871,Holidays!A:C,2,)</f>
        <v>Y</v>
      </c>
      <c r="N1871" t="str">
        <f>VLOOKUP(A1871,Holidays!A:C,3,FALSE)</f>
        <v>N</v>
      </c>
    </row>
    <row r="1872" spans="1:14" x14ac:dyDescent="0.25">
      <c r="A1872" s="6">
        <v>43875</v>
      </c>
      <c r="B1872" s="1" t="str">
        <f>TEXT(Holidays!A1872,"DDDD")</f>
        <v>Friday</v>
      </c>
      <c r="C1872" s="2">
        <f>WEEKNUM(Holidays!A1872)</f>
        <v>7</v>
      </c>
      <c r="D1872" s="1" t="str">
        <f>TEXT(Holidays!A1872,"MMMM")</f>
        <v>February</v>
      </c>
      <c r="E1872" s="1" t="str">
        <f>TEXT(Holidays!A1872,"yyyy")</f>
        <v>2020</v>
      </c>
      <c r="F1872" s="3">
        <v>20.3</v>
      </c>
      <c r="G1872" s="3">
        <v>33.700000000000003</v>
      </c>
      <c r="H1872" s="3">
        <v>10.6</v>
      </c>
      <c r="I1872" s="3">
        <v>0</v>
      </c>
      <c r="J1872" s="4">
        <v>139855.63</v>
      </c>
      <c r="K1872" s="5">
        <v>79.502643969999994</v>
      </c>
      <c r="L1872" s="71">
        <f t="shared" si="29"/>
        <v>11118892.359090051</v>
      </c>
      <c r="M1872" t="str">
        <f>VLOOKUP(A1872,Holidays!A:C,2,)</f>
        <v>Y</v>
      </c>
      <c r="N1872" t="str">
        <f>VLOOKUP(A1872,Holidays!A:C,3,FALSE)</f>
        <v>N</v>
      </c>
    </row>
    <row r="1873" spans="1:14" x14ac:dyDescent="0.25">
      <c r="A1873" s="6">
        <v>43876</v>
      </c>
      <c r="B1873" s="1" t="str">
        <f>TEXT(Holidays!A1873,"DDDD")</f>
        <v>Saturday</v>
      </c>
      <c r="C1873" s="2">
        <f>WEEKNUM(Holidays!A1873)</f>
        <v>7</v>
      </c>
      <c r="D1873" s="1" t="str">
        <f>TEXT(Holidays!A1873,"MMMM")</f>
        <v>February</v>
      </c>
      <c r="E1873" s="1" t="str">
        <f>TEXT(Holidays!A1873,"yyyy")</f>
        <v>2020</v>
      </c>
      <c r="F1873" s="3">
        <v>18.899999999999999</v>
      </c>
      <c r="G1873" s="3">
        <v>19.3</v>
      </c>
      <c r="H1873" s="3">
        <v>2.4</v>
      </c>
      <c r="I1873" s="3">
        <v>5.4</v>
      </c>
      <c r="J1873" s="4">
        <v>108300.63499999999</v>
      </c>
      <c r="K1873" s="5">
        <v>55.674962260000001</v>
      </c>
      <c r="L1873" s="71">
        <f t="shared" si="29"/>
        <v>6029633.7663590349</v>
      </c>
      <c r="M1873" t="str">
        <f>VLOOKUP(A1873,Holidays!A:C,2,)</f>
        <v>Y</v>
      </c>
      <c r="N1873" t="str">
        <f>VLOOKUP(A1873,Holidays!A:C,3,FALSE)</f>
        <v>N</v>
      </c>
    </row>
    <row r="1874" spans="1:14" x14ac:dyDescent="0.25">
      <c r="A1874" s="6">
        <v>43877</v>
      </c>
      <c r="B1874" s="1" t="str">
        <f>TEXT(Holidays!A1874,"DDDD")</f>
        <v>Sunday</v>
      </c>
      <c r="C1874" s="2">
        <f>WEEKNUM(Holidays!A1874)</f>
        <v>8</v>
      </c>
      <c r="D1874" s="1" t="str">
        <f>TEXT(Holidays!A1874,"MMMM")</f>
        <v>February</v>
      </c>
      <c r="E1874" s="1" t="str">
        <f>TEXT(Holidays!A1874,"yyyy")</f>
        <v>2020</v>
      </c>
      <c r="F1874" s="3">
        <v>16.899999999999999</v>
      </c>
      <c r="G1874" s="3">
        <v>26.4</v>
      </c>
      <c r="H1874" s="3">
        <v>23.8</v>
      </c>
      <c r="I1874" s="3">
        <v>2.8</v>
      </c>
      <c r="J1874" s="4">
        <v>100904.27</v>
      </c>
      <c r="K1874" s="5">
        <v>47.00473539</v>
      </c>
      <c r="L1874" s="71">
        <f t="shared" si="29"/>
        <v>4742978.5110711157</v>
      </c>
      <c r="M1874" t="str">
        <f>VLOOKUP(A1874,Holidays!A:C,2,)</f>
        <v>Y</v>
      </c>
      <c r="N1874" t="str">
        <f>VLOOKUP(A1874,Holidays!A:C,3,FALSE)</f>
        <v>N</v>
      </c>
    </row>
    <row r="1875" spans="1:14" x14ac:dyDescent="0.25">
      <c r="A1875" s="6">
        <v>43878</v>
      </c>
      <c r="B1875" s="1" t="str">
        <f>TEXT(Holidays!A1875,"DDDD")</f>
        <v>Monday</v>
      </c>
      <c r="C1875" s="2">
        <f>WEEKNUM(Holidays!A1875)</f>
        <v>8</v>
      </c>
      <c r="D1875" s="1" t="str">
        <f>TEXT(Holidays!A1875,"MMMM")</f>
        <v>February</v>
      </c>
      <c r="E1875" s="1" t="str">
        <f>TEXT(Holidays!A1875,"yyyy")</f>
        <v>2020</v>
      </c>
      <c r="F1875" s="3">
        <v>15.2</v>
      </c>
      <c r="G1875" s="3">
        <v>25.6</v>
      </c>
      <c r="H1875" s="3">
        <v>26.4</v>
      </c>
      <c r="I1875" s="3">
        <v>0</v>
      </c>
      <c r="J1875" s="4">
        <v>123351.845</v>
      </c>
      <c r="K1875" s="5">
        <v>64.10902188</v>
      </c>
      <c r="L1875" s="71">
        <f t="shared" si="29"/>
        <v>7907966.1300433688</v>
      </c>
      <c r="M1875" t="str">
        <f>VLOOKUP(A1875,Holidays!A:C,2,)</f>
        <v>Y</v>
      </c>
      <c r="N1875" t="str">
        <f>VLOOKUP(A1875,Holidays!A:C,3,FALSE)</f>
        <v>N</v>
      </c>
    </row>
    <row r="1876" spans="1:14" x14ac:dyDescent="0.25">
      <c r="A1876" s="6">
        <v>43879</v>
      </c>
      <c r="B1876" s="1" t="str">
        <f>TEXT(Holidays!A1876,"DDDD")</f>
        <v>Tuesday</v>
      </c>
      <c r="C1876" s="2">
        <f>WEEKNUM(Holidays!A1876)</f>
        <v>8</v>
      </c>
      <c r="D1876" s="1" t="str">
        <f>TEXT(Holidays!A1876,"MMMM")</f>
        <v>February</v>
      </c>
      <c r="E1876" s="1" t="str">
        <f>TEXT(Holidays!A1876,"yyyy")</f>
        <v>2020</v>
      </c>
      <c r="F1876" s="3">
        <v>17.600000000000001</v>
      </c>
      <c r="G1876" s="3">
        <v>21.8</v>
      </c>
      <c r="H1876" s="3">
        <v>7.3</v>
      </c>
      <c r="I1876" s="3">
        <v>0</v>
      </c>
      <c r="J1876" s="4">
        <v>119178.12</v>
      </c>
      <c r="K1876" s="5">
        <v>60.59554515</v>
      </c>
      <c r="L1876" s="71">
        <f t="shared" si="29"/>
        <v>7221663.1513521178</v>
      </c>
      <c r="M1876" t="str">
        <f>VLOOKUP(A1876,Holidays!A:C,2,)</f>
        <v>Y</v>
      </c>
      <c r="N1876" t="str">
        <f>VLOOKUP(A1876,Holidays!A:C,3,FALSE)</f>
        <v>N</v>
      </c>
    </row>
    <row r="1877" spans="1:14" x14ac:dyDescent="0.25">
      <c r="A1877" s="6">
        <v>43880</v>
      </c>
      <c r="B1877" s="1" t="str">
        <f>TEXT(Holidays!A1877,"DDDD")</f>
        <v>Wednesday</v>
      </c>
      <c r="C1877" s="2">
        <f>WEEKNUM(Holidays!A1877)</f>
        <v>8</v>
      </c>
      <c r="D1877" s="1" t="str">
        <f>TEXT(Holidays!A1877,"MMMM")</f>
        <v>February</v>
      </c>
      <c r="E1877" s="1" t="str">
        <f>TEXT(Holidays!A1877,"yyyy")</f>
        <v>2020</v>
      </c>
      <c r="F1877" s="3">
        <v>13.3</v>
      </c>
      <c r="G1877" s="3">
        <v>19.7</v>
      </c>
      <c r="H1877" s="3">
        <v>12.9</v>
      </c>
      <c r="I1877" s="3">
        <v>38</v>
      </c>
      <c r="J1877" s="4">
        <v>109375.215</v>
      </c>
      <c r="K1877" s="5">
        <v>51.44203692</v>
      </c>
      <c r="L1877" s="71">
        <f t="shared" si="29"/>
        <v>5626483.8481629379</v>
      </c>
      <c r="M1877" t="str">
        <f>VLOOKUP(A1877,Holidays!A:C,2,)</f>
        <v>Y</v>
      </c>
      <c r="N1877" t="str">
        <f>VLOOKUP(A1877,Holidays!A:C,3,FALSE)</f>
        <v>N</v>
      </c>
    </row>
    <row r="1878" spans="1:14" x14ac:dyDescent="0.25">
      <c r="A1878" s="6">
        <v>43881</v>
      </c>
      <c r="B1878" s="1" t="str">
        <f>TEXT(Holidays!A1878,"DDDD")</f>
        <v>Thursday</v>
      </c>
      <c r="C1878" s="2">
        <f>WEEKNUM(Holidays!A1878)</f>
        <v>8</v>
      </c>
      <c r="D1878" s="1" t="str">
        <f>TEXT(Holidays!A1878,"MMMM")</f>
        <v>February</v>
      </c>
      <c r="E1878" s="1" t="str">
        <f>TEXT(Holidays!A1878,"yyyy")</f>
        <v>2020</v>
      </c>
      <c r="F1878" s="3">
        <v>14.2</v>
      </c>
      <c r="G1878" s="3">
        <v>18.7</v>
      </c>
      <c r="H1878" s="3">
        <v>15.2</v>
      </c>
      <c r="I1878" s="3">
        <v>3.2</v>
      </c>
      <c r="J1878" s="4">
        <v>112202.145</v>
      </c>
      <c r="K1878" s="5">
        <v>58.361290920000002</v>
      </c>
      <c r="L1878" s="71">
        <f t="shared" si="29"/>
        <v>6548262.0261930237</v>
      </c>
      <c r="M1878" t="str">
        <f>VLOOKUP(A1878,Holidays!A:C,2,)</f>
        <v>Y</v>
      </c>
      <c r="N1878" t="str">
        <f>VLOOKUP(A1878,Holidays!A:C,3,FALSE)</f>
        <v>N</v>
      </c>
    </row>
    <row r="1879" spans="1:14" x14ac:dyDescent="0.25">
      <c r="A1879" s="6">
        <v>43882</v>
      </c>
      <c r="B1879" s="1" t="str">
        <f>TEXT(Holidays!A1879,"DDDD")</f>
        <v>Friday</v>
      </c>
      <c r="C1879" s="2">
        <f>WEEKNUM(Holidays!A1879)</f>
        <v>8</v>
      </c>
      <c r="D1879" s="1" t="str">
        <f>TEXT(Holidays!A1879,"MMMM")</f>
        <v>February</v>
      </c>
      <c r="E1879" s="1" t="str">
        <f>TEXT(Holidays!A1879,"yyyy")</f>
        <v>2020</v>
      </c>
      <c r="F1879" s="3">
        <v>13.5</v>
      </c>
      <c r="G1879" s="3">
        <v>19.600000000000001</v>
      </c>
      <c r="H1879" s="3">
        <v>17.100000000000001</v>
      </c>
      <c r="I1879" s="3">
        <v>2.8</v>
      </c>
      <c r="J1879" s="4">
        <v>108949.05499999999</v>
      </c>
      <c r="K1879" s="5">
        <v>48.658203370000003</v>
      </c>
      <c r="L1879" s="71">
        <f t="shared" si="29"/>
        <v>5301265.2751593152</v>
      </c>
      <c r="M1879" t="str">
        <f>VLOOKUP(A1879,Holidays!A:C,2,)</f>
        <v>Y</v>
      </c>
      <c r="N1879" t="str">
        <f>VLOOKUP(A1879,Holidays!A:C,3,FALSE)</f>
        <v>N</v>
      </c>
    </row>
    <row r="1880" spans="1:14" x14ac:dyDescent="0.25">
      <c r="A1880" s="6">
        <v>43883</v>
      </c>
      <c r="B1880" s="1" t="str">
        <f>TEXT(Holidays!A1880,"DDDD")</f>
        <v>Saturday</v>
      </c>
      <c r="C1880" s="2">
        <f>WEEKNUM(Holidays!A1880)</f>
        <v>8</v>
      </c>
      <c r="D1880" s="1" t="str">
        <f>TEXT(Holidays!A1880,"MMMM")</f>
        <v>February</v>
      </c>
      <c r="E1880" s="1" t="str">
        <f>TEXT(Holidays!A1880,"yyyy")</f>
        <v>2020</v>
      </c>
      <c r="F1880" s="3">
        <v>11.4</v>
      </c>
      <c r="G1880" s="3">
        <v>21.1</v>
      </c>
      <c r="H1880" s="3">
        <v>25.4</v>
      </c>
      <c r="I1880" s="3">
        <v>0</v>
      </c>
      <c r="J1880" s="4">
        <v>96922.02</v>
      </c>
      <c r="K1880" s="5">
        <v>42.236093580000002</v>
      </c>
      <c r="L1880" s="71">
        <f t="shared" si="29"/>
        <v>4093607.506682632</v>
      </c>
      <c r="M1880" t="str">
        <f>VLOOKUP(A1880,Holidays!A:C,2,)</f>
        <v>Y</v>
      </c>
      <c r="N1880" t="str">
        <f>VLOOKUP(A1880,Holidays!A:C,3,FALSE)</f>
        <v>N</v>
      </c>
    </row>
    <row r="1881" spans="1:14" x14ac:dyDescent="0.25">
      <c r="A1881" s="6">
        <v>43884</v>
      </c>
      <c r="B1881" s="1" t="str">
        <f>TEXT(Holidays!A1881,"DDDD")</f>
        <v>Sunday</v>
      </c>
      <c r="C1881" s="2">
        <f>WEEKNUM(Holidays!A1881)</f>
        <v>9</v>
      </c>
      <c r="D1881" s="1" t="str">
        <f>TEXT(Holidays!A1881,"MMMM")</f>
        <v>February</v>
      </c>
      <c r="E1881" s="1" t="str">
        <f>TEXT(Holidays!A1881,"yyyy")</f>
        <v>2020</v>
      </c>
      <c r="F1881" s="3">
        <v>13.3</v>
      </c>
      <c r="G1881" s="3">
        <v>34</v>
      </c>
      <c r="H1881" s="3">
        <v>21.6</v>
      </c>
      <c r="I1881" s="3">
        <v>0</v>
      </c>
      <c r="J1881" s="4">
        <v>106129.66499999999</v>
      </c>
      <c r="K1881" s="5">
        <v>51.318456159999997</v>
      </c>
      <c r="L1881" s="71">
        <f t="shared" si="29"/>
        <v>5446410.5605779858</v>
      </c>
      <c r="M1881" t="str">
        <f>VLOOKUP(A1881,Holidays!A:C,2,)</f>
        <v>Y</v>
      </c>
      <c r="N1881" t="str">
        <f>VLOOKUP(A1881,Holidays!A:C,3,FALSE)</f>
        <v>N</v>
      </c>
    </row>
    <row r="1882" spans="1:14" x14ac:dyDescent="0.25">
      <c r="A1882" s="6">
        <v>43885</v>
      </c>
      <c r="B1882" s="1" t="str">
        <f>TEXT(Holidays!A1882,"DDDD")</f>
        <v>Monday</v>
      </c>
      <c r="C1882" s="2">
        <f>WEEKNUM(Holidays!A1882)</f>
        <v>9</v>
      </c>
      <c r="D1882" s="1" t="str">
        <f>TEXT(Holidays!A1882,"MMMM")</f>
        <v>February</v>
      </c>
      <c r="E1882" s="1" t="str">
        <f>TEXT(Holidays!A1882,"yyyy")</f>
        <v>2020</v>
      </c>
      <c r="F1882" s="3">
        <v>16.8</v>
      </c>
      <c r="G1882" s="3">
        <v>23.7</v>
      </c>
      <c r="H1882" s="3">
        <v>5.4</v>
      </c>
      <c r="I1882" s="3">
        <v>0</v>
      </c>
      <c r="J1882" s="4">
        <v>122619.05499999999</v>
      </c>
      <c r="K1882" s="5">
        <v>57.234083179999999</v>
      </c>
      <c r="L1882" s="71">
        <f t="shared" si="29"/>
        <v>7017989.1933229947</v>
      </c>
      <c r="M1882" t="str">
        <f>VLOOKUP(A1882,Holidays!A:C,2,)</f>
        <v>Y</v>
      </c>
      <c r="N1882" t="str">
        <f>VLOOKUP(A1882,Holidays!A:C,3,FALSE)</f>
        <v>N</v>
      </c>
    </row>
    <row r="1883" spans="1:14" x14ac:dyDescent="0.25">
      <c r="A1883" s="6">
        <v>43886</v>
      </c>
      <c r="B1883" s="1" t="str">
        <f>TEXT(Holidays!A1883,"DDDD")</f>
        <v>Tuesday</v>
      </c>
      <c r="C1883" s="2">
        <f>WEEKNUM(Holidays!A1883)</f>
        <v>9</v>
      </c>
      <c r="D1883" s="1" t="str">
        <f>TEXT(Holidays!A1883,"MMMM")</f>
        <v>February</v>
      </c>
      <c r="E1883" s="1" t="str">
        <f>TEXT(Holidays!A1883,"yyyy")</f>
        <v>2020</v>
      </c>
      <c r="F1883" s="3">
        <v>18.399999999999999</v>
      </c>
      <c r="G1883" s="3">
        <v>31.6</v>
      </c>
      <c r="H1883" s="3">
        <v>10.6</v>
      </c>
      <c r="I1883" s="3">
        <v>3.6</v>
      </c>
      <c r="J1883" s="4">
        <v>123558.425</v>
      </c>
      <c r="K1883" s="5">
        <v>60.554701809999997</v>
      </c>
      <c r="L1883" s="71">
        <f t="shared" si="29"/>
        <v>7482043.581988249</v>
      </c>
      <c r="M1883" t="str">
        <f>VLOOKUP(A1883,Holidays!A:C,2,)</f>
        <v>Y</v>
      </c>
      <c r="N1883" t="str">
        <f>VLOOKUP(A1883,Holidays!A:C,3,FALSE)</f>
        <v>N</v>
      </c>
    </row>
    <row r="1884" spans="1:14" x14ac:dyDescent="0.25">
      <c r="A1884" s="6">
        <v>43887</v>
      </c>
      <c r="B1884" s="1" t="str">
        <f>TEXT(Holidays!A1884,"DDDD")</f>
        <v>Wednesday</v>
      </c>
      <c r="C1884" s="2">
        <f>WEEKNUM(Holidays!A1884)</f>
        <v>9</v>
      </c>
      <c r="D1884" s="1" t="str">
        <f>TEXT(Holidays!A1884,"MMMM")</f>
        <v>February</v>
      </c>
      <c r="E1884" s="1" t="str">
        <f>TEXT(Holidays!A1884,"yyyy")</f>
        <v>2020</v>
      </c>
      <c r="F1884" s="3">
        <v>16.2</v>
      </c>
      <c r="G1884" s="3">
        <v>19.2</v>
      </c>
      <c r="H1884" s="3">
        <v>19.3</v>
      </c>
      <c r="I1884" s="3">
        <v>4</v>
      </c>
      <c r="J1884" s="4">
        <v>108371.125</v>
      </c>
      <c r="K1884" s="5">
        <v>45.06152522</v>
      </c>
      <c r="L1884" s="71">
        <f t="shared" si="29"/>
        <v>4883368.1823072722</v>
      </c>
      <c r="M1884" t="str">
        <f>VLOOKUP(A1884,Holidays!A:C,2,)</f>
        <v>Y</v>
      </c>
      <c r="N1884" t="str">
        <f>VLOOKUP(A1884,Holidays!A:C,3,FALSE)</f>
        <v>N</v>
      </c>
    </row>
    <row r="1885" spans="1:14" x14ac:dyDescent="0.25">
      <c r="A1885" s="6">
        <v>43888</v>
      </c>
      <c r="B1885" s="1" t="str">
        <f>TEXT(Holidays!A1885,"DDDD")</f>
        <v>Thursday</v>
      </c>
      <c r="C1885" s="2">
        <f>WEEKNUM(Holidays!A1885)</f>
        <v>9</v>
      </c>
      <c r="D1885" s="1" t="str">
        <f>TEXT(Holidays!A1885,"MMMM")</f>
        <v>February</v>
      </c>
      <c r="E1885" s="1" t="str">
        <f>TEXT(Holidays!A1885,"yyyy")</f>
        <v>2020</v>
      </c>
      <c r="F1885" s="3">
        <v>11</v>
      </c>
      <c r="G1885" s="3">
        <v>19.7</v>
      </c>
      <c r="H1885" s="3">
        <v>11.1</v>
      </c>
      <c r="I1885" s="3">
        <v>0.2</v>
      </c>
      <c r="J1885" s="4">
        <v>108675.4</v>
      </c>
      <c r="K1885" s="5">
        <v>48.542669150000002</v>
      </c>
      <c r="L1885" s="71">
        <f t="shared" si="29"/>
        <v>5275393.9869439099</v>
      </c>
      <c r="M1885" t="str">
        <f>VLOOKUP(A1885,Holidays!A:C,2,)</f>
        <v>Y</v>
      </c>
      <c r="N1885" t="str">
        <f>VLOOKUP(A1885,Holidays!A:C,3,FALSE)</f>
        <v>N</v>
      </c>
    </row>
    <row r="1886" spans="1:14" x14ac:dyDescent="0.25">
      <c r="A1886" s="6">
        <v>43889</v>
      </c>
      <c r="B1886" s="1" t="str">
        <f>TEXT(Holidays!A1886,"DDDD")</f>
        <v>Friday</v>
      </c>
      <c r="C1886" s="2">
        <f>WEEKNUM(Holidays!A1886)</f>
        <v>9</v>
      </c>
      <c r="D1886" s="1" t="str">
        <f>TEXT(Holidays!A1886,"MMMM")</f>
        <v>February</v>
      </c>
      <c r="E1886" s="1" t="str">
        <f>TEXT(Holidays!A1886,"yyyy")</f>
        <v>2020</v>
      </c>
      <c r="F1886" s="3">
        <v>13.1</v>
      </c>
      <c r="G1886" s="3">
        <v>20.100000000000001</v>
      </c>
      <c r="H1886" s="3">
        <v>17.600000000000001</v>
      </c>
      <c r="I1886" s="3">
        <v>0</v>
      </c>
      <c r="J1886" s="4">
        <v>110006.97</v>
      </c>
      <c r="K1886" s="5">
        <v>50.306352859999997</v>
      </c>
      <c r="L1886" s="71">
        <f t="shared" si="29"/>
        <v>5534049.449879434</v>
      </c>
      <c r="M1886" t="str">
        <f>VLOOKUP(A1886,Holidays!A:C,2,)</f>
        <v>Y</v>
      </c>
      <c r="N1886" t="str">
        <f>VLOOKUP(A1886,Holidays!A:C,3,FALSE)</f>
        <v>N</v>
      </c>
    </row>
    <row r="1887" spans="1:14" x14ac:dyDescent="0.25">
      <c r="A1887" s="6">
        <v>43890</v>
      </c>
      <c r="B1887" s="1" t="str">
        <f>TEXT(Holidays!A1887,"DDDD")</f>
        <v>Saturday</v>
      </c>
      <c r="C1887" s="2">
        <f>WEEKNUM(Holidays!A1887)</f>
        <v>9</v>
      </c>
      <c r="D1887" s="1" t="str">
        <f>TEXT(Holidays!A1887,"MMMM")</f>
        <v>February</v>
      </c>
      <c r="E1887" s="1" t="str">
        <f>TEXT(Holidays!A1887,"yyyy")</f>
        <v>2020</v>
      </c>
      <c r="F1887" s="3">
        <v>14.7</v>
      </c>
      <c r="G1887" s="3">
        <v>22.4</v>
      </c>
      <c r="H1887" s="3">
        <v>22.8</v>
      </c>
      <c r="I1887" s="3">
        <v>0</v>
      </c>
      <c r="J1887" s="4">
        <v>100380.94</v>
      </c>
      <c r="K1887" s="5">
        <v>51.289608729999998</v>
      </c>
      <c r="L1887" s="71">
        <f t="shared" si="29"/>
        <v>5148499.136549606</v>
      </c>
      <c r="M1887" t="str">
        <f>VLOOKUP(A1887,Holidays!A:C,2,)</f>
        <v>Y</v>
      </c>
      <c r="N1887" t="str">
        <f>VLOOKUP(A1887,Holidays!A:C,3,FALSE)</f>
        <v>N</v>
      </c>
    </row>
    <row r="1888" spans="1:14" x14ac:dyDescent="0.25">
      <c r="A1888" s="6">
        <v>43891</v>
      </c>
      <c r="B1888" s="1" t="str">
        <f>TEXT(Holidays!A1888,"DDDD")</f>
        <v>Sunday</v>
      </c>
      <c r="C1888" s="2">
        <f>WEEKNUM(Holidays!A1888)</f>
        <v>10</v>
      </c>
      <c r="D1888" s="1" t="str">
        <f>TEXT(Holidays!A1888,"MMMM")</f>
        <v>March</v>
      </c>
      <c r="E1888" s="1" t="str">
        <f>TEXT(Holidays!A1888,"yyyy")</f>
        <v>2020</v>
      </c>
      <c r="F1888" s="3">
        <v>13.2</v>
      </c>
      <c r="G1888" s="3">
        <v>32.1</v>
      </c>
      <c r="H1888" s="3">
        <v>20.8</v>
      </c>
      <c r="I1888" s="3">
        <v>0</v>
      </c>
      <c r="J1888" s="4">
        <v>101413.145</v>
      </c>
      <c r="K1888" s="5">
        <v>43.745921029999998</v>
      </c>
      <c r="L1888" s="71">
        <f t="shared" si="29"/>
        <v>4436411.4325739397</v>
      </c>
      <c r="M1888" t="str">
        <f>VLOOKUP(A1888,Holidays!A:C,2,)</f>
        <v>Y</v>
      </c>
      <c r="N1888" t="str">
        <f>VLOOKUP(A1888,Holidays!A:C,3,FALSE)</f>
        <v>N</v>
      </c>
    </row>
    <row r="1889" spans="1:14" x14ac:dyDescent="0.25">
      <c r="A1889" s="6">
        <v>43892</v>
      </c>
      <c r="B1889" s="1" t="str">
        <f>TEXT(Holidays!A1889,"DDDD")</f>
        <v>Monday</v>
      </c>
      <c r="C1889" s="2">
        <f>WEEKNUM(Holidays!A1889)</f>
        <v>10</v>
      </c>
      <c r="D1889" s="1" t="str">
        <f>TEXT(Holidays!A1889,"MMMM")</f>
        <v>March</v>
      </c>
      <c r="E1889" s="1" t="str">
        <f>TEXT(Holidays!A1889,"yyyy")</f>
        <v>2020</v>
      </c>
      <c r="F1889" s="3">
        <v>14.2</v>
      </c>
      <c r="G1889" s="3">
        <v>18.399999999999999</v>
      </c>
      <c r="H1889" s="3">
        <v>21.1</v>
      </c>
      <c r="I1889" s="3">
        <v>3</v>
      </c>
      <c r="J1889" s="4">
        <v>106359.955</v>
      </c>
      <c r="K1889" s="5">
        <v>52.728395089999999</v>
      </c>
      <c r="L1889" s="71">
        <f t="shared" si="29"/>
        <v>5608189.728994621</v>
      </c>
      <c r="M1889" t="str">
        <f>VLOOKUP(A1889,Holidays!A:C,2,)</f>
        <v>Y</v>
      </c>
      <c r="N1889" t="str">
        <f>VLOOKUP(A1889,Holidays!A:C,3,FALSE)</f>
        <v>N</v>
      </c>
    </row>
    <row r="1890" spans="1:14" x14ac:dyDescent="0.25">
      <c r="A1890" s="6">
        <v>43893</v>
      </c>
      <c r="B1890" s="1" t="str">
        <f>TEXT(Holidays!A1890,"DDDD")</f>
        <v>Tuesday</v>
      </c>
      <c r="C1890" s="2">
        <f>WEEKNUM(Holidays!A1890)</f>
        <v>10</v>
      </c>
      <c r="D1890" s="1" t="str">
        <f>TEXT(Holidays!A1890,"MMMM")</f>
        <v>March</v>
      </c>
      <c r="E1890" s="1" t="str">
        <f>TEXT(Holidays!A1890,"yyyy")</f>
        <v>2020</v>
      </c>
      <c r="F1890" s="3">
        <v>14.7</v>
      </c>
      <c r="G1890" s="3">
        <v>19.5</v>
      </c>
      <c r="H1890" s="3">
        <v>15.9</v>
      </c>
      <c r="I1890" s="3">
        <v>0</v>
      </c>
      <c r="J1890" s="4">
        <v>108746.37</v>
      </c>
      <c r="K1890" s="5">
        <v>49.781089729999998</v>
      </c>
      <c r="L1890" s="71">
        <f t="shared" si="29"/>
        <v>5413512.8027817793</v>
      </c>
      <c r="M1890" t="str">
        <f>VLOOKUP(A1890,Holidays!A:C,2,)</f>
        <v>Y</v>
      </c>
      <c r="N1890" t="str">
        <f>VLOOKUP(A1890,Holidays!A:C,3,FALSE)</f>
        <v>N</v>
      </c>
    </row>
    <row r="1891" spans="1:14" x14ac:dyDescent="0.25">
      <c r="A1891" s="6">
        <v>43894</v>
      </c>
      <c r="B1891" s="1" t="str">
        <f>TEXT(Holidays!A1891,"DDDD")</f>
        <v>Wednesday</v>
      </c>
      <c r="C1891" s="2">
        <f>WEEKNUM(Holidays!A1891)</f>
        <v>10</v>
      </c>
      <c r="D1891" s="1" t="str">
        <f>TEXT(Holidays!A1891,"MMMM")</f>
        <v>March</v>
      </c>
      <c r="E1891" s="1" t="str">
        <f>TEXT(Holidays!A1891,"yyyy")</f>
        <v>2020</v>
      </c>
      <c r="F1891" s="3">
        <v>13.6</v>
      </c>
      <c r="G1891" s="3">
        <v>23.5</v>
      </c>
      <c r="H1891" s="3">
        <v>7.1</v>
      </c>
      <c r="I1891" s="3">
        <v>0</v>
      </c>
      <c r="J1891" s="4">
        <v>117505.625</v>
      </c>
      <c r="K1891" s="5">
        <v>58.522870509999997</v>
      </c>
      <c r="L1891" s="71">
        <f t="shared" si="29"/>
        <v>6876766.4760716185</v>
      </c>
      <c r="M1891" t="str">
        <f>VLOOKUP(A1891,Holidays!A:C,2,)</f>
        <v>Y</v>
      </c>
      <c r="N1891" t="str">
        <f>VLOOKUP(A1891,Holidays!A:C,3,FALSE)</f>
        <v>N</v>
      </c>
    </row>
    <row r="1892" spans="1:14" x14ac:dyDescent="0.25">
      <c r="A1892" s="6">
        <v>43895</v>
      </c>
      <c r="B1892" s="1" t="str">
        <f>TEXT(Holidays!A1892,"DDDD")</f>
        <v>Thursday</v>
      </c>
      <c r="C1892" s="2">
        <f>WEEKNUM(Holidays!A1892)</f>
        <v>10</v>
      </c>
      <c r="D1892" s="1" t="str">
        <f>TEXT(Holidays!A1892,"MMMM")</f>
        <v>March</v>
      </c>
      <c r="E1892" s="1" t="str">
        <f>TEXT(Holidays!A1892,"yyyy")</f>
        <v>2020</v>
      </c>
      <c r="F1892" s="3">
        <v>15.4</v>
      </c>
      <c r="G1892" s="3">
        <v>20.3</v>
      </c>
      <c r="H1892" s="3">
        <v>4.3</v>
      </c>
      <c r="I1892" s="3">
        <v>54.6</v>
      </c>
      <c r="J1892" s="4">
        <v>119734.63499999999</v>
      </c>
      <c r="K1892" s="5">
        <v>57.036382109999998</v>
      </c>
      <c r="L1892" s="71">
        <f t="shared" si="29"/>
        <v>6829230.3936613789</v>
      </c>
      <c r="M1892" t="str">
        <f>VLOOKUP(A1892,Holidays!A:C,2,)</f>
        <v>Y</v>
      </c>
      <c r="N1892" t="str">
        <f>VLOOKUP(A1892,Holidays!A:C,3,FALSE)</f>
        <v>N</v>
      </c>
    </row>
    <row r="1893" spans="1:14" x14ac:dyDescent="0.25">
      <c r="A1893" s="6">
        <v>43896</v>
      </c>
      <c r="B1893" s="1" t="str">
        <f>TEXT(Holidays!A1893,"DDDD")</f>
        <v>Friday</v>
      </c>
      <c r="C1893" s="2">
        <f>WEEKNUM(Holidays!A1893)</f>
        <v>10</v>
      </c>
      <c r="D1893" s="1" t="str">
        <f>TEXT(Holidays!A1893,"MMMM")</f>
        <v>March</v>
      </c>
      <c r="E1893" s="1" t="str">
        <f>TEXT(Holidays!A1893,"yyyy")</f>
        <v>2020</v>
      </c>
      <c r="F1893" s="3">
        <v>15.9</v>
      </c>
      <c r="G1893" s="3">
        <v>19</v>
      </c>
      <c r="H1893" s="3">
        <v>12.7</v>
      </c>
      <c r="I1893" s="3">
        <v>7</v>
      </c>
      <c r="J1893" s="4">
        <v>111322.325</v>
      </c>
      <c r="K1893" s="5">
        <v>53.736514710000002</v>
      </c>
      <c r="L1893" s="71">
        <f t="shared" si="29"/>
        <v>5982073.754913901</v>
      </c>
      <c r="M1893" t="str">
        <f>VLOOKUP(A1893,Holidays!A:C,2,)</f>
        <v>Y</v>
      </c>
      <c r="N1893" t="str">
        <f>VLOOKUP(A1893,Holidays!A:C,3,FALSE)</f>
        <v>N</v>
      </c>
    </row>
    <row r="1894" spans="1:14" x14ac:dyDescent="0.25">
      <c r="A1894" s="6">
        <v>43897</v>
      </c>
      <c r="B1894" s="1" t="str">
        <f>TEXT(Holidays!A1894,"DDDD")</f>
        <v>Saturday</v>
      </c>
      <c r="C1894" s="2">
        <f>WEEKNUM(Holidays!A1894)</f>
        <v>10</v>
      </c>
      <c r="D1894" s="1" t="str">
        <f>TEXT(Holidays!A1894,"MMMM")</f>
        <v>March</v>
      </c>
      <c r="E1894" s="1" t="str">
        <f>TEXT(Holidays!A1894,"yyyy")</f>
        <v>2020</v>
      </c>
      <c r="F1894" s="3">
        <v>15.4</v>
      </c>
      <c r="G1894" s="3">
        <v>20</v>
      </c>
      <c r="H1894" s="3">
        <v>17.100000000000001</v>
      </c>
      <c r="I1894" s="3">
        <v>0.2</v>
      </c>
      <c r="J1894" s="4">
        <v>96850.78</v>
      </c>
      <c r="K1894" s="5">
        <v>28.020466209999999</v>
      </c>
      <c r="L1894" s="71">
        <f t="shared" si="29"/>
        <v>2713804.0084021436</v>
      </c>
      <c r="M1894" t="str">
        <f>VLOOKUP(A1894,Holidays!A:C,2,)</f>
        <v>Y</v>
      </c>
      <c r="N1894" t="str">
        <f>VLOOKUP(A1894,Holidays!A:C,3,FALSE)</f>
        <v>N</v>
      </c>
    </row>
    <row r="1895" spans="1:14" x14ac:dyDescent="0.25">
      <c r="A1895" s="6">
        <v>43898</v>
      </c>
      <c r="B1895" s="1" t="str">
        <f>TEXT(Holidays!A1895,"DDDD")</f>
        <v>Sunday</v>
      </c>
      <c r="C1895" s="2">
        <f>WEEKNUM(Holidays!A1895)</f>
        <v>11</v>
      </c>
      <c r="D1895" s="1" t="str">
        <f>TEXT(Holidays!A1895,"MMMM")</f>
        <v>March</v>
      </c>
      <c r="E1895" s="1" t="str">
        <f>TEXT(Holidays!A1895,"yyyy")</f>
        <v>2020</v>
      </c>
      <c r="F1895" s="3">
        <v>13.9</v>
      </c>
      <c r="G1895" s="3">
        <v>22.4</v>
      </c>
      <c r="H1895" s="3">
        <v>19.5</v>
      </c>
      <c r="I1895" s="3">
        <v>0</v>
      </c>
      <c r="J1895" s="4">
        <v>92553.29</v>
      </c>
      <c r="K1895" s="5">
        <v>17.916415310000001</v>
      </c>
      <c r="L1895" s="71">
        <f t="shared" si="29"/>
        <v>1658223.1819468699</v>
      </c>
      <c r="M1895" t="str">
        <f>VLOOKUP(A1895,Holidays!A:C,2,)</f>
        <v>Y</v>
      </c>
      <c r="N1895" t="str">
        <f>VLOOKUP(A1895,Holidays!A:C,3,FALSE)</f>
        <v>N</v>
      </c>
    </row>
    <row r="1896" spans="1:14" x14ac:dyDescent="0.25">
      <c r="A1896" s="6">
        <v>43899</v>
      </c>
      <c r="B1896" s="1" t="str">
        <f>TEXT(Holidays!A1896,"DDDD")</f>
        <v>Monday</v>
      </c>
      <c r="C1896" s="2">
        <f>WEEKNUM(Holidays!A1896)</f>
        <v>11</v>
      </c>
      <c r="D1896" s="1" t="str">
        <f>TEXT(Holidays!A1896,"MMMM")</f>
        <v>March</v>
      </c>
      <c r="E1896" s="1" t="str">
        <f>TEXT(Holidays!A1896,"yyyy")</f>
        <v>2020</v>
      </c>
      <c r="F1896" s="3">
        <v>12.3</v>
      </c>
      <c r="G1896" s="3">
        <v>21</v>
      </c>
      <c r="H1896" s="3">
        <v>19.7</v>
      </c>
      <c r="I1896" s="3">
        <v>0</v>
      </c>
      <c r="J1896" s="4">
        <v>94641.7</v>
      </c>
      <c r="K1896" s="5">
        <v>22.041451550000001</v>
      </c>
      <c r="L1896" s="71">
        <f t="shared" si="29"/>
        <v>2086040.445159635</v>
      </c>
      <c r="M1896" t="str">
        <f>VLOOKUP(A1896,Holidays!A:C,2,)</f>
        <v>Y</v>
      </c>
      <c r="N1896" t="str">
        <f>VLOOKUP(A1896,Holidays!A:C,3,FALSE)</f>
        <v>Y</v>
      </c>
    </row>
    <row r="1897" spans="1:14" x14ac:dyDescent="0.25">
      <c r="A1897" s="6">
        <v>43900</v>
      </c>
      <c r="B1897" s="1" t="str">
        <f>TEXT(Holidays!A1897,"DDDD")</f>
        <v>Tuesday</v>
      </c>
      <c r="C1897" s="2">
        <f>WEEKNUM(Holidays!A1897)</f>
        <v>11</v>
      </c>
      <c r="D1897" s="1" t="str">
        <f>TEXT(Holidays!A1897,"MMMM")</f>
        <v>March</v>
      </c>
      <c r="E1897" s="1" t="str">
        <f>TEXT(Holidays!A1897,"yyyy")</f>
        <v>2020</v>
      </c>
      <c r="F1897" s="3">
        <v>10.3</v>
      </c>
      <c r="G1897" s="3">
        <v>22.3</v>
      </c>
      <c r="H1897" s="3">
        <v>21.9</v>
      </c>
      <c r="I1897" s="3">
        <v>0</v>
      </c>
      <c r="J1897" s="4">
        <v>112142.54</v>
      </c>
      <c r="K1897" s="5">
        <v>48.059723949999999</v>
      </c>
      <c r="L1897" s="71">
        <f t="shared" si="29"/>
        <v>5389539.5154518327</v>
      </c>
      <c r="M1897" t="str">
        <f>VLOOKUP(A1897,Holidays!A:C,2,)</f>
        <v>Y</v>
      </c>
      <c r="N1897" t="str">
        <f>VLOOKUP(A1897,Holidays!A:C,3,FALSE)</f>
        <v>N</v>
      </c>
    </row>
    <row r="1898" spans="1:14" x14ac:dyDescent="0.25">
      <c r="A1898" s="6">
        <v>43901</v>
      </c>
      <c r="B1898" s="1" t="str">
        <f>TEXT(Holidays!A1898,"DDDD")</f>
        <v>Wednesday</v>
      </c>
      <c r="C1898" s="2">
        <f>WEEKNUM(Holidays!A1898)</f>
        <v>11</v>
      </c>
      <c r="D1898" s="1" t="str">
        <f>TEXT(Holidays!A1898,"MMMM")</f>
        <v>March</v>
      </c>
      <c r="E1898" s="1" t="str">
        <f>TEXT(Holidays!A1898,"yyyy")</f>
        <v>2020</v>
      </c>
      <c r="F1898" s="3">
        <v>12.6</v>
      </c>
      <c r="G1898" s="3">
        <v>29.5</v>
      </c>
      <c r="H1898" s="3">
        <v>15.7</v>
      </c>
      <c r="I1898" s="3">
        <v>0</v>
      </c>
      <c r="J1898" s="4">
        <v>118830.14</v>
      </c>
      <c r="K1898" s="5">
        <v>44.369936750000001</v>
      </c>
      <c r="L1898" s="71">
        <f t="shared" si="29"/>
        <v>5272485.7957936451</v>
      </c>
      <c r="M1898" t="str">
        <f>VLOOKUP(A1898,Holidays!A:C,2,)</f>
        <v>Y</v>
      </c>
      <c r="N1898" t="str">
        <f>VLOOKUP(A1898,Holidays!A:C,3,FALSE)</f>
        <v>N</v>
      </c>
    </row>
    <row r="1899" spans="1:14" x14ac:dyDescent="0.25">
      <c r="A1899" s="6">
        <v>43902</v>
      </c>
      <c r="B1899" s="1" t="str">
        <f>TEXT(Holidays!A1899,"DDDD")</f>
        <v>Thursday</v>
      </c>
      <c r="C1899" s="2">
        <f>WEEKNUM(Holidays!A1899)</f>
        <v>11</v>
      </c>
      <c r="D1899" s="1" t="str">
        <f>TEXT(Holidays!A1899,"MMMM")</f>
        <v>March</v>
      </c>
      <c r="E1899" s="1" t="str">
        <f>TEXT(Holidays!A1899,"yyyy")</f>
        <v>2020</v>
      </c>
      <c r="F1899" s="3">
        <v>16.600000000000001</v>
      </c>
      <c r="G1899" s="3">
        <v>29.5</v>
      </c>
      <c r="H1899" s="3">
        <v>19.5</v>
      </c>
      <c r="I1899" s="3">
        <v>0</v>
      </c>
      <c r="J1899" s="4">
        <v>120272.77499999999</v>
      </c>
      <c r="K1899" s="5">
        <v>39.127565740000001</v>
      </c>
      <c r="L1899" s="71">
        <f t="shared" si="29"/>
        <v>4705980.9105447289</v>
      </c>
      <c r="M1899" t="str">
        <f>VLOOKUP(A1899,Holidays!A:C,2,)</f>
        <v>Y</v>
      </c>
      <c r="N1899" t="str">
        <f>VLOOKUP(A1899,Holidays!A:C,3,FALSE)</f>
        <v>N</v>
      </c>
    </row>
    <row r="1900" spans="1:14" x14ac:dyDescent="0.25">
      <c r="A1900" s="6">
        <v>43903</v>
      </c>
      <c r="B1900" s="1" t="str">
        <f>TEXT(Holidays!A1900,"DDDD")</f>
        <v>Friday</v>
      </c>
      <c r="C1900" s="2">
        <f>WEEKNUM(Holidays!A1900)</f>
        <v>11</v>
      </c>
      <c r="D1900" s="1" t="str">
        <f>TEXT(Holidays!A1900,"MMMM")</f>
        <v>March</v>
      </c>
      <c r="E1900" s="1" t="str">
        <f>TEXT(Holidays!A1900,"yyyy")</f>
        <v>2020</v>
      </c>
      <c r="F1900" s="3">
        <v>19.100000000000001</v>
      </c>
      <c r="G1900" s="3">
        <v>26.8</v>
      </c>
      <c r="H1900" s="3">
        <v>7.3</v>
      </c>
      <c r="I1900" s="3">
        <v>0</v>
      </c>
      <c r="J1900" s="4">
        <v>115075.81</v>
      </c>
      <c r="K1900" s="5">
        <v>40.127134920000003</v>
      </c>
      <c r="L1900" s="71">
        <f t="shared" si="29"/>
        <v>4617662.5538982851</v>
      </c>
      <c r="M1900" t="str">
        <f>VLOOKUP(A1900,Holidays!A:C,2,)</f>
        <v>Y</v>
      </c>
      <c r="N1900" t="str">
        <f>VLOOKUP(A1900,Holidays!A:C,3,FALSE)</f>
        <v>N</v>
      </c>
    </row>
    <row r="1901" spans="1:14" x14ac:dyDescent="0.25">
      <c r="A1901" s="6">
        <v>43904</v>
      </c>
      <c r="B1901" s="1" t="str">
        <f>TEXT(Holidays!A1901,"DDDD")</f>
        <v>Saturday</v>
      </c>
      <c r="C1901" s="2">
        <f>WEEKNUM(Holidays!A1901)</f>
        <v>11</v>
      </c>
      <c r="D1901" s="1" t="str">
        <f>TEXT(Holidays!A1901,"MMMM")</f>
        <v>March</v>
      </c>
      <c r="E1901" s="1" t="str">
        <f>TEXT(Holidays!A1901,"yyyy")</f>
        <v>2020</v>
      </c>
      <c r="F1901" s="3">
        <v>13.1</v>
      </c>
      <c r="G1901" s="3">
        <v>17.899999999999999</v>
      </c>
      <c r="H1901" s="3">
        <v>12.3</v>
      </c>
      <c r="I1901" s="3">
        <v>0.6</v>
      </c>
      <c r="J1901" s="4">
        <v>96016.19</v>
      </c>
      <c r="K1901" s="5">
        <v>29.137325780000001</v>
      </c>
      <c r="L1901" s="71">
        <f t="shared" si="29"/>
        <v>2797655.0081843785</v>
      </c>
      <c r="M1901" t="str">
        <f>VLOOKUP(A1901,Holidays!A:C,2,)</f>
        <v>Y</v>
      </c>
      <c r="N1901" t="str">
        <f>VLOOKUP(A1901,Holidays!A:C,3,FALSE)</f>
        <v>N</v>
      </c>
    </row>
    <row r="1902" spans="1:14" x14ac:dyDescent="0.25">
      <c r="A1902" s="6">
        <v>43905</v>
      </c>
      <c r="B1902" s="1" t="str">
        <f>TEXT(Holidays!A1902,"DDDD")</f>
        <v>Sunday</v>
      </c>
      <c r="C1902" s="2">
        <f>WEEKNUM(Holidays!A1902)</f>
        <v>12</v>
      </c>
      <c r="D1902" s="1" t="str">
        <f>TEXT(Holidays!A1902,"MMMM")</f>
        <v>March</v>
      </c>
      <c r="E1902" s="1" t="str">
        <f>TEXT(Holidays!A1902,"yyyy")</f>
        <v>2020</v>
      </c>
      <c r="F1902" s="3">
        <v>12.7</v>
      </c>
      <c r="G1902" s="3">
        <v>18.8</v>
      </c>
      <c r="H1902" s="3">
        <v>10.199999999999999</v>
      </c>
      <c r="I1902" s="3">
        <v>0</v>
      </c>
      <c r="J1902" s="4">
        <v>97664.934999999998</v>
      </c>
      <c r="K1902" s="5">
        <v>31.657840010000001</v>
      </c>
      <c r="L1902" s="71">
        <f t="shared" si="29"/>
        <v>3091860.8868170492</v>
      </c>
      <c r="M1902" t="str">
        <f>VLOOKUP(A1902,Holidays!A:C,2,)</f>
        <v>Y</v>
      </c>
      <c r="N1902" t="str">
        <f>VLOOKUP(A1902,Holidays!A:C,3,FALSE)</f>
        <v>N</v>
      </c>
    </row>
    <row r="1903" spans="1:14" x14ac:dyDescent="0.25">
      <c r="A1903" s="6">
        <v>43906</v>
      </c>
      <c r="B1903" s="1" t="str">
        <f>TEXT(Holidays!A1903,"DDDD")</f>
        <v>Monday</v>
      </c>
      <c r="C1903" s="2">
        <f>WEEKNUM(Holidays!A1903)</f>
        <v>12</v>
      </c>
      <c r="D1903" s="1" t="str">
        <f>TEXT(Holidays!A1903,"MMMM")</f>
        <v>March</v>
      </c>
      <c r="E1903" s="1" t="str">
        <f>TEXT(Holidays!A1903,"yyyy")</f>
        <v>2020</v>
      </c>
      <c r="F1903" s="3">
        <v>9.3000000000000007</v>
      </c>
      <c r="G1903" s="3">
        <v>26.5</v>
      </c>
      <c r="H1903" s="3">
        <v>20.6</v>
      </c>
      <c r="I1903" s="3">
        <v>0</v>
      </c>
      <c r="J1903" s="4">
        <v>110586.815</v>
      </c>
      <c r="K1903" s="5">
        <v>46.670884049999998</v>
      </c>
      <c r="L1903" s="71">
        <f t="shared" si="29"/>
        <v>5161184.4203238003</v>
      </c>
      <c r="M1903" t="str">
        <f>VLOOKUP(A1903,Holidays!A:C,2,)</f>
        <v>Y</v>
      </c>
      <c r="N1903" t="str">
        <f>VLOOKUP(A1903,Holidays!A:C,3,FALSE)</f>
        <v>N</v>
      </c>
    </row>
    <row r="1904" spans="1:14" x14ac:dyDescent="0.25">
      <c r="A1904" s="6">
        <v>43907</v>
      </c>
      <c r="B1904" s="1" t="str">
        <f>TEXT(Holidays!A1904,"DDDD")</f>
        <v>Tuesday</v>
      </c>
      <c r="C1904" s="2">
        <f>WEEKNUM(Holidays!A1904)</f>
        <v>12</v>
      </c>
      <c r="D1904" s="1" t="str">
        <f>TEXT(Holidays!A1904,"MMMM")</f>
        <v>March</v>
      </c>
      <c r="E1904" s="1" t="str">
        <f>TEXT(Holidays!A1904,"yyyy")</f>
        <v>2020</v>
      </c>
      <c r="F1904" s="3">
        <v>11.6</v>
      </c>
      <c r="G1904" s="3">
        <v>28.2</v>
      </c>
      <c r="H1904" s="3">
        <v>19.899999999999999</v>
      </c>
      <c r="I1904" s="3">
        <v>0</v>
      </c>
      <c r="J1904" s="4">
        <v>115254.185</v>
      </c>
      <c r="K1904" s="5">
        <v>52.451198269999999</v>
      </c>
      <c r="L1904" s="71">
        <f t="shared" si="29"/>
        <v>6045220.1088822596</v>
      </c>
      <c r="M1904" t="str">
        <f>VLOOKUP(A1904,Holidays!A:C,2,)</f>
        <v>Y</v>
      </c>
      <c r="N1904" t="str">
        <f>VLOOKUP(A1904,Holidays!A:C,3,FALSE)</f>
        <v>N</v>
      </c>
    </row>
    <row r="1905" spans="1:14" x14ac:dyDescent="0.25">
      <c r="A1905" s="6">
        <v>43908</v>
      </c>
      <c r="B1905" s="1" t="str">
        <f>TEXT(Holidays!A1905,"DDDD")</f>
        <v>Wednesday</v>
      </c>
      <c r="C1905" s="2">
        <f>WEEKNUM(Holidays!A1905)</f>
        <v>12</v>
      </c>
      <c r="D1905" s="1" t="str">
        <f>TEXT(Holidays!A1905,"MMMM")</f>
        <v>March</v>
      </c>
      <c r="E1905" s="1" t="str">
        <f>TEXT(Holidays!A1905,"yyyy")</f>
        <v>2020</v>
      </c>
      <c r="F1905" s="3">
        <v>17.7</v>
      </c>
      <c r="G1905" s="3">
        <v>28.3</v>
      </c>
      <c r="H1905" s="3">
        <v>9.1</v>
      </c>
      <c r="I1905" s="3">
        <v>0</v>
      </c>
      <c r="J1905" s="4">
        <v>121127.145</v>
      </c>
      <c r="K1905" s="5">
        <v>51.291442230000001</v>
      </c>
      <c r="L1905" s="71">
        <f t="shared" si="29"/>
        <v>6212785.9602523334</v>
      </c>
      <c r="M1905" t="str">
        <f>VLOOKUP(A1905,Holidays!A:C,2,)</f>
        <v>Y</v>
      </c>
      <c r="N1905" t="str">
        <f>VLOOKUP(A1905,Holidays!A:C,3,FALSE)</f>
        <v>N</v>
      </c>
    </row>
    <row r="1906" spans="1:14" x14ac:dyDescent="0.25">
      <c r="A1906" s="6">
        <v>43909</v>
      </c>
      <c r="B1906" s="1" t="str">
        <f>TEXT(Holidays!A1906,"DDDD")</f>
        <v>Thursday</v>
      </c>
      <c r="C1906" s="2">
        <f>WEEKNUM(Holidays!A1906)</f>
        <v>12</v>
      </c>
      <c r="D1906" s="1" t="str">
        <f>TEXT(Holidays!A1906,"MMMM")</f>
        <v>March</v>
      </c>
      <c r="E1906" s="1" t="str">
        <f>TEXT(Holidays!A1906,"yyyy")</f>
        <v>2020</v>
      </c>
      <c r="F1906" s="3">
        <v>18.7</v>
      </c>
      <c r="G1906" s="3">
        <v>30.4</v>
      </c>
      <c r="H1906" s="3">
        <v>8.1999999999999993</v>
      </c>
      <c r="I1906" s="3">
        <v>0</v>
      </c>
      <c r="J1906" s="4">
        <v>127266.86</v>
      </c>
      <c r="K1906" s="5">
        <v>47.562659549999999</v>
      </c>
      <c r="L1906" s="71">
        <f t="shared" si="29"/>
        <v>6053150.3341775127</v>
      </c>
      <c r="M1906" t="str">
        <f>VLOOKUP(A1906,Holidays!A:C,2,)</f>
        <v>Y</v>
      </c>
      <c r="N1906" t="str">
        <f>VLOOKUP(A1906,Holidays!A:C,3,FALSE)</f>
        <v>N</v>
      </c>
    </row>
    <row r="1907" spans="1:14" x14ac:dyDescent="0.25">
      <c r="A1907" s="6">
        <v>43910</v>
      </c>
      <c r="B1907" s="1" t="str">
        <f>TEXT(Holidays!A1907,"DDDD")</f>
        <v>Friday</v>
      </c>
      <c r="C1907" s="2">
        <f>WEEKNUM(Holidays!A1907)</f>
        <v>12</v>
      </c>
      <c r="D1907" s="1" t="str">
        <f>TEXT(Holidays!A1907,"MMMM")</f>
        <v>March</v>
      </c>
      <c r="E1907" s="1" t="str">
        <f>TEXT(Holidays!A1907,"yyyy")</f>
        <v>2020</v>
      </c>
      <c r="F1907" s="3">
        <v>16.100000000000001</v>
      </c>
      <c r="G1907" s="3">
        <v>22.7</v>
      </c>
      <c r="H1907" s="3">
        <v>12.6</v>
      </c>
      <c r="I1907" s="3">
        <v>0</v>
      </c>
      <c r="J1907" s="4">
        <v>111547.605</v>
      </c>
      <c r="K1907" s="5">
        <v>40.76436769</v>
      </c>
      <c r="L1907" s="71">
        <f t="shared" si="29"/>
        <v>4547167.5851588827</v>
      </c>
      <c r="M1907" t="str">
        <f>VLOOKUP(A1907,Holidays!A:C,2,)</f>
        <v>Y</v>
      </c>
      <c r="N1907" t="str">
        <f>VLOOKUP(A1907,Holidays!A:C,3,FALSE)</f>
        <v>N</v>
      </c>
    </row>
    <row r="1908" spans="1:14" x14ac:dyDescent="0.25">
      <c r="A1908" s="6">
        <v>43911</v>
      </c>
      <c r="B1908" s="1" t="str">
        <f>TEXT(Holidays!A1908,"DDDD")</f>
        <v>Saturday</v>
      </c>
      <c r="C1908" s="2">
        <f>WEEKNUM(Holidays!A1908)</f>
        <v>12</v>
      </c>
      <c r="D1908" s="1" t="str">
        <f>TEXT(Holidays!A1908,"MMMM")</f>
        <v>March</v>
      </c>
      <c r="E1908" s="1" t="str">
        <f>TEXT(Holidays!A1908,"yyyy")</f>
        <v>2020</v>
      </c>
      <c r="F1908" s="3">
        <v>14.6</v>
      </c>
      <c r="G1908" s="3">
        <v>18.399999999999999</v>
      </c>
      <c r="H1908" s="3">
        <v>10.8</v>
      </c>
      <c r="I1908" s="3">
        <v>0</v>
      </c>
      <c r="J1908" s="4">
        <v>103999.33500000001</v>
      </c>
      <c r="K1908" s="5">
        <v>47.458698750000003</v>
      </c>
      <c r="L1908" s="71">
        <f t="shared" si="29"/>
        <v>4935673.1099653319</v>
      </c>
      <c r="M1908" t="str">
        <f>VLOOKUP(A1908,Holidays!A:C,2,)</f>
        <v>Y</v>
      </c>
      <c r="N1908" t="str">
        <f>VLOOKUP(A1908,Holidays!A:C,3,FALSE)</f>
        <v>N</v>
      </c>
    </row>
    <row r="1909" spans="1:14" x14ac:dyDescent="0.25">
      <c r="A1909" s="6">
        <v>43912</v>
      </c>
      <c r="B1909" s="1" t="str">
        <f>TEXT(Holidays!A1909,"DDDD")</f>
        <v>Sunday</v>
      </c>
      <c r="C1909" s="2">
        <f>WEEKNUM(Holidays!A1909)</f>
        <v>13</v>
      </c>
      <c r="D1909" s="1" t="str">
        <f>TEXT(Holidays!A1909,"MMMM")</f>
        <v>March</v>
      </c>
      <c r="E1909" s="1" t="str">
        <f>TEXT(Holidays!A1909,"yyyy")</f>
        <v>2020</v>
      </c>
      <c r="F1909" s="3">
        <v>12.1</v>
      </c>
      <c r="G1909" s="3">
        <v>18.3</v>
      </c>
      <c r="H1909" s="3">
        <v>15.2</v>
      </c>
      <c r="I1909" s="3">
        <v>0</v>
      </c>
      <c r="J1909" s="4">
        <v>97449.684999999998</v>
      </c>
      <c r="K1909" s="5">
        <v>34.618054800000003</v>
      </c>
      <c r="L1909" s="71">
        <f t="shared" si="29"/>
        <v>3373518.5355727384</v>
      </c>
      <c r="M1909" t="str">
        <f>VLOOKUP(A1909,Holidays!A:C,2,)</f>
        <v>Y</v>
      </c>
      <c r="N1909" t="str">
        <f>VLOOKUP(A1909,Holidays!A:C,3,FALSE)</f>
        <v>N</v>
      </c>
    </row>
    <row r="1910" spans="1:14" x14ac:dyDescent="0.25">
      <c r="A1910" s="6">
        <v>43913</v>
      </c>
      <c r="B1910" s="1" t="str">
        <f>TEXT(Holidays!A1910,"DDDD")</f>
        <v>Monday</v>
      </c>
      <c r="C1910" s="2">
        <f>WEEKNUM(Holidays!A1910)</f>
        <v>13</v>
      </c>
      <c r="D1910" s="1" t="str">
        <f>TEXT(Holidays!A1910,"MMMM")</f>
        <v>March</v>
      </c>
      <c r="E1910" s="1" t="str">
        <f>TEXT(Holidays!A1910,"yyyy")</f>
        <v>2020</v>
      </c>
      <c r="F1910" s="3">
        <v>12.7</v>
      </c>
      <c r="G1910" s="3">
        <v>17.100000000000001</v>
      </c>
      <c r="H1910" s="3">
        <v>9.9</v>
      </c>
      <c r="I1910" s="3">
        <v>0.4</v>
      </c>
      <c r="J1910" s="4">
        <v>112906.94500000001</v>
      </c>
      <c r="K1910" s="5">
        <v>44.639439000000003</v>
      </c>
      <c r="L1910" s="71">
        <f t="shared" si="29"/>
        <v>5040102.684003856</v>
      </c>
      <c r="M1910" t="str">
        <f>VLOOKUP(A1910,Holidays!A:C,2,)</f>
        <v>Y</v>
      </c>
      <c r="N1910" t="str">
        <f>VLOOKUP(A1910,Holidays!A:C,3,FALSE)</f>
        <v>N</v>
      </c>
    </row>
    <row r="1911" spans="1:14" x14ac:dyDescent="0.25">
      <c r="A1911" s="6">
        <v>43914</v>
      </c>
      <c r="B1911" s="1" t="str">
        <f>TEXT(Holidays!A1911,"DDDD")</f>
        <v>Tuesday</v>
      </c>
      <c r="C1911" s="2">
        <f>WEEKNUM(Holidays!A1911)</f>
        <v>13</v>
      </c>
      <c r="D1911" s="1" t="str">
        <f>TEXT(Holidays!A1911,"MMMM")</f>
        <v>March</v>
      </c>
      <c r="E1911" s="1" t="str">
        <f>TEXT(Holidays!A1911,"yyyy")</f>
        <v>2020</v>
      </c>
      <c r="F1911" s="3">
        <v>8.5</v>
      </c>
      <c r="G1911" s="3">
        <v>17.899999999999999</v>
      </c>
      <c r="H1911" s="3">
        <v>15.8</v>
      </c>
      <c r="I1911" s="3">
        <v>0</v>
      </c>
      <c r="J1911" s="4">
        <v>114935.545</v>
      </c>
      <c r="K1911" s="5">
        <v>49.44768766</v>
      </c>
      <c r="L1911" s="71">
        <f t="shared" si="29"/>
        <v>5683296.9301918745</v>
      </c>
      <c r="M1911" t="str">
        <f>VLOOKUP(A1911,Holidays!A:C,2,)</f>
        <v>N</v>
      </c>
      <c r="N1911" t="str">
        <f>VLOOKUP(A1911,Holidays!A:C,3,FALSE)</f>
        <v>N</v>
      </c>
    </row>
    <row r="1912" spans="1:14" x14ac:dyDescent="0.25">
      <c r="A1912" s="6">
        <v>43915</v>
      </c>
      <c r="B1912" s="1" t="str">
        <f>TEXT(Holidays!A1912,"DDDD")</f>
        <v>Wednesday</v>
      </c>
      <c r="C1912" s="2">
        <f>WEEKNUM(Holidays!A1912)</f>
        <v>13</v>
      </c>
      <c r="D1912" s="1" t="str">
        <f>TEXT(Holidays!A1912,"MMMM")</f>
        <v>March</v>
      </c>
      <c r="E1912" s="1" t="str">
        <f>TEXT(Holidays!A1912,"yyyy")</f>
        <v>2020</v>
      </c>
      <c r="F1912" s="3">
        <v>10.8</v>
      </c>
      <c r="G1912" s="3">
        <v>17.5</v>
      </c>
      <c r="H1912" s="3">
        <v>7.6</v>
      </c>
      <c r="I1912" s="3">
        <v>0</v>
      </c>
      <c r="J1912" s="4">
        <v>113147.815</v>
      </c>
      <c r="K1912" s="5">
        <v>43.72083739</v>
      </c>
      <c r="L1912" s="71">
        <f t="shared" si="29"/>
        <v>4946917.2206488028</v>
      </c>
      <c r="M1912" t="str">
        <f>VLOOKUP(A1912,Holidays!A:C,2,)</f>
        <v>N</v>
      </c>
      <c r="N1912" t="str">
        <f>VLOOKUP(A1912,Holidays!A:C,3,FALSE)</f>
        <v>N</v>
      </c>
    </row>
    <row r="1913" spans="1:14" x14ac:dyDescent="0.25">
      <c r="A1913" s="6">
        <v>43916</v>
      </c>
      <c r="B1913" s="1" t="str">
        <f>TEXT(Holidays!A1913,"DDDD")</f>
        <v>Thursday</v>
      </c>
      <c r="C1913" s="2">
        <f>WEEKNUM(Holidays!A1913)</f>
        <v>13</v>
      </c>
      <c r="D1913" s="1" t="str">
        <f>TEXT(Holidays!A1913,"MMMM")</f>
        <v>March</v>
      </c>
      <c r="E1913" s="1" t="str">
        <f>TEXT(Holidays!A1913,"yyyy")</f>
        <v>2020</v>
      </c>
      <c r="F1913" s="3">
        <v>13.7</v>
      </c>
      <c r="G1913" s="3">
        <v>19.8</v>
      </c>
      <c r="H1913" s="3">
        <v>15.5</v>
      </c>
      <c r="I1913" s="3">
        <v>0</v>
      </c>
      <c r="J1913" s="4">
        <v>110088.01</v>
      </c>
      <c r="K1913" s="5">
        <v>45.521245239999999</v>
      </c>
      <c r="L1913" s="71">
        <f t="shared" si="29"/>
        <v>5011343.3011935716</v>
      </c>
      <c r="M1913" t="str">
        <f>VLOOKUP(A1913,Holidays!A:C,2,)</f>
        <v>N</v>
      </c>
      <c r="N1913" t="str">
        <f>VLOOKUP(A1913,Holidays!A:C,3,FALSE)</f>
        <v>N</v>
      </c>
    </row>
    <row r="1914" spans="1:14" x14ac:dyDescent="0.25">
      <c r="A1914" s="6">
        <v>43917</v>
      </c>
      <c r="B1914" s="1" t="str">
        <f>TEXT(Holidays!A1914,"DDDD")</f>
        <v>Friday</v>
      </c>
      <c r="C1914" s="2">
        <f>WEEKNUM(Holidays!A1914)</f>
        <v>13</v>
      </c>
      <c r="D1914" s="1" t="str">
        <f>TEXT(Holidays!A1914,"MMMM")</f>
        <v>March</v>
      </c>
      <c r="E1914" s="1" t="str">
        <f>TEXT(Holidays!A1914,"yyyy")</f>
        <v>2020</v>
      </c>
      <c r="F1914" s="3">
        <v>13.6</v>
      </c>
      <c r="G1914" s="3">
        <v>27.6</v>
      </c>
      <c r="H1914" s="3">
        <v>17.8</v>
      </c>
      <c r="I1914" s="3">
        <v>0</v>
      </c>
      <c r="J1914" s="4">
        <v>111958.245</v>
      </c>
      <c r="K1914" s="5">
        <v>49.318500309999997</v>
      </c>
      <c r="L1914" s="71">
        <f t="shared" si="29"/>
        <v>5521612.7407395551</v>
      </c>
      <c r="M1914" t="str">
        <f>VLOOKUP(A1914,Holidays!A:C,2,)</f>
        <v>N</v>
      </c>
      <c r="N1914" t="str">
        <f>VLOOKUP(A1914,Holidays!A:C,3,FALSE)</f>
        <v>N</v>
      </c>
    </row>
    <row r="1915" spans="1:14" x14ac:dyDescent="0.25">
      <c r="A1915" s="6">
        <v>43918</v>
      </c>
      <c r="B1915" s="1" t="str">
        <f>TEXT(Holidays!A1915,"DDDD")</f>
        <v>Saturday</v>
      </c>
      <c r="C1915" s="2">
        <f>WEEKNUM(Holidays!A1915)</f>
        <v>13</v>
      </c>
      <c r="D1915" s="1" t="str">
        <f>TEXT(Holidays!A1915,"MMMM")</f>
        <v>March</v>
      </c>
      <c r="E1915" s="1" t="str">
        <f>TEXT(Holidays!A1915,"yyyy")</f>
        <v>2020</v>
      </c>
      <c r="F1915" s="3">
        <v>14.8</v>
      </c>
      <c r="G1915" s="3">
        <v>27.5</v>
      </c>
      <c r="H1915" s="3">
        <v>16.899999999999999</v>
      </c>
      <c r="I1915" s="3">
        <v>0</v>
      </c>
      <c r="J1915" s="4">
        <v>97923.714999999997</v>
      </c>
      <c r="K1915" s="5">
        <v>47.963271040000002</v>
      </c>
      <c r="L1915" s="71">
        <f t="shared" si="29"/>
        <v>4696741.683788714</v>
      </c>
      <c r="M1915" t="str">
        <f>VLOOKUP(A1915,Holidays!A:C,2,)</f>
        <v>N</v>
      </c>
      <c r="N1915" t="str">
        <f>VLOOKUP(A1915,Holidays!A:C,3,FALSE)</f>
        <v>N</v>
      </c>
    </row>
    <row r="1916" spans="1:14" x14ac:dyDescent="0.25">
      <c r="A1916" s="6">
        <v>43919</v>
      </c>
      <c r="B1916" s="1" t="str">
        <f>TEXT(Holidays!A1916,"DDDD")</f>
        <v>Sunday</v>
      </c>
      <c r="C1916" s="2">
        <f>WEEKNUM(Holidays!A1916)</f>
        <v>14</v>
      </c>
      <c r="D1916" s="1" t="str">
        <f>TEXT(Holidays!A1916,"MMMM")</f>
        <v>March</v>
      </c>
      <c r="E1916" s="1" t="str">
        <f>TEXT(Holidays!A1916,"yyyy")</f>
        <v>2020</v>
      </c>
      <c r="F1916" s="3">
        <v>16.5</v>
      </c>
      <c r="G1916" s="3">
        <v>26.4</v>
      </c>
      <c r="H1916" s="3">
        <v>9.5</v>
      </c>
      <c r="I1916" s="3">
        <v>0</v>
      </c>
      <c r="J1916" s="4">
        <v>95953.205000000002</v>
      </c>
      <c r="K1916" s="5">
        <v>42.33862791</v>
      </c>
      <c r="L1916" s="71">
        <f t="shared" si="29"/>
        <v>4062527.0432669516</v>
      </c>
      <c r="M1916" t="str">
        <f>VLOOKUP(A1916,Holidays!A:C,2,)</f>
        <v>N</v>
      </c>
      <c r="N1916" t="str">
        <f>VLOOKUP(A1916,Holidays!A:C,3,FALSE)</f>
        <v>N</v>
      </c>
    </row>
    <row r="1917" spans="1:14" x14ac:dyDescent="0.25">
      <c r="A1917" s="6">
        <v>43920</v>
      </c>
      <c r="B1917" s="1" t="str">
        <f>TEXT(Holidays!A1917,"DDDD")</f>
        <v>Monday</v>
      </c>
      <c r="C1917" s="2">
        <f>WEEKNUM(Holidays!A1917)</f>
        <v>14</v>
      </c>
      <c r="D1917" s="1" t="str">
        <f>TEXT(Holidays!A1917,"MMMM")</f>
        <v>March</v>
      </c>
      <c r="E1917" s="1" t="str">
        <f>TEXT(Holidays!A1917,"yyyy")</f>
        <v>2020</v>
      </c>
      <c r="F1917" s="3">
        <v>15.9</v>
      </c>
      <c r="G1917" s="3">
        <v>21.7</v>
      </c>
      <c r="H1917" s="3">
        <v>13.3</v>
      </c>
      <c r="I1917" s="3">
        <v>5.2</v>
      </c>
      <c r="J1917" s="4">
        <v>107687.51</v>
      </c>
      <c r="K1917" s="5">
        <v>57.502975429999999</v>
      </c>
      <c r="L1917" s="71">
        <f t="shared" si="29"/>
        <v>6192352.2416478787</v>
      </c>
      <c r="M1917" t="str">
        <f>VLOOKUP(A1917,Holidays!A:C,2,)</f>
        <v>N</v>
      </c>
      <c r="N1917" t="str">
        <f>VLOOKUP(A1917,Holidays!A:C,3,FALSE)</f>
        <v>N</v>
      </c>
    </row>
    <row r="1918" spans="1:14" x14ac:dyDescent="0.25">
      <c r="A1918" s="6">
        <v>43921</v>
      </c>
      <c r="B1918" s="1" t="str">
        <f>TEXT(Holidays!A1918,"DDDD")</f>
        <v>Tuesday</v>
      </c>
      <c r="C1918" s="2">
        <f>WEEKNUM(Holidays!A1918)</f>
        <v>14</v>
      </c>
      <c r="D1918" s="1" t="str">
        <f>TEXT(Holidays!A1918,"MMMM")</f>
        <v>March</v>
      </c>
      <c r="E1918" s="1" t="str">
        <f>TEXT(Holidays!A1918,"yyyy")</f>
        <v>2020</v>
      </c>
      <c r="F1918" s="3">
        <v>12.2</v>
      </c>
      <c r="G1918" s="3">
        <v>21.4</v>
      </c>
      <c r="H1918" s="3">
        <v>16.899999999999999</v>
      </c>
      <c r="I1918" s="3">
        <v>0</v>
      </c>
      <c r="J1918" s="4">
        <v>109043.86500000001</v>
      </c>
      <c r="K1918" s="5">
        <v>57.690193069999999</v>
      </c>
      <c r="L1918" s="71">
        <f t="shared" si="29"/>
        <v>6290761.6249490157</v>
      </c>
      <c r="M1918" t="str">
        <f>VLOOKUP(A1918,Holidays!A:C,2,)</f>
        <v>N</v>
      </c>
      <c r="N1918" t="str">
        <f>VLOOKUP(A1918,Holidays!A:C,3,FALSE)</f>
        <v>N</v>
      </c>
    </row>
    <row r="1919" spans="1:14" x14ac:dyDescent="0.25">
      <c r="A1919" s="6">
        <v>43922</v>
      </c>
      <c r="B1919" s="1" t="str">
        <f>TEXT(Holidays!A1919,"DDDD")</f>
        <v>Wednesday</v>
      </c>
      <c r="C1919" s="2">
        <f>WEEKNUM(Holidays!A1919)</f>
        <v>14</v>
      </c>
      <c r="D1919" s="1" t="str">
        <f>TEXT(Holidays!A1919,"MMMM")</f>
        <v>April</v>
      </c>
      <c r="E1919" s="1" t="str">
        <f>TEXT(Holidays!A1919,"yyyy")</f>
        <v>2020</v>
      </c>
      <c r="F1919" s="3">
        <v>11</v>
      </c>
      <c r="G1919" s="3">
        <v>23.1</v>
      </c>
      <c r="H1919" s="3">
        <v>15.2</v>
      </c>
      <c r="I1919" s="3">
        <v>0</v>
      </c>
      <c r="J1919" s="4">
        <v>110991.625</v>
      </c>
      <c r="K1919" s="5">
        <v>62.967514510000001</v>
      </c>
      <c r="L1919" s="71">
        <f t="shared" si="29"/>
        <v>6988866.7576759793</v>
      </c>
      <c r="M1919" t="str">
        <f>VLOOKUP(A1919,Holidays!A:C,2,)</f>
        <v>N</v>
      </c>
      <c r="N1919" t="str">
        <f>VLOOKUP(A1919,Holidays!A:C,3,FALSE)</f>
        <v>N</v>
      </c>
    </row>
    <row r="1920" spans="1:14" x14ac:dyDescent="0.25">
      <c r="A1920" s="6">
        <v>43923</v>
      </c>
      <c r="B1920" s="1" t="str">
        <f>TEXT(Holidays!A1920,"DDDD")</f>
        <v>Thursday</v>
      </c>
      <c r="C1920" s="2">
        <f>WEEKNUM(Holidays!A1920)</f>
        <v>14</v>
      </c>
      <c r="D1920" s="1" t="str">
        <f>TEXT(Holidays!A1920,"MMMM")</f>
        <v>April</v>
      </c>
      <c r="E1920" s="1" t="str">
        <f>TEXT(Holidays!A1920,"yyyy")</f>
        <v>2020</v>
      </c>
      <c r="F1920" s="3">
        <v>12.4</v>
      </c>
      <c r="G1920" s="3">
        <v>20.7</v>
      </c>
      <c r="H1920" s="3">
        <v>4.2</v>
      </c>
      <c r="I1920" s="3">
        <v>23</v>
      </c>
      <c r="J1920" s="4">
        <v>116302.66499999999</v>
      </c>
      <c r="K1920" s="5">
        <v>61.537019960000002</v>
      </c>
      <c r="L1920" s="71">
        <f t="shared" si="29"/>
        <v>7156919.4175061928</v>
      </c>
      <c r="M1920" t="str">
        <f>VLOOKUP(A1920,Holidays!A:C,2,)</f>
        <v>N</v>
      </c>
      <c r="N1920" t="str">
        <f>VLOOKUP(A1920,Holidays!A:C,3,FALSE)</f>
        <v>N</v>
      </c>
    </row>
    <row r="1921" spans="1:14" x14ac:dyDescent="0.25">
      <c r="A1921" s="6">
        <v>43924</v>
      </c>
      <c r="B1921" s="1" t="str">
        <f>TEXT(Holidays!A1921,"DDDD")</f>
        <v>Friday</v>
      </c>
      <c r="C1921" s="2">
        <f>WEEKNUM(Holidays!A1921)</f>
        <v>14</v>
      </c>
      <c r="D1921" s="1" t="str">
        <f>TEXT(Holidays!A1921,"MMMM")</f>
        <v>April</v>
      </c>
      <c r="E1921" s="1" t="str">
        <f>TEXT(Holidays!A1921,"yyyy")</f>
        <v>2020</v>
      </c>
      <c r="F1921" s="3">
        <v>13.7</v>
      </c>
      <c r="G1921" s="3">
        <v>23.2</v>
      </c>
      <c r="H1921" s="3">
        <v>12</v>
      </c>
      <c r="I1921" s="3">
        <v>15.8</v>
      </c>
      <c r="J1921" s="4">
        <v>104294.57</v>
      </c>
      <c r="K1921" s="5">
        <v>48.636778120000002</v>
      </c>
      <c r="L1921" s="71">
        <f t="shared" si="29"/>
        <v>5072551.8602108089</v>
      </c>
      <c r="M1921" t="str">
        <f>VLOOKUP(A1921,Holidays!A:C,2,)</f>
        <v>N</v>
      </c>
      <c r="N1921" t="str">
        <f>VLOOKUP(A1921,Holidays!A:C,3,FALSE)</f>
        <v>N</v>
      </c>
    </row>
    <row r="1922" spans="1:14" x14ac:dyDescent="0.25">
      <c r="A1922" s="6">
        <v>43925</v>
      </c>
      <c r="B1922" s="1" t="str">
        <f>TEXT(Holidays!A1922,"DDDD")</f>
        <v>Saturday</v>
      </c>
      <c r="C1922" s="2">
        <f>WEEKNUM(Holidays!A1922)</f>
        <v>14</v>
      </c>
      <c r="D1922" s="1" t="str">
        <f>TEXT(Holidays!A1922,"MMMM")</f>
        <v>April</v>
      </c>
      <c r="E1922" s="1" t="str">
        <f>TEXT(Holidays!A1922,"yyyy")</f>
        <v>2020</v>
      </c>
      <c r="F1922" s="3">
        <v>12.8</v>
      </c>
      <c r="G1922" s="3">
        <v>16.600000000000001</v>
      </c>
      <c r="H1922" s="3">
        <v>6.1</v>
      </c>
      <c r="I1922" s="3">
        <v>35.200000000000003</v>
      </c>
      <c r="J1922" s="4">
        <v>101854.155</v>
      </c>
      <c r="K1922" s="5">
        <v>38.375968759999999</v>
      </c>
      <c r="L1922" s="71">
        <f t="shared" ref="L1922:L1985" si="30">J1922*K1922</f>
        <v>3908751.8703561975</v>
      </c>
      <c r="M1922" t="str">
        <f>VLOOKUP(A1922,Holidays!A:C,2,)</f>
        <v>N</v>
      </c>
      <c r="N1922" t="str">
        <f>VLOOKUP(A1922,Holidays!A:C,3,FALSE)</f>
        <v>N</v>
      </c>
    </row>
    <row r="1923" spans="1:14" x14ac:dyDescent="0.25">
      <c r="A1923" s="6">
        <v>43926</v>
      </c>
      <c r="B1923" s="1" t="str">
        <f>TEXT(Holidays!A1923,"DDDD")</f>
        <v>Sunday</v>
      </c>
      <c r="C1923" s="2">
        <f>WEEKNUM(Holidays!A1923)</f>
        <v>15</v>
      </c>
      <c r="D1923" s="1" t="str">
        <f>TEXT(Holidays!A1923,"MMMM")</f>
        <v>April</v>
      </c>
      <c r="E1923" s="1" t="str">
        <f>TEXT(Holidays!A1923,"yyyy")</f>
        <v>2020</v>
      </c>
      <c r="F1923" s="3">
        <v>9.5</v>
      </c>
      <c r="G1923" s="3">
        <v>16.899999999999999</v>
      </c>
      <c r="H1923" s="3">
        <v>4.5</v>
      </c>
      <c r="I1923" s="3">
        <v>4.4000000000000004</v>
      </c>
      <c r="J1923" s="4">
        <v>105098.02499999999</v>
      </c>
      <c r="K1923" s="5">
        <v>23.78090796</v>
      </c>
      <c r="L1923" s="71">
        <f t="shared" si="30"/>
        <v>2499326.4593027788</v>
      </c>
      <c r="M1923" t="str">
        <f>VLOOKUP(A1923,Holidays!A:C,2,)</f>
        <v>N</v>
      </c>
      <c r="N1923" t="str">
        <f>VLOOKUP(A1923,Holidays!A:C,3,FALSE)</f>
        <v>N</v>
      </c>
    </row>
    <row r="1924" spans="1:14" x14ac:dyDescent="0.25">
      <c r="A1924" s="6">
        <v>43927</v>
      </c>
      <c r="B1924" s="1" t="str">
        <f>TEXT(Holidays!A1924,"DDDD")</f>
        <v>Monday</v>
      </c>
      <c r="C1924" s="2">
        <f>WEEKNUM(Holidays!A1924)</f>
        <v>15</v>
      </c>
      <c r="D1924" s="1" t="str">
        <f>TEXT(Holidays!A1924,"MMMM")</f>
        <v>April</v>
      </c>
      <c r="E1924" s="1" t="str">
        <f>TEXT(Holidays!A1924,"yyyy")</f>
        <v>2020</v>
      </c>
      <c r="F1924" s="3">
        <v>10.7</v>
      </c>
      <c r="G1924" s="3">
        <v>16.5</v>
      </c>
      <c r="H1924" s="3">
        <v>11.5</v>
      </c>
      <c r="I1924" s="3">
        <v>6.2</v>
      </c>
      <c r="J1924" s="4">
        <v>118074.565</v>
      </c>
      <c r="K1924" s="5">
        <v>64.755851129999996</v>
      </c>
      <c r="L1924" s="71">
        <f t="shared" si="30"/>
        <v>7646018.9533795081</v>
      </c>
      <c r="M1924" t="str">
        <f>VLOOKUP(A1924,Holidays!A:C,2,)</f>
        <v>N</v>
      </c>
      <c r="N1924" t="str">
        <f>VLOOKUP(A1924,Holidays!A:C,3,FALSE)</f>
        <v>N</v>
      </c>
    </row>
    <row r="1925" spans="1:14" x14ac:dyDescent="0.25">
      <c r="A1925" s="6">
        <v>43928</v>
      </c>
      <c r="B1925" s="1" t="str">
        <f>TEXT(Holidays!A1925,"DDDD")</f>
        <v>Tuesday</v>
      </c>
      <c r="C1925" s="2">
        <f>WEEKNUM(Holidays!A1925)</f>
        <v>15</v>
      </c>
      <c r="D1925" s="1" t="str">
        <f>TEXT(Holidays!A1925,"MMMM")</f>
        <v>April</v>
      </c>
      <c r="E1925" s="1" t="str">
        <f>TEXT(Holidays!A1925,"yyyy")</f>
        <v>2020</v>
      </c>
      <c r="F1925" s="3">
        <v>11.9</v>
      </c>
      <c r="G1925" s="3">
        <v>16.399999999999999</v>
      </c>
      <c r="H1925" s="3">
        <v>9.5</v>
      </c>
      <c r="I1925" s="3">
        <v>1.4</v>
      </c>
      <c r="J1925" s="4">
        <v>118404.455</v>
      </c>
      <c r="K1925" s="5">
        <v>55.234382369999999</v>
      </c>
      <c r="L1925" s="71">
        <f t="shared" si="30"/>
        <v>6539996.9417814584</v>
      </c>
      <c r="M1925" t="str">
        <f>VLOOKUP(A1925,Holidays!A:C,2,)</f>
        <v>N</v>
      </c>
      <c r="N1925" t="str">
        <f>VLOOKUP(A1925,Holidays!A:C,3,FALSE)</f>
        <v>N</v>
      </c>
    </row>
    <row r="1926" spans="1:14" x14ac:dyDescent="0.25">
      <c r="A1926" s="6">
        <v>43929</v>
      </c>
      <c r="B1926" s="1" t="str">
        <f>TEXT(Holidays!A1926,"DDDD")</f>
        <v>Wednesday</v>
      </c>
      <c r="C1926" s="2">
        <f>WEEKNUM(Holidays!A1926)</f>
        <v>15</v>
      </c>
      <c r="D1926" s="1" t="str">
        <f>TEXT(Holidays!A1926,"MMMM")</f>
        <v>April</v>
      </c>
      <c r="E1926" s="1" t="str">
        <f>TEXT(Holidays!A1926,"yyyy")</f>
        <v>2020</v>
      </c>
      <c r="F1926" s="3">
        <v>11.7</v>
      </c>
      <c r="G1926" s="3">
        <v>18.600000000000001</v>
      </c>
      <c r="H1926" s="3">
        <v>10.7</v>
      </c>
      <c r="I1926" s="3">
        <v>1.2</v>
      </c>
      <c r="J1926" s="4">
        <v>108404.01</v>
      </c>
      <c r="K1926" s="5">
        <v>44.729397409999997</v>
      </c>
      <c r="L1926" s="71">
        <f t="shared" si="30"/>
        <v>4848846.0441276133</v>
      </c>
      <c r="M1926" t="str">
        <f>VLOOKUP(A1926,Holidays!A:C,2,)</f>
        <v>N</v>
      </c>
      <c r="N1926" t="str">
        <f>VLOOKUP(A1926,Holidays!A:C,3,FALSE)</f>
        <v>N</v>
      </c>
    </row>
    <row r="1927" spans="1:14" x14ac:dyDescent="0.25">
      <c r="A1927" s="6">
        <v>43930</v>
      </c>
      <c r="B1927" s="1" t="str">
        <f>TEXT(Holidays!A1927,"DDDD")</f>
        <v>Thursday</v>
      </c>
      <c r="C1927" s="2">
        <f>WEEKNUM(Holidays!A1927)</f>
        <v>15</v>
      </c>
      <c r="D1927" s="1" t="str">
        <f>TEXT(Holidays!A1927,"MMMM")</f>
        <v>April</v>
      </c>
      <c r="E1927" s="1" t="str">
        <f>TEXT(Holidays!A1927,"yyyy")</f>
        <v>2020</v>
      </c>
      <c r="F1927" s="3">
        <v>8.9</v>
      </c>
      <c r="G1927" s="3">
        <v>21.2</v>
      </c>
      <c r="H1927" s="3">
        <v>15.8</v>
      </c>
      <c r="I1927" s="3">
        <v>0</v>
      </c>
      <c r="J1927" s="4">
        <v>108587.52</v>
      </c>
      <c r="K1927" s="5">
        <v>43.738044760000001</v>
      </c>
      <c r="L1927" s="71">
        <f t="shared" si="30"/>
        <v>4749405.8101373957</v>
      </c>
      <c r="M1927" t="str">
        <f>VLOOKUP(A1927,Holidays!A:C,2,)</f>
        <v>N</v>
      </c>
      <c r="N1927" t="str">
        <f>VLOOKUP(A1927,Holidays!A:C,3,FALSE)</f>
        <v>N</v>
      </c>
    </row>
    <row r="1928" spans="1:14" x14ac:dyDescent="0.25">
      <c r="A1928" s="6">
        <v>43931</v>
      </c>
      <c r="B1928" s="1" t="str">
        <f>TEXT(Holidays!A1928,"DDDD")</f>
        <v>Friday</v>
      </c>
      <c r="C1928" s="2">
        <f>WEEKNUM(Holidays!A1928)</f>
        <v>15</v>
      </c>
      <c r="D1928" s="1" t="str">
        <f>TEXT(Holidays!A1928,"MMMM")</f>
        <v>April</v>
      </c>
      <c r="E1928" s="1" t="str">
        <f>TEXT(Holidays!A1928,"yyyy")</f>
        <v>2020</v>
      </c>
      <c r="F1928" s="3">
        <v>12.7</v>
      </c>
      <c r="G1928" s="3">
        <v>22</v>
      </c>
      <c r="H1928" s="3">
        <v>9.5</v>
      </c>
      <c r="I1928" s="3">
        <v>0.2</v>
      </c>
      <c r="J1928" s="4">
        <v>94831.23</v>
      </c>
      <c r="K1928" s="5">
        <v>38.435506619999998</v>
      </c>
      <c r="L1928" s="71">
        <f t="shared" si="30"/>
        <v>3644886.3684477424</v>
      </c>
      <c r="M1928" t="str">
        <f>VLOOKUP(A1928,Holidays!A:C,2,)</f>
        <v>N</v>
      </c>
      <c r="N1928" t="str">
        <f>VLOOKUP(A1928,Holidays!A:C,3,FALSE)</f>
        <v>Y</v>
      </c>
    </row>
    <row r="1929" spans="1:14" x14ac:dyDescent="0.25">
      <c r="A1929" s="6">
        <v>43932</v>
      </c>
      <c r="B1929" s="1" t="str">
        <f>TEXT(Holidays!A1929,"DDDD")</f>
        <v>Saturday</v>
      </c>
      <c r="C1929" s="2">
        <f>WEEKNUM(Holidays!A1929)</f>
        <v>15</v>
      </c>
      <c r="D1929" s="1" t="str">
        <f>TEXT(Holidays!A1929,"MMMM")</f>
        <v>April</v>
      </c>
      <c r="E1929" s="1" t="str">
        <f>TEXT(Holidays!A1929,"yyyy")</f>
        <v>2020</v>
      </c>
      <c r="F1929" s="3">
        <v>13</v>
      </c>
      <c r="G1929" s="3">
        <v>15.7</v>
      </c>
      <c r="H1929" s="3">
        <v>11.3</v>
      </c>
      <c r="I1929" s="3">
        <v>2.4</v>
      </c>
      <c r="J1929" s="4">
        <v>92097.07</v>
      </c>
      <c r="K1929" s="5">
        <v>19.934105580000001</v>
      </c>
      <c r="L1929" s="71">
        <f t="shared" si="30"/>
        <v>1835872.7169886508</v>
      </c>
      <c r="M1929" t="str">
        <f>VLOOKUP(A1929,Holidays!A:C,2,)</f>
        <v>N</v>
      </c>
      <c r="N1929" t="str">
        <f>VLOOKUP(A1929,Holidays!A:C,3,FALSE)</f>
        <v>Y</v>
      </c>
    </row>
    <row r="1930" spans="1:14" x14ac:dyDescent="0.25">
      <c r="A1930" s="6">
        <v>43933</v>
      </c>
      <c r="B1930" s="1" t="str">
        <f>TEXT(Holidays!A1930,"DDDD")</f>
        <v>Sunday</v>
      </c>
      <c r="C1930" s="2">
        <f>WEEKNUM(Holidays!A1930)</f>
        <v>16</v>
      </c>
      <c r="D1930" s="1" t="str">
        <f>TEXT(Holidays!A1930,"MMMM")</f>
        <v>April</v>
      </c>
      <c r="E1930" s="1" t="str">
        <f>TEXT(Holidays!A1930,"yyyy")</f>
        <v>2020</v>
      </c>
      <c r="F1930" s="3">
        <v>11</v>
      </c>
      <c r="G1930" s="3">
        <v>15.3</v>
      </c>
      <c r="H1930" s="3">
        <v>7.7</v>
      </c>
      <c r="I1930" s="3">
        <v>2.4</v>
      </c>
      <c r="J1930" s="4">
        <v>101760.09</v>
      </c>
      <c r="K1930" s="5">
        <v>45.982052150000001</v>
      </c>
      <c r="L1930" s="71">
        <f t="shared" si="30"/>
        <v>4679137.7651686938</v>
      </c>
      <c r="M1930" t="str">
        <f>VLOOKUP(A1930,Holidays!A:C,2,)</f>
        <v>N</v>
      </c>
      <c r="N1930" t="str">
        <f>VLOOKUP(A1930,Holidays!A:C,3,FALSE)</f>
        <v>Y</v>
      </c>
    </row>
    <row r="1931" spans="1:14" x14ac:dyDescent="0.25">
      <c r="A1931" s="6">
        <v>43934</v>
      </c>
      <c r="B1931" s="1" t="str">
        <f>TEXT(Holidays!A1931,"DDDD")</f>
        <v>Monday</v>
      </c>
      <c r="C1931" s="2">
        <f>WEEKNUM(Holidays!A1931)</f>
        <v>16</v>
      </c>
      <c r="D1931" s="1" t="str">
        <f>TEXT(Holidays!A1931,"MMMM")</f>
        <v>April</v>
      </c>
      <c r="E1931" s="1" t="str">
        <f>TEXT(Holidays!A1931,"yyyy")</f>
        <v>2020</v>
      </c>
      <c r="F1931" s="3">
        <v>12.2</v>
      </c>
      <c r="G1931" s="3">
        <v>18.3</v>
      </c>
      <c r="H1931" s="3">
        <v>14.3</v>
      </c>
      <c r="I1931" s="3">
        <v>0</v>
      </c>
      <c r="J1931" s="4">
        <v>100025.9</v>
      </c>
      <c r="K1931" s="5">
        <v>56.657417019999997</v>
      </c>
      <c r="L1931" s="71">
        <f t="shared" si="30"/>
        <v>5667209.1291008173</v>
      </c>
      <c r="M1931" t="str">
        <f>VLOOKUP(A1931,Holidays!A:C,2,)</f>
        <v>N</v>
      </c>
      <c r="N1931" t="str">
        <f>VLOOKUP(A1931,Holidays!A:C,3,FALSE)</f>
        <v>Y</v>
      </c>
    </row>
    <row r="1932" spans="1:14" x14ac:dyDescent="0.25">
      <c r="A1932" s="6">
        <v>43935</v>
      </c>
      <c r="B1932" s="1" t="str">
        <f>TEXT(Holidays!A1932,"DDDD")</f>
        <v>Tuesday</v>
      </c>
      <c r="C1932" s="2">
        <f>WEEKNUM(Holidays!A1932)</f>
        <v>16</v>
      </c>
      <c r="D1932" s="1" t="str">
        <f>TEXT(Holidays!A1932,"MMMM")</f>
        <v>April</v>
      </c>
      <c r="E1932" s="1" t="str">
        <f>TEXT(Holidays!A1932,"yyyy")</f>
        <v>2020</v>
      </c>
      <c r="F1932" s="3">
        <v>12.1</v>
      </c>
      <c r="G1932" s="3">
        <v>23.4</v>
      </c>
      <c r="H1932" s="3">
        <v>11.1</v>
      </c>
      <c r="I1932" s="3">
        <v>0.6</v>
      </c>
      <c r="J1932" s="4">
        <v>107849.83</v>
      </c>
      <c r="K1932" s="5">
        <v>40.838553589999997</v>
      </c>
      <c r="L1932" s="71">
        <f t="shared" si="30"/>
        <v>4404431.062127389</v>
      </c>
      <c r="M1932" t="str">
        <f>VLOOKUP(A1932,Holidays!A:C,2,)</f>
        <v>N</v>
      </c>
      <c r="N1932" t="str">
        <f>VLOOKUP(A1932,Holidays!A:C,3,FALSE)</f>
        <v>N</v>
      </c>
    </row>
    <row r="1933" spans="1:14" x14ac:dyDescent="0.25">
      <c r="A1933" s="6">
        <v>43936</v>
      </c>
      <c r="B1933" s="1" t="str">
        <f>TEXT(Holidays!A1933,"DDDD")</f>
        <v>Wednesday</v>
      </c>
      <c r="C1933" s="2">
        <f>WEEKNUM(Holidays!A1933)</f>
        <v>16</v>
      </c>
      <c r="D1933" s="1" t="str">
        <f>TEXT(Holidays!A1933,"MMMM")</f>
        <v>April</v>
      </c>
      <c r="E1933" s="1" t="str">
        <f>TEXT(Holidays!A1933,"yyyy")</f>
        <v>2020</v>
      </c>
      <c r="F1933" s="3">
        <v>15.6</v>
      </c>
      <c r="G1933" s="3">
        <v>23.5</v>
      </c>
      <c r="H1933" s="3">
        <v>11.8</v>
      </c>
      <c r="I1933" s="3">
        <v>0</v>
      </c>
      <c r="J1933" s="4">
        <v>104547.34</v>
      </c>
      <c r="K1933" s="5">
        <v>27.705995810000001</v>
      </c>
      <c r="L1933" s="71">
        <f t="shared" si="30"/>
        <v>2896588.1639866456</v>
      </c>
      <c r="M1933" t="str">
        <f>VLOOKUP(A1933,Holidays!A:C,2,)</f>
        <v>N</v>
      </c>
      <c r="N1933" t="str">
        <f>VLOOKUP(A1933,Holidays!A:C,3,FALSE)</f>
        <v>N</v>
      </c>
    </row>
    <row r="1934" spans="1:14" x14ac:dyDescent="0.25">
      <c r="A1934" s="6">
        <v>43937</v>
      </c>
      <c r="B1934" s="1" t="str">
        <f>TEXT(Holidays!A1934,"DDDD")</f>
        <v>Thursday</v>
      </c>
      <c r="C1934" s="2">
        <f>WEEKNUM(Holidays!A1934)</f>
        <v>16</v>
      </c>
      <c r="D1934" s="1" t="str">
        <f>TEXT(Holidays!A1934,"MMMM")</f>
        <v>April</v>
      </c>
      <c r="E1934" s="1" t="str">
        <f>TEXT(Holidays!A1934,"yyyy")</f>
        <v>2020</v>
      </c>
      <c r="F1934" s="3">
        <v>15.4</v>
      </c>
      <c r="G1934" s="3">
        <v>21.5</v>
      </c>
      <c r="H1934" s="3">
        <v>11.3</v>
      </c>
      <c r="I1934" s="3">
        <v>0.2</v>
      </c>
      <c r="J1934" s="4">
        <v>106527.94500000001</v>
      </c>
      <c r="K1934" s="5">
        <v>29.80144816</v>
      </c>
      <c r="L1934" s="71">
        <f t="shared" si="30"/>
        <v>3174687.0305088311</v>
      </c>
      <c r="M1934" t="str">
        <f>VLOOKUP(A1934,Holidays!A:C,2,)</f>
        <v>N</v>
      </c>
      <c r="N1934" t="str">
        <f>VLOOKUP(A1934,Holidays!A:C,3,FALSE)</f>
        <v>N</v>
      </c>
    </row>
    <row r="1935" spans="1:14" x14ac:dyDescent="0.25">
      <c r="A1935" s="6">
        <v>43938</v>
      </c>
      <c r="B1935" s="1" t="str">
        <f>TEXT(Holidays!A1935,"DDDD")</f>
        <v>Friday</v>
      </c>
      <c r="C1935" s="2">
        <f>WEEKNUM(Holidays!A1935)</f>
        <v>16</v>
      </c>
      <c r="D1935" s="1" t="str">
        <f>TEXT(Holidays!A1935,"MMMM")</f>
        <v>April</v>
      </c>
      <c r="E1935" s="1" t="str">
        <f>TEXT(Holidays!A1935,"yyyy")</f>
        <v>2020</v>
      </c>
      <c r="F1935" s="3">
        <v>11.4</v>
      </c>
      <c r="G1935" s="3">
        <v>18.399999999999999</v>
      </c>
      <c r="H1935" s="3">
        <v>10.1</v>
      </c>
      <c r="I1935" s="3">
        <v>0</v>
      </c>
      <c r="J1935" s="4">
        <v>106943.49</v>
      </c>
      <c r="K1935" s="5">
        <v>30.782703059999999</v>
      </c>
      <c r="L1935" s="71">
        <f t="shared" si="30"/>
        <v>3292009.6968700793</v>
      </c>
      <c r="M1935" t="str">
        <f>VLOOKUP(A1935,Holidays!A:C,2,)</f>
        <v>N</v>
      </c>
      <c r="N1935" t="str">
        <f>VLOOKUP(A1935,Holidays!A:C,3,FALSE)</f>
        <v>N</v>
      </c>
    </row>
    <row r="1936" spans="1:14" x14ac:dyDescent="0.25">
      <c r="A1936" s="6">
        <v>43939</v>
      </c>
      <c r="B1936" s="1" t="str">
        <f>TEXT(Holidays!A1936,"DDDD")</f>
        <v>Saturday</v>
      </c>
      <c r="C1936" s="2">
        <f>WEEKNUM(Holidays!A1936)</f>
        <v>16</v>
      </c>
      <c r="D1936" s="1" t="str">
        <f>TEXT(Holidays!A1936,"MMMM")</f>
        <v>April</v>
      </c>
      <c r="E1936" s="1" t="str">
        <f>TEXT(Holidays!A1936,"yyyy")</f>
        <v>2020</v>
      </c>
      <c r="F1936" s="3">
        <v>12.9</v>
      </c>
      <c r="G1936" s="3">
        <v>16.399999999999999</v>
      </c>
      <c r="H1936" s="3">
        <v>7.9</v>
      </c>
      <c r="I1936" s="3">
        <v>0</v>
      </c>
      <c r="J1936" s="4">
        <v>106888.545</v>
      </c>
      <c r="K1936" s="5">
        <v>42.660865000000001</v>
      </c>
      <c r="L1936" s="71">
        <f t="shared" si="30"/>
        <v>4559957.7882914254</v>
      </c>
      <c r="M1936" t="str">
        <f>VLOOKUP(A1936,Holidays!A:C,2,)</f>
        <v>N</v>
      </c>
      <c r="N1936" t="str">
        <f>VLOOKUP(A1936,Holidays!A:C,3,FALSE)</f>
        <v>N</v>
      </c>
    </row>
    <row r="1937" spans="1:14" x14ac:dyDescent="0.25">
      <c r="A1937" s="6">
        <v>43940</v>
      </c>
      <c r="B1937" s="1" t="str">
        <f>TEXT(Holidays!A1937,"DDDD")</f>
        <v>Sunday</v>
      </c>
      <c r="C1937" s="2">
        <f>WEEKNUM(Holidays!A1937)</f>
        <v>17</v>
      </c>
      <c r="D1937" s="1" t="str">
        <f>TEXT(Holidays!A1937,"MMMM")</f>
        <v>April</v>
      </c>
      <c r="E1937" s="1" t="str">
        <f>TEXT(Holidays!A1937,"yyyy")</f>
        <v>2020</v>
      </c>
      <c r="F1937" s="3">
        <v>11.2</v>
      </c>
      <c r="G1937" s="3">
        <v>19.399999999999999</v>
      </c>
      <c r="H1937" s="3">
        <v>11.3</v>
      </c>
      <c r="I1937" s="3">
        <v>0</v>
      </c>
      <c r="J1937" s="4">
        <v>100737.83500000001</v>
      </c>
      <c r="K1937" s="5">
        <v>35.703490809999998</v>
      </c>
      <c r="L1937" s="71">
        <f t="shared" si="30"/>
        <v>3596692.3661417966</v>
      </c>
      <c r="M1937" t="str">
        <f>VLOOKUP(A1937,Holidays!A:C,2,)</f>
        <v>N</v>
      </c>
      <c r="N1937" t="str">
        <f>VLOOKUP(A1937,Holidays!A:C,3,FALSE)</f>
        <v>N</v>
      </c>
    </row>
    <row r="1938" spans="1:14" x14ac:dyDescent="0.25">
      <c r="A1938" s="6">
        <v>43941</v>
      </c>
      <c r="B1938" s="1" t="str">
        <f>TEXT(Holidays!A1938,"DDDD")</f>
        <v>Monday</v>
      </c>
      <c r="C1938" s="2">
        <f>WEEKNUM(Holidays!A1938)</f>
        <v>17</v>
      </c>
      <c r="D1938" s="1" t="str">
        <f>TEXT(Holidays!A1938,"MMMM")</f>
        <v>April</v>
      </c>
      <c r="E1938" s="1" t="str">
        <f>TEXT(Holidays!A1938,"yyyy")</f>
        <v>2020</v>
      </c>
      <c r="F1938" s="3">
        <v>12</v>
      </c>
      <c r="G1938" s="3">
        <v>20.8</v>
      </c>
      <c r="H1938" s="3">
        <v>8.1</v>
      </c>
      <c r="I1938" s="3">
        <v>3.4</v>
      </c>
      <c r="J1938" s="4">
        <v>109168.595</v>
      </c>
      <c r="K1938" s="5">
        <v>25.61588931</v>
      </c>
      <c r="L1938" s="71">
        <f t="shared" si="30"/>
        <v>2796450.6456482196</v>
      </c>
      <c r="M1938" t="str">
        <f>VLOOKUP(A1938,Holidays!A:C,2,)</f>
        <v>N</v>
      </c>
      <c r="N1938" t="str">
        <f>VLOOKUP(A1938,Holidays!A:C,3,FALSE)</f>
        <v>N</v>
      </c>
    </row>
    <row r="1939" spans="1:14" x14ac:dyDescent="0.25">
      <c r="A1939" s="6">
        <v>43942</v>
      </c>
      <c r="B1939" s="1" t="str">
        <f>TEXT(Holidays!A1939,"DDDD")</f>
        <v>Tuesday</v>
      </c>
      <c r="C1939" s="2">
        <f>WEEKNUM(Holidays!A1939)</f>
        <v>17</v>
      </c>
      <c r="D1939" s="1" t="str">
        <f>TEXT(Holidays!A1939,"MMMM")</f>
        <v>April</v>
      </c>
      <c r="E1939" s="1" t="str">
        <f>TEXT(Holidays!A1939,"yyyy")</f>
        <v>2020</v>
      </c>
      <c r="F1939" s="3">
        <v>8.5</v>
      </c>
      <c r="G1939" s="3">
        <v>19.600000000000001</v>
      </c>
      <c r="H1939" s="3">
        <v>9.8000000000000007</v>
      </c>
      <c r="I1939" s="3">
        <v>0</v>
      </c>
      <c r="J1939" s="4">
        <v>111417.63</v>
      </c>
      <c r="K1939" s="5">
        <v>33.035885159999999</v>
      </c>
      <c r="L1939" s="71">
        <f t="shared" si="30"/>
        <v>3680780.0294793709</v>
      </c>
      <c r="M1939" t="str">
        <f>VLOOKUP(A1939,Holidays!A:C,2,)</f>
        <v>N</v>
      </c>
      <c r="N1939" t="str">
        <f>VLOOKUP(A1939,Holidays!A:C,3,FALSE)</f>
        <v>N</v>
      </c>
    </row>
    <row r="1940" spans="1:14" x14ac:dyDescent="0.25">
      <c r="A1940" s="6">
        <v>43943</v>
      </c>
      <c r="B1940" s="1" t="str">
        <f>TEXT(Holidays!A1940,"DDDD")</f>
        <v>Wednesday</v>
      </c>
      <c r="C1940" s="2">
        <f>WEEKNUM(Holidays!A1940)</f>
        <v>17</v>
      </c>
      <c r="D1940" s="1" t="str">
        <f>TEXT(Holidays!A1940,"MMMM")</f>
        <v>April</v>
      </c>
      <c r="E1940" s="1" t="str">
        <f>TEXT(Holidays!A1940,"yyyy")</f>
        <v>2020</v>
      </c>
      <c r="F1940" s="3">
        <v>12.8</v>
      </c>
      <c r="G1940" s="3">
        <v>18.2</v>
      </c>
      <c r="H1940" s="3">
        <v>8.8000000000000007</v>
      </c>
      <c r="I1940" s="3">
        <v>0</v>
      </c>
      <c r="J1940" s="4">
        <v>113506.01</v>
      </c>
      <c r="K1940" s="5">
        <v>37.881751569999999</v>
      </c>
      <c r="L1940" s="71">
        <f t="shared" si="30"/>
        <v>4299806.4725219356</v>
      </c>
      <c r="M1940" t="str">
        <f>VLOOKUP(A1940,Holidays!A:C,2,)</f>
        <v>N</v>
      </c>
      <c r="N1940" t="str">
        <f>VLOOKUP(A1940,Holidays!A:C,3,FALSE)</f>
        <v>N</v>
      </c>
    </row>
    <row r="1941" spans="1:14" x14ac:dyDescent="0.25">
      <c r="A1941" s="6">
        <v>43944</v>
      </c>
      <c r="B1941" s="1" t="str">
        <f>TEXT(Holidays!A1941,"DDDD")</f>
        <v>Thursday</v>
      </c>
      <c r="C1941" s="2">
        <f>WEEKNUM(Holidays!A1941)</f>
        <v>17</v>
      </c>
      <c r="D1941" s="1" t="str">
        <f>TEXT(Holidays!A1941,"MMMM")</f>
        <v>April</v>
      </c>
      <c r="E1941" s="1" t="str">
        <f>TEXT(Holidays!A1941,"yyyy")</f>
        <v>2020</v>
      </c>
      <c r="F1941" s="3">
        <v>9.6</v>
      </c>
      <c r="G1941" s="3">
        <v>19.7</v>
      </c>
      <c r="H1941" s="3">
        <v>9.6999999999999993</v>
      </c>
      <c r="I1941" s="3">
        <v>0</v>
      </c>
      <c r="J1941" s="4">
        <v>112872.88</v>
      </c>
      <c r="K1941" s="5">
        <v>20.49660012</v>
      </c>
      <c r="L1941" s="71">
        <f t="shared" si="30"/>
        <v>2313510.2857527458</v>
      </c>
      <c r="M1941" t="str">
        <f>VLOOKUP(A1941,Holidays!A:C,2,)</f>
        <v>N</v>
      </c>
      <c r="N1941" t="str">
        <f>VLOOKUP(A1941,Holidays!A:C,3,FALSE)</f>
        <v>N</v>
      </c>
    </row>
    <row r="1942" spans="1:14" x14ac:dyDescent="0.25">
      <c r="A1942" s="6">
        <v>43945</v>
      </c>
      <c r="B1942" s="1" t="str">
        <f>TEXT(Holidays!A1942,"DDDD")</f>
        <v>Friday</v>
      </c>
      <c r="C1942" s="2">
        <f>WEEKNUM(Holidays!A1942)</f>
        <v>17</v>
      </c>
      <c r="D1942" s="1" t="str">
        <f>TEXT(Holidays!A1942,"MMMM")</f>
        <v>April</v>
      </c>
      <c r="E1942" s="1" t="str">
        <f>TEXT(Holidays!A1942,"yyyy")</f>
        <v>2020</v>
      </c>
      <c r="F1942" s="3">
        <v>15.1</v>
      </c>
      <c r="G1942" s="3">
        <v>22.3</v>
      </c>
      <c r="H1942" s="3">
        <v>12.7</v>
      </c>
      <c r="I1942" s="3">
        <v>0.4</v>
      </c>
      <c r="J1942" s="4">
        <v>106565.295</v>
      </c>
      <c r="K1942" s="5">
        <v>26.641180070000001</v>
      </c>
      <c r="L1942" s="71">
        <f t="shared" si="30"/>
        <v>2839025.2133076708</v>
      </c>
      <c r="M1942" t="str">
        <f>VLOOKUP(A1942,Holidays!A:C,2,)</f>
        <v>N</v>
      </c>
      <c r="N1942" t="str">
        <f>VLOOKUP(A1942,Holidays!A:C,3,FALSE)</f>
        <v>N</v>
      </c>
    </row>
    <row r="1943" spans="1:14" x14ac:dyDescent="0.25">
      <c r="A1943" s="6">
        <v>43946</v>
      </c>
      <c r="B1943" s="1" t="str">
        <f>TEXT(Holidays!A1943,"DDDD")</f>
        <v>Saturday</v>
      </c>
      <c r="C1943" s="2">
        <f>WEEKNUM(Holidays!A1943)</f>
        <v>17</v>
      </c>
      <c r="D1943" s="1" t="str">
        <f>TEXT(Holidays!A1943,"MMMM")</f>
        <v>April</v>
      </c>
      <c r="E1943" s="1" t="str">
        <f>TEXT(Holidays!A1943,"yyyy")</f>
        <v>2020</v>
      </c>
      <c r="F1943" s="3">
        <v>10.5</v>
      </c>
      <c r="G1943" s="3">
        <v>21.7</v>
      </c>
      <c r="H1943" s="3">
        <v>10.4</v>
      </c>
      <c r="I1943" s="3">
        <v>0</v>
      </c>
      <c r="J1943" s="4">
        <v>96845.119999999995</v>
      </c>
      <c r="K1943" s="5">
        <v>17.640174080000001</v>
      </c>
      <c r="L1943" s="71">
        <f t="shared" si="30"/>
        <v>1708364.7755984897</v>
      </c>
      <c r="M1943" t="str">
        <f>VLOOKUP(A1943,Holidays!A:C,2,)</f>
        <v>N</v>
      </c>
      <c r="N1943" t="str">
        <f>VLOOKUP(A1943,Holidays!A:C,3,FALSE)</f>
        <v>Y</v>
      </c>
    </row>
    <row r="1944" spans="1:14" x14ac:dyDescent="0.25">
      <c r="A1944" s="6">
        <v>43947</v>
      </c>
      <c r="B1944" s="1" t="str">
        <f>TEXT(Holidays!A1944,"DDDD")</f>
        <v>Sunday</v>
      </c>
      <c r="C1944" s="2">
        <f>WEEKNUM(Holidays!A1944)</f>
        <v>18</v>
      </c>
      <c r="D1944" s="1" t="str">
        <f>TEXT(Holidays!A1944,"MMMM")</f>
        <v>April</v>
      </c>
      <c r="E1944" s="1" t="str">
        <f>TEXT(Holidays!A1944,"yyyy")</f>
        <v>2020</v>
      </c>
      <c r="F1944" s="3">
        <v>15.4</v>
      </c>
      <c r="G1944" s="3">
        <v>17.7</v>
      </c>
      <c r="H1944" s="3">
        <v>6.6</v>
      </c>
      <c r="I1944" s="3">
        <v>14</v>
      </c>
      <c r="J1944" s="4">
        <v>96572.934999999998</v>
      </c>
      <c r="K1944" s="5">
        <v>13.563055800000001</v>
      </c>
      <c r="L1944" s="71">
        <f t="shared" si="30"/>
        <v>1309824.1061747731</v>
      </c>
      <c r="M1944" t="str">
        <f>VLOOKUP(A1944,Holidays!A:C,2,)</f>
        <v>N</v>
      </c>
      <c r="N1944" t="str">
        <f>VLOOKUP(A1944,Holidays!A:C,3,FALSE)</f>
        <v>N</v>
      </c>
    </row>
    <row r="1945" spans="1:14" x14ac:dyDescent="0.25">
      <c r="A1945" s="6">
        <v>43948</v>
      </c>
      <c r="B1945" s="1" t="str">
        <f>TEXT(Holidays!A1945,"DDDD")</f>
        <v>Monday</v>
      </c>
      <c r="C1945" s="2">
        <f>WEEKNUM(Holidays!A1945)</f>
        <v>18</v>
      </c>
      <c r="D1945" s="1" t="str">
        <f>TEXT(Holidays!A1945,"MMMM")</f>
        <v>April</v>
      </c>
      <c r="E1945" s="1" t="str">
        <f>TEXT(Holidays!A1945,"yyyy")</f>
        <v>2020</v>
      </c>
      <c r="F1945" s="3">
        <v>8.1</v>
      </c>
      <c r="G1945" s="3">
        <v>18.100000000000001</v>
      </c>
      <c r="H1945" s="3">
        <v>12.5</v>
      </c>
      <c r="I1945" s="3">
        <v>0.6</v>
      </c>
      <c r="J1945" s="4">
        <v>113471.83</v>
      </c>
      <c r="K1945" s="5">
        <v>33.031410970000003</v>
      </c>
      <c r="L1945" s="71">
        <f t="shared" si="30"/>
        <v>3748134.6502479757</v>
      </c>
      <c r="M1945" t="str">
        <f>VLOOKUP(A1945,Holidays!A:C,2,)</f>
        <v>N</v>
      </c>
      <c r="N1945" t="str">
        <f>VLOOKUP(A1945,Holidays!A:C,3,FALSE)</f>
        <v>N</v>
      </c>
    </row>
    <row r="1946" spans="1:14" x14ac:dyDescent="0.25">
      <c r="A1946" s="6">
        <v>43949</v>
      </c>
      <c r="B1946" s="1" t="str">
        <f>TEXT(Holidays!A1946,"DDDD")</f>
        <v>Tuesday</v>
      </c>
      <c r="C1946" s="2">
        <f>WEEKNUM(Holidays!A1946)</f>
        <v>18</v>
      </c>
      <c r="D1946" s="1" t="str">
        <f>TEXT(Holidays!A1946,"MMMM")</f>
        <v>April</v>
      </c>
      <c r="E1946" s="1" t="str">
        <f>TEXT(Holidays!A1946,"yyyy")</f>
        <v>2020</v>
      </c>
      <c r="F1946" s="3">
        <v>7.1</v>
      </c>
      <c r="G1946" s="3">
        <v>18.899999999999999</v>
      </c>
      <c r="H1946" s="3">
        <v>10.4</v>
      </c>
      <c r="I1946" s="3">
        <v>0</v>
      </c>
      <c r="J1946" s="4">
        <v>112124.06</v>
      </c>
      <c r="K1946" s="5">
        <v>19.566687859999998</v>
      </c>
      <c r="L1946" s="71">
        <f t="shared" si="30"/>
        <v>2193896.4836159116</v>
      </c>
      <c r="M1946" t="str">
        <f>VLOOKUP(A1946,Holidays!A:C,2,)</f>
        <v>N</v>
      </c>
      <c r="N1946" t="str">
        <f>VLOOKUP(A1946,Holidays!A:C,3,FALSE)</f>
        <v>N</v>
      </c>
    </row>
    <row r="1947" spans="1:14" x14ac:dyDescent="0.25">
      <c r="A1947" s="6">
        <v>43950</v>
      </c>
      <c r="B1947" s="1" t="str">
        <f>TEXT(Holidays!A1947,"DDDD")</f>
        <v>Wednesday</v>
      </c>
      <c r="C1947" s="2">
        <f>WEEKNUM(Holidays!A1947)</f>
        <v>18</v>
      </c>
      <c r="D1947" s="1" t="str">
        <f>TEXT(Holidays!A1947,"MMMM")</f>
        <v>April</v>
      </c>
      <c r="E1947" s="1" t="str">
        <f>TEXT(Holidays!A1947,"yyyy")</f>
        <v>2020</v>
      </c>
      <c r="F1947" s="3">
        <v>11.2</v>
      </c>
      <c r="G1947" s="3">
        <v>19.8</v>
      </c>
      <c r="H1947" s="3">
        <v>3.6</v>
      </c>
      <c r="I1947" s="3">
        <v>3.4</v>
      </c>
      <c r="J1947" s="4">
        <v>121307.84</v>
      </c>
      <c r="K1947" s="5">
        <v>32.265191100000003</v>
      </c>
      <c r="L1947" s="71">
        <f t="shared" si="30"/>
        <v>3914020.6395282242</v>
      </c>
      <c r="M1947" t="str">
        <f>VLOOKUP(A1947,Holidays!A:C,2,)</f>
        <v>N</v>
      </c>
      <c r="N1947" t="str">
        <f>VLOOKUP(A1947,Holidays!A:C,3,FALSE)</f>
        <v>N</v>
      </c>
    </row>
    <row r="1948" spans="1:14" x14ac:dyDescent="0.25">
      <c r="A1948" s="6">
        <v>43951</v>
      </c>
      <c r="B1948" s="1" t="str">
        <f>TEXT(Holidays!A1948,"DDDD")</f>
        <v>Thursday</v>
      </c>
      <c r="C1948" s="2">
        <f>WEEKNUM(Holidays!A1948)</f>
        <v>18</v>
      </c>
      <c r="D1948" s="1" t="str">
        <f>TEXT(Holidays!A1948,"MMMM")</f>
        <v>April</v>
      </c>
      <c r="E1948" s="1" t="str">
        <f>TEXT(Holidays!A1948,"yyyy")</f>
        <v>2020</v>
      </c>
      <c r="F1948" s="3">
        <v>8.9</v>
      </c>
      <c r="G1948" s="3">
        <v>15.5</v>
      </c>
      <c r="H1948" s="3">
        <v>5.4</v>
      </c>
      <c r="I1948" s="3">
        <v>23.6</v>
      </c>
      <c r="J1948" s="4">
        <v>121353.33</v>
      </c>
      <c r="K1948" s="5">
        <v>30.41346278</v>
      </c>
      <c r="L1948" s="71">
        <f t="shared" si="30"/>
        <v>3690774.9851840576</v>
      </c>
      <c r="M1948" t="str">
        <f>VLOOKUP(A1948,Holidays!A:C,2,)</f>
        <v>N</v>
      </c>
      <c r="N1948" t="str">
        <f>VLOOKUP(A1948,Holidays!A:C,3,FALSE)</f>
        <v>N</v>
      </c>
    </row>
    <row r="1949" spans="1:14" x14ac:dyDescent="0.25">
      <c r="A1949" s="6">
        <v>43952</v>
      </c>
      <c r="B1949" s="1" t="str">
        <f>TEXT(Holidays!A1949,"DDDD")</f>
        <v>Friday</v>
      </c>
      <c r="C1949" s="2">
        <f>WEEKNUM(Holidays!A1949)</f>
        <v>18</v>
      </c>
      <c r="D1949" s="1" t="str">
        <f>TEXT(Holidays!A1949,"MMMM")</f>
        <v>May</v>
      </c>
      <c r="E1949" s="1" t="str">
        <f>TEXT(Holidays!A1949,"yyyy")</f>
        <v>2020</v>
      </c>
      <c r="F1949" s="3">
        <v>7.6</v>
      </c>
      <c r="G1949" s="3">
        <v>13</v>
      </c>
      <c r="H1949" s="3">
        <v>5.0999999999999996</v>
      </c>
      <c r="I1949" s="3">
        <v>8</v>
      </c>
      <c r="J1949" s="4">
        <v>127238.875</v>
      </c>
      <c r="K1949" s="5">
        <v>24.122816870000001</v>
      </c>
      <c r="L1949" s="71">
        <f t="shared" si="30"/>
        <v>3069360.0803698213</v>
      </c>
      <c r="M1949" t="str">
        <f>VLOOKUP(A1949,Holidays!A:C,2,)</f>
        <v>N</v>
      </c>
      <c r="N1949" t="str">
        <f>VLOOKUP(A1949,Holidays!A:C,3,FALSE)</f>
        <v>N</v>
      </c>
    </row>
    <row r="1950" spans="1:14" x14ac:dyDescent="0.25">
      <c r="A1950" s="6">
        <v>43953</v>
      </c>
      <c r="B1950" s="1" t="str">
        <f>TEXT(Holidays!A1950,"DDDD")</f>
        <v>Saturday</v>
      </c>
      <c r="C1950" s="2">
        <f>WEEKNUM(Holidays!A1950)</f>
        <v>18</v>
      </c>
      <c r="D1950" s="1" t="str">
        <f>TEXT(Holidays!A1950,"MMMM")</f>
        <v>May</v>
      </c>
      <c r="E1950" s="1" t="str">
        <f>TEXT(Holidays!A1950,"yyyy")</f>
        <v>2020</v>
      </c>
      <c r="F1950" s="3">
        <v>8.3000000000000007</v>
      </c>
      <c r="G1950" s="3">
        <v>14.2</v>
      </c>
      <c r="H1950" s="3">
        <v>6.2</v>
      </c>
      <c r="I1950" s="3">
        <v>1.4</v>
      </c>
      <c r="J1950" s="4">
        <v>111665.72500000001</v>
      </c>
      <c r="K1950" s="5">
        <v>22.875644019999999</v>
      </c>
      <c r="L1950" s="71">
        <f t="shared" si="30"/>
        <v>2554425.3743352145</v>
      </c>
      <c r="M1950" t="str">
        <f>VLOOKUP(A1950,Holidays!A:C,2,)</f>
        <v>N</v>
      </c>
      <c r="N1950" t="str">
        <f>VLOOKUP(A1950,Holidays!A:C,3,FALSE)</f>
        <v>N</v>
      </c>
    </row>
    <row r="1951" spans="1:14" x14ac:dyDescent="0.25">
      <c r="A1951" s="6">
        <v>43954</v>
      </c>
      <c r="B1951" s="1" t="str">
        <f>TEXT(Holidays!A1951,"DDDD")</f>
        <v>Sunday</v>
      </c>
      <c r="C1951" s="2">
        <f>WEEKNUM(Holidays!A1951)</f>
        <v>19</v>
      </c>
      <c r="D1951" s="1" t="str">
        <f>TEXT(Holidays!A1951,"MMMM")</f>
        <v>May</v>
      </c>
      <c r="E1951" s="1" t="str">
        <f>TEXT(Holidays!A1951,"yyyy")</f>
        <v>2020</v>
      </c>
      <c r="F1951" s="3">
        <v>9.8000000000000007</v>
      </c>
      <c r="G1951" s="3">
        <v>15</v>
      </c>
      <c r="H1951" s="3">
        <v>8.3000000000000007</v>
      </c>
      <c r="I1951" s="3">
        <v>1.8</v>
      </c>
      <c r="J1951" s="4">
        <v>109669.355</v>
      </c>
      <c r="K1951" s="5">
        <v>36.488532380000002</v>
      </c>
      <c r="L1951" s="71">
        <f t="shared" si="30"/>
        <v>4001673.8110112152</v>
      </c>
      <c r="M1951" t="str">
        <f>VLOOKUP(A1951,Holidays!A:C,2,)</f>
        <v>N</v>
      </c>
      <c r="N1951" t="str">
        <f>VLOOKUP(A1951,Holidays!A:C,3,FALSE)</f>
        <v>N</v>
      </c>
    </row>
    <row r="1952" spans="1:14" x14ac:dyDescent="0.25">
      <c r="A1952" s="6">
        <v>43955</v>
      </c>
      <c r="B1952" s="1" t="str">
        <f>TEXT(Holidays!A1952,"DDDD")</f>
        <v>Monday</v>
      </c>
      <c r="C1952" s="2">
        <f>WEEKNUM(Holidays!A1952)</f>
        <v>19</v>
      </c>
      <c r="D1952" s="1" t="str">
        <f>TEXT(Holidays!A1952,"MMMM")</f>
        <v>May</v>
      </c>
      <c r="E1952" s="1" t="str">
        <f>TEXT(Holidays!A1952,"yyyy")</f>
        <v>2020</v>
      </c>
      <c r="F1952" s="3">
        <v>9.4</v>
      </c>
      <c r="G1952" s="3">
        <v>14.8</v>
      </c>
      <c r="H1952" s="3">
        <v>7</v>
      </c>
      <c r="I1952" s="3">
        <v>0.2</v>
      </c>
      <c r="J1952" s="4">
        <v>126892.26</v>
      </c>
      <c r="K1952" s="5">
        <v>53.063440780000001</v>
      </c>
      <c r="L1952" s="71">
        <f t="shared" si="30"/>
        <v>6733339.923950363</v>
      </c>
      <c r="M1952" t="str">
        <f>VLOOKUP(A1952,Holidays!A:C,2,)</f>
        <v>N</v>
      </c>
      <c r="N1952" t="str">
        <f>VLOOKUP(A1952,Holidays!A:C,3,FALSE)</f>
        <v>N</v>
      </c>
    </row>
    <row r="1953" spans="1:14" x14ac:dyDescent="0.25">
      <c r="A1953" s="6">
        <v>43956</v>
      </c>
      <c r="B1953" s="1" t="str">
        <f>TEXT(Holidays!A1953,"DDDD")</f>
        <v>Tuesday</v>
      </c>
      <c r="C1953" s="2">
        <f>WEEKNUM(Holidays!A1953)</f>
        <v>19</v>
      </c>
      <c r="D1953" s="1" t="str">
        <f>TEXT(Holidays!A1953,"MMMM")</f>
        <v>May</v>
      </c>
      <c r="E1953" s="1" t="str">
        <f>TEXT(Holidays!A1953,"yyyy")</f>
        <v>2020</v>
      </c>
      <c r="F1953" s="3">
        <v>8</v>
      </c>
      <c r="G1953" s="3">
        <v>19.5</v>
      </c>
      <c r="H1953" s="3">
        <v>11.6</v>
      </c>
      <c r="I1953" s="3">
        <v>0.4</v>
      </c>
      <c r="J1953" s="4">
        <v>118839.095</v>
      </c>
      <c r="K1953" s="5">
        <v>33.515699840000003</v>
      </c>
      <c r="L1953" s="71">
        <f t="shared" si="30"/>
        <v>3982975.4372772453</v>
      </c>
      <c r="M1953" t="str">
        <f>VLOOKUP(A1953,Holidays!A:C,2,)</f>
        <v>N</v>
      </c>
      <c r="N1953" t="str">
        <f>VLOOKUP(A1953,Holidays!A:C,3,FALSE)</f>
        <v>N</v>
      </c>
    </row>
    <row r="1954" spans="1:14" x14ac:dyDescent="0.25">
      <c r="A1954" s="6">
        <v>43957</v>
      </c>
      <c r="B1954" s="1" t="str">
        <f>TEXT(Holidays!A1954,"DDDD")</f>
        <v>Wednesday</v>
      </c>
      <c r="C1954" s="2">
        <f>WEEKNUM(Holidays!A1954)</f>
        <v>19</v>
      </c>
      <c r="D1954" s="1" t="str">
        <f>TEXT(Holidays!A1954,"MMMM")</f>
        <v>May</v>
      </c>
      <c r="E1954" s="1" t="str">
        <f>TEXT(Holidays!A1954,"yyyy")</f>
        <v>2020</v>
      </c>
      <c r="F1954" s="3">
        <v>10.199999999999999</v>
      </c>
      <c r="G1954" s="3">
        <v>20.100000000000001</v>
      </c>
      <c r="H1954" s="3">
        <v>9.6999999999999993</v>
      </c>
      <c r="I1954" s="3">
        <v>0</v>
      </c>
      <c r="J1954" s="4">
        <v>113214.27</v>
      </c>
      <c r="K1954" s="5">
        <v>17.064877800000001</v>
      </c>
      <c r="L1954" s="71">
        <f t="shared" si="30"/>
        <v>1931987.6827662063</v>
      </c>
      <c r="M1954" t="str">
        <f>VLOOKUP(A1954,Holidays!A:C,2,)</f>
        <v>N</v>
      </c>
      <c r="N1954" t="str">
        <f>VLOOKUP(A1954,Holidays!A:C,3,FALSE)</f>
        <v>N</v>
      </c>
    </row>
    <row r="1955" spans="1:14" x14ac:dyDescent="0.25">
      <c r="A1955" s="6">
        <v>43958</v>
      </c>
      <c r="B1955" s="1" t="str">
        <f>TEXT(Holidays!A1955,"DDDD")</f>
        <v>Thursday</v>
      </c>
      <c r="C1955" s="2">
        <f>WEEKNUM(Holidays!A1955)</f>
        <v>19</v>
      </c>
      <c r="D1955" s="1" t="str">
        <f>TEXT(Holidays!A1955,"MMMM")</f>
        <v>May</v>
      </c>
      <c r="E1955" s="1" t="str">
        <f>TEXT(Holidays!A1955,"yyyy")</f>
        <v>2020</v>
      </c>
      <c r="F1955" s="3">
        <v>15.1</v>
      </c>
      <c r="G1955" s="3">
        <v>21.1</v>
      </c>
      <c r="H1955" s="3">
        <v>6.2</v>
      </c>
      <c r="I1955" s="3">
        <v>0</v>
      </c>
      <c r="J1955" s="4">
        <v>109642.755</v>
      </c>
      <c r="K1955" s="5">
        <v>15.237901519999999</v>
      </c>
      <c r="L1955" s="71">
        <f t="shared" si="30"/>
        <v>1670725.5030714876</v>
      </c>
      <c r="M1955" t="str">
        <f>VLOOKUP(A1955,Holidays!A:C,2,)</f>
        <v>N</v>
      </c>
      <c r="N1955" t="str">
        <f>VLOOKUP(A1955,Holidays!A:C,3,FALSE)</f>
        <v>N</v>
      </c>
    </row>
    <row r="1956" spans="1:14" x14ac:dyDescent="0.25">
      <c r="A1956" s="6">
        <v>43959</v>
      </c>
      <c r="B1956" s="1" t="str">
        <f>TEXT(Holidays!A1956,"DDDD")</f>
        <v>Friday</v>
      </c>
      <c r="C1956" s="2">
        <f>WEEKNUM(Holidays!A1956)</f>
        <v>19</v>
      </c>
      <c r="D1956" s="1" t="str">
        <f>TEXT(Holidays!A1956,"MMMM")</f>
        <v>May</v>
      </c>
      <c r="E1956" s="1" t="str">
        <f>TEXT(Holidays!A1956,"yyyy")</f>
        <v>2020</v>
      </c>
      <c r="F1956" s="3">
        <v>12.6</v>
      </c>
      <c r="G1956" s="3">
        <v>19.600000000000001</v>
      </c>
      <c r="H1956" s="3">
        <v>10.7</v>
      </c>
      <c r="I1956" s="3">
        <v>0</v>
      </c>
      <c r="J1956" s="4">
        <v>107914.05499999999</v>
      </c>
      <c r="K1956" s="5">
        <v>30.698219210000001</v>
      </c>
      <c r="L1956" s="71">
        <f t="shared" si="30"/>
        <v>3312769.3162299963</v>
      </c>
      <c r="M1956" t="str">
        <f>VLOOKUP(A1956,Holidays!A:C,2,)</f>
        <v>N</v>
      </c>
      <c r="N1956" t="str">
        <f>VLOOKUP(A1956,Holidays!A:C,3,FALSE)</f>
        <v>N</v>
      </c>
    </row>
    <row r="1957" spans="1:14" x14ac:dyDescent="0.25">
      <c r="A1957" s="6">
        <v>43960</v>
      </c>
      <c r="B1957" s="1" t="str">
        <f>TEXT(Holidays!A1957,"DDDD")</f>
        <v>Saturday</v>
      </c>
      <c r="C1957" s="2">
        <f>WEEKNUM(Holidays!A1957)</f>
        <v>19</v>
      </c>
      <c r="D1957" s="1" t="str">
        <f>TEXT(Holidays!A1957,"MMMM")</f>
        <v>May</v>
      </c>
      <c r="E1957" s="1" t="str">
        <f>TEXT(Holidays!A1957,"yyyy")</f>
        <v>2020</v>
      </c>
      <c r="F1957" s="3">
        <v>12.6</v>
      </c>
      <c r="G1957" s="3">
        <v>14</v>
      </c>
      <c r="H1957" s="3">
        <v>5.4</v>
      </c>
      <c r="I1957" s="3">
        <v>0.6</v>
      </c>
      <c r="J1957" s="4">
        <v>107786.255</v>
      </c>
      <c r="K1957" s="5">
        <v>22.461551329999999</v>
      </c>
      <c r="L1957" s="71">
        <f t="shared" si="30"/>
        <v>2421046.4993509692</v>
      </c>
      <c r="M1957" t="str">
        <f>VLOOKUP(A1957,Holidays!A:C,2,)</f>
        <v>N</v>
      </c>
      <c r="N1957" t="str">
        <f>VLOOKUP(A1957,Holidays!A:C,3,FALSE)</f>
        <v>N</v>
      </c>
    </row>
    <row r="1958" spans="1:14" x14ac:dyDescent="0.25">
      <c r="A1958" s="6">
        <v>43961</v>
      </c>
      <c r="B1958" s="1" t="str">
        <f>TEXT(Holidays!A1958,"DDDD")</f>
        <v>Sunday</v>
      </c>
      <c r="C1958" s="2">
        <f>WEEKNUM(Holidays!A1958)</f>
        <v>20</v>
      </c>
      <c r="D1958" s="1" t="str">
        <f>TEXT(Holidays!A1958,"MMMM")</f>
        <v>May</v>
      </c>
      <c r="E1958" s="1" t="str">
        <f>TEXT(Holidays!A1958,"yyyy")</f>
        <v>2020</v>
      </c>
      <c r="F1958" s="3">
        <v>7.2</v>
      </c>
      <c r="G1958" s="3">
        <v>14.5</v>
      </c>
      <c r="H1958" s="3">
        <v>9</v>
      </c>
      <c r="I1958" s="3">
        <v>7</v>
      </c>
      <c r="J1958" s="4">
        <v>107555.19</v>
      </c>
      <c r="K1958" s="5">
        <v>36.456396259999998</v>
      </c>
      <c r="L1958" s="71">
        <f t="shared" si="30"/>
        <v>3921074.6264595892</v>
      </c>
      <c r="M1958" t="str">
        <f>VLOOKUP(A1958,Holidays!A:C,2,)</f>
        <v>N</v>
      </c>
      <c r="N1958" t="str">
        <f>VLOOKUP(A1958,Holidays!A:C,3,FALSE)</f>
        <v>N</v>
      </c>
    </row>
    <row r="1959" spans="1:14" x14ac:dyDescent="0.25">
      <c r="A1959" s="6">
        <v>43962</v>
      </c>
      <c r="B1959" s="1" t="str">
        <f>TEXT(Holidays!A1959,"DDDD")</f>
        <v>Monday</v>
      </c>
      <c r="C1959" s="2">
        <f>WEEKNUM(Holidays!A1959)</f>
        <v>20</v>
      </c>
      <c r="D1959" s="1" t="str">
        <f>TEXT(Holidays!A1959,"MMMM")</f>
        <v>May</v>
      </c>
      <c r="E1959" s="1" t="str">
        <f>TEXT(Holidays!A1959,"yyyy")</f>
        <v>2020</v>
      </c>
      <c r="F1959" s="3">
        <v>7.8</v>
      </c>
      <c r="G1959" s="3">
        <v>17.100000000000001</v>
      </c>
      <c r="H1959" s="3">
        <v>7.5</v>
      </c>
      <c r="I1959" s="3">
        <v>0.6</v>
      </c>
      <c r="J1959" s="4">
        <v>122550.94500000001</v>
      </c>
      <c r="K1959" s="5">
        <v>37.85789836</v>
      </c>
      <c r="L1959" s="71">
        <f t="shared" si="30"/>
        <v>4639521.2197319502</v>
      </c>
      <c r="M1959" t="str">
        <f>VLOOKUP(A1959,Holidays!A:C,2,)</f>
        <v>N</v>
      </c>
      <c r="N1959" t="str">
        <f>VLOOKUP(A1959,Holidays!A:C,3,FALSE)</f>
        <v>N</v>
      </c>
    </row>
    <row r="1960" spans="1:14" x14ac:dyDescent="0.25">
      <c r="A1960" s="6">
        <v>43963</v>
      </c>
      <c r="B1960" s="1" t="str">
        <f>TEXT(Holidays!A1960,"DDDD")</f>
        <v>Tuesday</v>
      </c>
      <c r="C1960" s="2">
        <f>WEEKNUM(Holidays!A1960)</f>
        <v>20</v>
      </c>
      <c r="D1960" s="1" t="str">
        <f>TEXT(Holidays!A1960,"MMMM")</f>
        <v>May</v>
      </c>
      <c r="E1960" s="1" t="str">
        <f>TEXT(Holidays!A1960,"yyyy")</f>
        <v>2020</v>
      </c>
      <c r="F1960" s="3">
        <v>10.3</v>
      </c>
      <c r="G1960" s="3">
        <v>14.8</v>
      </c>
      <c r="H1960" s="3">
        <v>8.5</v>
      </c>
      <c r="I1960" s="3">
        <v>0.2</v>
      </c>
      <c r="J1960" s="4">
        <v>120767.795</v>
      </c>
      <c r="K1960" s="5">
        <v>29.433623390000001</v>
      </c>
      <c r="L1960" s="71">
        <f t="shared" si="30"/>
        <v>3554633.7956707249</v>
      </c>
      <c r="M1960" t="str">
        <f>VLOOKUP(A1960,Holidays!A:C,2,)</f>
        <v>N</v>
      </c>
      <c r="N1960" t="str">
        <f>VLOOKUP(A1960,Holidays!A:C,3,FALSE)</f>
        <v>N</v>
      </c>
    </row>
    <row r="1961" spans="1:14" x14ac:dyDescent="0.25">
      <c r="A1961" s="6">
        <v>43964</v>
      </c>
      <c r="B1961" s="1" t="str">
        <f>TEXT(Holidays!A1961,"DDDD")</f>
        <v>Wednesday</v>
      </c>
      <c r="C1961" s="2">
        <f>WEEKNUM(Holidays!A1961)</f>
        <v>20</v>
      </c>
      <c r="D1961" s="1" t="str">
        <f>TEXT(Holidays!A1961,"MMMM")</f>
        <v>May</v>
      </c>
      <c r="E1961" s="1" t="str">
        <f>TEXT(Holidays!A1961,"yyyy")</f>
        <v>2020</v>
      </c>
      <c r="F1961" s="3">
        <v>10.4</v>
      </c>
      <c r="G1961" s="3">
        <v>14.5</v>
      </c>
      <c r="H1961" s="3">
        <v>8.9</v>
      </c>
      <c r="I1961" s="3">
        <v>1.4</v>
      </c>
      <c r="J1961" s="4">
        <v>127145.14</v>
      </c>
      <c r="K1961" s="5">
        <v>43.43886852</v>
      </c>
      <c r="L1961" s="71">
        <f t="shared" si="30"/>
        <v>5523041.0194169926</v>
      </c>
      <c r="M1961" t="str">
        <f>VLOOKUP(A1961,Holidays!A:C,2,)</f>
        <v>N</v>
      </c>
      <c r="N1961" t="str">
        <f>VLOOKUP(A1961,Holidays!A:C,3,FALSE)</f>
        <v>N</v>
      </c>
    </row>
    <row r="1962" spans="1:14" x14ac:dyDescent="0.25">
      <c r="A1962" s="6">
        <v>43965</v>
      </c>
      <c r="B1962" s="1" t="str">
        <f>TEXT(Holidays!A1962,"DDDD")</f>
        <v>Thursday</v>
      </c>
      <c r="C1962" s="2">
        <f>WEEKNUM(Holidays!A1962)</f>
        <v>20</v>
      </c>
      <c r="D1962" s="1" t="str">
        <f>TEXT(Holidays!A1962,"MMMM")</f>
        <v>May</v>
      </c>
      <c r="E1962" s="1" t="str">
        <f>TEXT(Holidays!A1962,"yyyy")</f>
        <v>2020</v>
      </c>
      <c r="F1962" s="3">
        <v>6.6</v>
      </c>
      <c r="G1962" s="3">
        <v>14.7</v>
      </c>
      <c r="H1962" s="3">
        <v>9.8000000000000007</v>
      </c>
      <c r="I1962" s="3">
        <v>2.8</v>
      </c>
      <c r="J1962" s="4">
        <v>129285.09</v>
      </c>
      <c r="K1962" s="5">
        <v>48.118726070000001</v>
      </c>
      <c r="L1962" s="71">
        <f t="shared" si="30"/>
        <v>6221033.8306452967</v>
      </c>
      <c r="M1962" t="str">
        <f>VLOOKUP(A1962,Holidays!A:C,2,)</f>
        <v>N</v>
      </c>
      <c r="N1962" t="str">
        <f>VLOOKUP(A1962,Holidays!A:C,3,FALSE)</f>
        <v>N</v>
      </c>
    </row>
    <row r="1963" spans="1:14" x14ac:dyDescent="0.25">
      <c r="A1963" s="6">
        <v>43966</v>
      </c>
      <c r="B1963" s="1" t="str">
        <f>TEXT(Holidays!A1963,"DDDD")</f>
        <v>Friday</v>
      </c>
      <c r="C1963" s="2">
        <f>WEEKNUM(Holidays!A1963)</f>
        <v>20</v>
      </c>
      <c r="D1963" s="1" t="str">
        <f>TEXT(Holidays!A1963,"MMMM")</f>
        <v>May</v>
      </c>
      <c r="E1963" s="1" t="str">
        <f>TEXT(Holidays!A1963,"yyyy")</f>
        <v>2020</v>
      </c>
      <c r="F1963" s="3">
        <v>4.5</v>
      </c>
      <c r="G1963" s="3">
        <v>15.3</v>
      </c>
      <c r="H1963" s="3">
        <v>10.8</v>
      </c>
      <c r="I1963" s="3">
        <v>0</v>
      </c>
      <c r="J1963" s="4">
        <v>129112.45</v>
      </c>
      <c r="K1963" s="5">
        <v>51.077775019999997</v>
      </c>
      <c r="L1963" s="71">
        <f t="shared" si="30"/>
        <v>6594776.6733809989</v>
      </c>
      <c r="M1963" t="str">
        <f>VLOOKUP(A1963,Holidays!A:C,2,)</f>
        <v>N</v>
      </c>
      <c r="N1963" t="str">
        <f>VLOOKUP(A1963,Holidays!A:C,3,FALSE)</f>
        <v>N</v>
      </c>
    </row>
    <row r="1964" spans="1:14" x14ac:dyDescent="0.25">
      <c r="A1964" s="6">
        <v>43967</v>
      </c>
      <c r="B1964" s="1" t="str">
        <f>TEXT(Holidays!A1964,"DDDD")</f>
        <v>Saturday</v>
      </c>
      <c r="C1964" s="2">
        <f>WEEKNUM(Holidays!A1964)</f>
        <v>20</v>
      </c>
      <c r="D1964" s="1" t="str">
        <f>TEXT(Holidays!A1964,"MMMM")</f>
        <v>May</v>
      </c>
      <c r="E1964" s="1" t="str">
        <f>TEXT(Holidays!A1964,"yyyy")</f>
        <v>2020</v>
      </c>
      <c r="F1964" s="3">
        <v>4.5</v>
      </c>
      <c r="G1964" s="3">
        <v>18</v>
      </c>
      <c r="H1964" s="3">
        <v>10.7</v>
      </c>
      <c r="I1964" s="3">
        <v>0</v>
      </c>
      <c r="J1964" s="4">
        <v>110420.89</v>
      </c>
      <c r="K1964" s="5">
        <v>46.529095040000001</v>
      </c>
      <c r="L1964" s="71">
        <f t="shared" si="30"/>
        <v>5137784.085211386</v>
      </c>
      <c r="M1964" t="str">
        <f>VLOOKUP(A1964,Holidays!A:C,2,)</f>
        <v>N</v>
      </c>
      <c r="N1964" t="str">
        <f>VLOOKUP(A1964,Holidays!A:C,3,FALSE)</f>
        <v>N</v>
      </c>
    </row>
    <row r="1965" spans="1:14" x14ac:dyDescent="0.25">
      <c r="A1965" s="6">
        <v>43968</v>
      </c>
      <c r="B1965" s="1" t="str">
        <f>TEXT(Holidays!A1965,"DDDD")</f>
        <v>Sunday</v>
      </c>
      <c r="C1965" s="2">
        <f>WEEKNUM(Holidays!A1965)</f>
        <v>21</v>
      </c>
      <c r="D1965" s="1" t="str">
        <f>TEXT(Holidays!A1965,"MMMM")</f>
        <v>May</v>
      </c>
      <c r="E1965" s="1" t="str">
        <f>TEXT(Holidays!A1965,"yyyy")</f>
        <v>2020</v>
      </c>
      <c r="F1965" s="3">
        <v>5.0999999999999996</v>
      </c>
      <c r="G1965" s="3">
        <v>18.5</v>
      </c>
      <c r="H1965" s="3">
        <v>10.6</v>
      </c>
      <c r="I1965" s="3">
        <v>0</v>
      </c>
      <c r="J1965" s="4">
        <v>109774.425</v>
      </c>
      <c r="K1965" s="5">
        <v>47.157281560000001</v>
      </c>
      <c r="L1965" s="71">
        <f t="shared" si="30"/>
        <v>5176663.4678121032</v>
      </c>
      <c r="M1965" t="str">
        <f>VLOOKUP(A1965,Holidays!A:C,2,)</f>
        <v>N</v>
      </c>
      <c r="N1965" t="str">
        <f>VLOOKUP(A1965,Holidays!A:C,3,FALSE)</f>
        <v>N</v>
      </c>
    </row>
    <row r="1966" spans="1:14" x14ac:dyDescent="0.25">
      <c r="A1966" s="6">
        <v>43969</v>
      </c>
      <c r="B1966" s="1" t="str">
        <f>TEXT(Holidays!A1966,"DDDD")</f>
        <v>Monday</v>
      </c>
      <c r="C1966" s="2">
        <f>WEEKNUM(Holidays!A1966)</f>
        <v>21</v>
      </c>
      <c r="D1966" s="1" t="str">
        <f>TEXT(Holidays!A1966,"MMMM")</f>
        <v>May</v>
      </c>
      <c r="E1966" s="1" t="str">
        <f>TEXT(Holidays!A1966,"yyyy")</f>
        <v>2020</v>
      </c>
      <c r="F1966" s="3">
        <v>5.5</v>
      </c>
      <c r="G1966" s="3">
        <v>19.399999999999999</v>
      </c>
      <c r="H1966" s="3">
        <v>10.5</v>
      </c>
      <c r="I1966" s="3">
        <v>0</v>
      </c>
      <c r="J1966" s="4">
        <v>120076.645</v>
      </c>
      <c r="K1966" s="5">
        <v>44.491085740000003</v>
      </c>
      <c r="L1966" s="71">
        <f t="shared" si="30"/>
        <v>5342340.3080665432</v>
      </c>
      <c r="M1966" t="str">
        <f>VLOOKUP(A1966,Holidays!A:C,2,)</f>
        <v>N</v>
      </c>
      <c r="N1966" t="str">
        <f>VLOOKUP(A1966,Holidays!A:C,3,FALSE)</f>
        <v>N</v>
      </c>
    </row>
    <row r="1967" spans="1:14" x14ac:dyDescent="0.25">
      <c r="A1967" s="6">
        <v>43970</v>
      </c>
      <c r="B1967" s="1" t="str">
        <f>TEXT(Holidays!A1967,"DDDD")</f>
        <v>Tuesday</v>
      </c>
      <c r="C1967" s="2">
        <f>WEEKNUM(Holidays!A1967)</f>
        <v>21</v>
      </c>
      <c r="D1967" s="1" t="str">
        <f>TEXT(Holidays!A1967,"MMMM")</f>
        <v>May</v>
      </c>
      <c r="E1967" s="1" t="str">
        <f>TEXT(Holidays!A1967,"yyyy")</f>
        <v>2020</v>
      </c>
      <c r="F1967" s="3">
        <v>8.1</v>
      </c>
      <c r="G1967" s="3">
        <v>17.7</v>
      </c>
      <c r="H1967" s="3">
        <v>4.9000000000000004</v>
      </c>
      <c r="I1967" s="3">
        <v>0</v>
      </c>
      <c r="J1967" s="4">
        <v>119789.97</v>
      </c>
      <c r="K1967" s="5">
        <v>44.374805960000003</v>
      </c>
      <c r="L1967" s="71">
        <f t="shared" si="30"/>
        <v>5315656.674704222</v>
      </c>
      <c r="M1967" t="str">
        <f>VLOOKUP(A1967,Holidays!A:C,2,)</f>
        <v>N</v>
      </c>
      <c r="N1967" t="str">
        <f>VLOOKUP(A1967,Holidays!A:C,3,FALSE)</f>
        <v>N</v>
      </c>
    </row>
    <row r="1968" spans="1:14" x14ac:dyDescent="0.25">
      <c r="A1968" s="6">
        <v>43971</v>
      </c>
      <c r="B1968" s="1" t="str">
        <f>TEXT(Holidays!A1968,"DDDD")</f>
        <v>Wednesday</v>
      </c>
      <c r="C1968" s="2">
        <f>WEEKNUM(Holidays!A1968)</f>
        <v>21</v>
      </c>
      <c r="D1968" s="1" t="str">
        <f>TEXT(Holidays!A1968,"MMMM")</f>
        <v>May</v>
      </c>
      <c r="E1968" s="1" t="str">
        <f>TEXT(Holidays!A1968,"yyyy")</f>
        <v>2020</v>
      </c>
      <c r="F1968" s="3">
        <v>10.3</v>
      </c>
      <c r="G1968" s="3">
        <v>15.8</v>
      </c>
      <c r="H1968" s="3">
        <v>7.8</v>
      </c>
      <c r="I1968" s="3">
        <v>15.6</v>
      </c>
      <c r="J1968" s="4">
        <v>119803.985</v>
      </c>
      <c r="K1968" s="5">
        <v>40.056890670000001</v>
      </c>
      <c r="L1968" s="71">
        <f t="shared" si="30"/>
        <v>4798975.1289753197</v>
      </c>
      <c r="M1968" t="str">
        <f>VLOOKUP(A1968,Holidays!A:C,2,)</f>
        <v>N</v>
      </c>
      <c r="N1968" t="str">
        <f>VLOOKUP(A1968,Holidays!A:C,3,FALSE)</f>
        <v>N</v>
      </c>
    </row>
    <row r="1969" spans="1:14" x14ac:dyDescent="0.25">
      <c r="A1969" s="6">
        <v>43972</v>
      </c>
      <c r="B1969" s="1" t="str">
        <f>TEXT(Holidays!A1969,"DDDD")</f>
        <v>Thursday</v>
      </c>
      <c r="C1969" s="2">
        <f>WEEKNUM(Holidays!A1969)</f>
        <v>21</v>
      </c>
      <c r="D1969" s="1" t="str">
        <f>TEXT(Holidays!A1969,"MMMM")</f>
        <v>May</v>
      </c>
      <c r="E1969" s="1" t="str">
        <f>TEXT(Holidays!A1969,"yyyy")</f>
        <v>2020</v>
      </c>
      <c r="F1969" s="3">
        <v>9.4</v>
      </c>
      <c r="G1969" s="3">
        <v>13.7</v>
      </c>
      <c r="H1969" s="3">
        <v>6.6</v>
      </c>
      <c r="I1969" s="3">
        <v>12.4</v>
      </c>
      <c r="J1969" s="4">
        <v>127563.61</v>
      </c>
      <c r="K1969" s="5">
        <v>58.074876109999998</v>
      </c>
      <c r="L1969" s="71">
        <f t="shared" si="30"/>
        <v>7408240.8468943574</v>
      </c>
      <c r="M1969" t="str">
        <f>VLOOKUP(A1969,Holidays!A:C,2,)</f>
        <v>N</v>
      </c>
      <c r="N1969" t="str">
        <f>VLOOKUP(A1969,Holidays!A:C,3,FALSE)</f>
        <v>N</v>
      </c>
    </row>
    <row r="1970" spans="1:14" x14ac:dyDescent="0.25">
      <c r="A1970" s="6">
        <v>43973</v>
      </c>
      <c r="B1970" s="1" t="str">
        <f>TEXT(Holidays!A1970,"DDDD")</f>
        <v>Friday</v>
      </c>
      <c r="C1970" s="2">
        <f>WEEKNUM(Holidays!A1970)</f>
        <v>21</v>
      </c>
      <c r="D1970" s="1" t="str">
        <f>TEXT(Holidays!A1970,"MMMM")</f>
        <v>May</v>
      </c>
      <c r="E1970" s="1" t="str">
        <f>TEXT(Holidays!A1970,"yyyy")</f>
        <v>2020</v>
      </c>
      <c r="F1970" s="3">
        <v>9.1</v>
      </c>
      <c r="G1970" s="3">
        <v>13.6</v>
      </c>
      <c r="H1970" s="3">
        <v>7.8</v>
      </c>
      <c r="I1970" s="3">
        <v>11.4</v>
      </c>
      <c r="J1970" s="4">
        <v>130472.2</v>
      </c>
      <c r="K1970" s="5">
        <v>69.661220639999996</v>
      </c>
      <c r="L1970" s="71">
        <f t="shared" si="30"/>
        <v>9088852.7115862072</v>
      </c>
      <c r="M1970" t="str">
        <f>VLOOKUP(A1970,Holidays!A:C,2,)</f>
        <v>N</v>
      </c>
      <c r="N1970" t="str">
        <f>VLOOKUP(A1970,Holidays!A:C,3,FALSE)</f>
        <v>N</v>
      </c>
    </row>
    <row r="1971" spans="1:14" x14ac:dyDescent="0.25">
      <c r="A1971" s="6">
        <v>43974</v>
      </c>
      <c r="B1971" s="1" t="str">
        <f>TEXT(Holidays!A1971,"DDDD")</f>
        <v>Saturday</v>
      </c>
      <c r="C1971" s="2">
        <f>WEEKNUM(Holidays!A1971)</f>
        <v>21</v>
      </c>
      <c r="D1971" s="1" t="str">
        <f>TEXT(Holidays!A1971,"MMMM")</f>
        <v>May</v>
      </c>
      <c r="E1971" s="1" t="str">
        <f>TEXT(Holidays!A1971,"yyyy")</f>
        <v>2020</v>
      </c>
      <c r="F1971" s="3">
        <v>9.4</v>
      </c>
      <c r="G1971" s="3">
        <v>13.5</v>
      </c>
      <c r="H1971" s="3">
        <v>5.8</v>
      </c>
      <c r="I1971" s="3">
        <v>0</v>
      </c>
      <c r="J1971" s="4">
        <v>115234.32</v>
      </c>
      <c r="K1971" s="5">
        <v>40.605164469999998</v>
      </c>
      <c r="L1971" s="71">
        <f t="shared" si="30"/>
        <v>4679108.5161886103</v>
      </c>
      <c r="M1971" t="str">
        <f>VLOOKUP(A1971,Holidays!A:C,2,)</f>
        <v>N</v>
      </c>
      <c r="N1971" t="str">
        <f>VLOOKUP(A1971,Holidays!A:C,3,FALSE)</f>
        <v>N</v>
      </c>
    </row>
    <row r="1972" spans="1:14" x14ac:dyDescent="0.25">
      <c r="A1972" s="6">
        <v>43975</v>
      </c>
      <c r="B1972" s="1" t="str">
        <f>TEXT(Holidays!A1972,"DDDD")</f>
        <v>Sunday</v>
      </c>
      <c r="C1972" s="2">
        <f>WEEKNUM(Holidays!A1972)</f>
        <v>22</v>
      </c>
      <c r="D1972" s="1" t="str">
        <f>TEXT(Holidays!A1972,"MMMM")</f>
        <v>May</v>
      </c>
      <c r="E1972" s="1" t="str">
        <f>TEXT(Holidays!A1972,"yyyy")</f>
        <v>2020</v>
      </c>
      <c r="F1972" s="3">
        <v>10.9</v>
      </c>
      <c r="G1972" s="3">
        <v>13.8</v>
      </c>
      <c r="H1972" s="3">
        <v>7.9</v>
      </c>
      <c r="I1972" s="3">
        <v>3</v>
      </c>
      <c r="J1972" s="4">
        <v>109579.82</v>
      </c>
      <c r="K1972" s="5">
        <v>39.993102280000002</v>
      </c>
      <c r="L1972" s="71">
        <f t="shared" si="30"/>
        <v>4382436.9490839904</v>
      </c>
      <c r="M1972" t="str">
        <f>VLOOKUP(A1972,Holidays!A:C,2,)</f>
        <v>N</v>
      </c>
      <c r="N1972" t="str">
        <f>VLOOKUP(A1972,Holidays!A:C,3,FALSE)</f>
        <v>N</v>
      </c>
    </row>
    <row r="1973" spans="1:14" x14ac:dyDescent="0.25">
      <c r="A1973" s="6">
        <v>43976</v>
      </c>
      <c r="B1973" s="1" t="str">
        <f>TEXT(Holidays!A1973,"DDDD")</f>
        <v>Monday</v>
      </c>
      <c r="C1973" s="2">
        <f>WEEKNUM(Holidays!A1973)</f>
        <v>22</v>
      </c>
      <c r="D1973" s="1" t="str">
        <f>TEXT(Holidays!A1973,"MMMM")</f>
        <v>May</v>
      </c>
      <c r="E1973" s="1" t="str">
        <f>TEXT(Holidays!A1973,"yyyy")</f>
        <v>2020</v>
      </c>
      <c r="F1973" s="3">
        <v>5.5</v>
      </c>
      <c r="G1973" s="3">
        <v>16</v>
      </c>
      <c r="H1973" s="3">
        <v>10</v>
      </c>
      <c r="I1973" s="3">
        <v>0</v>
      </c>
      <c r="J1973" s="4">
        <v>125532.575</v>
      </c>
      <c r="K1973" s="5">
        <v>46.784888840000001</v>
      </c>
      <c r="L1973" s="71">
        <f t="shared" si="30"/>
        <v>5873027.5671739634</v>
      </c>
      <c r="M1973" t="str">
        <f>VLOOKUP(A1973,Holidays!A:C,2,)</f>
        <v>N</v>
      </c>
      <c r="N1973" t="str">
        <f>VLOOKUP(A1973,Holidays!A:C,3,FALSE)</f>
        <v>N</v>
      </c>
    </row>
    <row r="1974" spans="1:14" x14ac:dyDescent="0.25">
      <c r="A1974" s="6">
        <v>43977</v>
      </c>
      <c r="B1974" s="1" t="str">
        <f>TEXT(Holidays!A1974,"DDDD")</f>
        <v>Tuesday</v>
      </c>
      <c r="C1974" s="2">
        <f>WEEKNUM(Holidays!A1974)</f>
        <v>22</v>
      </c>
      <c r="D1974" s="1" t="str">
        <f>TEXT(Holidays!A1974,"MMMM")</f>
        <v>May</v>
      </c>
      <c r="E1974" s="1" t="str">
        <f>TEXT(Holidays!A1974,"yyyy")</f>
        <v>2020</v>
      </c>
      <c r="F1974" s="3">
        <v>5.4</v>
      </c>
      <c r="G1974" s="3">
        <v>18.5</v>
      </c>
      <c r="H1974" s="3">
        <v>9.4</v>
      </c>
      <c r="I1974" s="3">
        <v>0</v>
      </c>
      <c r="J1974" s="4">
        <v>126788.83500000001</v>
      </c>
      <c r="K1974" s="5">
        <v>46.707466500000002</v>
      </c>
      <c r="L1974" s="71">
        <f t="shared" si="30"/>
        <v>5921985.2633365281</v>
      </c>
      <c r="M1974" t="str">
        <f>VLOOKUP(A1974,Holidays!A:C,2,)</f>
        <v>N</v>
      </c>
      <c r="N1974" t="str">
        <f>VLOOKUP(A1974,Holidays!A:C,3,FALSE)</f>
        <v>N</v>
      </c>
    </row>
    <row r="1975" spans="1:14" x14ac:dyDescent="0.25">
      <c r="A1975" s="6">
        <v>43978</v>
      </c>
      <c r="B1975" s="1" t="str">
        <f>TEXT(Holidays!A1975,"DDDD")</f>
        <v>Wednesday</v>
      </c>
      <c r="C1975" s="2">
        <f>WEEKNUM(Holidays!A1975)</f>
        <v>22</v>
      </c>
      <c r="D1975" s="1" t="str">
        <f>TEXT(Holidays!A1975,"MMMM")</f>
        <v>May</v>
      </c>
      <c r="E1975" s="1" t="str">
        <f>TEXT(Holidays!A1975,"yyyy")</f>
        <v>2020</v>
      </c>
      <c r="F1975" s="3">
        <v>5.9</v>
      </c>
      <c r="G1975" s="3">
        <v>17.100000000000001</v>
      </c>
      <c r="H1975" s="3">
        <v>7.8</v>
      </c>
      <c r="I1975" s="3">
        <v>0</v>
      </c>
      <c r="J1975" s="4">
        <v>124189.8</v>
      </c>
      <c r="K1975" s="5">
        <v>50.44310686</v>
      </c>
      <c r="L1975" s="71">
        <f t="shared" si="30"/>
        <v>6264519.352322028</v>
      </c>
      <c r="M1975" t="str">
        <f>VLOOKUP(A1975,Holidays!A:C,2,)</f>
        <v>Y</v>
      </c>
      <c r="N1975" t="str">
        <f>VLOOKUP(A1975,Holidays!A:C,3,FALSE)</f>
        <v>N</v>
      </c>
    </row>
    <row r="1976" spans="1:14" x14ac:dyDescent="0.25">
      <c r="A1976" s="6">
        <v>43979</v>
      </c>
      <c r="B1976" s="1" t="str">
        <f>TEXT(Holidays!A1976,"DDDD")</f>
        <v>Thursday</v>
      </c>
      <c r="C1976" s="2">
        <f>WEEKNUM(Holidays!A1976)</f>
        <v>22</v>
      </c>
      <c r="D1976" s="1" t="str">
        <f>TEXT(Holidays!A1976,"MMMM")</f>
        <v>May</v>
      </c>
      <c r="E1976" s="1" t="str">
        <f>TEXT(Holidays!A1976,"yyyy")</f>
        <v>2020</v>
      </c>
      <c r="F1976" s="3">
        <v>12.1</v>
      </c>
      <c r="G1976" s="3">
        <v>17.600000000000001</v>
      </c>
      <c r="H1976" s="3">
        <v>6.7</v>
      </c>
      <c r="I1976" s="3">
        <v>0</v>
      </c>
      <c r="J1976" s="4">
        <v>124062.485</v>
      </c>
      <c r="K1976" s="5">
        <v>65.360378650000001</v>
      </c>
      <c r="L1976" s="71">
        <f t="shared" si="30"/>
        <v>8108770.9958599452</v>
      </c>
      <c r="M1976" t="str">
        <f>VLOOKUP(A1976,Holidays!A:C,2,)</f>
        <v>Y</v>
      </c>
      <c r="N1976" t="str">
        <f>VLOOKUP(A1976,Holidays!A:C,3,FALSE)</f>
        <v>N</v>
      </c>
    </row>
    <row r="1977" spans="1:14" x14ac:dyDescent="0.25">
      <c r="A1977" s="6">
        <v>43980</v>
      </c>
      <c r="B1977" s="1" t="str">
        <f>TEXT(Holidays!A1977,"DDDD")</f>
        <v>Friday</v>
      </c>
      <c r="C1977" s="2">
        <f>WEEKNUM(Holidays!A1977)</f>
        <v>22</v>
      </c>
      <c r="D1977" s="1" t="str">
        <f>TEXT(Holidays!A1977,"MMMM")</f>
        <v>May</v>
      </c>
      <c r="E1977" s="1" t="str">
        <f>TEXT(Holidays!A1977,"yyyy")</f>
        <v>2020</v>
      </c>
      <c r="F1977" s="3">
        <v>7.2</v>
      </c>
      <c r="G1977" s="3">
        <v>17.100000000000001</v>
      </c>
      <c r="H1977" s="3">
        <v>9.6</v>
      </c>
      <c r="I1977" s="3">
        <v>0</v>
      </c>
      <c r="J1977" s="4">
        <v>120072.09</v>
      </c>
      <c r="K1977" s="5">
        <v>50.142944370000002</v>
      </c>
      <c r="L1977" s="71">
        <f t="shared" si="30"/>
        <v>6020768.1292596338</v>
      </c>
      <c r="M1977" t="str">
        <f>VLOOKUP(A1977,Holidays!A:C,2,)</f>
        <v>Y</v>
      </c>
      <c r="N1977" t="str">
        <f>VLOOKUP(A1977,Holidays!A:C,3,FALSE)</f>
        <v>N</v>
      </c>
    </row>
    <row r="1978" spans="1:14" x14ac:dyDescent="0.25">
      <c r="A1978" s="6">
        <v>43981</v>
      </c>
      <c r="B1978" s="1" t="str">
        <f>TEXT(Holidays!A1978,"DDDD")</f>
        <v>Saturday</v>
      </c>
      <c r="C1978" s="2">
        <f>WEEKNUM(Holidays!A1978)</f>
        <v>22</v>
      </c>
      <c r="D1978" s="1" t="str">
        <f>TEXT(Holidays!A1978,"MMMM")</f>
        <v>May</v>
      </c>
      <c r="E1978" s="1" t="str">
        <f>TEXT(Holidays!A1978,"yyyy")</f>
        <v>2020</v>
      </c>
      <c r="F1978" s="3">
        <v>8.1</v>
      </c>
      <c r="G1978" s="3">
        <v>17.100000000000001</v>
      </c>
      <c r="H1978" s="3">
        <v>9.3000000000000007</v>
      </c>
      <c r="I1978" s="3">
        <v>0</v>
      </c>
      <c r="J1978" s="4">
        <v>102231.77</v>
      </c>
      <c r="K1978" s="5">
        <v>21.75529586</v>
      </c>
      <c r="L1978" s="71">
        <f t="shared" si="30"/>
        <v>2224082.4026414724</v>
      </c>
      <c r="M1978" t="str">
        <f>VLOOKUP(A1978,Holidays!A:C,2,)</f>
        <v>Y</v>
      </c>
      <c r="N1978" t="str">
        <f>VLOOKUP(A1978,Holidays!A:C,3,FALSE)</f>
        <v>N</v>
      </c>
    </row>
    <row r="1979" spans="1:14" x14ac:dyDescent="0.25">
      <c r="A1979" s="6">
        <v>43982</v>
      </c>
      <c r="B1979" s="1" t="str">
        <f>TEXT(Holidays!A1979,"DDDD")</f>
        <v>Sunday</v>
      </c>
      <c r="C1979" s="2">
        <f>WEEKNUM(Holidays!A1979)</f>
        <v>23</v>
      </c>
      <c r="D1979" s="1" t="str">
        <f>TEXT(Holidays!A1979,"MMMM")</f>
        <v>May</v>
      </c>
      <c r="E1979" s="1" t="str">
        <f>TEXT(Holidays!A1979,"yyyy")</f>
        <v>2020</v>
      </c>
      <c r="F1979" s="3">
        <v>12.4</v>
      </c>
      <c r="G1979" s="3">
        <v>17.8</v>
      </c>
      <c r="H1979" s="3">
        <v>8</v>
      </c>
      <c r="I1979" s="3">
        <v>0</v>
      </c>
      <c r="J1979" s="4">
        <v>102684.59</v>
      </c>
      <c r="K1979" s="5">
        <v>30.299929980000002</v>
      </c>
      <c r="L1979" s="71">
        <f t="shared" si="30"/>
        <v>3111335.8870250084</v>
      </c>
      <c r="M1979" t="str">
        <f>VLOOKUP(A1979,Holidays!A:C,2,)</f>
        <v>Y</v>
      </c>
      <c r="N1979" t="str">
        <f>VLOOKUP(A1979,Holidays!A:C,3,FALSE)</f>
        <v>N</v>
      </c>
    </row>
    <row r="1980" spans="1:14" x14ac:dyDescent="0.25">
      <c r="A1980" s="6">
        <v>43983</v>
      </c>
      <c r="B1980" s="1" t="str">
        <f>TEXT(Holidays!A1980,"DDDD")</f>
        <v>Monday</v>
      </c>
      <c r="C1980" s="2">
        <f>WEEKNUM(Holidays!A1980)</f>
        <v>23</v>
      </c>
      <c r="D1980" s="1" t="str">
        <f>TEXT(Holidays!A1980,"MMMM")</f>
        <v>June</v>
      </c>
      <c r="E1980" s="1" t="str">
        <f>TEXT(Holidays!A1980,"yyyy")</f>
        <v>2020</v>
      </c>
      <c r="F1980" s="3">
        <v>9.3000000000000007</v>
      </c>
      <c r="G1980" s="3">
        <v>11.2</v>
      </c>
      <c r="H1980" s="3">
        <v>2.6</v>
      </c>
      <c r="I1980" s="3">
        <v>5</v>
      </c>
      <c r="J1980" s="4">
        <v>132039.70499999999</v>
      </c>
      <c r="K1980" s="5">
        <v>35.150957130000002</v>
      </c>
      <c r="L1980" s="71">
        <f t="shared" si="30"/>
        <v>4641322.0099128466</v>
      </c>
      <c r="M1980" t="str">
        <f>VLOOKUP(A1980,Holidays!A:C,2,)</f>
        <v>Y</v>
      </c>
      <c r="N1980" t="str">
        <f>VLOOKUP(A1980,Holidays!A:C,3,FALSE)</f>
        <v>N</v>
      </c>
    </row>
    <row r="1981" spans="1:14" x14ac:dyDescent="0.25">
      <c r="A1981" s="6">
        <v>43984</v>
      </c>
      <c r="B1981" s="1" t="str">
        <f>TEXT(Holidays!A1981,"DDDD")</f>
        <v>Tuesday</v>
      </c>
      <c r="C1981" s="2">
        <f>WEEKNUM(Holidays!A1981)</f>
        <v>23</v>
      </c>
      <c r="D1981" s="1" t="str">
        <f>TEXT(Holidays!A1981,"MMMM")</f>
        <v>June</v>
      </c>
      <c r="E1981" s="1" t="str">
        <f>TEXT(Holidays!A1981,"yyyy")</f>
        <v>2020</v>
      </c>
      <c r="F1981" s="3">
        <v>8.4</v>
      </c>
      <c r="G1981" s="3">
        <v>15.6</v>
      </c>
      <c r="H1981" s="3">
        <v>4.9000000000000004</v>
      </c>
      <c r="I1981" s="3">
        <v>11.6</v>
      </c>
      <c r="J1981" s="4">
        <v>132710.35999999999</v>
      </c>
      <c r="K1981" s="5">
        <v>40.304546930000001</v>
      </c>
      <c r="L1981" s="71">
        <f t="shared" si="30"/>
        <v>5348830.9327171948</v>
      </c>
      <c r="M1981" t="str">
        <f>VLOOKUP(A1981,Holidays!A:C,2,)</f>
        <v>Y</v>
      </c>
      <c r="N1981" t="str">
        <f>VLOOKUP(A1981,Holidays!A:C,3,FALSE)</f>
        <v>N</v>
      </c>
    </row>
    <row r="1982" spans="1:14" x14ac:dyDescent="0.25">
      <c r="A1982" s="6">
        <v>43985</v>
      </c>
      <c r="B1982" s="1" t="str">
        <f>TEXT(Holidays!A1982,"DDDD")</f>
        <v>Wednesday</v>
      </c>
      <c r="C1982" s="2">
        <f>WEEKNUM(Holidays!A1982)</f>
        <v>23</v>
      </c>
      <c r="D1982" s="1" t="str">
        <f>TEXT(Holidays!A1982,"MMMM")</f>
        <v>June</v>
      </c>
      <c r="E1982" s="1" t="str">
        <f>TEXT(Holidays!A1982,"yyyy")</f>
        <v>2020</v>
      </c>
      <c r="F1982" s="3">
        <v>10.5</v>
      </c>
      <c r="G1982" s="3">
        <v>14.1</v>
      </c>
      <c r="H1982" s="3">
        <v>7.3</v>
      </c>
      <c r="I1982" s="3">
        <v>0.6</v>
      </c>
      <c r="J1982" s="4">
        <v>130801.825</v>
      </c>
      <c r="K1982" s="5">
        <v>46.17833796</v>
      </c>
      <c r="L1982" s="71">
        <f t="shared" si="30"/>
        <v>6040210.8806347772</v>
      </c>
      <c r="M1982" t="str">
        <f>VLOOKUP(A1982,Holidays!A:C,2,)</f>
        <v>Y</v>
      </c>
      <c r="N1982" t="str">
        <f>VLOOKUP(A1982,Holidays!A:C,3,FALSE)</f>
        <v>N</v>
      </c>
    </row>
    <row r="1983" spans="1:14" x14ac:dyDescent="0.25">
      <c r="A1983" s="6">
        <v>43986</v>
      </c>
      <c r="B1983" s="1" t="str">
        <f>TEXT(Holidays!A1983,"DDDD")</f>
        <v>Thursday</v>
      </c>
      <c r="C1983" s="2">
        <f>WEEKNUM(Holidays!A1983)</f>
        <v>23</v>
      </c>
      <c r="D1983" s="1" t="str">
        <f>TEXT(Holidays!A1983,"MMMM")</f>
        <v>June</v>
      </c>
      <c r="E1983" s="1" t="str">
        <f>TEXT(Holidays!A1983,"yyyy")</f>
        <v>2020</v>
      </c>
      <c r="F1983" s="3">
        <v>9.3000000000000007</v>
      </c>
      <c r="G1983" s="3">
        <v>13.8</v>
      </c>
      <c r="H1983" s="3">
        <v>9.3000000000000007</v>
      </c>
      <c r="I1983" s="3">
        <v>0</v>
      </c>
      <c r="J1983" s="4">
        <v>133322.02499999999</v>
      </c>
      <c r="K1983" s="5">
        <v>52.411741579999997</v>
      </c>
      <c r="L1983" s="71">
        <f t="shared" si="30"/>
        <v>6987639.521222299</v>
      </c>
      <c r="M1983" t="str">
        <f>VLOOKUP(A1983,Holidays!A:C,2,)</f>
        <v>Y</v>
      </c>
      <c r="N1983" t="str">
        <f>VLOOKUP(A1983,Holidays!A:C,3,FALSE)</f>
        <v>N</v>
      </c>
    </row>
    <row r="1984" spans="1:14" x14ac:dyDescent="0.25">
      <c r="A1984" s="6">
        <v>43987</v>
      </c>
      <c r="B1984" s="1" t="str">
        <f>TEXT(Holidays!A1984,"DDDD")</f>
        <v>Friday</v>
      </c>
      <c r="C1984" s="2">
        <f>WEEKNUM(Holidays!A1984)</f>
        <v>23</v>
      </c>
      <c r="D1984" s="1" t="str">
        <f>TEXT(Holidays!A1984,"MMMM")</f>
        <v>June</v>
      </c>
      <c r="E1984" s="1" t="str">
        <f>TEXT(Holidays!A1984,"yyyy")</f>
        <v>2020</v>
      </c>
      <c r="F1984" s="3">
        <v>4.0999999999999996</v>
      </c>
      <c r="G1984" s="3">
        <v>14.6</v>
      </c>
      <c r="H1984" s="3">
        <v>9.4</v>
      </c>
      <c r="I1984" s="3">
        <v>0</v>
      </c>
      <c r="J1984" s="4">
        <v>137368.465</v>
      </c>
      <c r="K1984" s="5">
        <v>62.033443830000003</v>
      </c>
      <c r="L1984" s="71">
        <f t="shared" si="30"/>
        <v>8521438.9575908203</v>
      </c>
      <c r="M1984" t="str">
        <f>VLOOKUP(A1984,Holidays!A:C,2,)</f>
        <v>Y</v>
      </c>
      <c r="N1984" t="str">
        <f>VLOOKUP(A1984,Holidays!A:C,3,FALSE)</f>
        <v>N</v>
      </c>
    </row>
    <row r="1985" spans="1:14" x14ac:dyDescent="0.25">
      <c r="A1985" s="6">
        <v>43988</v>
      </c>
      <c r="B1985" s="1" t="str">
        <f>TEXT(Holidays!A1985,"DDDD")</f>
        <v>Saturday</v>
      </c>
      <c r="C1985" s="2">
        <f>WEEKNUM(Holidays!A1985)</f>
        <v>23</v>
      </c>
      <c r="D1985" s="1" t="str">
        <f>TEXT(Holidays!A1985,"MMMM")</f>
        <v>June</v>
      </c>
      <c r="E1985" s="1" t="str">
        <f>TEXT(Holidays!A1985,"yyyy")</f>
        <v>2020</v>
      </c>
      <c r="F1985" s="3">
        <v>6</v>
      </c>
      <c r="G1985" s="3">
        <v>13.3</v>
      </c>
      <c r="H1985" s="3">
        <v>6.6</v>
      </c>
      <c r="I1985" s="3">
        <v>0</v>
      </c>
      <c r="J1985" s="4">
        <v>126427.92</v>
      </c>
      <c r="K1985" s="5">
        <v>51.805299679999997</v>
      </c>
      <c r="L1985" s="71">
        <f t="shared" si="30"/>
        <v>6549636.283519065</v>
      </c>
      <c r="M1985" t="str">
        <f>VLOOKUP(A1985,Holidays!A:C,2,)</f>
        <v>Y</v>
      </c>
      <c r="N1985" t="str">
        <f>VLOOKUP(A1985,Holidays!A:C,3,FALSE)</f>
        <v>N</v>
      </c>
    </row>
    <row r="1986" spans="1:14" x14ac:dyDescent="0.25">
      <c r="A1986" s="6">
        <v>43989</v>
      </c>
      <c r="B1986" s="1" t="str">
        <f>TEXT(Holidays!A1986,"DDDD")</f>
        <v>Sunday</v>
      </c>
      <c r="C1986" s="2">
        <f>WEEKNUM(Holidays!A1986)</f>
        <v>24</v>
      </c>
      <c r="D1986" s="1" t="str">
        <f>TEXT(Holidays!A1986,"MMMM")</f>
        <v>June</v>
      </c>
      <c r="E1986" s="1" t="str">
        <f>TEXT(Holidays!A1986,"yyyy")</f>
        <v>2020</v>
      </c>
      <c r="F1986" s="3">
        <v>7.9</v>
      </c>
      <c r="G1986" s="3">
        <v>11.8</v>
      </c>
      <c r="H1986" s="3">
        <v>6.3</v>
      </c>
      <c r="I1986" s="3">
        <v>0</v>
      </c>
      <c r="J1986" s="4">
        <v>119524.41</v>
      </c>
      <c r="K1986" s="5">
        <v>52.567743700000001</v>
      </c>
      <c r="L1986" s="71">
        <f t="shared" ref="L1986:L2049" si="31">J1986*K1986</f>
        <v>6283128.5507737175</v>
      </c>
      <c r="M1986" t="str">
        <f>VLOOKUP(A1986,Holidays!A:C,2,)</f>
        <v>Y</v>
      </c>
      <c r="N1986" t="str">
        <f>VLOOKUP(A1986,Holidays!A:C,3,FALSE)</f>
        <v>N</v>
      </c>
    </row>
    <row r="1987" spans="1:14" x14ac:dyDescent="0.25">
      <c r="A1987" s="6">
        <v>43990</v>
      </c>
      <c r="B1987" s="1" t="str">
        <f>TEXT(Holidays!A1987,"DDDD")</f>
        <v>Monday</v>
      </c>
      <c r="C1987" s="2">
        <f>WEEKNUM(Holidays!A1987)</f>
        <v>24</v>
      </c>
      <c r="D1987" s="1" t="str">
        <f>TEXT(Holidays!A1987,"MMMM")</f>
        <v>June</v>
      </c>
      <c r="E1987" s="1" t="str">
        <f>TEXT(Holidays!A1987,"yyyy")</f>
        <v>2020</v>
      </c>
      <c r="F1987" s="3">
        <v>4.5</v>
      </c>
      <c r="G1987" s="3">
        <v>12.6</v>
      </c>
      <c r="H1987" s="3">
        <v>8.8000000000000007</v>
      </c>
      <c r="I1987" s="3">
        <v>0</v>
      </c>
      <c r="J1987" s="4">
        <v>124792.97500000001</v>
      </c>
      <c r="K1987" s="5">
        <v>64.935526899999999</v>
      </c>
      <c r="L1987" s="71">
        <f t="shared" si="31"/>
        <v>8103497.5850435281</v>
      </c>
      <c r="M1987" t="str">
        <f>VLOOKUP(A1987,Holidays!A:C,2,)</f>
        <v>Y</v>
      </c>
      <c r="N1987" t="str">
        <f>VLOOKUP(A1987,Holidays!A:C,3,FALSE)</f>
        <v>Y</v>
      </c>
    </row>
    <row r="1988" spans="1:14" x14ac:dyDescent="0.25">
      <c r="A1988" s="6">
        <v>43991</v>
      </c>
      <c r="B1988" s="1" t="str">
        <f>TEXT(Holidays!A1988,"DDDD")</f>
        <v>Tuesday</v>
      </c>
      <c r="C1988" s="2">
        <f>WEEKNUM(Holidays!A1988)</f>
        <v>24</v>
      </c>
      <c r="D1988" s="1" t="str">
        <f>TEXT(Holidays!A1988,"MMMM")</f>
        <v>June</v>
      </c>
      <c r="E1988" s="1" t="str">
        <f>TEXT(Holidays!A1988,"yyyy")</f>
        <v>2020</v>
      </c>
      <c r="F1988" s="3">
        <v>2</v>
      </c>
      <c r="G1988" s="3">
        <v>15.3</v>
      </c>
      <c r="H1988" s="3">
        <v>9.3000000000000007</v>
      </c>
      <c r="I1988" s="3">
        <v>0.2</v>
      </c>
      <c r="J1988" s="4">
        <v>141571.29500000001</v>
      </c>
      <c r="K1988" s="5">
        <v>134.74761480000001</v>
      </c>
      <c r="L1988" s="71">
        <f t="shared" si="31"/>
        <v>19076394.325397167</v>
      </c>
      <c r="M1988" t="str">
        <f>VLOOKUP(A1988,Holidays!A:C,2,)</f>
        <v>Y</v>
      </c>
      <c r="N1988" t="str">
        <f>VLOOKUP(A1988,Holidays!A:C,3,FALSE)</f>
        <v>N</v>
      </c>
    </row>
    <row r="1989" spans="1:14" x14ac:dyDescent="0.25">
      <c r="A1989" s="6">
        <v>43992</v>
      </c>
      <c r="B1989" s="1" t="str">
        <f>TEXT(Holidays!A1989,"DDDD")</f>
        <v>Wednesday</v>
      </c>
      <c r="C1989" s="2">
        <f>WEEKNUM(Holidays!A1989)</f>
        <v>24</v>
      </c>
      <c r="D1989" s="1" t="str">
        <f>TEXT(Holidays!A1989,"MMMM")</f>
        <v>June</v>
      </c>
      <c r="E1989" s="1" t="str">
        <f>TEXT(Holidays!A1989,"yyyy")</f>
        <v>2020</v>
      </c>
      <c r="F1989" s="3">
        <v>3.9</v>
      </c>
      <c r="G1989" s="3">
        <v>16.7</v>
      </c>
      <c r="H1989" s="3">
        <v>8.8000000000000007</v>
      </c>
      <c r="I1989" s="3">
        <v>0</v>
      </c>
      <c r="J1989" s="4">
        <v>137795.79500000001</v>
      </c>
      <c r="K1989" s="5">
        <v>121.1776674</v>
      </c>
      <c r="L1989" s="71">
        <f t="shared" si="31"/>
        <v>16697773.015628586</v>
      </c>
      <c r="M1989" t="str">
        <f>VLOOKUP(A1989,Holidays!A:C,2,)</f>
        <v>Y</v>
      </c>
      <c r="N1989" t="str">
        <f>VLOOKUP(A1989,Holidays!A:C,3,FALSE)</f>
        <v>N</v>
      </c>
    </row>
    <row r="1990" spans="1:14" x14ac:dyDescent="0.25">
      <c r="A1990" s="6">
        <v>43993</v>
      </c>
      <c r="B1990" s="1" t="str">
        <f>TEXT(Holidays!A1990,"DDDD")</f>
        <v>Thursday</v>
      </c>
      <c r="C1990" s="2">
        <f>WEEKNUM(Holidays!A1990)</f>
        <v>24</v>
      </c>
      <c r="D1990" s="1" t="str">
        <f>TEXT(Holidays!A1990,"MMMM")</f>
        <v>June</v>
      </c>
      <c r="E1990" s="1" t="str">
        <f>TEXT(Holidays!A1990,"yyyy")</f>
        <v>2020</v>
      </c>
      <c r="F1990" s="3">
        <v>4.5</v>
      </c>
      <c r="G1990" s="3">
        <v>16.899999999999999</v>
      </c>
      <c r="H1990" s="3">
        <v>9.1</v>
      </c>
      <c r="I1990" s="3">
        <v>0</v>
      </c>
      <c r="J1990" s="4">
        <v>141444.44500000001</v>
      </c>
      <c r="K1990" s="5">
        <v>99.91431747</v>
      </c>
      <c r="L1990" s="71">
        <f t="shared" si="31"/>
        <v>14132325.182097955</v>
      </c>
      <c r="M1990" t="str">
        <f>VLOOKUP(A1990,Holidays!A:C,2,)</f>
        <v>Y</v>
      </c>
      <c r="N1990" t="str">
        <f>VLOOKUP(A1990,Holidays!A:C,3,FALSE)</f>
        <v>N</v>
      </c>
    </row>
    <row r="1991" spans="1:14" x14ac:dyDescent="0.25">
      <c r="A1991" s="6">
        <v>43994</v>
      </c>
      <c r="B1991" s="1" t="str">
        <f>TEXT(Holidays!A1991,"DDDD")</f>
        <v>Friday</v>
      </c>
      <c r="C1991" s="2">
        <f>WEEKNUM(Holidays!A1991)</f>
        <v>24</v>
      </c>
      <c r="D1991" s="1" t="str">
        <f>TEXT(Holidays!A1991,"MMMM")</f>
        <v>June</v>
      </c>
      <c r="E1991" s="1" t="str">
        <f>TEXT(Holidays!A1991,"yyyy")</f>
        <v>2020</v>
      </c>
      <c r="F1991" s="3">
        <v>4.2</v>
      </c>
      <c r="G1991" s="3">
        <v>15.3</v>
      </c>
      <c r="H1991" s="3">
        <v>9.1999999999999993</v>
      </c>
      <c r="I1991" s="3">
        <v>0</v>
      </c>
      <c r="J1991" s="4">
        <v>134684.58499999999</v>
      </c>
      <c r="K1991" s="5">
        <v>50.250574039999997</v>
      </c>
      <c r="L1991" s="71">
        <f t="shared" si="31"/>
        <v>6767977.7105891723</v>
      </c>
      <c r="M1991" t="str">
        <f>VLOOKUP(A1991,Holidays!A:C,2,)</f>
        <v>Y</v>
      </c>
      <c r="N1991" t="str">
        <f>VLOOKUP(A1991,Holidays!A:C,3,FALSE)</f>
        <v>N</v>
      </c>
    </row>
    <row r="1992" spans="1:14" x14ac:dyDescent="0.25">
      <c r="A1992" s="6">
        <v>43995</v>
      </c>
      <c r="B1992" s="1" t="str">
        <f>TEXT(Holidays!A1992,"DDDD")</f>
        <v>Saturday</v>
      </c>
      <c r="C1992" s="2">
        <f>WEEKNUM(Holidays!A1992)</f>
        <v>24</v>
      </c>
      <c r="D1992" s="1" t="str">
        <f>TEXT(Holidays!A1992,"MMMM")</f>
        <v>June</v>
      </c>
      <c r="E1992" s="1" t="str">
        <f>TEXT(Holidays!A1992,"yyyy")</f>
        <v>2020</v>
      </c>
      <c r="F1992" s="3">
        <v>5.7</v>
      </c>
      <c r="G1992" s="3">
        <v>16.399999999999999</v>
      </c>
      <c r="H1992" s="3">
        <v>3.4</v>
      </c>
      <c r="I1992" s="3">
        <v>0</v>
      </c>
      <c r="J1992" s="4">
        <v>117394.455</v>
      </c>
      <c r="K1992" s="5">
        <v>31.448271609999999</v>
      </c>
      <c r="L1992" s="71">
        <f t="shared" si="31"/>
        <v>3691852.7063479223</v>
      </c>
      <c r="M1992" t="str">
        <f>VLOOKUP(A1992,Holidays!A:C,2,)</f>
        <v>Y</v>
      </c>
      <c r="N1992" t="str">
        <f>VLOOKUP(A1992,Holidays!A:C,3,FALSE)</f>
        <v>N</v>
      </c>
    </row>
    <row r="1993" spans="1:14" x14ac:dyDescent="0.25">
      <c r="A1993" s="6">
        <v>43996</v>
      </c>
      <c r="B1993" s="1" t="str">
        <f>TEXT(Holidays!A1993,"DDDD")</f>
        <v>Sunday</v>
      </c>
      <c r="C1993" s="2">
        <f>WEEKNUM(Holidays!A1993)</f>
        <v>25</v>
      </c>
      <c r="D1993" s="1" t="str">
        <f>TEXT(Holidays!A1993,"MMMM")</f>
        <v>June</v>
      </c>
      <c r="E1993" s="1" t="str">
        <f>TEXT(Holidays!A1993,"yyyy")</f>
        <v>2020</v>
      </c>
      <c r="F1993" s="3">
        <v>10.4</v>
      </c>
      <c r="G1993" s="3">
        <v>15.2</v>
      </c>
      <c r="H1993" s="3">
        <v>8</v>
      </c>
      <c r="I1993" s="3">
        <v>5.8</v>
      </c>
      <c r="J1993" s="4">
        <v>107553.005</v>
      </c>
      <c r="K1993" s="5">
        <v>24.879646619999999</v>
      </c>
      <c r="L1993" s="71">
        <f t="shared" si="31"/>
        <v>2675880.7573190932</v>
      </c>
      <c r="M1993" t="str">
        <f>VLOOKUP(A1993,Holidays!A:C,2,)</f>
        <v>Y</v>
      </c>
      <c r="N1993" t="str">
        <f>VLOOKUP(A1993,Holidays!A:C,3,FALSE)</f>
        <v>N</v>
      </c>
    </row>
    <row r="1994" spans="1:14" x14ac:dyDescent="0.25">
      <c r="A1994" s="6">
        <v>43997</v>
      </c>
      <c r="B1994" s="1" t="str">
        <f>TEXT(Holidays!A1994,"DDDD")</f>
        <v>Monday</v>
      </c>
      <c r="C1994" s="2">
        <f>WEEKNUM(Holidays!A1994)</f>
        <v>25</v>
      </c>
      <c r="D1994" s="1" t="str">
        <f>TEXT(Holidays!A1994,"MMMM")</f>
        <v>June</v>
      </c>
      <c r="E1994" s="1" t="str">
        <f>TEXT(Holidays!A1994,"yyyy")</f>
        <v>2020</v>
      </c>
      <c r="F1994" s="3">
        <v>11.6</v>
      </c>
      <c r="G1994" s="3">
        <v>18.399999999999999</v>
      </c>
      <c r="H1994" s="3">
        <v>8</v>
      </c>
      <c r="I1994" s="3">
        <v>0</v>
      </c>
      <c r="J1994" s="4">
        <v>121221.455</v>
      </c>
      <c r="K1994" s="5">
        <v>26.006880500000001</v>
      </c>
      <c r="L1994" s="71">
        <f t="shared" si="31"/>
        <v>3152591.8942211275</v>
      </c>
      <c r="M1994" t="str">
        <f>VLOOKUP(A1994,Holidays!A:C,2,)</f>
        <v>Y</v>
      </c>
      <c r="N1994" t="str">
        <f>VLOOKUP(A1994,Holidays!A:C,3,FALSE)</f>
        <v>N</v>
      </c>
    </row>
    <row r="1995" spans="1:14" x14ac:dyDescent="0.25">
      <c r="A1995" s="6">
        <v>43998</v>
      </c>
      <c r="B1995" s="1" t="str">
        <f>TEXT(Holidays!A1995,"DDDD")</f>
        <v>Tuesday</v>
      </c>
      <c r="C1995" s="2">
        <f>WEEKNUM(Holidays!A1995)</f>
        <v>25</v>
      </c>
      <c r="D1995" s="1" t="str">
        <f>TEXT(Holidays!A1995,"MMMM")</f>
        <v>June</v>
      </c>
      <c r="E1995" s="1" t="str">
        <f>TEXT(Holidays!A1995,"yyyy")</f>
        <v>2020</v>
      </c>
      <c r="F1995" s="3">
        <v>13</v>
      </c>
      <c r="G1995" s="3">
        <v>17.899999999999999</v>
      </c>
      <c r="H1995" s="3">
        <v>6.7</v>
      </c>
      <c r="I1995" s="3">
        <v>0</v>
      </c>
      <c r="J1995" s="4">
        <v>124473.67</v>
      </c>
      <c r="K1995" s="5">
        <v>34.230911220000003</v>
      </c>
      <c r="L1995" s="71">
        <f t="shared" si="31"/>
        <v>4260847.1469975775</v>
      </c>
      <c r="M1995" t="str">
        <f>VLOOKUP(A1995,Holidays!A:C,2,)</f>
        <v>Y</v>
      </c>
      <c r="N1995" t="str">
        <f>VLOOKUP(A1995,Holidays!A:C,3,FALSE)</f>
        <v>N</v>
      </c>
    </row>
    <row r="1996" spans="1:14" x14ac:dyDescent="0.25">
      <c r="A1996" s="6">
        <v>43999</v>
      </c>
      <c r="B1996" s="1" t="str">
        <f>TEXT(Holidays!A1996,"DDDD")</f>
        <v>Wednesday</v>
      </c>
      <c r="C1996" s="2">
        <f>WEEKNUM(Holidays!A1996)</f>
        <v>25</v>
      </c>
      <c r="D1996" s="1" t="str">
        <f>TEXT(Holidays!A1996,"MMMM")</f>
        <v>June</v>
      </c>
      <c r="E1996" s="1" t="str">
        <f>TEXT(Holidays!A1996,"yyyy")</f>
        <v>2020</v>
      </c>
      <c r="F1996" s="3">
        <v>10.199999999999999</v>
      </c>
      <c r="G1996" s="3">
        <v>14.6</v>
      </c>
      <c r="H1996" s="3">
        <v>8.5</v>
      </c>
      <c r="I1996" s="3">
        <v>0.4</v>
      </c>
      <c r="J1996" s="4">
        <v>133969.69</v>
      </c>
      <c r="K1996" s="5">
        <v>66.78362319</v>
      </c>
      <c r="L1996" s="71">
        <f t="shared" si="31"/>
        <v>8946981.2958411109</v>
      </c>
      <c r="M1996" t="str">
        <f>VLOOKUP(A1996,Holidays!A:C,2,)</f>
        <v>Y</v>
      </c>
      <c r="N1996" t="str">
        <f>VLOOKUP(A1996,Holidays!A:C,3,FALSE)</f>
        <v>N</v>
      </c>
    </row>
    <row r="1997" spans="1:14" x14ac:dyDescent="0.25">
      <c r="A1997" s="6">
        <v>44000</v>
      </c>
      <c r="B1997" s="1" t="str">
        <f>TEXT(Holidays!A1997,"DDDD")</f>
        <v>Thursday</v>
      </c>
      <c r="C1997" s="2">
        <f>WEEKNUM(Holidays!A1997)</f>
        <v>25</v>
      </c>
      <c r="D1997" s="1" t="str">
        <f>TEXT(Holidays!A1997,"MMMM")</f>
        <v>June</v>
      </c>
      <c r="E1997" s="1" t="str">
        <f>TEXT(Holidays!A1997,"yyyy")</f>
        <v>2020</v>
      </c>
      <c r="F1997" s="3">
        <v>4.5999999999999996</v>
      </c>
      <c r="G1997" s="3">
        <v>16.899999999999999</v>
      </c>
      <c r="H1997" s="3">
        <v>9.1</v>
      </c>
      <c r="I1997" s="3">
        <v>0</v>
      </c>
      <c r="J1997" s="4">
        <v>130437.325</v>
      </c>
      <c r="K1997" s="5">
        <v>35.142928869999999</v>
      </c>
      <c r="L1997" s="71">
        <f t="shared" si="31"/>
        <v>4583949.6344680721</v>
      </c>
      <c r="M1997" t="str">
        <f>VLOOKUP(A1997,Holidays!A:C,2,)</f>
        <v>Y</v>
      </c>
      <c r="N1997" t="str">
        <f>VLOOKUP(A1997,Holidays!A:C,3,FALSE)</f>
        <v>N</v>
      </c>
    </row>
    <row r="1998" spans="1:14" x14ac:dyDescent="0.25">
      <c r="A1998" s="6">
        <v>44001</v>
      </c>
      <c r="B1998" s="1" t="str">
        <f>TEXT(Holidays!A1998,"DDDD")</f>
        <v>Friday</v>
      </c>
      <c r="C1998" s="2">
        <f>WEEKNUM(Holidays!A1998)</f>
        <v>25</v>
      </c>
      <c r="D1998" s="1" t="str">
        <f>TEXT(Holidays!A1998,"MMMM")</f>
        <v>June</v>
      </c>
      <c r="E1998" s="1" t="str">
        <f>TEXT(Holidays!A1998,"yyyy")</f>
        <v>2020</v>
      </c>
      <c r="F1998" s="3">
        <v>6.4</v>
      </c>
      <c r="G1998" s="3">
        <v>17.8</v>
      </c>
      <c r="H1998" s="3">
        <v>8.6</v>
      </c>
      <c r="I1998" s="3">
        <v>0</v>
      </c>
      <c r="J1998" s="4">
        <v>120149.435</v>
      </c>
      <c r="K1998" s="5">
        <v>30.518706590000001</v>
      </c>
      <c r="L1998" s="71">
        <f t="shared" si="31"/>
        <v>3666805.3537192768</v>
      </c>
      <c r="M1998" t="str">
        <f>VLOOKUP(A1998,Holidays!A:C,2,)</f>
        <v>Y</v>
      </c>
      <c r="N1998" t="str">
        <f>VLOOKUP(A1998,Holidays!A:C,3,FALSE)</f>
        <v>N</v>
      </c>
    </row>
    <row r="1999" spans="1:14" x14ac:dyDescent="0.25">
      <c r="A1999" s="6">
        <v>44002</v>
      </c>
      <c r="B1999" s="1" t="str">
        <f>TEXT(Holidays!A1999,"DDDD")</f>
        <v>Saturday</v>
      </c>
      <c r="C1999" s="2">
        <f>WEEKNUM(Holidays!A1999)</f>
        <v>25</v>
      </c>
      <c r="D1999" s="1" t="str">
        <f>TEXT(Holidays!A1999,"MMMM")</f>
        <v>June</v>
      </c>
      <c r="E1999" s="1" t="str">
        <f>TEXT(Holidays!A1999,"yyyy")</f>
        <v>2020</v>
      </c>
      <c r="F1999" s="3">
        <v>12.8</v>
      </c>
      <c r="G1999" s="3">
        <v>16.899999999999999</v>
      </c>
      <c r="H1999" s="3">
        <v>8.5</v>
      </c>
      <c r="I1999" s="3">
        <v>1.4</v>
      </c>
      <c r="J1999" s="4">
        <v>109644.69500000001</v>
      </c>
      <c r="K1999" s="5">
        <v>34.059332099999999</v>
      </c>
      <c r="L1999" s="71">
        <f t="shared" si="31"/>
        <v>3734425.0800082097</v>
      </c>
      <c r="M1999" t="str">
        <f>VLOOKUP(A1999,Holidays!A:C,2,)</f>
        <v>Y</v>
      </c>
      <c r="N1999" t="str">
        <f>VLOOKUP(A1999,Holidays!A:C,3,FALSE)</f>
        <v>N</v>
      </c>
    </row>
    <row r="2000" spans="1:14" x14ac:dyDescent="0.25">
      <c r="A2000" s="6">
        <v>44003</v>
      </c>
      <c r="B2000" s="1" t="str">
        <f>TEXT(Holidays!A2000,"DDDD")</f>
        <v>Sunday</v>
      </c>
      <c r="C2000" s="2">
        <f>WEEKNUM(Holidays!A2000)</f>
        <v>26</v>
      </c>
      <c r="D2000" s="1" t="str">
        <f>TEXT(Holidays!A2000,"MMMM")</f>
        <v>June</v>
      </c>
      <c r="E2000" s="1" t="str">
        <f>TEXT(Holidays!A2000,"yyyy")</f>
        <v>2020</v>
      </c>
      <c r="F2000" s="3">
        <v>6.9</v>
      </c>
      <c r="G2000" s="3">
        <v>12</v>
      </c>
      <c r="H2000" s="3">
        <v>4.9000000000000004</v>
      </c>
      <c r="I2000" s="3">
        <v>0</v>
      </c>
      <c r="J2000" s="4">
        <v>121528.375</v>
      </c>
      <c r="K2000" s="5">
        <v>36.994378519999998</v>
      </c>
      <c r="L2000" s="71">
        <f t="shared" si="31"/>
        <v>4495866.7056705048</v>
      </c>
      <c r="M2000" t="str">
        <f>VLOOKUP(A2000,Holidays!A:C,2,)</f>
        <v>Y</v>
      </c>
      <c r="N2000" t="str">
        <f>VLOOKUP(A2000,Holidays!A:C,3,FALSE)</f>
        <v>N</v>
      </c>
    </row>
    <row r="2001" spans="1:14" x14ac:dyDescent="0.25">
      <c r="A2001" s="6">
        <v>44004</v>
      </c>
      <c r="B2001" s="1" t="str">
        <f>TEXT(Holidays!A2001,"DDDD")</f>
        <v>Monday</v>
      </c>
      <c r="C2001" s="2">
        <f>WEEKNUM(Holidays!A2001)</f>
        <v>26</v>
      </c>
      <c r="D2001" s="1" t="str">
        <f>TEXT(Holidays!A2001,"MMMM")</f>
        <v>June</v>
      </c>
      <c r="E2001" s="1" t="str">
        <f>TEXT(Holidays!A2001,"yyyy")</f>
        <v>2020</v>
      </c>
      <c r="F2001" s="3">
        <v>8.1</v>
      </c>
      <c r="G2001" s="3">
        <v>13</v>
      </c>
      <c r="H2001" s="3">
        <v>5.5</v>
      </c>
      <c r="I2001" s="3">
        <v>0</v>
      </c>
      <c r="J2001" s="4">
        <v>136373.435</v>
      </c>
      <c r="K2001" s="5">
        <v>45.896190480000001</v>
      </c>
      <c r="L2001" s="71">
        <f t="shared" si="31"/>
        <v>6259021.1491718991</v>
      </c>
      <c r="M2001" t="str">
        <f>VLOOKUP(A2001,Holidays!A:C,2,)</f>
        <v>Y</v>
      </c>
      <c r="N2001" t="str">
        <f>VLOOKUP(A2001,Holidays!A:C,3,FALSE)</f>
        <v>N</v>
      </c>
    </row>
    <row r="2002" spans="1:14" x14ac:dyDescent="0.25">
      <c r="A2002" s="6">
        <v>44005</v>
      </c>
      <c r="B2002" s="1" t="str">
        <f>TEXT(Holidays!A2002,"DDDD")</f>
        <v>Tuesday</v>
      </c>
      <c r="C2002" s="2">
        <f>WEEKNUM(Holidays!A2002)</f>
        <v>26</v>
      </c>
      <c r="D2002" s="1" t="str">
        <f>TEXT(Holidays!A2002,"MMMM")</f>
        <v>June</v>
      </c>
      <c r="E2002" s="1" t="str">
        <f>TEXT(Holidays!A2002,"yyyy")</f>
        <v>2020</v>
      </c>
      <c r="F2002" s="3">
        <v>9</v>
      </c>
      <c r="G2002" s="3">
        <v>14.4</v>
      </c>
      <c r="H2002" s="3">
        <v>8.4</v>
      </c>
      <c r="I2002" s="3">
        <v>2.2000000000000002</v>
      </c>
      <c r="J2002" s="4">
        <v>131904.745</v>
      </c>
      <c r="K2002" s="5">
        <v>48.986743169999997</v>
      </c>
      <c r="L2002" s="71">
        <f t="shared" si="31"/>
        <v>6461583.8662193408</v>
      </c>
      <c r="M2002" t="str">
        <f>VLOOKUP(A2002,Holidays!A:C,2,)</f>
        <v>Y</v>
      </c>
      <c r="N2002" t="str">
        <f>VLOOKUP(A2002,Holidays!A:C,3,FALSE)</f>
        <v>N</v>
      </c>
    </row>
    <row r="2003" spans="1:14" x14ac:dyDescent="0.25">
      <c r="A2003" s="6">
        <v>44006</v>
      </c>
      <c r="B2003" s="1" t="str">
        <f>TEXT(Holidays!A2003,"DDDD")</f>
        <v>Wednesday</v>
      </c>
      <c r="C2003" s="2">
        <f>WEEKNUM(Holidays!A2003)</f>
        <v>26</v>
      </c>
      <c r="D2003" s="1" t="str">
        <f>TEXT(Holidays!A2003,"MMMM")</f>
        <v>June</v>
      </c>
      <c r="E2003" s="1" t="str">
        <f>TEXT(Holidays!A2003,"yyyy")</f>
        <v>2020</v>
      </c>
      <c r="F2003" s="3">
        <v>10.1</v>
      </c>
      <c r="G2003" s="3">
        <v>14.9</v>
      </c>
      <c r="H2003" s="3">
        <v>8</v>
      </c>
      <c r="I2003" s="3">
        <v>0.4</v>
      </c>
      <c r="J2003" s="4">
        <v>133100.905</v>
      </c>
      <c r="K2003" s="5">
        <v>56.721435829999997</v>
      </c>
      <c r="L2003" s="71">
        <f t="shared" si="31"/>
        <v>7549674.4418724254</v>
      </c>
      <c r="M2003" t="str">
        <f>VLOOKUP(A2003,Holidays!A:C,2,)</f>
        <v>Y</v>
      </c>
      <c r="N2003" t="str">
        <f>VLOOKUP(A2003,Holidays!A:C,3,FALSE)</f>
        <v>N</v>
      </c>
    </row>
    <row r="2004" spans="1:14" x14ac:dyDescent="0.25">
      <c r="A2004" s="6">
        <v>44007</v>
      </c>
      <c r="B2004" s="1" t="str">
        <f>TEXT(Holidays!A2004,"DDDD")</f>
        <v>Thursday</v>
      </c>
      <c r="C2004" s="2">
        <f>WEEKNUM(Holidays!A2004)</f>
        <v>26</v>
      </c>
      <c r="D2004" s="1" t="str">
        <f>TEXT(Holidays!A2004,"MMMM")</f>
        <v>June</v>
      </c>
      <c r="E2004" s="1" t="str">
        <f>TEXT(Holidays!A2004,"yyyy")</f>
        <v>2020</v>
      </c>
      <c r="F2004" s="3">
        <v>10.199999999999999</v>
      </c>
      <c r="G2004" s="3">
        <v>15.9</v>
      </c>
      <c r="H2004" s="3">
        <v>5</v>
      </c>
      <c r="I2004" s="3">
        <v>0</v>
      </c>
      <c r="J2004" s="4">
        <v>131466.23999999999</v>
      </c>
      <c r="K2004" s="5">
        <v>39.910040360000004</v>
      </c>
      <c r="L2004" s="71">
        <f t="shared" si="31"/>
        <v>5246822.9443774465</v>
      </c>
      <c r="M2004" t="str">
        <f>VLOOKUP(A2004,Holidays!A:C,2,)</f>
        <v>Y</v>
      </c>
      <c r="N2004" t="str">
        <f>VLOOKUP(A2004,Holidays!A:C,3,FALSE)</f>
        <v>N</v>
      </c>
    </row>
    <row r="2005" spans="1:14" x14ac:dyDescent="0.25">
      <c r="A2005" s="6">
        <v>44008</v>
      </c>
      <c r="B2005" s="1" t="str">
        <f>TEXT(Holidays!A2005,"DDDD")</f>
        <v>Friday</v>
      </c>
      <c r="C2005" s="2">
        <f>WEEKNUM(Holidays!A2005)</f>
        <v>26</v>
      </c>
      <c r="D2005" s="1" t="str">
        <f>TEXT(Holidays!A2005,"MMMM")</f>
        <v>June</v>
      </c>
      <c r="E2005" s="1" t="str">
        <f>TEXT(Holidays!A2005,"yyyy")</f>
        <v>2020</v>
      </c>
      <c r="F2005" s="3">
        <v>7.9</v>
      </c>
      <c r="G2005" s="3">
        <v>13.8</v>
      </c>
      <c r="H2005" s="3">
        <v>8.8000000000000007</v>
      </c>
      <c r="I2005" s="3">
        <v>1.2</v>
      </c>
      <c r="J2005" s="4">
        <v>136872.56</v>
      </c>
      <c r="K2005" s="5">
        <v>55.536961150000003</v>
      </c>
      <c r="L2005" s="71">
        <f t="shared" si="31"/>
        <v>7601486.0472210441</v>
      </c>
      <c r="M2005" t="str">
        <f>VLOOKUP(A2005,Holidays!A:C,2,)</f>
        <v>N</v>
      </c>
      <c r="N2005" t="str">
        <f>VLOOKUP(A2005,Holidays!A:C,3,FALSE)</f>
        <v>N</v>
      </c>
    </row>
    <row r="2006" spans="1:14" x14ac:dyDescent="0.25">
      <c r="A2006" s="6">
        <v>44009</v>
      </c>
      <c r="B2006" s="1" t="str">
        <f>TEXT(Holidays!A2006,"DDDD")</f>
        <v>Saturday</v>
      </c>
      <c r="C2006" s="2">
        <f>WEEKNUM(Holidays!A2006)</f>
        <v>26</v>
      </c>
      <c r="D2006" s="1" t="str">
        <f>TEXT(Holidays!A2006,"MMMM")</f>
        <v>June</v>
      </c>
      <c r="E2006" s="1" t="str">
        <f>TEXT(Holidays!A2006,"yyyy")</f>
        <v>2020</v>
      </c>
      <c r="F2006" s="3">
        <v>6.2</v>
      </c>
      <c r="G2006" s="3">
        <v>13.1</v>
      </c>
      <c r="H2006" s="3">
        <v>7.9</v>
      </c>
      <c r="I2006" s="3">
        <v>0</v>
      </c>
      <c r="J2006" s="4">
        <v>126938.54</v>
      </c>
      <c r="K2006" s="5">
        <v>48.303282799999998</v>
      </c>
      <c r="L2006" s="71">
        <f t="shared" si="31"/>
        <v>6131548.1958391117</v>
      </c>
      <c r="M2006" t="str">
        <f>VLOOKUP(A2006,Holidays!A:C,2,)</f>
        <v>N</v>
      </c>
      <c r="N2006" t="str">
        <f>VLOOKUP(A2006,Holidays!A:C,3,FALSE)</f>
        <v>N</v>
      </c>
    </row>
    <row r="2007" spans="1:14" x14ac:dyDescent="0.25">
      <c r="A2007" s="6">
        <v>44010</v>
      </c>
      <c r="B2007" s="1" t="str">
        <f>TEXT(Holidays!A2007,"DDDD")</f>
        <v>Sunday</v>
      </c>
      <c r="C2007" s="2">
        <f>WEEKNUM(Holidays!A2007)</f>
        <v>27</v>
      </c>
      <c r="D2007" s="1" t="str">
        <f>TEXT(Holidays!A2007,"MMMM")</f>
        <v>June</v>
      </c>
      <c r="E2007" s="1" t="str">
        <f>TEXT(Holidays!A2007,"yyyy")</f>
        <v>2020</v>
      </c>
      <c r="F2007" s="3">
        <v>1.7</v>
      </c>
      <c r="G2007" s="3">
        <v>12.5</v>
      </c>
      <c r="H2007" s="3">
        <v>9.3000000000000007</v>
      </c>
      <c r="I2007" s="3">
        <v>0.2</v>
      </c>
      <c r="J2007" s="4">
        <v>125830.75</v>
      </c>
      <c r="K2007" s="5">
        <v>49.198760270000001</v>
      </c>
      <c r="L2007" s="71">
        <f t="shared" si="31"/>
        <v>6190716.9038443025</v>
      </c>
      <c r="M2007" t="str">
        <f>VLOOKUP(A2007,Holidays!A:C,2,)</f>
        <v>N</v>
      </c>
      <c r="N2007" t="str">
        <f>VLOOKUP(A2007,Holidays!A:C,3,FALSE)</f>
        <v>N</v>
      </c>
    </row>
    <row r="2008" spans="1:14" x14ac:dyDescent="0.25">
      <c r="A2008" s="6">
        <v>44011</v>
      </c>
      <c r="B2008" s="1" t="str">
        <f>TEXT(Holidays!A2008,"DDDD")</f>
        <v>Monday</v>
      </c>
      <c r="C2008" s="2">
        <f>WEEKNUM(Holidays!A2008)</f>
        <v>27</v>
      </c>
      <c r="D2008" s="1" t="str">
        <f>TEXT(Holidays!A2008,"MMMM")</f>
        <v>June</v>
      </c>
      <c r="E2008" s="1" t="str">
        <f>TEXT(Holidays!A2008,"yyyy")</f>
        <v>2020</v>
      </c>
      <c r="F2008" s="3">
        <v>2.2000000000000002</v>
      </c>
      <c r="G2008" s="3">
        <v>15.4</v>
      </c>
      <c r="H2008" s="3">
        <v>9.3000000000000007</v>
      </c>
      <c r="I2008" s="3">
        <v>0</v>
      </c>
      <c r="J2008" s="4">
        <v>141431.99</v>
      </c>
      <c r="K2008" s="5">
        <v>42.724552449999997</v>
      </c>
      <c r="L2008" s="71">
        <f t="shared" si="31"/>
        <v>6042618.4748628745</v>
      </c>
      <c r="M2008" t="str">
        <f>VLOOKUP(A2008,Holidays!A:C,2,)</f>
        <v>N</v>
      </c>
      <c r="N2008" t="str">
        <f>VLOOKUP(A2008,Holidays!A:C,3,FALSE)</f>
        <v>N</v>
      </c>
    </row>
    <row r="2009" spans="1:14" x14ac:dyDescent="0.25">
      <c r="A2009" s="6">
        <v>44012</v>
      </c>
      <c r="B2009" s="1" t="str">
        <f>TEXT(Holidays!A2009,"DDDD")</f>
        <v>Tuesday</v>
      </c>
      <c r="C2009" s="2">
        <f>WEEKNUM(Holidays!A2009)</f>
        <v>27</v>
      </c>
      <c r="D2009" s="1" t="str">
        <f>TEXT(Holidays!A2009,"MMMM")</f>
        <v>June</v>
      </c>
      <c r="E2009" s="1" t="str">
        <f>TEXT(Holidays!A2009,"yyyy")</f>
        <v>2020</v>
      </c>
      <c r="F2009" s="3">
        <v>3</v>
      </c>
      <c r="G2009" s="3">
        <v>15.2</v>
      </c>
      <c r="H2009" s="3">
        <v>7.7</v>
      </c>
      <c r="I2009" s="3">
        <v>0</v>
      </c>
      <c r="J2009" s="4">
        <v>137644.86499999999</v>
      </c>
      <c r="K2009" s="5">
        <v>32.463374850000001</v>
      </c>
      <c r="L2009" s="71">
        <f t="shared" si="31"/>
        <v>4468416.8486726452</v>
      </c>
      <c r="M2009" t="str">
        <f>VLOOKUP(A2009,Holidays!A:C,2,)</f>
        <v>N</v>
      </c>
      <c r="N2009" t="str">
        <f>VLOOKUP(A2009,Holidays!A:C,3,FALSE)</f>
        <v>N</v>
      </c>
    </row>
    <row r="2010" spans="1:14" x14ac:dyDescent="0.25">
      <c r="A2010" s="6">
        <v>44013</v>
      </c>
      <c r="B2010" s="1" t="str">
        <f>TEXT(Holidays!A2010,"DDDD")</f>
        <v>Wednesday</v>
      </c>
      <c r="C2010" s="2">
        <f>WEEKNUM(Holidays!A2010)</f>
        <v>27</v>
      </c>
      <c r="D2010" s="1" t="str">
        <f>TEXT(Holidays!A2010,"MMMM")</f>
        <v>July</v>
      </c>
      <c r="E2010" s="1" t="str">
        <f>TEXT(Holidays!A2010,"yyyy")</f>
        <v>2020</v>
      </c>
      <c r="F2010" s="3">
        <v>9.8000000000000007</v>
      </c>
      <c r="G2010" s="3">
        <v>17.399999999999999</v>
      </c>
      <c r="H2010" s="3">
        <v>9.1</v>
      </c>
      <c r="I2010" s="3">
        <v>0</v>
      </c>
      <c r="J2010" s="4">
        <v>126614.72</v>
      </c>
      <c r="K2010" s="5">
        <v>33.15843237</v>
      </c>
      <c r="L2010" s="71">
        <f t="shared" si="31"/>
        <v>4198345.6301664868</v>
      </c>
      <c r="M2010" t="str">
        <f>VLOOKUP(A2010,Holidays!A:C,2,)</f>
        <v>N</v>
      </c>
      <c r="N2010" t="str">
        <f>VLOOKUP(A2010,Holidays!A:C,3,FALSE)</f>
        <v>N</v>
      </c>
    </row>
    <row r="2011" spans="1:14" x14ac:dyDescent="0.25">
      <c r="A2011" s="6">
        <v>44014</v>
      </c>
      <c r="B2011" s="1" t="str">
        <f>TEXT(Holidays!A2011,"DDDD")</f>
        <v>Thursday</v>
      </c>
      <c r="C2011" s="2">
        <f>WEEKNUM(Holidays!A2011)</f>
        <v>27</v>
      </c>
      <c r="D2011" s="1" t="str">
        <f>TEXT(Holidays!A2011,"MMMM")</f>
        <v>July</v>
      </c>
      <c r="E2011" s="1" t="str">
        <f>TEXT(Holidays!A2011,"yyyy")</f>
        <v>2020</v>
      </c>
      <c r="F2011" s="3">
        <v>10.199999999999999</v>
      </c>
      <c r="G2011" s="3">
        <v>15.1</v>
      </c>
      <c r="H2011" s="3">
        <v>7.3</v>
      </c>
      <c r="I2011" s="3">
        <v>1.2</v>
      </c>
      <c r="J2011" s="4">
        <v>131372.71</v>
      </c>
      <c r="K2011" s="5">
        <v>37.366426310000001</v>
      </c>
      <c r="L2011" s="71">
        <f t="shared" si="31"/>
        <v>4908928.6873599999</v>
      </c>
      <c r="M2011" t="str">
        <f>VLOOKUP(A2011,Holidays!A:C,2,)</f>
        <v>N</v>
      </c>
      <c r="N2011" t="str">
        <f>VLOOKUP(A2011,Holidays!A:C,3,FALSE)</f>
        <v>N</v>
      </c>
    </row>
    <row r="2012" spans="1:14" x14ac:dyDescent="0.25">
      <c r="A2012" s="6">
        <v>44015</v>
      </c>
      <c r="B2012" s="1" t="str">
        <f>TEXT(Holidays!A2012,"DDDD")</f>
        <v>Friday</v>
      </c>
      <c r="C2012" s="2">
        <f>WEEKNUM(Holidays!A2012)</f>
        <v>27</v>
      </c>
      <c r="D2012" s="1" t="str">
        <f>TEXT(Holidays!A2012,"MMMM")</f>
        <v>July</v>
      </c>
      <c r="E2012" s="1" t="str">
        <f>TEXT(Holidays!A2012,"yyyy")</f>
        <v>2020</v>
      </c>
      <c r="F2012" s="3">
        <v>7.7</v>
      </c>
      <c r="G2012" s="3">
        <v>10.3</v>
      </c>
      <c r="H2012" s="3">
        <v>4.0999999999999996</v>
      </c>
      <c r="I2012" s="3">
        <v>0</v>
      </c>
      <c r="J2012" s="4">
        <v>143010.26999999999</v>
      </c>
      <c r="K2012" s="5">
        <v>43.512020370000002</v>
      </c>
      <c r="L2012" s="71">
        <f t="shared" si="31"/>
        <v>6222665.7813591994</v>
      </c>
      <c r="M2012" t="str">
        <f>VLOOKUP(A2012,Holidays!A:C,2,)</f>
        <v>N</v>
      </c>
      <c r="N2012" t="str">
        <f>VLOOKUP(A2012,Holidays!A:C,3,FALSE)</f>
        <v>N</v>
      </c>
    </row>
    <row r="2013" spans="1:14" x14ac:dyDescent="0.25">
      <c r="A2013" s="6">
        <v>44016</v>
      </c>
      <c r="B2013" s="1" t="str">
        <f>TEXT(Holidays!A2013,"DDDD")</f>
        <v>Saturday</v>
      </c>
      <c r="C2013" s="2">
        <f>WEEKNUM(Holidays!A2013)</f>
        <v>27</v>
      </c>
      <c r="D2013" s="1" t="str">
        <f>TEXT(Holidays!A2013,"MMMM")</f>
        <v>July</v>
      </c>
      <c r="E2013" s="1" t="str">
        <f>TEXT(Holidays!A2013,"yyyy")</f>
        <v>2020</v>
      </c>
      <c r="F2013" s="3">
        <v>6.5</v>
      </c>
      <c r="G2013" s="3">
        <v>14.5</v>
      </c>
      <c r="H2013" s="3">
        <v>5.7</v>
      </c>
      <c r="I2013" s="3">
        <v>7.8</v>
      </c>
      <c r="J2013" s="4">
        <v>125400.27</v>
      </c>
      <c r="K2013" s="5">
        <v>50.026100579999998</v>
      </c>
      <c r="L2013" s="71">
        <f t="shared" si="31"/>
        <v>6273286.5197791569</v>
      </c>
      <c r="M2013" t="str">
        <f>VLOOKUP(A2013,Holidays!A:C,2,)</f>
        <v>N</v>
      </c>
      <c r="N2013" t="str">
        <f>VLOOKUP(A2013,Holidays!A:C,3,FALSE)</f>
        <v>N</v>
      </c>
    </row>
    <row r="2014" spans="1:14" x14ac:dyDescent="0.25">
      <c r="A2014" s="6">
        <v>44017</v>
      </c>
      <c r="B2014" s="1" t="str">
        <f>TEXT(Holidays!A2014,"DDDD")</f>
        <v>Sunday</v>
      </c>
      <c r="C2014" s="2">
        <f>WEEKNUM(Holidays!A2014)</f>
        <v>28</v>
      </c>
      <c r="D2014" s="1" t="str">
        <f>TEXT(Holidays!A2014,"MMMM")</f>
        <v>July</v>
      </c>
      <c r="E2014" s="1" t="str">
        <f>TEXT(Holidays!A2014,"yyyy")</f>
        <v>2020</v>
      </c>
      <c r="F2014" s="3">
        <v>8.9</v>
      </c>
      <c r="G2014" s="3">
        <v>12.5</v>
      </c>
      <c r="H2014" s="3">
        <v>6.5</v>
      </c>
      <c r="I2014" s="3">
        <v>4.5999999999999996</v>
      </c>
      <c r="J2014" s="4">
        <v>118507.76</v>
      </c>
      <c r="K2014" s="5">
        <v>50.787712599999999</v>
      </c>
      <c r="L2014" s="71">
        <f t="shared" si="31"/>
        <v>6018738.0557497758</v>
      </c>
      <c r="M2014" t="str">
        <f>VLOOKUP(A2014,Holidays!A:C,2,)</f>
        <v>N</v>
      </c>
      <c r="N2014" t="str">
        <f>VLOOKUP(A2014,Holidays!A:C,3,FALSE)</f>
        <v>N</v>
      </c>
    </row>
    <row r="2015" spans="1:14" x14ac:dyDescent="0.25">
      <c r="A2015" s="6">
        <v>44018</v>
      </c>
      <c r="B2015" s="1" t="str">
        <f>TEXT(Holidays!A2015,"DDDD")</f>
        <v>Monday</v>
      </c>
      <c r="C2015" s="2">
        <f>WEEKNUM(Holidays!A2015)</f>
        <v>28</v>
      </c>
      <c r="D2015" s="1" t="str">
        <f>TEXT(Holidays!A2015,"MMMM")</f>
        <v>July</v>
      </c>
      <c r="E2015" s="1" t="str">
        <f>TEXT(Holidays!A2015,"yyyy")</f>
        <v>2020</v>
      </c>
      <c r="F2015" s="3">
        <v>8.1</v>
      </c>
      <c r="G2015" s="3">
        <v>13.1</v>
      </c>
      <c r="H2015" s="3">
        <v>5.8</v>
      </c>
      <c r="I2015" s="3">
        <v>1</v>
      </c>
      <c r="J2015" s="4">
        <v>136255.33499999999</v>
      </c>
      <c r="K2015" s="5">
        <v>75.960622720000003</v>
      </c>
      <c r="L2015" s="71">
        <f t="shared" si="31"/>
        <v>10350040.095522212</v>
      </c>
      <c r="M2015" t="str">
        <f>VLOOKUP(A2015,Holidays!A:C,2,)</f>
        <v>N</v>
      </c>
      <c r="N2015" t="str">
        <f>VLOOKUP(A2015,Holidays!A:C,3,FALSE)</f>
        <v>N</v>
      </c>
    </row>
    <row r="2016" spans="1:14" x14ac:dyDescent="0.25">
      <c r="A2016" s="6">
        <v>44019</v>
      </c>
      <c r="B2016" s="1" t="str">
        <f>TEXT(Holidays!A2016,"DDDD")</f>
        <v>Tuesday</v>
      </c>
      <c r="C2016" s="2">
        <f>WEEKNUM(Holidays!A2016)</f>
        <v>28</v>
      </c>
      <c r="D2016" s="1" t="str">
        <f>TEXT(Holidays!A2016,"MMMM")</f>
        <v>July</v>
      </c>
      <c r="E2016" s="1" t="str">
        <f>TEXT(Holidays!A2016,"yyyy")</f>
        <v>2020</v>
      </c>
      <c r="F2016" s="3">
        <v>8.9</v>
      </c>
      <c r="G2016" s="3">
        <v>11.8</v>
      </c>
      <c r="H2016" s="3">
        <v>4.8</v>
      </c>
      <c r="I2016" s="3">
        <v>1.4</v>
      </c>
      <c r="J2016" s="4">
        <v>140264.51999999999</v>
      </c>
      <c r="K2016" s="5">
        <v>88.336242659999996</v>
      </c>
      <c r="L2016" s="71">
        <f t="shared" si="31"/>
        <v>12390440.675308421</v>
      </c>
      <c r="M2016" t="str">
        <f>VLOOKUP(A2016,Holidays!A:C,2,)</f>
        <v>N</v>
      </c>
      <c r="N2016" t="str">
        <f>VLOOKUP(A2016,Holidays!A:C,3,FALSE)</f>
        <v>N</v>
      </c>
    </row>
    <row r="2017" spans="1:14" x14ac:dyDescent="0.25">
      <c r="A2017" s="6">
        <v>44020</v>
      </c>
      <c r="B2017" s="1" t="str">
        <f>TEXT(Holidays!A2017,"DDDD")</f>
        <v>Wednesday</v>
      </c>
      <c r="C2017" s="2">
        <f>WEEKNUM(Holidays!A2017)</f>
        <v>28</v>
      </c>
      <c r="D2017" s="1" t="str">
        <f>TEXT(Holidays!A2017,"MMMM")</f>
        <v>July</v>
      </c>
      <c r="E2017" s="1" t="str">
        <f>TEXT(Holidays!A2017,"yyyy")</f>
        <v>2020</v>
      </c>
      <c r="F2017" s="3">
        <v>4.9000000000000004</v>
      </c>
      <c r="G2017" s="3">
        <v>15.7</v>
      </c>
      <c r="H2017" s="3">
        <v>9.4</v>
      </c>
      <c r="I2017" s="3">
        <v>0</v>
      </c>
      <c r="J2017" s="4">
        <v>138627.10999999999</v>
      </c>
      <c r="K2017" s="5">
        <v>80.388196890000003</v>
      </c>
      <c r="L2017" s="71">
        <f t="shared" si="31"/>
        <v>11143983.412971687</v>
      </c>
      <c r="M2017" t="str">
        <f>VLOOKUP(A2017,Holidays!A:C,2,)</f>
        <v>N</v>
      </c>
      <c r="N2017" t="str">
        <f>VLOOKUP(A2017,Holidays!A:C,3,FALSE)</f>
        <v>N</v>
      </c>
    </row>
    <row r="2018" spans="1:14" x14ac:dyDescent="0.25">
      <c r="A2018" s="6">
        <v>44021</v>
      </c>
      <c r="B2018" s="1" t="str">
        <f>TEXT(Holidays!A2018,"DDDD")</f>
        <v>Thursday</v>
      </c>
      <c r="C2018" s="2">
        <f>WEEKNUM(Holidays!A2018)</f>
        <v>28</v>
      </c>
      <c r="D2018" s="1" t="str">
        <f>TEXT(Holidays!A2018,"MMMM")</f>
        <v>July</v>
      </c>
      <c r="E2018" s="1" t="str">
        <f>TEXT(Holidays!A2018,"yyyy")</f>
        <v>2020</v>
      </c>
      <c r="F2018" s="3">
        <v>5.7</v>
      </c>
      <c r="G2018" s="3">
        <v>17.2</v>
      </c>
      <c r="H2018" s="3">
        <v>8.5</v>
      </c>
      <c r="I2018" s="3">
        <v>0</v>
      </c>
      <c r="J2018" s="4">
        <v>135266.16500000001</v>
      </c>
      <c r="K2018" s="5">
        <v>70.716279909999997</v>
      </c>
      <c r="L2018" s="71">
        <f t="shared" si="31"/>
        <v>9565519.9864922445</v>
      </c>
      <c r="M2018" t="str">
        <f>VLOOKUP(A2018,Holidays!A:C,2,)</f>
        <v>N</v>
      </c>
      <c r="N2018" t="str">
        <f>VLOOKUP(A2018,Holidays!A:C,3,FALSE)</f>
        <v>N</v>
      </c>
    </row>
    <row r="2019" spans="1:14" x14ac:dyDescent="0.25">
      <c r="A2019" s="6">
        <v>44022</v>
      </c>
      <c r="B2019" s="1" t="str">
        <f>TEXT(Holidays!A2019,"DDDD")</f>
        <v>Friday</v>
      </c>
      <c r="C2019" s="2">
        <f>WEEKNUM(Holidays!A2019)</f>
        <v>28</v>
      </c>
      <c r="D2019" s="1" t="str">
        <f>TEXT(Holidays!A2019,"MMMM")</f>
        <v>July</v>
      </c>
      <c r="E2019" s="1" t="str">
        <f>TEXT(Holidays!A2019,"yyyy")</f>
        <v>2020</v>
      </c>
      <c r="F2019" s="3">
        <v>6.4</v>
      </c>
      <c r="G2019" s="3">
        <v>16.899999999999999</v>
      </c>
      <c r="H2019" s="3">
        <v>7.9</v>
      </c>
      <c r="I2019" s="3">
        <v>0</v>
      </c>
      <c r="J2019" s="4">
        <v>134041.23000000001</v>
      </c>
      <c r="K2019" s="5">
        <v>67.739880499999998</v>
      </c>
      <c r="L2019" s="71">
        <f t="shared" si="31"/>
        <v>9079936.9022730161</v>
      </c>
      <c r="M2019" t="str">
        <f>VLOOKUP(A2019,Holidays!A:C,2,)</f>
        <v>N</v>
      </c>
      <c r="N2019" t="str">
        <f>VLOOKUP(A2019,Holidays!A:C,3,FALSE)</f>
        <v>N</v>
      </c>
    </row>
    <row r="2020" spans="1:14" x14ac:dyDescent="0.25">
      <c r="A2020" s="6">
        <v>44023</v>
      </c>
      <c r="B2020" s="1" t="str">
        <f>TEXT(Holidays!A2020,"DDDD")</f>
        <v>Saturday</v>
      </c>
      <c r="C2020" s="2">
        <f>WEEKNUM(Holidays!A2020)</f>
        <v>28</v>
      </c>
      <c r="D2020" s="1" t="str">
        <f>TEXT(Holidays!A2020,"MMMM")</f>
        <v>July</v>
      </c>
      <c r="E2020" s="1" t="str">
        <f>TEXT(Holidays!A2020,"yyyy")</f>
        <v>2020</v>
      </c>
      <c r="F2020" s="3">
        <v>7.3</v>
      </c>
      <c r="G2020" s="3">
        <v>11.4</v>
      </c>
      <c r="H2020" s="3">
        <v>3.3</v>
      </c>
      <c r="I2020" s="3">
        <v>0</v>
      </c>
      <c r="J2020" s="4">
        <v>130088.95</v>
      </c>
      <c r="K2020" s="5">
        <v>81.929884130000005</v>
      </c>
      <c r="L2020" s="71">
        <f t="shared" si="31"/>
        <v>10658172.600093365</v>
      </c>
      <c r="M2020" t="str">
        <f>VLOOKUP(A2020,Holidays!A:C,2,)</f>
        <v>N</v>
      </c>
      <c r="N2020" t="str">
        <f>VLOOKUP(A2020,Holidays!A:C,3,FALSE)</f>
        <v>N</v>
      </c>
    </row>
    <row r="2021" spans="1:14" x14ac:dyDescent="0.25">
      <c r="A2021" s="6">
        <v>44024</v>
      </c>
      <c r="B2021" s="1" t="str">
        <f>TEXT(Holidays!A2021,"DDDD")</f>
        <v>Sunday</v>
      </c>
      <c r="C2021" s="2">
        <f>WEEKNUM(Holidays!A2021)</f>
        <v>29</v>
      </c>
      <c r="D2021" s="1" t="str">
        <f>TEXT(Holidays!A2021,"MMMM")</f>
        <v>July</v>
      </c>
      <c r="E2021" s="1" t="str">
        <f>TEXT(Holidays!A2021,"yyyy")</f>
        <v>2020</v>
      </c>
      <c r="F2021" s="3">
        <v>9</v>
      </c>
      <c r="G2021" s="3">
        <v>14.2</v>
      </c>
      <c r="H2021" s="3">
        <v>8.3000000000000007</v>
      </c>
      <c r="I2021" s="3">
        <v>6.8</v>
      </c>
      <c r="J2021" s="4">
        <v>118837.05</v>
      </c>
      <c r="K2021" s="5">
        <v>61.719482409999998</v>
      </c>
      <c r="L2021" s="71">
        <f t="shared" si="31"/>
        <v>7334561.2171312906</v>
      </c>
      <c r="M2021" t="str">
        <f>VLOOKUP(A2021,Holidays!A:C,2,)</f>
        <v>N</v>
      </c>
      <c r="N2021" t="str">
        <f>VLOOKUP(A2021,Holidays!A:C,3,FALSE)</f>
        <v>N</v>
      </c>
    </row>
    <row r="2022" spans="1:14" x14ac:dyDescent="0.25">
      <c r="A2022" s="6">
        <v>44025</v>
      </c>
      <c r="B2022" s="1" t="str">
        <f>TEXT(Holidays!A2022,"DDDD")</f>
        <v>Monday</v>
      </c>
      <c r="C2022" s="2">
        <f>WEEKNUM(Holidays!A2022)</f>
        <v>29</v>
      </c>
      <c r="D2022" s="1" t="str">
        <f>TEXT(Holidays!A2022,"MMMM")</f>
        <v>July</v>
      </c>
      <c r="E2022" s="1" t="str">
        <f>TEXT(Holidays!A2022,"yyyy")</f>
        <v>2020</v>
      </c>
      <c r="F2022" s="3">
        <v>8.6999999999999993</v>
      </c>
      <c r="G2022" s="3">
        <v>15.1</v>
      </c>
      <c r="H2022" s="3">
        <v>7.4</v>
      </c>
      <c r="I2022" s="3">
        <v>3.4</v>
      </c>
      <c r="J2022" s="4">
        <v>130119.41</v>
      </c>
      <c r="K2022" s="5">
        <v>61.123170360000003</v>
      </c>
      <c r="L2022" s="71">
        <f t="shared" si="31"/>
        <v>7953310.864572688</v>
      </c>
      <c r="M2022" t="str">
        <f>VLOOKUP(A2022,Holidays!A:C,2,)</f>
        <v>N</v>
      </c>
      <c r="N2022" t="str">
        <f>VLOOKUP(A2022,Holidays!A:C,3,FALSE)</f>
        <v>N</v>
      </c>
    </row>
    <row r="2023" spans="1:14" x14ac:dyDescent="0.25">
      <c r="A2023" s="6">
        <v>44026</v>
      </c>
      <c r="B2023" s="1" t="str">
        <f>TEXT(Holidays!A2023,"DDDD")</f>
        <v>Tuesday</v>
      </c>
      <c r="C2023" s="2">
        <f>WEEKNUM(Holidays!A2023)</f>
        <v>29</v>
      </c>
      <c r="D2023" s="1" t="str">
        <f>TEXT(Holidays!A2023,"MMMM")</f>
        <v>July</v>
      </c>
      <c r="E2023" s="1" t="str">
        <f>TEXT(Holidays!A2023,"yyyy")</f>
        <v>2020</v>
      </c>
      <c r="F2023" s="3">
        <v>7.7</v>
      </c>
      <c r="G2023" s="3">
        <v>14.2</v>
      </c>
      <c r="H2023" s="3">
        <v>7.6</v>
      </c>
      <c r="I2023" s="3">
        <v>0</v>
      </c>
      <c r="J2023" s="4">
        <v>133668.935</v>
      </c>
      <c r="K2023" s="5">
        <v>61.112336169999999</v>
      </c>
      <c r="L2023" s="71">
        <f t="shared" si="31"/>
        <v>8168820.8912058789</v>
      </c>
      <c r="M2023" t="str">
        <f>VLOOKUP(A2023,Holidays!A:C,2,)</f>
        <v>Y</v>
      </c>
      <c r="N2023" t="str">
        <f>VLOOKUP(A2023,Holidays!A:C,3,FALSE)</f>
        <v>N</v>
      </c>
    </row>
    <row r="2024" spans="1:14" x14ac:dyDescent="0.25">
      <c r="A2024" s="6">
        <v>44027</v>
      </c>
      <c r="B2024" s="1" t="str">
        <f>TEXT(Holidays!A2024,"DDDD")</f>
        <v>Wednesday</v>
      </c>
      <c r="C2024" s="2">
        <f>WEEKNUM(Holidays!A2024)</f>
        <v>29</v>
      </c>
      <c r="D2024" s="1" t="str">
        <f>TEXT(Holidays!A2024,"MMMM")</f>
        <v>July</v>
      </c>
      <c r="E2024" s="1" t="str">
        <f>TEXT(Holidays!A2024,"yyyy")</f>
        <v>2020</v>
      </c>
      <c r="F2024" s="3">
        <v>6.2</v>
      </c>
      <c r="G2024" s="3">
        <v>14.7</v>
      </c>
      <c r="H2024" s="3">
        <v>9.4</v>
      </c>
      <c r="I2024" s="3">
        <v>0.2</v>
      </c>
      <c r="J2024" s="4">
        <v>135296.79999999999</v>
      </c>
      <c r="K2024" s="5">
        <v>68.569810079999996</v>
      </c>
      <c r="L2024" s="71">
        <f t="shared" si="31"/>
        <v>9277275.8804317433</v>
      </c>
      <c r="M2024" t="str">
        <f>VLOOKUP(A2024,Holidays!A:C,2,)</f>
        <v>Y</v>
      </c>
      <c r="N2024" t="str">
        <f>VLOOKUP(A2024,Holidays!A:C,3,FALSE)</f>
        <v>N</v>
      </c>
    </row>
    <row r="2025" spans="1:14" x14ac:dyDescent="0.25">
      <c r="A2025" s="6">
        <v>44028</v>
      </c>
      <c r="B2025" s="1" t="str">
        <f>TEXT(Holidays!A2025,"DDDD")</f>
        <v>Thursday</v>
      </c>
      <c r="C2025" s="2">
        <f>WEEKNUM(Holidays!A2025)</f>
        <v>29</v>
      </c>
      <c r="D2025" s="1" t="str">
        <f>TEXT(Holidays!A2025,"MMMM")</f>
        <v>July</v>
      </c>
      <c r="E2025" s="1" t="str">
        <f>TEXT(Holidays!A2025,"yyyy")</f>
        <v>2020</v>
      </c>
      <c r="F2025" s="3">
        <v>4.2</v>
      </c>
      <c r="G2025" s="3">
        <v>11.5</v>
      </c>
      <c r="H2025" s="3">
        <v>8.6999999999999993</v>
      </c>
      <c r="I2025" s="3">
        <v>0</v>
      </c>
      <c r="J2025" s="4">
        <v>143158.89000000001</v>
      </c>
      <c r="K2025" s="5">
        <v>86.658216449999998</v>
      </c>
      <c r="L2025" s="71">
        <f t="shared" si="31"/>
        <v>12405894.076361742</v>
      </c>
      <c r="M2025" t="str">
        <f>VLOOKUP(A2025,Holidays!A:C,2,)</f>
        <v>Y</v>
      </c>
      <c r="N2025" t="str">
        <f>VLOOKUP(A2025,Holidays!A:C,3,FALSE)</f>
        <v>N</v>
      </c>
    </row>
    <row r="2026" spans="1:14" x14ac:dyDescent="0.25">
      <c r="A2026" s="6">
        <v>44029</v>
      </c>
      <c r="B2026" s="1" t="str">
        <f>TEXT(Holidays!A2026,"DDDD")</f>
        <v>Friday</v>
      </c>
      <c r="C2026" s="2">
        <f>WEEKNUM(Holidays!A2026)</f>
        <v>29</v>
      </c>
      <c r="D2026" s="1" t="str">
        <f>TEXT(Holidays!A2026,"MMMM")</f>
        <v>July</v>
      </c>
      <c r="E2026" s="1" t="str">
        <f>TEXT(Holidays!A2026,"yyyy")</f>
        <v>2020</v>
      </c>
      <c r="F2026" s="3">
        <v>3.1</v>
      </c>
      <c r="G2026" s="3">
        <v>12.8</v>
      </c>
      <c r="H2026" s="3">
        <v>7.4</v>
      </c>
      <c r="I2026" s="3">
        <v>0</v>
      </c>
      <c r="J2026" s="4">
        <v>143109.35500000001</v>
      </c>
      <c r="K2026" s="5">
        <v>73.815508410000007</v>
      </c>
      <c r="L2026" s="71">
        <f t="shared" si="31"/>
        <v>10563689.797552178</v>
      </c>
      <c r="M2026" t="str">
        <f>VLOOKUP(A2026,Holidays!A:C,2,)</f>
        <v>Y</v>
      </c>
      <c r="N2026" t="str">
        <f>VLOOKUP(A2026,Holidays!A:C,3,FALSE)</f>
        <v>N</v>
      </c>
    </row>
    <row r="2027" spans="1:14" x14ac:dyDescent="0.25">
      <c r="A2027" s="6">
        <v>44030</v>
      </c>
      <c r="B2027" s="1" t="str">
        <f>TEXT(Holidays!A2027,"DDDD")</f>
        <v>Saturday</v>
      </c>
      <c r="C2027" s="2">
        <f>WEEKNUM(Holidays!A2027)</f>
        <v>29</v>
      </c>
      <c r="D2027" s="1" t="str">
        <f>TEXT(Holidays!A2027,"MMMM")</f>
        <v>July</v>
      </c>
      <c r="E2027" s="1" t="str">
        <f>TEXT(Holidays!A2027,"yyyy")</f>
        <v>2020</v>
      </c>
      <c r="F2027" s="3">
        <v>4</v>
      </c>
      <c r="G2027" s="3">
        <v>12.5</v>
      </c>
      <c r="H2027" s="3">
        <v>8.3000000000000007</v>
      </c>
      <c r="I2027" s="3">
        <v>0</v>
      </c>
      <c r="J2027" s="4">
        <v>125303.88499999999</v>
      </c>
      <c r="K2027" s="5">
        <v>43.53431853</v>
      </c>
      <c r="L2027" s="71">
        <f t="shared" si="31"/>
        <v>5455019.2426364888</v>
      </c>
      <c r="M2027" t="str">
        <f>VLOOKUP(A2027,Holidays!A:C,2,)</f>
        <v>Y</v>
      </c>
      <c r="N2027" t="str">
        <f>VLOOKUP(A2027,Holidays!A:C,3,FALSE)</f>
        <v>N</v>
      </c>
    </row>
    <row r="2028" spans="1:14" x14ac:dyDescent="0.25">
      <c r="A2028" s="6">
        <v>44031</v>
      </c>
      <c r="B2028" s="1" t="str">
        <f>TEXT(Holidays!A2028,"DDDD")</f>
        <v>Sunday</v>
      </c>
      <c r="C2028" s="2">
        <f>WEEKNUM(Holidays!A2028)</f>
        <v>30</v>
      </c>
      <c r="D2028" s="1" t="str">
        <f>TEXT(Holidays!A2028,"MMMM")</f>
        <v>July</v>
      </c>
      <c r="E2028" s="1" t="str">
        <f>TEXT(Holidays!A2028,"yyyy")</f>
        <v>2020</v>
      </c>
      <c r="F2028" s="3">
        <v>8.1999999999999993</v>
      </c>
      <c r="G2028" s="3">
        <v>15.3</v>
      </c>
      <c r="H2028" s="3">
        <v>7.6</v>
      </c>
      <c r="I2028" s="3">
        <v>0</v>
      </c>
      <c r="J2028" s="4">
        <v>114065.32</v>
      </c>
      <c r="K2028" s="5">
        <v>31.208767980000001</v>
      </c>
      <c r="L2028" s="71">
        <f t="shared" si="31"/>
        <v>3559838.1064444538</v>
      </c>
      <c r="M2028" t="str">
        <f>VLOOKUP(A2028,Holidays!A:C,2,)</f>
        <v>Y</v>
      </c>
      <c r="N2028" t="str">
        <f>VLOOKUP(A2028,Holidays!A:C,3,FALSE)</f>
        <v>N</v>
      </c>
    </row>
    <row r="2029" spans="1:14" x14ac:dyDescent="0.25">
      <c r="A2029" s="6">
        <v>44032</v>
      </c>
      <c r="B2029" s="1" t="str">
        <f>TEXT(Holidays!A2029,"DDDD")</f>
        <v>Monday</v>
      </c>
      <c r="C2029" s="2">
        <f>WEEKNUM(Holidays!A2029)</f>
        <v>30</v>
      </c>
      <c r="D2029" s="1" t="str">
        <f>TEXT(Holidays!A2029,"MMMM")</f>
        <v>July</v>
      </c>
      <c r="E2029" s="1" t="str">
        <f>TEXT(Holidays!A2029,"yyyy")</f>
        <v>2020</v>
      </c>
      <c r="F2029" s="3">
        <v>7.6</v>
      </c>
      <c r="G2029" s="3">
        <v>13.8</v>
      </c>
      <c r="H2029" s="3">
        <v>8.1999999999999993</v>
      </c>
      <c r="I2029" s="3">
        <v>0.6</v>
      </c>
      <c r="J2029" s="4">
        <v>132894.41</v>
      </c>
      <c r="K2029" s="5">
        <v>58.020119719999997</v>
      </c>
      <c r="L2029" s="71">
        <f t="shared" si="31"/>
        <v>7710549.5783187654</v>
      </c>
      <c r="M2029" t="str">
        <f>VLOOKUP(A2029,Holidays!A:C,2,)</f>
        <v>Y</v>
      </c>
      <c r="N2029" t="str">
        <f>VLOOKUP(A2029,Holidays!A:C,3,FALSE)</f>
        <v>N</v>
      </c>
    </row>
    <row r="2030" spans="1:14" x14ac:dyDescent="0.25">
      <c r="A2030" s="6">
        <v>44033</v>
      </c>
      <c r="B2030" s="1" t="str">
        <f>TEXT(Holidays!A2030,"DDDD")</f>
        <v>Tuesday</v>
      </c>
      <c r="C2030" s="2">
        <f>WEEKNUM(Holidays!A2030)</f>
        <v>30</v>
      </c>
      <c r="D2030" s="1" t="str">
        <f>TEXT(Holidays!A2030,"MMMM")</f>
        <v>July</v>
      </c>
      <c r="E2030" s="1" t="str">
        <f>TEXT(Holidays!A2030,"yyyy")</f>
        <v>2020</v>
      </c>
      <c r="F2030" s="3">
        <v>7.2</v>
      </c>
      <c r="G2030" s="3">
        <v>12.9</v>
      </c>
      <c r="H2030" s="3">
        <v>8.1</v>
      </c>
      <c r="I2030" s="3">
        <v>0.4</v>
      </c>
      <c r="J2030" s="4">
        <v>140086.10500000001</v>
      </c>
      <c r="K2030" s="5">
        <v>95.137779660000007</v>
      </c>
      <c r="L2030" s="71">
        <f t="shared" si="31"/>
        <v>13327480.990917627</v>
      </c>
      <c r="M2030" t="str">
        <f>VLOOKUP(A2030,Holidays!A:C,2,)</f>
        <v>Y</v>
      </c>
      <c r="N2030" t="str">
        <f>VLOOKUP(A2030,Holidays!A:C,3,FALSE)</f>
        <v>N</v>
      </c>
    </row>
    <row r="2031" spans="1:14" x14ac:dyDescent="0.25">
      <c r="A2031" s="6">
        <v>44034</v>
      </c>
      <c r="B2031" s="1" t="str">
        <f>TEXT(Holidays!A2031,"DDDD")</f>
        <v>Wednesday</v>
      </c>
      <c r="C2031" s="2">
        <f>WEEKNUM(Holidays!A2031)</f>
        <v>30</v>
      </c>
      <c r="D2031" s="1" t="str">
        <f>TEXT(Holidays!A2031,"MMMM")</f>
        <v>July</v>
      </c>
      <c r="E2031" s="1" t="str">
        <f>TEXT(Holidays!A2031,"yyyy")</f>
        <v>2020</v>
      </c>
      <c r="F2031" s="3">
        <v>8.1</v>
      </c>
      <c r="G2031" s="3">
        <v>13.3</v>
      </c>
      <c r="H2031" s="3">
        <v>8.4</v>
      </c>
      <c r="I2031" s="3">
        <v>0</v>
      </c>
      <c r="J2031" s="4">
        <v>138666.10500000001</v>
      </c>
      <c r="K2031" s="5">
        <v>93.875030289999998</v>
      </c>
      <c r="L2031" s="71">
        <f t="shared" si="31"/>
        <v>13017284.807071321</v>
      </c>
      <c r="M2031" t="str">
        <f>VLOOKUP(A2031,Holidays!A:C,2,)</f>
        <v>Y</v>
      </c>
      <c r="N2031" t="str">
        <f>VLOOKUP(A2031,Holidays!A:C,3,FALSE)</f>
        <v>N</v>
      </c>
    </row>
    <row r="2032" spans="1:14" x14ac:dyDescent="0.25">
      <c r="A2032" s="6">
        <v>44035</v>
      </c>
      <c r="B2032" s="1" t="str">
        <f>TEXT(Holidays!A2032,"DDDD")</f>
        <v>Thursday</v>
      </c>
      <c r="C2032" s="2">
        <f>WEEKNUM(Holidays!A2032)</f>
        <v>30</v>
      </c>
      <c r="D2032" s="1" t="str">
        <f>TEXT(Holidays!A2032,"MMMM")</f>
        <v>July</v>
      </c>
      <c r="E2032" s="1" t="str">
        <f>TEXT(Holidays!A2032,"yyyy")</f>
        <v>2020</v>
      </c>
      <c r="F2032" s="3">
        <v>8.1</v>
      </c>
      <c r="G2032" s="3">
        <v>12</v>
      </c>
      <c r="H2032" s="3">
        <v>7.5</v>
      </c>
      <c r="I2032" s="3">
        <v>2.2000000000000002</v>
      </c>
      <c r="J2032" s="4">
        <v>142476.36499999999</v>
      </c>
      <c r="K2032" s="5">
        <v>103.9160215</v>
      </c>
      <c r="L2032" s="71">
        <f t="shared" si="31"/>
        <v>14805577.008581847</v>
      </c>
      <c r="M2032" t="str">
        <f>VLOOKUP(A2032,Holidays!A:C,2,)</f>
        <v>Y</v>
      </c>
      <c r="N2032" t="str">
        <f>VLOOKUP(A2032,Holidays!A:C,3,FALSE)</f>
        <v>N</v>
      </c>
    </row>
    <row r="2033" spans="1:14" x14ac:dyDescent="0.25">
      <c r="A2033" s="6">
        <v>44036</v>
      </c>
      <c r="B2033" s="1" t="str">
        <f>TEXT(Holidays!A2033,"DDDD")</f>
        <v>Friday</v>
      </c>
      <c r="C2033" s="2">
        <f>WEEKNUM(Holidays!A2033)</f>
        <v>30</v>
      </c>
      <c r="D2033" s="1" t="str">
        <f>TEXT(Holidays!A2033,"MMMM")</f>
        <v>July</v>
      </c>
      <c r="E2033" s="1" t="str">
        <f>TEXT(Holidays!A2033,"yyyy")</f>
        <v>2020</v>
      </c>
      <c r="F2033" s="3">
        <v>6.1</v>
      </c>
      <c r="G2033" s="3">
        <v>13.5</v>
      </c>
      <c r="H2033" s="3">
        <v>10.5</v>
      </c>
      <c r="I2033" s="3">
        <v>0</v>
      </c>
      <c r="J2033" s="4">
        <v>133822.70000000001</v>
      </c>
      <c r="K2033" s="5">
        <v>61.449140040000003</v>
      </c>
      <c r="L2033" s="71">
        <f t="shared" si="31"/>
        <v>8223289.8328309087</v>
      </c>
      <c r="M2033" t="str">
        <f>VLOOKUP(A2033,Holidays!A:C,2,)</f>
        <v>Y</v>
      </c>
      <c r="N2033" t="str">
        <f>VLOOKUP(A2033,Holidays!A:C,3,FALSE)</f>
        <v>N</v>
      </c>
    </row>
    <row r="2034" spans="1:14" x14ac:dyDescent="0.25">
      <c r="A2034" s="6">
        <v>44037</v>
      </c>
      <c r="B2034" s="1" t="str">
        <f>TEXT(Holidays!A2034,"DDDD")</f>
        <v>Saturday</v>
      </c>
      <c r="C2034" s="2">
        <f>WEEKNUM(Holidays!A2034)</f>
        <v>30</v>
      </c>
      <c r="D2034" s="1" t="str">
        <f>TEXT(Holidays!A2034,"MMMM")</f>
        <v>July</v>
      </c>
      <c r="E2034" s="1" t="str">
        <f>TEXT(Holidays!A2034,"yyyy")</f>
        <v>2020</v>
      </c>
      <c r="F2034" s="3">
        <v>4.3</v>
      </c>
      <c r="G2034" s="3">
        <v>12.2</v>
      </c>
      <c r="H2034" s="3">
        <v>9.6</v>
      </c>
      <c r="I2034" s="3">
        <v>0</v>
      </c>
      <c r="J2034" s="4">
        <v>128417.22</v>
      </c>
      <c r="K2034" s="5">
        <v>72.083011600000006</v>
      </c>
      <c r="L2034" s="71">
        <f t="shared" si="31"/>
        <v>9256699.9588997532</v>
      </c>
      <c r="M2034" t="str">
        <f>VLOOKUP(A2034,Holidays!A:C,2,)</f>
        <v>Y</v>
      </c>
      <c r="N2034" t="str">
        <f>VLOOKUP(A2034,Holidays!A:C,3,FALSE)</f>
        <v>N</v>
      </c>
    </row>
    <row r="2035" spans="1:14" x14ac:dyDescent="0.25">
      <c r="A2035" s="6">
        <v>44038</v>
      </c>
      <c r="B2035" s="1" t="str">
        <f>TEXT(Holidays!A2035,"DDDD")</f>
        <v>Sunday</v>
      </c>
      <c r="C2035" s="2">
        <f>WEEKNUM(Holidays!A2035)</f>
        <v>31</v>
      </c>
      <c r="D2035" s="1" t="str">
        <f>TEXT(Holidays!A2035,"MMMM")</f>
        <v>July</v>
      </c>
      <c r="E2035" s="1" t="str">
        <f>TEXT(Holidays!A2035,"yyyy")</f>
        <v>2020</v>
      </c>
      <c r="F2035" s="3">
        <v>5</v>
      </c>
      <c r="G2035" s="3">
        <v>12.8</v>
      </c>
      <c r="H2035" s="3">
        <v>7.2</v>
      </c>
      <c r="I2035" s="3">
        <v>0</v>
      </c>
      <c r="J2035" s="4">
        <v>123014.55499999999</v>
      </c>
      <c r="K2035" s="5">
        <v>69.922829460000003</v>
      </c>
      <c r="L2035" s="71">
        <f t="shared" si="31"/>
        <v>8601525.7503627893</v>
      </c>
      <c r="M2035" t="str">
        <f>VLOOKUP(A2035,Holidays!A:C,2,)</f>
        <v>Y</v>
      </c>
      <c r="N2035" t="str">
        <f>VLOOKUP(A2035,Holidays!A:C,3,FALSE)</f>
        <v>N</v>
      </c>
    </row>
    <row r="2036" spans="1:14" x14ac:dyDescent="0.25">
      <c r="A2036" s="6">
        <v>44039</v>
      </c>
      <c r="B2036" s="1" t="str">
        <f>TEXT(Holidays!A2036,"DDDD")</f>
        <v>Monday</v>
      </c>
      <c r="C2036" s="2">
        <f>WEEKNUM(Holidays!A2036)</f>
        <v>31</v>
      </c>
      <c r="D2036" s="1" t="str">
        <f>TEXT(Holidays!A2036,"MMMM")</f>
        <v>July</v>
      </c>
      <c r="E2036" s="1" t="str">
        <f>TEXT(Holidays!A2036,"yyyy")</f>
        <v>2020</v>
      </c>
      <c r="F2036" s="3">
        <v>7.4</v>
      </c>
      <c r="G2036" s="3">
        <v>13.5</v>
      </c>
      <c r="H2036" s="3">
        <v>7.3</v>
      </c>
      <c r="I2036" s="3">
        <v>0</v>
      </c>
      <c r="J2036" s="4">
        <v>132571.32999999999</v>
      </c>
      <c r="K2036" s="5">
        <v>59.486426420000001</v>
      </c>
      <c r="L2036" s="71">
        <f t="shared" si="31"/>
        <v>7886194.6674465379</v>
      </c>
      <c r="M2036" t="str">
        <f>VLOOKUP(A2036,Holidays!A:C,2,)</f>
        <v>Y</v>
      </c>
      <c r="N2036" t="str">
        <f>VLOOKUP(A2036,Holidays!A:C,3,FALSE)</f>
        <v>N</v>
      </c>
    </row>
    <row r="2037" spans="1:14" x14ac:dyDescent="0.25">
      <c r="A2037" s="6">
        <v>44040</v>
      </c>
      <c r="B2037" s="1" t="str">
        <f>TEXT(Holidays!A2037,"DDDD")</f>
        <v>Tuesday</v>
      </c>
      <c r="C2037" s="2">
        <f>WEEKNUM(Holidays!A2037)</f>
        <v>31</v>
      </c>
      <c r="D2037" s="1" t="str">
        <f>TEXT(Holidays!A2037,"MMMM")</f>
        <v>July</v>
      </c>
      <c r="E2037" s="1" t="str">
        <f>TEXT(Holidays!A2037,"yyyy")</f>
        <v>2020</v>
      </c>
      <c r="F2037" s="3">
        <v>9.6</v>
      </c>
      <c r="G2037" s="3">
        <v>15.6</v>
      </c>
      <c r="H2037" s="3">
        <v>8</v>
      </c>
      <c r="I2037" s="3">
        <v>0.4</v>
      </c>
      <c r="J2037" s="4">
        <v>132720.39499999999</v>
      </c>
      <c r="K2037" s="5">
        <v>59.044778479999998</v>
      </c>
      <c r="L2037" s="71">
        <f t="shared" si="31"/>
        <v>7836446.3225530991</v>
      </c>
      <c r="M2037" t="str">
        <f>VLOOKUP(A2037,Holidays!A:C,2,)</f>
        <v>Y</v>
      </c>
      <c r="N2037" t="str">
        <f>VLOOKUP(A2037,Holidays!A:C,3,FALSE)</f>
        <v>N</v>
      </c>
    </row>
    <row r="2038" spans="1:14" x14ac:dyDescent="0.25">
      <c r="A2038" s="6">
        <v>44041</v>
      </c>
      <c r="B2038" s="1" t="str">
        <f>TEXT(Holidays!A2038,"DDDD")</f>
        <v>Wednesday</v>
      </c>
      <c r="C2038" s="2">
        <f>WEEKNUM(Holidays!A2038)</f>
        <v>31</v>
      </c>
      <c r="D2038" s="1" t="str">
        <f>TEXT(Holidays!A2038,"MMMM")</f>
        <v>July</v>
      </c>
      <c r="E2038" s="1" t="str">
        <f>TEXT(Holidays!A2038,"yyyy")</f>
        <v>2020</v>
      </c>
      <c r="F2038" s="3">
        <v>8.6</v>
      </c>
      <c r="G2038" s="3">
        <v>16.3</v>
      </c>
      <c r="H2038" s="3">
        <v>9</v>
      </c>
      <c r="I2038" s="3">
        <v>0</v>
      </c>
      <c r="J2038" s="4">
        <v>130547.735</v>
      </c>
      <c r="K2038" s="5">
        <v>67.529831630000004</v>
      </c>
      <c r="L2038" s="71">
        <f t="shared" si="31"/>
        <v>8815866.5642278586</v>
      </c>
      <c r="M2038" t="str">
        <f>VLOOKUP(A2038,Holidays!A:C,2,)</f>
        <v>Y</v>
      </c>
      <c r="N2038" t="str">
        <f>VLOOKUP(A2038,Holidays!A:C,3,FALSE)</f>
        <v>N</v>
      </c>
    </row>
    <row r="2039" spans="1:14" x14ac:dyDescent="0.25">
      <c r="A2039" s="6">
        <v>44042</v>
      </c>
      <c r="B2039" s="1" t="str">
        <f>TEXT(Holidays!A2039,"DDDD")</f>
        <v>Thursday</v>
      </c>
      <c r="C2039" s="2">
        <f>WEEKNUM(Holidays!A2039)</f>
        <v>31</v>
      </c>
      <c r="D2039" s="1" t="str">
        <f>TEXT(Holidays!A2039,"MMMM")</f>
        <v>July</v>
      </c>
      <c r="E2039" s="1" t="str">
        <f>TEXT(Holidays!A2039,"yyyy")</f>
        <v>2020</v>
      </c>
      <c r="F2039" s="3">
        <v>8</v>
      </c>
      <c r="G2039" s="3">
        <v>14.2</v>
      </c>
      <c r="H2039" s="3">
        <v>11.3</v>
      </c>
      <c r="I2039" s="3">
        <v>0</v>
      </c>
      <c r="J2039" s="4">
        <v>132583.64000000001</v>
      </c>
      <c r="K2039" s="5">
        <v>63.223218019999997</v>
      </c>
      <c r="L2039" s="71">
        <f t="shared" si="31"/>
        <v>8382364.3776051933</v>
      </c>
      <c r="M2039" t="str">
        <f>VLOOKUP(A2039,Holidays!A:C,2,)</f>
        <v>Y</v>
      </c>
      <c r="N2039" t="str">
        <f>VLOOKUP(A2039,Holidays!A:C,3,FALSE)</f>
        <v>N</v>
      </c>
    </row>
    <row r="2040" spans="1:14" x14ac:dyDescent="0.25">
      <c r="A2040" s="6">
        <v>44043</v>
      </c>
      <c r="B2040" s="1" t="str">
        <f>TEXT(Holidays!A2040,"DDDD")</f>
        <v>Friday</v>
      </c>
      <c r="C2040" s="2">
        <f>WEEKNUM(Holidays!A2040)</f>
        <v>31</v>
      </c>
      <c r="D2040" s="1" t="str">
        <f>TEXT(Holidays!A2040,"MMMM")</f>
        <v>July</v>
      </c>
      <c r="E2040" s="1" t="str">
        <f>TEXT(Holidays!A2040,"yyyy")</f>
        <v>2020</v>
      </c>
      <c r="F2040" s="3">
        <v>3.4</v>
      </c>
      <c r="G2040" s="3">
        <v>17.100000000000001</v>
      </c>
      <c r="H2040" s="3">
        <v>11.3</v>
      </c>
      <c r="I2040" s="3">
        <v>0</v>
      </c>
      <c r="J2040" s="4">
        <v>132105.75</v>
      </c>
      <c r="K2040" s="5">
        <v>73.082276160000006</v>
      </c>
      <c r="L2040" s="71">
        <f t="shared" si="31"/>
        <v>9654588.9038239215</v>
      </c>
      <c r="M2040" t="str">
        <f>VLOOKUP(A2040,Holidays!A:C,2,)</f>
        <v>Y</v>
      </c>
      <c r="N2040" t="str">
        <f>VLOOKUP(A2040,Holidays!A:C,3,FALSE)</f>
        <v>N</v>
      </c>
    </row>
    <row r="2041" spans="1:14" x14ac:dyDescent="0.25">
      <c r="A2041" s="6">
        <v>44044</v>
      </c>
      <c r="B2041" s="1" t="str">
        <f>TEXT(Holidays!A2041,"DDDD")</f>
        <v>Saturday</v>
      </c>
      <c r="C2041" s="2">
        <f>WEEKNUM(Holidays!A2041)</f>
        <v>31</v>
      </c>
      <c r="D2041" s="1" t="str">
        <f>TEXT(Holidays!A2041,"MMMM")</f>
        <v>August</v>
      </c>
      <c r="E2041" s="1" t="str">
        <f>TEXT(Holidays!A2041,"yyyy")</f>
        <v>2020</v>
      </c>
      <c r="F2041" s="3">
        <v>5.7</v>
      </c>
      <c r="G2041" s="3">
        <v>16.399999999999999</v>
      </c>
      <c r="H2041" s="3">
        <v>11.1</v>
      </c>
      <c r="I2041" s="3">
        <v>0</v>
      </c>
      <c r="J2041" s="4">
        <v>111590.65</v>
      </c>
      <c r="K2041" s="5">
        <v>47.91589475</v>
      </c>
      <c r="L2041" s="71">
        <f t="shared" si="31"/>
        <v>5346965.8404840874</v>
      </c>
      <c r="M2041" t="str">
        <f>VLOOKUP(A2041,Holidays!A:C,2,)</f>
        <v>Y</v>
      </c>
      <c r="N2041" t="str">
        <f>VLOOKUP(A2041,Holidays!A:C,3,FALSE)</f>
        <v>N</v>
      </c>
    </row>
    <row r="2042" spans="1:14" x14ac:dyDescent="0.25">
      <c r="A2042" s="6">
        <v>44045</v>
      </c>
      <c r="B2042" s="1" t="str">
        <f>TEXT(Holidays!A2042,"DDDD")</f>
        <v>Sunday</v>
      </c>
      <c r="C2042" s="2">
        <f>WEEKNUM(Holidays!A2042)</f>
        <v>32</v>
      </c>
      <c r="D2042" s="1" t="str">
        <f>TEXT(Holidays!A2042,"MMMM")</f>
        <v>August</v>
      </c>
      <c r="E2042" s="1" t="str">
        <f>TEXT(Holidays!A2042,"yyyy")</f>
        <v>2020</v>
      </c>
      <c r="F2042" s="3">
        <v>9</v>
      </c>
      <c r="G2042" s="3">
        <v>18.2</v>
      </c>
      <c r="H2042" s="3">
        <v>11.7</v>
      </c>
      <c r="I2042" s="3">
        <v>0</v>
      </c>
      <c r="J2042" s="4">
        <v>109935.33500000001</v>
      </c>
      <c r="K2042" s="5">
        <v>50.247956979999998</v>
      </c>
      <c r="L2042" s="71">
        <f t="shared" si="31"/>
        <v>5524025.9836618882</v>
      </c>
      <c r="M2042" t="str">
        <f>VLOOKUP(A2042,Holidays!A:C,2,)</f>
        <v>Y</v>
      </c>
      <c r="N2042" t="str">
        <f>VLOOKUP(A2042,Holidays!A:C,3,FALSE)</f>
        <v>N</v>
      </c>
    </row>
    <row r="2043" spans="1:14" x14ac:dyDescent="0.25">
      <c r="A2043" s="6">
        <v>44046</v>
      </c>
      <c r="B2043" s="1" t="str">
        <f>TEXT(Holidays!A2043,"DDDD")</f>
        <v>Monday</v>
      </c>
      <c r="C2043" s="2">
        <f>WEEKNUM(Holidays!A2043)</f>
        <v>32</v>
      </c>
      <c r="D2043" s="1" t="str">
        <f>TEXT(Holidays!A2043,"MMMM")</f>
        <v>August</v>
      </c>
      <c r="E2043" s="1" t="str">
        <f>TEXT(Holidays!A2043,"yyyy")</f>
        <v>2020</v>
      </c>
      <c r="F2043" s="3">
        <v>7.5</v>
      </c>
      <c r="G2043" s="3">
        <v>16</v>
      </c>
      <c r="H2043" s="3">
        <v>10.199999999999999</v>
      </c>
      <c r="I2043" s="3">
        <v>0</v>
      </c>
      <c r="J2043" s="4">
        <v>127930.355</v>
      </c>
      <c r="K2043" s="5">
        <v>47.688971700000003</v>
      </c>
      <c r="L2043" s="71">
        <f t="shared" si="31"/>
        <v>6100867.0791659541</v>
      </c>
      <c r="M2043" t="str">
        <f>VLOOKUP(A2043,Holidays!A:C,2,)</f>
        <v>Y</v>
      </c>
      <c r="N2043" t="str">
        <f>VLOOKUP(A2043,Holidays!A:C,3,FALSE)</f>
        <v>N</v>
      </c>
    </row>
    <row r="2044" spans="1:14" x14ac:dyDescent="0.25">
      <c r="A2044" s="6">
        <v>44047</v>
      </c>
      <c r="B2044" s="1" t="str">
        <f>TEXT(Holidays!A2044,"DDDD")</f>
        <v>Tuesday</v>
      </c>
      <c r="C2044" s="2">
        <f>WEEKNUM(Holidays!A2044)</f>
        <v>32</v>
      </c>
      <c r="D2044" s="1" t="str">
        <f>TEXT(Holidays!A2044,"MMMM")</f>
        <v>August</v>
      </c>
      <c r="E2044" s="1" t="str">
        <f>TEXT(Holidays!A2044,"yyyy")</f>
        <v>2020</v>
      </c>
      <c r="F2044" s="3">
        <v>5.0999999999999996</v>
      </c>
      <c r="G2044" s="3">
        <v>10.5</v>
      </c>
      <c r="H2044" s="3">
        <v>10</v>
      </c>
      <c r="I2044" s="3">
        <v>1.2</v>
      </c>
      <c r="J2044" s="4">
        <v>140042.14499999999</v>
      </c>
      <c r="K2044" s="5">
        <v>49.18959504</v>
      </c>
      <c r="L2044" s="71">
        <f t="shared" si="31"/>
        <v>6888616.40108296</v>
      </c>
      <c r="M2044" t="str">
        <f>VLOOKUP(A2044,Holidays!A:C,2,)</f>
        <v>N</v>
      </c>
      <c r="N2044" t="str">
        <f>VLOOKUP(A2044,Holidays!A:C,3,FALSE)</f>
        <v>N</v>
      </c>
    </row>
    <row r="2045" spans="1:14" x14ac:dyDescent="0.25">
      <c r="A2045" s="6">
        <v>44048</v>
      </c>
      <c r="B2045" s="1" t="str">
        <f>TEXT(Holidays!A2045,"DDDD")</f>
        <v>Wednesday</v>
      </c>
      <c r="C2045" s="2">
        <f>WEEKNUM(Holidays!A2045)</f>
        <v>32</v>
      </c>
      <c r="D2045" s="1" t="str">
        <f>TEXT(Holidays!A2045,"MMMM")</f>
        <v>August</v>
      </c>
      <c r="E2045" s="1" t="str">
        <f>TEXT(Holidays!A2045,"yyyy")</f>
        <v>2020</v>
      </c>
      <c r="F2045" s="3">
        <v>4.7</v>
      </c>
      <c r="G2045" s="3">
        <v>11.3</v>
      </c>
      <c r="H2045" s="3">
        <v>9.6</v>
      </c>
      <c r="I2045" s="3">
        <v>5.8</v>
      </c>
      <c r="J2045" s="4">
        <v>140205.29500000001</v>
      </c>
      <c r="K2045" s="5">
        <v>55.464714379999997</v>
      </c>
      <c r="L2045" s="71">
        <f t="shared" si="31"/>
        <v>7776446.641738642</v>
      </c>
      <c r="M2045" t="str">
        <f>VLOOKUP(A2045,Holidays!A:C,2,)</f>
        <v>N</v>
      </c>
      <c r="N2045" t="str">
        <f>VLOOKUP(A2045,Holidays!A:C,3,FALSE)</f>
        <v>N</v>
      </c>
    </row>
    <row r="2046" spans="1:14" x14ac:dyDescent="0.25">
      <c r="A2046" s="6">
        <v>44049</v>
      </c>
      <c r="B2046" s="1" t="str">
        <f>TEXT(Holidays!A2046,"DDDD")</f>
        <v>Thursday</v>
      </c>
      <c r="C2046" s="2">
        <f>WEEKNUM(Holidays!A2046)</f>
        <v>32</v>
      </c>
      <c r="D2046" s="1" t="str">
        <f>TEXT(Holidays!A2046,"MMMM")</f>
        <v>August</v>
      </c>
      <c r="E2046" s="1" t="str">
        <f>TEXT(Holidays!A2046,"yyyy")</f>
        <v>2020</v>
      </c>
      <c r="F2046" s="3">
        <v>5.5</v>
      </c>
      <c r="G2046" s="3">
        <v>12.8</v>
      </c>
      <c r="H2046" s="3">
        <v>10.8</v>
      </c>
      <c r="I2046" s="3">
        <v>0.8</v>
      </c>
      <c r="J2046" s="4">
        <v>140835.17499999999</v>
      </c>
      <c r="K2046" s="5">
        <v>69.433709239999999</v>
      </c>
      <c r="L2046" s="71">
        <f t="shared" si="31"/>
        <v>9778708.5917145163</v>
      </c>
      <c r="M2046" t="str">
        <f>VLOOKUP(A2046,Holidays!A:C,2,)</f>
        <v>N</v>
      </c>
      <c r="N2046" t="str">
        <f>VLOOKUP(A2046,Holidays!A:C,3,FALSE)</f>
        <v>N</v>
      </c>
    </row>
    <row r="2047" spans="1:14" x14ac:dyDescent="0.25">
      <c r="A2047" s="6">
        <v>44050</v>
      </c>
      <c r="B2047" s="1" t="str">
        <f>TEXT(Holidays!A2047,"DDDD")</f>
        <v>Friday</v>
      </c>
      <c r="C2047" s="2">
        <f>WEEKNUM(Holidays!A2047)</f>
        <v>32</v>
      </c>
      <c r="D2047" s="1" t="str">
        <f>TEXT(Holidays!A2047,"MMMM")</f>
        <v>August</v>
      </c>
      <c r="E2047" s="1" t="str">
        <f>TEXT(Holidays!A2047,"yyyy")</f>
        <v>2020</v>
      </c>
      <c r="F2047" s="3">
        <v>3.3</v>
      </c>
      <c r="G2047" s="3">
        <v>12.7</v>
      </c>
      <c r="H2047" s="3">
        <v>5.8</v>
      </c>
      <c r="I2047" s="3">
        <v>0</v>
      </c>
      <c r="J2047" s="4">
        <v>144062.60999999999</v>
      </c>
      <c r="K2047" s="5">
        <v>60.119431980000002</v>
      </c>
      <c r="L2047" s="71">
        <f t="shared" si="31"/>
        <v>8660962.2827562671</v>
      </c>
      <c r="M2047" t="str">
        <f>VLOOKUP(A2047,Holidays!A:C,2,)</f>
        <v>N</v>
      </c>
      <c r="N2047" t="str">
        <f>VLOOKUP(A2047,Holidays!A:C,3,FALSE)</f>
        <v>N</v>
      </c>
    </row>
    <row r="2048" spans="1:14" x14ac:dyDescent="0.25">
      <c r="A2048" s="6">
        <v>44051</v>
      </c>
      <c r="B2048" s="1" t="str">
        <f>TEXT(Holidays!A2048,"DDDD")</f>
        <v>Saturday</v>
      </c>
      <c r="C2048" s="2">
        <f>WEEKNUM(Holidays!A2048)</f>
        <v>32</v>
      </c>
      <c r="D2048" s="1" t="str">
        <f>TEXT(Holidays!A2048,"MMMM")</f>
        <v>August</v>
      </c>
      <c r="E2048" s="1" t="str">
        <f>TEXT(Holidays!A2048,"yyyy")</f>
        <v>2020</v>
      </c>
      <c r="F2048" s="3">
        <v>4.7</v>
      </c>
      <c r="G2048" s="3">
        <v>14.9</v>
      </c>
      <c r="H2048" s="3">
        <v>7.2</v>
      </c>
      <c r="I2048" s="3">
        <v>6.8</v>
      </c>
      <c r="J2048" s="4">
        <v>121119.265</v>
      </c>
      <c r="K2048" s="5">
        <v>53.518660969999999</v>
      </c>
      <c r="L2048" s="71">
        <f t="shared" si="31"/>
        <v>6482140.8804705869</v>
      </c>
      <c r="M2048" t="str">
        <f>VLOOKUP(A2048,Holidays!A:C,2,)</f>
        <v>N</v>
      </c>
      <c r="N2048" t="str">
        <f>VLOOKUP(A2048,Holidays!A:C,3,FALSE)</f>
        <v>N</v>
      </c>
    </row>
    <row r="2049" spans="1:14" x14ac:dyDescent="0.25">
      <c r="A2049" s="6">
        <v>44052</v>
      </c>
      <c r="B2049" s="1" t="str">
        <f>TEXT(Holidays!A2049,"DDDD")</f>
        <v>Sunday</v>
      </c>
      <c r="C2049" s="2">
        <f>WEEKNUM(Holidays!A2049)</f>
        <v>33</v>
      </c>
      <c r="D2049" s="1" t="str">
        <f>TEXT(Holidays!A2049,"MMMM")</f>
        <v>August</v>
      </c>
      <c r="E2049" s="1" t="str">
        <f>TEXT(Holidays!A2049,"yyyy")</f>
        <v>2020</v>
      </c>
      <c r="F2049" s="3">
        <v>8.9</v>
      </c>
      <c r="G2049" s="3">
        <v>15.8</v>
      </c>
      <c r="H2049" s="3">
        <v>10.199999999999999</v>
      </c>
      <c r="I2049" s="3">
        <v>0.2</v>
      </c>
      <c r="J2049" s="4">
        <v>111165.955</v>
      </c>
      <c r="K2049" s="5">
        <v>45.522171190000002</v>
      </c>
      <c r="L2049" s="71">
        <f t="shared" si="31"/>
        <v>5060515.6340098372</v>
      </c>
      <c r="M2049" t="str">
        <f>VLOOKUP(A2049,Holidays!A:C,2,)</f>
        <v>N</v>
      </c>
      <c r="N2049" t="str">
        <f>VLOOKUP(A2049,Holidays!A:C,3,FALSE)</f>
        <v>N</v>
      </c>
    </row>
    <row r="2050" spans="1:14" x14ac:dyDescent="0.25">
      <c r="A2050" s="6">
        <v>44053</v>
      </c>
      <c r="B2050" s="1" t="str">
        <f>TEXT(Holidays!A2050,"DDDD")</f>
        <v>Monday</v>
      </c>
      <c r="C2050" s="2">
        <f>WEEKNUM(Holidays!A2050)</f>
        <v>33</v>
      </c>
      <c r="D2050" s="1" t="str">
        <f>TEXT(Holidays!A2050,"MMMM")</f>
        <v>August</v>
      </c>
      <c r="E2050" s="1" t="str">
        <f>TEXT(Holidays!A2050,"yyyy")</f>
        <v>2020</v>
      </c>
      <c r="F2050" s="3">
        <v>5.7</v>
      </c>
      <c r="G2050" s="3">
        <v>14.8</v>
      </c>
      <c r="H2050" s="3">
        <v>12.7</v>
      </c>
      <c r="I2050" s="3">
        <v>0</v>
      </c>
      <c r="J2050" s="4">
        <v>125959.75</v>
      </c>
      <c r="K2050" s="5">
        <v>53.420434520000001</v>
      </c>
      <c r="L2050" s="71">
        <f t="shared" ref="L2050:L2107" si="32">J2050*K2050</f>
        <v>6728824.5770305702</v>
      </c>
      <c r="M2050" t="str">
        <f>VLOOKUP(A2050,Holidays!A:C,2,)</f>
        <v>N</v>
      </c>
      <c r="N2050" t="str">
        <f>VLOOKUP(A2050,Holidays!A:C,3,FALSE)</f>
        <v>N</v>
      </c>
    </row>
    <row r="2051" spans="1:14" x14ac:dyDescent="0.25">
      <c r="A2051" s="6">
        <v>44054</v>
      </c>
      <c r="B2051" s="1" t="str">
        <f>TEXT(Holidays!A2051,"DDDD")</f>
        <v>Tuesday</v>
      </c>
      <c r="C2051" s="2">
        <f>WEEKNUM(Holidays!A2051)</f>
        <v>33</v>
      </c>
      <c r="D2051" s="1" t="str">
        <f>TEXT(Holidays!A2051,"MMMM")</f>
        <v>August</v>
      </c>
      <c r="E2051" s="1" t="str">
        <f>TEXT(Holidays!A2051,"yyyy")</f>
        <v>2020</v>
      </c>
      <c r="F2051" s="3">
        <v>4.3</v>
      </c>
      <c r="G2051" s="3">
        <v>15.8</v>
      </c>
      <c r="H2051" s="3">
        <v>10.3</v>
      </c>
      <c r="I2051" s="3">
        <v>0</v>
      </c>
      <c r="J2051" s="4">
        <v>130141.22500000001</v>
      </c>
      <c r="K2051" s="5">
        <v>42.328651729999997</v>
      </c>
      <c r="L2051" s="71">
        <f t="shared" si="32"/>
        <v>5508702.5887405695</v>
      </c>
      <c r="M2051" t="str">
        <f>VLOOKUP(A2051,Holidays!A:C,2,)</f>
        <v>N</v>
      </c>
      <c r="N2051" t="str">
        <f>VLOOKUP(A2051,Holidays!A:C,3,FALSE)</f>
        <v>N</v>
      </c>
    </row>
    <row r="2052" spans="1:14" x14ac:dyDescent="0.25">
      <c r="A2052" s="6">
        <v>44055</v>
      </c>
      <c r="B2052" s="1" t="str">
        <f>TEXT(Holidays!A2052,"DDDD")</f>
        <v>Wednesday</v>
      </c>
      <c r="C2052" s="2">
        <f>WEEKNUM(Holidays!A2052)</f>
        <v>33</v>
      </c>
      <c r="D2052" s="1" t="str">
        <f>TEXT(Holidays!A2052,"MMMM")</f>
        <v>August</v>
      </c>
      <c r="E2052" s="1" t="str">
        <f>TEXT(Holidays!A2052,"yyyy")</f>
        <v>2020</v>
      </c>
      <c r="F2052" s="3">
        <v>9.4</v>
      </c>
      <c r="G2052" s="3">
        <v>15.9</v>
      </c>
      <c r="H2052" s="3">
        <v>10</v>
      </c>
      <c r="I2052" s="3">
        <v>0.8</v>
      </c>
      <c r="J2052" s="4">
        <v>127945.31</v>
      </c>
      <c r="K2052" s="5">
        <v>58.629007379999997</v>
      </c>
      <c r="L2052" s="71">
        <f t="shared" si="32"/>
        <v>7501306.524226387</v>
      </c>
      <c r="M2052" t="str">
        <f>VLOOKUP(A2052,Holidays!A:C,2,)</f>
        <v>N</v>
      </c>
      <c r="N2052" t="str">
        <f>VLOOKUP(A2052,Holidays!A:C,3,FALSE)</f>
        <v>N</v>
      </c>
    </row>
    <row r="2053" spans="1:14" x14ac:dyDescent="0.25">
      <c r="A2053" s="6">
        <v>44056</v>
      </c>
      <c r="B2053" s="1" t="str">
        <f>TEXT(Holidays!A2053,"DDDD")</f>
        <v>Thursday</v>
      </c>
      <c r="C2053" s="2">
        <f>WEEKNUM(Holidays!A2053)</f>
        <v>33</v>
      </c>
      <c r="D2053" s="1" t="str">
        <f>TEXT(Holidays!A2053,"MMMM")</f>
        <v>August</v>
      </c>
      <c r="E2053" s="1" t="str">
        <f>TEXT(Holidays!A2053,"yyyy")</f>
        <v>2020</v>
      </c>
      <c r="F2053" s="3">
        <v>11.4</v>
      </c>
      <c r="G2053" s="3">
        <v>18.100000000000001</v>
      </c>
      <c r="H2053" s="3">
        <v>11</v>
      </c>
      <c r="I2053" s="3">
        <v>1.2</v>
      </c>
      <c r="J2053" s="4">
        <v>121914.44</v>
      </c>
      <c r="K2053" s="5">
        <v>52.320157879999996</v>
      </c>
      <c r="L2053" s="71">
        <f t="shared" si="32"/>
        <v>6378582.7486517867</v>
      </c>
      <c r="M2053" t="str">
        <f>VLOOKUP(A2053,Holidays!A:C,2,)</f>
        <v>N</v>
      </c>
      <c r="N2053" t="str">
        <f>VLOOKUP(A2053,Holidays!A:C,3,FALSE)</f>
        <v>N</v>
      </c>
    </row>
    <row r="2054" spans="1:14" x14ac:dyDescent="0.25">
      <c r="A2054" s="6">
        <v>44057</v>
      </c>
      <c r="B2054" s="1" t="str">
        <f>TEXT(Holidays!A2054,"DDDD")</f>
        <v>Friday</v>
      </c>
      <c r="C2054" s="2">
        <f>WEEKNUM(Holidays!A2054)</f>
        <v>33</v>
      </c>
      <c r="D2054" s="1" t="str">
        <f>TEXT(Holidays!A2054,"MMMM")</f>
        <v>August</v>
      </c>
      <c r="E2054" s="1" t="str">
        <f>TEXT(Holidays!A2054,"yyyy")</f>
        <v>2020</v>
      </c>
      <c r="F2054" s="3">
        <v>10.7</v>
      </c>
      <c r="G2054" s="3">
        <v>18.100000000000001</v>
      </c>
      <c r="H2054" s="3">
        <v>7</v>
      </c>
      <c r="I2054" s="3">
        <v>0.8</v>
      </c>
      <c r="J2054" s="4">
        <v>124640.09</v>
      </c>
      <c r="K2054" s="5">
        <v>69.84183616</v>
      </c>
      <c r="L2054" s="71">
        <f t="shared" si="32"/>
        <v>8705092.7447476536</v>
      </c>
      <c r="M2054" t="str">
        <f>VLOOKUP(A2054,Holidays!A:C,2,)</f>
        <v>N</v>
      </c>
      <c r="N2054" t="str">
        <f>VLOOKUP(A2054,Holidays!A:C,3,FALSE)</f>
        <v>N</v>
      </c>
    </row>
    <row r="2055" spans="1:14" x14ac:dyDescent="0.25">
      <c r="A2055" s="6">
        <v>44058</v>
      </c>
      <c r="B2055" s="1" t="str">
        <f>TEXT(Holidays!A2055,"DDDD")</f>
        <v>Saturday</v>
      </c>
      <c r="C2055" s="2">
        <f>WEEKNUM(Holidays!A2055)</f>
        <v>33</v>
      </c>
      <c r="D2055" s="1" t="str">
        <f>TEXT(Holidays!A2055,"MMMM")</f>
        <v>August</v>
      </c>
      <c r="E2055" s="1" t="str">
        <f>TEXT(Holidays!A2055,"yyyy")</f>
        <v>2020</v>
      </c>
      <c r="F2055" s="3">
        <v>7.4</v>
      </c>
      <c r="G2055" s="3">
        <v>14.9</v>
      </c>
      <c r="H2055" s="3">
        <v>13</v>
      </c>
      <c r="I2055" s="3">
        <v>2.8</v>
      </c>
      <c r="J2055" s="4">
        <v>113755.18</v>
      </c>
      <c r="K2055" s="5">
        <v>52.515043290000001</v>
      </c>
      <c r="L2055" s="71">
        <f t="shared" si="32"/>
        <v>5973858.2021617424</v>
      </c>
      <c r="M2055" t="str">
        <f>VLOOKUP(A2055,Holidays!A:C,2,)</f>
        <v>N</v>
      </c>
      <c r="N2055" t="str">
        <f>VLOOKUP(A2055,Holidays!A:C,3,FALSE)</f>
        <v>N</v>
      </c>
    </row>
    <row r="2056" spans="1:14" x14ac:dyDescent="0.25">
      <c r="A2056" s="6">
        <v>44059</v>
      </c>
      <c r="B2056" s="1" t="str">
        <f>TEXT(Holidays!A2056,"DDDD")</f>
        <v>Sunday</v>
      </c>
      <c r="C2056" s="2">
        <f>WEEKNUM(Holidays!A2056)</f>
        <v>34</v>
      </c>
      <c r="D2056" s="1" t="str">
        <f>TEXT(Holidays!A2056,"MMMM")</f>
        <v>August</v>
      </c>
      <c r="E2056" s="1" t="str">
        <f>TEXT(Holidays!A2056,"yyyy")</f>
        <v>2020</v>
      </c>
      <c r="F2056" s="3">
        <v>10.7</v>
      </c>
      <c r="G2056" s="3">
        <v>15</v>
      </c>
      <c r="H2056" s="3">
        <v>9.9</v>
      </c>
      <c r="I2056" s="3">
        <v>0.4</v>
      </c>
      <c r="J2056" s="4">
        <v>111034.745</v>
      </c>
      <c r="K2056" s="5">
        <v>58.425198999999999</v>
      </c>
      <c r="L2056" s="71">
        <f t="shared" si="32"/>
        <v>6487227.072539255</v>
      </c>
      <c r="M2056" t="str">
        <f>VLOOKUP(A2056,Holidays!A:C,2,)</f>
        <v>N</v>
      </c>
      <c r="N2056" t="str">
        <f>VLOOKUP(A2056,Holidays!A:C,3,FALSE)</f>
        <v>N</v>
      </c>
    </row>
    <row r="2057" spans="1:14" x14ac:dyDescent="0.25">
      <c r="A2057" s="6">
        <v>44060</v>
      </c>
      <c r="B2057" s="1" t="str">
        <f>TEXT(Holidays!A2057,"DDDD")</f>
        <v>Monday</v>
      </c>
      <c r="C2057" s="2">
        <f>WEEKNUM(Holidays!A2057)</f>
        <v>34</v>
      </c>
      <c r="D2057" s="1" t="str">
        <f>TEXT(Holidays!A2057,"MMMM")</f>
        <v>August</v>
      </c>
      <c r="E2057" s="1" t="str">
        <f>TEXT(Holidays!A2057,"yyyy")</f>
        <v>2020</v>
      </c>
      <c r="F2057" s="3">
        <v>9.5</v>
      </c>
      <c r="G2057" s="3">
        <v>16.3</v>
      </c>
      <c r="H2057" s="3">
        <v>10.4</v>
      </c>
      <c r="I2057" s="3">
        <v>0</v>
      </c>
      <c r="J2057" s="4">
        <v>121520.57</v>
      </c>
      <c r="K2057" s="5">
        <v>60.710572059999997</v>
      </c>
      <c r="L2057" s="71">
        <f t="shared" si="32"/>
        <v>7377583.3217572747</v>
      </c>
      <c r="M2057" t="str">
        <f>VLOOKUP(A2057,Holidays!A:C,2,)</f>
        <v>N</v>
      </c>
      <c r="N2057" t="str">
        <f>VLOOKUP(A2057,Holidays!A:C,3,FALSE)</f>
        <v>N</v>
      </c>
    </row>
    <row r="2058" spans="1:14" x14ac:dyDescent="0.25">
      <c r="A2058" s="6">
        <v>44061</v>
      </c>
      <c r="B2058" s="1" t="str">
        <f>TEXT(Holidays!A2058,"DDDD")</f>
        <v>Tuesday</v>
      </c>
      <c r="C2058" s="2">
        <f>WEEKNUM(Holidays!A2058)</f>
        <v>34</v>
      </c>
      <c r="D2058" s="1" t="str">
        <f>TEXT(Holidays!A2058,"MMMM")</f>
        <v>August</v>
      </c>
      <c r="E2058" s="1" t="str">
        <f>TEXT(Holidays!A2058,"yyyy")</f>
        <v>2020</v>
      </c>
      <c r="F2058" s="3">
        <v>10</v>
      </c>
      <c r="G2058" s="3">
        <v>17.2</v>
      </c>
      <c r="H2058" s="3">
        <v>11.2</v>
      </c>
      <c r="I2058" s="3">
        <v>0.2</v>
      </c>
      <c r="J2058" s="4">
        <v>119321.855</v>
      </c>
      <c r="K2058" s="5">
        <v>44.024165019999998</v>
      </c>
      <c r="L2058" s="71">
        <f t="shared" si="32"/>
        <v>5253045.0350125115</v>
      </c>
      <c r="M2058" t="str">
        <f>VLOOKUP(A2058,Holidays!A:C,2,)</f>
        <v>N</v>
      </c>
      <c r="N2058" t="str">
        <f>VLOOKUP(A2058,Holidays!A:C,3,FALSE)</f>
        <v>N</v>
      </c>
    </row>
    <row r="2059" spans="1:14" x14ac:dyDescent="0.25">
      <c r="A2059" s="6">
        <v>44062</v>
      </c>
      <c r="B2059" s="1" t="str">
        <f>TEXT(Holidays!A2059,"DDDD")</f>
        <v>Wednesday</v>
      </c>
      <c r="C2059" s="2">
        <f>WEEKNUM(Holidays!A2059)</f>
        <v>34</v>
      </c>
      <c r="D2059" s="1" t="str">
        <f>TEXT(Holidays!A2059,"MMMM")</f>
        <v>August</v>
      </c>
      <c r="E2059" s="1" t="str">
        <f>TEXT(Holidays!A2059,"yyyy")</f>
        <v>2020</v>
      </c>
      <c r="F2059" s="3">
        <v>9.6999999999999993</v>
      </c>
      <c r="G2059" s="3">
        <v>12.7</v>
      </c>
      <c r="H2059" s="3">
        <v>7.9</v>
      </c>
      <c r="I2059" s="3">
        <v>1.2</v>
      </c>
      <c r="J2059" s="4">
        <v>129884.75</v>
      </c>
      <c r="K2059" s="5">
        <v>62.123207630000003</v>
      </c>
      <c r="L2059" s="71">
        <f t="shared" si="32"/>
        <v>8068857.2922206428</v>
      </c>
      <c r="M2059" t="str">
        <f>VLOOKUP(A2059,Holidays!A:C,2,)</f>
        <v>N</v>
      </c>
      <c r="N2059" t="str">
        <f>VLOOKUP(A2059,Holidays!A:C,3,FALSE)</f>
        <v>N</v>
      </c>
    </row>
    <row r="2060" spans="1:14" x14ac:dyDescent="0.25">
      <c r="A2060" s="6">
        <v>44063</v>
      </c>
      <c r="B2060" s="1" t="str">
        <f>TEXT(Holidays!A2060,"DDDD")</f>
        <v>Thursday</v>
      </c>
      <c r="C2060" s="2">
        <f>WEEKNUM(Holidays!A2060)</f>
        <v>34</v>
      </c>
      <c r="D2060" s="1" t="str">
        <f>TEXT(Holidays!A2060,"MMMM")</f>
        <v>August</v>
      </c>
      <c r="E2060" s="1" t="str">
        <f>TEXT(Holidays!A2060,"yyyy")</f>
        <v>2020</v>
      </c>
      <c r="F2060" s="3">
        <v>9.6</v>
      </c>
      <c r="G2060" s="3">
        <v>15.7</v>
      </c>
      <c r="H2060" s="3">
        <v>9.6</v>
      </c>
      <c r="I2060" s="3">
        <v>3.8</v>
      </c>
      <c r="J2060" s="4">
        <v>123490.855</v>
      </c>
      <c r="K2060" s="5">
        <v>54.113552679999998</v>
      </c>
      <c r="L2060" s="71">
        <f t="shared" si="32"/>
        <v>6682528.8875407409</v>
      </c>
      <c r="M2060" t="str">
        <f>VLOOKUP(A2060,Holidays!A:C,2,)</f>
        <v>N</v>
      </c>
      <c r="N2060" t="str">
        <f>VLOOKUP(A2060,Holidays!A:C,3,FALSE)</f>
        <v>N</v>
      </c>
    </row>
    <row r="2061" spans="1:14" x14ac:dyDescent="0.25">
      <c r="A2061" s="6">
        <v>44064</v>
      </c>
      <c r="B2061" s="1" t="str">
        <f>TEXT(Holidays!A2061,"DDDD")</f>
        <v>Friday</v>
      </c>
      <c r="C2061" s="2">
        <f>WEEKNUM(Holidays!A2061)</f>
        <v>34</v>
      </c>
      <c r="D2061" s="1" t="str">
        <f>TEXT(Holidays!A2061,"MMMM")</f>
        <v>August</v>
      </c>
      <c r="E2061" s="1" t="str">
        <f>TEXT(Holidays!A2061,"yyyy")</f>
        <v>2020</v>
      </c>
      <c r="F2061" s="3">
        <v>8.5</v>
      </c>
      <c r="G2061" s="3">
        <v>14.1</v>
      </c>
      <c r="H2061" s="3">
        <v>12.2</v>
      </c>
      <c r="I2061" s="3">
        <v>0.4</v>
      </c>
      <c r="J2061" s="4">
        <v>125707.04</v>
      </c>
      <c r="K2061" s="5">
        <v>48.508304879999997</v>
      </c>
      <c r="L2061" s="71">
        <f t="shared" si="32"/>
        <v>6097835.4218823547</v>
      </c>
      <c r="M2061" t="str">
        <f>VLOOKUP(A2061,Holidays!A:C,2,)</f>
        <v>N</v>
      </c>
      <c r="N2061" t="str">
        <f>VLOOKUP(A2061,Holidays!A:C,3,FALSE)</f>
        <v>N</v>
      </c>
    </row>
    <row r="2062" spans="1:14" x14ac:dyDescent="0.25">
      <c r="A2062" s="6">
        <v>44065</v>
      </c>
      <c r="B2062" s="1" t="str">
        <f>TEXT(Holidays!A2062,"DDDD")</f>
        <v>Saturday</v>
      </c>
      <c r="C2062" s="2">
        <f>WEEKNUM(Holidays!A2062)</f>
        <v>34</v>
      </c>
      <c r="D2062" s="1" t="str">
        <f>TEXT(Holidays!A2062,"MMMM")</f>
        <v>August</v>
      </c>
      <c r="E2062" s="1" t="str">
        <f>TEXT(Holidays!A2062,"yyyy")</f>
        <v>2020</v>
      </c>
      <c r="F2062" s="3">
        <v>5.8</v>
      </c>
      <c r="G2062" s="3">
        <v>11.1</v>
      </c>
      <c r="H2062" s="3">
        <v>3.8</v>
      </c>
      <c r="I2062" s="3">
        <v>4.4000000000000004</v>
      </c>
      <c r="J2062" s="4">
        <v>127131.37</v>
      </c>
      <c r="K2062" s="5">
        <v>56.065490250000003</v>
      </c>
      <c r="L2062" s="71">
        <f t="shared" si="32"/>
        <v>7127682.5852041431</v>
      </c>
      <c r="M2062" t="str">
        <f>VLOOKUP(A2062,Holidays!A:C,2,)</f>
        <v>N</v>
      </c>
      <c r="N2062" t="str">
        <f>VLOOKUP(A2062,Holidays!A:C,3,FALSE)</f>
        <v>N</v>
      </c>
    </row>
    <row r="2063" spans="1:14" x14ac:dyDescent="0.25">
      <c r="A2063" s="6">
        <v>44066</v>
      </c>
      <c r="B2063" s="1" t="str">
        <f>TEXT(Holidays!A2063,"DDDD")</f>
        <v>Sunday</v>
      </c>
      <c r="C2063" s="2">
        <f>WEEKNUM(Holidays!A2063)</f>
        <v>35</v>
      </c>
      <c r="D2063" s="1" t="str">
        <f>TEXT(Holidays!A2063,"MMMM")</f>
        <v>August</v>
      </c>
      <c r="E2063" s="1" t="str">
        <f>TEXT(Holidays!A2063,"yyyy")</f>
        <v>2020</v>
      </c>
      <c r="F2063" s="3">
        <v>6.8</v>
      </c>
      <c r="G2063" s="3">
        <v>11.5</v>
      </c>
      <c r="H2063" s="3">
        <v>8.6</v>
      </c>
      <c r="I2063" s="3">
        <v>25.6</v>
      </c>
      <c r="J2063" s="4">
        <v>117125.065</v>
      </c>
      <c r="K2063" s="5">
        <v>53.937950839999999</v>
      </c>
      <c r="L2063" s="71">
        <f t="shared" si="32"/>
        <v>6317485.9981018044</v>
      </c>
      <c r="M2063" t="str">
        <f>VLOOKUP(A2063,Holidays!A:C,2,)</f>
        <v>N</v>
      </c>
      <c r="N2063" t="str">
        <f>VLOOKUP(A2063,Holidays!A:C,3,FALSE)</f>
        <v>N</v>
      </c>
    </row>
    <row r="2064" spans="1:14" x14ac:dyDescent="0.25">
      <c r="A2064" s="6">
        <v>44067</v>
      </c>
      <c r="B2064" s="1" t="str">
        <f>TEXT(Holidays!A2064,"DDDD")</f>
        <v>Monday</v>
      </c>
      <c r="C2064" s="2">
        <f>WEEKNUM(Holidays!A2064)</f>
        <v>35</v>
      </c>
      <c r="D2064" s="1" t="str">
        <f>TEXT(Holidays!A2064,"MMMM")</f>
        <v>August</v>
      </c>
      <c r="E2064" s="1" t="str">
        <f>TEXT(Holidays!A2064,"yyyy")</f>
        <v>2020</v>
      </c>
      <c r="F2064" s="3">
        <v>6.3</v>
      </c>
      <c r="G2064" s="3">
        <v>12.4</v>
      </c>
      <c r="H2064" s="3">
        <v>12.8</v>
      </c>
      <c r="I2064" s="3">
        <v>2.8</v>
      </c>
      <c r="J2064" s="4">
        <v>134984.79</v>
      </c>
      <c r="K2064" s="5">
        <v>134.48842210000001</v>
      </c>
      <c r="L2064" s="71">
        <f t="shared" si="32"/>
        <v>18153891.414599862</v>
      </c>
      <c r="M2064" t="str">
        <f>VLOOKUP(A2064,Holidays!A:C,2,)</f>
        <v>N</v>
      </c>
      <c r="N2064" t="str">
        <f>VLOOKUP(A2064,Holidays!A:C,3,FALSE)</f>
        <v>N</v>
      </c>
    </row>
    <row r="2065" spans="1:14" x14ac:dyDescent="0.25">
      <c r="A2065" s="6">
        <v>44068</v>
      </c>
      <c r="B2065" s="1" t="str">
        <f>TEXT(Holidays!A2065,"DDDD")</f>
        <v>Tuesday</v>
      </c>
      <c r="C2065" s="2">
        <f>WEEKNUM(Holidays!A2065)</f>
        <v>35</v>
      </c>
      <c r="D2065" s="1" t="str">
        <f>TEXT(Holidays!A2065,"MMMM")</f>
        <v>August</v>
      </c>
      <c r="E2065" s="1" t="str">
        <f>TEXT(Holidays!A2065,"yyyy")</f>
        <v>2020</v>
      </c>
      <c r="F2065" s="3">
        <v>3.6</v>
      </c>
      <c r="G2065" s="3">
        <v>13</v>
      </c>
      <c r="H2065" s="3">
        <v>11.2</v>
      </c>
      <c r="I2065" s="3">
        <v>0</v>
      </c>
      <c r="J2065" s="4">
        <v>138437.85500000001</v>
      </c>
      <c r="K2065" s="5">
        <v>82.744212959999999</v>
      </c>
      <c r="L2065" s="71">
        <f t="shared" si="32"/>
        <v>11454931.355845602</v>
      </c>
      <c r="M2065" t="str">
        <f>VLOOKUP(A2065,Holidays!A:C,2,)</f>
        <v>N</v>
      </c>
      <c r="N2065" t="str">
        <f>VLOOKUP(A2065,Holidays!A:C,3,FALSE)</f>
        <v>N</v>
      </c>
    </row>
    <row r="2066" spans="1:14" x14ac:dyDescent="0.25">
      <c r="A2066" s="6">
        <v>44069</v>
      </c>
      <c r="B2066" s="1" t="str">
        <f>TEXT(Holidays!A2066,"DDDD")</f>
        <v>Wednesday</v>
      </c>
      <c r="C2066" s="2">
        <f>WEEKNUM(Holidays!A2066)</f>
        <v>35</v>
      </c>
      <c r="D2066" s="1" t="str">
        <f>TEXT(Holidays!A2066,"MMMM")</f>
        <v>August</v>
      </c>
      <c r="E2066" s="1" t="str">
        <f>TEXT(Holidays!A2066,"yyyy")</f>
        <v>2020</v>
      </c>
      <c r="F2066" s="3">
        <v>6.1</v>
      </c>
      <c r="G2066" s="3">
        <v>14.5</v>
      </c>
      <c r="H2066" s="3">
        <v>12.8</v>
      </c>
      <c r="I2066" s="3">
        <v>0</v>
      </c>
      <c r="J2066" s="4">
        <v>129322.31</v>
      </c>
      <c r="K2066" s="5">
        <v>90.666887799999998</v>
      </c>
      <c r="L2066" s="71">
        <f t="shared" si="32"/>
        <v>11725251.370806817</v>
      </c>
      <c r="M2066" t="str">
        <f>VLOOKUP(A2066,Holidays!A:C,2,)</f>
        <v>N</v>
      </c>
      <c r="N2066" t="str">
        <f>VLOOKUP(A2066,Holidays!A:C,3,FALSE)</f>
        <v>N</v>
      </c>
    </row>
    <row r="2067" spans="1:14" x14ac:dyDescent="0.25">
      <c r="A2067" s="6">
        <v>44070</v>
      </c>
      <c r="B2067" s="1" t="str">
        <f>TEXT(Holidays!A2067,"DDDD")</f>
        <v>Thursday</v>
      </c>
      <c r="C2067" s="2">
        <f>WEEKNUM(Holidays!A2067)</f>
        <v>35</v>
      </c>
      <c r="D2067" s="1" t="str">
        <f>TEXT(Holidays!A2067,"MMMM")</f>
        <v>August</v>
      </c>
      <c r="E2067" s="1" t="str">
        <f>TEXT(Holidays!A2067,"yyyy")</f>
        <v>2020</v>
      </c>
      <c r="F2067" s="3">
        <v>8.8000000000000007</v>
      </c>
      <c r="G2067" s="3">
        <v>20.7</v>
      </c>
      <c r="H2067" s="3">
        <v>13.1</v>
      </c>
      <c r="I2067" s="3">
        <v>0</v>
      </c>
      <c r="J2067" s="4">
        <v>119044.425</v>
      </c>
      <c r="K2067" s="5">
        <v>45.564373940000003</v>
      </c>
      <c r="L2067" s="71">
        <f t="shared" si="32"/>
        <v>5424184.6961722849</v>
      </c>
      <c r="M2067" t="str">
        <f>VLOOKUP(A2067,Holidays!A:C,2,)</f>
        <v>N</v>
      </c>
      <c r="N2067" t="str">
        <f>VLOOKUP(A2067,Holidays!A:C,3,FALSE)</f>
        <v>N</v>
      </c>
    </row>
    <row r="2068" spans="1:14" x14ac:dyDescent="0.25">
      <c r="A2068" s="6">
        <v>44071</v>
      </c>
      <c r="B2068" s="1" t="str">
        <f>TEXT(Holidays!A2068,"DDDD")</f>
        <v>Friday</v>
      </c>
      <c r="C2068" s="2">
        <f>WEEKNUM(Holidays!A2068)</f>
        <v>35</v>
      </c>
      <c r="D2068" s="1" t="str">
        <f>TEXT(Holidays!A2068,"MMMM")</f>
        <v>August</v>
      </c>
      <c r="E2068" s="1" t="str">
        <f>TEXT(Holidays!A2068,"yyyy")</f>
        <v>2020</v>
      </c>
      <c r="F2068" s="3">
        <v>8.5</v>
      </c>
      <c r="G2068" s="3">
        <v>17.600000000000001</v>
      </c>
      <c r="H2068" s="3">
        <v>15.1</v>
      </c>
      <c r="I2068" s="3">
        <v>1.4</v>
      </c>
      <c r="J2068" s="4">
        <v>118809.08</v>
      </c>
      <c r="K2068" s="5">
        <v>61.608847650000001</v>
      </c>
      <c r="L2068" s="71">
        <f t="shared" si="32"/>
        <v>7319690.509156662</v>
      </c>
      <c r="M2068" t="str">
        <f>VLOOKUP(A2068,Holidays!A:C,2,)</f>
        <v>N</v>
      </c>
      <c r="N2068" t="str">
        <f>VLOOKUP(A2068,Holidays!A:C,3,FALSE)</f>
        <v>N</v>
      </c>
    </row>
    <row r="2069" spans="1:14" x14ac:dyDescent="0.25">
      <c r="A2069" s="6">
        <v>44072</v>
      </c>
      <c r="B2069" s="1" t="str">
        <f>TEXT(Holidays!A2069,"DDDD")</f>
        <v>Saturday</v>
      </c>
      <c r="C2069" s="2">
        <f>WEEKNUM(Holidays!A2069)</f>
        <v>35</v>
      </c>
      <c r="D2069" s="1" t="str">
        <f>TEXT(Holidays!A2069,"MMMM")</f>
        <v>August</v>
      </c>
      <c r="E2069" s="1" t="str">
        <f>TEXT(Holidays!A2069,"yyyy")</f>
        <v>2020</v>
      </c>
      <c r="F2069" s="3">
        <v>9.1999999999999993</v>
      </c>
      <c r="G2069" s="3">
        <v>19.3</v>
      </c>
      <c r="H2069" s="3">
        <v>15.6</v>
      </c>
      <c r="I2069" s="3">
        <v>0</v>
      </c>
      <c r="J2069" s="4">
        <v>100166.88499999999</v>
      </c>
      <c r="K2069" s="5">
        <v>15.292241880000001</v>
      </c>
      <c r="L2069" s="71">
        <f t="shared" si="32"/>
        <v>1531776.2337861438</v>
      </c>
      <c r="M2069" t="str">
        <f>VLOOKUP(A2069,Holidays!A:C,2,)</f>
        <v>N</v>
      </c>
      <c r="N2069" t="str">
        <f>VLOOKUP(A2069,Holidays!A:C,3,FALSE)</f>
        <v>N</v>
      </c>
    </row>
    <row r="2070" spans="1:14" x14ac:dyDescent="0.25">
      <c r="A2070" s="6">
        <v>44073</v>
      </c>
      <c r="B2070" s="1" t="str">
        <f>TEXT(Holidays!A2070,"DDDD")</f>
        <v>Sunday</v>
      </c>
      <c r="C2070" s="2">
        <f>WEEKNUM(Holidays!A2070)</f>
        <v>36</v>
      </c>
      <c r="D2070" s="1" t="str">
        <f>TEXT(Holidays!A2070,"MMMM")</f>
        <v>August</v>
      </c>
      <c r="E2070" s="1" t="str">
        <f>TEXT(Holidays!A2070,"yyyy")</f>
        <v>2020</v>
      </c>
      <c r="F2070" s="3">
        <v>12</v>
      </c>
      <c r="G2070" s="3">
        <v>19.8</v>
      </c>
      <c r="H2070" s="3">
        <v>9</v>
      </c>
      <c r="I2070" s="3">
        <v>0</v>
      </c>
      <c r="J2070" s="4">
        <v>98917.175000000003</v>
      </c>
      <c r="K2070" s="5">
        <v>9.4210185309999996</v>
      </c>
      <c r="L2070" s="71">
        <f t="shared" si="32"/>
        <v>931900.53870916995</v>
      </c>
      <c r="M2070" t="str">
        <f>VLOOKUP(A2070,Holidays!A:C,2,)</f>
        <v>N</v>
      </c>
      <c r="N2070" t="str">
        <f>VLOOKUP(A2070,Holidays!A:C,3,FALSE)</f>
        <v>N</v>
      </c>
    </row>
    <row r="2071" spans="1:14" x14ac:dyDescent="0.25">
      <c r="A2071" s="6">
        <v>44074</v>
      </c>
      <c r="B2071" s="1" t="str">
        <f>TEXT(Holidays!A2071,"DDDD")</f>
        <v>Monday</v>
      </c>
      <c r="C2071" s="2">
        <f>WEEKNUM(Holidays!A2071)</f>
        <v>36</v>
      </c>
      <c r="D2071" s="1" t="str">
        <f>TEXT(Holidays!A2071,"MMMM")</f>
        <v>August</v>
      </c>
      <c r="E2071" s="1" t="str">
        <f>TEXT(Holidays!A2071,"yyyy")</f>
        <v>2020</v>
      </c>
      <c r="F2071" s="3">
        <v>6.9</v>
      </c>
      <c r="G2071" s="3">
        <v>12.5</v>
      </c>
      <c r="H2071" s="3">
        <v>13.5</v>
      </c>
      <c r="I2071" s="3">
        <v>1</v>
      </c>
      <c r="J2071" s="4">
        <v>121605.395</v>
      </c>
      <c r="K2071" s="5">
        <v>58.552628499999997</v>
      </c>
      <c r="L2071" s="71">
        <f t="shared" si="32"/>
        <v>7120315.5170307579</v>
      </c>
      <c r="M2071" t="str">
        <f>VLOOKUP(A2071,Holidays!A:C,2,)</f>
        <v>N</v>
      </c>
      <c r="N2071" t="str">
        <f>VLOOKUP(A2071,Holidays!A:C,3,FALSE)</f>
        <v>N</v>
      </c>
    </row>
    <row r="2072" spans="1:14" x14ac:dyDescent="0.25">
      <c r="A2072" s="6">
        <v>44075</v>
      </c>
      <c r="B2072" s="1" t="str">
        <f>TEXT(Holidays!A2072,"DDDD")</f>
        <v>Tuesday</v>
      </c>
      <c r="C2072" s="2">
        <f>WEEKNUM(Holidays!A2072)</f>
        <v>36</v>
      </c>
      <c r="D2072" s="1" t="str">
        <f>TEXT(Holidays!A2072,"MMMM")</f>
        <v>September</v>
      </c>
      <c r="E2072" s="1" t="str">
        <f>TEXT(Holidays!A2072,"yyyy")</f>
        <v>2020</v>
      </c>
      <c r="F2072" s="3">
        <v>6.6</v>
      </c>
      <c r="G2072" s="3">
        <v>15.7</v>
      </c>
      <c r="H2072" s="3">
        <v>15.9</v>
      </c>
      <c r="I2072" s="3">
        <v>0</v>
      </c>
      <c r="J2072" s="4">
        <v>119645.18</v>
      </c>
      <c r="K2072" s="5">
        <v>52.281624639999997</v>
      </c>
      <c r="L2072" s="71">
        <f t="shared" si="32"/>
        <v>6255244.3907452347</v>
      </c>
      <c r="M2072" t="str">
        <f>VLOOKUP(A2072,Holidays!A:C,2,)</f>
        <v>N</v>
      </c>
      <c r="N2072" t="str">
        <f>VLOOKUP(A2072,Holidays!A:C,3,FALSE)</f>
        <v>N</v>
      </c>
    </row>
    <row r="2073" spans="1:14" x14ac:dyDescent="0.25">
      <c r="A2073" s="6">
        <v>44076</v>
      </c>
      <c r="B2073" s="1" t="str">
        <f>TEXT(Holidays!A2073,"DDDD")</f>
        <v>Wednesday</v>
      </c>
      <c r="C2073" s="2">
        <f>WEEKNUM(Holidays!A2073)</f>
        <v>36</v>
      </c>
      <c r="D2073" s="1" t="str">
        <f>TEXT(Holidays!A2073,"MMMM")</f>
        <v>September</v>
      </c>
      <c r="E2073" s="1" t="str">
        <f>TEXT(Holidays!A2073,"yyyy")</f>
        <v>2020</v>
      </c>
      <c r="F2073" s="3">
        <v>8.6</v>
      </c>
      <c r="G2073" s="3">
        <v>22</v>
      </c>
      <c r="H2073" s="3">
        <v>12.1</v>
      </c>
      <c r="I2073" s="3">
        <v>0</v>
      </c>
      <c r="J2073" s="4">
        <v>113547.67</v>
      </c>
      <c r="K2073" s="5">
        <v>31.7696948</v>
      </c>
      <c r="L2073" s="71">
        <f t="shared" si="32"/>
        <v>3607374.8211511159</v>
      </c>
      <c r="M2073" t="str">
        <f>VLOOKUP(A2073,Holidays!A:C,2,)</f>
        <v>N</v>
      </c>
      <c r="N2073" t="str">
        <f>VLOOKUP(A2073,Holidays!A:C,3,FALSE)</f>
        <v>N</v>
      </c>
    </row>
    <row r="2074" spans="1:14" x14ac:dyDescent="0.25">
      <c r="A2074" s="6">
        <v>44077</v>
      </c>
      <c r="B2074" s="1" t="str">
        <f>TEXT(Holidays!A2074,"DDDD")</f>
        <v>Thursday</v>
      </c>
      <c r="C2074" s="2">
        <f>WEEKNUM(Holidays!A2074)</f>
        <v>36</v>
      </c>
      <c r="D2074" s="1" t="str">
        <f>TEXT(Holidays!A2074,"MMMM")</f>
        <v>September</v>
      </c>
      <c r="E2074" s="1" t="str">
        <f>TEXT(Holidays!A2074,"yyyy")</f>
        <v>2020</v>
      </c>
      <c r="F2074" s="3">
        <v>12.9</v>
      </c>
      <c r="G2074" s="3">
        <v>19.899999999999999</v>
      </c>
      <c r="H2074" s="3">
        <v>13.5</v>
      </c>
      <c r="I2074" s="3">
        <v>0</v>
      </c>
      <c r="J2074" s="4">
        <v>109327.46</v>
      </c>
      <c r="K2074" s="5">
        <v>25.567114289999999</v>
      </c>
      <c r="L2074" s="71">
        <f t="shared" si="32"/>
        <v>2795187.6648554034</v>
      </c>
      <c r="M2074" t="str">
        <f>VLOOKUP(A2074,Holidays!A:C,2,)</f>
        <v>N</v>
      </c>
      <c r="N2074" t="str">
        <f>VLOOKUP(A2074,Holidays!A:C,3,FALSE)</f>
        <v>N</v>
      </c>
    </row>
    <row r="2075" spans="1:14" x14ac:dyDescent="0.25">
      <c r="A2075" s="6">
        <v>44078</v>
      </c>
      <c r="B2075" s="1" t="str">
        <f>TEXT(Holidays!A2075,"DDDD")</f>
        <v>Friday</v>
      </c>
      <c r="C2075" s="2">
        <f>WEEKNUM(Holidays!A2075)</f>
        <v>36</v>
      </c>
      <c r="D2075" s="1" t="str">
        <f>TEXT(Holidays!A2075,"MMMM")</f>
        <v>September</v>
      </c>
      <c r="E2075" s="1" t="str">
        <f>TEXT(Holidays!A2075,"yyyy")</f>
        <v>2020</v>
      </c>
      <c r="F2075" s="3">
        <v>9</v>
      </c>
      <c r="G2075" s="3">
        <v>17.3</v>
      </c>
      <c r="H2075" s="3">
        <v>12.7</v>
      </c>
      <c r="I2075" s="3">
        <v>0</v>
      </c>
      <c r="J2075" s="4">
        <v>114865.645</v>
      </c>
      <c r="K2075" s="5">
        <v>37.042569159999999</v>
      </c>
      <c r="L2075" s="71">
        <f t="shared" si="32"/>
        <v>4254918.5990205081</v>
      </c>
      <c r="M2075" t="str">
        <f>VLOOKUP(A2075,Holidays!A:C,2,)</f>
        <v>N</v>
      </c>
      <c r="N2075" t="str">
        <f>VLOOKUP(A2075,Holidays!A:C,3,FALSE)</f>
        <v>N</v>
      </c>
    </row>
    <row r="2076" spans="1:14" x14ac:dyDescent="0.25">
      <c r="A2076" s="6">
        <v>44079</v>
      </c>
      <c r="B2076" s="1" t="str">
        <f>TEXT(Holidays!A2076,"DDDD")</f>
        <v>Saturday</v>
      </c>
      <c r="C2076" s="2">
        <f>WEEKNUM(Holidays!A2076)</f>
        <v>36</v>
      </c>
      <c r="D2076" s="1" t="str">
        <f>TEXT(Holidays!A2076,"MMMM")</f>
        <v>September</v>
      </c>
      <c r="E2076" s="1" t="str">
        <f>TEXT(Holidays!A2076,"yyyy")</f>
        <v>2020</v>
      </c>
      <c r="F2076" s="3">
        <v>9.6999999999999993</v>
      </c>
      <c r="G2076" s="3">
        <v>16.600000000000001</v>
      </c>
      <c r="H2076" s="3">
        <v>15</v>
      </c>
      <c r="I2076" s="3">
        <v>0.2</v>
      </c>
      <c r="J2076" s="4">
        <v>105534.01</v>
      </c>
      <c r="K2076" s="5">
        <v>49.738453800000002</v>
      </c>
      <c r="L2076" s="71">
        <f t="shared" si="32"/>
        <v>5249098.4807137381</v>
      </c>
      <c r="M2076" t="str">
        <f>VLOOKUP(A2076,Holidays!A:C,2,)</f>
        <v>N</v>
      </c>
      <c r="N2076" t="str">
        <f>VLOOKUP(A2076,Holidays!A:C,3,FALSE)</f>
        <v>N</v>
      </c>
    </row>
    <row r="2077" spans="1:14" x14ac:dyDescent="0.25">
      <c r="A2077" s="6">
        <v>44080</v>
      </c>
      <c r="B2077" s="1" t="str">
        <f>TEXT(Holidays!A2077,"DDDD")</f>
        <v>Sunday</v>
      </c>
      <c r="C2077" s="2">
        <f>WEEKNUM(Holidays!A2077)</f>
        <v>37</v>
      </c>
      <c r="D2077" s="1" t="str">
        <f>TEXT(Holidays!A2077,"MMMM")</f>
        <v>September</v>
      </c>
      <c r="E2077" s="1" t="str">
        <f>TEXT(Holidays!A2077,"yyyy")</f>
        <v>2020</v>
      </c>
      <c r="F2077" s="3">
        <v>6.9</v>
      </c>
      <c r="G2077" s="3">
        <v>19.2</v>
      </c>
      <c r="H2077" s="3">
        <v>16.899999999999999</v>
      </c>
      <c r="I2077" s="3">
        <v>0.2</v>
      </c>
      <c r="J2077" s="4">
        <v>95865.14</v>
      </c>
      <c r="K2077" s="5">
        <v>26.51715961</v>
      </c>
      <c r="L2077" s="71">
        <f t="shared" si="32"/>
        <v>2542071.2184149954</v>
      </c>
      <c r="M2077" t="str">
        <f>VLOOKUP(A2077,Holidays!A:C,2,)</f>
        <v>N</v>
      </c>
      <c r="N2077" t="str">
        <f>VLOOKUP(A2077,Holidays!A:C,3,FALSE)</f>
        <v>N</v>
      </c>
    </row>
    <row r="2078" spans="1:14" x14ac:dyDescent="0.25">
      <c r="A2078" s="6">
        <v>44081</v>
      </c>
      <c r="B2078" s="1" t="str">
        <f>TEXT(Holidays!A2078,"DDDD")</f>
        <v>Monday</v>
      </c>
      <c r="C2078" s="2">
        <f>WEEKNUM(Holidays!A2078)</f>
        <v>37</v>
      </c>
      <c r="D2078" s="1" t="str">
        <f>TEXT(Holidays!A2078,"MMMM")</f>
        <v>September</v>
      </c>
      <c r="E2078" s="1" t="str">
        <f>TEXT(Holidays!A2078,"yyyy")</f>
        <v>2020</v>
      </c>
      <c r="F2078" s="3">
        <v>8.8000000000000007</v>
      </c>
      <c r="G2078" s="3">
        <v>22.9</v>
      </c>
      <c r="H2078" s="3">
        <v>17.100000000000001</v>
      </c>
      <c r="I2078" s="3">
        <v>0</v>
      </c>
      <c r="J2078" s="4">
        <v>99778.2</v>
      </c>
      <c r="K2078" s="5">
        <v>18.907524120000001</v>
      </c>
      <c r="L2078" s="71">
        <f t="shared" si="32"/>
        <v>1886558.7231501841</v>
      </c>
      <c r="M2078" t="str">
        <f>VLOOKUP(A2078,Holidays!A:C,2,)</f>
        <v>N</v>
      </c>
      <c r="N2078" t="str">
        <f>VLOOKUP(A2078,Holidays!A:C,3,FALSE)</f>
        <v>N</v>
      </c>
    </row>
    <row r="2079" spans="1:14" x14ac:dyDescent="0.25">
      <c r="A2079" s="6">
        <v>44082</v>
      </c>
      <c r="B2079" s="1" t="str">
        <f>TEXT(Holidays!A2079,"DDDD")</f>
        <v>Tuesday</v>
      </c>
      <c r="C2079" s="2">
        <f>WEEKNUM(Holidays!A2079)</f>
        <v>37</v>
      </c>
      <c r="D2079" s="1" t="str">
        <f>TEXT(Holidays!A2079,"MMMM")</f>
        <v>September</v>
      </c>
      <c r="E2079" s="1" t="str">
        <f>TEXT(Holidays!A2079,"yyyy")</f>
        <v>2020</v>
      </c>
      <c r="F2079" s="3">
        <v>16.600000000000001</v>
      </c>
      <c r="G2079" s="3">
        <v>19.899999999999999</v>
      </c>
      <c r="H2079" s="3">
        <v>4.8</v>
      </c>
      <c r="I2079" s="3">
        <v>0</v>
      </c>
      <c r="J2079" s="4">
        <v>112421.09</v>
      </c>
      <c r="K2079" s="5">
        <v>35.901955559999998</v>
      </c>
      <c r="L2079" s="71">
        <f t="shared" si="32"/>
        <v>4036136.9771867599</v>
      </c>
      <c r="M2079" t="str">
        <f>VLOOKUP(A2079,Holidays!A:C,2,)</f>
        <v>N</v>
      </c>
      <c r="N2079" t="str">
        <f>VLOOKUP(A2079,Holidays!A:C,3,FALSE)</f>
        <v>N</v>
      </c>
    </row>
    <row r="2080" spans="1:14" x14ac:dyDescent="0.25">
      <c r="A2080" s="6">
        <v>44083</v>
      </c>
      <c r="B2080" s="1" t="str">
        <f>TEXT(Holidays!A2080,"DDDD")</f>
        <v>Wednesday</v>
      </c>
      <c r="C2080" s="2">
        <f>WEEKNUM(Holidays!A2080)</f>
        <v>37</v>
      </c>
      <c r="D2080" s="1" t="str">
        <f>TEXT(Holidays!A2080,"MMMM")</f>
        <v>September</v>
      </c>
      <c r="E2080" s="1" t="str">
        <f>TEXT(Holidays!A2080,"yyyy")</f>
        <v>2020</v>
      </c>
      <c r="F2080" s="3">
        <v>8.1</v>
      </c>
      <c r="G2080" s="3">
        <v>15.6</v>
      </c>
      <c r="H2080" s="3">
        <v>14.8</v>
      </c>
      <c r="I2080" s="3">
        <v>1</v>
      </c>
      <c r="J2080" s="4">
        <v>112140.47</v>
      </c>
      <c r="K2080" s="5">
        <v>37.015433659999999</v>
      </c>
      <c r="L2080" s="71">
        <f t="shared" si="32"/>
        <v>4150928.1278862203</v>
      </c>
      <c r="M2080" t="str">
        <f>VLOOKUP(A2080,Holidays!A:C,2,)</f>
        <v>N</v>
      </c>
      <c r="N2080" t="str">
        <f>VLOOKUP(A2080,Holidays!A:C,3,FALSE)</f>
        <v>N</v>
      </c>
    </row>
    <row r="2081" spans="1:14" x14ac:dyDescent="0.25">
      <c r="A2081" s="6">
        <v>44084</v>
      </c>
      <c r="B2081" s="1" t="str">
        <f>TEXT(Holidays!A2081,"DDDD")</f>
        <v>Thursday</v>
      </c>
      <c r="C2081" s="2">
        <f>WEEKNUM(Holidays!A2081)</f>
        <v>37</v>
      </c>
      <c r="D2081" s="1" t="str">
        <f>TEXT(Holidays!A2081,"MMMM")</f>
        <v>September</v>
      </c>
      <c r="E2081" s="1" t="str">
        <f>TEXT(Holidays!A2081,"yyyy")</f>
        <v>2020</v>
      </c>
      <c r="F2081" s="3">
        <v>5.4</v>
      </c>
      <c r="G2081" s="3">
        <v>21.4</v>
      </c>
      <c r="H2081" s="3">
        <v>17.5</v>
      </c>
      <c r="I2081" s="3">
        <v>0</v>
      </c>
      <c r="J2081" s="4">
        <v>109328.33500000001</v>
      </c>
      <c r="K2081" s="5">
        <v>31.152816170000001</v>
      </c>
      <c r="L2081" s="71">
        <f t="shared" si="32"/>
        <v>3405885.5224271771</v>
      </c>
      <c r="M2081" t="str">
        <f>VLOOKUP(A2081,Holidays!A:C,2,)</f>
        <v>N</v>
      </c>
      <c r="N2081" t="str">
        <f>VLOOKUP(A2081,Holidays!A:C,3,FALSE)</f>
        <v>N</v>
      </c>
    </row>
    <row r="2082" spans="1:14" x14ac:dyDescent="0.25">
      <c r="A2082" s="6">
        <v>44085</v>
      </c>
      <c r="B2082" s="1" t="str">
        <f>TEXT(Holidays!A2082,"DDDD")</f>
        <v>Friday</v>
      </c>
      <c r="C2082" s="2">
        <f>WEEKNUM(Holidays!A2082)</f>
        <v>37</v>
      </c>
      <c r="D2082" s="1" t="str">
        <f>TEXT(Holidays!A2082,"MMMM")</f>
        <v>September</v>
      </c>
      <c r="E2082" s="1" t="str">
        <f>TEXT(Holidays!A2082,"yyyy")</f>
        <v>2020</v>
      </c>
      <c r="F2082" s="3">
        <v>10.4</v>
      </c>
      <c r="G2082" s="3">
        <v>19.399999999999999</v>
      </c>
      <c r="H2082" s="3">
        <v>13.4</v>
      </c>
      <c r="I2082" s="3">
        <v>0</v>
      </c>
      <c r="J2082" s="4">
        <v>106643.05</v>
      </c>
      <c r="K2082" s="5">
        <v>22.38646877</v>
      </c>
      <c r="L2082" s="71">
        <f t="shared" si="32"/>
        <v>2387361.3083625487</v>
      </c>
      <c r="M2082" t="str">
        <f>VLOOKUP(A2082,Holidays!A:C,2,)</f>
        <v>N</v>
      </c>
      <c r="N2082" t="str">
        <f>VLOOKUP(A2082,Holidays!A:C,3,FALSE)</f>
        <v>N</v>
      </c>
    </row>
    <row r="2083" spans="1:14" x14ac:dyDescent="0.25">
      <c r="A2083" s="6">
        <v>44086</v>
      </c>
      <c r="B2083" s="1" t="str">
        <f>TEXT(Holidays!A2083,"DDDD")</f>
        <v>Saturday</v>
      </c>
      <c r="C2083" s="2">
        <f>WEEKNUM(Holidays!A2083)</f>
        <v>37</v>
      </c>
      <c r="D2083" s="1" t="str">
        <f>TEXT(Holidays!A2083,"MMMM")</f>
        <v>September</v>
      </c>
      <c r="E2083" s="1" t="str">
        <f>TEXT(Holidays!A2083,"yyyy")</f>
        <v>2020</v>
      </c>
      <c r="F2083" s="3">
        <v>13.3</v>
      </c>
      <c r="G2083" s="3">
        <v>16</v>
      </c>
      <c r="H2083" s="3">
        <v>4</v>
      </c>
      <c r="I2083" s="3">
        <v>1.6</v>
      </c>
      <c r="J2083" s="4">
        <v>111644.6</v>
      </c>
      <c r="K2083" s="5">
        <v>34.264167829999998</v>
      </c>
      <c r="L2083" s="71">
        <f t="shared" si="32"/>
        <v>3825409.3117132178</v>
      </c>
      <c r="M2083" t="str">
        <f>VLOOKUP(A2083,Holidays!A:C,2,)</f>
        <v>N</v>
      </c>
      <c r="N2083" t="str">
        <f>VLOOKUP(A2083,Holidays!A:C,3,FALSE)</f>
        <v>N</v>
      </c>
    </row>
    <row r="2084" spans="1:14" x14ac:dyDescent="0.25">
      <c r="A2084" s="6">
        <v>44087</v>
      </c>
      <c r="B2084" s="1" t="str">
        <f>TEXT(Holidays!A2084,"DDDD")</f>
        <v>Sunday</v>
      </c>
      <c r="C2084" s="2">
        <f>WEEKNUM(Holidays!A2084)</f>
        <v>38</v>
      </c>
      <c r="D2084" s="1" t="str">
        <f>TEXT(Holidays!A2084,"MMMM")</f>
        <v>September</v>
      </c>
      <c r="E2084" s="1" t="str">
        <f>TEXT(Holidays!A2084,"yyyy")</f>
        <v>2020</v>
      </c>
      <c r="F2084" s="3">
        <v>11.9</v>
      </c>
      <c r="G2084" s="3">
        <v>17.2</v>
      </c>
      <c r="H2084" s="3">
        <v>16.5</v>
      </c>
      <c r="I2084" s="3">
        <v>11.8</v>
      </c>
      <c r="J2084" s="4">
        <v>96225.91</v>
      </c>
      <c r="K2084" s="5">
        <v>28.327690329999999</v>
      </c>
      <c r="L2084" s="71">
        <f t="shared" si="32"/>
        <v>2725857.7802024502</v>
      </c>
      <c r="M2084" t="str">
        <f>VLOOKUP(A2084,Holidays!A:C,2,)</f>
        <v>N</v>
      </c>
      <c r="N2084" t="str">
        <f>VLOOKUP(A2084,Holidays!A:C,3,FALSE)</f>
        <v>N</v>
      </c>
    </row>
    <row r="2085" spans="1:14" x14ac:dyDescent="0.25">
      <c r="A2085" s="6">
        <v>44088</v>
      </c>
      <c r="B2085" s="1" t="str">
        <f>TEXT(Holidays!A2085,"DDDD")</f>
        <v>Monday</v>
      </c>
      <c r="C2085" s="2">
        <f>WEEKNUM(Holidays!A2085)</f>
        <v>38</v>
      </c>
      <c r="D2085" s="1" t="str">
        <f>TEXT(Holidays!A2085,"MMMM")</f>
        <v>September</v>
      </c>
      <c r="E2085" s="1" t="str">
        <f>TEXT(Holidays!A2085,"yyyy")</f>
        <v>2020</v>
      </c>
      <c r="F2085" s="3">
        <v>11.1</v>
      </c>
      <c r="G2085" s="3">
        <v>16.600000000000001</v>
      </c>
      <c r="H2085" s="3">
        <v>18.100000000000001</v>
      </c>
      <c r="I2085" s="3">
        <v>0</v>
      </c>
      <c r="J2085" s="4">
        <v>107196.61</v>
      </c>
      <c r="K2085" s="5">
        <v>41.852128030000003</v>
      </c>
      <c r="L2085" s="71">
        <f t="shared" si="32"/>
        <v>4486406.2461019782</v>
      </c>
      <c r="M2085" t="str">
        <f>VLOOKUP(A2085,Holidays!A:C,2,)</f>
        <v>N</v>
      </c>
      <c r="N2085" t="str">
        <f>VLOOKUP(A2085,Holidays!A:C,3,FALSE)</f>
        <v>N</v>
      </c>
    </row>
    <row r="2086" spans="1:14" x14ac:dyDescent="0.25">
      <c r="A2086" s="6">
        <v>44089</v>
      </c>
      <c r="B2086" s="1" t="str">
        <f>TEXT(Holidays!A2086,"DDDD")</f>
        <v>Tuesday</v>
      </c>
      <c r="C2086" s="2">
        <f>WEEKNUM(Holidays!A2086)</f>
        <v>38</v>
      </c>
      <c r="D2086" s="1" t="str">
        <f>TEXT(Holidays!A2086,"MMMM")</f>
        <v>September</v>
      </c>
      <c r="E2086" s="1" t="str">
        <f>TEXT(Holidays!A2086,"yyyy")</f>
        <v>2020</v>
      </c>
      <c r="F2086" s="3">
        <v>7.4</v>
      </c>
      <c r="G2086" s="3">
        <v>15.8</v>
      </c>
      <c r="H2086" s="3">
        <v>18.3</v>
      </c>
      <c r="I2086" s="3">
        <v>0</v>
      </c>
      <c r="J2086" s="4">
        <v>113008.77</v>
      </c>
      <c r="K2086" s="5">
        <v>44.305358050000002</v>
      </c>
      <c r="L2086" s="71">
        <f t="shared" si="32"/>
        <v>5006894.0176400989</v>
      </c>
      <c r="M2086" t="str">
        <f>VLOOKUP(A2086,Holidays!A:C,2,)</f>
        <v>N</v>
      </c>
      <c r="N2086" t="str">
        <f>VLOOKUP(A2086,Holidays!A:C,3,FALSE)</f>
        <v>N</v>
      </c>
    </row>
    <row r="2087" spans="1:14" x14ac:dyDescent="0.25">
      <c r="A2087" s="6">
        <v>44090</v>
      </c>
      <c r="B2087" s="1" t="str">
        <f>TEXT(Holidays!A2087,"DDDD")</f>
        <v>Wednesday</v>
      </c>
      <c r="C2087" s="2">
        <f>WEEKNUM(Holidays!A2087)</f>
        <v>38</v>
      </c>
      <c r="D2087" s="1" t="str">
        <f>TEXT(Holidays!A2087,"MMMM")</f>
        <v>September</v>
      </c>
      <c r="E2087" s="1" t="str">
        <f>TEXT(Holidays!A2087,"yyyy")</f>
        <v>2020</v>
      </c>
      <c r="F2087" s="3">
        <v>7.1</v>
      </c>
      <c r="G2087" s="3">
        <v>22.8</v>
      </c>
      <c r="H2087" s="3">
        <v>17.399999999999999</v>
      </c>
      <c r="I2087" s="3">
        <v>0</v>
      </c>
      <c r="J2087" s="4">
        <v>110807.72</v>
      </c>
      <c r="K2087" s="5">
        <v>34.968412190000002</v>
      </c>
      <c r="L2087" s="71">
        <f t="shared" si="32"/>
        <v>3874770.0267941072</v>
      </c>
      <c r="M2087" t="str">
        <f>VLOOKUP(A2087,Holidays!A:C,2,)</f>
        <v>N</v>
      </c>
      <c r="N2087" t="str">
        <f>VLOOKUP(A2087,Holidays!A:C,3,FALSE)</f>
        <v>N</v>
      </c>
    </row>
    <row r="2088" spans="1:14" x14ac:dyDescent="0.25">
      <c r="A2088" s="6">
        <v>44091</v>
      </c>
      <c r="B2088" s="1" t="str">
        <f>TEXT(Holidays!A2088,"DDDD")</f>
        <v>Thursday</v>
      </c>
      <c r="C2088" s="2">
        <f>WEEKNUM(Holidays!A2088)</f>
        <v>38</v>
      </c>
      <c r="D2088" s="1" t="str">
        <f>TEXT(Holidays!A2088,"MMMM")</f>
        <v>September</v>
      </c>
      <c r="E2088" s="1" t="str">
        <f>TEXT(Holidays!A2088,"yyyy")</f>
        <v>2020</v>
      </c>
      <c r="F2088" s="3">
        <v>11.8</v>
      </c>
      <c r="G2088" s="3">
        <v>15.5</v>
      </c>
      <c r="H2088" s="3">
        <v>9.4</v>
      </c>
      <c r="I2088" s="3">
        <v>0.8</v>
      </c>
      <c r="J2088" s="4">
        <v>115643.44</v>
      </c>
      <c r="K2088" s="5">
        <v>34.696676500000002</v>
      </c>
      <c r="L2088" s="71">
        <f t="shared" si="32"/>
        <v>4012443.0270271604</v>
      </c>
      <c r="M2088" t="str">
        <f>VLOOKUP(A2088,Holidays!A:C,2,)</f>
        <v>N</v>
      </c>
      <c r="N2088" t="str">
        <f>VLOOKUP(A2088,Holidays!A:C,3,FALSE)</f>
        <v>N</v>
      </c>
    </row>
    <row r="2089" spans="1:14" x14ac:dyDescent="0.25">
      <c r="A2089" s="6">
        <v>44092</v>
      </c>
      <c r="B2089" s="1" t="str">
        <f>TEXT(Holidays!A2089,"DDDD")</f>
        <v>Friday</v>
      </c>
      <c r="C2089" s="2">
        <f>WEEKNUM(Holidays!A2089)</f>
        <v>38</v>
      </c>
      <c r="D2089" s="1" t="str">
        <f>TEXT(Holidays!A2089,"MMMM")</f>
        <v>September</v>
      </c>
      <c r="E2089" s="1" t="str">
        <f>TEXT(Holidays!A2089,"yyyy")</f>
        <v>2020</v>
      </c>
      <c r="F2089" s="3">
        <v>8.4</v>
      </c>
      <c r="G2089" s="3">
        <v>18.7</v>
      </c>
      <c r="H2089" s="3">
        <v>13.6</v>
      </c>
      <c r="I2089" s="3">
        <v>0</v>
      </c>
      <c r="J2089" s="4">
        <v>112335.7</v>
      </c>
      <c r="K2089" s="5">
        <v>40.837043459999997</v>
      </c>
      <c r="L2089" s="71">
        <f t="shared" si="32"/>
        <v>4587457.8630095217</v>
      </c>
      <c r="M2089" t="str">
        <f>VLOOKUP(A2089,Holidays!A:C,2,)</f>
        <v>N</v>
      </c>
      <c r="N2089" t="str">
        <f>VLOOKUP(A2089,Holidays!A:C,3,FALSE)</f>
        <v>N</v>
      </c>
    </row>
    <row r="2090" spans="1:14" x14ac:dyDescent="0.25">
      <c r="A2090" s="6">
        <v>44093</v>
      </c>
      <c r="B2090" s="1" t="str">
        <f>TEXT(Holidays!A2090,"DDDD")</f>
        <v>Saturday</v>
      </c>
      <c r="C2090" s="2">
        <f>WEEKNUM(Holidays!A2090)</f>
        <v>38</v>
      </c>
      <c r="D2090" s="1" t="str">
        <f>TEXT(Holidays!A2090,"MMMM")</f>
        <v>September</v>
      </c>
      <c r="E2090" s="1" t="str">
        <f>TEXT(Holidays!A2090,"yyyy")</f>
        <v>2020</v>
      </c>
      <c r="F2090" s="3">
        <v>11.3</v>
      </c>
      <c r="G2090" s="3">
        <v>26.3</v>
      </c>
      <c r="H2090" s="3">
        <v>17.100000000000001</v>
      </c>
      <c r="I2090" s="3">
        <v>0</v>
      </c>
      <c r="J2090" s="4">
        <v>93384</v>
      </c>
      <c r="K2090" s="5">
        <v>24.265307830000001</v>
      </c>
      <c r="L2090" s="71">
        <f t="shared" si="32"/>
        <v>2265991.5063967202</v>
      </c>
      <c r="M2090" t="str">
        <f>VLOOKUP(A2090,Holidays!A:C,2,)</f>
        <v>N</v>
      </c>
      <c r="N2090" t="str">
        <f>VLOOKUP(A2090,Holidays!A:C,3,FALSE)</f>
        <v>N</v>
      </c>
    </row>
    <row r="2091" spans="1:14" x14ac:dyDescent="0.25">
      <c r="A2091" s="6">
        <v>44094</v>
      </c>
      <c r="B2091" s="1" t="str">
        <f>TEXT(Holidays!A2091,"DDDD")</f>
        <v>Sunday</v>
      </c>
      <c r="C2091" s="2">
        <f>WEEKNUM(Holidays!A2091)</f>
        <v>39</v>
      </c>
      <c r="D2091" s="1" t="str">
        <f>TEXT(Holidays!A2091,"MMMM")</f>
        <v>September</v>
      </c>
      <c r="E2091" s="1" t="str">
        <f>TEXT(Holidays!A2091,"yyyy")</f>
        <v>2020</v>
      </c>
      <c r="F2091" s="3">
        <v>17.100000000000001</v>
      </c>
      <c r="G2091" s="3">
        <v>22</v>
      </c>
      <c r="H2091" s="3">
        <v>16.7</v>
      </c>
      <c r="I2091" s="3">
        <v>0</v>
      </c>
      <c r="J2091" s="4">
        <v>86891.23</v>
      </c>
      <c r="K2091" s="5">
        <v>23.051334789999999</v>
      </c>
      <c r="L2091" s="71">
        <f t="shared" si="32"/>
        <v>2002958.8330448915</v>
      </c>
      <c r="M2091" t="str">
        <f>VLOOKUP(A2091,Holidays!A:C,2,)</f>
        <v>N</v>
      </c>
      <c r="N2091" t="str">
        <f>VLOOKUP(A2091,Holidays!A:C,3,FALSE)</f>
        <v>N</v>
      </c>
    </row>
    <row r="2092" spans="1:14" x14ac:dyDescent="0.25">
      <c r="A2092" s="6">
        <v>44095</v>
      </c>
      <c r="B2092" s="1" t="str">
        <f>TEXT(Holidays!A2092,"DDDD")</f>
        <v>Monday</v>
      </c>
      <c r="C2092" s="2">
        <f>WEEKNUM(Holidays!A2092)</f>
        <v>39</v>
      </c>
      <c r="D2092" s="1" t="str">
        <f>TEXT(Holidays!A2092,"MMMM")</f>
        <v>September</v>
      </c>
      <c r="E2092" s="1" t="str">
        <f>TEXT(Holidays!A2092,"yyyy")</f>
        <v>2020</v>
      </c>
      <c r="F2092" s="3">
        <v>16.600000000000001</v>
      </c>
      <c r="G2092" s="3">
        <v>19.8</v>
      </c>
      <c r="H2092" s="3">
        <v>13</v>
      </c>
      <c r="I2092" s="3">
        <v>0</v>
      </c>
      <c r="J2092" s="4">
        <v>100977.95</v>
      </c>
      <c r="K2092" s="5">
        <v>34.25364192</v>
      </c>
      <c r="L2092" s="71">
        <f t="shared" si="32"/>
        <v>3458862.5411156639</v>
      </c>
      <c r="M2092" t="str">
        <f>VLOOKUP(A2092,Holidays!A:C,2,)</f>
        <v>N</v>
      </c>
      <c r="N2092" t="str">
        <f>VLOOKUP(A2092,Holidays!A:C,3,FALSE)</f>
        <v>N</v>
      </c>
    </row>
    <row r="2093" spans="1:14" x14ac:dyDescent="0.25">
      <c r="A2093" s="6">
        <v>44096</v>
      </c>
      <c r="B2093" s="1" t="str">
        <f>TEXT(Holidays!A2093,"DDDD")</f>
        <v>Tuesday</v>
      </c>
      <c r="C2093" s="2">
        <f>WEEKNUM(Holidays!A2093)</f>
        <v>39</v>
      </c>
      <c r="D2093" s="1" t="str">
        <f>TEXT(Holidays!A2093,"MMMM")</f>
        <v>September</v>
      </c>
      <c r="E2093" s="1" t="str">
        <f>TEXT(Holidays!A2093,"yyyy")</f>
        <v>2020</v>
      </c>
      <c r="F2093" s="3">
        <v>12.3</v>
      </c>
      <c r="G2093" s="3">
        <v>18.899999999999999</v>
      </c>
      <c r="H2093" s="3">
        <v>16.8</v>
      </c>
      <c r="I2093" s="3">
        <v>0</v>
      </c>
      <c r="J2093" s="4">
        <v>103200.64</v>
      </c>
      <c r="K2093" s="5">
        <v>25.925322789999999</v>
      </c>
      <c r="L2093" s="71">
        <f t="shared" si="32"/>
        <v>2675509.9041345855</v>
      </c>
      <c r="M2093" t="str">
        <f>VLOOKUP(A2093,Holidays!A:C,2,)</f>
        <v>N</v>
      </c>
      <c r="N2093" t="str">
        <f>VLOOKUP(A2093,Holidays!A:C,3,FALSE)</f>
        <v>N</v>
      </c>
    </row>
    <row r="2094" spans="1:14" x14ac:dyDescent="0.25">
      <c r="A2094" s="6">
        <v>44097</v>
      </c>
      <c r="B2094" s="1" t="str">
        <f>TEXT(Holidays!A2094,"DDDD")</f>
        <v>Wednesday</v>
      </c>
      <c r="C2094" s="2">
        <f>WEEKNUM(Holidays!A2094)</f>
        <v>39</v>
      </c>
      <c r="D2094" s="1" t="str">
        <f>TEXT(Holidays!A2094,"MMMM")</f>
        <v>September</v>
      </c>
      <c r="E2094" s="1" t="str">
        <f>TEXT(Holidays!A2094,"yyyy")</f>
        <v>2020</v>
      </c>
      <c r="F2094" s="3">
        <v>10.6</v>
      </c>
      <c r="G2094" s="3">
        <v>15.1</v>
      </c>
      <c r="H2094" s="3">
        <v>12.3</v>
      </c>
      <c r="I2094" s="3">
        <v>0.2</v>
      </c>
      <c r="J2094" s="4">
        <v>112412.44500000001</v>
      </c>
      <c r="K2094" s="5">
        <v>34.211794570000002</v>
      </c>
      <c r="L2094" s="71">
        <f t="shared" si="32"/>
        <v>3845831.4754514243</v>
      </c>
      <c r="M2094" t="str">
        <f>VLOOKUP(A2094,Holidays!A:C,2,)</f>
        <v>N</v>
      </c>
      <c r="N2094" t="str">
        <f>VLOOKUP(A2094,Holidays!A:C,3,FALSE)</f>
        <v>N</v>
      </c>
    </row>
    <row r="2095" spans="1:14" x14ac:dyDescent="0.25">
      <c r="A2095" s="6">
        <v>44098</v>
      </c>
      <c r="B2095" s="1" t="str">
        <f>TEXT(Holidays!A2095,"DDDD")</f>
        <v>Thursday</v>
      </c>
      <c r="C2095" s="2">
        <f>WEEKNUM(Holidays!A2095)</f>
        <v>39</v>
      </c>
      <c r="D2095" s="1" t="str">
        <f>TEXT(Holidays!A2095,"MMMM")</f>
        <v>September</v>
      </c>
      <c r="E2095" s="1" t="str">
        <f>TEXT(Holidays!A2095,"yyyy")</f>
        <v>2020</v>
      </c>
      <c r="F2095" s="3">
        <v>8.1999999999999993</v>
      </c>
      <c r="G2095" s="3">
        <v>15</v>
      </c>
      <c r="H2095" s="3">
        <v>13.9</v>
      </c>
      <c r="I2095" s="3">
        <v>1.6</v>
      </c>
      <c r="J2095" s="4">
        <v>117535.715</v>
      </c>
      <c r="K2095" s="5">
        <v>51.779356100000001</v>
      </c>
      <c r="L2095" s="71">
        <f t="shared" si="32"/>
        <v>6085923.6414531115</v>
      </c>
      <c r="M2095" t="str">
        <f>VLOOKUP(A2095,Holidays!A:C,2,)</f>
        <v>N</v>
      </c>
      <c r="N2095" t="str">
        <f>VLOOKUP(A2095,Holidays!A:C,3,FALSE)</f>
        <v>N</v>
      </c>
    </row>
    <row r="2096" spans="1:14" x14ac:dyDescent="0.25">
      <c r="A2096" s="6">
        <v>44099</v>
      </c>
      <c r="B2096" s="1" t="str">
        <f>TEXT(Holidays!A2096,"DDDD")</f>
        <v>Friday</v>
      </c>
      <c r="C2096" s="2">
        <f>WEEKNUM(Holidays!A2096)</f>
        <v>39</v>
      </c>
      <c r="D2096" s="1" t="str">
        <f>TEXT(Holidays!A2096,"MMMM")</f>
        <v>September</v>
      </c>
      <c r="E2096" s="1" t="str">
        <f>TEXT(Holidays!A2096,"yyyy")</f>
        <v>2020</v>
      </c>
      <c r="F2096" s="3">
        <v>7.2</v>
      </c>
      <c r="G2096" s="3">
        <v>11.9</v>
      </c>
      <c r="H2096" s="3">
        <v>7.2</v>
      </c>
      <c r="I2096" s="3">
        <v>3.2</v>
      </c>
      <c r="J2096" s="4">
        <v>126354.68</v>
      </c>
      <c r="K2096" s="5">
        <v>53.429209659999998</v>
      </c>
      <c r="L2096" s="71">
        <f t="shared" si="32"/>
        <v>6751030.6892422084</v>
      </c>
      <c r="M2096" t="str">
        <f>VLOOKUP(A2096,Holidays!A:C,2,)</f>
        <v>N</v>
      </c>
      <c r="N2096" t="str">
        <f>VLOOKUP(A2096,Holidays!A:C,3,FALSE)</f>
        <v>N</v>
      </c>
    </row>
    <row r="2097" spans="1:14" x14ac:dyDescent="0.25">
      <c r="A2097" s="6">
        <v>44100</v>
      </c>
      <c r="B2097" s="1" t="str">
        <f>TEXT(Holidays!A2097,"DDDD")</f>
        <v>Saturday</v>
      </c>
      <c r="C2097" s="2">
        <f>WEEKNUM(Holidays!A2097)</f>
        <v>39</v>
      </c>
      <c r="D2097" s="1" t="str">
        <f>TEXT(Holidays!A2097,"MMMM")</f>
        <v>September</v>
      </c>
      <c r="E2097" s="1" t="str">
        <f>TEXT(Holidays!A2097,"yyyy")</f>
        <v>2020</v>
      </c>
      <c r="F2097" s="3">
        <v>6.2</v>
      </c>
      <c r="G2097" s="3">
        <v>13.4</v>
      </c>
      <c r="H2097" s="3">
        <v>15</v>
      </c>
      <c r="I2097" s="3">
        <v>9.4</v>
      </c>
      <c r="J2097" s="4">
        <v>106694.965</v>
      </c>
      <c r="K2097" s="5">
        <v>33.444710110000003</v>
      </c>
      <c r="L2097" s="71">
        <f t="shared" si="32"/>
        <v>3568382.1746215965</v>
      </c>
      <c r="M2097" t="str">
        <f>VLOOKUP(A2097,Holidays!A:C,2,)</f>
        <v>N</v>
      </c>
      <c r="N2097" t="str">
        <f>VLOOKUP(A2097,Holidays!A:C,3,FALSE)</f>
        <v>N</v>
      </c>
    </row>
    <row r="2098" spans="1:14" x14ac:dyDescent="0.25">
      <c r="A2098" s="6">
        <v>44101</v>
      </c>
      <c r="B2098" s="1" t="str">
        <f>TEXT(Holidays!A2098,"DDDD")</f>
        <v>Sunday</v>
      </c>
      <c r="C2098" s="2">
        <f>WEEKNUM(Holidays!A2098)</f>
        <v>40</v>
      </c>
      <c r="D2098" s="1" t="str">
        <f>TEXT(Holidays!A2098,"MMMM")</f>
        <v>September</v>
      </c>
      <c r="E2098" s="1" t="str">
        <f>TEXT(Holidays!A2098,"yyyy")</f>
        <v>2020</v>
      </c>
      <c r="F2098" s="3">
        <v>8.8000000000000007</v>
      </c>
      <c r="G2098" s="3">
        <v>13.4</v>
      </c>
      <c r="H2098" s="3">
        <v>20.9</v>
      </c>
      <c r="I2098" s="3">
        <v>3</v>
      </c>
      <c r="J2098" s="4">
        <v>101703.49</v>
      </c>
      <c r="K2098" s="5">
        <v>57.920028760000001</v>
      </c>
      <c r="L2098" s="71">
        <f t="shared" si="32"/>
        <v>5890669.0657923725</v>
      </c>
      <c r="M2098" t="str">
        <f>VLOOKUP(A2098,Holidays!A:C,2,)</f>
        <v>N</v>
      </c>
      <c r="N2098" t="str">
        <f>VLOOKUP(A2098,Holidays!A:C,3,FALSE)</f>
        <v>N</v>
      </c>
    </row>
    <row r="2099" spans="1:14" x14ac:dyDescent="0.25">
      <c r="A2099" s="6">
        <v>44102</v>
      </c>
      <c r="B2099" s="1" t="str">
        <f>TEXT(Holidays!A2099,"DDDD")</f>
        <v>Monday</v>
      </c>
      <c r="C2099" s="2">
        <f>WEEKNUM(Holidays!A2099)</f>
        <v>40</v>
      </c>
      <c r="D2099" s="1" t="str">
        <f>TEXT(Holidays!A2099,"MMMM")</f>
        <v>September</v>
      </c>
      <c r="E2099" s="1" t="str">
        <f>TEXT(Holidays!A2099,"yyyy")</f>
        <v>2020</v>
      </c>
      <c r="F2099" s="3">
        <v>6.5</v>
      </c>
      <c r="G2099" s="3">
        <v>13.6</v>
      </c>
      <c r="H2099" s="3">
        <v>18.3</v>
      </c>
      <c r="I2099" s="3">
        <v>0</v>
      </c>
      <c r="J2099" s="4">
        <v>114651.14</v>
      </c>
      <c r="K2099" s="5">
        <v>59.74605347</v>
      </c>
      <c r="L2099" s="71">
        <f t="shared" si="32"/>
        <v>6849953.1408364559</v>
      </c>
      <c r="M2099" t="str">
        <f>VLOOKUP(A2099,Holidays!A:C,2,)</f>
        <v>N</v>
      </c>
      <c r="N2099" t="str">
        <f>VLOOKUP(A2099,Holidays!A:C,3,FALSE)</f>
        <v>N</v>
      </c>
    </row>
    <row r="2100" spans="1:14" x14ac:dyDescent="0.25">
      <c r="A2100" s="6">
        <v>44103</v>
      </c>
      <c r="B2100" s="1" t="str">
        <f>TEXT(Holidays!A2100,"DDDD")</f>
        <v>Tuesday</v>
      </c>
      <c r="C2100" s="2">
        <f>WEEKNUM(Holidays!A2100)</f>
        <v>40</v>
      </c>
      <c r="D2100" s="1" t="str">
        <f>TEXT(Holidays!A2100,"MMMM")</f>
        <v>September</v>
      </c>
      <c r="E2100" s="1" t="str">
        <f>TEXT(Holidays!A2100,"yyyy")</f>
        <v>2020</v>
      </c>
      <c r="F2100" s="3">
        <v>4.3</v>
      </c>
      <c r="G2100" s="3">
        <v>21</v>
      </c>
      <c r="H2100" s="3">
        <v>18.399999999999999</v>
      </c>
      <c r="I2100" s="3">
        <v>0</v>
      </c>
      <c r="J2100" s="4">
        <v>112076.46</v>
      </c>
      <c r="K2100" s="5">
        <v>42.120177509999998</v>
      </c>
      <c r="L2100" s="71">
        <f t="shared" si="32"/>
        <v>4720680.3898924142</v>
      </c>
      <c r="M2100" t="str">
        <f>VLOOKUP(A2100,Holidays!A:C,2,)</f>
        <v>N</v>
      </c>
      <c r="N2100" t="str">
        <f>VLOOKUP(A2100,Holidays!A:C,3,FALSE)</f>
        <v>N</v>
      </c>
    </row>
    <row r="2101" spans="1:14" x14ac:dyDescent="0.25">
      <c r="A2101" s="6">
        <v>44104</v>
      </c>
      <c r="B2101" s="1" t="str">
        <f>TEXT(Holidays!A2101,"DDDD")</f>
        <v>Wednesday</v>
      </c>
      <c r="C2101" s="2">
        <f>WEEKNUM(Holidays!A2101)</f>
        <v>40</v>
      </c>
      <c r="D2101" s="1" t="str">
        <f>TEXT(Holidays!A2101,"MMMM")</f>
        <v>September</v>
      </c>
      <c r="E2101" s="1" t="str">
        <f>TEXT(Holidays!A2101,"yyyy")</f>
        <v>2020</v>
      </c>
      <c r="F2101" s="3">
        <v>10.7</v>
      </c>
      <c r="G2101" s="3">
        <v>19.399999999999999</v>
      </c>
      <c r="H2101" s="3">
        <v>13</v>
      </c>
      <c r="I2101" s="3">
        <v>0.6</v>
      </c>
      <c r="J2101" s="4">
        <v>113620.21</v>
      </c>
      <c r="K2101" s="5">
        <v>38.05764052</v>
      </c>
      <c r="L2101" s="71">
        <f t="shared" si="32"/>
        <v>4324117.1079869093</v>
      </c>
      <c r="M2101" t="str">
        <f>VLOOKUP(A2101,Holidays!A:C,2,)</f>
        <v>N</v>
      </c>
      <c r="N2101" t="str">
        <f>VLOOKUP(A2101,Holidays!A:C,3,FALSE)</f>
        <v>N</v>
      </c>
    </row>
    <row r="2102" spans="1:14" x14ac:dyDescent="0.25">
      <c r="A2102" s="6">
        <v>44105</v>
      </c>
      <c r="B2102" s="1" t="str">
        <f>TEXT(Holidays!A2102,"DDDD")</f>
        <v>Thursday</v>
      </c>
      <c r="C2102" s="2">
        <f>WEEKNUM(Holidays!A2102)</f>
        <v>40</v>
      </c>
      <c r="D2102" s="1" t="str">
        <f>TEXT(Holidays!A2102,"MMMM")</f>
        <v>October</v>
      </c>
      <c r="E2102" s="1" t="str">
        <f>TEXT(Holidays!A2102,"yyyy")</f>
        <v>2020</v>
      </c>
      <c r="F2102" s="3">
        <v>9.4</v>
      </c>
      <c r="G2102" s="3">
        <v>19.5</v>
      </c>
      <c r="H2102" s="3">
        <v>21.2</v>
      </c>
      <c r="I2102" s="3">
        <v>1.8</v>
      </c>
      <c r="J2102" s="4">
        <v>106641.79</v>
      </c>
      <c r="K2102" s="5">
        <v>34.65467056</v>
      </c>
      <c r="L2102" s="71">
        <f t="shared" si="32"/>
        <v>3695636.1003787019</v>
      </c>
      <c r="M2102" t="str">
        <f>VLOOKUP(A2102,Holidays!A:C,2,)</f>
        <v>N</v>
      </c>
      <c r="N2102" t="str">
        <f>VLOOKUP(A2102,Holidays!A:C,3,FALSE)</f>
        <v>N</v>
      </c>
    </row>
    <row r="2103" spans="1:14" x14ac:dyDescent="0.25">
      <c r="A2103" s="6">
        <v>44106</v>
      </c>
      <c r="B2103" s="1" t="str">
        <f>TEXT(Holidays!A2103,"DDDD")</f>
        <v>Friday</v>
      </c>
      <c r="C2103" s="2">
        <f>WEEKNUM(Holidays!A2103)</f>
        <v>40</v>
      </c>
      <c r="D2103" s="1" t="str">
        <f>TEXT(Holidays!A2103,"MMMM")</f>
        <v>October</v>
      </c>
      <c r="E2103" s="1" t="str">
        <f>TEXT(Holidays!A2103,"yyyy")</f>
        <v>2020</v>
      </c>
      <c r="F2103" s="3">
        <v>12.8</v>
      </c>
      <c r="G2103" s="3">
        <v>26</v>
      </c>
      <c r="H2103" s="3">
        <v>22</v>
      </c>
      <c r="I2103" s="3">
        <v>0</v>
      </c>
      <c r="J2103" s="4">
        <v>99585.835000000006</v>
      </c>
      <c r="K2103" s="5">
        <v>-6.0760283690000003</v>
      </c>
      <c r="L2103" s="71">
        <f t="shared" si="32"/>
        <v>-605086.3586105532</v>
      </c>
      <c r="M2103" t="str">
        <f>VLOOKUP(A2103,Holidays!A:C,2,)</f>
        <v>N</v>
      </c>
      <c r="N2103" t="str">
        <f>VLOOKUP(A2103,Holidays!A:C,3,FALSE)</f>
        <v>N</v>
      </c>
    </row>
    <row r="2104" spans="1:14" x14ac:dyDescent="0.25">
      <c r="A2104" s="6">
        <v>44107</v>
      </c>
      <c r="B2104" s="1" t="str">
        <f>TEXT(Holidays!A2104,"DDDD")</f>
        <v>Saturday</v>
      </c>
      <c r="C2104" s="2">
        <f>WEEKNUM(Holidays!A2104)</f>
        <v>40</v>
      </c>
      <c r="D2104" s="1" t="str">
        <f>TEXT(Holidays!A2104,"MMMM")</f>
        <v>October</v>
      </c>
      <c r="E2104" s="1" t="str">
        <f>TEXT(Holidays!A2104,"yyyy")</f>
        <v>2020</v>
      </c>
      <c r="F2104" s="3">
        <v>17.399999999999999</v>
      </c>
      <c r="G2104" s="3">
        <v>29.4</v>
      </c>
      <c r="H2104" s="3">
        <v>19.8</v>
      </c>
      <c r="I2104" s="3">
        <v>0</v>
      </c>
      <c r="J2104" s="4">
        <v>92277.024999999994</v>
      </c>
      <c r="K2104" s="5">
        <v>-1.983470633</v>
      </c>
      <c r="L2104" s="71">
        <f t="shared" si="32"/>
        <v>-183028.76918810682</v>
      </c>
      <c r="M2104" t="str">
        <f>VLOOKUP(A2104,Holidays!A:C,2,)</f>
        <v>N</v>
      </c>
      <c r="N2104" t="str">
        <f>VLOOKUP(A2104,Holidays!A:C,3,FALSE)</f>
        <v>N</v>
      </c>
    </row>
    <row r="2105" spans="1:14" x14ac:dyDescent="0.25">
      <c r="A2105" s="6">
        <v>44108</v>
      </c>
      <c r="B2105" s="1" t="str">
        <f>TEXT(Holidays!A2105,"DDDD")</f>
        <v>Sunday</v>
      </c>
      <c r="C2105" s="2">
        <f>WEEKNUM(Holidays!A2105)</f>
        <v>41</v>
      </c>
      <c r="D2105" s="1" t="str">
        <f>TEXT(Holidays!A2105,"MMMM")</f>
        <v>October</v>
      </c>
      <c r="E2105" s="1" t="str">
        <f>TEXT(Holidays!A2105,"yyyy")</f>
        <v>2020</v>
      </c>
      <c r="F2105" s="3">
        <v>13.5</v>
      </c>
      <c r="G2105" s="3">
        <v>29.5</v>
      </c>
      <c r="H2105" s="3">
        <v>8.4</v>
      </c>
      <c r="I2105" s="3">
        <v>0</v>
      </c>
      <c r="J2105" s="4">
        <v>94081.565000000002</v>
      </c>
      <c r="K2105" s="5">
        <v>25.0086136</v>
      </c>
      <c r="L2105" s="71">
        <f t="shared" si="32"/>
        <v>2352849.5059682839</v>
      </c>
      <c r="M2105" t="str">
        <f>VLOOKUP(A2105,Holidays!A:C,2,)</f>
        <v>N</v>
      </c>
      <c r="N2105" t="str">
        <f>VLOOKUP(A2105,Holidays!A:C,3,FALSE)</f>
        <v>N</v>
      </c>
    </row>
    <row r="2106" spans="1:14" x14ac:dyDescent="0.25">
      <c r="A2106" s="6">
        <v>44109</v>
      </c>
      <c r="B2106" s="1" t="str">
        <f>TEXT(Holidays!A2106,"DDDD")</f>
        <v>Monday</v>
      </c>
      <c r="C2106" s="2">
        <f>WEEKNUM(Holidays!A2106)</f>
        <v>41</v>
      </c>
      <c r="D2106" s="1" t="str">
        <f>TEXT(Holidays!A2106,"MMMM")</f>
        <v>October</v>
      </c>
      <c r="E2106" s="1" t="str">
        <f>TEXT(Holidays!A2106,"yyyy")</f>
        <v>2020</v>
      </c>
      <c r="F2106" s="3">
        <v>9.1</v>
      </c>
      <c r="G2106" s="3">
        <v>12.7</v>
      </c>
      <c r="H2106" s="3">
        <v>7.3</v>
      </c>
      <c r="I2106" s="3">
        <v>12.8</v>
      </c>
      <c r="J2106" s="4">
        <v>113610.03</v>
      </c>
      <c r="K2106" s="5">
        <v>36.764700519999998</v>
      </c>
      <c r="L2106" s="71">
        <f t="shared" si="32"/>
        <v>4176838.7290182156</v>
      </c>
      <c r="M2106" t="str">
        <f>VLOOKUP(A2106,Holidays!A:C,2,)</f>
        <v>N</v>
      </c>
      <c r="N2106" t="str">
        <f>VLOOKUP(A2106,Holidays!A:C,3,FALSE)</f>
        <v>N</v>
      </c>
    </row>
    <row r="2107" spans="1:14" x14ac:dyDescent="0.25">
      <c r="A2107" s="6">
        <v>44110</v>
      </c>
      <c r="B2107" s="1" t="str">
        <f>TEXT(Holidays!A2107,"DDDD")</f>
        <v>Tuesday</v>
      </c>
      <c r="C2107" s="2">
        <f>WEEKNUM(Holidays!A2107)</f>
        <v>41</v>
      </c>
      <c r="D2107" s="1" t="str">
        <f>TEXT(Holidays!A2107,"MMMM")</f>
        <v>October</v>
      </c>
      <c r="E2107" s="1" t="str">
        <f>TEXT(Holidays!A2107,"yyyy")</f>
        <v>2020</v>
      </c>
      <c r="F2107" s="3">
        <v>8.9</v>
      </c>
      <c r="G2107" s="3">
        <v>12.6</v>
      </c>
      <c r="H2107" s="3">
        <v>5.8</v>
      </c>
      <c r="I2107" s="3">
        <v>1</v>
      </c>
      <c r="J2107" s="4">
        <v>122607.56</v>
      </c>
      <c r="K2107" s="5">
        <v>75.771059010000002</v>
      </c>
      <c r="L2107" s="71">
        <f t="shared" si="32"/>
        <v>9290104.663832115</v>
      </c>
      <c r="M2107" t="str">
        <f>VLOOKUP(A2107,Holidays!A:C,2,)</f>
        <v>N</v>
      </c>
      <c r="N2107" t="str">
        <f>VLOOKUP(A2107,Holidays!A:C,3,FALSE)</f>
        <v>N</v>
      </c>
    </row>
  </sheetData>
  <conditionalFormatting sqref="J2:J2107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:K1048576">
    <cfRule type="cellIs" dxfId="9" priority="7" operator="greaterThan">
      <formula>200</formula>
    </cfRule>
    <cfRule type="cellIs" dxfId="8" priority="8" operator="between">
      <formula>0</formula>
      <formula>20</formula>
    </cfRule>
  </conditionalFormatting>
  <conditionalFormatting sqref="F1:H210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{5F940CD6-B0DB-40D0-82AA-7C8503960F5D}</x14:id>
        </ext>
      </extLst>
    </cfRule>
  </conditionalFormatting>
  <conditionalFormatting sqref="G1:G2107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{7BA5B386-DFF1-480C-8AD9-88896FA09137}</x14:id>
        </ext>
      </extLst>
    </cfRule>
  </conditionalFormatting>
  <conditionalFormatting sqref="H1:H210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{9319F4B5-4E4C-414B-B9DF-092DF71AB684}</x14:id>
        </ext>
      </extLst>
    </cfRule>
  </conditionalFormatting>
  <conditionalFormatting sqref="I1:I2107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{4A6D90EE-01B5-4B36-92F3-15656AE861DC}</x14:id>
        </ext>
      </extLst>
    </cfRule>
  </conditionalFormatting>
  <conditionalFormatting sqref="L1:L1048576">
    <cfRule type="cellIs" dxfId="7" priority="2" operator="lessThan">
      <formula>1000000</formula>
    </cfRule>
  </conditionalFormatting>
  <conditionalFormatting sqref="L2:L1048576">
    <cfRule type="cellIs" dxfId="6" priority="1" operator="greaterThan">
      <formula>10000000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940CD6-B0DB-40D0-82AA-7C8503960F5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F1:H2107</xm:sqref>
        </x14:conditionalFormatting>
        <x14:conditionalFormatting xmlns:xm="http://schemas.microsoft.com/office/excel/2006/main">
          <x14:cfRule type="dataBar" id="{7BA5B386-DFF1-480C-8AD9-88896FA091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G1:G2107</xm:sqref>
        </x14:conditionalFormatting>
        <x14:conditionalFormatting xmlns:xm="http://schemas.microsoft.com/office/excel/2006/main">
          <x14:cfRule type="dataBar" id="{9319F4B5-4E4C-414B-B9DF-092DF71AB6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H1:H2107</xm:sqref>
        </x14:conditionalFormatting>
        <x14:conditionalFormatting xmlns:xm="http://schemas.microsoft.com/office/excel/2006/main">
          <x14:cfRule type="dataBar" id="{4A6D90EE-01B5-4B36-92F3-15656AE861D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I1:I2107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CE76-BDB7-4A97-BCC8-6D5098851D5C}">
  <sheetPr>
    <tabColor rgb="FFFF0000"/>
  </sheetPr>
  <dimension ref="C1:M15"/>
  <sheetViews>
    <sheetView workbookViewId="0">
      <selection activeCell="G14" sqref="G14"/>
    </sheetView>
  </sheetViews>
  <sheetFormatPr defaultRowHeight="15" x14ac:dyDescent="0.25"/>
  <cols>
    <col min="3" max="3" width="12.85546875" bestFit="1" customWidth="1"/>
    <col min="4" max="4" width="11.5703125" bestFit="1" customWidth="1"/>
    <col min="5" max="5" width="10.7109375" bestFit="1" customWidth="1"/>
    <col min="6" max="6" width="12.140625" bestFit="1" customWidth="1"/>
    <col min="7" max="7" width="10.7109375" bestFit="1" customWidth="1"/>
    <col min="11" max="11" width="9.5703125" customWidth="1"/>
    <col min="12" max="12" width="23.5703125" hidden="1" customWidth="1"/>
    <col min="13" max="13" width="9.140625" hidden="1" customWidth="1"/>
  </cols>
  <sheetData>
    <row r="1" spans="3:13" ht="24.95" customHeight="1" x14ac:dyDescent="0.25">
      <c r="C1" s="62" t="s">
        <v>22</v>
      </c>
      <c r="D1" s="62"/>
      <c r="E1" s="62"/>
      <c r="F1" s="62"/>
    </row>
    <row r="2" spans="3:13" ht="15.75" thickBot="1" x14ac:dyDescent="0.3"/>
    <row r="3" spans="3:13" ht="16.5" thickTop="1" thickBot="1" x14ac:dyDescent="0.3">
      <c r="L3" s="13" t="s">
        <v>23</v>
      </c>
      <c r="M3" s="13" t="s">
        <v>25</v>
      </c>
    </row>
    <row r="4" spans="3:13" ht="16.5" thickTop="1" thickBot="1" x14ac:dyDescent="0.3">
      <c r="C4" s="19"/>
      <c r="D4" s="22" t="s">
        <v>14</v>
      </c>
      <c r="E4" s="24" t="s">
        <v>18</v>
      </c>
      <c r="F4" s="22" t="s">
        <v>12</v>
      </c>
      <c r="G4" s="24" t="s">
        <v>18</v>
      </c>
      <c r="L4" s="13">
        <f>MATCH(D5,'Energy Demand'!J1:J2107,0)</f>
        <v>1091</v>
      </c>
      <c r="M4" s="13">
        <f>MATCH(F5,'Energy Demand'!L1:L2107,0)</f>
        <v>2103</v>
      </c>
    </row>
    <row r="5" spans="3:13" ht="16.5" thickTop="1" thickBot="1" x14ac:dyDescent="0.3">
      <c r="C5" s="12" t="s">
        <v>19</v>
      </c>
      <c r="D5" s="63">
        <f>MIN('Energy Demand'!J:J)</f>
        <v>85094.375</v>
      </c>
      <c r="E5" s="67" cm="1">
        <f t="array" ref="E5">INDEX('Energy Demand'!A1:A2107,L4)</f>
        <v>43094</v>
      </c>
      <c r="F5" s="65">
        <f>MIN('Energy Demand'!L2072:L2107)</f>
        <v>-605086.3586105532</v>
      </c>
      <c r="G5" s="67" cm="1">
        <f t="array" ref="G5">INDEX('Energy Demand'!A1:A2107,M4)</f>
        <v>44106</v>
      </c>
      <c r="L5" s="13" t="s">
        <v>24</v>
      </c>
      <c r="M5" s="13" t="s">
        <v>26</v>
      </c>
    </row>
    <row r="6" spans="3:13" ht="16.5" thickTop="1" thickBot="1" x14ac:dyDescent="0.3">
      <c r="C6" s="12" t="s">
        <v>20</v>
      </c>
      <c r="D6" s="64">
        <f>MAX('Energy Demand'!J:J,'Energy Demand'!J1)</f>
        <v>170653.84</v>
      </c>
      <c r="E6" s="67" cm="1">
        <f t="array" ref="E6">INDEX('Energy Demand'!A1:A2107,L6)</f>
        <v>43861</v>
      </c>
      <c r="F6" s="66">
        <f>MAX('Energy Demand'!L:L)</f>
        <v>709250294.69111621</v>
      </c>
      <c r="G6" s="67" cm="1">
        <f t="array" ref="G6">INDEX('Energy Demand'!A1:A2107,M6)</f>
        <v>43489</v>
      </c>
      <c r="L6" s="13">
        <f>MATCH(D6,'Energy Demand'!J1:J2107,0)</f>
        <v>1858</v>
      </c>
      <c r="M6" s="13">
        <f>MATCH(F6,'Energy Demand'!L1:L2107,0)</f>
        <v>1486</v>
      </c>
    </row>
    <row r="7" spans="3:13" ht="15.75" thickTop="1" x14ac:dyDescent="0.25">
      <c r="C7" s="12" t="s">
        <v>21</v>
      </c>
      <c r="D7" s="20">
        <f>AVERAGE('Energy Demand'!J:J,'Energy Demand'!J1)</f>
        <v>120035.47650284915</v>
      </c>
      <c r="E7" s="21"/>
      <c r="F7" s="60">
        <f>AVERAGE('Energy Demand'!L:L)</f>
        <v>9521591.4845048822</v>
      </c>
      <c r="G7" s="61"/>
    </row>
    <row r="10" spans="3:13" x14ac:dyDescent="0.25">
      <c r="C10" s="19"/>
      <c r="D10" s="23" t="s">
        <v>14</v>
      </c>
      <c r="E10" s="23" t="s">
        <v>18</v>
      </c>
    </row>
    <row r="11" spans="3:13" x14ac:dyDescent="0.25">
      <c r="C11" s="14" t="s">
        <v>27</v>
      </c>
      <c r="D11" s="17">
        <f>_xlfn.MAXIFS('Energy Demand'!J:J,'Energy Demand'!B:B,"saturday")</f>
        <v>154924.89000000001</v>
      </c>
      <c r="E11" s="18" cm="1">
        <f t="array" ref="E11">INDEX('Energy Demand'!A1:A2107,L12)</f>
        <v>42357</v>
      </c>
      <c r="L11" t="s">
        <v>29</v>
      </c>
    </row>
    <row r="12" spans="3:13" x14ac:dyDescent="0.25">
      <c r="C12" s="14" t="s">
        <v>28</v>
      </c>
      <c r="D12" s="17">
        <f>_xlfn.MAXIFS('Energy Demand'!J1:J2107,'Energy Demand'!B1:B2107,"sunday")</f>
        <v>159436.69</v>
      </c>
      <c r="E12" s="18" cm="1">
        <f t="array" ref="E12">INDEX('Energy Demand'!A1:A2107,L15)</f>
        <v>43128</v>
      </c>
      <c r="L12">
        <f>MATCH(D11,'Energy Demand'!J1:J2107,0)</f>
        <v>354</v>
      </c>
    </row>
    <row r="14" spans="3:13" x14ac:dyDescent="0.25">
      <c r="L14" t="s">
        <v>29</v>
      </c>
    </row>
    <row r="15" spans="3:13" x14ac:dyDescent="0.25">
      <c r="L15">
        <f>MATCH(D12,'Energy Demand'!J1:J2107,0)</f>
        <v>1125</v>
      </c>
    </row>
  </sheetData>
  <mergeCells count="2">
    <mergeCell ref="C1:F1"/>
    <mergeCell ref="F7:G7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G2107"/>
  <sheetViews>
    <sheetView workbookViewId="0">
      <pane ySplit="1" topLeftCell="A2072" activePane="bottomLeft" state="frozen"/>
      <selection pane="bottomLeft" activeCell="H1" sqref="H1"/>
    </sheetView>
  </sheetViews>
  <sheetFormatPr defaultRowHeight="15" x14ac:dyDescent="0.25"/>
  <cols>
    <col min="1" max="2" width="10.5703125" bestFit="1" customWidth="1"/>
    <col min="3" max="3" width="7.28515625" bestFit="1" customWidth="1"/>
    <col min="4" max="5" width="9.42578125" customWidth="1"/>
  </cols>
  <sheetData>
    <row r="1" spans="1:7" x14ac:dyDescent="0.25">
      <c r="A1" t="s">
        <v>0</v>
      </c>
      <c r="B1" t="s">
        <v>2</v>
      </c>
      <c r="C1" t="s">
        <v>3</v>
      </c>
      <c r="G1" s="29"/>
    </row>
    <row r="2" spans="1:7" x14ac:dyDescent="0.25">
      <c r="A2" s="1">
        <v>42005</v>
      </c>
      <c r="B2" t="s">
        <v>4</v>
      </c>
      <c r="C2" t="s">
        <v>5</v>
      </c>
    </row>
    <row r="3" spans="1:7" x14ac:dyDescent="0.25">
      <c r="A3" s="1">
        <v>42006</v>
      </c>
      <c r="B3" t="s">
        <v>4</v>
      </c>
      <c r="C3" t="s">
        <v>4</v>
      </c>
    </row>
    <row r="4" spans="1:7" x14ac:dyDescent="0.25">
      <c r="A4" s="1">
        <v>42007</v>
      </c>
      <c r="B4" t="s">
        <v>4</v>
      </c>
      <c r="C4" t="s">
        <v>4</v>
      </c>
    </row>
    <row r="5" spans="1:7" x14ac:dyDescent="0.25">
      <c r="A5" s="1">
        <v>42008</v>
      </c>
      <c r="B5" t="s">
        <v>4</v>
      </c>
      <c r="C5" t="s">
        <v>4</v>
      </c>
    </row>
    <row r="6" spans="1:7" x14ac:dyDescent="0.25">
      <c r="A6" s="1">
        <v>42009</v>
      </c>
      <c r="B6" t="s">
        <v>4</v>
      </c>
      <c r="C6" t="s">
        <v>4</v>
      </c>
    </row>
    <row r="7" spans="1:7" x14ac:dyDescent="0.25">
      <c r="A7" s="1">
        <v>42010</v>
      </c>
      <c r="B7" t="s">
        <v>4</v>
      </c>
      <c r="C7" t="s">
        <v>4</v>
      </c>
    </row>
    <row r="8" spans="1:7" x14ac:dyDescent="0.25">
      <c r="A8" s="1">
        <v>42011</v>
      </c>
      <c r="B8" t="s">
        <v>4</v>
      </c>
      <c r="C8" t="s">
        <v>4</v>
      </c>
    </row>
    <row r="9" spans="1:7" x14ac:dyDescent="0.25">
      <c r="A9" s="1">
        <v>42012</v>
      </c>
      <c r="B9" t="s">
        <v>4</v>
      </c>
      <c r="C9" t="s">
        <v>4</v>
      </c>
    </row>
    <row r="10" spans="1:7" x14ac:dyDescent="0.25">
      <c r="A10" s="1">
        <v>42013</v>
      </c>
      <c r="B10" t="s">
        <v>4</v>
      </c>
      <c r="C10" t="s">
        <v>4</v>
      </c>
    </row>
    <row r="11" spans="1:7" x14ac:dyDescent="0.25">
      <c r="A11" s="1">
        <v>42014</v>
      </c>
      <c r="B11" t="s">
        <v>4</v>
      </c>
      <c r="C11" t="s">
        <v>4</v>
      </c>
    </row>
    <row r="12" spans="1:7" x14ac:dyDescent="0.25">
      <c r="A12" s="1">
        <v>42015</v>
      </c>
      <c r="B12" t="s">
        <v>4</v>
      </c>
      <c r="C12" t="s">
        <v>4</v>
      </c>
    </row>
    <row r="13" spans="1:7" x14ac:dyDescent="0.25">
      <c r="A13" s="1">
        <v>42016</v>
      </c>
      <c r="B13" t="s">
        <v>4</v>
      </c>
      <c r="C13" t="s">
        <v>4</v>
      </c>
    </row>
    <row r="14" spans="1:7" x14ac:dyDescent="0.25">
      <c r="A14" s="1">
        <v>42017</v>
      </c>
      <c r="B14" t="s">
        <v>4</v>
      </c>
      <c r="C14" t="s">
        <v>4</v>
      </c>
    </row>
    <row r="15" spans="1:7" x14ac:dyDescent="0.25">
      <c r="A15" s="1">
        <v>42018</v>
      </c>
      <c r="B15" t="s">
        <v>4</v>
      </c>
      <c r="C15" t="s">
        <v>4</v>
      </c>
    </row>
    <row r="16" spans="1:7" x14ac:dyDescent="0.25">
      <c r="A16" s="1">
        <v>42019</v>
      </c>
      <c r="B16" t="s">
        <v>4</v>
      </c>
      <c r="C16" t="s">
        <v>4</v>
      </c>
    </row>
    <row r="17" spans="1:3" x14ac:dyDescent="0.25">
      <c r="A17" s="1">
        <v>42020</v>
      </c>
      <c r="B17" t="s">
        <v>4</v>
      </c>
      <c r="C17" t="s">
        <v>4</v>
      </c>
    </row>
    <row r="18" spans="1:3" x14ac:dyDescent="0.25">
      <c r="A18" s="1">
        <v>42021</v>
      </c>
      <c r="B18" t="s">
        <v>4</v>
      </c>
      <c r="C18" t="s">
        <v>4</v>
      </c>
    </row>
    <row r="19" spans="1:3" x14ac:dyDescent="0.25">
      <c r="A19" s="1">
        <v>42022</v>
      </c>
      <c r="B19" t="s">
        <v>4</v>
      </c>
      <c r="C19" t="s">
        <v>4</v>
      </c>
    </row>
    <row r="20" spans="1:3" x14ac:dyDescent="0.25">
      <c r="A20" s="1">
        <v>42023</v>
      </c>
      <c r="B20" t="s">
        <v>4</v>
      </c>
      <c r="C20" t="s">
        <v>4</v>
      </c>
    </row>
    <row r="21" spans="1:3" x14ac:dyDescent="0.25">
      <c r="A21" s="1">
        <v>42024</v>
      </c>
      <c r="B21" t="s">
        <v>4</v>
      </c>
      <c r="C21" t="s">
        <v>4</v>
      </c>
    </row>
    <row r="22" spans="1:3" x14ac:dyDescent="0.25">
      <c r="A22" s="1">
        <v>42025</v>
      </c>
      <c r="B22" t="s">
        <v>4</v>
      </c>
      <c r="C22" t="s">
        <v>4</v>
      </c>
    </row>
    <row r="23" spans="1:3" x14ac:dyDescent="0.25">
      <c r="A23" s="1">
        <v>42026</v>
      </c>
      <c r="B23" t="s">
        <v>4</v>
      </c>
      <c r="C23" t="s">
        <v>4</v>
      </c>
    </row>
    <row r="24" spans="1:3" x14ac:dyDescent="0.25">
      <c r="A24" s="1">
        <v>42027</v>
      </c>
      <c r="B24" t="s">
        <v>4</v>
      </c>
      <c r="C24" t="s">
        <v>4</v>
      </c>
    </row>
    <row r="25" spans="1:3" x14ac:dyDescent="0.25">
      <c r="A25" s="1">
        <v>42028</v>
      </c>
      <c r="B25" t="s">
        <v>4</v>
      </c>
      <c r="C25" t="s">
        <v>4</v>
      </c>
    </row>
    <row r="26" spans="1:3" x14ac:dyDescent="0.25">
      <c r="A26" s="1">
        <v>42029</v>
      </c>
      <c r="B26" t="s">
        <v>4</v>
      </c>
      <c r="C26" t="s">
        <v>4</v>
      </c>
    </row>
    <row r="27" spans="1:3" x14ac:dyDescent="0.25">
      <c r="A27" s="1">
        <v>42030</v>
      </c>
      <c r="B27" t="s">
        <v>4</v>
      </c>
      <c r="C27" t="s">
        <v>5</v>
      </c>
    </row>
    <row r="28" spans="1:3" x14ac:dyDescent="0.25">
      <c r="A28" s="1">
        <v>42031</v>
      </c>
      <c r="B28" t="s">
        <v>4</v>
      </c>
      <c r="C28" t="s">
        <v>4</v>
      </c>
    </row>
    <row r="29" spans="1:3" x14ac:dyDescent="0.25">
      <c r="A29" s="1">
        <v>42032</v>
      </c>
      <c r="B29" t="s">
        <v>4</v>
      </c>
      <c r="C29" t="s">
        <v>4</v>
      </c>
    </row>
    <row r="30" spans="1:3" x14ac:dyDescent="0.25">
      <c r="A30" s="1">
        <v>42033</v>
      </c>
      <c r="B30" t="s">
        <v>5</v>
      </c>
      <c r="C30" t="s">
        <v>4</v>
      </c>
    </row>
    <row r="31" spans="1:3" x14ac:dyDescent="0.25">
      <c r="A31" s="1">
        <v>42034</v>
      </c>
      <c r="B31" t="s">
        <v>5</v>
      </c>
      <c r="C31" t="s">
        <v>4</v>
      </c>
    </row>
    <row r="32" spans="1:3" x14ac:dyDescent="0.25">
      <c r="A32" s="1">
        <v>42035</v>
      </c>
      <c r="B32" t="s">
        <v>5</v>
      </c>
      <c r="C32" t="s">
        <v>4</v>
      </c>
    </row>
    <row r="33" spans="1:3" x14ac:dyDescent="0.25">
      <c r="A33" s="1">
        <v>42036</v>
      </c>
      <c r="B33" t="s">
        <v>5</v>
      </c>
      <c r="C33" t="s">
        <v>4</v>
      </c>
    </row>
    <row r="34" spans="1:3" x14ac:dyDescent="0.25">
      <c r="A34" s="1">
        <v>42037</v>
      </c>
      <c r="B34" t="s">
        <v>5</v>
      </c>
      <c r="C34" t="s">
        <v>4</v>
      </c>
    </row>
    <row r="35" spans="1:3" x14ac:dyDescent="0.25">
      <c r="A35" s="1">
        <v>42038</v>
      </c>
      <c r="B35" t="s">
        <v>5</v>
      </c>
      <c r="C35" t="s">
        <v>4</v>
      </c>
    </row>
    <row r="36" spans="1:3" x14ac:dyDescent="0.25">
      <c r="A36" s="1">
        <v>42039</v>
      </c>
      <c r="B36" t="s">
        <v>5</v>
      </c>
      <c r="C36" t="s">
        <v>4</v>
      </c>
    </row>
    <row r="37" spans="1:3" x14ac:dyDescent="0.25">
      <c r="A37" s="1">
        <v>42040</v>
      </c>
      <c r="B37" t="s">
        <v>5</v>
      </c>
      <c r="C37" t="s">
        <v>4</v>
      </c>
    </row>
    <row r="38" spans="1:3" x14ac:dyDescent="0.25">
      <c r="A38" s="1">
        <v>42041</v>
      </c>
      <c r="B38" t="s">
        <v>5</v>
      </c>
      <c r="C38" t="s">
        <v>4</v>
      </c>
    </row>
    <row r="39" spans="1:3" x14ac:dyDescent="0.25">
      <c r="A39" s="1">
        <v>42042</v>
      </c>
      <c r="B39" t="s">
        <v>5</v>
      </c>
      <c r="C39" t="s">
        <v>4</v>
      </c>
    </row>
    <row r="40" spans="1:3" x14ac:dyDescent="0.25">
      <c r="A40" s="1">
        <v>42043</v>
      </c>
      <c r="B40" t="s">
        <v>5</v>
      </c>
      <c r="C40" t="s">
        <v>4</v>
      </c>
    </row>
    <row r="41" spans="1:3" x14ac:dyDescent="0.25">
      <c r="A41" s="1">
        <v>42044</v>
      </c>
      <c r="B41" t="s">
        <v>5</v>
      </c>
      <c r="C41" t="s">
        <v>4</v>
      </c>
    </row>
    <row r="42" spans="1:3" x14ac:dyDescent="0.25">
      <c r="A42" s="1">
        <v>42045</v>
      </c>
      <c r="B42" t="s">
        <v>5</v>
      </c>
      <c r="C42" t="s">
        <v>4</v>
      </c>
    </row>
    <row r="43" spans="1:3" x14ac:dyDescent="0.25">
      <c r="A43" s="1">
        <v>42046</v>
      </c>
      <c r="B43" t="s">
        <v>5</v>
      </c>
      <c r="C43" t="s">
        <v>4</v>
      </c>
    </row>
    <row r="44" spans="1:3" x14ac:dyDescent="0.25">
      <c r="A44" s="1">
        <v>42047</v>
      </c>
      <c r="B44" t="s">
        <v>5</v>
      </c>
      <c r="C44" t="s">
        <v>4</v>
      </c>
    </row>
    <row r="45" spans="1:3" x14ac:dyDescent="0.25">
      <c r="A45" s="1">
        <v>42048</v>
      </c>
      <c r="B45" t="s">
        <v>5</v>
      </c>
      <c r="C45" t="s">
        <v>4</v>
      </c>
    </row>
    <row r="46" spans="1:3" x14ac:dyDescent="0.25">
      <c r="A46" s="1">
        <v>42049</v>
      </c>
      <c r="B46" t="s">
        <v>5</v>
      </c>
      <c r="C46" t="s">
        <v>4</v>
      </c>
    </row>
    <row r="47" spans="1:3" x14ac:dyDescent="0.25">
      <c r="A47" s="1">
        <v>42050</v>
      </c>
      <c r="B47" t="s">
        <v>5</v>
      </c>
      <c r="C47" t="s">
        <v>4</v>
      </c>
    </row>
    <row r="48" spans="1:3" x14ac:dyDescent="0.25">
      <c r="A48" s="1">
        <v>42051</v>
      </c>
      <c r="B48" t="s">
        <v>5</v>
      </c>
      <c r="C48" t="s">
        <v>4</v>
      </c>
    </row>
    <row r="49" spans="1:3" x14ac:dyDescent="0.25">
      <c r="A49" s="1">
        <v>42052</v>
      </c>
      <c r="B49" t="s">
        <v>5</v>
      </c>
      <c r="C49" t="s">
        <v>4</v>
      </c>
    </row>
    <row r="50" spans="1:3" x14ac:dyDescent="0.25">
      <c r="A50" s="1">
        <v>42053</v>
      </c>
      <c r="B50" t="s">
        <v>5</v>
      </c>
      <c r="C50" t="s">
        <v>4</v>
      </c>
    </row>
    <row r="51" spans="1:3" x14ac:dyDescent="0.25">
      <c r="A51" s="1">
        <v>42054</v>
      </c>
      <c r="B51" t="s">
        <v>5</v>
      </c>
      <c r="C51" t="s">
        <v>4</v>
      </c>
    </row>
    <row r="52" spans="1:3" x14ac:dyDescent="0.25">
      <c r="A52" s="1">
        <v>42055</v>
      </c>
      <c r="B52" t="s">
        <v>5</v>
      </c>
      <c r="C52" t="s">
        <v>4</v>
      </c>
    </row>
    <row r="53" spans="1:3" x14ac:dyDescent="0.25">
      <c r="A53" s="1">
        <v>42056</v>
      </c>
      <c r="B53" t="s">
        <v>5</v>
      </c>
      <c r="C53" t="s">
        <v>4</v>
      </c>
    </row>
    <row r="54" spans="1:3" x14ac:dyDescent="0.25">
      <c r="A54" s="1">
        <v>42057</v>
      </c>
      <c r="B54" t="s">
        <v>5</v>
      </c>
      <c r="C54" t="s">
        <v>4</v>
      </c>
    </row>
    <row r="55" spans="1:3" x14ac:dyDescent="0.25">
      <c r="A55" s="1">
        <v>42058</v>
      </c>
      <c r="B55" t="s">
        <v>5</v>
      </c>
      <c r="C55" t="s">
        <v>4</v>
      </c>
    </row>
    <row r="56" spans="1:3" x14ac:dyDescent="0.25">
      <c r="A56" s="1">
        <v>42059</v>
      </c>
      <c r="B56" t="s">
        <v>5</v>
      </c>
      <c r="C56" t="s">
        <v>4</v>
      </c>
    </row>
    <row r="57" spans="1:3" x14ac:dyDescent="0.25">
      <c r="A57" s="1">
        <v>42060</v>
      </c>
      <c r="B57" t="s">
        <v>5</v>
      </c>
      <c r="C57" t="s">
        <v>4</v>
      </c>
    </row>
    <row r="58" spans="1:3" x14ac:dyDescent="0.25">
      <c r="A58" s="1">
        <v>42061</v>
      </c>
      <c r="B58" t="s">
        <v>5</v>
      </c>
      <c r="C58" t="s">
        <v>4</v>
      </c>
    </row>
    <row r="59" spans="1:3" x14ac:dyDescent="0.25">
      <c r="A59" s="1">
        <v>42062</v>
      </c>
      <c r="B59" t="s">
        <v>5</v>
      </c>
      <c r="C59" t="s">
        <v>4</v>
      </c>
    </row>
    <row r="60" spans="1:3" x14ac:dyDescent="0.25">
      <c r="A60" s="1">
        <v>42063</v>
      </c>
      <c r="B60" t="s">
        <v>5</v>
      </c>
      <c r="C60" t="s">
        <v>4</v>
      </c>
    </row>
    <row r="61" spans="1:3" x14ac:dyDescent="0.25">
      <c r="A61" s="1">
        <v>42064</v>
      </c>
      <c r="B61" t="s">
        <v>5</v>
      </c>
      <c r="C61" t="s">
        <v>4</v>
      </c>
    </row>
    <row r="62" spans="1:3" x14ac:dyDescent="0.25">
      <c r="A62" s="1">
        <v>42065</v>
      </c>
      <c r="B62" t="s">
        <v>5</v>
      </c>
      <c r="C62" t="s">
        <v>4</v>
      </c>
    </row>
    <row r="63" spans="1:3" x14ac:dyDescent="0.25">
      <c r="A63" s="1">
        <v>42066</v>
      </c>
      <c r="B63" t="s">
        <v>5</v>
      </c>
      <c r="C63" t="s">
        <v>4</v>
      </c>
    </row>
    <row r="64" spans="1:3" x14ac:dyDescent="0.25">
      <c r="A64" s="1">
        <v>42067</v>
      </c>
      <c r="B64" t="s">
        <v>5</v>
      </c>
      <c r="C64" t="s">
        <v>4</v>
      </c>
    </row>
    <row r="65" spans="1:3" x14ac:dyDescent="0.25">
      <c r="A65" s="1">
        <v>42068</v>
      </c>
      <c r="B65" t="s">
        <v>5</v>
      </c>
      <c r="C65" t="s">
        <v>4</v>
      </c>
    </row>
    <row r="66" spans="1:3" x14ac:dyDescent="0.25">
      <c r="A66" s="1">
        <v>42069</v>
      </c>
      <c r="B66" t="s">
        <v>5</v>
      </c>
      <c r="C66" t="s">
        <v>4</v>
      </c>
    </row>
    <row r="67" spans="1:3" x14ac:dyDescent="0.25">
      <c r="A67" s="1">
        <v>42070</v>
      </c>
      <c r="B67" t="s">
        <v>5</v>
      </c>
      <c r="C67" t="s">
        <v>4</v>
      </c>
    </row>
    <row r="68" spans="1:3" x14ac:dyDescent="0.25">
      <c r="A68" s="1">
        <v>42071</v>
      </c>
      <c r="B68" t="s">
        <v>5</v>
      </c>
      <c r="C68" t="s">
        <v>4</v>
      </c>
    </row>
    <row r="69" spans="1:3" x14ac:dyDescent="0.25">
      <c r="A69" s="1">
        <v>42072</v>
      </c>
      <c r="B69" t="s">
        <v>5</v>
      </c>
      <c r="C69" t="s">
        <v>5</v>
      </c>
    </row>
    <row r="70" spans="1:3" x14ac:dyDescent="0.25">
      <c r="A70" s="1">
        <v>42073</v>
      </c>
      <c r="B70" t="s">
        <v>5</v>
      </c>
      <c r="C70" t="s">
        <v>4</v>
      </c>
    </row>
    <row r="71" spans="1:3" x14ac:dyDescent="0.25">
      <c r="A71" s="1">
        <v>42074</v>
      </c>
      <c r="B71" t="s">
        <v>5</v>
      </c>
      <c r="C71" t="s">
        <v>4</v>
      </c>
    </row>
    <row r="72" spans="1:3" x14ac:dyDescent="0.25">
      <c r="A72" s="1">
        <v>42075</v>
      </c>
      <c r="B72" t="s">
        <v>5</v>
      </c>
      <c r="C72" t="s">
        <v>4</v>
      </c>
    </row>
    <row r="73" spans="1:3" x14ac:dyDescent="0.25">
      <c r="A73" s="1">
        <v>42076</v>
      </c>
      <c r="B73" t="s">
        <v>5</v>
      </c>
      <c r="C73" t="s">
        <v>4</v>
      </c>
    </row>
    <row r="74" spans="1:3" x14ac:dyDescent="0.25">
      <c r="A74" s="1">
        <v>42077</v>
      </c>
      <c r="B74" t="s">
        <v>5</v>
      </c>
      <c r="C74" t="s">
        <v>4</v>
      </c>
    </row>
    <row r="75" spans="1:3" x14ac:dyDescent="0.25">
      <c r="A75" s="1">
        <v>42078</v>
      </c>
      <c r="B75" t="s">
        <v>5</v>
      </c>
      <c r="C75" t="s">
        <v>4</v>
      </c>
    </row>
    <row r="76" spans="1:3" x14ac:dyDescent="0.25">
      <c r="A76" s="1">
        <v>42079</v>
      </c>
      <c r="B76" t="s">
        <v>5</v>
      </c>
      <c r="C76" t="s">
        <v>4</v>
      </c>
    </row>
    <row r="77" spans="1:3" x14ac:dyDescent="0.25">
      <c r="A77" s="1">
        <v>42080</v>
      </c>
      <c r="B77" t="s">
        <v>5</v>
      </c>
      <c r="C77" t="s">
        <v>4</v>
      </c>
    </row>
    <row r="78" spans="1:3" x14ac:dyDescent="0.25">
      <c r="A78" s="1">
        <v>42081</v>
      </c>
      <c r="B78" t="s">
        <v>5</v>
      </c>
      <c r="C78" t="s">
        <v>4</v>
      </c>
    </row>
    <row r="79" spans="1:3" x14ac:dyDescent="0.25">
      <c r="A79" s="1">
        <v>42082</v>
      </c>
      <c r="B79" t="s">
        <v>5</v>
      </c>
      <c r="C79" t="s">
        <v>4</v>
      </c>
    </row>
    <row r="80" spans="1:3" x14ac:dyDescent="0.25">
      <c r="A80" s="1">
        <v>42083</v>
      </c>
      <c r="B80" t="s">
        <v>5</v>
      </c>
      <c r="C80" t="s">
        <v>4</v>
      </c>
    </row>
    <row r="81" spans="1:3" x14ac:dyDescent="0.25">
      <c r="A81" s="1">
        <v>42084</v>
      </c>
      <c r="B81" t="s">
        <v>5</v>
      </c>
      <c r="C81" t="s">
        <v>4</v>
      </c>
    </row>
    <row r="82" spans="1:3" x14ac:dyDescent="0.25">
      <c r="A82" s="1">
        <v>42085</v>
      </c>
      <c r="B82" t="s">
        <v>5</v>
      </c>
      <c r="C82" t="s">
        <v>4</v>
      </c>
    </row>
    <row r="83" spans="1:3" x14ac:dyDescent="0.25">
      <c r="A83" s="1">
        <v>42086</v>
      </c>
      <c r="B83" t="s">
        <v>5</v>
      </c>
      <c r="C83" t="s">
        <v>4</v>
      </c>
    </row>
    <row r="84" spans="1:3" x14ac:dyDescent="0.25">
      <c r="A84" s="1">
        <v>42087</v>
      </c>
      <c r="B84" t="s">
        <v>5</v>
      </c>
      <c r="C84" t="s">
        <v>4</v>
      </c>
    </row>
    <row r="85" spans="1:3" x14ac:dyDescent="0.25">
      <c r="A85" s="1">
        <v>42088</v>
      </c>
      <c r="B85" t="s">
        <v>5</v>
      </c>
      <c r="C85" t="s">
        <v>4</v>
      </c>
    </row>
    <row r="86" spans="1:3" x14ac:dyDescent="0.25">
      <c r="A86" s="1">
        <v>42089</v>
      </c>
      <c r="B86" t="s">
        <v>5</v>
      </c>
      <c r="C86" t="s">
        <v>4</v>
      </c>
    </row>
    <row r="87" spans="1:3" x14ac:dyDescent="0.25">
      <c r="A87" s="1">
        <v>42090</v>
      </c>
      <c r="B87" t="s">
        <v>4</v>
      </c>
      <c r="C87" t="s">
        <v>4</v>
      </c>
    </row>
    <row r="88" spans="1:3" x14ac:dyDescent="0.25">
      <c r="A88" s="1">
        <v>42091</v>
      </c>
      <c r="B88" t="s">
        <v>4</v>
      </c>
      <c r="C88" t="s">
        <v>4</v>
      </c>
    </row>
    <row r="89" spans="1:3" x14ac:dyDescent="0.25">
      <c r="A89" s="1">
        <v>42092</v>
      </c>
      <c r="B89" t="s">
        <v>4</v>
      </c>
      <c r="C89" t="s">
        <v>4</v>
      </c>
    </row>
    <row r="90" spans="1:3" x14ac:dyDescent="0.25">
      <c r="A90" s="1">
        <v>42093</v>
      </c>
      <c r="B90" t="s">
        <v>4</v>
      </c>
      <c r="C90" t="s">
        <v>4</v>
      </c>
    </row>
    <row r="91" spans="1:3" x14ac:dyDescent="0.25">
      <c r="A91" s="1">
        <v>42094</v>
      </c>
      <c r="B91" t="s">
        <v>4</v>
      </c>
      <c r="C91" t="s">
        <v>4</v>
      </c>
    </row>
    <row r="92" spans="1:3" x14ac:dyDescent="0.25">
      <c r="A92" s="1">
        <v>42095</v>
      </c>
      <c r="B92" t="s">
        <v>4</v>
      </c>
      <c r="C92" t="s">
        <v>4</v>
      </c>
    </row>
    <row r="93" spans="1:3" x14ac:dyDescent="0.25">
      <c r="A93" s="1">
        <v>42096</v>
      </c>
      <c r="B93" t="s">
        <v>4</v>
      </c>
      <c r="C93" t="s">
        <v>4</v>
      </c>
    </row>
    <row r="94" spans="1:3" x14ac:dyDescent="0.25">
      <c r="A94" s="1">
        <v>42097</v>
      </c>
      <c r="B94" t="s">
        <v>4</v>
      </c>
      <c r="C94" t="s">
        <v>5</v>
      </c>
    </row>
    <row r="95" spans="1:3" x14ac:dyDescent="0.25">
      <c r="A95" s="1">
        <v>42098</v>
      </c>
      <c r="B95" t="s">
        <v>4</v>
      </c>
      <c r="C95" t="s">
        <v>5</v>
      </c>
    </row>
    <row r="96" spans="1:3" x14ac:dyDescent="0.25">
      <c r="A96" s="1">
        <v>42099</v>
      </c>
      <c r="B96" t="s">
        <v>4</v>
      </c>
      <c r="C96" t="s">
        <v>4</v>
      </c>
    </row>
    <row r="97" spans="1:3" x14ac:dyDescent="0.25">
      <c r="A97" s="1">
        <v>42100</v>
      </c>
      <c r="B97" t="s">
        <v>4</v>
      </c>
      <c r="C97" t="s">
        <v>5</v>
      </c>
    </row>
    <row r="98" spans="1:3" x14ac:dyDescent="0.25">
      <c r="A98" s="1">
        <v>42101</v>
      </c>
      <c r="B98" t="s">
        <v>4</v>
      </c>
      <c r="C98" t="s">
        <v>4</v>
      </c>
    </row>
    <row r="99" spans="1:3" x14ac:dyDescent="0.25">
      <c r="A99" s="1">
        <v>42102</v>
      </c>
      <c r="B99" t="s">
        <v>4</v>
      </c>
      <c r="C99" t="s">
        <v>4</v>
      </c>
    </row>
    <row r="100" spans="1:3" x14ac:dyDescent="0.25">
      <c r="A100" s="1">
        <v>42103</v>
      </c>
      <c r="B100" t="s">
        <v>4</v>
      </c>
      <c r="C100" t="s">
        <v>4</v>
      </c>
    </row>
    <row r="101" spans="1:3" x14ac:dyDescent="0.25">
      <c r="A101" s="1">
        <v>42104</v>
      </c>
      <c r="B101" t="s">
        <v>4</v>
      </c>
      <c r="C101" t="s">
        <v>4</v>
      </c>
    </row>
    <row r="102" spans="1:3" x14ac:dyDescent="0.25">
      <c r="A102" s="1">
        <v>42105</v>
      </c>
      <c r="B102" t="s">
        <v>4</v>
      </c>
      <c r="C102" t="s">
        <v>4</v>
      </c>
    </row>
    <row r="103" spans="1:3" x14ac:dyDescent="0.25">
      <c r="A103" s="1">
        <v>42106</v>
      </c>
      <c r="B103" t="s">
        <v>4</v>
      </c>
      <c r="C103" t="s">
        <v>4</v>
      </c>
    </row>
    <row r="104" spans="1:3" x14ac:dyDescent="0.25">
      <c r="A104" s="1">
        <v>42107</v>
      </c>
      <c r="B104" t="s">
        <v>4</v>
      </c>
      <c r="C104" t="s">
        <v>4</v>
      </c>
    </row>
    <row r="105" spans="1:3" x14ac:dyDescent="0.25">
      <c r="A105" s="1">
        <v>42108</v>
      </c>
      <c r="B105" t="s">
        <v>5</v>
      </c>
      <c r="C105" t="s">
        <v>4</v>
      </c>
    </row>
    <row r="106" spans="1:3" x14ac:dyDescent="0.25">
      <c r="A106" s="1">
        <v>42109</v>
      </c>
      <c r="B106" t="s">
        <v>5</v>
      </c>
      <c r="C106" t="s">
        <v>4</v>
      </c>
    </row>
    <row r="107" spans="1:3" x14ac:dyDescent="0.25">
      <c r="A107" s="1">
        <v>42110</v>
      </c>
      <c r="B107" t="s">
        <v>5</v>
      </c>
      <c r="C107" t="s">
        <v>4</v>
      </c>
    </row>
    <row r="108" spans="1:3" x14ac:dyDescent="0.25">
      <c r="A108" s="1">
        <v>42111</v>
      </c>
      <c r="B108" t="s">
        <v>5</v>
      </c>
      <c r="C108" t="s">
        <v>4</v>
      </c>
    </row>
    <row r="109" spans="1:3" x14ac:dyDescent="0.25">
      <c r="A109" s="1">
        <v>42112</v>
      </c>
      <c r="B109" t="s">
        <v>5</v>
      </c>
      <c r="C109" t="s">
        <v>4</v>
      </c>
    </row>
    <row r="110" spans="1:3" x14ac:dyDescent="0.25">
      <c r="A110" s="1">
        <v>42113</v>
      </c>
      <c r="B110" t="s">
        <v>5</v>
      </c>
      <c r="C110" t="s">
        <v>4</v>
      </c>
    </row>
    <row r="111" spans="1:3" x14ac:dyDescent="0.25">
      <c r="A111" s="1">
        <v>42114</v>
      </c>
      <c r="B111" t="s">
        <v>5</v>
      </c>
      <c r="C111" t="s">
        <v>4</v>
      </c>
    </row>
    <row r="112" spans="1:3" x14ac:dyDescent="0.25">
      <c r="A112" s="1">
        <v>42115</v>
      </c>
      <c r="B112" t="s">
        <v>5</v>
      </c>
      <c r="C112" t="s">
        <v>4</v>
      </c>
    </row>
    <row r="113" spans="1:3" x14ac:dyDescent="0.25">
      <c r="A113" s="1">
        <v>42116</v>
      </c>
      <c r="B113" t="s">
        <v>5</v>
      </c>
      <c r="C113" t="s">
        <v>4</v>
      </c>
    </row>
    <row r="114" spans="1:3" x14ac:dyDescent="0.25">
      <c r="A114" s="1">
        <v>42117</v>
      </c>
      <c r="B114" t="s">
        <v>5</v>
      </c>
      <c r="C114" t="s">
        <v>4</v>
      </c>
    </row>
    <row r="115" spans="1:3" x14ac:dyDescent="0.25">
      <c r="A115" s="1">
        <v>42118</v>
      </c>
      <c r="B115" t="s">
        <v>5</v>
      </c>
      <c r="C115" t="s">
        <v>4</v>
      </c>
    </row>
    <row r="116" spans="1:3" x14ac:dyDescent="0.25">
      <c r="A116" s="1">
        <v>42119</v>
      </c>
      <c r="B116" t="s">
        <v>5</v>
      </c>
      <c r="C116" t="s">
        <v>5</v>
      </c>
    </row>
    <row r="117" spans="1:3" x14ac:dyDescent="0.25">
      <c r="A117" s="1">
        <v>42120</v>
      </c>
      <c r="B117" t="s">
        <v>5</v>
      </c>
      <c r="C117" t="s">
        <v>4</v>
      </c>
    </row>
    <row r="118" spans="1:3" x14ac:dyDescent="0.25">
      <c r="A118" s="1">
        <v>42121</v>
      </c>
      <c r="B118" t="s">
        <v>5</v>
      </c>
      <c r="C118" t="s">
        <v>4</v>
      </c>
    </row>
    <row r="119" spans="1:3" x14ac:dyDescent="0.25">
      <c r="A119" s="1">
        <v>42122</v>
      </c>
      <c r="B119" t="s">
        <v>5</v>
      </c>
      <c r="C119" t="s">
        <v>4</v>
      </c>
    </row>
    <row r="120" spans="1:3" x14ac:dyDescent="0.25">
      <c r="A120" s="1">
        <v>42123</v>
      </c>
      <c r="B120" t="s">
        <v>5</v>
      </c>
      <c r="C120" t="s">
        <v>4</v>
      </c>
    </row>
    <row r="121" spans="1:3" x14ac:dyDescent="0.25">
      <c r="A121" s="1">
        <v>42124</v>
      </c>
      <c r="B121" t="s">
        <v>5</v>
      </c>
      <c r="C121" t="s">
        <v>4</v>
      </c>
    </row>
    <row r="122" spans="1:3" x14ac:dyDescent="0.25">
      <c r="A122" s="1">
        <v>42125</v>
      </c>
      <c r="B122" t="s">
        <v>5</v>
      </c>
      <c r="C122" t="s">
        <v>4</v>
      </c>
    </row>
    <row r="123" spans="1:3" x14ac:dyDescent="0.25">
      <c r="A123" s="1">
        <v>42126</v>
      </c>
      <c r="B123" t="s">
        <v>5</v>
      </c>
      <c r="C123" t="s">
        <v>4</v>
      </c>
    </row>
    <row r="124" spans="1:3" x14ac:dyDescent="0.25">
      <c r="A124" s="1">
        <v>42127</v>
      </c>
      <c r="B124" t="s">
        <v>5</v>
      </c>
      <c r="C124" t="s">
        <v>4</v>
      </c>
    </row>
    <row r="125" spans="1:3" x14ac:dyDescent="0.25">
      <c r="A125" s="1">
        <v>42128</v>
      </c>
      <c r="B125" t="s">
        <v>5</v>
      </c>
      <c r="C125" t="s">
        <v>4</v>
      </c>
    </row>
    <row r="126" spans="1:3" x14ac:dyDescent="0.25">
      <c r="A126" s="1">
        <v>42129</v>
      </c>
      <c r="B126" t="s">
        <v>5</v>
      </c>
      <c r="C126" t="s">
        <v>4</v>
      </c>
    </row>
    <row r="127" spans="1:3" x14ac:dyDescent="0.25">
      <c r="A127" s="1">
        <v>42130</v>
      </c>
      <c r="B127" t="s">
        <v>5</v>
      </c>
      <c r="C127" t="s">
        <v>4</v>
      </c>
    </row>
    <row r="128" spans="1:3" x14ac:dyDescent="0.25">
      <c r="A128" s="1">
        <v>42131</v>
      </c>
      <c r="B128" t="s">
        <v>5</v>
      </c>
      <c r="C128" t="s">
        <v>4</v>
      </c>
    </row>
    <row r="129" spans="1:3" x14ac:dyDescent="0.25">
      <c r="A129" s="1">
        <v>42132</v>
      </c>
      <c r="B129" t="s">
        <v>5</v>
      </c>
      <c r="C129" t="s">
        <v>4</v>
      </c>
    </row>
    <row r="130" spans="1:3" x14ac:dyDescent="0.25">
      <c r="A130" s="1">
        <v>42133</v>
      </c>
      <c r="B130" t="s">
        <v>5</v>
      </c>
      <c r="C130" t="s">
        <v>4</v>
      </c>
    </row>
    <row r="131" spans="1:3" x14ac:dyDescent="0.25">
      <c r="A131" s="1">
        <v>42134</v>
      </c>
      <c r="B131" t="s">
        <v>5</v>
      </c>
      <c r="C131" t="s">
        <v>4</v>
      </c>
    </row>
    <row r="132" spans="1:3" x14ac:dyDescent="0.25">
      <c r="A132" s="1">
        <v>42135</v>
      </c>
      <c r="B132" t="s">
        <v>5</v>
      </c>
      <c r="C132" t="s">
        <v>4</v>
      </c>
    </row>
    <row r="133" spans="1:3" x14ac:dyDescent="0.25">
      <c r="A133" s="1">
        <v>42136</v>
      </c>
      <c r="B133" t="s">
        <v>5</v>
      </c>
      <c r="C133" t="s">
        <v>4</v>
      </c>
    </row>
    <row r="134" spans="1:3" x14ac:dyDescent="0.25">
      <c r="A134" s="1">
        <v>42137</v>
      </c>
      <c r="B134" t="s">
        <v>5</v>
      </c>
      <c r="C134" t="s">
        <v>4</v>
      </c>
    </row>
    <row r="135" spans="1:3" x14ac:dyDescent="0.25">
      <c r="A135" s="1">
        <v>42138</v>
      </c>
      <c r="B135" t="s">
        <v>5</v>
      </c>
      <c r="C135" t="s">
        <v>4</v>
      </c>
    </row>
    <row r="136" spans="1:3" x14ac:dyDescent="0.25">
      <c r="A136" s="1">
        <v>42139</v>
      </c>
      <c r="B136" t="s">
        <v>5</v>
      </c>
      <c r="C136" t="s">
        <v>4</v>
      </c>
    </row>
    <row r="137" spans="1:3" x14ac:dyDescent="0.25">
      <c r="A137" s="1">
        <v>42140</v>
      </c>
      <c r="B137" t="s">
        <v>5</v>
      </c>
      <c r="C137" t="s">
        <v>4</v>
      </c>
    </row>
    <row r="138" spans="1:3" x14ac:dyDescent="0.25">
      <c r="A138" s="1">
        <v>42141</v>
      </c>
      <c r="B138" t="s">
        <v>5</v>
      </c>
      <c r="C138" t="s">
        <v>4</v>
      </c>
    </row>
    <row r="139" spans="1:3" x14ac:dyDescent="0.25">
      <c r="A139" s="1">
        <v>42142</v>
      </c>
      <c r="B139" t="s">
        <v>5</v>
      </c>
      <c r="C139" t="s">
        <v>4</v>
      </c>
    </row>
    <row r="140" spans="1:3" x14ac:dyDescent="0.25">
      <c r="A140" s="1">
        <v>42143</v>
      </c>
      <c r="B140" t="s">
        <v>5</v>
      </c>
      <c r="C140" t="s">
        <v>4</v>
      </c>
    </row>
    <row r="141" spans="1:3" x14ac:dyDescent="0.25">
      <c r="A141" s="1">
        <v>42144</v>
      </c>
      <c r="B141" t="s">
        <v>5</v>
      </c>
      <c r="C141" t="s">
        <v>4</v>
      </c>
    </row>
    <row r="142" spans="1:3" x14ac:dyDescent="0.25">
      <c r="A142" s="1">
        <v>42145</v>
      </c>
      <c r="B142" t="s">
        <v>5</v>
      </c>
      <c r="C142" t="s">
        <v>4</v>
      </c>
    </row>
    <row r="143" spans="1:3" x14ac:dyDescent="0.25">
      <c r="A143" s="1">
        <v>42146</v>
      </c>
      <c r="B143" t="s">
        <v>5</v>
      </c>
      <c r="C143" t="s">
        <v>4</v>
      </c>
    </row>
    <row r="144" spans="1:3" x14ac:dyDescent="0.25">
      <c r="A144" s="1">
        <v>42147</v>
      </c>
      <c r="B144" t="s">
        <v>5</v>
      </c>
      <c r="C144" t="s">
        <v>4</v>
      </c>
    </row>
    <row r="145" spans="1:3" x14ac:dyDescent="0.25">
      <c r="A145" s="1">
        <v>42148</v>
      </c>
      <c r="B145" t="s">
        <v>5</v>
      </c>
      <c r="C145" t="s">
        <v>4</v>
      </c>
    </row>
    <row r="146" spans="1:3" x14ac:dyDescent="0.25">
      <c r="A146" s="1">
        <v>42149</v>
      </c>
      <c r="B146" t="s">
        <v>5</v>
      </c>
      <c r="C146" t="s">
        <v>4</v>
      </c>
    </row>
    <row r="147" spans="1:3" x14ac:dyDescent="0.25">
      <c r="A147" s="1">
        <v>42150</v>
      </c>
      <c r="B147" t="s">
        <v>5</v>
      </c>
      <c r="C147" t="s">
        <v>4</v>
      </c>
    </row>
    <row r="148" spans="1:3" x14ac:dyDescent="0.25">
      <c r="A148" s="1">
        <v>42151</v>
      </c>
      <c r="B148" t="s">
        <v>5</v>
      </c>
      <c r="C148" t="s">
        <v>4</v>
      </c>
    </row>
    <row r="149" spans="1:3" x14ac:dyDescent="0.25">
      <c r="A149" s="1">
        <v>42152</v>
      </c>
      <c r="B149" t="s">
        <v>5</v>
      </c>
      <c r="C149" t="s">
        <v>4</v>
      </c>
    </row>
    <row r="150" spans="1:3" x14ac:dyDescent="0.25">
      <c r="A150" s="1">
        <v>42153</v>
      </c>
      <c r="B150" t="s">
        <v>5</v>
      </c>
      <c r="C150" t="s">
        <v>4</v>
      </c>
    </row>
    <row r="151" spans="1:3" x14ac:dyDescent="0.25">
      <c r="A151" s="1">
        <v>42154</v>
      </c>
      <c r="B151" t="s">
        <v>5</v>
      </c>
      <c r="C151" t="s">
        <v>4</v>
      </c>
    </row>
    <row r="152" spans="1:3" x14ac:dyDescent="0.25">
      <c r="A152" s="1">
        <v>42155</v>
      </c>
      <c r="B152" t="s">
        <v>5</v>
      </c>
      <c r="C152" t="s">
        <v>4</v>
      </c>
    </row>
    <row r="153" spans="1:3" x14ac:dyDescent="0.25">
      <c r="A153" s="1">
        <v>42156</v>
      </c>
      <c r="B153" t="s">
        <v>5</v>
      </c>
      <c r="C153" t="s">
        <v>4</v>
      </c>
    </row>
    <row r="154" spans="1:3" x14ac:dyDescent="0.25">
      <c r="A154" s="1">
        <v>42157</v>
      </c>
      <c r="B154" t="s">
        <v>5</v>
      </c>
      <c r="C154" t="s">
        <v>4</v>
      </c>
    </row>
    <row r="155" spans="1:3" x14ac:dyDescent="0.25">
      <c r="A155" s="1">
        <v>42158</v>
      </c>
      <c r="B155" t="s">
        <v>5</v>
      </c>
      <c r="C155" t="s">
        <v>4</v>
      </c>
    </row>
    <row r="156" spans="1:3" x14ac:dyDescent="0.25">
      <c r="A156" s="1">
        <v>42159</v>
      </c>
      <c r="B156" t="s">
        <v>5</v>
      </c>
      <c r="C156" t="s">
        <v>4</v>
      </c>
    </row>
    <row r="157" spans="1:3" x14ac:dyDescent="0.25">
      <c r="A157" s="1">
        <v>42160</v>
      </c>
      <c r="B157" t="s">
        <v>5</v>
      </c>
      <c r="C157" t="s">
        <v>4</v>
      </c>
    </row>
    <row r="158" spans="1:3" x14ac:dyDescent="0.25">
      <c r="A158" s="1">
        <v>42161</v>
      </c>
      <c r="B158" t="s">
        <v>5</v>
      </c>
      <c r="C158" t="s">
        <v>4</v>
      </c>
    </row>
    <row r="159" spans="1:3" x14ac:dyDescent="0.25">
      <c r="A159" s="1">
        <v>42162</v>
      </c>
      <c r="B159" t="s">
        <v>5</v>
      </c>
      <c r="C159" t="s">
        <v>4</v>
      </c>
    </row>
    <row r="160" spans="1:3" x14ac:dyDescent="0.25">
      <c r="A160" s="1">
        <v>42163</v>
      </c>
      <c r="B160" t="s">
        <v>5</v>
      </c>
      <c r="C160" t="s">
        <v>5</v>
      </c>
    </row>
    <row r="161" spans="1:3" x14ac:dyDescent="0.25">
      <c r="A161" s="1">
        <v>42164</v>
      </c>
      <c r="B161" t="s">
        <v>5</v>
      </c>
      <c r="C161" t="s">
        <v>4</v>
      </c>
    </row>
    <row r="162" spans="1:3" x14ac:dyDescent="0.25">
      <c r="A162" s="1">
        <v>42165</v>
      </c>
      <c r="B162" t="s">
        <v>5</v>
      </c>
      <c r="C162" t="s">
        <v>4</v>
      </c>
    </row>
    <row r="163" spans="1:3" x14ac:dyDescent="0.25">
      <c r="A163" s="1">
        <v>42166</v>
      </c>
      <c r="B163" t="s">
        <v>5</v>
      </c>
      <c r="C163" t="s">
        <v>4</v>
      </c>
    </row>
    <row r="164" spans="1:3" x14ac:dyDescent="0.25">
      <c r="A164" s="1">
        <v>42167</v>
      </c>
      <c r="B164" t="s">
        <v>5</v>
      </c>
      <c r="C164" t="s">
        <v>4</v>
      </c>
    </row>
    <row r="165" spans="1:3" x14ac:dyDescent="0.25">
      <c r="A165" s="1">
        <v>42168</v>
      </c>
      <c r="B165" t="s">
        <v>5</v>
      </c>
      <c r="C165" t="s">
        <v>4</v>
      </c>
    </row>
    <row r="166" spans="1:3" x14ac:dyDescent="0.25">
      <c r="A166" s="1">
        <v>42169</v>
      </c>
      <c r="B166" t="s">
        <v>5</v>
      </c>
      <c r="C166" t="s">
        <v>4</v>
      </c>
    </row>
    <row r="167" spans="1:3" x14ac:dyDescent="0.25">
      <c r="A167" s="1">
        <v>42170</v>
      </c>
      <c r="B167" t="s">
        <v>5</v>
      </c>
      <c r="C167" t="s">
        <v>4</v>
      </c>
    </row>
    <row r="168" spans="1:3" x14ac:dyDescent="0.25">
      <c r="A168" s="1">
        <v>42171</v>
      </c>
      <c r="B168" t="s">
        <v>5</v>
      </c>
      <c r="C168" t="s">
        <v>4</v>
      </c>
    </row>
    <row r="169" spans="1:3" x14ac:dyDescent="0.25">
      <c r="A169" s="1">
        <v>42172</v>
      </c>
      <c r="B169" t="s">
        <v>5</v>
      </c>
      <c r="C169" t="s">
        <v>4</v>
      </c>
    </row>
    <row r="170" spans="1:3" x14ac:dyDescent="0.25">
      <c r="A170" s="1">
        <v>42173</v>
      </c>
      <c r="B170" t="s">
        <v>5</v>
      </c>
      <c r="C170" t="s">
        <v>4</v>
      </c>
    </row>
    <row r="171" spans="1:3" x14ac:dyDescent="0.25">
      <c r="A171" s="1">
        <v>42174</v>
      </c>
      <c r="B171" t="s">
        <v>5</v>
      </c>
      <c r="C171" t="s">
        <v>4</v>
      </c>
    </row>
    <row r="172" spans="1:3" x14ac:dyDescent="0.25">
      <c r="A172" s="1">
        <v>42175</v>
      </c>
      <c r="B172" t="s">
        <v>5</v>
      </c>
      <c r="C172" t="s">
        <v>4</v>
      </c>
    </row>
    <row r="173" spans="1:3" x14ac:dyDescent="0.25">
      <c r="A173" s="1">
        <v>42176</v>
      </c>
      <c r="B173" t="s">
        <v>5</v>
      </c>
      <c r="C173" t="s">
        <v>4</v>
      </c>
    </row>
    <row r="174" spans="1:3" x14ac:dyDescent="0.25">
      <c r="A174" s="1">
        <v>42177</v>
      </c>
      <c r="B174" t="s">
        <v>5</v>
      </c>
      <c r="C174" t="s">
        <v>4</v>
      </c>
    </row>
    <row r="175" spans="1:3" x14ac:dyDescent="0.25">
      <c r="A175" s="1">
        <v>42178</v>
      </c>
      <c r="B175" t="s">
        <v>5</v>
      </c>
      <c r="C175" t="s">
        <v>4</v>
      </c>
    </row>
    <row r="176" spans="1:3" x14ac:dyDescent="0.25">
      <c r="A176" s="1">
        <v>42179</v>
      </c>
      <c r="B176" t="s">
        <v>5</v>
      </c>
      <c r="C176" t="s">
        <v>4</v>
      </c>
    </row>
    <row r="177" spans="1:3" x14ac:dyDescent="0.25">
      <c r="A177" s="1">
        <v>42180</v>
      </c>
      <c r="B177" t="s">
        <v>5</v>
      </c>
      <c r="C177" t="s">
        <v>4</v>
      </c>
    </row>
    <row r="178" spans="1:3" x14ac:dyDescent="0.25">
      <c r="A178" s="1">
        <v>42181</v>
      </c>
      <c r="B178" t="s">
        <v>4</v>
      </c>
      <c r="C178" t="s">
        <v>4</v>
      </c>
    </row>
    <row r="179" spans="1:3" x14ac:dyDescent="0.25">
      <c r="A179" s="1">
        <v>42182</v>
      </c>
      <c r="B179" t="s">
        <v>4</v>
      </c>
      <c r="C179" t="s">
        <v>4</v>
      </c>
    </row>
    <row r="180" spans="1:3" x14ac:dyDescent="0.25">
      <c r="A180" s="1">
        <v>42183</v>
      </c>
      <c r="B180" t="s">
        <v>4</v>
      </c>
      <c r="C180" t="s">
        <v>4</v>
      </c>
    </row>
    <row r="181" spans="1:3" x14ac:dyDescent="0.25">
      <c r="A181" s="1">
        <v>42184</v>
      </c>
      <c r="B181" t="s">
        <v>4</v>
      </c>
      <c r="C181" t="s">
        <v>4</v>
      </c>
    </row>
    <row r="182" spans="1:3" x14ac:dyDescent="0.25">
      <c r="A182" s="1">
        <v>42185</v>
      </c>
      <c r="B182" t="s">
        <v>4</v>
      </c>
      <c r="C182" t="s">
        <v>4</v>
      </c>
    </row>
    <row r="183" spans="1:3" x14ac:dyDescent="0.25">
      <c r="A183" s="1">
        <v>42186</v>
      </c>
      <c r="B183" t="s">
        <v>4</v>
      </c>
      <c r="C183" t="s">
        <v>4</v>
      </c>
    </row>
    <row r="184" spans="1:3" x14ac:dyDescent="0.25">
      <c r="A184" s="1">
        <v>42187</v>
      </c>
      <c r="B184" t="s">
        <v>4</v>
      </c>
      <c r="C184" t="s">
        <v>4</v>
      </c>
    </row>
    <row r="185" spans="1:3" x14ac:dyDescent="0.25">
      <c r="A185" s="1">
        <v>42188</v>
      </c>
      <c r="B185" t="s">
        <v>4</v>
      </c>
      <c r="C185" t="s">
        <v>4</v>
      </c>
    </row>
    <row r="186" spans="1:3" x14ac:dyDescent="0.25">
      <c r="A186" s="1">
        <v>42189</v>
      </c>
      <c r="B186" t="s">
        <v>4</v>
      </c>
      <c r="C186" t="s">
        <v>4</v>
      </c>
    </row>
    <row r="187" spans="1:3" x14ac:dyDescent="0.25">
      <c r="A187" s="1">
        <v>42190</v>
      </c>
      <c r="B187" t="s">
        <v>4</v>
      </c>
      <c r="C187" t="s">
        <v>4</v>
      </c>
    </row>
    <row r="188" spans="1:3" x14ac:dyDescent="0.25">
      <c r="A188" s="1">
        <v>42191</v>
      </c>
      <c r="B188" t="s">
        <v>4</v>
      </c>
      <c r="C188" t="s">
        <v>4</v>
      </c>
    </row>
    <row r="189" spans="1:3" x14ac:dyDescent="0.25">
      <c r="A189" s="1">
        <v>42192</v>
      </c>
      <c r="B189" t="s">
        <v>4</v>
      </c>
      <c r="C189" t="s">
        <v>4</v>
      </c>
    </row>
    <row r="190" spans="1:3" x14ac:dyDescent="0.25">
      <c r="A190" s="1">
        <v>42193</v>
      </c>
      <c r="B190" t="s">
        <v>4</v>
      </c>
      <c r="C190" t="s">
        <v>4</v>
      </c>
    </row>
    <row r="191" spans="1:3" x14ac:dyDescent="0.25">
      <c r="A191" s="1">
        <v>42194</v>
      </c>
      <c r="B191" t="s">
        <v>4</v>
      </c>
      <c r="C191" t="s">
        <v>4</v>
      </c>
    </row>
    <row r="192" spans="1:3" x14ac:dyDescent="0.25">
      <c r="A192" s="1">
        <v>42195</v>
      </c>
      <c r="B192" t="s">
        <v>4</v>
      </c>
      <c r="C192" t="s">
        <v>4</v>
      </c>
    </row>
    <row r="193" spans="1:3" x14ac:dyDescent="0.25">
      <c r="A193" s="1">
        <v>42196</v>
      </c>
      <c r="B193" t="s">
        <v>4</v>
      </c>
      <c r="C193" t="s">
        <v>4</v>
      </c>
    </row>
    <row r="194" spans="1:3" x14ac:dyDescent="0.25">
      <c r="A194" s="1">
        <v>42197</v>
      </c>
      <c r="B194" t="s">
        <v>4</v>
      </c>
      <c r="C194" t="s">
        <v>4</v>
      </c>
    </row>
    <row r="195" spans="1:3" x14ac:dyDescent="0.25">
      <c r="A195" s="1">
        <v>42198</v>
      </c>
      <c r="B195" t="s">
        <v>4</v>
      </c>
      <c r="C195" t="s">
        <v>4</v>
      </c>
    </row>
    <row r="196" spans="1:3" x14ac:dyDescent="0.25">
      <c r="A196" s="1">
        <v>42199</v>
      </c>
      <c r="B196" t="s">
        <v>5</v>
      </c>
      <c r="C196" t="s">
        <v>4</v>
      </c>
    </row>
    <row r="197" spans="1:3" x14ac:dyDescent="0.25">
      <c r="A197" s="1">
        <v>42200</v>
      </c>
      <c r="B197" t="s">
        <v>5</v>
      </c>
      <c r="C197" t="s">
        <v>4</v>
      </c>
    </row>
    <row r="198" spans="1:3" x14ac:dyDescent="0.25">
      <c r="A198" s="1">
        <v>42201</v>
      </c>
      <c r="B198" t="s">
        <v>5</v>
      </c>
      <c r="C198" t="s">
        <v>4</v>
      </c>
    </row>
    <row r="199" spans="1:3" x14ac:dyDescent="0.25">
      <c r="A199" s="1">
        <v>42202</v>
      </c>
      <c r="B199" t="s">
        <v>5</v>
      </c>
      <c r="C199" t="s">
        <v>4</v>
      </c>
    </row>
    <row r="200" spans="1:3" x14ac:dyDescent="0.25">
      <c r="A200" s="1">
        <v>42203</v>
      </c>
      <c r="B200" t="s">
        <v>5</v>
      </c>
      <c r="C200" t="s">
        <v>4</v>
      </c>
    </row>
    <row r="201" spans="1:3" x14ac:dyDescent="0.25">
      <c r="A201" s="1">
        <v>42204</v>
      </c>
      <c r="B201" t="s">
        <v>5</v>
      </c>
      <c r="C201" t="s">
        <v>4</v>
      </c>
    </row>
    <row r="202" spans="1:3" x14ac:dyDescent="0.25">
      <c r="A202" s="1">
        <v>42205</v>
      </c>
      <c r="B202" t="s">
        <v>5</v>
      </c>
      <c r="C202" t="s">
        <v>4</v>
      </c>
    </row>
    <row r="203" spans="1:3" x14ac:dyDescent="0.25">
      <c r="A203" s="1">
        <v>42206</v>
      </c>
      <c r="B203" t="s">
        <v>5</v>
      </c>
      <c r="C203" t="s">
        <v>4</v>
      </c>
    </row>
    <row r="204" spans="1:3" x14ac:dyDescent="0.25">
      <c r="A204" s="1">
        <v>42207</v>
      </c>
      <c r="B204" t="s">
        <v>5</v>
      </c>
      <c r="C204" t="s">
        <v>4</v>
      </c>
    </row>
    <row r="205" spans="1:3" x14ac:dyDescent="0.25">
      <c r="A205" s="1">
        <v>42208</v>
      </c>
      <c r="B205" t="s">
        <v>5</v>
      </c>
      <c r="C205" t="s">
        <v>4</v>
      </c>
    </row>
    <row r="206" spans="1:3" x14ac:dyDescent="0.25">
      <c r="A206" s="1">
        <v>42209</v>
      </c>
      <c r="B206" t="s">
        <v>5</v>
      </c>
      <c r="C206" t="s">
        <v>4</v>
      </c>
    </row>
    <row r="207" spans="1:3" x14ac:dyDescent="0.25">
      <c r="A207" s="1">
        <v>42210</v>
      </c>
      <c r="B207" t="s">
        <v>5</v>
      </c>
      <c r="C207" t="s">
        <v>4</v>
      </c>
    </row>
    <row r="208" spans="1:3" x14ac:dyDescent="0.25">
      <c r="A208" s="1">
        <v>42211</v>
      </c>
      <c r="B208" t="s">
        <v>5</v>
      </c>
      <c r="C208" t="s">
        <v>4</v>
      </c>
    </row>
    <row r="209" spans="1:3" x14ac:dyDescent="0.25">
      <c r="A209" s="1">
        <v>42212</v>
      </c>
      <c r="B209" t="s">
        <v>5</v>
      </c>
      <c r="C209" t="s">
        <v>4</v>
      </c>
    </row>
    <row r="210" spans="1:3" x14ac:dyDescent="0.25">
      <c r="A210" s="1">
        <v>42213</v>
      </c>
      <c r="B210" t="s">
        <v>5</v>
      </c>
      <c r="C210" t="s">
        <v>4</v>
      </c>
    </row>
    <row r="211" spans="1:3" x14ac:dyDescent="0.25">
      <c r="A211" s="1">
        <v>42214</v>
      </c>
      <c r="B211" t="s">
        <v>5</v>
      </c>
      <c r="C211" t="s">
        <v>4</v>
      </c>
    </row>
    <row r="212" spans="1:3" x14ac:dyDescent="0.25">
      <c r="A212" s="1">
        <v>42215</v>
      </c>
      <c r="B212" t="s">
        <v>5</v>
      </c>
      <c r="C212" t="s">
        <v>4</v>
      </c>
    </row>
    <row r="213" spans="1:3" x14ac:dyDescent="0.25">
      <c r="A213" s="1">
        <v>42216</v>
      </c>
      <c r="B213" t="s">
        <v>5</v>
      </c>
      <c r="C213" t="s">
        <v>4</v>
      </c>
    </row>
    <row r="214" spans="1:3" x14ac:dyDescent="0.25">
      <c r="A214" s="1">
        <v>42217</v>
      </c>
      <c r="B214" t="s">
        <v>5</v>
      </c>
      <c r="C214" t="s">
        <v>4</v>
      </c>
    </row>
    <row r="215" spans="1:3" x14ac:dyDescent="0.25">
      <c r="A215" s="1">
        <v>42218</v>
      </c>
      <c r="B215" t="s">
        <v>5</v>
      </c>
      <c r="C215" t="s">
        <v>4</v>
      </c>
    </row>
    <row r="216" spans="1:3" x14ac:dyDescent="0.25">
      <c r="A216" s="1">
        <v>42219</v>
      </c>
      <c r="B216" t="s">
        <v>5</v>
      </c>
      <c r="C216" t="s">
        <v>4</v>
      </c>
    </row>
    <row r="217" spans="1:3" x14ac:dyDescent="0.25">
      <c r="A217" s="1">
        <v>42220</v>
      </c>
      <c r="B217" t="s">
        <v>5</v>
      </c>
      <c r="C217" t="s">
        <v>4</v>
      </c>
    </row>
    <row r="218" spans="1:3" x14ac:dyDescent="0.25">
      <c r="A218" s="1">
        <v>42221</v>
      </c>
      <c r="B218" t="s">
        <v>5</v>
      </c>
      <c r="C218" t="s">
        <v>4</v>
      </c>
    </row>
    <row r="219" spans="1:3" x14ac:dyDescent="0.25">
      <c r="A219" s="1">
        <v>42222</v>
      </c>
      <c r="B219" t="s">
        <v>5</v>
      </c>
      <c r="C219" t="s">
        <v>4</v>
      </c>
    </row>
    <row r="220" spans="1:3" x14ac:dyDescent="0.25">
      <c r="A220" s="1">
        <v>42223</v>
      </c>
      <c r="B220" t="s">
        <v>5</v>
      </c>
      <c r="C220" t="s">
        <v>4</v>
      </c>
    </row>
    <row r="221" spans="1:3" x14ac:dyDescent="0.25">
      <c r="A221" s="1">
        <v>42224</v>
      </c>
      <c r="B221" t="s">
        <v>5</v>
      </c>
      <c r="C221" t="s">
        <v>4</v>
      </c>
    </row>
    <row r="222" spans="1:3" x14ac:dyDescent="0.25">
      <c r="A222" s="1">
        <v>42225</v>
      </c>
      <c r="B222" t="s">
        <v>5</v>
      </c>
      <c r="C222" t="s">
        <v>4</v>
      </c>
    </row>
    <row r="223" spans="1:3" x14ac:dyDescent="0.25">
      <c r="A223" s="1">
        <v>42226</v>
      </c>
      <c r="B223" t="s">
        <v>5</v>
      </c>
      <c r="C223" t="s">
        <v>4</v>
      </c>
    </row>
    <row r="224" spans="1:3" x14ac:dyDescent="0.25">
      <c r="A224" s="1">
        <v>42227</v>
      </c>
      <c r="B224" t="s">
        <v>5</v>
      </c>
      <c r="C224" t="s">
        <v>4</v>
      </c>
    </row>
    <row r="225" spans="1:3" x14ac:dyDescent="0.25">
      <c r="A225" s="1">
        <v>42228</v>
      </c>
      <c r="B225" t="s">
        <v>5</v>
      </c>
      <c r="C225" t="s">
        <v>4</v>
      </c>
    </row>
    <row r="226" spans="1:3" x14ac:dyDescent="0.25">
      <c r="A226" s="1">
        <v>42229</v>
      </c>
      <c r="B226" t="s">
        <v>5</v>
      </c>
      <c r="C226" t="s">
        <v>4</v>
      </c>
    </row>
    <row r="227" spans="1:3" x14ac:dyDescent="0.25">
      <c r="A227" s="1">
        <v>42230</v>
      </c>
      <c r="B227" t="s">
        <v>5</v>
      </c>
      <c r="C227" t="s">
        <v>4</v>
      </c>
    </row>
    <row r="228" spans="1:3" x14ac:dyDescent="0.25">
      <c r="A228" s="1">
        <v>42231</v>
      </c>
      <c r="B228" t="s">
        <v>5</v>
      </c>
      <c r="C228" t="s">
        <v>4</v>
      </c>
    </row>
    <row r="229" spans="1:3" x14ac:dyDescent="0.25">
      <c r="A229" s="1">
        <v>42232</v>
      </c>
      <c r="B229" t="s">
        <v>5</v>
      </c>
      <c r="C229" t="s">
        <v>4</v>
      </c>
    </row>
    <row r="230" spans="1:3" x14ac:dyDescent="0.25">
      <c r="A230" s="1">
        <v>42233</v>
      </c>
      <c r="B230" t="s">
        <v>5</v>
      </c>
      <c r="C230" t="s">
        <v>4</v>
      </c>
    </row>
    <row r="231" spans="1:3" x14ac:dyDescent="0.25">
      <c r="A231" s="1">
        <v>42234</v>
      </c>
      <c r="B231" t="s">
        <v>5</v>
      </c>
      <c r="C231" t="s">
        <v>4</v>
      </c>
    </row>
    <row r="232" spans="1:3" x14ac:dyDescent="0.25">
      <c r="A232" s="1">
        <v>42235</v>
      </c>
      <c r="B232" t="s">
        <v>5</v>
      </c>
      <c r="C232" t="s">
        <v>4</v>
      </c>
    </row>
    <row r="233" spans="1:3" x14ac:dyDescent="0.25">
      <c r="A233" s="1">
        <v>42236</v>
      </c>
      <c r="B233" t="s">
        <v>5</v>
      </c>
      <c r="C233" t="s">
        <v>4</v>
      </c>
    </row>
    <row r="234" spans="1:3" x14ac:dyDescent="0.25">
      <c r="A234" s="1">
        <v>42237</v>
      </c>
      <c r="B234" t="s">
        <v>5</v>
      </c>
      <c r="C234" t="s">
        <v>4</v>
      </c>
    </row>
    <row r="235" spans="1:3" x14ac:dyDescent="0.25">
      <c r="A235" s="1">
        <v>42238</v>
      </c>
      <c r="B235" t="s">
        <v>5</v>
      </c>
      <c r="C235" t="s">
        <v>4</v>
      </c>
    </row>
    <row r="236" spans="1:3" x14ac:dyDescent="0.25">
      <c r="A236" s="1">
        <v>42239</v>
      </c>
      <c r="B236" t="s">
        <v>5</v>
      </c>
      <c r="C236" t="s">
        <v>4</v>
      </c>
    </row>
    <row r="237" spans="1:3" x14ac:dyDescent="0.25">
      <c r="A237" s="1">
        <v>42240</v>
      </c>
      <c r="B237" t="s">
        <v>5</v>
      </c>
      <c r="C237" t="s">
        <v>4</v>
      </c>
    </row>
    <row r="238" spans="1:3" x14ac:dyDescent="0.25">
      <c r="A238" s="1">
        <v>42241</v>
      </c>
      <c r="B238" t="s">
        <v>5</v>
      </c>
      <c r="C238" t="s">
        <v>4</v>
      </c>
    </row>
    <row r="239" spans="1:3" x14ac:dyDescent="0.25">
      <c r="A239" s="1">
        <v>42242</v>
      </c>
      <c r="B239" t="s">
        <v>5</v>
      </c>
      <c r="C239" t="s">
        <v>4</v>
      </c>
    </row>
    <row r="240" spans="1:3" x14ac:dyDescent="0.25">
      <c r="A240" s="1">
        <v>42243</v>
      </c>
      <c r="B240" t="s">
        <v>5</v>
      </c>
      <c r="C240" t="s">
        <v>4</v>
      </c>
    </row>
    <row r="241" spans="1:3" x14ac:dyDescent="0.25">
      <c r="A241" s="1">
        <v>42244</v>
      </c>
      <c r="B241" t="s">
        <v>5</v>
      </c>
      <c r="C241" t="s">
        <v>4</v>
      </c>
    </row>
    <row r="242" spans="1:3" x14ac:dyDescent="0.25">
      <c r="A242" s="1">
        <v>42245</v>
      </c>
      <c r="B242" t="s">
        <v>5</v>
      </c>
      <c r="C242" t="s">
        <v>4</v>
      </c>
    </row>
    <row r="243" spans="1:3" x14ac:dyDescent="0.25">
      <c r="A243" s="1">
        <v>42246</v>
      </c>
      <c r="B243" t="s">
        <v>5</v>
      </c>
      <c r="C243" t="s">
        <v>4</v>
      </c>
    </row>
    <row r="244" spans="1:3" x14ac:dyDescent="0.25">
      <c r="A244" s="1">
        <v>42247</v>
      </c>
      <c r="B244" t="s">
        <v>5</v>
      </c>
      <c r="C244" t="s">
        <v>4</v>
      </c>
    </row>
    <row r="245" spans="1:3" x14ac:dyDescent="0.25">
      <c r="A245" s="1">
        <v>42248</v>
      </c>
      <c r="B245" t="s">
        <v>5</v>
      </c>
      <c r="C245" t="s">
        <v>4</v>
      </c>
    </row>
    <row r="246" spans="1:3" x14ac:dyDescent="0.25">
      <c r="A246" s="1">
        <v>42249</v>
      </c>
      <c r="B246" t="s">
        <v>5</v>
      </c>
      <c r="C246" t="s">
        <v>4</v>
      </c>
    </row>
    <row r="247" spans="1:3" x14ac:dyDescent="0.25">
      <c r="A247" s="1">
        <v>42250</v>
      </c>
      <c r="B247" t="s">
        <v>5</v>
      </c>
      <c r="C247" t="s">
        <v>4</v>
      </c>
    </row>
    <row r="248" spans="1:3" x14ac:dyDescent="0.25">
      <c r="A248" s="1">
        <v>42251</v>
      </c>
      <c r="B248" t="s">
        <v>5</v>
      </c>
      <c r="C248" t="s">
        <v>4</v>
      </c>
    </row>
    <row r="249" spans="1:3" x14ac:dyDescent="0.25">
      <c r="A249" s="1">
        <v>42252</v>
      </c>
      <c r="B249" t="s">
        <v>5</v>
      </c>
      <c r="C249" t="s">
        <v>4</v>
      </c>
    </row>
    <row r="250" spans="1:3" x14ac:dyDescent="0.25">
      <c r="A250" s="1">
        <v>42253</v>
      </c>
      <c r="B250" t="s">
        <v>5</v>
      </c>
      <c r="C250" t="s">
        <v>4</v>
      </c>
    </row>
    <row r="251" spans="1:3" x14ac:dyDescent="0.25">
      <c r="A251" s="1">
        <v>42254</v>
      </c>
      <c r="B251" t="s">
        <v>5</v>
      </c>
      <c r="C251" t="s">
        <v>4</v>
      </c>
    </row>
    <row r="252" spans="1:3" x14ac:dyDescent="0.25">
      <c r="A252" s="1">
        <v>42255</v>
      </c>
      <c r="B252" t="s">
        <v>5</v>
      </c>
      <c r="C252" t="s">
        <v>4</v>
      </c>
    </row>
    <row r="253" spans="1:3" x14ac:dyDescent="0.25">
      <c r="A253" s="1">
        <v>42256</v>
      </c>
      <c r="B253" t="s">
        <v>5</v>
      </c>
      <c r="C253" t="s">
        <v>4</v>
      </c>
    </row>
    <row r="254" spans="1:3" x14ac:dyDescent="0.25">
      <c r="A254" s="1">
        <v>42257</v>
      </c>
      <c r="B254" t="s">
        <v>5</v>
      </c>
      <c r="C254" t="s">
        <v>4</v>
      </c>
    </row>
    <row r="255" spans="1:3" x14ac:dyDescent="0.25">
      <c r="A255" s="1">
        <v>42258</v>
      </c>
      <c r="B255" t="s">
        <v>5</v>
      </c>
      <c r="C255" t="s">
        <v>4</v>
      </c>
    </row>
    <row r="256" spans="1:3" x14ac:dyDescent="0.25">
      <c r="A256" s="1">
        <v>42259</v>
      </c>
      <c r="B256" t="s">
        <v>5</v>
      </c>
      <c r="C256" t="s">
        <v>4</v>
      </c>
    </row>
    <row r="257" spans="1:3" x14ac:dyDescent="0.25">
      <c r="A257" s="1">
        <v>42260</v>
      </c>
      <c r="B257" t="s">
        <v>5</v>
      </c>
      <c r="C257" t="s">
        <v>4</v>
      </c>
    </row>
    <row r="258" spans="1:3" x14ac:dyDescent="0.25">
      <c r="A258" s="1">
        <v>42261</v>
      </c>
      <c r="B258" t="s">
        <v>5</v>
      </c>
      <c r="C258" t="s">
        <v>4</v>
      </c>
    </row>
    <row r="259" spans="1:3" x14ac:dyDescent="0.25">
      <c r="A259" s="1">
        <v>42262</v>
      </c>
      <c r="B259" t="s">
        <v>5</v>
      </c>
      <c r="C259" t="s">
        <v>4</v>
      </c>
    </row>
    <row r="260" spans="1:3" x14ac:dyDescent="0.25">
      <c r="A260" s="1">
        <v>42263</v>
      </c>
      <c r="B260" t="s">
        <v>5</v>
      </c>
      <c r="C260" t="s">
        <v>4</v>
      </c>
    </row>
    <row r="261" spans="1:3" x14ac:dyDescent="0.25">
      <c r="A261" s="1">
        <v>42264</v>
      </c>
      <c r="B261" t="s">
        <v>5</v>
      </c>
      <c r="C261" t="s">
        <v>4</v>
      </c>
    </row>
    <row r="262" spans="1:3" x14ac:dyDescent="0.25">
      <c r="A262" s="1">
        <v>42265</v>
      </c>
      <c r="B262" t="s">
        <v>4</v>
      </c>
      <c r="C262" t="s">
        <v>4</v>
      </c>
    </row>
    <row r="263" spans="1:3" x14ac:dyDescent="0.25">
      <c r="A263" s="1">
        <v>42266</v>
      </c>
      <c r="B263" t="s">
        <v>4</v>
      </c>
      <c r="C263" t="s">
        <v>4</v>
      </c>
    </row>
    <row r="264" spans="1:3" x14ac:dyDescent="0.25">
      <c r="A264" s="1">
        <v>42267</v>
      </c>
      <c r="B264" t="s">
        <v>4</v>
      </c>
      <c r="C264" t="s">
        <v>4</v>
      </c>
    </row>
    <row r="265" spans="1:3" x14ac:dyDescent="0.25">
      <c r="A265" s="1">
        <v>42268</v>
      </c>
      <c r="B265" t="s">
        <v>4</v>
      </c>
      <c r="C265" t="s">
        <v>4</v>
      </c>
    </row>
    <row r="266" spans="1:3" x14ac:dyDescent="0.25">
      <c r="A266" s="1">
        <v>42269</v>
      </c>
      <c r="B266" t="s">
        <v>4</v>
      </c>
      <c r="C266" t="s">
        <v>4</v>
      </c>
    </row>
    <row r="267" spans="1:3" x14ac:dyDescent="0.25">
      <c r="A267" s="1">
        <v>42270</v>
      </c>
      <c r="B267" t="s">
        <v>4</v>
      </c>
      <c r="C267" t="s">
        <v>4</v>
      </c>
    </row>
    <row r="268" spans="1:3" x14ac:dyDescent="0.25">
      <c r="A268" s="1">
        <v>42271</v>
      </c>
      <c r="B268" t="s">
        <v>4</v>
      </c>
      <c r="C268" t="s">
        <v>4</v>
      </c>
    </row>
    <row r="269" spans="1:3" x14ac:dyDescent="0.25">
      <c r="A269" s="1">
        <v>42272</v>
      </c>
      <c r="B269" t="s">
        <v>4</v>
      </c>
      <c r="C269" t="s">
        <v>4</v>
      </c>
    </row>
    <row r="270" spans="1:3" x14ac:dyDescent="0.25">
      <c r="A270" s="1">
        <v>42273</v>
      </c>
      <c r="B270" t="s">
        <v>4</v>
      </c>
      <c r="C270" t="s">
        <v>4</v>
      </c>
    </row>
    <row r="271" spans="1:3" x14ac:dyDescent="0.25">
      <c r="A271" s="1">
        <v>42274</v>
      </c>
      <c r="B271" t="s">
        <v>4</v>
      </c>
      <c r="C271" t="s">
        <v>4</v>
      </c>
    </row>
    <row r="272" spans="1:3" x14ac:dyDescent="0.25">
      <c r="A272" s="1">
        <v>42275</v>
      </c>
      <c r="B272" t="s">
        <v>4</v>
      </c>
      <c r="C272" t="s">
        <v>4</v>
      </c>
    </row>
    <row r="273" spans="1:3" x14ac:dyDescent="0.25">
      <c r="A273" s="1">
        <v>42276</v>
      </c>
      <c r="B273" t="s">
        <v>4</v>
      </c>
      <c r="C273" t="s">
        <v>4</v>
      </c>
    </row>
    <row r="274" spans="1:3" x14ac:dyDescent="0.25">
      <c r="A274" s="1">
        <v>42277</v>
      </c>
      <c r="B274" t="s">
        <v>4</v>
      </c>
      <c r="C274" t="s">
        <v>4</v>
      </c>
    </row>
    <row r="275" spans="1:3" x14ac:dyDescent="0.25">
      <c r="A275" s="1">
        <v>42278</v>
      </c>
      <c r="B275" t="s">
        <v>4</v>
      </c>
      <c r="C275" t="s">
        <v>4</v>
      </c>
    </row>
    <row r="276" spans="1:3" x14ac:dyDescent="0.25">
      <c r="A276" s="1">
        <v>42279</v>
      </c>
      <c r="B276" t="s">
        <v>4</v>
      </c>
      <c r="C276" t="s">
        <v>5</v>
      </c>
    </row>
    <row r="277" spans="1:3" x14ac:dyDescent="0.25">
      <c r="A277" s="1">
        <v>42280</v>
      </c>
      <c r="B277" t="s">
        <v>4</v>
      </c>
      <c r="C277" t="s">
        <v>4</v>
      </c>
    </row>
    <row r="278" spans="1:3" x14ac:dyDescent="0.25">
      <c r="A278" s="1">
        <v>42281</v>
      </c>
      <c r="B278" t="s">
        <v>4</v>
      </c>
      <c r="C278" t="s">
        <v>4</v>
      </c>
    </row>
    <row r="279" spans="1:3" x14ac:dyDescent="0.25">
      <c r="A279" s="1">
        <v>42282</v>
      </c>
      <c r="B279" t="s">
        <v>4</v>
      </c>
      <c r="C279" t="s">
        <v>4</v>
      </c>
    </row>
    <row r="280" spans="1:3" x14ac:dyDescent="0.25">
      <c r="A280" s="1">
        <v>42283</v>
      </c>
      <c r="B280" t="s">
        <v>5</v>
      </c>
      <c r="C280" t="s">
        <v>4</v>
      </c>
    </row>
    <row r="281" spans="1:3" x14ac:dyDescent="0.25">
      <c r="A281" s="1">
        <v>42284</v>
      </c>
      <c r="B281" t="s">
        <v>5</v>
      </c>
      <c r="C281" t="s">
        <v>4</v>
      </c>
    </row>
    <row r="282" spans="1:3" x14ac:dyDescent="0.25">
      <c r="A282" s="1">
        <v>42285</v>
      </c>
      <c r="B282" t="s">
        <v>5</v>
      </c>
      <c r="C282" t="s">
        <v>4</v>
      </c>
    </row>
    <row r="283" spans="1:3" x14ac:dyDescent="0.25">
      <c r="A283" s="1">
        <v>42286</v>
      </c>
      <c r="B283" t="s">
        <v>5</v>
      </c>
      <c r="C283" t="s">
        <v>4</v>
      </c>
    </row>
    <row r="284" spans="1:3" x14ac:dyDescent="0.25">
      <c r="A284" s="1">
        <v>42287</v>
      </c>
      <c r="B284" t="s">
        <v>5</v>
      </c>
      <c r="C284" t="s">
        <v>4</v>
      </c>
    </row>
    <row r="285" spans="1:3" x14ac:dyDescent="0.25">
      <c r="A285" s="1">
        <v>42288</v>
      </c>
      <c r="B285" t="s">
        <v>5</v>
      </c>
      <c r="C285" t="s">
        <v>4</v>
      </c>
    </row>
    <row r="286" spans="1:3" x14ac:dyDescent="0.25">
      <c r="A286" s="1">
        <v>42289</v>
      </c>
      <c r="B286" t="s">
        <v>5</v>
      </c>
      <c r="C286" t="s">
        <v>4</v>
      </c>
    </row>
    <row r="287" spans="1:3" x14ac:dyDescent="0.25">
      <c r="A287" s="1">
        <v>42290</v>
      </c>
      <c r="B287" t="s">
        <v>5</v>
      </c>
      <c r="C287" t="s">
        <v>4</v>
      </c>
    </row>
    <row r="288" spans="1:3" x14ac:dyDescent="0.25">
      <c r="A288" s="1">
        <v>42291</v>
      </c>
      <c r="B288" t="s">
        <v>5</v>
      </c>
      <c r="C288" t="s">
        <v>4</v>
      </c>
    </row>
    <row r="289" spans="1:3" x14ac:dyDescent="0.25">
      <c r="A289" s="1">
        <v>42292</v>
      </c>
      <c r="B289" t="s">
        <v>5</v>
      </c>
      <c r="C289" t="s">
        <v>4</v>
      </c>
    </row>
    <row r="290" spans="1:3" x14ac:dyDescent="0.25">
      <c r="A290" s="1">
        <v>42293</v>
      </c>
      <c r="B290" t="s">
        <v>5</v>
      </c>
      <c r="C290" t="s">
        <v>4</v>
      </c>
    </row>
    <row r="291" spans="1:3" x14ac:dyDescent="0.25">
      <c r="A291" s="1">
        <v>42294</v>
      </c>
      <c r="B291" t="s">
        <v>5</v>
      </c>
      <c r="C291" t="s">
        <v>4</v>
      </c>
    </row>
    <row r="292" spans="1:3" x14ac:dyDescent="0.25">
      <c r="A292" s="1">
        <v>42295</v>
      </c>
      <c r="B292" t="s">
        <v>5</v>
      </c>
      <c r="C292" t="s">
        <v>4</v>
      </c>
    </row>
    <row r="293" spans="1:3" x14ac:dyDescent="0.25">
      <c r="A293" s="1">
        <v>42296</v>
      </c>
      <c r="B293" t="s">
        <v>5</v>
      </c>
      <c r="C293" t="s">
        <v>4</v>
      </c>
    </row>
    <row r="294" spans="1:3" x14ac:dyDescent="0.25">
      <c r="A294" s="1">
        <v>42297</v>
      </c>
      <c r="B294" t="s">
        <v>5</v>
      </c>
      <c r="C294" t="s">
        <v>4</v>
      </c>
    </row>
    <row r="295" spans="1:3" x14ac:dyDescent="0.25">
      <c r="A295" s="1">
        <v>42298</v>
      </c>
      <c r="B295" t="s">
        <v>5</v>
      </c>
      <c r="C295" t="s">
        <v>4</v>
      </c>
    </row>
    <row r="296" spans="1:3" x14ac:dyDescent="0.25">
      <c r="A296" s="1">
        <v>42299</v>
      </c>
      <c r="B296" t="s">
        <v>5</v>
      </c>
      <c r="C296" t="s">
        <v>4</v>
      </c>
    </row>
    <row r="297" spans="1:3" x14ac:dyDescent="0.25">
      <c r="A297" s="1">
        <v>42300</v>
      </c>
      <c r="B297" t="s">
        <v>5</v>
      </c>
      <c r="C297" t="s">
        <v>4</v>
      </c>
    </row>
    <row r="298" spans="1:3" x14ac:dyDescent="0.25">
      <c r="A298" s="1">
        <v>42301</v>
      </c>
      <c r="B298" t="s">
        <v>5</v>
      </c>
      <c r="C298" t="s">
        <v>4</v>
      </c>
    </row>
    <row r="299" spans="1:3" x14ac:dyDescent="0.25">
      <c r="A299" s="1">
        <v>42302</v>
      </c>
      <c r="B299" t="s">
        <v>5</v>
      </c>
      <c r="C299" t="s">
        <v>4</v>
      </c>
    </row>
    <row r="300" spans="1:3" x14ac:dyDescent="0.25">
      <c r="A300" s="1">
        <v>42303</v>
      </c>
      <c r="B300" t="s">
        <v>5</v>
      </c>
      <c r="C300" t="s">
        <v>4</v>
      </c>
    </row>
    <row r="301" spans="1:3" x14ac:dyDescent="0.25">
      <c r="A301" s="1">
        <v>42304</v>
      </c>
      <c r="B301" t="s">
        <v>5</v>
      </c>
      <c r="C301" t="s">
        <v>4</v>
      </c>
    </row>
    <row r="302" spans="1:3" x14ac:dyDescent="0.25">
      <c r="A302" s="1">
        <v>42305</v>
      </c>
      <c r="B302" t="s">
        <v>5</v>
      </c>
      <c r="C302" t="s">
        <v>4</v>
      </c>
    </row>
    <row r="303" spans="1:3" x14ac:dyDescent="0.25">
      <c r="A303" s="1">
        <v>42306</v>
      </c>
      <c r="B303" t="s">
        <v>5</v>
      </c>
      <c r="C303" t="s">
        <v>4</v>
      </c>
    </row>
    <row r="304" spans="1:3" x14ac:dyDescent="0.25">
      <c r="A304" s="1">
        <v>42307</v>
      </c>
      <c r="B304" t="s">
        <v>5</v>
      </c>
      <c r="C304" t="s">
        <v>4</v>
      </c>
    </row>
    <row r="305" spans="1:3" x14ac:dyDescent="0.25">
      <c r="A305" s="1">
        <v>42308</v>
      </c>
      <c r="B305" t="s">
        <v>5</v>
      </c>
      <c r="C305" t="s">
        <v>4</v>
      </c>
    </row>
    <row r="306" spans="1:3" x14ac:dyDescent="0.25">
      <c r="A306" s="1">
        <v>42309</v>
      </c>
      <c r="B306" t="s">
        <v>5</v>
      </c>
      <c r="C306" t="s">
        <v>4</v>
      </c>
    </row>
    <row r="307" spans="1:3" x14ac:dyDescent="0.25">
      <c r="A307" s="1">
        <v>42310</v>
      </c>
      <c r="B307" t="s">
        <v>5</v>
      </c>
      <c r="C307" t="s">
        <v>4</v>
      </c>
    </row>
    <row r="308" spans="1:3" x14ac:dyDescent="0.25">
      <c r="A308" s="1">
        <v>42311</v>
      </c>
      <c r="B308" t="s">
        <v>5</v>
      </c>
      <c r="C308" t="s">
        <v>5</v>
      </c>
    </row>
    <row r="309" spans="1:3" x14ac:dyDescent="0.25">
      <c r="A309" s="1">
        <v>42312</v>
      </c>
      <c r="B309" t="s">
        <v>5</v>
      </c>
      <c r="C309" t="s">
        <v>4</v>
      </c>
    </row>
    <row r="310" spans="1:3" x14ac:dyDescent="0.25">
      <c r="A310" s="1">
        <v>42313</v>
      </c>
      <c r="B310" t="s">
        <v>5</v>
      </c>
      <c r="C310" t="s">
        <v>4</v>
      </c>
    </row>
    <row r="311" spans="1:3" x14ac:dyDescent="0.25">
      <c r="A311" s="1">
        <v>42314</v>
      </c>
      <c r="B311" t="s">
        <v>5</v>
      </c>
      <c r="C311" t="s">
        <v>4</v>
      </c>
    </row>
    <row r="312" spans="1:3" x14ac:dyDescent="0.25">
      <c r="A312" s="1">
        <v>42315</v>
      </c>
      <c r="B312" t="s">
        <v>5</v>
      </c>
      <c r="C312" t="s">
        <v>4</v>
      </c>
    </row>
    <row r="313" spans="1:3" x14ac:dyDescent="0.25">
      <c r="A313" s="1">
        <v>42316</v>
      </c>
      <c r="B313" t="s">
        <v>5</v>
      </c>
      <c r="C313" t="s">
        <v>4</v>
      </c>
    </row>
    <row r="314" spans="1:3" x14ac:dyDescent="0.25">
      <c r="A314" s="1">
        <v>42317</v>
      </c>
      <c r="B314" t="s">
        <v>5</v>
      </c>
      <c r="C314" t="s">
        <v>4</v>
      </c>
    </row>
    <row r="315" spans="1:3" x14ac:dyDescent="0.25">
      <c r="A315" s="1">
        <v>42318</v>
      </c>
      <c r="B315" t="s">
        <v>5</v>
      </c>
      <c r="C315" t="s">
        <v>4</v>
      </c>
    </row>
    <row r="316" spans="1:3" x14ac:dyDescent="0.25">
      <c r="A316" s="1">
        <v>42319</v>
      </c>
      <c r="B316" t="s">
        <v>5</v>
      </c>
      <c r="C316" t="s">
        <v>4</v>
      </c>
    </row>
    <row r="317" spans="1:3" x14ac:dyDescent="0.25">
      <c r="A317" s="1">
        <v>42320</v>
      </c>
      <c r="B317" t="s">
        <v>5</v>
      </c>
      <c r="C317" t="s">
        <v>4</v>
      </c>
    </row>
    <row r="318" spans="1:3" x14ac:dyDescent="0.25">
      <c r="A318" s="1">
        <v>42321</v>
      </c>
      <c r="B318" t="s">
        <v>5</v>
      </c>
      <c r="C318" t="s">
        <v>4</v>
      </c>
    </row>
    <row r="319" spans="1:3" x14ac:dyDescent="0.25">
      <c r="A319" s="1">
        <v>42322</v>
      </c>
      <c r="B319" t="s">
        <v>5</v>
      </c>
      <c r="C319" t="s">
        <v>4</v>
      </c>
    </row>
    <row r="320" spans="1:3" x14ac:dyDescent="0.25">
      <c r="A320" s="1">
        <v>42323</v>
      </c>
      <c r="B320" t="s">
        <v>5</v>
      </c>
      <c r="C320" t="s">
        <v>4</v>
      </c>
    </row>
    <row r="321" spans="1:3" x14ac:dyDescent="0.25">
      <c r="A321" s="1">
        <v>42324</v>
      </c>
      <c r="B321" t="s">
        <v>5</v>
      </c>
      <c r="C321" t="s">
        <v>4</v>
      </c>
    </row>
    <row r="322" spans="1:3" x14ac:dyDescent="0.25">
      <c r="A322" s="1">
        <v>42325</v>
      </c>
      <c r="B322" t="s">
        <v>5</v>
      </c>
      <c r="C322" t="s">
        <v>4</v>
      </c>
    </row>
    <row r="323" spans="1:3" x14ac:dyDescent="0.25">
      <c r="A323" s="1">
        <v>42326</v>
      </c>
      <c r="B323" t="s">
        <v>5</v>
      </c>
      <c r="C323" t="s">
        <v>4</v>
      </c>
    </row>
    <row r="324" spans="1:3" x14ac:dyDescent="0.25">
      <c r="A324" s="1">
        <v>42327</v>
      </c>
      <c r="B324" t="s">
        <v>5</v>
      </c>
      <c r="C324" t="s">
        <v>4</v>
      </c>
    </row>
    <row r="325" spans="1:3" x14ac:dyDescent="0.25">
      <c r="A325" s="1">
        <v>42328</v>
      </c>
      <c r="B325" t="s">
        <v>5</v>
      </c>
      <c r="C325" t="s">
        <v>4</v>
      </c>
    </row>
    <row r="326" spans="1:3" x14ac:dyDescent="0.25">
      <c r="A326" s="1">
        <v>42329</v>
      </c>
      <c r="B326" t="s">
        <v>5</v>
      </c>
      <c r="C326" t="s">
        <v>4</v>
      </c>
    </row>
    <row r="327" spans="1:3" x14ac:dyDescent="0.25">
      <c r="A327" s="1">
        <v>42330</v>
      </c>
      <c r="B327" t="s">
        <v>5</v>
      </c>
      <c r="C327" t="s">
        <v>4</v>
      </c>
    </row>
    <row r="328" spans="1:3" x14ac:dyDescent="0.25">
      <c r="A328" s="1">
        <v>42331</v>
      </c>
      <c r="B328" t="s">
        <v>5</v>
      </c>
      <c r="C328" t="s">
        <v>4</v>
      </c>
    </row>
    <row r="329" spans="1:3" x14ac:dyDescent="0.25">
      <c r="A329" s="1">
        <v>42332</v>
      </c>
      <c r="B329" t="s">
        <v>5</v>
      </c>
      <c r="C329" t="s">
        <v>4</v>
      </c>
    </row>
    <row r="330" spans="1:3" x14ac:dyDescent="0.25">
      <c r="A330" s="1">
        <v>42333</v>
      </c>
      <c r="B330" t="s">
        <v>5</v>
      </c>
      <c r="C330" t="s">
        <v>4</v>
      </c>
    </row>
    <row r="331" spans="1:3" x14ac:dyDescent="0.25">
      <c r="A331" s="1">
        <v>42334</v>
      </c>
      <c r="B331" t="s">
        <v>5</v>
      </c>
      <c r="C331" t="s">
        <v>4</v>
      </c>
    </row>
    <row r="332" spans="1:3" x14ac:dyDescent="0.25">
      <c r="A332" s="1">
        <v>42335</v>
      </c>
      <c r="B332" t="s">
        <v>5</v>
      </c>
      <c r="C332" t="s">
        <v>4</v>
      </c>
    </row>
    <row r="333" spans="1:3" x14ac:dyDescent="0.25">
      <c r="A333" s="1">
        <v>42336</v>
      </c>
      <c r="B333" t="s">
        <v>5</v>
      </c>
      <c r="C333" t="s">
        <v>4</v>
      </c>
    </row>
    <row r="334" spans="1:3" x14ac:dyDescent="0.25">
      <c r="A334" s="1">
        <v>42337</v>
      </c>
      <c r="B334" t="s">
        <v>5</v>
      </c>
      <c r="C334" t="s">
        <v>4</v>
      </c>
    </row>
    <row r="335" spans="1:3" x14ac:dyDescent="0.25">
      <c r="A335" s="1">
        <v>42338</v>
      </c>
      <c r="B335" t="s">
        <v>5</v>
      </c>
      <c r="C335" t="s">
        <v>4</v>
      </c>
    </row>
    <row r="336" spans="1:3" x14ac:dyDescent="0.25">
      <c r="A336" s="1">
        <v>42339</v>
      </c>
      <c r="B336" t="s">
        <v>5</v>
      </c>
      <c r="C336" t="s">
        <v>4</v>
      </c>
    </row>
    <row r="337" spans="1:3" x14ac:dyDescent="0.25">
      <c r="A337" s="1">
        <v>42340</v>
      </c>
      <c r="B337" t="s">
        <v>5</v>
      </c>
      <c r="C337" t="s">
        <v>4</v>
      </c>
    </row>
    <row r="338" spans="1:3" x14ac:dyDescent="0.25">
      <c r="A338" s="1">
        <v>42341</v>
      </c>
      <c r="B338" t="s">
        <v>5</v>
      </c>
      <c r="C338" t="s">
        <v>4</v>
      </c>
    </row>
    <row r="339" spans="1:3" x14ac:dyDescent="0.25">
      <c r="A339" s="1">
        <v>42342</v>
      </c>
      <c r="B339" t="s">
        <v>5</v>
      </c>
      <c r="C339" t="s">
        <v>4</v>
      </c>
    </row>
    <row r="340" spans="1:3" x14ac:dyDescent="0.25">
      <c r="A340" s="1">
        <v>42343</v>
      </c>
      <c r="B340" t="s">
        <v>5</v>
      </c>
      <c r="C340" t="s">
        <v>4</v>
      </c>
    </row>
    <row r="341" spans="1:3" x14ac:dyDescent="0.25">
      <c r="A341" s="1">
        <v>42344</v>
      </c>
      <c r="B341" t="s">
        <v>5</v>
      </c>
      <c r="C341" t="s">
        <v>4</v>
      </c>
    </row>
    <row r="342" spans="1:3" x14ac:dyDescent="0.25">
      <c r="A342" s="1">
        <v>42345</v>
      </c>
      <c r="B342" t="s">
        <v>5</v>
      </c>
      <c r="C342" t="s">
        <v>4</v>
      </c>
    </row>
    <row r="343" spans="1:3" x14ac:dyDescent="0.25">
      <c r="A343" s="1">
        <v>42346</v>
      </c>
      <c r="B343" t="s">
        <v>5</v>
      </c>
      <c r="C343" t="s">
        <v>4</v>
      </c>
    </row>
    <row r="344" spans="1:3" x14ac:dyDescent="0.25">
      <c r="A344" s="1">
        <v>42347</v>
      </c>
      <c r="B344" t="s">
        <v>5</v>
      </c>
      <c r="C344" t="s">
        <v>4</v>
      </c>
    </row>
    <row r="345" spans="1:3" x14ac:dyDescent="0.25">
      <c r="A345" s="1">
        <v>42348</v>
      </c>
      <c r="B345" t="s">
        <v>5</v>
      </c>
      <c r="C345" t="s">
        <v>4</v>
      </c>
    </row>
    <row r="346" spans="1:3" x14ac:dyDescent="0.25">
      <c r="A346" s="1">
        <v>42349</v>
      </c>
      <c r="B346" t="s">
        <v>5</v>
      </c>
      <c r="C346" t="s">
        <v>4</v>
      </c>
    </row>
    <row r="347" spans="1:3" x14ac:dyDescent="0.25">
      <c r="A347" s="1">
        <v>42350</v>
      </c>
      <c r="B347" t="s">
        <v>5</v>
      </c>
      <c r="C347" t="s">
        <v>4</v>
      </c>
    </row>
    <row r="348" spans="1:3" x14ac:dyDescent="0.25">
      <c r="A348" s="1">
        <v>42351</v>
      </c>
      <c r="B348" t="s">
        <v>5</v>
      </c>
      <c r="C348" t="s">
        <v>4</v>
      </c>
    </row>
    <row r="349" spans="1:3" x14ac:dyDescent="0.25">
      <c r="A349" s="1">
        <v>42352</v>
      </c>
      <c r="B349" t="s">
        <v>5</v>
      </c>
      <c r="C349" t="s">
        <v>4</v>
      </c>
    </row>
    <row r="350" spans="1:3" x14ac:dyDescent="0.25">
      <c r="A350" s="1">
        <v>42353</v>
      </c>
      <c r="B350" t="s">
        <v>5</v>
      </c>
      <c r="C350" t="s">
        <v>4</v>
      </c>
    </row>
    <row r="351" spans="1:3" x14ac:dyDescent="0.25">
      <c r="A351" s="1">
        <v>42354</v>
      </c>
      <c r="B351" t="s">
        <v>5</v>
      </c>
      <c r="C351" t="s">
        <v>4</v>
      </c>
    </row>
    <row r="352" spans="1:3" x14ac:dyDescent="0.25">
      <c r="A352" s="1">
        <v>42355</v>
      </c>
      <c r="B352" t="s">
        <v>5</v>
      </c>
      <c r="C352" t="s">
        <v>4</v>
      </c>
    </row>
    <row r="353" spans="1:3" x14ac:dyDescent="0.25">
      <c r="A353" s="1">
        <v>42356</v>
      </c>
      <c r="B353" t="s">
        <v>4</v>
      </c>
      <c r="C353" t="s">
        <v>4</v>
      </c>
    </row>
    <row r="354" spans="1:3" x14ac:dyDescent="0.25">
      <c r="A354" s="1">
        <v>42357</v>
      </c>
      <c r="B354" t="s">
        <v>4</v>
      </c>
      <c r="C354" t="s">
        <v>4</v>
      </c>
    </row>
    <row r="355" spans="1:3" x14ac:dyDescent="0.25">
      <c r="A355" s="1">
        <v>42358</v>
      </c>
      <c r="B355" t="s">
        <v>4</v>
      </c>
      <c r="C355" t="s">
        <v>4</v>
      </c>
    </row>
    <row r="356" spans="1:3" x14ac:dyDescent="0.25">
      <c r="A356" s="1">
        <v>42359</v>
      </c>
      <c r="B356" t="s">
        <v>4</v>
      </c>
      <c r="C356" t="s">
        <v>4</v>
      </c>
    </row>
    <row r="357" spans="1:3" x14ac:dyDescent="0.25">
      <c r="A357" s="1">
        <v>42360</v>
      </c>
      <c r="B357" t="s">
        <v>4</v>
      </c>
      <c r="C357" t="s">
        <v>4</v>
      </c>
    </row>
    <row r="358" spans="1:3" x14ac:dyDescent="0.25">
      <c r="A358" s="1">
        <v>42361</v>
      </c>
      <c r="B358" t="s">
        <v>4</v>
      </c>
      <c r="C358" t="s">
        <v>4</v>
      </c>
    </row>
    <row r="359" spans="1:3" x14ac:dyDescent="0.25">
      <c r="A359" s="1">
        <v>42362</v>
      </c>
      <c r="B359" t="s">
        <v>4</v>
      </c>
      <c r="C359" t="s">
        <v>4</v>
      </c>
    </row>
    <row r="360" spans="1:3" x14ac:dyDescent="0.25">
      <c r="A360" s="1">
        <v>42363</v>
      </c>
      <c r="B360" t="s">
        <v>4</v>
      </c>
      <c r="C360" t="s">
        <v>5</v>
      </c>
    </row>
    <row r="361" spans="1:3" x14ac:dyDescent="0.25">
      <c r="A361" s="1">
        <v>42364</v>
      </c>
      <c r="B361" t="s">
        <v>4</v>
      </c>
      <c r="C361" t="s">
        <v>5</v>
      </c>
    </row>
    <row r="362" spans="1:3" x14ac:dyDescent="0.25">
      <c r="A362" s="1">
        <v>42365</v>
      </c>
      <c r="B362" t="s">
        <v>4</v>
      </c>
      <c r="C362" t="s">
        <v>4</v>
      </c>
    </row>
    <row r="363" spans="1:3" x14ac:dyDescent="0.25">
      <c r="A363" s="1">
        <v>42366</v>
      </c>
      <c r="B363" t="s">
        <v>4</v>
      </c>
      <c r="C363" t="s">
        <v>5</v>
      </c>
    </row>
    <row r="364" spans="1:3" x14ac:dyDescent="0.25">
      <c r="A364" s="1">
        <v>42367</v>
      </c>
      <c r="B364" t="s">
        <v>4</v>
      </c>
      <c r="C364" t="s">
        <v>4</v>
      </c>
    </row>
    <row r="365" spans="1:3" x14ac:dyDescent="0.25">
      <c r="A365" s="1">
        <v>42368</v>
      </c>
      <c r="B365" t="s">
        <v>4</v>
      </c>
      <c r="C365" t="s">
        <v>4</v>
      </c>
    </row>
    <row r="366" spans="1:3" x14ac:dyDescent="0.25">
      <c r="A366" s="1">
        <v>42369</v>
      </c>
      <c r="B366" t="s">
        <v>4</v>
      </c>
      <c r="C366" t="s">
        <v>4</v>
      </c>
    </row>
    <row r="367" spans="1:3" x14ac:dyDescent="0.25">
      <c r="A367" s="1">
        <v>42370</v>
      </c>
      <c r="B367" t="s">
        <v>4</v>
      </c>
      <c r="C367" t="s">
        <v>5</v>
      </c>
    </row>
    <row r="368" spans="1:3" x14ac:dyDescent="0.25">
      <c r="A368" s="1">
        <v>42371</v>
      </c>
      <c r="B368" t="s">
        <v>4</v>
      </c>
      <c r="C368" t="s">
        <v>4</v>
      </c>
    </row>
    <row r="369" spans="1:3" x14ac:dyDescent="0.25">
      <c r="A369" s="1">
        <v>42372</v>
      </c>
      <c r="B369" t="s">
        <v>4</v>
      </c>
      <c r="C369" t="s">
        <v>4</v>
      </c>
    </row>
    <row r="370" spans="1:3" x14ac:dyDescent="0.25">
      <c r="A370" s="1">
        <v>42373</v>
      </c>
      <c r="B370" t="s">
        <v>4</v>
      </c>
      <c r="C370" t="s">
        <v>4</v>
      </c>
    </row>
    <row r="371" spans="1:3" x14ac:dyDescent="0.25">
      <c r="A371" s="1">
        <v>42374</v>
      </c>
      <c r="B371" t="s">
        <v>4</v>
      </c>
      <c r="C371" t="s">
        <v>4</v>
      </c>
    </row>
    <row r="372" spans="1:3" x14ac:dyDescent="0.25">
      <c r="A372" s="1">
        <v>42375</v>
      </c>
      <c r="B372" t="s">
        <v>4</v>
      </c>
      <c r="C372" t="s">
        <v>4</v>
      </c>
    </row>
    <row r="373" spans="1:3" x14ac:dyDescent="0.25">
      <c r="A373" s="1">
        <v>42376</v>
      </c>
      <c r="B373" t="s">
        <v>4</v>
      </c>
      <c r="C373" t="s">
        <v>4</v>
      </c>
    </row>
    <row r="374" spans="1:3" x14ac:dyDescent="0.25">
      <c r="A374" s="1">
        <v>42377</v>
      </c>
      <c r="B374" t="s">
        <v>4</v>
      </c>
      <c r="C374" t="s">
        <v>4</v>
      </c>
    </row>
    <row r="375" spans="1:3" x14ac:dyDescent="0.25">
      <c r="A375" s="1">
        <v>42378</v>
      </c>
      <c r="B375" t="s">
        <v>4</v>
      </c>
      <c r="C375" t="s">
        <v>4</v>
      </c>
    </row>
    <row r="376" spans="1:3" x14ac:dyDescent="0.25">
      <c r="A376" s="1">
        <v>42379</v>
      </c>
      <c r="B376" t="s">
        <v>4</v>
      </c>
      <c r="C376" t="s">
        <v>4</v>
      </c>
    </row>
    <row r="377" spans="1:3" x14ac:dyDescent="0.25">
      <c r="A377" s="1">
        <v>42380</v>
      </c>
      <c r="B377" t="s">
        <v>4</v>
      </c>
      <c r="C377" t="s">
        <v>4</v>
      </c>
    </row>
    <row r="378" spans="1:3" x14ac:dyDescent="0.25">
      <c r="A378" s="1">
        <v>42381</v>
      </c>
      <c r="B378" t="s">
        <v>4</v>
      </c>
      <c r="C378" t="s">
        <v>4</v>
      </c>
    </row>
    <row r="379" spans="1:3" x14ac:dyDescent="0.25">
      <c r="A379" s="1">
        <v>42382</v>
      </c>
      <c r="B379" t="s">
        <v>4</v>
      </c>
      <c r="C379" t="s">
        <v>4</v>
      </c>
    </row>
    <row r="380" spans="1:3" x14ac:dyDescent="0.25">
      <c r="A380" s="1">
        <v>42383</v>
      </c>
      <c r="B380" t="s">
        <v>4</v>
      </c>
      <c r="C380" t="s">
        <v>4</v>
      </c>
    </row>
    <row r="381" spans="1:3" x14ac:dyDescent="0.25">
      <c r="A381" s="1">
        <v>42384</v>
      </c>
      <c r="B381" t="s">
        <v>4</v>
      </c>
      <c r="C381" t="s">
        <v>4</v>
      </c>
    </row>
    <row r="382" spans="1:3" x14ac:dyDescent="0.25">
      <c r="A382" s="1">
        <v>42385</v>
      </c>
      <c r="B382" t="s">
        <v>4</v>
      </c>
      <c r="C382" t="s">
        <v>4</v>
      </c>
    </row>
    <row r="383" spans="1:3" x14ac:dyDescent="0.25">
      <c r="A383" s="1">
        <v>42386</v>
      </c>
      <c r="B383" t="s">
        <v>4</v>
      </c>
      <c r="C383" t="s">
        <v>4</v>
      </c>
    </row>
    <row r="384" spans="1:3" x14ac:dyDescent="0.25">
      <c r="A384" s="1">
        <v>42387</v>
      </c>
      <c r="B384" t="s">
        <v>4</v>
      </c>
      <c r="C384" t="s">
        <v>4</v>
      </c>
    </row>
    <row r="385" spans="1:3" x14ac:dyDescent="0.25">
      <c r="A385" s="1">
        <v>42388</v>
      </c>
      <c r="B385" t="s">
        <v>4</v>
      </c>
      <c r="C385" t="s">
        <v>4</v>
      </c>
    </row>
    <row r="386" spans="1:3" x14ac:dyDescent="0.25">
      <c r="A386" s="1">
        <v>42389</v>
      </c>
      <c r="B386" t="s">
        <v>4</v>
      </c>
      <c r="C386" t="s">
        <v>4</v>
      </c>
    </row>
    <row r="387" spans="1:3" x14ac:dyDescent="0.25">
      <c r="A387" s="1">
        <v>42390</v>
      </c>
      <c r="B387" t="s">
        <v>4</v>
      </c>
      <c r="C387" t="s">
        <v>4</v>
      </c>
    </row>
    <row r="388" spans="1:3" x14ac:dyDescent="0.25">
      <c r="A388" s="1">
        <v>42391</v>
      </c>
      <c r="B388" t="s">
        <v>4</v>
      </c>
      <c r="C388" t="s">
        <v>4</v>
      </c>
    </row>
    <row r="389" spans="1:3" x14ac:dyDescent="0.25">
      <c r="A389" s="1">
        <v>42392</v>
      </c>
      <c r="B389" t="s">
        <v>4</v>
      </c>
      <c r="C389" t="s">
        <v>4</v>
      </c>
    </row>
    <row r="390" spans="1:3" x14ac:dyDescent="0.25">
      <c r="A390" s="1">
        <v>42393</v>
      </c>
      <c r="B390" t="s">
        <v>4</v>
      </c>
      <c r="C390" t="s">
        <v>4</v>
      </c>
    </row>
    <row r="391" spans="1:3" x14ac:dyDescent="0.25">
      <c r="A391" s="1">
        <v>42394</v>
      </c>
      <c r="B391" t="s">
        <v>4</v>
      </c>
      <c r="C391" t="s">
        <v>4</v>
      </c>
    </row>
    <row r="392" spans="1:3" x14ac:dyDescent="0.25">
      <c r="A392" s="1">
        <v>42395</v>
      </c>
      <c r="B392" t="s">
        <v>4</v>
      </c>
      <c r="C392" t="s">
        <v>5</v>
      </c>
    </row>
    <row r="393" spans="1:3" x14ac:dyDescent="0.25">
      <c r="A393" s="1">
        <v>42396</v>
      </c>
      <c r="B393" t="s">
        <v>4</v>
      </c>
      <c r="C393" t="s">
        <v>4</v>
      </c>
    </row>
    <row r="394" spans="1:3" x14ac:dyDescent="0.25">
      <c r="A394" s="1">
        <v>42397</v>
      </c>
      <c r="B394" t="s">
        <v>5</v>
      </c>
      <c r="C394" t="s">
        <v>4</v>
      </c>
    </row>
    <row r="395" spans="1:3" x14ac:dyDescent="0.25">
      <c r="A395" s="1">
        <v>42398</v>
      </c>
      <c r="B395" t="s">
        <v>5</v>
      </c>
      <c r="C395" t="s">
        <v>4</v>
      </c>
    </row>
    <row r="396" spans="1:3" x14ac:dyDescent="0.25">
      <c r="A396" s="1">
        <v>42399</v>
      </c>
      <c r="B396" t="s">
        <v>5</v>
      </c>
      <c r="C396" t="s">
        <v>4</v>
      </c>
    </row>
    <row r="397" spans="1:3" x14ac:dyDescent="0.25">
      <c r="A397" s="1">
        <v>42400</v>
      </c>
      <c r="B397" t="s">
        <v>5</v>
      </c>
      <c r="C397" t="s">
        <v>4</v>
      </c>
    </row>
    <row r="398" spans="1:3" x14ac:dyDescent="0.25">
      <c r="A398" s="1">
        <v>42401</v>
      </c>
      <c r="B398" t="s">
        <v>5</v>
      </c>
      <c r="C398" t="s">
        <v>4</v>
      </c>
    </row>
    <row r="399" spans="1:3" x14ac:dyDescent="0.25">
      <c r="A399" s="1">
        <v>42402</v>
      </c>
      <c r="B399" t="s">
        <v>5</v>
      </c>
      <c r="C399" t="s">
        <v>4</v>
      </c>
    </row>
    <row r="400" spans="1:3" x14ac:dyDescent="0.25">
      <c r="A400" s="1">
        <v>42403</v>
      </c>
      <c r="B400" t="s">
        <v>5</v>
      </c>
      <c r="C400" t="s">
        <v>4</v>
      </c>
    </row>
    <row r="401" spans="1:3" x14ac:dyDescent="0.25">
      <c r="A401" s="1">
        <v>42404</v>
      </c>
      <c r="B401" t="s">
        <v>5</v>
      </c>
      <c r="C401" t="s">
        <v>4</v>
      </c>
    </row>
    <row r="402" spans="1:3" x14ac:dyDescent="0.25">
      <c r="A402" s="1">
        <v>42405</v>
      </c>
      <c r="B402" t="s">
        <v>5</v>
      </c>
      <c r="C402" t="s">
        <v>4</v>
      </c>
    </row>
    <row r="403" spans="1:3" x14ac:dyDescent="0.25">
      <c r="A403" s="1">
        <v>42406</v>
      </c>
      <c r="B403" t="s">
        <v>5</v>
      </c>
      <c r="C403" t="s">
        <v>4</v>
      </c>
    </row>
    <row r="404" spans="1:3" x14ac:dyDescent="0.25">
      <c r="A404" s="1">
        <v>42407</v>
      </c>
      <c r="B404" t="s">
        <v>5</v>
      </c>
      <c r="C404" t="s">
        <v>4</v>
      </c>
    </row>
    <row r="405" spans="1:3" x14ac:dyDescent="0.25">
      <c r="A405" s="1">
        <v>42408</v>
      </c>
      <c r="B405" t="s">
        <v>5</v>
      </c>
      <c r="C405" t="s">
        <v>4</v>
      </c>
    </row>
    <row r="406" spans="1:3" x14ac:dyDescent="0.25">
      <c r="A406" s="1">
        <v>42409</v>
      </c>
      <c r="B406" t="s">
        <v>5</v>
      </c>
      <c r="C406" t="s">
        <v>4</v>
      </c>
    </row>
    <row r="407" spans="1:3" x14ac:dyDescent="0.25">
      <c r="A407" s="1">
        <v>42410</v>
      </c>
      <c r="B407" t="s">
        <v>5</v>
      </c>
      <c r="C407" t="s">
        <v>4</v>
      </c>
    </row>
    <row r="408" spans="1:3" x14ac:dyDescent="0.25">
      <c r="A408" s="1">
        <v>42411</v>
      </c>
      <c r="B408" t="s">
        <v>5</v>
      </c>
      <c r="C408" t="s">
        <v>4</v>
      </c>
    </row>
    <row r="409" spans="1:3" x14ac:dyDescent="0.25">
      <c r="A409" s="1">
        <v>42412</v>
      </c>
      <c r="B409" t="s">
        <v>5</v>
      </c>
      <c r="C409" t="s">
        <v>4</v>
      </c>
    </row>
    <row r="410" spans="1:3" x14ac:dyDescent="0.25">
      <c r="A410" s="1">
        <v>42413</v>
      </c>
      <c r="B410" t="s">
        <v>5</v>
      </c>
      <c r="C410" t="s">
        <v>4</v>
      </c>
    </row>
    <row r="411" spans="1:3" x14ac:dyDescent="0.25">
      <c r="A411" s="1">
        <v>42414</v>
      </c>
      <c r="B411" t="s">
        <v>5</v>
      </c>
      <c r="C411" t="s">
        <v>4</v>
      </c>
    </row>
    <row r="412" spans="1:3" x14ac:dyDescent="0.25">
      <c r="A412" s="1">
        <v>42415</v>
      </c>
      <c r="B412" t="s">
        <v>5</v>
      </c>
      <c r="C412" t="s">
        <v>4</v>
      </c>
    </row>
    <row r="413" spans="1:3" x14ac:dyDescent="0.25">
      <c r="A413" s="1">
        <v>42416</v>
      </c>
      <c r="B413" t="s">
        <v>5</v>
      </c>
      <c r="C413" t="s">
        <v>4</v>
      </c>
    </row>
    <row r="414" spans="1:3" x14ac:dyDescent="0.25">
      <c r="A414" s="1">
        <v>42417</v>
      </c>
      <c r="B414" t="s">
        <v>5</v>
      </c>
      <c r="C414" t="s">
        <v>4</v>
      </c>
    </row>
    <row r="415" spans="1:3" x14ac:dyDescent="0.25">
      <c r="A415" s="1">
        <v>42418</v>
      </c>
      <c r="B415" t="s">
        <v>5</v>
      </c>
      <c r="C415" t="s">
        <v>4</v>
      </c>
    </row>
    <row r="416" spans="1:3" x14ac:dyDescent="0.25">
      <c r="A416" s="1">
        <v>42419</v>
      </c>
      <c r="B416" t="s">
        <v>5</v>
      </c>
      <c r="C416" t="s">
        <v>4</v>
      </c>
    </row>
    <row r="417" spans="1:3" x14ac:dyDescent="0.25">
      <c r="A417" s="1">
        <v>42420</v>
      </c>
      <c r="B417" t="s">
        <v>5</v>
      </c>
      <c r="C417" t="s">
        <v>4</v>
      </c>
    </row>
    <row r="418" spans="1:3" x14ac:dyDescent="0.25">
      <c r="A418" s="1">
        <v>42421</v>
      </c>
      <c r="B418" t="s">
        <v>5</v>
      </c>
      <c r="C418" t="s">
        <v>4</v>
      </c>
    </row>
    <row r="419" spans="1:3" x14ac:dyDescent="0.25">
      <c r="A419" s="1">
        <v>42422</v>
      </c>
      <c r="B419" t="s">
        <v>5</v>
      </c>
      <c r="C419" t="s">
        <v>4</v>
      </c>
    </row>
    <row r="420" spans="1:3" x14ac:dyDescent="0.25">
      <c r="A420" s="1">
        <v>42423</v>
      </c>
      <c r="B420" t="s">
        <v>5</v>
      </c>
      <c r="C420" t="s">
        <v>4</v>
      </c>
    </row>
    <row r="421" spans="1:3" x14ac:dyDescent="0.25">
      <c r="A421" s="1">
        <v>42424</v>
      </c>
      <c r="B421" t="s">
        <v>5</v>
      </c>
      <c r="C421" t="s">
        <v>4</v>
      </c>
    </row>
    <row r="422" spans="1:3" x14ac:dyDescent="0.25">
      <c r="A422" s="1">
        <v>42425</v>
      </c>
      <c r="B422" t="s">
        <v>5</v>
      </c>
      <c r="C422" t="s">
        <v>4</v>
      </c>
    </row>
    <row r="423" spans="1:3" x14ac:dyDescent="0.25">
      <c r="A423" s="1">
        <v>42426</v>
      </c>
      <c r="B423" t="s">
        <v>5</v>
      </c>
      <c r="C423" t="s">
        <v>4</v>
      </c>
    </row>
    <row r="424" spans="1:3" x14ac:dyDescent="0.25">
      <c r="A424" s="1">
        <v>42427</v>
      </c>
      <c r="B424" t="s">
        <v>5</v>
      </c>
      <c r="C424" t="s">
        <v>4</v>
      </c>
    </row>
    <row r="425" spans="1:3" x14ac:dyDescent="0.25">
      <c r="A425" s="1">
        <v>42428</v>
      </c>
      <c r="B425" t="s">
        <v>5</v>
      </c>
      <c r="C425" t="s">
        <v>4</v>
      </c>
    </row>
    <row r="426" spans="1:3" x14ac:dyDescent="0.25">
      <c r="A426" s="1">
        <v>42429</v>
      </c>
      <c r="B426" t="s">
        <v>5</v>
      </c>
      <c r="C426" t="s">
        <v>4</v>
      </c>
    </row>
    <row r="427" spans="1:3" x14ac:dyDescent="0.25">
      <c r="A427" s="1">
        <v>42430</v>
      </c>
      <c r="B427" t="s">
        <v>5</v>
      </c>
      <c r="C427" t="s">
        <v>4</v>
      </c>
    </row>
    <row r="428" spans="1:3" x14ac:dyDescent="0.25">
      <c r="A428" s="1">
        <v>42431</v>
      </c>
      <c r="B428" t="s">
        <v>5</v>
      </c>
      <c r="C428" t="s">
        <v>4</v>
      </c>
    </row>
    <row r="429" spans="1:3" x14ac:dyDescent="0.25">
      <c r="A429" s="1">
        <v>42432</v>
      </c>
      <c r="B429" t="s">
        <v>5</v>
      </c>
      <c r="C429" t="s">
        <v>4</v>
      </c>
    </row>
    <row r="430" spans="1:3" x14ac:dyDescent="0.25">
      <c r="A430" s="1">
        <v>42433</v>
      </c>
      <c r="B430" t="s">
        <v>5</v>
      </c>
      <c r="C430" t="s">
        <v>4</v>
      </c>
    </row>
    <row r="431" spans="1:3" x14ac:dyDescent="0.25">
      <c r="A431" s="1">
        <v>42434</v>
      </c>
      <c r="B431" t="s">
        <v>5</v>
      </c>
      <c r="C431" t="s">
        <v>4</v>
      </c>
    </row>
    <row r="432" spans="1:3" x14ac:dyDescent="0.25">
      <c r="A432" s="1">
        <v>42435</v>
      </c>
      <c r="B432" t="s">
        <v>5</v>
      </c>
      <c r="C432" t="s">
        <v>4</v>
      </c>
    </row>
    <row r="433" spans="1:3" x14ac:dyDescent="0.25">
      <c r="A433" s="1">
        <v>42436</v>
      </c>
      <c r="B433" t="s">
        <v>5</v>
      </c>
      <c r="C433" t="s">
        <v>4</v>
      </c>
    </row>
    <row r="434" spans="1:3" x14ac:dyDescent="0.25">
      <c r="A434" s="1">
        <v>42437</v>
      </c>
      <c r="B434" t="s">
        <v>5</v>
      </c>
      <c r="C434" t="s">
        <v>4</v>
      </c>
    </row>
    <row r="435" spans="1:3" x14ac:dyDescent="0.25">
      <c r="A435" s="1">
        <v>42438</v>
      </c>
      <c r="B435" t="s">
        <v>5</v>
      </c>
      <c r="C435" t="s">
        <v>4</v>
      </c>
    </row>
    <row r="436" spans="1:3" x14ac:dyDescent="0.25">
      <c r="A436" s="1">
        <v>42439</v>
      </c>
      <c r="B436" t="s">
        <v>5</v>
      </c>
      <c r="C436" t="s">
        <v>4</v>
      </c>
    </row>
    <row r="437" spans="1:3" x14ac:dyDescent="0.25">
      <c r="A437" s="1">
        <v>42440</v>
      </c>
      <c r="B437" t="s">
        <v>5</v>
      </c>
      <c r="C437" t="s">
        <v>4</v>
      </c>
    </row>
    <row r="438" spans="1:3" x14ac:dyDescent="0.25">
      <c r="A438" s="1">
        <v>42441</v>
      </c>
      <c r="B438" t="s">
        <v>5</v>
      </c>
      <c r="C438" t="s">
        <v>4</v>
      </c>
    </row>
    <row r="439" spans="1:3" x14ac:dyDescent="0.25">
      <c r="A439" s="1">
        <v>42442</v>
      </c>
      <c r="B439" t="s">
        <v>5</v>
      </c>
      <c r="C439" t="s">
        <v>4</v>
      </c>
    </row>
    <row r="440" spans="1:3" x14ac:dyDescent="0.25">
      <c r="A440" s="1">
        <v>42443</v>
      </c>
      <c r="B440" t="s">
        <v>5</v>
      </c>
      <c r="C440" t="s">
        <v>5</v>
      </c>
    </row>
    <row r="441" spans="1:3" x14ac:dyDescent="0.25">
      <c r="A441" s="1">
        <v>42444</v>
      </c>
      <c r="B441" t="s">
        <v>5</v>
      </c>
      <c r="C441" t="s">
        <v>4</v>
      </c>
    </row>
    <row r="442" spans="1:3" x14ac:dyDescent="0.25">
      <c r="A442" s="1">
        <v>42445</v>
      </c>
      <c r="B442" t="s">
        <v>5</v>
      </c>
      <c r="C442" t="s">
        <v>4</v>
      </c>
    </row>
    <row r="443" spans="1:3" x14ac:dyDescent="0.25">
      <c r="A443" s="1">
        <v>42446</v>
      </c>
      <c r="B443" t="s">
        <v>5</v>
      </c>
      <c r="C443" t="s">
        <v>4</v>
      </c>
    </row>
    <row r="444" spans="1:3" x14ac:dyDescent="0.25">
      <c r="A444" s="1">
        <v>42447</v>
      </c>
      <c r="B444" t="s">
        <v>5</v>
      </c>
      <c r="C444" t="s">
        <v>4</v>
      </c>
    </row>
    <row r="445" spans="1:3" x14ac:dyDescent="0.25">
      <c r="A445" s="1">
        <v>42448</v>
      </c>
      <c r="B445" t="s">
        <v>5</v>
      </c>
      <c r="C445" t="s">
        <v>4</v>
      </c>
    </row>
    <row r="446" spans="1:3" x14ac:dyDescent="0.25">
      <c r="A446" s="1">
        <v>42449</v>
      </c>
      <c r="B446" t="s">
        <v>5</v>
      </c>
      <c r="C446" t="s">
        <v>4</v>
      </c>
    </row>
    <row r="447" spans="1:3" x14ac:dyDescent="0.25">
      <c r="A447" s="1">
        <v>42450</v>
      </c>
      <c r="B447" t="s">
        <v>5</v>
      </c>
      <c r="C447" t="s">
        <v>4</v>
      </c>
    </row>
    <row r="448" spans="1:3" x14ac:dyDescent="0.25">
      <c r="A448" s="1">
        <v>42451</v>
      </c>
      <c r="B448" t="s">
        <v>5</v>
      </c>
      <c r="C448" t="s">
        <v>4</v>
      </c>
    </row>
    <row r="449" spans="1:3" x14ac:dyDescent="0.25">
      <c r="A449" s="1">
        <v>42452</v>
      </c>
      <c r="B449" t="s">
        <v>5</v>
      </c>
      <c r="C449" t="s">
        <v>4</v>
      </c>
    </row>
    <row r="450" spans="1:3" x14ac:dyDescent="0.25">
      <c r="A450" s="1">
        <v>42453</v>
      </c>
      <c r="B450" t="s">
        <v>4</v>
      </c>
      <c r="C450" t="s">
        <v>4</v>
      </c>
    </row>
    <row r="451" spans="1:3" x14ac:dyDescent="0.25">
      <c r="A451" s="1">
        <v>42454</v>
      </c>
      <c r="B451" t="s">
        <v>4</v>
      </c>
      <c r="C451" t="s">
        <v>5</v>
      </c>
    </row>
    <row r="452" spans="1:3" x14ac:dyDescent="0.25">
      <c r="A452" s="1">
        <v>42455</v>
      </c>
      <c r="B452" t="s">
        <v>4</v>
      </c>
      <c r="C452" t="s">
        <v>5</v>
      </c>
    </row>
    <row r="453" spans="1:3" x14ac:dyDescent="0.25">
      <c r="A453" s="1">
        <v>42456</v>
      </c>
      <c r="B453" t="s">
        <v>4</v>
      </c>
      <c r="C453" t="s">
        <v>5</v>
      </c>
    </row>
    <row r="454" spans="1:3" x14ac:dyDescent="0.25">
      <c r="A454" s="1">
        <v>42457</v>
      </c>
      <c r="B454" t="s">
        <v>4</v>
      </c>
      <c r="C454" t="s">
        <v>5</v>
      </c>
    </row>
    <row r="455" spans="1:3" x14ac:dyDescent="0.25">
      <c r="A455" s="1">
        <v>42458</v>
      </c>
      <c r="B455" t="s">
        <v>4</v>
      </c>
      <c r="C455" t="s">
        <v>4</v>
      </c>
    </row>
    <row r="456" spans="1:3" x14ac:dyDescent="0.25">
      <c r="A456" s="1">
        <v>42459</v>
      </c>
      <c r="B456" t="s">
        <v>4</v>
      </c>
      <c r="C456" t="s">
        <v>4</v>
      </c>
    </row>
    <row r="457" spans="1:3" x14ac:dyDescent="0.25">
      <c r="A457" s="1">
        <v>42460</v>
      </c>
      <c r="B457" t="s">
        <v>4</v>
      </c>
      <c r="C457" t="s">
        <v>4</v>
      </c>
    </row>
    <row r="458" spans="1:3" x14ac:dyDescent="0.25">
      <c r="A458" s="1">
        <v>42461</v>
      </c>
      <c r="B458" t="s">
        <v>4</v>
      </c>
      <c r="C458" t="s">
        <v>4</v>
      </c>
    </row>
    <row r="459" spans="1:3" x14ac:dyDescent="0.25">
      <c r="A459" s="1">
        <v>42462</v>
      </c>
      <c r="B459" t="s">
        <v>4</v>
      </c>
      <c r="C459" t="s">
        <v>4</v>
      </c>
    </row>
    <row r="460" spans="1:3" x14ac:dyDescent="0.25">
      <c r="A460" s="1">
        <v>42463</v>
      </c>
      <c r="B460" t="s">
        <v>4</v>
      </c>
      <c r="C460" t="s">
        <v>4</v>
      </c>
    </row>
    <row r="461" spans="1:3" x14ac:dyDescent="0.25">
      <c r="A461" s="1">
        <v>42464</v>
      </c>
      <c r="B461" t="s">
        <v>4</v>
      </c>
      <c r="C461" t="s">
        <v>4</v>
      </c>
    </row>
    <row r="462" spans="1:3" x14ac:dyDescent="0.25">
      <c r="A462" s="1">
        <v>42465</v>
      </c>
      <c r="B462" t="s">
        <v>4</v>
      </c>
      <c r="C462" t="s">
        <v>4</v>
      </c>
    </row>
    <row r="463" spans="1:3" x14ac:dyDescent="0.25">
      <c r="A463" s="1">
        <v>42466</v>
      </c>
      <c r="B463" t="s">
        <v>4</v>
      </c>
      <c r="C463" t="s">
        <v>4</v>
      </c>
    </row>
    <row r="464" spans="1:3" x14ac:dyDescent="0.25">
      <c r="A464" s="1">
        <v>42467</v>
      </c>
      <c r="B464" t="s">
        <v>4</v>
      </c>
      <c r="C464" t="s">
        <v>4</v>
      </c>
    </row>
    <row r="465" spans="1:3" x14ac:dyDescent="0.25">
      <c r="A465" s="1">
        <v>42468</v>
      </c>
      <c r="B465" t="s">
        <v>4</v>
      </c>
      <c r="C465" t="s">
        <v>4</v>
      </c>
    </row>
    <row r="466" spans="1:3" x14ac:dyDescent="0.25">
      <c r="A466" s="1">
        <v>42469</v>
      </c>
      <c r="B466" t="s">
        <v>4</v>
      </c>
      <c r="C466" t="s">
        <v>4</v>
      </c>
    </row>
    <row r="467" spans="1:3" x14ac:dyDescent="0.25">
      <c r="A467" s="1">
        <v>42470</v>
      </c>
      <c r="B467" t="s">
        <v>4</v>
      </c>
      <c r="C467" t="s">
        <v>4</v>
      </c>
    </row>
    <row r="468" spans="1:3" x14ac:dyDescent="0.25">
      <c r="A468" s="1">
        <v>42471</v>
      </c>
      <c r="B468" t="s">
        <v>4</v>
      </c>
      <c r="C468" t="s">
        <v>4</v>
      </c>
    </row>
    <row r="469" spans="1:3" x14ac:dyDescent="0.25">
      <c r="A469" s="1">
        <v>42472</v>
      </c>
      <c r="B469" t="s">
        <v>5</v>
      </c>
      <c r="C469" t="s">
        <v>4</v>
      </c>
    </row>
    <row r="470" spans="1:3" x14ac:dyDescent="0.25">
      <c r="A470" s="1">
        <v>42473</v>
      </c>
      <c r="B470" t="s">
        <v>5</v>
      </c>
      <c r="C470" t="s">
        <v>4</v>
      </c>
    </row>
    <row r="471" spans="1:3" x14ac:dyDescent="0.25">
      <c r="A471" s="1">
        <v>42474</v>
      </c>
      <c r="B471" t="s">
        <v>5</v>
      </c>
      <c r="C471" t="s">
        <v>4</v>
      </c>
    </row>
    <row r="472" spans="1:3" x14ac:dyDescent="0.25">
      <c r="A472" s="1">
        <v>42475</v>
      </c>
      <c r="B472" t="s">
        <v>5</v>
      </c>
      <c r="C472" t="s">
        <v>4</v>
      </c>
    </row>
    <row r="473" spans="1:3" x14ac:dyDescent="0.25">
      <c r="A473" s="1">
        <v>42476</v>
      </c>
      <c r="B473" t="s">
        <v>5</v>
      </c>
      <c r="C473" t="s">
        <v>4</v>
      </c>
    </row>
    <row r="474" spans="1:3" x14ac:dyDescent="0.25">
      <c r="A474" s="1">
        <v>42477</v>
      </c>
      <c r="B474" t="s">
        <v>5</v>
      </c>
      <c r="C474" t="s">
        <v>4</v>
      </c>
    </row>
    <row r="475" spans="1:3" x14ac:dyDescent="0.25">
      <c r="A475" s="1">
        <v>42478</v>
      </c>
      <c r="B475" t="s">
        <v>5</v>
      </c>
      <c r="C475" t="s">
        <v>4</v>
      </c>
    </row>
    <row r="476" spans="1:3" x14ac:dyDescent="0.25">
      <c r="A476" s="1">
        <v>42479</v>
      </c>
      <c r="B476" t="s">
        <v>5</v>
      </c>
      <c r="C476" t="s">
        <v>4</v>
      </c>
    </row>
    <row r="477" spans="1:3" x14ac:dyDescent="0.25">
      <c r="A477" s="1">
        <v>42480</v>
      </c>
      <c r="B477" t="s">
        <v>5</v>
      </c>
      <c r="C477" t="s">
        <v>4</v>
      </c>
    </row>
    <row r="478" spans="1:3" x14ac:dyDescent="0.25">
      <c r="A478" s="1">
        <v>42481</v>
      </c>
      <c r="B478" t="s">
        <v>5</v>
      </c>
      <c r="C478" t="s">
        <v>4</v>
      </c>
    </row>
    <row r="479" spans="1:3" x14ac:dyDescent="0.25">
      <c r="A479" s="1">
        <v>42482</v>
      </c>
      <c r="B479" t="s">
        <v>5</v>
      </c>
      <c r="C479" t="s">
        <v>4</v>
      </c>
    </row>
    <row r="480" spans="1:3" x14ac:dyDescent="0.25">
      <c r="A480" s="1">
        <v>42483</v>
      </c>
      <c r="B480" t="s">
        <v>5</v>
      </c>
      <c r="C480" t="s">
        <v>4</v>
      </c>
    </row>
    <row r="481" spans="1:3" x14ac:dyDescent="0.25">
      <c r="A481" s="1">
        <v>42484</v>
      </c>
      <c r="B481" t="s">
        <v>5</v>
      </c>
      <c r="C481" t="s">
        <v>4</v>
      </c>
    </row>
    <row r="482" spans="1:3" x14ac:dyDescent="0.25">
      <c r="A482" s="1">
        <v>42485</v>
      </c>
      <c r="B482" t="s">
        <v>5</v>
      </c>
      <c r="C482" t="s">
        <v>5</v>
      </c>
    </row>
    <row r="483" spans="1:3" x14ac:dyDescent="0.25">
      <c r="A483" s="1">
        <v>42486</v>
      </c>
      <c r="B483" t="s">
        <v>5</v>
      </c>
      <c r="C483" t="s">
        <v>4</v>
      </c>
    </row>
    <row r="484" spans="1:3" x14ac:dyDescent="0.25">
      <c r="A484" s="1">
        <v>42487</v>
      </c>
      <c r="B484" t="s">
        <v>5</v>
      </c>
      <c r="C484" t="s">
        <v>4</v>
      </c>
    </row>
    <row r="485" spans="1:3" x14ac:dyDescent="0.25">
      <c r="A485" s="1">
        <v>42488</v>
      </c>
      <c r="B485" t="s">
        <v>5</v>
      </c>
      <c r="C485" t="s">
        <v>4</v>
      </c>
    </row>
    <row r="486" spans="1:3" x14ac:dyDescent="0.25">
      <c r="A486" s="1">
        <v>42489</v>
      </c>
      <c r="B486" t="s">
        <v>5</v>
      </c>
      <c r="C486" t="s">
        <v>4</v>
      </c>
    </row>
    <row r="487" spans="1:3" x14ac:dyDescent="0.25">
      <c r="A487" s="1">
        <v>42490</v>
      </c>
      <c r="B487" t="s">
        <v>5</v>
      </c>
      <c r="C487" t="s">
        <v>4</v>
      </c>
    </row>
    <row r="488" spans="1:3" x14ac:dyDescent="0.25">
      <c r="A488" s="1">
        <v>42491</v>
      </c>
      <c r="B488" t="s">
        <v>5</v>
      </c>
      <c r="C488" t="s">
        <v>4</v>
      </c>
    </row>
    <row r="489" spans="1:3" x14ac:dyDescent="0.25">
      <c r="A489" s="1">
        <v>42492</v>
      </c>
      <c r="B489" t="s">
        <v>5</v>
      </c>
      <c r="C489" t="s">
        <v>4</v>
      </c>
    </row>
    <row r="490" spans="1:3" x14ac:dyDescent="0.25">
      <c r="A490" s="1">
        <v>42493</v>
      </c>
      <c r="B490" t="s">
        <v>5</v>
      </c>
      <c r="C490" t="s">
        <v>4</v>
      </c>
    </row>
    <row r="491" spans="1:3" x14ac:dyDescent="0.25">
      <c r="A491" s="1">
        <v>42494</v>
      </c>
      <c r="B491" t="s">
        <v>5</v>
      </c>
      <c r="C491" t="s">
        <v>4</v>
      </c>
    </row>
    <row r="492" spans="1:3" x14ac:dyDescent="0.25">
      <c r="A492" s="1">
        <v>42495</v>
      </c>
      <c r="B492" t="s">
        <v>5</v>
      </c>
      <c r="C492" t="s">
        <v>4</v>
      </c>
    </row>
    <row r="493" spans="1:3" x14ac:dyDescent="0.25">
      <c r="A493" s="1">
        <v>42496</v>
      </c>
      <c r="B493" t="s">
        <v>5</v>
      </c>
      <c r="C493" t="s">
        <v>4</v>
      </c>
    </row>
    <row r="494" spans="1:3" x14ac:dyDescent="0.25">
      <c r="A494" s="1">
        <v>42497</v>
      </c>
      <c r="B494" t="s">
        <v>5</v>
      </c>
      <c r="C494" t="s">
        <v>4</v>
      </c>
    </row>
    <row r="495" spans="1:3" x14ac:dyDescent="0.25">
      <c r="A495" s="1">
        <v>42498</v>
      </c>
      <c r="B495" t="s">
        <v>5</v>
      </c>
      <c r="C495" t="s">
        <v>4</v>
      </c>
    </row>
    <row r="496" spans="1:3" x14ac:dyDescent="0.25">
      <c r="A496" s="1">
        <v>42499</v>
      </c>
      <c r="B496" t="s">
        <v>5</v>
      </c>
      <c r="C496" t="s">
        <v>4</v>
      </c>
    </row>
    <row r="497" spans="1:3" x14ac:dyDescent="0.25">
      <c r="A497" s="1">
        <v>42500</v>
      </c>
      <c r="B497" t="s">
        <v>5</v>
      </c>
      <c r="C497" t="s">
        <v>4</v>
      </c>
    </row>
    <row r="498" spans="1:3" x14ac:dyDescent="0.25">
      <c r="A498" s="1">
        <v>42501</v>
      </c>
      <c r="B498" t="s">
        <v>5</v>
      </c>
      <c r="C498" t="s">
        <v>4</v>
      </c>
    </row>
    <row r="499" spans="1:3" x14ac:dyDescent="0.25">
      <c r="A499" s="1">
        <v>42502</v>
      </c>
      <c r="B499" t="s">
        <v>5</v>
      </c>
      <c r="C499" t="s">
        <v>4</v>
      </c>
    </row>
    <row r="500" spans="1:3" x14ac:dyDescent="0.25">
      <c r="A500" s="1">
        <v>42503</v>
      </c>
      <c r="B500" t="s">
        <v>5</v>
      </c>
      <c r="C500" t="s">
        <v>4</v>
      </c>
    </row>
    <row r="501" spans="1:3" x14ac:dyDescent="0.25">
      <c r="A501" s="1">
        <v>42504</v>
      </c>
      <c r="B501" t="s">
        <v>5</v>
      </c>
      <c r="C501" t="s">
        <v>4</v>
      </c>
    </row>
    <row r="502" spans="1:3" x14ac:dyDescent="0.25">
      <c r="A502" s="1">
        <v>42505</v>
      </c>
      <c r="B502" t="s">
        <v>5</v>
      </c>
      <c r="C502" t="s">
        <v>4</v>
      </c>
    </row>
    <row r="503" spans="1:3" x14ac:dyDescent="0.25">
      <c r="A503" s="1">
        <v>42506</v>
      </c>
      <c r="B503" t="s">
        <v>5</v>
      </c>
      <c r="C503" t="s">
        <v>4</v>
      </c>
    </row>
    <row r="504" spans="1:3" x14ac:dyDescent="0.25">
      <c r="A504" s="1">
        <v>42507</v>
      </c>
      <c r="B504" t="s">
        <v>5</v>
      </c>
      <c r="C504" t="s">
        <v>4</v>
      </c>
    </row>
    <row r="505" spans="1:3" x14ac:dyDescent="0.25">
      <c r="A505" s="1">
        <v>42508</v>
      </c>
      <c r="B505" t="s">
        <v>5</v>
      </c>
      <c r="C505" t="s">
        <v>4</v>
      </c>
    </row>
    <row r="506" spans="1:3" x14ac:dyDescent="0.25">
      <c r="A506" s="1">
        <v>42509</v>
      </c>
      <c r="B506" t="s">
        <v>5</v>
      </c>
      <c r="C506" t="s">
        <v>4</v>
      </c>
    </row>
    <row r="507" spans="1:3" x14ac:dyDescent="0.25">
      <c r="A507" s="1">
        <v>42510</v>
      </c>
      <c r="B507" t="s">
        <v>5</v>
      </c>
      <c r="C507" t="s">
        <v>4</v>
      </c>
    </row>
    <row r="508" spans="1:3" x14ac:dyDescent="0.25">
      <c r="A508" s="1">
        <v>42511</v>
      </c>
      <c r="B508" t="s">
        <v>5</v>
      </c>
      <c r="C508" t="s">
        <v>4</v>
      </c>
    </row>
    <row r="509" spans="1:3" x14ac:dyDescent="0.25">
      <c r="A509" s="1">
        <v>42512</v>
      </c>
      <c r="B509" t="s">
        <v>5</v>
      </c>
      <c r="C509" t="s">
        <v>4</v>
      </c>
    </row>
    <row r="510" spans="1:3" x14ac:dyDescent="0.25">
      <c r="A510" s="1">
        <v>42513</v>
      </c>
      <c r="B510" t="s">
        <v>5</v>
      </c>
      <c r="C510" t="s">
        <v>4</v>
      </c>
    </row>
    <row r="511" spans="1:3" x14ac:dyDescent="0.25">
      <c r="A511" s="1">
        <v>42514</v>
      </c>
      <c r="B511" t="s">
        <v>5</v>
      </c>
      <c r="C511" t="s">
        <v>4</v>
      </c>
    </row>
    <row r="512" spans="1:3" x14ac:dyDescent="0.25">
      <c r="A512" s="1">
        <v>42515</v>
      </c>
      <c r="B512" t="s">
        <v>5</v>
      </c>
      <c r="C512" t="s">
        <v>4</v>
      </c>
    </row>
    <row r="513" spans="1:3" x14ac:dyDescent="0.25">
      <c r="A513" s="1">
        <v>42516</v>
      </c>
      <c r="B513" t="s">
        <v>5</v>
      </c>
      <c r="C513" t="s">
        <v>4</v>
      </c>
    </row>
    <row r="514" spans="1:3" x14ac:dyDescent="0.25">
      <c r="A514" s="1">
        <v>42517</v>
      </c>
      <c r="B514" t="s">
        <v>5</v>
      </c>
      <c r="C514" t="s">
        <v>4</v>
      </c>
    </row>
    <row r="515" spans="1:3" x14ac:dyDescent="0.25">
      <c r="A515" s="1">
        <v>42518</v>
      </c>
      <c r="B515" t="s">
        <v>5</v>
      </c>
      <c r="C515" t="s">
        <v>4</v>
      </c>
    </row>
    <row r="516" spans="1:3" x14ac:dyDescent="0.25">
      <c r="A516" s="1">
        <v>42519</v>
      </c>
      <c r="B516" t="s">
        <v>5</v>
      </c>
      <c r="C516" t="s">
        <v>4</v>
      </c>
    </row>
    <row r="517" spans="1:3" x14ac:dyDescent="0.25">
      <c r="A517" s="1">
        <v>42520</v>
      </c>
      <c r="B517" t="s">
        <v>5</v>
      </c>
      <c r="C517" t="s">
        <v>4</v>
      </c>
    </row>
    <row r="518" spans="1:3" x14ac:dyDescent="0.25">
      <c r="A518" s="1">
        <v>42521</v>
      </c>
      <c r="B518" t="s">
        <v>5</v>
      </c>
      <c r="C518" t="s">
        <v>4</v>
      </c>
    </row>
    <row r="519" spans="1:3" x14ac:dyDescent="0.25">
      <c r="A519" s="1">
        <v>42522</v>
      </c>
      <c r="B519" t="s">
        <v>5</v>
      </c>
      <c r="C519" t="s">
        <v>4</v>
      </c>
    </row>
    <row r="520" spans="1:3" x14ac:dyDescent="0.25">
      <c r="A520" s="1">
        <v>42523</v>
      </c>
      <c r="B520" t="s">
        <v>5</v>
      </c>
      <c r="C520" t="s">
        <v>4</v>
      </c>
    </row>
    <row r="521" spans="1:3" x14ac:dyDescent="0.25">
      <c r="A521" s="1">
        <v>42524</v>
      </c>
      <c r="B521" t="s">
        <v>5</v>
      </c>
      <c r="C521" t="s">
        <v>4</v>
      </c>
    </row>
    <row r="522" spans="1:3" x14ac:dyDescent="0.25">
      <c r="A522" s="1">
        <v>42525</v>
      </c>
      <c r="B522" t="s">
        <v>5</v>
      </c>
      <c r="C522" t="s">
        <v>4</v>
      </c>
    </row>
    <row r="523" spans="1:3" x14ac:dyDescent="0.25">
      <c r="A523" s="1">
        <v>42526</v>
      </c>
      <c r="B523" t="s">
        <v>5</v>
      </c>
      <c r="C523" t="s">
        <v>4</v>
      </c>
    </row>
    <row r="524" spans="1:3" x14ac:dyDescent="0.25">
      <c r="A524" s="1">
        <v>42527</v>
      </c>
      <c r="B524" t="s">
        <v>5</v>
      </c>
      <c r="C524" t="s">
        <v>4</v>
      </c>
    </row>
    <row r="525" spans="1:3" x14ac:dyDescent="0.25">
      <c r="A525" s="1">
        <v>42528</v>
      </c>
      <c r="B525" t="s">
        <v>5</v>
      </c>
      <c r="C525" t="s">
        <v>4</v>
      </c>
    </row>
    <row r="526" spans="1:3" x14ac:dyDescent="0.25">
      <c r="A526" s="1">
        <v>42529</v>
      </c>
      <c r="B526" t="s">
        <v>5</v>
      </c>
      <c r="C526" t="s">
        <v>4</v>
      </c>
    </row>
    <row r="527" spans="1:3" x14ac:dyDescent="0.25">
      <c r="A527" s="1">
        <v>42530</v>
      </c>
      <c r="B527" t="s">
        <v>5</v>
      </c>
      <c r="C527" t="s">
        <v>4</v>
      </c>
    </row>
    <row r="528" spans="1:3" x14ac:dyDescent="0.25">
      <c r="A528" s="1">
        <v>42531</v>
      </c>
      <c r="B528" t="s">
        <v>5</v>
      </c>
      <c r="C528" t="s">
        <v>4</v>
      </c>
    </row>
    <row r="529" spans="1:3" x14ac:dyDescent="0.25">
      <c r="A529" s="1">
        <v>42532</v>
      </c>
      <c r="B529" t="s">
        <v>5</v>
      </c>
      <c r="C529" t="s">
        <v>4</v>
      </c>
    </row>
    <row r="530" spans="1:3" x14ac:dyDescent="0.25">
      <c r="A530" s="1">
        <v>42533</v>
      </c>
      <c r="B530" t="s">
        <v>5</v>
      </c>
      <c r="C530" t="s">
        <v>4</v>
      </c>
    </row>
    <row r="531" spans="1:3" x14ac:dyDescent="0.25">
      <c r="A531" s="1">
        <v>42534</v>
      </c>
      <c r="B531" t="s">
        <v>5</v>
      </c>
      <c r="C531" t="s">
        <v>5</v>
      </c>
    </row>
    <row r="532" spans="1:3" x14ac:dyDescent="0.25">
      <c r="A532" s="1">
        <v>42535</v>
      </c>
      <c r="B532" t="s">
        <v>5</v>
      </c>
      <c r="C532" t="s">
        <v>4</v>
      </c>
    </row>
    <row r="533" spans="1:3" x14ac:dyDescent="0.25">
      <c r="A533" s="1">
        <v>42536</v>
      </c>
      <c r="B533" t="s">
        <v>5</v>
      </c>
      <c r="C533" t="s">
        <v>4</v>
      </c>
    </row>
    <row r="534" spans="1:3" x14ac:dyDescent="0.25">
      <c r="A534" s="1">
        <v>42537</v>
      </c>
      <c r="B534" t="s">
        <v>5</v>
      </c>
      <c r="C534" t="s">
        <v>4</v>
      </c>
    </row>
    <row r="535" spans="1:3" x14ac:dyDescent="0.25">
      <c r="A535" s="1">
        <v>42538</v>
      </c>
      <c r="B535" t="s">
        <v>5</v>
      </c>
      <c r="C535" t="s">
        <v>4</v>
      </c>
    </row>
    <row r="536" spans="1:3" x14ac:dyDescent="0.25">
      <c r="A536" s="1">
        <v>42539</v>
      </c>
      <c r="B536" t="s">
        <v>5</v>
      </c>
      <c r="C536" t="s">
        <v>4</v>
      </c>
    </row>
    <row r="537" spans="1:3" x14ac:dyDescent="0.25">
      <c r="A537" s="1">
        <v>42540</v>
      </c>
      <c r="B537" t="s">
        <v>5</v>
      </c>
      <c r="C537" t="s">
        <v>4</v>
      </c>
    </row>
    <row r="538" spans="1:3" x14ac:dyDescent="0.25">
      <c r="A538" s="1">
        <v>42541</v>
      </c>
      <c r="B538" t="s">
        <v>5</v>
      </c>
      <c r="C538" t="s">
        <v>4</v>
      </c>
    </row>
    <row r="539" spans="1:3" x14ac:dyDescent="0.25">
      <c r="A539" s="1">
        <v>42542</v>
      </c>
      <c r="B539" t="s">
        <v>5</v>
      </c>
      <c r="C539" t="s">
        <v>4</v>
      </c>
    </row>
    <row r="540" spans="1:3" x14ac:dyDescent="0.25">
      <c r="A540" s="1">
        <v>42543</v>
      </c>
      <c r="B540" t="s">
        <v>5</v>
      </c>
      <c r="C540" t="s">
        <v>4</v>
      </c>
    </row>
    <row r="541" spans="1:3" x14ac:dyDescent="0.25">
      <c r="A541" s="1">
        <v>42544</v>
      </c>
      <c r="B541" t="s">
        <v>5</v>
      </c>
      <c r="C541" t="s">
        <v>4</v>
      </c>
    </row>
    <row r="542" spans="1:3" x14ac:dyDescent="0.25">
      <c r="A542" s="1">
        <v>42545</v>
      </c>
      <c r="B542" t="s">
        <v>4</v>
      </c>
      <c r="C542" t="s">
        <v>4</v>
      </c>
    </row>
    <row r="543" spans="1:3" x14ac:dyDescent="0.25">
      <c r="A543" s="1">
        <v>42546</v>
      </c>
      <c r="B543" t="s">
        <v>4</v>
      </c>
      <c r="C543" t="s">
        <v>4</v>
      </c>
    </row>
    <row r="544" spans="1:3" x14ac:dyDescent="0.25">
      <c r="A544" s="1">
        <v>42547</v>
      </c>
      <c r="B544" t="s">
        <v>4</v>
      </c>
      <c r="C544" t="s">
        <v>4</v>
      </c>
    </row>
    <row r="545" spans="1:3" x14ac:dyDescent="0.25">
      <c r="A545" s="1">
        <v>42548</v>
      </c>
      <c r="B545" t="s">
        <v>4</v>
      </c>
      <c r="C545" t="s">
        <v>4</v>
      </c>
    </row>
    <row r="546" spans="1:3" x14ac:dyDescent="0.25">
      <c r="A546" s="1">
        <v>42549</v>
      </c>
      <c r="B546" t="s">
        <v>4</v>
      </c>
      <c r="C546" t="s">
        <v>4</v>
      </c>
    </row>
    <row r="547" spans="1:3" x14ac:dyDescent="0.25">
      <c r="A547" s="1">
        <v>42550</v>
      </c>
      <c r="B547" t="s">
        <v>4</v>
      </c>
      <c r="C547" t="s">
        <v>4</v>
      </c>
    </row>
    <row r="548" spans="1:3" x14ac:dyDescent="0.25">
      <c r="A548" s="1">
        <v>42551</v>
      </c>
      <c r="B548" t="s">
        <v>4</v>
      </c>
      <c r="C548" t="s">
        <v>4</v>
      </c>
    </row>
    <row r="549" spans="1:3" x14ac:dyDescent="0.25">
      <c r="A549" s="1">
        <v>42552</v>
      </c>
      <c r="B549" t="s">
        <v>4</v>
      </c>
      <c r="C549" t="s">
        <v>4</v>
      </c>
    </row>
    <row r="550" spans="1:3" x14ac:dyDescent="0.25">
      <c r="A550" s="1">
        <v>42553</v>
      </c>
      <c r="B550" t="s">
        <v>4</v>
      </c>
      <c r="C550" t="s">
        <v>4</v>
      </c>
    </row>
    <row r="551" spans="1:3" x14ac:dyDescent="0.25">
      <c r="A551" s="1">
        <v>42554</v>
      </c>
      <c r="B551" t="s">
        <v>4</v>
      </c>
      <c r="C551" t="s">
        <v>4</v>
      </c>
    </row>
    <row r="552" spans="1:3" x14ac:dyDescent="0.25">
      <c r="A552" s="1">
        <v>42555</v>
      </c>
      <c r="B552" t="s">
        <v>4</v>
      </c>
      <c r="C552" t="s">
        <v>4</v>
      </c>
    </row>
    <row r="553" spans="1:3" x14ac:dyDescent="0.25">
      <c r="A553" s="1">
        <v>42556</v>
      </c>
      <c r="B553" t="s">
        <v>4</v>
      </c>
      <c r="C553" t="s">
        <v>4</v>
      </c>
    </row>
    <row r="554" spans="1:3" x14ac:dyDescent="0.25">
      <c r="A554" s="1">
        <v>42557</v>
      </c>
      <c r="B554" t="s">
        <v>4</v>
      </c>
      <c r="C554" t="s">
        <v>4</v>
      </c>
    </row>
    <row r="555" spans="1:3" x14ac:dyDescent="0.25">
      <c r="A555" s="1">
        <v>42558</v>
      </c>
      <c r="B555" t="s">
        <v>4</v>
      </c>
      <c r="C555" t="s">
        <v>4</v>
      </c>
    </row>
    <row r="556" spans="1:3" x14ac:dyDescent="0.25">
      <c r="A556" s="1">
        <v>42559</v>
      </c>
      <c r="B556" t="s">
        <v>4</v>
      </c>
      <c r="C556" t="s">
        <v>4</v>
      </c>
    </row>
    <row r="557" spans="1:3" x14ac:dyDescent="0.25">
      <c r="A557" s="1">
        <v>42560</v>
      </c>
      <c r="B557" t="s">
        <v>4</v>
      </c>
      <c r="C557" t="s">
        <v>4</v>
      </c>
    </row>
    <row r="558" spans="1:3" x14ac:dyDescent="0.25">
      <c r="A558" s="1">
        <v>42561</v>
      </c>
      <c r="B558" t="s">
        <v>4</v>
      </c>
      <c r="C558" t="s">
        <v>4</v>
      </c>
    </row>
    <row r="559" spans="1:3" x14ac:dyDescent="0.25">
      <c r="A559" s="1">
        <v>42562</v>
      </c>
      <c r="B559" t="s">
        <v>4</v>
      </c>
      <c r="C559" t="s">
        <v>4</v>
      </c>
    </row>
    <row r="560" spans="1:3" x14ac:dyDescent="0.25">
      <c r="A560" s="1">
        <v>42563</v>
      </c>
      <c r="B560" t="s">
        <v>5</v>
      </c>
      <c r="C560" t="s">
        <v>4</v>
      </c>
    </row>
    <row r="561" spans="1:3" x14ac:dyDescent="0.25">
      <c r="A561" s="1">
        <v>42564</v>
      </c>
      <c r="B561" t="s">
        <v>5</v>
      </c>
      <c r="C561" t="s">
        <v>4</v>
      </c>
    </row>
    <row r="562" spans="1:3" x14ac:dyDescent="0.25">
      <c r="A562" s="1">
        <v>42565</v>
      </c>
      <c r="B562" t="s">
        <v>5</v>
      </c>
      <c r="C562" t="s">
        <v>4</v>
      </c>
    </row>
    <row r="563" spans="1:3" x14ac:dyDescent="0.25">
      <c r="A563" s="1">
        <v>42566</v>
      </c>
      <c r="B563" t="s">
        <v>5</v>
      </c>
      <c r="C563" t="s">
        <v>4</v>
      </c>
    </row>
    <row r="564" spans="1:3" x14ac:dyDescent="0.25">
      <c r="A564" s="1">
        <v>42567</v>
      </c>
      <c r="B564" t="s">
        <v>5</v>
      </c>
      <c r="C564" t="s">
        <v>4</v>
      </c>
    </row>
    <row r="565" spans="1:3" x14ac:dyDescent="0.25">
      <c r="A565" s="1">
        <v>42568</v>
      </c>
      <c r="B565" t="s">
        <v>5</v>
      </c>
      <c r="C565" t="s">
        <v>4</v>
      </c>
    </row>
    <row r="566" spans="1:3" x14ac:dyDescent="0.25">
      <c r="A566" s="1">
        <v>42569</v>
      </c>
      <c r="B566" t="s">
        <v>5</v>
      </c>
      <c r="C566" t="s">
        <v>4</v>
      </c>
    </row>
    <row r="567" spans="1:3" x14ac:dyDescent="0.25">
      <c r="A567" s="1">
        <v>42570</v>
      </c>
      <c r="B567" t="s">
        <v>5</v>
      </c>
      <c r="C567" t="s">
        <v>4</v>
      </c>
    </row>
    <row r="568" spans="1:3" x14ac:dyDescent="0.25">
      <c r="A568" s="1">
        <v>42571</v>
      </c>
      <c r="B568" t="s">
        <v>5</v>
      </c>
      <c r="C568" t="s">
        <v>4</v>
      </c>
    </row>
    <row r="569" spans="1:3" x14ac:dyDescent="0.25">
      <c r="A569" s="1">
        <v>42572</v>
      </c>
      <c r="B569" t="s">
        <v>5</v>
      </c>
      <c r="C569" t="s">
        <v>4</v>
      </c>
    </row>
    <row r="570" spans="1:3" x14ac:dyDescent="0.25">
      <c r="A570" s="1">
        <v>42573</v>
      </c>
      <c r="B570" t="s">
        <v>5</v>
      </c>
      <c r="C570" t="s">
        <v>4</v>
      </c>
    </row>
    <row r="571" spans="1:3" x14ac:dyDescent="0.25">
      <c r="A571" s="1">
        <v>42574</v>
      </c>
      <c r="B571" t="s">
        <v>5</v>
      </c>
      <c r="C571" t="s">
        <v>4</v>
      </c>
    </row>
    <row r="572" spans="1:3" x14ac:dyDescent="0.25">
      <c r="A572" s="1">
        <v>42575</v>
      </c>
      <c r="B572" t="s">
        <v>5</v>
      </c>
      <c r="C572" t="s">
        <v>4</v>
      </c>
    </row>
    <row r="573" spans="1:3" x14ac:dyDescent="0.25">
      <c r="A573" s="1">
        <v>42576</v>
      </c>
      <c r="B573" t="s">
        <v>5</v>
      </c>
      <c r="C573" t="s">
        <v>4</v>
      </c>
    </row>
    <row r="574" spans="1:3" x14ac:dyDescent="0.25">
      <c r="A574" s="1">
        <v>42577</v>
      </c>
      <c r="B574" t="s">
        <v>5</v>
      </c>
      <c r="C574" t="s">
        <v>4</v>
      </c>
    </row>
    <row r="575" spans="1:3" x14ac:dyDescent="0.25">
      <c r="A575" s="1">
        <v>42578</v>
      </c>
      <c r="B575" t="s">
        <v>5</v>
      </c>
      <c r="C575" t="s">
        <v>4</v>
      </c>
    </row>
    <row r="576" spans="1:3" x14ac:dyDescent="0.25">
      <c r="A576" s="1">
        <v>42579</v>
      </c>
      <c r="B576" t="s">
        <v>5</v>
      </c>
      <c r="C576" t="s">
        <v>4</v>
      </c>
    </row>
    <row r="577" spans="1:3" x14ac:dyDescent="0.25">
      <c r="A577" s="1">
        <v>42580</v>
      </c>
      <c r="B577" t="s">
        <v>5</v>
      </c>
      <c r="C577" t="s">
        <v>4</v>
      </c>
    </row>
    <row r="578" spans="1:3" x14ac:dyDescent="0.25">
      <c r="A578" s="1">
        <v>42581</v>
      </c>
      <c r="B578" t="s">
        <v>5</v>
      </c>
      <c r="C578" t="s">
        <v>4</v>
      </c>
    </row>
    <row r="579" spans="1:3" x14ac:dyDescent="0.25">
      <c r="A579" s="1">
        <v>42582</v>
      </c>
      <c r="B579" t="s">
        <v>5</v>
      </c>
      <c r="C579" t="s">
        <v>4</v>
      </c>
    </row>
    <row r="580" spans="1:3" x14ac:dyDescent="0.25">
      <c r="A580" s="1">
        <v>42583</v>
      </c>
      <c r="B580" t="s">
        <v>5</v>
      </c>
      <c r="C580" t="s">
        <v>4</v>
      </c>
    </row>
    <row r="581" spans="1:3" x14ac:dyDescent="0.25">
      <c r="A581" s="1">
        <v>42584</v>
      </c>
      <c r="B581" t="s">
        <v>5</v>
      </c>
      <c r="C581" t="s">
        <v>4</v>
      </c>
    </row>
    <row r="582" spans="1:3" x14ac:dyDescent="0.25">
      <c r="A582" s="1">
        <v>42585</v>
      </c>
      <c r="B582" t="s">
        <v>5</v>
      </c>
      <c r="C582" t="s">
        <v>4</v>
      </c>
    </row>
    <row r="583" spans="1:3" x14ac:dyDescent="0.25">
      <c r="A583" s="1">
        <v>42586</v>
      </c>
      <c r="B583" t="s">
        <v>5</v>
      </c>
      <c r="C583" t="s">
        <v>4</v>
      </c>
    </row>
    <row r="584" spans="1:3" x14ac:dyDescent="0.25">
      <c r="A584" s="1">
        <v>42587</v>
      </c>
      <c r="B584" t="s">
        <v>5</v>
      </c>
      <c r="C584" t="s">
        <v>4</v>
      </c>
    </row>
    <row r="585" spans="1:3" x14ac:dyDescent="0.25">
      <c r="A585" s="1">
        <v>42588</v>
      </c>
      <c r="B585" t="s">
        <v>5</v>
      </c>
      <c r="C585" t="s">
        <v>4</v>
      </c>
    </row>
    <row r="586" spans="1:3" x14ac:dyDescent="0.25">
      <c r="A586" s="1">
        <v>42589</v>
      </c>
      <c r="B586" t="s">
        <v>5</v>
      </c>
      <c r="C586" t="s">
        <v>4</v>
      </c>
    </row>
    <row r="587" spans="1:3" x14ac:dyDescent="0.25">
      <c r="A587" s="1">
        <v>42590</v>
      </c>
      <c r="B587" t="s">
        <v>5</v>
      </c>
      <c r="C587" t="s">
        <v>4</v>
      </c>
    </row>
    <row r="588" spans="1:3" x14ac:dyDescent="0.25">
      <c r="A588" s="1">
        <v>42591</v>
      </c>
      <c r="B588" t="s">
        <v>5</v>
      </c>
      <c r="C588" t="s">
        <v>4</v>
      </c>
    </row>
    <row r="589" spans="1:3" x14ac:dyDescent="0.25">
      <c r="A589" s="1">
        <v>42592</v>
      </c>
      <c r="B589" t="s">
        <v>5</v>
      </c>
      <c r="C589" t="s">
        <v>4</v>
      </c>
    </row>
    <row r="590" spans="1:3" x14ac:dyDescent="0.25">
      <c r="A590" s="1">
        <v>42593</v>
      </c>
      <c r="B590" t="s">
        <v>5</v>
      </c>
      <c r="C590" t="s">
        <v>4</v>
      </c>
    </row>
    <row r="591" spans="1:3" x14ac:dyDescent="0.25">
      <c r="A591" s="1">
        <v>42594</v>
      </c>
      <c r="B591" t="s">
        <v>5</v>
      </c>
      <c r="C591" t="s">
        <v>4</v>
      </c>
    </row>
    <row r="592" spans="1:3" x14ac:dyDescent="0.25">
      <c r="A592" s="1">
        <v>42595</v>
      </c>
      <c r="B592" t="s">
        <v>5</v>
      </c>
      <c r="C592" t="s">
        <v>4</v>
      </c>
    </row>
    <row r="593" spans="1:3" x14ac:dyDescent="0.25">
      <c r="A593" s="1">
        <v>42596</v>
      </c>
      <c r="B593" t="s">
        <v>5</v>
      </c>
      <c r="C593" t="s">
        <v>4</v>
      </c>
    </row>
    <row r="594" spans="1:3" x14ac:dyDescent="0.25">
      <c r="A594" s="1">
        <v>42597</v>
      </c>
      <c r="B594" t="s">
        <v>5</v>
      </c>
      <c r="C594" t="s">
        <v>4</v>
      </c>
    </row>
    <row r="595" spans="1:3" x14ac:dyDescent="0.25">
      <c r="A595" s="1">
        <v>42598</v>
      </c>
      <c r="B595" t="s">
        <v>5</v>
      </c>
      <c r="C595" t="s">
        <v>4</v>
      </c>
    </row>
    <row r="596" spans="1:3" x14ac:dyDescent="0.25">
      <c r="A596" s="1">
        <v>42599</v>
      </c>
      <c r="B596" t="s">
        <v>5</v>
      </c>
      <c r="C596" t="s">
        <v>4</v>
      </c>
    </row>
    <row r="597" spans="1:3" x14ac:dyDescent="0.25">
      <c r="A597" s="1">
        <v>42600</v>
      </c>
      <c r="B597" t="s">
        <v>5</v>
      </c>
      <c r="C597" t="s">
        <v>4</v>
      </c>
    </row>
    <row r="598" spans="1:3" x14ac:dyDescent="0.25">
      <c r="A598" s="1">
        <v>42601</v>
      </c>
      <c r="B598" t="s">
        <v>5</v>
      </c>
      <c r="C598" t="s">
        <v>4</v>
      </c>
    </row>
    <row r="599" spans="1:3" x14ac:dyDescent="0.25">
      <c r="A599" s="1">
        <v>42602</v>
      </c>
      <c r="B599" t="s">
        <v>5</v>
      </c>
      <c r="C599" t="s">
        <v>4</v>
      </c>
    </row>
    <row r="600" spans="1:3" x14ac:dyDescent="0.25">
      <c r="A600" s="1">
        <v>42603</v>
      </c>
      <c r="B600" t="s">
        <v>5</v>
      </c>
      <c r="C600" t="s">
        <v>4</v>
      </c>
    </row>
    <row r="601" spans="1:3" x14ac:dyDescent="0.25">
      <c r="A601" s="1">
        <v>42604</v>
      </c>
      <c r="B601" t="s">
        <v>5</v>
      </c>
      <c r="C601" t="s">
        <v>4</v>
      </c>
    </row>
    <row r="602" spans="1:3" x14ac:dyDescent="0.25">
      <c r="A602" s="1">
        <v>42605</v>
      </c>
      <c r="B602" t="s">
        <v>5</v>
      </c>
      <c r="C602" t="s">
        <v>4</v>
      </c>
    </row>
    <row r="603" spans="1:3" x14ac:dyDescent="0.25">
      <c r="A603" s="1">
        <v>42606</v>
      </c>
      <c r="B603" t="s">
        <v>5</v>
      </c>
      <c r="C603" t="s">
        <v>4</v>
      </c>
    </row>
    <row r="604" spans="1:3" x14ac:dyDescent="0.25">
      <c r="A604" s="1">
        <v>42607</v>
      </c>
      <c r="B604" t="s">
        <v>5</v>
      </c>
      <c r="C604" t="s">
        <v>4</v>
      </c>
    </row>
    <row r="605" spans="1:3" x14ac:dyDescent="0.25">
      <c r="A605" s="1">
        <v>42608</v>
      </c>
      <c r="B605" t="s">
        <v>5</v>
      </c>
      <c r="C605" t="s">
        <v>4</v>
      </c>
    </row>
    <row r="606" spans="1:3" x14ac:dyDescent="0.25">
      <c r="A606" s="1">
        <v>42609</v>
      </c>
      <c r="B606" t="s">
        <v>5</v>
      </c>
      <c r="C606" t="s">
        <v>4</v>
      </c>
    </row>
    <row r="607" spans="1:3" x14ac:dyDescent="0.25">
      <c r="A607" s="1">
        <v>42610</v>
      </c>
      <c r="B607" t="s">
        <v>5</v>
      </c>
      <c r="C607" t="s">
        <v>4</v>
      </c>
    </row>
    <row r="608" spans="1:3" x14ac:dyDescent="0.25">
      <c r="A608" s="1">
        <v>42611</v>
      </c>
      <c r="B608" t="s">
        <v>5</v>
      </c>
      <c r="C608" t="s">
        <v>4</v>
      </c>
    </row>
    <row r="609" spans="1:3" x14ac:dyDescent="0.25">
      <c r="A609" s="1">
        <v>42612</v>
      </c>
      <c r="B609" t="s">
        <v>5</v>
      </c>
      <c r="C609" t="s">
        <v>4</v>
      </c>
    </row>
    <row r="610" spans="1:3" x14ac:dyDescent="0.25">
      <c r="A610" s="1">
        <v>42613</v>
      </c>
      <c r="B610" t="s">
        <v>5</v>
      </c>
      <c r="C610" t="s">
        <v>4</v>
      </c>
    </row>
    <row r="611" spans="1:3" x14ac:dyDescent="0.25">
      <c r="A611" s="1">
        <v>42614</v>
      </c>
      <c r="B611" t="s">
        <v>5</v>
      </c>
      <c r="C611" t="s">
        <v>4</v>
      </c>
    </row>
    <row r="612" spans="1:3" x14ac:dyDescent="0.25">
      <c r="A612" s="1">
        <v>42615</v>
      </c>
      <c r="B612" t="s">
        <v>5</v>
      </c>
      <c r="C612" t="s">
        <v>4</v>
      </c>
    </row>
    <row r="613" spans="1:3" x14ac:dyDescent="0.25">
      <c r="A613" s="1">
        <v>42616</v>
      </c>
      <c r="B613" t="s">
        <v>5</v>
      </c>
      <c r="C613" t="s">
        <v>4</v>
      </c>
    </row>
    <row r="614" spans="1:3" x14ac:dyDescent="0.25">
      <c r="A614" s="1">
        <v>42617</v>
      </c>
      <c r="B614" t="s">
        <v>5</v>
      </c>
      <c r="C614" t="s">
        <v>4</v>
      </c>
    </row>
    <row r="615" spans="1:3" x14ac:dyDescent="0.25">
      <c r="A615" s="1">
        <v>42618</v>
      </c>
      <c r="B615" t="s">
        <v>5</v>
      </c>
      <c r="C615" t="s">
        <v>4</v>
      </c>
    </row>
    <row r="616" spans="1:3" x14ac:dyDescent="0.25">
      <c r="A616" s="1">
        <v>42619</v>
      </c>
      <c r="B616" t="s">
        <v>5</v>
      </c>
      <c r="C616" t="s">
        <v>4</v>
      </c>
    </row>
    <row r="617" spans="1:3" x14ac:dyDescent="0.25">
      <c r="A617" s="1">
        <v>42620</v>
      </c>
      <c r="B617" t="s">
        <v>5</v>
      </c>
      <c r="C617" t="s">
        <v>4</v>
      </c>
    </row>
    <row r="618" spans="1:3" x14ac:dyDescent="0.25">
      <c r="A618" s="1">
        <v>42621</v>
      </c>
      <c r="B618" t="s">
        <v>5</v>
      </c>
      <c r="C618" t="s">
        <v>4</v>
      </c>
    </row>
    <row r="619" spans="1:3" x14ac:dyDescent="0.25">
      <c r="A619" s="1">
        <v>42622</v>
      </c>
      <c r="B619" t="s">
        <v>5</v>
      </c>
      <c r="C619" t="s">
        <v>4</v>
      </c>
    </row>
    <row r="620" spans="1:3" x14ac:dyDescent="0.25">
      <c r="A620" s="1">
        <v>42623</v>
      </c>
      <c r="B620" t="s">
        <v>5</v>
      </c>
      <c r="C620" t="s">
        <v>4</v>
      </c>
    </row>
    <row r="621" spans="1:3" x14ac:dyDescent="0.25">
      <c r="A621" s="1">
        <v>42624</v>
      </c>
      <c r="B621" t="s">
        <v>5</v>
      </c>
      <c r="C621" t="s">
        <v>4</v>
      </c>
    </row>
    <row r="622" spans="1:3" x14ac:dyDescent="0.25">
      <c r="A622" s="1">
        <v>42625</v>
      </c>
      <c r="B622" t="s">
        <v>5</v>
      </c>
      <c r="C622" t="s">
        <v>4</v>
      </c>
    </row>
    <row r="623" spans="1:3" x14ac:dyDescent="0.25">
      <c r="A623" s="1">
        <v>42626</v>
      </c>
      <c r="B623" t="s">
        <v>5</v>
      </c>
      <c r="C623" t="s">
        <v>4</v>
      </c>
    </row>
    <row r="624" spans="1:3" x14ac:dyDescent="0.25">
      <c r="A624" s="1">
        <v>42627</v>
      </c>
      <c r="B624" t="s">
        <v>5</v>
      </c>
      <c r="C624" t="s">
        <v>4</v>
      </c>
    </row>
    <row r="625" spans="1:3" x14ac:dyDescent="0.25">
      <c r="A625" s="1">
        <v>42628</v>
      </c>
      <c r="B625" t="s">
        <v>5</v>
      </c>
      <c r="C625" t="s">
        <v>4</v>
      </c>
    </row>
    <row r="626" spans="1:3" x14ac:dyDescent="0.25">
      <c r="A626" s="1">
        <v>42629</v>
      </c>
      <c r="B626" t="s">
        <v>4</v>
      </c>
      <c r="C626" t="s">
        <v>4</v>
      </c>
    </row>
    <row r="627" spans="1:3" x14ac:dyDescent="0.25">
      <c r="A627" s="1">
        <v>42630</v>
      </c>
      <c r="B627" t="s">
        <v>4</v>
      </c>
      <c r="C627" t="s">
        <v>4</v>
      </c>
    </row>
    <row r="628" spans="1:3" x14ac:dyDescent="0.25">
      <c r="A628" s="1">
        <v>42631</v>
      </c>
      <c r="B628" t="s">
        <v>4</v>
      </c>
      <c r="C628" t="s">
        <v>4</v>
      </c>
    </row>
    <row r="629" spans="1:3" x14ac:dyDescent="0.25">
      <c r="A629" s="1">
        <v>42632</v>
      </c>
      <c r="B629" t="s">
        <v>4</v>
      </c>
      <c r="C629" t="s">
        <v>4</v>
      </c>
    </row>
    <row r="630" spans="1:3" x14ac:dyDescent="0.25">
      <c r="A630" s="1">
        <v>42633</v>
      </c>
      <c r="B630" t="s">
        <v>4</v>
      </c>
      <c r="C630" t="s">
        <v>4</v>
      </c>
    </row>
    <row r="631" spans="1:3" x14ac:dyDescent="0.25">
      <c r="A631" s="1">
        <v>42634</v>
      </c>
      <c r="B631" t="s">
        <v>4</v>
      </c>
      <c r="C631" t="s">
        <v>4</v>
      </c>
    </row>
    <row r="632" spans="1:3" x14ac:dyDescent="0.25">
      <c r="A632" s="1">
        <v>42635</v>
      </c>
      <c r="B632" t="s">
        <v>4</v>
      </c>
      <c r="C632" t="s">
        <v>4</v>
      </c>
    </row>
    <row r="633" spans="1:3" x14ac:dyDescent="0.25">
      <c r="A633" s="1">
        <v>42636</v>
      </c>
      <c r="B633" t="s">
        <v>4</v>
      </c>
      <c r="C633" t="s">
        <v>4</v>
      </c>
    </row>
    <row r="634" spans="1:3" x14ac:dyDescent="0.25">
      <c r="A634" s="1">
        <v>42637</v>
      </c>
      <c r="B634" t="s">
        <v>4</v>
      </c>
      <c r="C634" t="s">
        <v>4</v>
      </c>
    </row>
    <row r="635" spans="1:3" x14ac:dyDescent="0.25">
      <c r="A635" s="1">
        <v>42638</v>
      </c>
      <c r="B635" t="s">
        <v>4</v>
      </c>
      <c r="C635" t="s">
        <v>4</v>
      </c>
    </row>
    <row r="636" spans="1:3" x14ac:dyDescent="0.25">
      <c r="A636" s="1">
        <v>42639</v>
      </c>
      <c r="B636" t="s">
        <v>4</v>
      </c>
      <c r="C636" t="s">
        <v>4</v>
      </c>
    </row>
    <row r="637" spans="1:3" x14ac:dyDescent="0.25">
      <c r="A637" s="1">
        <v>42640</v>
      </c>
      <c r="B637" t="s">
        <v>4</v>
      </c>
      <c r="C637" t="s">
        <v>4</v>
      </c>
    </row>
    <row r="638" spans="1:3" x14ac:dyDescent="0.25">
      <c r="A638" s="1">
        <v>42641</v>
      </c>
      <c r="B638" t="s">
        <v>4</v>
      </c>
      <c r="C638" t="s">
        <v>4</v>
      </c>
    </row>
    <row r="639" spans="1:3" x14ac:dyDescent="0.25">
      <c r="A639" s="1">
        <v>42642</v>
      </c>
      <c r="B639" t="s">
        <v>4</v>
      </c>
      <c r="C639" t="s">
        <v>4</v>
      </c>
    </row>
    <row r="640" spans="1:3" x14ac:dyDescent="0.25">
      <c r="A640" s="1">
        <v>42643</v>
      </c>
      <c r="B640" t="s">
        <v>4</v>
      </c>
      <c r="C640" t="s">
        <v>5</v>
      </c>
    </row>
    <row r="641" spans="1:3" x14ac:dyDescent="0.25">
      <c r="A641" s="1">
        <v>42644</v>
      </c>
      <c r="B641" t="s">
        <v>4</v>
      </c>
      <c r="C641" t="s">
        <v>4</v>
      </c>
    </row>
    <row r="642" spans="1:3" x14ac:dyDescent="0.25">
      <c r="A642" s="1">
        <v>42645</v>
      </c>
      <c r="B642" t="s">
        <v>4</v>
      </c>
      <c r="C642" t="s">
        <v>4</v>
      </c>
    </row>
    <row r="643" spans="1:3" x14ac:dyDescent="0.25">
      <c r="A643" s="1">
        <v>42646</v>
      </c>
      <c r="B643" t="s">
        <v>4</v>
      </c>
      <c r="C643" t="s">
        <v>4</v>
      </c>
    </row>
    <row r="644" spans="1:3" x14ac:dyDescent="0.25">
      <c r="A644" s="1">
        <v>42647</v>
      </c>
      <c r="B644" t="s">
        <v>5</v>
      </c>
      <c r="C644" t="s">
        <v>4</v>
      </c>
    </row>
    <row r="645" spans="1:3" x14ac:dyDescent="0.25">
      <c r="A645" s="1">
        <v>42648</v>
      </c>
      <c r="B645" t="s">
        <v>5</v>
      </c>
      <c r="C645" t="s">
        <v>4</v>
      </c>
    </row>
    <row r="646" spans="1:3" x14ac:dyDescent="0.25">
      <c r="A646" s="1">
        <v>42649</v>
      </c>
      <c r="B646" t="s">
        <v>5</v>
      </c>
      <c r="C646" t="s">
        <v>4</v>
      </c>
    </row>
    <row r="647" spans="1:3" x14ac:dyDescent="0.25">
      <c r="A647" s="1">
        <v>42650</v>
      </c>
      <c r="B647" t="s">
        <v>5</v>
      </c>
      <c r="C647" t="s">
        <v>4</v>
      </c>
    </row>
    <row r="648" spans="1:3" x14ac:dyDescent="0.25">
      <c r="A648" s="1">
        <v>42651</v>
      </c>
      <c r="B648" t="s">
        <v>5</v>
      </c>
      <c r="C648" t="s">
        <v>4</v>
      </c>
    </row>
    <row r="649" spans="1:3" x14ac:dyDescent="0.25">
      <c r="A649" s="1">
        <v>42652</v>
      </c>
      <c r="B649" t="s">
        <v>5</v>
      </c>
      <c r="C649" t="s">
        <v>4</v>
      </c>
    </row>
    <row r="650" spans="1:3" x14ac:dyDescent="0.25">
      <c r="A650" s="1">
        <v>42653</v>
      </c>
      <c r="B650" t="s">
        <v>5</v>
      </c>
      <c r="C650" t="s">
        <v>4</v>
      </c>
    </row>
    <row r="651" spans="1:3" x14ac:dyDescent="0.25">
      <c r="A651" s="1">
        <v>42654</v>
      </c>
      <c r="B651" t="s">
        <v>5</v>
      </c>
      <c r="C651" t="s">
        <v>4</v>
      </c>
    </row>
    <row r="652" spans="1:3" x14ac:dyDescent="0.25">
      <c r="A652" s="1">
        <v>42655</v>
      </c>
      <c r="B652" t="s">
        <v>5</v>
      </c>
      <c r="C652" t="s">
        <v>4</v>
      </c>
    </row>
    <row r="653" spans="1:3" x14ac:dyDescent="0.25">
      <c r="A653" s="1">
        <v>42656</v>
      </c>
      <c r="B653" t="s">
        <v>5</v>
      </c>
      <c r="C653" t="s">
        <v>4</v>
      </c>
    </row>
    <row r="654" spans="1:3" x14ac:dyDescent="0.25">
      <c r="A654" s="1">
        <v>42657</v>
      </c>
      <c r="B654" t="s">
        <v>5</v>
      </c>
      <c r="C654" t="s">
        <v>4</v>
      </c>
    </row>
    <row r="655" spans="1:3" x14ac:dyDescent="0.25">
      <c r="A655" s="1">
        <v>42658</v>
      </c>
      <c r="B655" t="s">
        <v>5</v>
      </c>
      <c r="C655" t="s">
        <v>4</v>
      </c>
    </row>
    <row r="656" spans="1:3" x14ac:dyDescent="0.25">
      <c r="A656" s="1">
        <v>42659</v>
      </c>
      <c r="B656" t="s">
        <v>5</v>
      </c>
      <c r="C656" t="s">
        <v>4</v>
      </c>
    </row>
    <row r="657" spans="1:3" x14ac:dyDescent="0.25">
      <c r="A657" s="1">
        <v>42660</v>
      </c>
      <c r="B657" t="s">
        <v>5</v>
      </c>
      <c r="C657" t="s">
        <v>4</v>
      </c>
    </row>
    <row r="658" spans="1:3" x14ac:dyDescent="0.25">
      <c r="A658" s="1">
        <v>42661</v>
      </c>
      <c r="B658" t="s">
        <v>5</v>
      </c>
      <c r="C658" t="s">
        <v>4</v>
      </c>
    </row>
    <row r="659" spans="1:3" x14ac:dyDescent="0.25">
      <c r="A659" s="1">
        <v>42662</v>
      </c>
      <c r="B659" t="s">
        <v>5</v>
      </c>
      <c r="C659" t="s">
        <v>4</v>
      </c>
    </row>
    <row r="660" spans="1:3" x14ac:dyDescent="0.25">
      <c r="A660" s="1">
        <v>42663</v>
      </c>
      <c r="B660" t="s">
        <v>5</v>
      </c>
      <c r="C660" t="s">
        <v>4</v>
      </c>
    </row>
    <row r="661" spans="1:3" x14ac:dyDescent="0.25">
      <c r="A661" s="1">
        <v>42664</v>
      </c>
      <c r="B661" t="s">
        <v>5</v>
      </c>
      <c r="C661" t="s">
        <v>4</v>
      </c>
    </row>
    <row r="662" spans="1:3" x14ac:dyDescent="0.25">
      <c r="A662" s="1">
        <v>42665</v>
      </c>
      <c r="B662" t="s">
        <v>5</v>
      </c>
      <c r="C662" t="s">
        <v>4</v>
      </c>
    </row>
    <row r="663" spans="1:3" x14ac:dyDescent="0.25">
      <c r="A663" s="1">
        <v>42666</v>
      </c>
      <c r="B663" t="s">
        <v>5</v>
      </c>
      <c r="C663" t="s">
        <v>4</v>
      </c>
    </row>
    <row r="664" spans="1:3" x14ac:dyDescent="0.25">
      <c r="A664" s="1">
        <v>42667</v>
      </c>
      <c r="B664" t="s">
        <v>5</v>
      </c>
      <c r="C664" t="s">
        <v>4</v>
      </c>
    </row>
    <row r="665" spans="1:3" x14ac:dyDescent="0.25">
      <c r="A665" s="1">
        <v>42668</v>
      </c>
      <c r="B665" t="s">
        <v>5</v>
      </c>
      <c r="C665" t="s">
        <v>4</v>
      </c>
    </row>
    <row r="666" spans="1:3" x14ac:dyDescent="0.25">
      <c r="A666" s="1">
        <v>42669</v>
      </c>
      <c r="B666" t="s">
        <v>5</v>
      </c>
      <c r="C666" t="s">
        <v>4</v>
      </c>
    </row>
    <row r="667" spans="1:3" x14ac:dyDescent="0.25">
      <c r="A667" s="1">
        <v>42670</v>
      </c>
      <c r="B667" t="s">
        <v>5</v>
      </c>
      <c r="C667" t="s">
        <v>4</v>
      </c>
    </row>
    <row r="668" spans="1:3" x14ac:dyDescent="0.25">
      <c r="A668" s="1">
        <v>42671</v>
      </c>
      <c r="B668" t="s">
        <v>5</v>
      </c>
      <c r="C668" t="s">
        <v>4</v>
      </c>
    </row>
    <row r="669" spans="1:3" x14ac:dyDescent="0.25">
      <c r="A669" s="1">
        <v>42672</v>
      </c>
      <c r="B669" t="s">
        <v>5</v>
      </c>
      <c r="C669" t="s">
        <v>4</v>
      </c>
    </row>
    <row r="670" spans="1:3" x14ac:dyDescent="0.25">
      <c r="A670" s="1">
        <v>42673</v>
      </c>
      <c r="B670" t="s">
        <v>5</v>
      </c>
      <c r="C670" t="s">
        <v>4</v>
      </c>
    </row>
    <row r="671" spans="1:3" x14ac:dyDescent="0.25">
      <c r="A671" s="1">
        <v>42674</v>
      </c>
      <c r="B671" t="s">
        <v>5</v>
      </c>
      <c r="C671" t="s">
        <v>4</v>
      </c>
    </row>
    <row r="672" spans="1:3" x14ac:dyDescent="0.25">
      <c r="A672" s="1">
        <v>42675</v>
      </c>
      <c r="B672" t="s">
        <v>5</v>
      </c>
      <c r="C672" t="s">
        <v>5</v>
      </c>
    </row>
    <row r="673" spans="1:3" x14ac:dyDescent="0.25">
      <c r="A673" s="1">
        <v>42676</v>
      </c>
      <c r="B673" t="s">
        <v>5</v>
      </c>
      <c r="C673" t="s">
        <v>4</v>
      </c>
    </row>
    <row r="674" spans="1:3" x14ac:dyDescent="0.25">
      <c r="A674" s="1">
        <v>42677</v>
      </c>
      <c r="B674" t="s">
        <v>5</v>
      </c>
      <c r="C674" t="s">
        <v>4</v>
      </c>
    </row>
    <row r="675" spans="1:3" x14ac:dyDescent="0.25">
      <c r="A675" s="1">
        <v>42678</v>
      </c>
      <c r="B675" t="s">
        <v>5</v>
      </c>
      <c r="C675" t="s">
        <v>4</v>
      </c>
    </row>
    <row r="676" spans="1:3" x14ac:dyDescent="0.25">
      <c r="A676" s="1">
        <v>42679</v>
      </c>
      <c r="B676" t="s">
        <v>5</v>
      </c>
      <c r="C676" t="s">
        <v>4</v>
      </c>
    </row>
    <row r="677" spans="1:3" x14ac:dyDescent="0.25">
      <c r="A677" s="1">
        <v>42680</v>
      </c>
      <c r="B677" t="s">
        <v>5</v>
      </c>
      <c r="C677" t="s">
        <v>4</v>
      </c>
    </row>
    <row r="678" spans="1:3" x14ac:dyDescent="0.25">
      <c r="A678" s="1">
        <v>42681</v>
      </c>
      <c r="B678" t="s">
        <v>5</v>
      </c>
      <c r="C678" t="s">
        <v>4</v>
      </c>
    </row>
    <row r="679" spans="1:3" x14ac:dyDescent="0.25">
      <c r="A679" s="1">
        <v>42682</v>
      </c>
      <c r="B679" t="s">
        <v>5</v>
      </c>
      <c r="C679" t="s">
        <v>4</v>
      </c>
    </row>
    <row r="680" spans="1:3" x14ac:dyDescent="0.25">
      <c r="A680" s="1">
        <v>42683</v>
      </c>
      <c r="B680" t="s">
        <v>5</v>
      </c>
      <c r="C680" t="s">
        <v>4</v>
      </c>
    </row>
    <row r="681" spans="1:3" x14ac:dyDescent="0.25">
      <c r="A681" s="1">
        <v>42684</v>
      </c>
      <c r="B681" t="s">
        <v>5</v>
      </c>
      <c r="C681" t="s">
        <v>4</v>
      </c>
    </row>
    <row r="682" spans="1:3" x14ac:dyDescent="0.25">
      <c r="A682" s="1">
        <v>42685</v>
      </c>
      <c r="B682" t="s">
        <v>5</v>
      </c>
      <c r="C682" t="s">
        <v>4</v>
      </c>
    </row>
    <row r="683" spans="1:3" x14ac:dyDescent="0.25">
      <c r="A683" s="1">
        <v>42686</v>
      </c>
      <c r="B683" t="s">
        <v>5</v>
      </c>
      <c r="C683" t="s">
        <v>4</v>
      </c>
    </row>
    <row r="684" spans="1:3" x14ac:dyDescent="0.25">
      <c r="A684" s="1">
        <v>42687</v>
      </c>
      <c r="B684" t="s">
        <v>5</v>
      </c>
      <c r="C684" t="s">
        <v>4</v>
      </c>
    </row>
    <row r="685" spans="1:3" x14ac:dyDescent="0.25">
      <c r="A685" s="1">
        <v>42688</v>
      </c>
      <c r="B685" t="s">
        <v>5</v>
      </c>
      <c r="C685" t="s">
        <v>4</v>
      </c>
    </row>
    <row r="686" spans="1:3" x14ac:dyDescent="0.25">
      <c r="A686" s="1">
        <v>42689</v>
      </c>
      <c r="B686" t="s">
        <v>5</v>
      </c>
      <c r="C686" t="s">
        <v>4</v>
      </c>
    </row>
    <row r="687" spans="1:3" x14ac:dyDescent="0.25">
      <c r="A687" s="1">
        <v>42690</v>
      </c>
      <c r="B687" t="s">
        <v>5</v>
      </c>
      <c r="C687" t="s">
        <v>4</v>
      </c>
    </row>
    <row r="688" spans="1:3" x14ac:dyDescent="0.25">
      <c r="A688" s="1">
        <v>42691</v>
      </c>
      <c r="B688" t="s">
        <v>5</v>
      </c>
      <c r="C688" t="s">
        <v>4</v>
      </c>
    </row>
    <row r="689" spans="1:3" x14ac:dyDescent="0.25">
      <c r="A689" s="1">
        <v>42692</v>
      </c>
      <c r="B689" t="s">
        <v>5</v>
      </c>
      <c r="C689" t="s">
        <v>4</v>
      </c>
    </row>
    <row r="690" spans="1:3" x14ac:dyDescent="0.25">
      <c r="A690" s="1">
        <v>42693</v>
      </c>
      <c r="B690" t="s">
        <v>5</v>
      </c>
      <c r="C690" t="s">
        <v>4</v>
      </c>
    </row>
    <row r="691" spans="1:3" x14ac:dyDescent="0.25">
      <c r="A691" s="1">
        <v>42694</v>
      </c>
      <c r="B691" t="s">
        <v>5</v>
      </c>
      <c r="C691" t="s">
        <v>4</v>
      </c>
    </row>
    <row r="692" spans="1:3" x14ac:dyDescent="0.25">
      <c r="A692" s="1">
        <v>42695</v>
      </c>
      <c r="B692" t="s">
        <v>5</v>
      </c>
      <c r="C692" t="s">
        <v>4</v>
      </c>
    </row>
    <row r="693" spans="1:3" x14ac:dyDescent="0.25">
      <c r="A693" s="1">
        <v>42696</v>
      </c>
      <c r="B693" t="s">
        <v>5</v>
      </c>
      <c r="C693" t="s">
        <v>4</v>
      </c>
    </row>
    <row r="694" spans="1:3" x14ac:dyDescent="0.25">
      <c r="A694" s="1">
        <v>42697</v>
      </c>
      <c r="B694" t="s">
        <v>5</v>
      </c>
      <c r="C694" t="s">
        <v>4</v>
      </c>
    </row>
    <row r="695" spans="1:3" x14ac:dyDescent="0.25">
      <c r="A695" s="1">
        <v>42698</v>
      </c>
      <c r="B695" t="s">
        <v>5</v>
      </c>
      <c r="C695" t="s">
        <v>4</v>
      </c>
    </row>
    <row r="696" spans="1:3" x14ac:dyDescent="0.25">
      <c r="A696" s="1">
        <v>42699</v>
      </c>
      <c r="B696" t="s">
        <v>5</v>
      </c>
      <c r="C696" t="s">
        <v>4</v>
      </c>
    </row>
    <row r="697" spans="1:3" x14ac:dyDescent="0.25">
      <c r="A697" s="1">
        <v>42700</v>
      </c>
      <c r="B697" t="s">
        <v>5</v>
      </c>
      <c r="C697" t="s">
        <v>4</v>
      </c>
    </row>
    <row r="698" spans="1:3" x14ac:dyDescent="0.25">
      <c r="A698" s="1">
        <v>42701</v>
      </c>
      <c r="B698" t="s">
        <v>5</v>
      </c>
      <c r="C698" t="s">
        <v>4</v>
      </c>
    </row>
    <row r="699" spans="1:3" x14ac:dyDescent="0.25">
      <c r="A699" s="1">
        <v>42702</v>
      </c>
      <c r="B699" t="s">
        <v>5</v>
      </c>
      <c r="C699" t="s">
        <v>4</v>
      </c>
    </row>
    <row r="700" spans="1:3" x14ac:dyDescent="0.25">
      <c r="A700" s="1">
        <v>42703</v>
      </c>
      <c r="B700" t="s">
        <v>5</v>
      </c>
      <c r="C700" t="s">
        <v>4</v>
      </c>
    </row>
    <row r="701" spans="1:3" x14ac:dyDescent="0.25">
      <c r="A701" s="1">
        <v>42704</v>
      </c>
      <c r="B701" t="s">
        <v>5</v>
      </c>
      <c r="C701" t="s">
        <v>4</v>
      </c>
    </row>
    <row r="702" spans="1:3" x14ac:dyDescent="0.25">
      <c r="A702" s="1">
        <v>42705</v>
      </c>
      <c r="B702" t="s">
        <v>5</v>
      </c>
      <c r="C702" t="s">
        <v>4</v>
      </c>
    </row>
    <row r="703" spans="1:3" x14ac:dyDescent="0.25">
      <c r="A703" s="1">
        <v>42706</v>
      </c>
      <c r="B703" t="s">
        <v>5</v>
      </c>
      <c r="C703" t="s">
        <v>4</v>
      </c>
    </row>
    <row r="704" spans="1:3" x14ac:dyDescent="0.25">
      <c r="A704" s="1">
        <v>42707</v>
      </c>
      <c r="B704" t="s">
        <v>5</v>
      </c>
      <c r="C704" t="s">
        <v>4</v>
      </c>
    </row>
    <row r="705" spans="1:3" x14ac:dyDescent="0.25">
      <c r="A705" s="1">
        <v>42708</v>
      </c>
      <c r="B705" t="s">
        <v>5</v>
      </c>
      <c r="C705" t="s">
        <v>4</v>
      </c>
    </row>
    <row r="706" spans="1:3" x14ac:dyDescent="0.25">
      <c r="A706" s="1">
        <v>42709</v>
      </c>
      <c r="B706" t="s">
        <v>5</v>
      </c>
      <c r="C706" t="s">
        <v>4</v>
      </c>
    </row>
    <row r="707" spans="1:3" x14ac:dyDescent="0.25">
      <c r="A707" s="1">
        <v>42710</v>
      </c>
      <c r="B707" t="s">
        <v>5</v>
      </c>
      <c r="C707" t="s">
        <v>4</v>
      </c>
    </row>
    <row r="708" spans="1:3" x14ac:dyDescent="0.25">
      <c r="A708" s="1">
        <v>42711</v>
      </c>
      <c r="B708" t="s">
        <v>5</v>
      </c>
      <c r="C708" t="s">
        <v>4</v>
      </c>
    </row>
    <row r="709" spans="1:3" x14ac:dyDescent="0.25">
      <c r="A709" s="1">
        <v>42712</v>
      </c>
      <c r="B709" t="s">
        <v>5</v>
      </c>
      <c r="C709" t="s">
        <v>4</v>
      </c>
    </row>
    <row r="710" spans="1:3" x14ac:dyDescent="0.25">
      <c r="A710" s="1">
        <v>42713</v>
      </c>
      <c r="B710" t="s">
        <v>5</v>
      </c>
      <c r="C710" t="s">
        <v>4</v>
      </c>
    </row>
    <row r="711" spans="1:3" x14ac:dyDescent="0.25">
      <c r="A711" s="1">
        <v>42714</v>
      </c>
      <c r="B711" t="s">
        <v>5</v>
      </c>
      <c r="C711" t="s">
        <v>4</v>
      </c>
    </row>
    <row r="712" spans="1:3" x14ac:dyDescent="0.25">
      <c r="A712" s="1">
        <v>42715</v>
      </c>
      <c r="B712" t="s">
        <v>5</v>
      </c>
      <c r="C712" t="s">
        <v>4</v>
      </c>
    </row>
    <row r="713" spans="1:3" x14ac:dyDescent="0.25">
      <c r="A713" s="1">
        <v>42716</v>
      </c>
      <c r="B713" t="s">
        <v>5</v>
      </c>
      <c r="C713" t="s">
        <v>4</v>
      </c>
    </row>
    <row r="714" spans="1:3" x14ac:dyDescent="0.25">
      <c r="A714" s="1">
        <v>42717</v>
      </c>
      <c r="B714" t="s">
        <v>5</v>
      </c>
      <c r="C714" t="s">
        <v>4</v>
      </c>
    </row>
    <row r="715" spans="1:3" x14ac:dyDescent="0.25">
      <c r="A715" s="1">
        <v>42718</v>
      </c>
      <c r="B715" t="s">
        <v>5</v>
      </c>
      <c r="C715" t="s">
        <v>4</v>
      </c>
    </row>
    <row r="716" spans="1:3" x14ac:dyDescent="0.25">
      <c r="A716" s="1">
        <v>42719</v>
      </c>
      <c r="B716" t="s">
        <v>5</v>
      </c>
      <c r="C716" t="s">
        <v>4</v>
      </c>
    </row>
    <row r="717" spans="1:3" x14ac:dyDescent="0.25">
      <c r="A717" s="1">
        <v>42720</v>
      </c>
      <c r="B717" t="s">
        <v>5</v>
      </c>
      <c r="C717" t="s">
        <v>4</v>
      </c>
    </row>
    <row r="718" spans="1:3" x14ac:dyDescent="0.25">
      <c r="A718" s="1">
        <v>42721</v>
      </c>
      <c r="B718" t="s">
        <v>5</v>
      </c>
      <c r="C718" t="s">
        <v>4</v>
      </c>
    </row>
    <row r="719" spans="1:3" x14ac:dyDescent="0.25">
      <c r="A719" s="1">
        <v>42722</v>
      </c>
      <c r="B719" t="s">
        <v>5</v>
      </c>
      <c r="C719" t="s">
        <v>4</v>
      </c>
    </row>
    <row r="720" spans="1:3" x14ac:dyDescent="0.25">
      <c r="A720" s="1">
        <v>42723</v>
      </c>
      <c r="B720" t="s">
        <v>5</v>
      </c>
      <c r="C720" t="s">
        <v>4</v>
      </c>
    </row>
    <row r="721" spans="1:3" x14ac:dyDescent="0.25">
      <c r="A721" s="1">
        <v>42724</v>
      </c>
      <c r="B721" t="s">
        <v>4</v>
      </c>
      <c r="C721" t="s">
        <v>4</v>
      </c>
    </row>
    <row r="722" spans="1:3" x14ac:dyDescent="0.25">
      <c r="A722" s="1">
        <v>42725</v>
      </c>
      <c r="B722" t="s">
        <v>4</v>
      </c>
      <c r="C722" t="s">
        <v>4</v>
      </c>
    </row>
    <row r="723" spans="1:3" x14ac:dyDescent="0.25">
      <c r="A723" s="1">
        <v>42726</v>
      </c>
      <c r="B723" t="s">
        <v>4</v>
      </c>
      <c r="C723" t="s">
        <v>4</v>
      </c>
    </row>
    <row r="724" spans="1:3" x14ac:dyDescent="0.25">
      <c r="A724" s="1">
        <v>42727</v>
      </c>
      <c r="B724" t="s">
        <v>4</v>
      </c>
      <c r="C724" t="s">
        <v>4</v>
      </c>
    </row>
    <row r="725" spans="1:3" x14ac:dyDescent="0.25">
      <c r="A725" s="1">
        <v>42728</v>
      </c>
      <c r="B725" t="s">
        <v>4</v>
      </c>
      <c r="C725" t="s">
        <v>4</v>
      </c>
    </row>
    <row r="726" spans="1:3" x14ac:dyDescent="0.25">
      <c r="A726" s="1">
        <v>42729</v>
      </c>
      <c r="B726" t="s">
        <v>4</v>
      </c>
      <c r="C726" t="s">
        <v>4</v>
      </c>
    </row>
    <row r="727" spans="1:3" x14ac:dyDescent="0.25">
      <c r="A727" s="1">
        <v>42730</v>
      </c>
      <c r="B727" t="s">
        <v>4</v>
      </c>
      <c r="C727" t="s">
        <v>5</v>
      </c>
    </row>
    <row r="728" spans="1:3" x14ac:dyDescent="0.25">
      <c r="A728" s="1">
        <v>42731</v>
      </c>
      <c r="B728" t="s">
        <v>4</v>
      </c>
      <c r="C728" t="s">
        <v>5</v>
      </c>
    </row>
    <row r="729" spans="1:3" x14ac:dyDescent="0.25">
      <c r="A729" s="1">
        <v>42732</v>
      </c>
      <c r="B729" t="s">
        <v>4</v>
      </c>
      <c r="C729" t="s">
        <v>4</v>
      </c>
    </row>
    <row r="730" spans="1:3" x14ac:dyDescent="0.25">
      <c r="A730" s="1">
        <v>42733</v>
      </c>
      <c r="B730" t="s">
        <v>4</v>
      </c>
      <c r="C730" t="s">
        <v>4</v>
      </c>
    </row>
    <row r="731" spans="1:3" x14ac:dyDescent="0.25">
      <c r="A731" s="1">
        <v>42734</v>
      </c>
      <c r="B731" t="s">
        <v>4</v>
      </c>
      <c r="C731" t="s">
        <v>4</v>
      </c>
    </row>
    <row r="732" spans="1:3" x14ac:dyDescent="0.25">
      <c r="A732" s="1">
        <v>42735</v>
      </c>
      <c r="B732" t="s">
        <v>4</v>
      </c>
      <c r="C732" t="s">
        <v>4</v>
      </c>
    </row>
    <row r="733" spans="1:3" x14ac:dyDescent="0.25">
      <c r="A733" s="1">
        <v>42736</v>
      </c>
      <c r="B733" t="s">
        <v>4</v>
      </c>
      <c r="C733" t="s">
        <v>5</v>
      </c>
    </row>
    <row r="734" spans="1:3" x14ac:dyDescent="0.25">
      <c r="A734" s="1">
        <v>42737</v>
      </c>
      <c r="B734" t="s">
        <v>4</v>
      </c>
      <c r="C734" t="s">
        <v>5</v>
      </c>
    </row>
    <row r="735" spans="1:3" x14ac:dyDescent="0.25">
      <c r="A735" s="1">
        <v>42738</v>
      </c>
      <c r="B735" t="s">
        <v>4</v>
      </c>
      <c r="C735" t="s">
        <v>4</v>
      </c>
    </row>
    <row r="736" spans="1:3" x14ac:dyDescent="0.25">
      <c r="A736" s="1">
        <v>42739</v>
      </c>
      <c r="B736" t="s">
        <v>4</v>
      </c>
      <c r="C736" t="s">
        <v>4</v>
      </c>
    </row>
    <row r="737" spans="1:3" x14ac:dyDescent="0.25">
      <c r="A737" s="1">
        <v>42740</v>
      </c>
      <c r="B737" t="s">
        <v>4</v>
      </c>
      <c r="C737" t="s">
        <v>4</v>
      </c>
    </row>
    <row r="738" spans="1:3" x14ac:dyDescent="0.25">
      <c r="A738" s="1">
        <v>42741</v>
      </c>
      <c r="B738" t="s">
        <v>4</v>
      </c>
      <c r="C738" t="s">
        <v>4</v>
      </c>
    </row>
    <row r="739" spans="1:3" x14ac:dyDescent="0.25">
      <c r="A739" s="1">
        <v>42742</v>
      </c>
      <c r="B739" t="s">
        <v>4</v>
      </c>
      <c r="C739" t="s">
        <v>4</v>
      </c>
    </row>
    <row r="740" spans="1:3" x14ac:dyDescent="0.25">
      <c r="A740" s="1">
        <v>42743</v>
      </c>
      <c r="B740" t="s">
        <v>4</v>
      </c>
      <c r="C740" t="s">
        <v>4</v>
      </c>
    </row>
    <row r="741" spans="1:3" x14ac:dyDescent="0.25">
      <c r="A741" s="1">
        <v>42744</v>
      </c>
      <c r="B741" t="s">
        <v>4</v>
      </c>
      <c r="C741" t="s">
        <v>4</v>
      </c>
    </row>
    <row r="742" spans="1:3" x14ac:dyDescent="0.25">
      <c r="A742" s="1">
        <v>42745</v>
      </c>
      <c r="B742" t="s">
        <v>4</v>
      </c>
      <c r="C742" t="s">
        <v>4</v>
      </c>
    </row>
    <row r="743" spans="1:3" x14ac:dyDescent="0.25">
      <c r="A743" s="1">
        <v>42746</v>
      </c>
      <c r="B743" t="s">
        <v>4</v>
      </c>
      <c r="C743" t="s">
        <v>4</v>
      </c>
    </row>
    <row r="744" spans="1:3" x14ac:dyDescent="0.25">
      <c r="A744" s="1">
        <v>42747</v>
      </c>
      <c r="B744" t="s">
        <v>4</v>
      </c>
      <c r="C744" t="s">
        <v>4</v>
      </c>
    </row>
    <row r="745" spans="1:3" x14ac:dyDescent="0.25">
      <c r="A745" s="1">
        <v>42748</v>
      </c>
      <c r="B745" t="s">
        <v>4</v>
      </c>
      <c r="C745" t="s">
        <v>4</v>
      </c>
    </row>
    <row r="746" spans="1:3" x14ac:dyDescent="0.25">
      <c r="A746" s="1">
        <v>42749</v>
      </c>
      <c r="B746" t="s">
        <v>4</v>
      </c>
      <c r="C746" t="s">
        <v>4</v>
      </c>
    </row>
    <row r="747" spans="1:3" x14ac:dyDescent="0.25">
      <c r="A747" s="1">
        <v>42750</v>
      </c>
      <c r="B747" t="s">
        <v>4</v>
      </c>
      <c r="C747" t="s">
        <v>4</v>
      </c>
    </row>
    <row r="748" spans="1:3" x14ac:dyDescent="0.25">
      <c r="A748" s="1">
        <v>42751</v>
      </c>
      <c r="B748" t="s">
        <v>4</v>
      </c>
      <c r="C748" t="s">
        <v>4</v>
      </c>
    </row>
    <row r="749" spans="1:3" x14ac:dyDescent="0.25">
      <c r="A749" s="1">
        <v>42752</v>
      </c>
      <c r="B749" t="s">
        <v>4</v>
      </c>
      <c r="C749" t="s">
        <v>4</v>
      </c>
    </row>
    <row r="750" spans="1:3" x14ac:dyDescent="0.25">
      <c r="A750" s="1">
        <v>42753</v>
      </c>
      <c r="B750" t="s">
        <v>4</v>
      </c>
      <c r="C750" t="s">
        <v>4</v>
      </c>
    </row>
    <row r="751" spans="1:3" x14ac:dyDescent="0.25">
      <c r="A751" s="1">
        <v>42754</v>
      </c>
      <c r="B751" t="s">
        <v>4</v>
      </c>
      <c r="C751" t="s">
        <v>4</v>
      </c>
    </row>
    <row r="752" spans="1:3" x14ac:dyDescent="0.25">
      <c r="A752" s="1">
        <v>42755</v>
      </c>
      <c r="B752" t="s">
        <v>4</v>
      </c>
      <c r="C752" t="s">
        <v>4</v>
      </c>
    </row>
    <row r="753" spans="1:3" x14ac:dyDescent="0.25">
      <c r="A753" s="1">
        <v>42756</v>
      </c>
      <c r="B753" t="s">
        <v>4</v>
      </c>
      <c r="C753" t="s">
        <v>4</v>
      </c>
    </row>
    <row r="754" spans="1:3" x14ac:dyDescent="0.25">
      <c r="A754" s="1">
        <v>42757</v>
      </c>
      <c r="B754" t="s">
        <v>4</v>
      </c>
      <c r="C754" t="s">
        <v>4</v>
      </c>
    </row>
    <row r="755" spans="1:3" x14ac:dyDescent="0.25">
      <c r="A755" s="1">
        <v>42758</v>
      </c>
      <c r="B755" t="s">
        <v>4</v>
      </c>
      <c r="C755" t="s">
        <v>4</v>
      </c>
    </row>
    <row r="756" spans="1:3" x14ac:dyDescent="0.25">
      <c r="A756" s="1">
        <v>42759</v>
      </c>
      <c r="B756" t="s">
        <v>4</v>
      </c>
      <c r="C756" t="s">
        <v>4</v>
      </c>
    </row>
    <row r="757" spans="1:3" x14ac:dyDescent="0.25">
      <c r="A757" s="1">
        <v>42760</v>
      </c>
      <c r="B757" t="s">
        <v>4</v>
      </c>
      <c r="C757" t="s">
        <v>4</v>
      </c>
    </row>
    <row r="758" spans="1:3" x14ac:dyDescent="0.25">
      <c r="A758" s="1">
        <v>42761</v>
      </c>
      <c r="B758" t="s">
        <v>4</v>
      </c>
      <c r="C758" t="s">
        <v>5</v>
      </c>
    </row>
    <row r="759" spans="1:3" x14ac:dyDescent="0.25">
      <c r="A759" s="1">
        <v>42762</v>
      </c>
      <c r="B759" t="s">
        <v>4</v>
      </c>
      <c r="C759" t="s">
        <v>4</v>
      </c>
    </row>
    <row r="760" spans="1:3" x14ac:dyDescent="0.25">
      <c r="A760" s="1">
        <v>42763</v>
      </c>
      <c r="B760" t="s">
        <v>4</v>
      </c>
      <c r="C760" t="s">
        <v>4</v>
      </c>
    </row>
    <row r="761" spans="1:3" x14ac:dyDescent="0.25">
      <c r="A761" s="1">
        <v>42764</v>
      </c>
      <c r="B761" t="s">
        <v>4</v>
      </c>
      <c r="C761" t="s">
        <v>4</v>
      </c>
    </row>
    <row r="762" spans="1:3" x14ac:dyDescent="0.25">
      <c r="A762" s="1">
        <v>42765</v>
      </c>
      <c r="B762" t="s">
        <v>4</v>
      </c>
      <c r="C762" t="s">
        <v>4</v>
      </c>
    </row>
    <row r="763" spans="1:3" x14ac:dyDescent="0.25">
      <c r="A763" s="1">
        <v>42766</v>
      </c>
      <c r="B763" t="s">
        <v>5</v>
      </c>
      <c r="C763" t="s">
        <v>4</v>
      </c>
    </row>
    <row r="764" spans="1:3" x14ac:dyDescent="0.25">
      <c r="A764" s="1">
        <v>42767</v>
      </c>
      <c r="B764" t="s">
        <v>5</v>
      </c>
      <c r="C764" t="s">
        <v>4</v>
      </c>
    </row>
    <row r="765" spans="1:3" x14ac:dyDescent="0.25">
      <c r="A765" s="1">
        <v>42768</v>
      </c>
      <c r="B765" t="s">
        <v>5</v>
      </c>
      <c r="C765" t="s">
        <v>4</v>
      </c>
    </row>
    <row r="766" spans="1:3" x14ac:dyDescent="0.25">
      <c r="A766" s="1">
        <v>42769</v>
      </c>
      <c r="B766" t="s">
        <v>5</v>
      </c>
      <c r="C766" t="s">
        <v>4</v>
      </c>
    </row>
    <row r="767" spans="1:3" x14ac:dyDescent="0.25">
      <c r="A767" s="1">
        <v>42770</v>
      </c>
      <c r="B767" t="s">
        <v>5</v>
      </c>
      <c r="C767" t="s">
        <v>4</v>
      </c>
    </row>
    <row r="768" spans="1:3" x14ac:dyDescent="0.25">
      <c r="A768" s="1">
        <v>42771</v>
      </c>
      <c r="B768" t="s">
        <v>5</v>
      </c>
      <c r="C768" t="s">
        <v>4</v>
      </c>
    </row>
    <row r="769" spans="1:3" x14ac:dyDescent="0.25">
      <c r="A769" s="1">
        <v>42772</v>
      </c>
      <c r="B769" t="s">
        <v>5</v>
      </c>
      <c r="C769" t="s">
        <v>4</v>
      </c>
    </row>
    <row r="770" spans="1:3" x14ac:dyDescent="0.25">
      <c r="A770" s="1">
        <v>42773</v>
      </c>
      <c r="B770" t="s">
        <v>5</v>
      </c>
      <c r="C770" t="s">
        <v>4</v>
      </c>
    </row>
    <row r="771" spans="1:3" x14ac:dyDescent="0.25">
      <c r="A771" s="1">
        <v>42774</v>
      </c>
      <c r="B771" t="s">
        <v>5</v>
      </c>
      <c r="C771" t="s">
        <v>4</v>
      </c>
    </row>
    <row r="772" spans="1:3" x14ac:dyDescent="0.25">
      <c r="A772" s="1">
        <v>42775</v>
      </c>
      <c r="B772" t="s">
        <v>5</v>
      </c>
      <c r="C772" t="s">
        <v>4</v>
      </c>
    </row>
    <row r="773" spans="1:3" x14ac:dyDescent="0.25">
      <c r="A773" s="1">
        <v>42776</v>
      </c>
      <c r="B773" t="s">
        <v>5</v>
      </c>
      <c r="C773" t="s">
        <v>4</v>
      </c>
    </row>
    <row r="774" spans="1:3" x14ac:dyDescent="0.25">
      <c r="A774" s="1">
        <v>42777</v>
      </c>
      <c r="B774" t="s">
        <v>5</v>
      </c>
      <c r="C774" t="s">
        <v>4</v>
      </c>
    </row>
    <row r="775" spans="1:3" x14ac:dyDescent="0.25">
      <c r="A775" s="1">
        <v>42778</v>
      </c>
      <c r="B775" t="s">
        <v>5</v>
      </c>
      <c r="C775" t="s">
        <v>4</v>
      </c>
    </row>
    <row r="776" spans="1:3" x14ac:dyDescent="0.25">
      <c r="A776" s="1">
        <v>42779</v>
      </c>
      <c r="B776" t="s">
        <v>5</v>
      </c>
      <c r="C776" t="s">
        <v>4</v>
      </c>
    </row>
    <row r="777" spans="1:3" x14ac:dyDescent="0.25">
      <c r="A777" s="1">
        <v>42780</v>
      </c>
      <c r="B777" t="s">
        <v>5</v>
      </c>
      <c r="C777" t="s">
        <v>4</v>
      </c>
    </row>
    <row r="778" spans="1:3" x14ac:dyDescent="0.25">
      <c r="A778" s="1">
        <v>42781</v>
      </c>
      <c r="B778" t="s">
        <v>5</v>
      </c>
      <c r="C778" t="s">
        <v>4</v>
      </c>
    </row>
    <row r="779" spans="1:3" x14ac:dyDescent="0.25">
      <c r="A779" s="1">
        <v>42782</v>
      </c>
      <c r="B779" t="s">
        <v>5</v>
      </c>
      <c r="C779" t="s">
        <v>4</v>
      </c>
    </row>
    <row r="780" spans="1:3" x14ac:dyDescent="0.25">
      <c r="A780" s="1">
        <v>42783</v>
      </c>
      <c r="B780" t="s">
        <v>5</v>
      </c>
      <c r="C780" t="s">
        <v>4</v>
      </c>
    </row>
    <row r="781" spans="1:3" x14ac:dyDescent="0.25">
      <c r="A781" s="1">
        <v>42784</v>
      </c>
      <c r="B781" t="s">
        <v>5</v>
      </c>
      <c r="C781" t="s">
        <v>4</v>
      </c>
    </row>
    <row r="782" spans="1:3" x14ac:dyDescent="0.25">
      <c r="A782" s="1">
        <v>42785</v>
      </c>
      <c r="B782" t="s">
        <v>5</v>
      </c>
      <c r="C782" t="s">
        <v>4</v>
      </c>
    </row>
    <row r="783" spans="1:3" x14ac:dyDescent="0.25">
      <c r="A783" s="1">
        <v>42786</v>
      </c>
      <c r="B783" t="s">
        <v>5</v>
      </c>
      <c r="C783" t="s">
        <v>4</v>
      </c>
    </row>
    <row r="784" spans="1:3" x14ac:dyDescent="0.25">
      <c r="A784" s="1">
        <v>42787</v>
      </c>
      <c r="B784" t="s">
        <v>5</v>
      </c>
      <c r="C784" t="s">
        <v>4</v>
      </c>
    </row>
    <row r="785" spans="1:3" x14ac:dyDescent="0.25">
      <c r="A785" s="1">
        <v>42788</v>
      </c>
      <c r="B785" t="s">
        <v>5</v>
      </c>
      <c r="C785" t="s">
        <v>4</v>
      </c>
    </row>
    <row r="786" spans="1:3" x14ac:dyDescent="0.25">
      <c r="A786" s="1">
        <v>42789</v>
      </c>
      <c r="B786" t="s">
        <v>5</v>
      </c>
      <c r="C786" t="s">
        <v>4</v>
      </c>
    </row>
    <row r="787" spans="1:3" x14ac:dyDescent="0.25">
      <c r="A787" s="1">
        <v>42790</v>
      </c>
      <c r="B787" t="s">
        <v>5</v>
      </c>
      <c r="C787" t="s">
        <v>4</v>
      </c>
    </row>
    <row r="788" spans="1:3" x14ac:dyDescent="0.25">
      <c r="A788" s="1">
        <v>42791</v>
      </c>
      <c r="B788" t="s">
        <v>5</v>
      </c>
      <c r="C788" t="s">
        <v>4</v>
      </c>
    </row>
    <row r="789" spans="1:3" x14ac:dyDescent="0.25">
      <c r="A789" s="1">
        <v>42792</v>
      </c>
      <c r="B789" t="s">
        <v>5</v>
      </c>
      <c r="C789" t="s">
        <v>4</v>
      </c>
    </row>
    <row r="790" spans="1:3" x14ac:dyDescent="0.25">
      <c r="A790" s="1">
        <v>42793</v>
      </c>
      <c r="B790" t="s">
        <v>5</v>
      </c>
      <c r="C790" t="s">
        <v>4</v>
      </c>
    </row>
    <row r="791" spans="1:3" x14ac:dyDescent="0.25">
      <c r="A791" s="1">
        <v>42794</v>
      </c>
      <c r="B791" t="s">
        <v>5</v>
      </c>
      <c r="C791" t="s">
        <v>4</v>
      </c>
    </row>
    <row r="792" spans="1:3" x14ac:dyDescent="0.25">
      <c r="A792" s="1">
        <v>42795</v>
      </c>
      <c r="B792" t="s">
        <v>5</v>
      </c>
      <c r="C792" t="s">
        <v>4</v>
      </c>
    </row>
    <row r="793" spans="1:3" x14ac:dyDescent="0.25">
      <c r="A793" s="1">
        <v>42796</v>
      </c>
      <c r="B793" t="s">
        <v>5</v>
      </c>
      <c r="C793" t="s">
        <v>4</v>
      </c>
    </row>
    <row r="794" spans="1:3" x14ac:dyDescent="0.25">
      <c r="A794" s="1">
        <v>42797</v>
      </c>
      <c r="B794" t="s">
        <v>5</v>
      </c>
      <c r="C794" t="s">
        <v>4</v>
      </c>
    </row>
    <row r="795" spans="1:3" x14ac:dyDescent="0.25">
      <c r="A795" s="1">
        <v>42798</v>
      </c>
      <c r="B795" t="s">
        <v>5</v>
      </c>
      <c r="C795" t="s">
        <v>4</v>
      </c>
    </row>
    <row r="796" spans="1:3" x14ac:dyDescent="0.25">
      <c r="A796" s="1">
        <v>42799</v>
      </c>
      <c r="B796" t="s">
        <v>5</v>
      </c>
      <c r="C796" t="s">
        <v>4</v>
      </c>
    </row>
    <row r="797" spans="1:3" x14ac:dyDescent="0.25">
      <c r="A797" s="1">
        <v>42800</v>
      </c>
      <c r="B797" t="s">
        <v>5</v>
      </c>
      <c r="C797" t="s">
        <v>4</v>
      </c>
    </row>
    <row r="798" spans="1:3" x14ac:dyDescent="0.25">
      <c r="A798" s="1">
        <v>42801</v>
      </c>
      <c r="B798" t="s">
        <v>5</v>
      </c>
      <c r="C798" t="s">
        <v>4</v>
      </c>
    </row>
    <row r="799" spans="1:3" x14ac:dyDescent="0.25">
      <c r="A799" s="1">
        <v>42802</v>
      </c>
      <c r="B799" t="s">
        <v>5</v>
      </c>
      <c r="C799" t="s">
        <v>4</v>
      </c>
    </row>
    <row r="800" spans="1:3" x14ac:dyDescent="0.25">
      <c r="A800" s="1">
        <v>42803</v>
      </c>
      <c r="B800" t="s">
        <v>5</v>
      </c>
      <c r="C800" t="s">
        <v>4</v>
      </c>
    </row>
    <row r="801" spans="1:3" x14ac:dyDescent="0.25">
      <c r="A801" s="1">
        <v>42804</v>
      </c>
      <c r="B801" t="s">
        <v>5</v>
      </c>
      <c r="C801" t="s">
        <v>4</v>
      </c>
    </row>
    <row r="802" spans="1:3" x14ac:dyDescent="0.25">
      <c r="A802" s="1">
        <v>42805</v>
      </c>
      <c r="B802" t="s">
        <v>5</v>
      </c>
      <c r="C802" t="s">
        <v>4</v>
      </c>
    </row>
    <row r="803" spans="1:3" x14ac:dyDescent="0.25">
      <c r="A803" s="1">
        <v>42806</v>
      </c>
      <c r="B803" t="s">
        <v>5</v>
      </c>
      <c r="C803" t="s">
        <v>4</v>
      </c>
    </row>
    <row r="804" spans="1:3" x14ac:dyDescent="0.25">
      <c r="A804" s="1">
        <v>42807</v>
      </c>
      <c r="B804" t="s">
        <v>5</v>
      </c>
      <c r="C804" t="s">
        <v>5</v>
      </c>
    </row>
    <row r="805" spans="1:3" x14ac:dyDescent="0.25">
      <c r="A805" s="1">
        <v>42808</v>
      </c>
      <c r="B805" t="s">
        <v>5</v>
      </c>
      <c r="C805" t="s">
        <v>4</v>
      </c>
    </row>
    <row r="806" spans="1:3" x14ac:dyDescent="0.25">
      <c r="A806" s="1">
        <v>42809</v>
      </c>
      <c r="B806" t="s">
        <v>5</v>
      </c>
      <c r="C806" t="s">
        <v>4</v>
      </c>
    </row>
    <row r="807" spans="1:3" x14ac:dyDescent="0.25">
      <c r="A807" s="1">
        <v>42810</v>
      </c>
      <c r="B807" t="s">
        <v>5</v>
      </c>
      <c r="C807" t="s">
        <v>4</v>
      </c>
    </row>
    <row r="808" spans="1:3" x14ac:dyDescent="0.25">
      <c r="A808" s="1">
        <v>42811</v>
      </c>
      <c r="B808" t="s">
        <v>5</v>
      </c>
      <c r="C808" t="s">
        <v>4</v>
      </c>
    </row>
    <row r="809" spans="1:3" x14ac:dyDescent="0.25">
      <c r="A809" s="1">
        <v>42812</v>
      </c>
      <c r="B809" t="s">
        <v>5</v>
      </c>
      <c r="C809" t="s">
        <v>4</v>
      </c>
    </row>
    <row r="810" spans="1:3" x14ac:dyDescent="0.25">
      <c r="A810" s="1">
        <v>42813</v>
      </c>
      <c r="B810" t="s">
        <v>5</v>
      </c>
      <c r="C810" t="s">
        <v>4</v>
      </c>
    </row>
    <row r="811" spans="1:3" x14ac:dyDescent="0.25">
      <c r="A811" s="1">
        <v>42814</v>
      </c>
      <c r="B811" t="s">
        <v>5</v>
      </c>
      <c r="C811" t="s">
        <v>4</v>
      </c>
    </row>
    <row r="812" spans="1:3" x14ac:dyDescent="0.25">
      <c r="A812" s="1">
        <v>42815</v>
      </c>
      <c r="B812" t="s">
        <v>5</v>
      </c>
      <c r="C812" t="s">
        <v>4</v>
      </c>
    </row>
    <row r="813" spans="1:3" x14ac:dyDescent="0.25">
      <c r="A813" s="1">
        <v>42816</v>
      </c>
      <c r="B813" t="s">
        <v>5</v>
      </c>
      <c r="C813" t="s">
        <v>4</v>
      </c>
    </row>
    <row r="814" spans="1:3" x14ac:dyDescent="0.25">
      <c r="A814" s="1">
        <v>42817</v>
      </c>
      <c r="B814" t="s">
        <v>5</v>
      </c>
      <c r="C814" t="s">
        <v>4</v>
      </c>
    </row>
    <row r="815" spans="1:3" x14ac:dyDescent="0.25">
      <c r="A815" s="1">
        <v>42818</v>
      </c>
      <c r="B815" t="s">
        <v>5</v>
      </c>
      <c r="C815" t="s">
        <v>4</v>
      </c>
    </row>
    <row r="816" spans="1:3" x14ac:dyDescent="0.25">
      <c r="A816" s="1">
        <v>42819</v>
      </c>
      <c r="B816" t="s">
        <v>5</v>
      </c>
      <c r="C816" t="s">
        <v>4</v>
      </c>
    </row>
    <row r="817" spans="1:3" x14ac:dyDescent="0.25">
      <c r="A817" s="1">
        <v>42820</v>
      </c>
      <c r="B817" t="s">
        <v>5</v>
      </c>
      <c r="C817" t="s">
        <v>4</v>
      </c>
    </row>
    <row r="818" spans="1:3" x14ac:dyDescent="0.25">
      <c r="A818" s="1">
        <v>42821</v>
      </c>
      <c r="B818" t="s">
        <v>5</v>
      </c>
      <c r="C818" t="s">
        <v>4</v>
      </c>
    </row>
    <row r="819" spans="1:3" x14ac:dyDescent="0.25">
      <c r="A819" s="1">
        <v>42822</v>
      </c>
      <c r="B819" t="s">
        <v>5</v>
      </c>
      <c r="C819" t="s">
        <v>4</v>
      </c>
    </row>
    <row r="820" spans="1:3" x14ac:dyDescent="0.25">
      <c r="A820" s="1">
        <v>42823</v>
      </c>
      <c r="B820" t="s">
        <v>5</v>
      </c>
      <c r="C820" t="s">
        <v>4</v>
      </c>
    </row>
    <row r="821" spans="1:3" x14ac:dyDescent="0.25">
      <c r="A821" s="1">
        <v>42824</v>
      </c>
      <c r="B821" t="s">
        <v>5</v>
      </c>
      <c r="C821" t="s">
        <v>4</v>
      </c>
    </row>
    <row r="822" spans="1:3" x14ac:dyDescent="0.25">
      <c r="A822" s="1">
        <v>42825</v>
      </c>
      <c r="B822" t="s">
        <v>4</v>
      </c>
      <c r="C822" t="s">
        <v>4</v>
      </c>
    </row>
    <row r="823" spans="1:3" x14ac:dyDescent="0.25">
      <c r="A823" s="1">
        <v>42826</v>
      </c>
      <c r="B823" t="s">
        <v>4</v>
      </c>
      <c r="C823" t="s">
        <v>4</v>
      </c>
    </row>
    <row r="824" spans="1:3" x14ac:dyDescent="0.25">
      <c r="A824" s="1">
        <v>42827</v>
      </c>
      <c r="B824" t="s">
        <v>4</v>
      </c>
      <c r="C824" t="s">
        <v>4</v>
      </c>
    </row>
    <row r="825" spans="1:3" x14ac:dyDescent="0.25">
      <c r="A825" s="1">
        <v>42828</v>
      </c>
      <c r="B825" t="s">
        <v>4</v>
      </c>
      <c r="C825" t="s">
        <v>4</v>
      </c>
    </row>
    <row r="826" spans="1:3" x14ac:dyDescent="0.25">
      <c r="A826" s="1">
        <v>42829</v>
      </c>
      <c r="B826" t="s">
        <v>4</v>
      </c>
      <c r="C826" t="s">
        <v>4</v>
      </c>
    </row>
    <row r="827" spans="1:3" x14ac:dyDescent="0.25">
      <c r="A827" s="1">
        <v>42830</v>
      </c>
      <c r="B827" t="s">
        <v>4</v>
      </c>
      <c r="C827" t="s">
        <v>4</v>
      </c>
    </row>
    <row r="828" spans="1:3" x14ac:dyDescent="0.25">
      <c r="A828" s="1">
        <v>42831</v>
      </c>
      <c r="B828" t="s">
        <v>4</v>
      </c>
      <c r="C828" t="s">
        <v>4</v>
      </c>
    </row>
    <row r="829" spans="1:3" x14ac:dyDescent="0.25">
      <c r="A829" s="1">
        <v>42832</v>
      </c>
      <c r="B829" t="s">
        <v>4</v>
      </c>
      <c r="C829" t="s">
        <v>4</v>
      </c>
    </row>
    <row r="830" spans="1:3" x14ac:dyDescent="0.25">
      <c r="A830" s="1">
        <v>42833</v>
      </c>
      <c r="B830" t="s">
        <v>4</v>
      </c>
      <c r="C830" t="s">
        <v>4</v>
      </c>
    </row>
    <row r="831" spans="1:3" x14ac:dyDescent="0.25">
      <c r="A831" s="1">
        <v>42834</v>
      </c>
      <c r="B831" t="s">
        <v>4</v>
      </c>
      <c r="C831" t="s">
        <v>4</v>
      </c>
    </row>
    <row r="832" spans="1:3" x14ac:dyDescent="0.25">
      <c r="A832" s="1">
        <v>42835</v>
      </c>
      <c r="B832" t="s">
        <v>4</v>
      </c>
      <c r="C832" t="s">
        <v>4</v>
      </c>
    </row>
    <row r="833" spans="1:3" x14ac:dyDescent="0.25">
      <c r="A833" s="1">
        <v>42836</v>
      </c>
      <c r="B833" t="s">
        <v>4</v>
      </c>
      <c r="C833" t="s">
        <v>4</v>
      </c>
    </row>
    <row r="834" spans="1:3" x14ac:dyDescent="0.25">
      <c r="A834" s="1">
        <v>42837</v>
      </c>
      <c r="B834" t="s">
        <v>4</v>
      </c>
      <c r="C834" t="s">
        <v>4</v>
      </c>
    </row>
    <row r="835" spans="1:3" x14ac:dyDescent="0.25">
      <c r="A835" s="1">
        <v>42838</v>
      </c>
      <c r="B835" t="s">
        <v>4</v>
      </c>
      <c r="C835" t="s">
        <v>4</v>
      </c>
    </row>
    <row r="836" spans="1:3" x14ac:dyDescent="0.25">
      <c r="A836" s="1">
        <v>42839</v>
      </c>
      <c r="B836" t="s">
        <v>4</v>
      </c>
      <c r="C836" t="s">
        <v>5</v>
      </c>
    </row>
    <row r="837" spans="1:3" x14ac:dyDescent="0.25">
      <c r="A837" s="1">
        <v>42840</v>
      </c>
      <c r="B837" t="s">
        <v>4</v>
      </c>
      <c r="C837" t="s">
        <v>5</v>
      </c>
    </row>
    <row r="838" spans="1:3" x14ac:dyDescent="0.25">
      <c r="A838" s="1">
        <v>42841</v>
      </c>
      <c r="B838" t="s">
        <v>4</v>
      </c>
      <c r="C838" t="s">
        <v>5</v>
      </c>
    </row>
    <row r="839" spans="1:3" x14ac:dyDescent="0.25">
      <c r="A839" s="1">
        <v>42842</v>
      </c>
      <c r="B839" t="s">
        <v>4</v>
      </c>
      <c r="C839" t="s">
        <v>5</v>
      </c>
    </row>
    <row r="840" spans="1:3" x14ac:dyDescent="0.25">
      <c r="A840" s="1">
        <v>42843</v>
      </c>
      <c r="B840" t="s">
        <v>4</v>
      </c>
      <c r="C840" t="s">
        <v>4</v>
      </c>
    </row>
    <row r="841" spans="1:3" x14ac:dyDescent="0.25">
      <c r="A841" s="1">
        <v>42844</v>
      </c>
      <c r="B841" t="s">
        <v>5</v>
      </c>
      <c r="C841" t="s">
        <v>4</v>
      </c>
    </row>
    <row r="842" spans="1:3" x14ac:dyDescent="0.25">
      <c r="A842" s="1">
        <v>42845</v>
      </c>
      <c r="B842" t="s">
        <v>5</v>
      </c>
      <c r="C842" t="s">
        <v>4</v>
      </c>
    </row>
    <row r="843" spans="1:3" x14ac:dyDescent="0.25">
      <c r="A843" s="1">
        <v>42846</v>
      </c>
      <c r="B843" t="s">
        <v>5</v>
      </c>
      <c r="C843" t="s">
        <v>4</v>
      </c>
    </row>
    <row r="844" spans="1:3" x14ac:dyDescent="0.25">
      <c r="A844" s="1">
        <v>42847</v>
      </c>
      <c r="B844" t="s">
        <v>5</v>
      </c>
      <c r="C844" t="s">
        <v>4</v>
      </c>
    </row>
    <row r="845" spans="1:3" x14ac:dyDescent="0.25">
      <c r="A845" s="1">
        <v>42848</v>
      </c>
      <c r="B845" t="s">
        <v>5</v>
      </c>
      <c r="C845" t="s">
        <v>4</v>
      </c>
    </row>
    <row r="846" spans="1:3" x14ac:dyDescent="0.25">
      <c r="A846" s="1">
        <v>42849</v>
      </c>
      <c r="B846" t="s">
        <v>5</v>
      </c>
      <c r="C846" t="s">
        <v>4</v>
      </c>
    </row>
    <row r="847" spans="1:3" x14ac:dyDescent="0.25">
      <c r="A847" s="1">
        <v>42850</v>
      </c>
      <c r="B847" t="s">
        <v>5</v>
      </c>
      <c r="C847" t="s">
        <v>5</v>
      </c>
    </row>
    <row r="848" spans="1:3" x14ac:dyDescent="0.25">
      <c r="A848" s="1">
        <v>42851</v>
      </c>
      <c r="B848" t="s">
        <v>5</v>
      </c>
      <c r="C848" t="s">
        <v>4</v>
      </c>
    </row>
    <row r="849" spans="1:3" x14ac:dyDescent="0.25">
      <c r="A849" s="1">
        <v>42852</v>
      </c>
      <c r="B849" t="s">
        <v>5</v>
      </c>
      <c r="C849" t="s">
        <v>4</v>
      </c>
    </row>
    <row r="850" spans="1:3" x14ac:dyDescent="0.25">
      <c r="A850" s="1">
        <v>42853</v>
      </c>
      <c r="B850" t="s">
        <v>5</v>
      </c>
      <c r="C850" t="s">
        <v>4</v>
      </c>
    </row>
    <row r="851" spans="1:3" x14ac:dyDescent="0.25">
      <c r="A851" s="1">
        <v>42854</v>
      </c>
      <c r="B851" t="s">
        <v>5</v>
      </c>
      <c r="C851" t="s">
        <v>4</v>
      </c>
    </row>
    <row r="852" spans="1:3" x14ac:dyDescent="0.25">
      <c r="A852" s="1">
        <v>42855</v>
      </c>
      <c r="B852" t="s">
        <v>5</v>
      </c>
      <c r="C852" t="s">
        <v>4</v>
      </c>
    </row>
    <row r="853" spans="1:3" x14ac:dyDescent="0.25">
      <c r="A853" s="1">
        <v>42856</v>
      </c>
      <c r="B853" t="s">
        <v>5</v>
      </c>
      <c r="C853" t="s">
        <v>4</v>
      </c>
    </row>
    <row r="854" spans="1:3" x14ac:dyDescent="0.25">
      <c r="A854" s="1">
        <v>42857</v>
      </c>
      <c r="B854" t="s">
        <v>5</v>
      </c>
      <c r="C854" t="s">
        <v>4</v>
      </c>
    </row>
    <row r="855" spans="1:3" x14ac:dyDescent="0.25">
      <c r="A855" s="1">
        <v>42858</v>
      </c>
      <c r="B855" t="s">
        <v>5</v>
      </c>
      <c r="C855" t="s">
        <v>4</v>
      </c>
    </row>
    <row r="856" spans="1:3" x14ac:dyDescent="0.25">
      <c r="A856" s="1">
        <v>42859</v>
      </c>
      <c r="B856" t="s">
        <v>5</v>
      </c>
      <c r="C856" t="s">
        <v>4</v>
      </c>
    </row>
    <row r="857" spans="1:3" x14ac:dyDescent="0.25">
      <c r="A857" s="1">
        <v>42860</v>
      </c>
      <c r="B857" t="s">
        <v>5</v>
      </c>
      <c r="C857" t="s">
        <v>4</v>
      </c>
    </row>
    <row r="858" spans="1:3" x14ac:dyDescent="0.25">
      <c r="A858" s="1">
        <v>42861</v>
      </c>
      <c r="B858" t="s">
        <v>5</v>
      </c>
      <c r="C858" t="s">
        <v>4</v>
      </c>
    </row>
    <row r="859" spans="1:3" x14ac:dyDescent="0.25">
      <c r="A859" s="1">
        <v>42862</v>
      </c>
      <c r="B859" t="s">
        <v>5</v>
      </c>
      <c r="C859" t="s">
        <v>4</v>
      </c>
    </row>
    <row r="860" spans="1:3" x14ac:dyDescent="0.25">
      <c r="A860" s="1">
        <v>42863</v>
      </c>
      <c r="B860" t="s">
        <v>5</v>
      </c>
      <c r="C860" t="s">
        <v>4</v>
      </c>
    </row>
    <row r="861" spans="1:3" x14ac:dyDescent="0.25">
      <c r="A861" s="1">
        <v>42864</v>
      </c>
      <c r="B861" t="s">
        <v>5</v>
      </c>
      <c r="C861" t="s">
        <v>4</v>
      </c>
    </row>
    <row r="862" spans="1:3" x14ac:dyDescent="0.25">
      <c r="A862" s="1">
        <v>42865</v>
      </c>
      <c r="B862" t="s">
        <v>5</v>
      </c>
      <c r="C862" t="s">
        <v>4</v>
      </c>
    </row>
    <row r="863" spans="1:3" x14ac:dyDescent="0.25">
      <c r="A863" s="1">
        <v>42866</v>
      </c>
      <c r="B863" t="s">
        <v>5</v>
      </c>
      <c r="C863" t="s">
        <v>4</v>
      </c>
    </row>
    <row r="864" spans="1:3" x14ac:dyDescent="0.25">
      <c r="A864" s="1">
        <v>42867</v>
      </c>
      <c r="B864" t="s">
        <v>5</v>
      </c>
      <c r="C864" t="s">
        <v>4</v>
      </c>
    </row>
    <row r="865" spans="1:3" x14ac:dyDescent="0.25">
      <c r="A865" s="1">
        <v>42868</v>
      </c>
      <c r="B865" t="s">
        <v>5</v>
      </c>
      <c r="C865" t="s">
        <v>4</v>
      </c>
    </row>
    <row r="866" spans="1:3" x14ac:dyDescent="0.25">
      <c r="A866" s="1">
        <v>42869</v>
      </c>
      <c r="B866" t="s">
        <v>5</v>
      </c>
      <c r="C866" t="s">
        <v>4</v>
      </c>
    </row>
    <row r="867" spans="1:3" x14ac:dyDescent="0.25">
      <c r="A867" s="1">
        <v>42870</v>
      </c>
      <c r="B867" t="s">
        <v>5</v>
      </c>
      <c r="C867" t="s">
        <v>4</v>
      </c>
    </row>
    <row r="868" spans="1:3" x14ac:dyDescent="0.25">
      <c r="A868" s="1">
        <v>42871</v>
      </c>
      <c r="B868" t="s">
        <v>5</v>
      </c>
      <c r="C868" t="s">
        <v>4</v>
      </c>
    </row>
    <row r="869" spans="1:3" x14ac:dyDescent="0.25">
      <c r="A869" s="1">
        <v>42872</v>
      </c>
      <c r="B869" t="s">
        <v>5</v>
      </c>
      <c r="C869" t="s">
        <v>4</v>
      </c>
    </row>
    <row r="870" spans="1:3" x14ac:dyDescent="0.25">
      <c r="A870" s="1">
        <v>42873</v>
      </c>
      <c r="B870" t="s">
        <v>5</v>
      </c>
      <c r="C870" t="s">
        <v>4</v>
      </c>
    </row>
    <row r="871" spans="1:3" x14ac:dyDescent="0.25">
      <c r="A871" s="1">
        <v>42874</v>
      </c>
      <c r="B871" t="s">
        <v>5</v>
      </c>
      <c r="C871" t="s">
        <v>4</v>
      </c>
    </row>
    <row r="872" spans="1:3" x14ac:dyDescent="0.25">
      <c r="A872" s="1">
        <v>42875</v>
      </c>
      <c r="B872" t="s">
        <v>5</v>
      </c>
      <c r="C872" t="s">
        <v>4</v>
      </c>
    </row>
    <row r="873" spans="1:3" x14ac:dyDescent="0.25">
      <c r="A873" s="1">
        <v>42876</v>
      </c>
      <c r="B873" t="s">
        <v>5</v>
      </c>
      <c r="C873" t="s">
        <v>4</v>
      </c>
    </row>
    <row r="874" spans="1:3" x14ac:dyDescent="0.25">
      <c r="A874" s="1">
        <v>42877</v>
      </c>
      <c r="B874" t="s">
        <v>5</v>
      </c>
      <c r="C874" t="s">
        <v>4</v>
      </c>
    </row>
    <row r="875" spans="1:3" x14ac:dyDescent="0.25">
      <c r="A875" s="1">
        <v>42878</v>
      </c>
      <c r="B875" t="s">
        <v>5</v>
      </c>
      <c r="C875" t="s">
        <v>4</v>
      </c>
    </row>
    <row r="876" spans="1:3" x14ac:dyDescent="0.25">
      <c r="A876" s="1">
        <v>42879</v>
      </c>
      <c r="B876" t="s">
        <v>5</v>
      </c>
      <c r="C876" t="s">
        <v>4</v>
      </c>
    </row>
    <row r="877" spans="1:3" x14ac:dyDescent="0.25">
      <c r="A877" s="1">
        <v>42880</v>
      </c>
      <c r="B877" t="s">
        <v>5</v>
      </c>
      <c r="C877" t="s">
        <v>4</v>
      </c>
    </row>
    <row r="878" spans="1:3" x14ac:dyDescent="0.25">
      <c r="A878" s="1">
        <v>42881</v>
      </c>
      <c r="B878" t="s">
        <v>5</v>
      </c>
      <c r="C878" t="s">
        <v>4</v>
      </c>
    </row>
    <row r="879" spans="1:3" x14ac:dyDescent="0.25">
      <c r="A879" s="1">
        <v>42882</v>
      </c>
      <c r="B879" t="s">
        <v>5</v>
      </c>
      <c r="C879" t="s">
        <v>4</v>
      </c>
    </row>
    <row r="880" spans="1:3" x14ac:dyDescent="0.25">
      <c r="A880" s="1">
        <v>42883</v>
      </c>
      <c r="B880" t="s">
        <v>5</v>
      </c>
      <c r="C880" t="s">
        <v>4</v>
      </c>
    </row>
    <row r="881" spans="1:3" x14ac:dyDescent="0.25">
      <c r="A881" s="1">
        <v>42884</v>
      </c>
      <c r="B881" t="s">
        <v>5</v>
      </c>
      <c r="C881" t="s">
        <v>4</v>
      </c>
    </row>
    <row r="882" spans="1:3" x14ac:dyDescent="0.25">
      <c r="A882" s="1">
        <v>42885</v>
      </c>
      <c r="B882" t="s">
        <v>5</v>
      </c>
      <c r="C882" t="s">
        <v>4</v>
      </c>
    </row>
    <row r="883" spans="1:3" x14ac:dyDescent="0.25">
      <c r="A883" s="1">
        <v>42886</v>
      </c>
      <c r="B883" t="s">
        <v>5</v>
      </c>
      <c r="C883" t="s">
        <v>4</v>
      </c>
    </row>
    <row r="884" spans="1:3" x14ac:dyDescent="0.25">
      <c r="A884" s="1">
        <v>42887</v>
      </c>
      <c r="B884" t="s">
        <v>5</v>
      </c>
      <c r="C884" t="s">
        <v>4</v>
      </c>
    </row>
    <row r="885" spans="1:3" x14ac:dyDescent="0.25">
      <c r="A885" s="1">
        <v>42888</v>
      </c>
      <c r="B885" t="s">
        <v>5</v>
      </c>
      <c r="C885" t="s">
        <v>4</v>
      </c>
    </row>
    <row r="886" spans="1:3" x14ac:dyDescent="0.25">
      <c r="A886" s="1">
        <v>42889</v>
      </c>
      <c r="B886" t="s">
        <v>5</v>
      </c>
      <c r="C886" t="s">
        <v>4</v>
      </c>
    </row>
    <row r="887" spans="1:3" x14ac:dyDescent="0.25">
      <c r="A887" s="1">
        <v>42890</v>
      </c>
      <c r="B887" t="s">
        <v>5</v>
      </c>
      <c r="C887" t="s">
        <v>4</v>
      </c>
    </row>
    <row r="888" spans="1:3" x14ac:dyDescent="0.25">
      <c r="A888" s="1">
        <v>42891</v>
      </c>
      <c r="B888" t="s">
        <v>5</v>
      </c>
      <c r="C888" t="s">
        <v>4</v>
      </c>
    </row>
    <row r="889" spans="1:3" x14ac:dyDescent="0.25">
      <c r="A889" s="1">
        <v>42892</v>
      </c>
      <c r="B889" t="s">
        <v>5</v>
      </c>
      <c r="C889" t="s">
        <v>4</v>
      </c>
    </row>
    <row r="890" spans="1:3" x14ac:dyDescent="0.25">
      <c r="A890" s="1">
        <v>42893</v>
      </c>
      <c r="B890" t="s">
        <v>5</v>
      </c>
      <c r="C890" t="s">
        <v>4</v>
      </c>
    </row>
    <row r="891" spans="1:3" x14ac:dyDescent="0.25">
      <c r="A891" s="1">
        <v>42894</v>
      </c>
      <c r="B891" t="s">
        <v>5</v>
      </c>
      <c r="C891" t="s">
        <v>4</v>
      </c>
    </row>
    <row r="892" spans="1:3" x14ac:dyDescent="0.25">
      <c r="A892" s="1">
        <v>42895</v>
      </c>
      <c r="B892" t="s">
        <v>5</v>
      </c>
      <c r="C892" t="s">
        <v>4</v>
      </c>
    </row>
    <row r="893" spans="1:3" x14ac:dyDescent="0.25">
      <c r="A893" s="1">
        <v>42896</v>
      </c>
      <c r="B893" t="s">
        <v>5</v>
      </c>
      <c r="C893" t="s">
        <v>4</v>
      </c>
    </row>
    <row r="894" spans="1:3" x14ac:dyDescent="0.25">
      <c r="A894" s="1">
        <v>42897</v>
      </c>
      <c r="B894" t="s">
        <v>5</v>
      </c>
      <c r="C894" t="s">
        <v>4</v>
      </c>
    </row>
    <row r="895" spans="1:3" x14ac:dyDescent="0.25">
      <c r="A895" s="1">
        <v>42898</v>
      </c>
      <c r="B895" t="s">
        <v>5</v>
      </c>
      <c r="C895" t="s">
        <v>5</v>
      </c>
    </row>
    <row r="896" spans="1:3" x14ac:dyDescent="0.25">
      <c r="A896" s="1">
        <v>42899</v>
      </c>
      <c r="B896" t="s">
        <v>5</v>
      </c>
      <c r="C896" t="s">
        <v>4</v>
      </c>
    </row>
    <row r="897" spans="1:3" x14ac:dyDescent="0.25">
      <c r="A897" s="1">
        <v>42900</v>
      </c>
      <c r="B897" t="s">
        <v>5</v>
      </c>
      <c r="C897" t="s">
        <v>4</v>
      </c>
    </row>
    <row r="898" spans="1:3" x14ac:dyDescent="0.25">
      <c r="A898" s="1">
        <v>42901</v>
      </c>
      <c r="B898" t="s">
        <v>5</v>
      </c>
      <c r="C898" t="s">
        <v>4</v>
      </c>
    </row>
    <row r="899" spans="1:3" x14ac:dyDescent="0.25">
      <c r="A899" s="1">
        <v>42902</v>
      </c>
      <c r="B899" t="s">
        <v>5</v>
      </c>
      <c r="C899" t="s">
        <v>4</v>
      </c>
    </row>
    <row r="900" spans="1:3" x14ac:dyDescent="0.25">
      <c r="A900" s="1">
        <v>42903</v>
      </c>
      <c r="B900" t="s">
        <v>5</v>
      </c>
      <c r="C900" t="s">
        <v>4</v>
      </c>
    </row>
    <row r="901" spans="1:3" x14ac:dyDescent="0.25">
      <c r="A901" s="1">
        <v>42904</v>
      </c>
      <c r="B901" t="s">
        <v>5</v>
      </c>
      <c r="C901" t="s">
        <v>4</v>
      </c>
    </row>
    <row r="902" spans="1:3" x14ac:dyDescent="0.25">
      <c r="A902" s="1">
        <v>42905</v>
      </c>
      <c r="B902" t="s">
        <v>5</v>
      </c>
      <c r="C902" t="s">
        <v>4</v>
      </c>
    </row>
    <row r="903" spans="1:3" x14ac:dyDescent="0.25">
      <c r="A903" s="1">
        <v>42906</v>
      </c>
      <c r="B903" t="s">
        <v>5</v>
      </c>
      <c r="C903" t="s">
        <v>4</v>
      </c>
    </row>
    <row r="904" spans="1:3" x14ac:dyDescent="0.25">
      <c r="A904" s="1">
        <v>42907</v>
      </c>
      <c r="B904" t="s">
        <v>5</v>
      </c>
      <c r="C904" t="s">
        <v>4</v>
      </c>
    </row>
    <row r="905" spans="1:3" x14ac:dyDescent="0.25">
      <c r="A905" s="1">
        <v>42908</v>
      </c>
      <c r="B905" t="s">
        <v>5</v>
      </c>
      <c r="C905" t="s">
        <v>4</v>
      </c>
    </row>
    <row r="906" spans="1:3" x14ac:dyDescent="0.25">
      <c r="A906" s="1">
        <v>42909</v>
      </c>
      <c r="B906" t="s">
        <v>5</v>
      </c>
      <c r="C906" t="s">
        <v>4</v>
      </c>
    </row>
    <row r="907" spans="1:3" x14ac:dyDescent="0.25">
      <c r="A907" s="1">
        <v>42910</v>
      </c>
      <c r="B907" t="s">
        <v>5</v>
      </c>
      <c r="C907" t="s">
        <v>4</v>
      </c>
    </row>
    <row r="908" spans="1:3" x14ac:dyDescent="0.25">
      <c r="A908" s="1">
        <v>42911</v>
      </c>
      <c r="B908" t="s">
        <v>5</v>
      </c>
      <c r="C908" t="s">
        <v>4</v>
      </c>
    </row>
    <row r="909" spans="1:3" x14ac:dyDescent="0.25">
      <c r="A909" s="1">
        <v>42912</v>
      </c>
      <c r="B909" t="s">
        <v>5</v>
      </c>
      <c r="C909" t="s">
        <v>4</v>
      </c>
    </row>
    <row r="910" spans="1:3" x14ac:dyDescent="0.25">
      <c r="A910" s="1">
        <v>42913</v>
      </c>
      <c r="B910" t="s">
        <v>5</v>
      </c>
      <c r="C910" t="s">
        <v>4</v>
      </c>
    </row>
    <row r="911" spans="1:3" x14ac:dyDescent="0.25">
      <c r="A911" s="1">
        <v>42914</v>
      </c>
      <c r="B911" t="s">
        <v>5</v>
      </c>
      <c r="C911" t="s">
        <v>4</v>
      </c>
    </row>
    <row r="912" spans="1:3" x14ac:dyDescent="0.25">
      <c r="A912" s="1">
        <v>42915</v>
      </c>
      <c r="B912" t="s">
        <v>5</v>
      </c>
      <c r="C912" t="s">
        <v>4</v>
      </c>
    </row>
    <row r="913" spans="1:3" x14ac:dyDescent="0.25">
      <c r="A913" s="1">
        <v>42916</v>
      </c>
      <c r="B913" t="s">
        <v>4</v>
      </c>
      <c r="C913" t="s">
        <v>4</v>
      </c>
    </row>
    <row r="914" spans="1:3" x14ac:dyDescent="0.25">
      <c r="A914" s="1">
        <v>42917</v>
      </c>
      <c r="B914" t="s">
        <v>4</v>
      </c>
      <c r="C914" t="s">
        <v>4</v>
      </c>
    </row>
    <row r="915" spans="1:3" x14ac:dyDescent="0.25">
      <c r="A915" s="1">
        <v>42918</v>
      </c>
      <c r="B915" t="s">
        <v>4</v>
      </c>
      <c r="C915" t="s">
        <v>4</v>
      </c>
    </row>
    <row r="916" spans="1:3" x14ac:dyDescent="0.25">
      <c r="A916" s="1">
        <v>42919</v>
      </c>
      <c r="B916" t="s">
        <v>4</v>
      </c>
      <c r="C916" t="s">
        <v>4</v>
      </c>
    </row>
    <row r="917" spans="1:3" x14ac:dyDescent="0.25">
      <c r="A917" s="1">
        <v>42920</v>
      </c>
      <c r="B917" t="s">
        <v>4</v>
      </c>
      <c r="C917" t="s">
        <v>4</v>
      </c>
    </row>
    <row r="918" spans="1:3" x14ac:dyDescent="0.25">
      <c r="A918" s="1">
        <v>42921</v>
      </c>
      <c r="B918" t="s">
        <v>4</v>
      </c>
      <c r="C918" t="s">
        <v>4</v>
      </c>
    </row>
    <row r="919" spans="1:3" x14ac:dyDescent="0.25">
      <c r="A919" s="1">
        <v>42922</v>
      </c>
      <c r="B919" t="s">
        <v>4</v>
      </c>
      <c r="C919" t="s">
        <v>4</v>
      </c>
    </row>
    <row r="920" spans="1:3" x14ac:dyDescent="0.25">
      <c r="A920" s="1">
        <v>42923</v>
      </c>
      <c r="B920" t="s">
        <v>4</v>
      </c>
      <c r="C920" t="s">
        <v>4</v>
      </c>
    </row>
    <row r="921" spans="1:3" x14ac:dyDescent="0.25">
      <c r="A921" s="1">
        <v>42924</v>
      </c>
      <c r="B921" t="s">
        <v>4</v>
      </c>
      <c r="C921" t="s">
        <v>4</v>
      </c>
    </row>
    <row r="922" spans="1:3" x14ac:dyDescent="0.25">
      <c r="A922" s="1">
        <v>42925</v>
      </c>
      <c r="B922" t="s">
        <v>4</v>
      </c>
      <c r="C922" t="s">
        <v>4</v>
      </c>
    </row>
    <row r="923" spans="1:3" x14ac:dyDescent="0.25">
      <c r="A923" s="1">
        <v>42926</v>
      </c>
      <c r="B923" t="s">
        <v>4</v>
      </c>
      <c r="C923" t="s">
        <v>4</v>
      </c>
    </row>
    <row r="924" spans="1:3" x14ac:dyDescent="0.25">
      <c r="A924" s="1">
        <v>42927</v>
      </c>
      <c r="B924" t="s">
        <v>4</v>
      </c>
      <c r="C924" t="s">
        <v>4</v>
      </c>
    </row>
    <row r="925" spans="1:3" x14ac:dyDescent="0.25">
      <c r="A925" s="1">
        <v>42928</v>
      </c>
      <c r="B925" t="s">
        <v>4</v>
      </c>
      <c r="C925" t="s">
        <v>4</v>
      </c>
    </row>
    <row r="926" spans="1:3" x14ac:dyDescent="0.25">
      <c r="A926" s="1">
        <v>42929</v>
      </c>
      <c r="B926" t="s">
        <v>4</v>
      </c>
      <c r="C926" t="s">
        <v>4</v>
      </c>
    </row>
    <row r="927" spans="1:3" x14ac:dyDescent="0.25">
      <c r="A927" s="1">
        <v>42930</v>
      </c>
      <c r="B927" t="s">
        <v>4</v>
      </c>
      <c r="C927" t="s">
        <v>4</v>
      </c>
    </row>
    <row r="928" spans="1:3" x14ac:dyDescent="0.25">
      <c r="A928" s="1">
        <v>42931</v>
      </c>
      <c r="B928" t="s">
        <v>4</v>
      </c>
      <c r="C928" t="s">
        <v>4</v>
      </c>
    </row>
    <row r="929" spans="1:3" x14ac:dyDescent="0.25">
      <c r="A929" s="1">
        <v>42932</v>
      </c>
      <c r="B929" t="s">
        <v>4</v>
      </c>
      <c r="C929" t="s">
        <v>4</v>
      </c>
    </row>
    <row r="930" spans="1:3" x14ac:dyDescent="0.25">
      <c r="A930" s="1">
        <v>42933</v>
      </c>
      <c r="B930" t="s">
        <v>4</v>
      </c>
      <c r="C930" t="s">
        <v>4</v>
      </c>
    </row>
    <row r="931" spans="1:3" x14ac:dyDescent="0.25">
      <c r="A931" s="1">
        <v>42934</v>
      </c>
      <c r="B931" t="s">
        <v>5</v>
      </c>
      <c r="C931" t="s">
        <v>4</v>
      </c>
    </row>
    <row r="932" spans="1:3" x14ac:dyDescent="0.25">
      <c r="A932" s="1">
        <v>42935</v>
      </c>
      <c r="B932" t="s">
        <v>5</v>
      </c>
      <c r="C932" t="s">
        <v>4</v>
      </c>
    </row>
    <row r="933" spans="1:3" x14ac:dyDescent="0.25">
      <c r="A933" s="1">
        <v>42936</v>
      </c>
      <c r="B933" t="s">
        <v>5</v>
      </c>
      <c r="C933" t="s">
        <v>4</v>
      </c>
    </row>
    <row r="934" spans="1:3" x14ac:dyDescent="0.25">
      <c r="A934" s="1">
        <v>42937</v>
      </c>
      <c r="B934" t="s">
        <v>5</v>
      </c>
      <c r="C934" t="s">
        <v>4</v>
      </c>
    </row>
    <row r="935" spans="1:3" x14ac:dyDescent="0.25">
      <c r="A935" s="1">
        <v>42938</v>
      </c>
      <c r="B935" t="s">
        <v>5</v>
      </c>
      <c r="C935" t="s">
        <v>4</v>
      </c>
    </row>
    <row r="936" spans="1:3" x14ac:dyDescent="0.25">
      <c r="A936" s="1">
        <v>42939</v>
      </c>
      <c r="B936" t="s">
        <v>5</v>
      </c>
      <c r="C936" t="s">
        <v>4</v>
      </c>
    </row>
    <row r="937" spans="1:3" x14ac:dyDescent="0.25">
      <c r="A937" s="1">
        <v>42940</v>
      </c>
      <c r="B937" t="s">
        <v>5</v>
      </c>
      <c r="C937" t="s">
        <v>4</v>
      </c>
    </row>
    <row r="938" spans="1:3" x14ac:dyDescent="0.25">
      <c r="A938" s="1">
        <v>42941</v>
      </c>
      <c r="B938" t="s">
        <v>5</v>
      </c>
      <c r="C938" t="s">
        <v>4</v>
      </c>
    </row>
    <row r="939" spans="1:3" x14ac:dyDescent="0.25">
      <c r="A939" s="1">
        <v>42942</v>
      </c>
      <c r="B939" t="s">
        <v>5</v>
      </c>
      <c r="C939" t="s">
        <v>4</v>
      </c>
    </row>
    <row r="940" spans="1:3" x14ac:dyDescent="0.25">
      <c r="A940" s="1">
        <v>42943</v>
      </c>
      <c r="B940" t="s">
        <v>5</v>
      </c>
      <c r="C940" t="s">
        <v>4</v>
      </c>
    </row>
    <row r="941" spans="1:3" x14ac:dyDescent="0.25">
      <c r="A941" s="1">
        <v>42944</v>
      </c>
      <c r="B941" t="s">
        <v>5</v>
      </c>
      <c r="C941" t="s">
        <v>4</v>
      </c>
    </row>
    <row r="942" spans="1:3" x14ac:dyDescent="0.25">
      <c r="A942" s="1">
        <v>42945</v>
      </c>
      <c r="B942" t="s">
        <v>5</v>
      </c>
      <c r="C942" t="s">
        <v>4</v>
      </c>
    </row>
    <row r="943" spans="1:3" x14ac:dyDescent="0.25">
      <c r="A943" s="1">
        <v>42946</v>
      </c>
      <c r="B943" t="s">
        <v>5</v>
      </c>
      <c r="C943" t="s">
        <v>4</v>
      </c>
    </row>
    <row r="944" spans="1:3" x14ac:dyDescent="0.25">
      <c r="A944" s="1">
        <v>42947</v>
      </c>
      <c r="B944" t="s">
        <v>5</v>
      </c>
      <c r="C944" t="s">
        <v>4</v>
      </c>
    </row>
    <row r="945" spans="1:3" x14ac:dyDescent="0.25">
      <c r="A945" s="1">
        <v>42948</v>
      </c>
      <c r="B945" t="s">
        <v>5</v>
      </c>
      <c r="C945" t="s">
        <v>4</v>
      </c>
    </row>
    <row r="946" spans="1:3" x14ac:dyDescent="0.25">
      <c r="A946" s="1">
        <v>42949</v>
      </c>
      <c r="B946" t="s">
        <v>5</v>
      </c>
      <c r="C946" t="s">
        <v>4</v>
      </c>
    </row>
    <row r="947" spans="1:3" x14ac:dyDescent="0.25">
      <c r="A947" s="1">
        <v>42950</v>
      </c>
      <c r="B947" t="s">
        <v>5</v>
      </c>
      <c r="C947" t="s">
        <v>4</v>
      </c>
    </row>
    <row r="948" spans="1:3" x14ac:dyDescent="0.25">
      <c r="A948" s="1">
        <v>42951</v>
      </c>
      <c r="B948" t="s">
        <v>5</v>
      </c>
      <c r="C948" t="s">
        <v>4</v>
      </c>
    </row>
    <row r="949" spans="1:3" x14ac:dyDescent="0.25">
      <c r="A949" s="1">
        <v>42952</v>
      </c>
      <c r="B949" t="s">
        <v>5</v>
      </c>
      <c r="C949" t="s">
        <v>4</v>
      </c>
    </row>
    <row r="950" spans="1:3" x14ac:dyDescent="0.25">
      <c r="A950" s="1">
        <v>42953</v>
      </c>
      <c r="B950" t="s">
        <v>5</v>
      </c>
      <c r="C950" t="s">
        <v>4</v>
      </c>
    </row>
    <row r="951" spans="1:3" x14ac:dyDescent="0.25">
      <c r="A951" s="1">
        <v>42954</v>
      </c>
      <c r="B951" t="s">
        <v>5</v>
      </c>
      <c r="C951" t="s">
        <v>4</v>
      </c>
    </row>
    <row r="952" spans="1:3" x14ac:dyDescent="0.25">
      <c r="A952" s="1">
        <v>42955</v>
      </c>
      <c r="B952" t="s">
        <v>5</v>
      </c>
      <c r="C952" t="s">
        <v>4</v>
      </c>
    </row>
    <row r="953" spans="1:3" x14ac:dyDescent="0.25">
      <c r="A953" s="1">
        <v>42956</v>
      </c>
      <c r="B953" t="s">
        <v>5</v>
      </c>
      <c r="C953" t="s">
        <v>4</v>
      </c>
    </row>
    <row r="954" spans="1:3" x14ac:dyDescent="0.25">
      <c r="A954" s="1">
        <v>42957</v>
      </c>
      <c r="B954" t="s">
        <v>5</v>
      </c>
      <c r="C954" t="s">
        <v>4</v>
      </c>
    </row>
    <row r="955" spans="1:3" x14ac:dyDescent="0.25">
      <c r="A955" s="1">
        <v>42958</v>
      </c>
      <c r="B955" t="s">
        <v>5</v>
      </c>
      <c r="C955" t="s">
        <v>4</v>
      </c>
    </row>
    <row r="956" spans="1:3" x14ac:dyDescent="0.25">
      <c r="A956" s="1">
        <v>42959</v>
      </c>
      <c r="B956" t="s">
        <v>5</v>
      </c>
      <c r="C956" t="s">
        <v>4</v>
      </c>
    </row>
    <row r="957" spans="1:3" x14ac:dyDescent="0.25">
      <c r="A957" s="1">
        <v>42960</v>
      </c>
      <c r="B957" t="s">
        <v>5</v>
      </c>
      <c r="C957" t="s">
        <v>4</v>
      </c>
    </row>
    <row r="958" spans="1:3" x14ac:dyDescent="0.25">
      <c r="A958" s="1">
        <v>42961</v>
      </c>
      <c r="B958" t="s">
        <v>5</v>
      </c>
      <c r="C958" t="s">
        <v>4</v>
      </c>
    </row>
    <row r="959" spans="1:3" x14ac:dyDescent="0.25">
      <c r="A959" s="1">
        <v>42962</v>
      </c>
      <c r="B959" t="s">
        <v>5</v>
      </c>
      <c r="C959" t="s">
        <v>4</v>
      </c>
    </row>
    <row r="960" spans="1:3" x14ac:dyDescent="0.25">
      <c r="A960" s="1">
        <v>42963</v>
      </c>
      <c r="B960" t="s">
        <v>5</v>
      </c>
      <c r="C960" t="s">
        <v>4</v>
      </c>
    </row>
    <row r="961" spans="1:3" x14ac:dyDescent="0.25">
      <c r="A961" s="1">
        <v>42964</v>
      </c>
      <c r="B961" t="s">
        <v>5</v>
      </c>
      <c r="C961" t="s">
        <v>4</v>
      </c>
    </row>
    <row r="962" spans="1:3" x14ac:dyDescent="0.25">
      <c r="A962" s="1">
        <v>42965</v>
      </c>
      <c r="B962" t="s">
        <v>5</v>
      </c>
      <c r="C962" t="s">
        <v>4</v>
      </c>
    </row>
    <row r="963" spans="1:3" x14ac:dyDescent="0.25">
      <c r="A963" s="1">
        <v>42966</v>
      </c>
      <c r="B963" t="s">
        <v>5</v>
      </c>
      <c r="C963" t="s">
        <v>4</v>
      </c>
    </row>
    <row r="964" spans="1:3" x14ac:dyDescent="0.25">
      <c r="A964" s="1">
        <v>42967</v>
      </c>
      <c r="B964" t="s">
        <v>5</v>
      </c>
      <c r="C964" t="s">
        <v>4</v>
      </c>
    </row>
    <row r="965" spans="1:3" x14ac:dyDescent="0.25">
      <c r="A965" s="1">
        <v>42968</v>
      </c>
      <c r="B965" t="s">
        <v>5</v>
      </c>
      <c r="C965" t="s">
        <v>4</v>
      </c>
    </row>
    <row r="966" spans="1:3" x14ac:dyDescent="0.25">
      <c r="A966" s="1">
        <v>42969</v>
      </c>
      <c r="B966" t="s">
        <v>5</v>
      </c>
      <c r="C966" t="s">
        <v>4</v>
      </c>
    </row>
    <row r="967" spans="1:3" x14ac:dyDescent="0.25">
      <c r="A967" s="1">
        <v>42970</v>
      </c>
      <c r="B967" t="s">
        <v>5</v>
      </c>
      <c r="C967" t="s">
        <v>4</v>
      </c>
    </row>
    <row r="968" spans="1:3" x14ac:dyDescent="0.25">
      <c r="A968" s="1">
        <v>42971</v>
      </c>
      <c r="B968" t="s">
        <v>5</v>
      </c>
      <c r="C968" t="s">
        <v>4</v>
      </c>
    </row>
    <row r="969" spans="1:3" x14ac:dyDescent="0.25">
      <c r="A969" s="1">
        <v>42972</v>
      </c>
      <c r="B969" t="s">
        <v>5</v>
      </c>
      <c r="C969" t="s">
        <v>4</v>
      </c>
    </row>
    <row r="970" spans="1:3" x14ac:dyDescent="0.25">
      <c r="A970" s="1">
        <v>42973</v>
      </c>
      <c r="B970" t="s">
        <v>5</v>
      </c>
      <c r="C970" t="s">
        <v>4</v>
      </c>
    </row>
    <row r="971" spans="1:3" x14ac:dyDescent="0.25">
      <c r="A971" s="1">
        <v>42974</v>
      </c>
      <c r="B971" t="s">
        <v>5</v>
      </c>
      <c r="C971" t="s">
        <v>4</v>
      </c>
    </row>
    <row r="972" spans="1:3" x14ac:dyDescent="0.25">
      <c r="A972" s="1">
        <v>42975</v>
      </c>
      <c r="B972" t="s">
        <v>5</v>
      </c>
      <c r="C972" t="s">
        <v>4</v>
      </c>
    </row>
    <row r="973" spans="1:3" x14ac:dyDescent="0.25">
      <c r="A973" s="1">
        <v>42976</v>
      </c>
      <c r="B973" t="s">
        <v>5</v>
      </c>
      <c r="C973" t="s">
        <v>4</v>
      </c>
    </row>
    <row r="974" spans="1:3" x14ac:dyDescent="0.25">
      <c r="A974" s="1">
        <v>42977</v>
      </c>
      <c r="B974" t="s">
        <v>5</v>
      </c>
      <c r="C974" t="s">
        <v>4</v>
      </c>
    </row>
    <row r="975" spans="1:3" x14ac:dyDescent="0.25">
      <c r="A975" s="1">
        <v>42978</v>
      </c>
      <c r="B975" t="s">
        <v>5</v>
      </c>
      <c r="C975" t="s">
        <v>4</v>
      </c>
    </row>
    <row r="976" spans="1:3" x14ac:dyDescent="0.25">
      <c r="A976" s="1">
        <v>42979</v>
      </c>
      <c r="B976" t="s">
        <v>5</v>
      </c>
      <c r="C976" t="s">
        <v>4</v>
      </c>
    </row>
    <row r="977" spans="1:3" x14ac:dyDescent="0.25">
      <c r="A977" s="1">
        <v>42980</v>
      </c>
      <c r="B977" t="s">
        <v>5</v>
      </c>
      <c r="C977" t="s">
        <v>4</v>
      </c>
    </row>
    <row r="978" spans="1:3" x14ac:dyDescent="0.25">
      <c r="A978" s="1">
        <v>42981</v>
      </c>
      <c r="B978" t="s">
        <v>5</v>
      </c>
      <c r="C978" t="s">
        <v>4</v>
      </c>
    </row>
    <row r="979" spans="1:3" x14ac:dyDescent="0.25">
      <c r="A979" s="1">
        <v>42982</v>
      </c>
      <c r="B979" t="s">
        <v>5</v>
      </c>
      <c r="C979" t="s">
        <v>4</v>
      </c>
    </row>
    <row r="980" spans="1:3" x14ac:dyDescent="0.25">
      <c r="A980" s="1">
        <v>42983</v>
      </c>
      <c r="B980" t="s">
        <v>5</v>
      </c>
      <c r="C980" t="s">
        <v>4</v>
      </c>
    </row>
    <row r="981" spans="1:3" x14ac:dyDescent="0.25">
      <c r="A981" s="1">
        <v>42984</v>
      </c>
      <c r="B981" t="s">
        <v>5</v>
      </c>
      <c r="C981" t="s">
        <v>4</v>
      </c>
    </row>
    <row r="982" spans="1:3" x14ac:dyDescent="0.25">
      <c r="A982" s="1">
        <v>42985</v>
      </c>
      <c r="B982" t="s">
        <v>5</v>
      </c>
      <c r="C982" t="s">
        <v>4</v>
      </c>
    </row>
    <row r="983" spans="1:3" x14ac:dyDescent="0.25">
      <c r="A983" s="1">
        <v>42986</v>
      </c>
      <c r="B983" t="s">
        <v>5</v>
      </c>
      <c r="C983" t="s">
        <v>4</v>
      </c>
    </row>
    <row r="984" spans="1:3" x14ac:dyDescent="0.25">
      <c r="A984" s="1">
        <v>42987</v>
      </c>
      <c r="B984" t="s">
        <v>5</v>
      </c>
      <c r="C984" t="s">
        <v>4</v>
      </c>
    </row>
    <row r="985" spans="1:3" x14ac:dyDescent="0.25">
      <c r="A985" s="1">
        <v>42988</v>
      </c>
      <c r="B985" t="s">
        <v>5</v>
      </c>
      <c r="C985" t="s">
        <v>4</v>
      </c>
    </row>
    <row r="986" spans="1:3" x14ac:dyDescent="0.25">
      <c r="A986" s="1">
        <v>42989</v>
      </c>
      <c r="B986" t="s">
        <v>5</v>
      </c>
      <c r="C986" t="s">
        <v>4</v>
      </c>
    </row>
    <row r="987" spans="1:3" x14ac:dyDescent="0.25">
      <c r="A987" s="1">
        <v>42990</v>
      </c>
      <c r="B987" t="s">
        <v>5</v>
      </c>
      <c r="C987" t="s">
        <v>4</v>
      </c>
    </row>
    <row r="988" spans="1:3" x14ac:dyDescent="0.25">
      <c r="A988" s="1">
        <v>42991</v>
      </c>
      <c r="B988" t="s">
        <v>5</v>
      </c>
      <c r="C988" t="s">
        <v>4</v>
      </c>
    </row>
    <row r="989" spans="1:3" x14ac:dyDescent="0.25">
      <c r="A989" s="1">
        <v>42992</v>
      </c>
      <c r="B989" t="s">
        <v>5</v>
      </c>
      <c r="C989" t="s">
        <v>4</v>
      </c>
    </row>
    <row r="990" spans="1:3" x14ac:dyDescent="0.25">
      <c r="A990" s="1">
        <v>42993</v>
      </c>
      <c r="B990" t="s">
        <v>5</v>
      </c>
      <c r="C990" t="s">
        <v>4</v>
      </c>
    </row>
    <row r="991" spans="1:3" x14ac:dyDescent="0.25">
      <c r="A991" s="1">
        <v>42994</v>
      </c>
      <c r="B991" t="s">
        <v>5</v>
      </c>
      <c r="C991" t="s">
        <v>4</v>
      </c>
    </row>
    <row r="992" spans="1:3" x14ac:dyDescent="0.25">
      <c r="A992" s="1">
        <v>42995</v>
      </c>
      <c r="B992" t="s">
        <v>5</v>
      </c>
      <c r="C992" t="s">
        <v>4</v>
      </c>
    </row>
    <row r="993" spans="1:3" x14ac:dyDescent="0.25">
      <c r="A993" s="1">
        <v>42996</v>
      </c>
      <c r="B993" t="s">
        <v>5</v>
      </c>
      <c r="C993" t="s">
        <v>4</v>
      </c>
    </row>
    <row r="994" spans="1:3" x14ac:dyDescent="0.25">
      <c r="A994" s="1">
        <v>42997</v>
      </c>
      <c r="B994" t="s">
        <v>5</v>
      </c>
      <c r="C994" t="s">
        <v>4</v>
      </c>
    </row>
    <row r="995" spans="1:3" x14ac:dyDescent="0.25">
      <c r="A995" s="1">
        <v>42998</v>
      </c>
      <c r="B995" t="s">
        <v>5</v>
      </c>
      <c r="C995" t="s">
        <v>4</v>
      </c>
    </row>
    <row r="996" spans="1:3" x14ac:dyDescent="0.25">
      <c r="A996" s="1">
        <v>42999</v>
      </c>
      <c r="B996" t="s">
        <v>5</v>
      </c>
      <c r="C996" t="s">
        <v>4</v>
      </c>
    </row>
    <row r="997" spans="1:3" x14ac:dyDescent="0.25">
      <c r="A997" s="1">
        <v>43000</v>
      </c>
      <c r="B997" t="s">
        <v>4</v>
      </c>
      <c r="C997" t="s">
        <v>4</v>
      </c>
    </row>
    <row r="998" spans="1:3" x14ac:dyDescent="0.25">
      <c r="A998" s="1">
        <v>43001</v>
      </c>
      <c r="B998" t="s">
        <v>4</v>
      </c>
      <c r="C998" t="s">
        <v>4</v>
      </c>
    </row>
    <row r="999" spans="1:3" x14ac:dyDescent="0.25">
      <c r="A999" s="1">
        <v>43002</v>
      </c>
      <c r="B999" t="s">
        <v>4</v>
      </c>
      <c r="C999" t="s">
        <v>4</v>
      </c>
    </row>
    <row r="1000" spans="1:3" x14ac:dyDescent="0.25">
      <c r="A1000" s="1">
        <v>43003</v>
      </c>
      <c r="B1000" t="s">
        <v>4</v>
      </c>
      <c r="C1000" t="s">
        <v>4</v>
      </c>
    </row>
    <row r="1001" spans="1:3" x14ac:dyDescent="0.25">
      <c r="A1001" s="1">
        <v>43004</v>
      </c>
      <c r="B1001" t="s">
        <v>4</v>
      </c>
      <c r="C1001" t="s">
        <v>4</v>
      </c>
    </row>
    <row r="1002" spans="1:3" x14ac:dyDescent="0.25">
      <c r="A1002" s="1">
        <v>43005</v>
      </c>
      <c r="B1002" t="s">
        <v>4</v>
      </c>
      <c r="C1002" t="s">
        <v>4</v>
      </c>
    </row>
    <row r="1003" spans="1:3" x14ac:dyDescent="0.25">
      <c r="A1003" s="1">
        <v>43006</v>
      </c>
      <c r="B1003" t="s">
        <v>4</v>
      </c>
      <c r="C1003" t="s">
        <v>4</v>
      </c>
    </row>
    <row r="1004" spans="1:3" x14ac:dyDescent="0.25">
      <c r="A1004" s="1">
        <v>43007</v>
      </c>
      <c r="B1004" t="s">
        <v>4</v>
      </c>
      <c r="C1004" t="s">
        <v>5</v>
      </c>
    </row>
    <row r="1005" spans="1:3" x14ac:dyDescent="0.25">
      <c r="A1005" s="1">
        <v>43008</v>
      </c>
      <c r="B1005" t="s">
        <v>4</v>
      </c>
      <c r="C1005" t="s">
        <v>4</v>
      </c>
    </row>
    <row r="1006" spans="1:3" x14ac:dyDescent="0.25">
      <c r="A1006" s="1">
        <v>43009</v>
      </c>
      <c r="B1006" t="s">
        <v>4</v>
      </c>
      <c r="C1006" t="s">
        <v>4</v>
      </c>
    </row>
    <row r="1007" spans="1:3" x14ac:dyDescent="0.25">
      <c r="A1007" s="1">
        <v>43010</v>
      </c>
      <c r="B1007" t="s">
        <v>4</v>
      </c>
      <c r="C1007" t="s">
        <v>4</v>
      </c>
    </row>
    <row r="1008" spans="1:3" x14ac:dyDescent="0.25">
      <c r="A1008" s="1">
        <v>43011</v>
      </c>
      <c r="B1008" t="s">
        <v>4</v>
      </c>
      <c r="C1008" t="s">
        <v>4</v>
      </c>
    </row>
    <row r="1009" spans="1:3" x14ac:dyDescent="0.25">
      <c r="A1009" s="1">
        <v>43012</v>
      </c>
      <c r="B1009" t="s">
        <v>4</v>
      </c>
      <c r="C1009" t="s">
        <v>4</v>
      </c>
    </row>
    <row r="1010" spans="1:3" x14ac:dyDescent="0.25">
      <c r="A1010" s="1">
        <v>43013</v>
      </c>
      <c r="B1010" t="s">
        <v>4</v>
      </c>
      <c r="C1010" t="s">
        <v>4</v>
      </c>
    </row>
    <row r="1011" spans="1:3" x14ac:dyDescent="0.25">
      <c r="A1011" s="1">
        <v>43014</v>
      </c>
      <c r="B1011" t="s">
        <v>4</v>
      </c>
      <c r="C1011" t="s">
        <v>4</v>
      </c>
    </row>
    <row r="1012" spans="1:3" x14ac:dyDescent="0.25">
      <c r="A1012" s="1">
        <v>43015</v>
      </c>
      <c r="B1012" t="s">
        <v>4</v>
      </c>
      <c r="C1012" t="s">
        <v>4</v>
      </c>
    </row>
    <row r="1013" spans="1:3" x14ac:dyDescent="0.25">
      <c r="A1013" s="1">
        <v>43016</v>
      </c>
      <c r="B1013" t="s">
        <v>4</v>
      </c>
      <c r="C1013" t="s">
        <v>4</v>
      </c>
    </row>
    <row r="1014" spans="1:3" x14ac:dyDescent="0.25">
      <c r="A1014" s="1">
        <v>43017</v>
      </c>
      <c r="B1014" t="s">
        <v>4</v>
      </c>
      <c r="C1014" t="s">
        <v>4</v>
      </c>
    </row>
    <row r="1015" spans="1:3" x14ac:dyDescent="0.25">
      <c r="A1015" s="1">
        <v>43018</v>
      </c>
      <c r="B1015" t="s">
        <v>5</v>
      </c>
      <c r="C1015" t="s">
        <v>4</v>
      </c>
    </row>
    <row r="1016" spans="1:3" x14ac:dyDescent="0.25">
      <c r="A1016" s="1">
        <v>43019</v>
      </c>
      <c r="B1016" t="s">
        <v>5</v>
      </c>
      <c r="C1016" t="s">
        <v>4</v>
      </c>
    </row>
    <row r="1017" spans="1:3" x14ac:dyDescent="0.25">
      <c r="A1017" s="1">
        <v>43020</v>
      </c>
      <c r="B1017" t="s">
        <v>5</v>
      </c>
      <c r="C1017" t="s">
        <v>4</v>
      </c>
    </row>
    <row r="1018" spans="1:3" x14ac:dyDescent="0.25">
      <c r="A1018" s="1">
        <v>43021</v>
      </c>
      <c r="B1018" t="s">
        <v>5</v>
      </c>
      <c r="C1018" t="s">
        <v>4</v>
      </c>
    </row>
    <row r="1019" spans="1:3" x14ac:dyDescent="0.25">
      <c r="A1019" s="1">
        <v>43022</v>
      </c>
      <c r="B1019" t="s">
        <v>5</v>
      </c>
      <c r="C1019" t="s">
        <v>4</v>
      </c>
    </row>
    <row r="1020" spans="1:3" x14ac:dyDescent="0.25">
      <c r="A1020" s="1">
        <v>43023</v>
      </c>
      <c r="B1020" t="s">
        <v>5</v>
      </c>
      <c r="C1020" t="s">
        <v>4</v>
      </c>
    </row>
    <row r="1021" spans="1:3" x14ac:dyDescent="0.25">
      <c r="A1021" s="1">
        <v>43024</v>
      </c>
      <c r="B1021" t="s">
        <v>5</v>
      </c>
      <c r="C1021" t="s">
        <v>4</v>
      </c>
    </row>
    <row r="1022" spans="1:3" x14ac:dyDescent="0.25">
      <c r="A1022" s="1">
        <v>43025</v>
      </c>
      <c r="B1022" t="s">
        <v>5</v>
      </c>
      <c r="C1022" t="s">
        <v>4</v>
      </c>
    </row>
    <row r="1023" spans="1:3" x14ac:dyDescent="0.25">
      <c r="A1023" s="1">
        <v>43026</v>
      </c>
      <c r="B1023" t="s">
        <v>5</v>
      </c>
      <c r="C1023" t="s">
        <v>4</v>
      </c>
    </row>
    <row r="1024" spans="1:3" x14ac:dyDescent="0.25">
      <c r="A1024" s="1">
        <v>43027</v>
      </c>
      <c r="B1024" t="s">
        <v>5</v>
      </c>
      <c r="C1024" t="s">
        <v>4</v>
      </c>
    </row>
    <row r="1025" spans="1:3" x14ac:dyDescent="0.25">
      <c r="A1025" s="1">
        <v>43028</v>
      </c>
      <c r="B1025" t="s">
        <v>5</v>
      </c>
      <c r="C1025" t="s">
        <v>4</v>
      </c>
    </row>
    <row r="1026" spans="1:3" x14ac:dyDescent="0.25">
      <c r="A1026" s="1">
        <v>43029</v>
      </c>
      <c r="B1026" t="s">
        <v>5</v>
      </c>
      <c r="C1026" t="s">
        <v>4</v>
      </c>
    </row>
    <row r="1027" spans="1:3" x14ac:dyDescent="0.25">
      <c r="A1027" s="1">
        <v>43030</v>
      </c>
      <c r="B1027" t="s">
        <v>5</v>
      </c>
      <c r="C1027" t="s">
        <v>4</v>
      </c>
    </row>
    <row r="1028" spans="1:3" x14ac:dyDescent="0.25">
      <c r="A1028" s="1">
        <v>43031</v>
      </c>
      <c r="B1028" t="s">
        <v>5</v>
      </c>
      <c r="C1028" t="s">
        <v>4</v>
      </c>
    </row>
    <row r="1029" spans="1:3" x14ac:dyDescent="0.25">
      <c r="A1029" s="1">
        <v>43032</v>
      </c>
      <c r="B1029" t="s">
        <v>5</v>
      </c>
      <c r="C1029" t="s">
        <v>4</v>
      </c>
    </row>
    <row r="1030" spans="1:3" x14ac:dyDescent="0.25">
      <c r="A1030" s="1">
        <v>43033</v>
      </c>
      <c r="B1030" t="s">
        <v>5</v>
      </c>
      <c r="C1030" t="s">
        <v>4</v>
      </c>
    </row>
    <row r="1031" spans="1:3" x14ac:dyDescent="0.25">
      <c r="A1031" s="1">
        <v>43034</v>
      </c>
      <c r="B1031" t="s">
        <v>5</v>
      </c>
      <c r="C1031" t="s">
        <v>4</v>
      </c>
    </row>
    <row r="1032" spans="1:3" x14ac:dyDescent="0.25">
      <c r="A1032" s="1">
        <v>43035</v>
      </c>
      <c r="B1032" t="s">
        <v>5</v>
      </c>
      <c r="C1032" t="s">
        <v>4</v>
      </c>
    </row>
    <row r="1033" spans="1:3" x14ac:dyDescent="0.25">
      <c r="A1033" s="1">
        <v>43036</v>
      </c>
      <c r="B1033" t="s">
        <v>5</v>
      </c>
      <c r="C1033" t="s">
        <v>4</v>
      </c>
    </row>
    <row r="1034" spans="1:3" x14ac:dyDescent="0.25">
      <c r="A1034" s="1">
        <v>43037</v>
      </c>
      <c r="B1034" t="s">
        <v>5</v>
      </c>
      <c r="C1034" t="s">
        <v>4</v>
      </c>
    </row>
    <row r="1035" spans="1:3" x14ac:dyDescent="0.25">
      <c r="A1035" s="1">
        <v>43038</v>
      </c>
      <c r="B1035" t="s">
        <v>5</v>
      </c>
      <c r="C1035" t="s">
        <v>4</v>
      </c>
    </row>
    <row r="1036" spans="1:3" x14ac:dyDescent="0.25">
      <c r="A1036" s="1">
        <v>43039</v>
      </c>
      <c r="B1036" t="s">
        <v>5</v>
      </c>
      <c r="C1036" t="s">
        <v>4</v>
      </c>
    </row>
    <row r="1037" spans="1:3" x14ac:dyDescent="0.25">
      <c r="A1037" s="1">
        <v>43040</v>
      </c>
      <c r="B1037" t="s">
        <v>5</v>
      </c>
      <c r="C1037" t="s">
        <v>4</v>
      </c>
    </row>
    <row r="1038" spans="1:3" x14ac:dyDescent="0.25">
      <c r="A1038" s="1">
        <v>43041</v>
      </c>
      <c r="B1038" t="s">
        <v>5</v>
      </c>
      <c r="C1038" t="s">
        <v>4</v>
      </c>
    </row>
    <row r="1039" spans="1:3" x14ac:dyDescent="0.25">
      <c r="A1039" s="1">
        <v>43042</v>
      </c>
      <c r="B1039" t="s">
        <v>5</v>
      </c>
      <c r="C1039" t="s">
        <v>4</v>
      </c>
    </row>
    <row r="1040" spans="1:3" x14ac:dyDescent="0.25">
      <c r="A1040" s="1">
        <v>43043</v>
      </c>
      <c r="B1040" t="s">
        <v>5</v>
      </c>
      <c r="C1040" t="s">
        <v>4</v>
      </c>
    </row>
    <row r="1041" spans="1:3" x14ac:dyDescent="0.25">
      <c r="A1041" s="1">
        <v>43044</v>
      </c>
      <c r="B1041" t="s">
        <v>5</v>
      </c>
      <c r="C1041" t="s">
        <v>4</v>
      </c>
    </row>
    <row r="1042" spans="1:3" x14ac:dyDescent="0.25">
      <c r="A1042" s="1">
        <v>43045</v>
      </c>
      <c r="B1042" t="s">
        <v>5</v>
      </c>
      <c r="C1042" t="s">
        <v>4</v>
      </c>
    </row>
    <row r="1043" spans="1:3" x14ac:dyDescent="0.25">
      <c r="A1043" s="1">
        <v>43046</v>
      </c>
      <c r="B1043" t="s">
        <v>5</v>
      </c>
      <c r="C1043" t="s">
        <v>5</v>
      </c>
    </row>
    <row r="1044" spans="1:3" x14ac:dyDescent="0.25">
      <c r="A1044" s="1">
        <v>43047</v>
      </c>
      <c r="B1044" t="s">
        <v>5</v>
      </c>
      <c r="C1044" t="s">
        <v>4</v>
      </c>
    </row>
    <row r="1045" spans="1:3" x14ac:dyDescent="0.25">
      <c r="A1045" s="1">
        <v>43048</v>
      </c>
      <c r="B1045" t="s">
        <v>5</v>
      </c>
      <c r="C1045" t="s">
        <v>4</v>
      </c>
    </row>
    <row r="1046" spans="1:3" x14ac:dyDescent="0.25">
      <c r="A1046" s="1">
        <v>43049</v>
      </c>
      <c r="B1046" t="s">
        <v>5</v>
      </c>
      <c r="C1046" t="s">
        <v>4</v>
      </c>
    </row>
    <row r="1047" spans="1:3" x14ac:dyDescent="0.25">
      <c r="A1047" s="1">
        <v>43050</v>
      </c>
      <c r="B1047" t="s">
        <v>5</v>
      </c>
      <c r="C1047" t="s">
        <v>4</v>
      </c>
    </row>
    <row r="1048" spans="1:3" x14ac:dyDescent="0.25">
      <c r="A1048" s="1">
        <v>43051</v>
      </c>
      <c r="B1048" t="s">
        <v>5</v>
      </c>
      <c r="C1048" t="s">
        <v>4</v>
      </c>
    </row>
    <row r="1049" spans="1:3" x14ac:dyDescent="0.25">
      <c r="A1049" s="1">
        <v>43052</v>
      </c>
      <c r="B1049" t="s">
        <v>5</v>
      </c>
      <c r="C1049" t="s">
        <v>4</v>
      </c>
    </row>
    <row r="1050" spans="1:3" x14ac:dyDescent="0.25">
      <c r="A1050" s="1">
        <v>43053</v>
      </c>
      <c r="B1050" t="s">
        <v>5</v>
      </c>
      <c r="C1050" t="s">
        <v>4</v>
      </c>
    </row>
    <row r="1051" spans="1:3" x14ac:dyDescent="0.25">
      <c r="A1051" s="1">
        <v>43054</v>
      </c>
      <c r="B1051" t="s">
        <v>5</v>
      </c>
      <c r="C1051" t="s">
        <v>4</v>
      </c>
    </row>
    <row r="1052" spans="1:3" x14ac:dyDescent="0.25">
      <c r="A1052" s="1">
        <v>43055</v>
      </c>
      <c r="B1052" t="s">
        <v>5</v>
      </c>
      <c r="C1052" t="s">
        <v>4</v>
      </c>
    </row>
    <row r="1053" spans="1:3" x14ac:dyDescent="0.25">
      <c r="A1053" s="1">
        <v>43056</v>
      </c>
      <c r="B1053" t="s">
        <v>5</v>
      </c>
      <c r="C1053" t="s">
        <v>4</v>
      </c>
    </row>
    <row r="1054" spans="1:3" x14ac:dyDescent="0.25">
      <c r="A1054" s="1">
        <v>43057</v>
      </c>
      <c r="B1054" t="s">
        <v>5</v>
      </c>
      <c r="C1054" t="s">
        <v>4</v>
      </c>
    </row>
    <row r="1055" spans="1:3" x14ac:dyDescent="0.25">
      <c r="A1055" s="1">
        <v>43058</v>
      </c>
      <c r="B1055" t="s">
        <v>5</v>
      </c>
      <c r="C1055" t="s">
        <v>4</v>
      </c>
    </row>
    <row r="1056" spans="1:3" x14ac:dyDescent="0.25">
      <c r="A1056" s="1">
        <v>43059</v>
      </c>
      <c r="B1056" t="s">
        <v>5</v>
      </c>
      <c r="C1056" t="s">
        <v>4</v>
      </c>
    </row>
    <row r="1057" spans="1:3" x14ac:dyDescent="0.25">
      <c r="A1057" s="1">
        <v>43060</v>
      </c>
      <c r="B1057" t="s">
        <v>5</v>
      </c>
      <c r="C1057" t="s">
        <v>4</v>
      </c>
    </row>
    <row r="1058" spans="1:3" x14ac:dyDescent="0.25">
      <c r="A1058" s="1">
        <v>43061</v>
      </c>
      <c r="B1058" t="s">
        <v>5</v>
      </c>
      <c r="C1058" t="s">
        <v>4</v>
      </c>
    </row>
    <row r="1059" spans="1:3" x14ac:dyDescent="0.25">
      <c r="A1059" s="1">
        <v>43062</v>
      </c>
      <c r="B1059" t="s">
        <v>5</v>
      </c>
      <c r="C1059" t="s">
        <v>4</v>
      </c>
    </row>
    <row r="1060" spans="1:3" x14ac:dyDescent="0.25">
      <c r="A1060" s="1">
        <v>43063</v>
      </c>
      <c r="B1060" t="s">
        <v>5</v>
      </c>
      <c r="C1060" t="s">
        <v>4</v>
      </c>
    </row>
    <row r="1061" spans="1:3" x14ac:dyDescent="0.25">
      <c r="A1061" s="1">
        <v>43064</v>
      </c>
      <c r="B1061" t="s">
        <v>5</v>
      </c>
      <c r="C1061" t="s">
        <v>4</v>
      </c>
    </row>
    <row r="1062" spans="1:3" x14ac:dyDescent="0.25">
      <c r="A1062" s="1">
        <v>43065</v>
      </c>
      <c r="B1062" t="s">
        <v>5</v>
      </c>
      <c r="C1062" t="s">
        <v>4</v>
      </c>
    </row>
    <row r="1063" spans="1:3" x14ac:dyDescent="0.25">
      <c r="A1063" s="1">
        <v>43066</v>
      </c>
      <c r="B1063" t="s">
        <v>5</v>
      </c>
      <c r="C1063" t="s">
        <v>4</v>
      </c>
    </row>
    <row r="1064" spans="1:3" x14ac:dyDescent="0.25">
      <c r="A1064" s="1">
        <v>43067</v>
      </c>
      <c r="B1064" t="s">
        <v>5</v>
      </c>
      <c r="C1064" t="s">
        <v>4</v>
      </c>
    </row>
    <row r="1065" spans="1:3" x14ac:dyDescent="0.25">
      <c r="A1065" s="1">
        <v>43068</v>
      </c>
      <c r="B1065" t="s">
        <v>5</v>
      </c>
      <c r="C1065" t="s">
        <v>4</v>
      </c>
    </row>
    <row r="1066" spans="1:3" x14ac:dyDescent="0.25">
      <c r="A1066" s="1">
        <v>43069</v>
      </c>
      <c r="B1066" t="s">
        <v>5</v>
      </c>
      <c r="C1066" t="s">
        <v>4</v>
      </c>
    </row>
    <row r="1067" spans="1:3" x14ac:dyDescent="0.25">
      <c r="A1067" s="1">
        <v>43070</v>
      </c>
      <c r="B1067" t="s">
        <v>5</v>
      </c>
      <c r="C1067" t="s">
        <v>4</v>
      </c>
    </row>
    <row r="1068" spans="1:3" x14ac:dyDescent="0.25">
      <c r="A1068" s="1">
        <v>43071</v>
      </c>
      <c r="B1068" t="s">
        <v>5</v>
      </c>
      <c r="C1068" t="s">
        <v>4</v>
      </c>
    </row>
    <row r="1069" spans="1:3" x14ac:dyDescent="0.25">
      <c r="A1069" s="1">
        <v>43072</v>
      </c>
      <c r="B1069" t="s">
        <v>5</v>
      </c>
      <c r="C1069" t="s">
        <v>4</v>
      </c>
    </row>
    <row r="1070" spans="1:3" x14ac:dyDescent="0.25">
      <c r="A1070" s="1">
        <v>43073</v>
      </c>
      <c r="B1070" t="s">
        <v>5</v>
      </c>
      <c r="C1070" t="s">
        <v>4</v>
      </c>
    </row>
    <row r="1071" spans="1:3" x14ac:dyDescent="0.25">
      <c r="A1071" s="1">
        <v>43074</v>
      </c>
      <c r="B1071" t="s">
        <v>5</v>
      </c>
      <c r="C1071" t="s">
        <v>4</v>
      </c>
    </row>
    <row r="1072" spans="1:3" x14ac:dyDescent="0.25">
      <c r="A1072" s="1">
        <v>43075</v>
      </c>
      <c r="B1072" t="s">
        <v>5</v>
      </c>
      <c r="C1072" t="s">
        <v>4</v>
      </c>
    </row>
    <row r="1073" spans="1:3" x14ac:dyDescent="0.25">
      <c r="A1073" s="1">
        <v>43076</v>
      </c>
      <c r="B1073" t="s">
        <v>5</v>
      </c>
      <c r="C1073" t="s">
        <v>4</v>
      </c>
    </row>
    <row r="1074" spans="1:3" x14ac:dyDescent="0.25">
      <c r="A1074" s="1">
        <v>43077</v>
      </c>
      <c r="B1074" t="s">
        <v>5</v>
      </c>
      <c r="C1074" t="s">
        <v>4</v>
      </c>
    </row>
    <row r="1075" spans="1:3" x14ac:dyDescent="0.25">
      <c r="A1075" s="1">
        <v>43078</v>
      </c>
      <c r="B1075" t="s">
        <v>5</v>
      </c>
      <c r="C1075" t="s">
        <v>4</v>
      </c>
    </row>
    <row r="1076" spans="1:3" x14ac:dyDescent="0.25">
      <c r="A1076" s="1">
        <v>43079</v>
      </c>
      <c r="B1076" t="s">
        <v>5</v>
      </c>
      <c r="C1076" t="s">
        <v>4</v>
      </c>
    </row>
    <row r="1077" spans="1:3" x14ac:dyDescent="0.25">
      <c r="A1077" s="1">
        <v>43080</v>
      </c>
      <c r="B1077" t="s">
        <v>5</v>
      </c>
      <c r="C1077" t="s">
        <v>4</v>
      </c>
    </row>
    <row r="1078" spans="1:3" x14ac:dyDescent="0.25">
      <c r="A1078" s="1">
        <v>43081</v>
      </c>
      <c r="B1078" t="s">
        <v>5</v>
      </c>
      <c r="C1078" t="s">
        <v>4</v>
      </c>
    </row>
    <row r="1079" spans="1:3" x14ac:dyDescent="0.25">
      <c r="A1079" s="1">
        <v>43082</v>
      </c>
      <c r="B1079" t="s">
        <v>5</v>
      </c>
      <c r="C1079" t="s">
        <v>4</v>
      </c>
    </row>
    <row r="1080" spans="1:3" x14ac:dyDescent="0.25">
      <c r="A1080" s="1">
        <v>43083</v>
      </c>
      <c r="B1080" t="s">
        <v>5</v>
      </c>
      <c r="C1080" t="s">
        <v>4</v>
      </c>
    </row>
    <row r="1081" spans="1:3" x14ac:dyDescent="0.25">
      <c r="A1081" s="1">
        <v>43084</v>
      </c>
      <c r="B1081" t="s">
        <v>5</v>
      </c>
      <c r="C1081" t="s">
        <v>4</v>
      </c>
    </row>
    <row r="1082" spans="1:3" x14ac:dyDescent="0.25">
      <c r="A1082" s="1">
        <v>43085</v>
      </c>
      <c r="B1082" t="s">
        <v>5</v>
      </c>
      <c r="C1082" t="s">
        <v>4</v>
      </c>
    </row>
    <row r="1083" spans="1:3" x14ac:dyDescent="0.25">
      <c r="A1083" s="1">
        <v>43086</v>
      </c>
      <c r="B1083" t="s">
        <v>5</v>
      </c>
      <c r="C1083" t="s">
        <v>4</v>
      </c>
    </row>
    <row r="1084" spans="1:3" x14ac:dyDescent="0.25">
      <c r="A1084" s="1">
        <v>43087</v>
      </c>
      <c r="B1084" t="s">
        <v>5</v>
      </c>
      <c r="C1084" t="s">
        <v>4</v>
      </c>
    </row>
    <row r="1085" spans="1:3" x14ac:dyDescent="0.25">
      <c r="A1085" s="1">
        <v>43088</v>
      </c>
      <c r="B1085" t="s">
        <v>5</v>
      </c>
      <c r="C1085" t="s">
        <v>4</v>
      </c>
    </row>
    <row r="1086" spans="1:3" x14ac:dyDescent="0.25">
      <c r="A1086" s="1">
        <v>43089</v>
      </c>
      <c r="B1086" t="s">
        <v>5</v>
      </c>
      <c r="C1086" t="s">
        <v>4</v>
      </c>
    </row>
    <row r="1087" spans="1:3" x14ac:dyDescent="0.25">
      <c r="A1087" s="1">
        <v>43090</v>
      </c>
      <c r="B1087" t="s">
        <v>5</v>
      </c>
      <c r="C1087" t="s">
        <v>4</v>
      </c>
    </row>
    <row r="1088" spans="1:3" x14ac:dyDescent="0.25">
      <c r="A1088" s="1">
        <v>43091</v>
      </c>
      <c r="B1088" t="s">
        <v>4</v>
      </c>
      <c r="C1088" t="s">
        <v>4</v>
      </c>
    </row>
    <row r="1089" spans="1:3" x14ac:dyDescent="0.25">
      <c r="A1089" s="1">
        <v>43092</v>
      </c>
      <c r="B1089" t="s">
        <v>4</v>
      </c>
      <c r="C1089" t="s">
        <v>4</v>
      </c>
    </row>
    <row r="1090" spans="1:3" x14ac:dyDescent="0.25">
      <c r="A1090" s="1">
        <v>43093</v>
      </c>
      <c r="B1090" t="s">
        <v>4</v>
      </c>
      <c r="C1090" t="s">
        <v>4</v>
      </c>
    </row>
    <row r="1091" spans="1:3" x14ac:dyDescent="0.25">
      <c r="A1091" s="1">
        <v>43094</v>
      </c>
      <c r="B1091" t="s">
        <v>4</v>
      </c>
      <c r="C1091" t="s">
        <v>5</v>
      </c>
    </row>
    <row r="1092" spans="1:3" x14ac:dyDescent="0.25">
      <c r="A1092" s="1">
        <v>43095</v>
      </c>
      <c r="B1092" t="s">
        <v>4</v>
      </c>
      <c r="C1092" t="s">
        <v>5</v>
      </c>
    </row>
    <row r="1093" spans="1:3" x14ac:dyDescent="0.25">
      <c r="A1093" s="1">
        <v>43096</v>
      </c>
      <c r="B1093" t="s">
        <v>4</v>
      </c>
      <c r="C1093" t="s">
        <v>4</v>
      </c>
    </row>
    <row r="1094" spans="1:3" x14ac:dyDescent="0.25">
      <c r="A1094" s="1">
        <v>43097</v>
      </c>
      <c r="B1094" t="s">
        <v>4</v>
      </c>
      <c r="C1094" t="s">
        <v>4</v>
      </c>
    </row>
    <row r="1095" spans="1:3" x14ac:dyDescent="0.25">
      <c r="A1095" s="1">
        <v>43098</v>
      </c>
      <c r="B1095" t="s">
        <v>4</v>
      </c>
      <c r="C1095" t="s">
        <v>4</v>
      </c>
    </row>
    <row r="1096" spans="1:3" x14ac:dyDescent="0.25">
      <c r="A1096" s="1">
        <v>43099</v>
      </c>
      <c r="B1096" t="s">
        <v>4</v>
      </c>
      <c r="C1096" t="s">
        <v>4</v>
      </c>
    </row>
    <row r="1097" spans="1:3" x14ac:dyDescent="0.25">
      <c r="A1097" s="1">
        <v>43100</v>
      </c>
      <c r="B1097" t="s">
        <v>4</v>
      </c>
      <c r="C1097" t="s">
        <v>4</v>
      </c>
    </row>
    <row r="1098" spans="1:3" x14ac:dyDescent="0.25">
      <c r="A1098" s="1">
        <v>43101</v>
      </c>
      <c r="B1098" t="s">
        <v>4</v>
      </c>
      <c r="C1098" t="s">
        <v>5</v>
      </c>
    </row>
    <row r="1099" spans="1:3" x14ac:dyDescent="0.25">
      <c r="A1099" s="1">
        <v>43102</v>
      </c>
      <c r="B1099" t="s">
        <v>4</v>
      </c>
      <c r="C1099" t="s">
        <v>4</v>
      </c>
    </row>
    <row r="1100" spans="1:3" x14ac:dyDescent="0.25">
      <c r="A1100" s="1">
        <v>43103</v>
      </c>
      <c r="B1100" t="s">
        <v>4</v>
      </c>
      <c r="C1100" t="s">
        <v>4</v>
      </c>
    </row>
    <row r="1101" spans="1:3" x14ac:dyDescent="0.25">
      <c r="A1101" s="1">
        <v>43104</v>
      </c>
      <c r="B1101" t="s">
        <v>4</v>
      </c>
      <c r="C1101" t="s">
        <v>4</v>
      </c>
    </row>
    <row r="1102" spans="1:3" x14ac:dyDescent="0.25">
      <c r="A1102" s="1">
        <v>43105</v>
      </c>
      <c r="B1102" t="s">
        <v>4</v>
      </c>
      <c r="C1102" t="s">
        <v>4</v>
      </c>
    </row>
    <row r="1103" spans="1:3" x14ac:dyDescent="0.25">
      <c r="A1103" s="1">
        <v>43106</v>
      </c>
      <c r="B1103" t="s">
        <v>4</v>
      </c>
      <c r="C1103" t="s">
        <v>4</v>
      </c>
    </row>
    <row r="1104" spans="1:3" x14ac:dyDescent="0.25">
      <c r="A1104" s="1">
        <v>43107</v>
      </c>
      <c r="B1104" t="s">
        <v>4</v>
      </c>
      <c r="C1104" t="s">
        <v>4</v>
      </c>
    </row>
    <row r="1105" spans="1:3" x14ac:dyDescent="0.25">
      <c r="A1105" s="1">
        <v>43108</v>
      </c>
      <c r="B1105" t="s">
        <v>4</v>
      </c>
      <c r="C1105" t="s">
        <v>4</v>
      </c>
    </row>
    <row r="1106" spans="1:3" x14ac:dyDescent="0.25">
      <c r="A1106" s="1">
        <v>43109</v>
      </c>
      <c r="B1106" t="s">
        <v>4</v>
      </c>
      <c r="C1106" t="s">
        <v>4</v>
      </c>
    </row>
    <row r="1107" spans="1:3" x14ac:dyDescent="0.25">
      <c r="A1107" s="1">
        <v>43110</v>
      </c>
      <c r="B1107" t="s">
        <v>4</v>
      </c>
      <c r="C1107" t="s">
        <v>4</v>
      </c>
    </row>
    <row r="1108" spans="1:3" x14ac:dyDescent="0.25">
      <c r="A1108" s="1">
        <v>43111</v>
      </c>
      <c r="B1108" t="s">
        <v>4</v>
      </c>
      <c r="C1108" t="s">
        <v>4</v>
      </c>
    </row>
    <row r="1109" spans="1:3" x14ac:dyDescent="0.25">
      <c r="A1109" s="1">
        <v>43112</v>
      </c>
      <c r="B1109" t="s">
        <v>4</v>
      </c>
      <c r="C1109" t="s">
        <v>4</v>
      </c>
    </row>
    <row r="1110" spans="1:3" x14ac:dyDescent="0.25">
      <c r="A1110" s="1">
        <v>43113</v>
      </c>
      <c r="B1110" t="s">
        <v>4</v>
      </c>
      <c r="C1110" t="s">
        <v>4</v>
      </c>
    </row>
    <row r="1111" spans="1:3" x14ac:dyDescent="0.25">
      <c r="A1111" s="1">
        <v>43114</v>
      </c>
      <c r="B1111" t="s">
        <v>4</v>
      </c>
      <c r="C1111" t="s">
        <v>4</v>
      </c>
    </row>
    <row r="1112" spans="1:3" x14ac:dyDescent="0.25">
      <c r="A1112" s="1">
        <v>43115</v>
      </c>
      <c r="B1112" t="s">
        <v>4</v>
      </c>
      <c r="C1112" t="s">
        <v>4</v>
      </c>
    </row>
    <row r="1113" spans="1:3" x14ac:dyDescent="0.25">
      <c r="A1113" s="1">
        <v>43116</v>
      </c>
      <c r="B1113" t="s">
        <v>4</v>
      </c>
      <c r="C1113" t="s">
        <v>4</v>
      </c>
    </row>
    <row r="1114" spans="1:3" x14ac:dyDescent="0.25">
      <c r="A1114" s="1">
        <v>43117</v>
      </c>
      <c r="B1114" t="s">
        <v>4</v>
      </c>
      <c r="C1114" t="s">
        <v>4</v>
      </c>
    </row>
    <row r="1115" spans="1:3" x14ac:dyDescent="0.25">
      <c r="A1115" s="1">
        <v>43118</v>
      </c>
      <c r="B1115" t="s">
        <v>4</v>
      </c>
      <c r="C1115" t="s">
        <v>4</v>
      </c>
    </row>
    <row r="1116" spans="1:3" x14ac:dyDescent="0.25">
      <c r="A1116" s="1">
        <v>43119</v>
      </c>
      <c r="B1116" t="s">
        <v>4</v>
      </c>
      <c r="C1116" t="s">
        <v>4</v>
      </c>
    </row>
    <row r="1117" spans="1:3" x14ac:dyDescent="0.25">
      <c r="A1117" s="1">
        <v>43120</v>
      </c>
      <c r="B1117" t="s">
        <v>4</v>
      </c>
      <c r="C1117" t="s">
        <v>4</v>
      </c>
    </row>
    <row r="1118" spans="1:3" x14ac:dyDescent="0.25">
      <c r="A1118" s="1">
        <v>43121</v>
      </c>
      <c r="B1118" t="s">
        <v>4</v>
      </c>
      <c r="C1118" t="s">
        <v>4</v>
      </c>
    </row>
    <row r="1119" spans="1:3" x14ac:dyDescent="0.25">
      <c r="A1119" s="1">
        <v>43122</v>
      </c>
      <c r="B1119" t="s">
        <v>4</v>
      </c>
      <c r="C1119" t="s">
        <v>4</v>
      </c>
    </row>
    <row r="1120" spans="1:3" x14ac:dyDescent="0.25">
      <c r="A1120" s="1">
        <v>43123</v>
      </c>
      <c r="B1120" t="s">
        <v>4</v>
      </c>
      <c r="C1120" t="s">
        <v>4</v>
      </c>
    </row>
    <row r="1121" spans="1:3" x14ac:dyDescent="0.25">
      <c r="A1121" s="1">
        <v>43124</v>
      </c>
      <c r="B1121" t="s">
        <v>4</v>
      </c>
      <c r="C1121" t="s">
        <v>4</v>
      </c>
    </row>
    <row r="1122" spans="1:3" x14ac:dyDescent="0.25">
      <c r="A1122" s="1">
        <v>43125</v>
      </c>
      <c r="B1122" t="s">
        <v>4</v>
      </c>
      <c r="C1122" t="s">
        <v>4</v>
      </c>
    </row>
    <row r="1123" spans="1:3" x14ac:dyDescent="0.25">
      <c r="A1123" s="1">
        <v>43126</v>
      </c>
      <c r="B1123" t="s">
        <v>4</v>
      </c>
      <c r="C1123" t="s">
        <v>5</v>
      </c>
    </row>
    <row r="1124" spans="1:3" x14ac:dyDescent="0.25">
      <c r="A1124" s="1">
        <v>43127</v>
      </c>
      <c r="B1124" t="s">
        <v>4</v>
      </c>
      <c r="C1124" t="s">
        <v>4</v>
      </c>
    </row>
    <row r="1125" spans="1:3" x14ac:dyDescent="0.25">
      <c r="A1125" s="1">
        <v>43128</v>
      </c>
      <c r="B1125" t="s">
        <v>4</v>
      </c>
      <c r="C1125" t="s">
        <v>4</v>
      </c>
    </row>
    <row r="1126" spans="1:3" x14ac:dyDescent="0.25">
      <c r="A1126" s="1">
        <v>43129</v>
      </c>
      <c r="B1126" t="s">
        <v>4</v>
      </c>
      <c r="C1126" t="s">
        <v>4</v>
      </c>
    </row>
    <row r="1127" spans="1:3" x14ac:dyDescent="0.25">
      <c r="A1127" s="1">
        <v>43130</v>
      </c>
      <c r="B1127" t="s">
        <v>4</v>
      </c>
      <c r="C1127" t="s">
        <v>4</v>
      </c>
    </row>
    <row r="1128" spans="1:3" x14ac:dyDescent="0.25">
      <c r="A1128" s="1">
        <v>43131</v>
      </c>
      <c r="B1128" t="s">
        <v>5</v>
      </c>
      <c r="C1128" t="s">
        <v>4</v>
      </c>
    </row>
    <row r="1129" spans="1:3" x14ac:dyDescent="0.25">
      <c r="A1129" s="1">
        <v>43132</v>
      </c>
      <c r="B1129" t="s">
        <v>5</v>
      </c>
      <c r="C1129" t="s">
        <v>4</v>
      </c>
    </row>
    <row r="1130" spans="1:3" x14ac:dyDescent="0.25">
      <c r="A1130" s="1">
        <v>43133</v>
      </c>
      <c r="B1130" t="s">
        <v>5</v>
      </c>
      <c r="C1130" t="s">
        <v>4</v>
      </c>
    </row>
    <row r="1131" spans="1:3" x14ac:dyDescent="0.25">
      <c r="A1131" s="1">
        <v>43134</v>
      </c>
      <c r="B1131" t="s">
        <v>5</v>
      </c>
      <c r="C1131" t="s">
        <v>4</v>
      </c>
    </row>
    <row r="1132" spans="1:3" x14ac:dyDescent="0.25">
      <c r="A1132" s="1">
        <v>43135</v>
      </c>
      <c r="B1132" t="s">
        <v>5</v>
      </c>
      <c r="C1132" t="s">
        <v>4</v>
      </c>
    </row>
    <row r="1133" spans="1:3" x14ac:dyDescent="0.25">
      <c r="A1133" s="1">
        <v>43136</v>
      </c>
      <c r="B1133" t="s">
        <v>5</v>
      </c>
      <c r="C1133" t="s">
        <v>4</v>
      </c>
    </row>
    <row r="1134" spans="1:3" x14ac:dyDescent="0.25">
      <c r="A1134" s="1">
        <v>43137</v>
      </c>
      <c r="B1134" t="s">
        <v>5</v>
      </c>
      <c r="C1134" t="s">
        <v>4</v>
      </c>
    </row>
    <row r="1135" spans="1:3" x14ac:dyDescent="0.25">
      <c r="A1135" s="1">
        <v>43138</v>
      </c>
      <c r="B1135" t="s">
        <v>5</v>
      </c>
      <c r="C1135" t="s">
        <v>4</v>
      </c>
    </row>
    <row r="1136" spans="1:3" x14ac:dyDescent="0.25">
      <c r="A1136" s="1">
        <v>43139</v>
      </c>
      <c r="B1136" t="s">
        <v>5</v>
      </c>
      <c r="C1136" t="s">
        <v>4</v>
      </c>
    </row>
    <row r="1137" spans="1:3" x14ac:dyDescent="0.25">
      <c r="A1137" s="1">
        <v>43140</v>
      </c>
      <c r="B1137" t="s">
        <v>5</v>
      </c>
      <c r="C1137" t="s">
        <v>4</v>
      </c>
    </row>
    <row r="1138" spans="1:3" x14ac:dyDescent="0.25">
      <c r="A1138" s="1">
        <v>43141</v>
      </c>
      <c r="B1138" t="s">
        <v>5</v>
      </c>
      <c r="C1138" t="s">
        <v>4</v>
      </c>
    </row>
    <row r="1139" spans="1:3" x14ac:dyDescent="0.25">
      <c r="A1139" s="1">
        <v>43142</v>
      </c>
      <c r="B1139" t="s">
        <v>5</v>
      </c>
      <c r="C1139" t="s">
        <v>4</v>
      </c>
    </row>
    <row r="1140" spans="1:3" x14ac:dyDescent="0.25">
      <c r="A1140" s="1">
        <v>43143</v>
      </c>
      <c r="B1140" t="s">
        <v>5</v>
      </c>
      <c r="C1140" t="s">
        <v>4</v>
      </c>
    </row>
    <row r="1141" spans="1:3" x14ac:dyDescent="0.25">
      <c r="A1141" s="1">
        <v>43144</v>
      </c>
      <c r="B1141" t="s">
        <v>5</v>
      </c>
      <c r="C1141" t="s">
        <v>4</v>
      </c>
    </row>
    <row r="1142" spans="1:3" x14ac:dyDescent="0.25">
      <c r="A1142" s="1">
        <v>43145</v>
      </c>
      <c r="B1142" t="s">
        <v>5</v>
      </c>
      <c r="C1142" t="s">
        <v>4</v>
      </c>
    </row>
    <row r="1143" spans="1:3" x14ac:dyDescent="0.25">
      <c r="A1143" s="1">
        <v>43146</v>
      </c>
      <c r="B1143" t="s">
        <v>5</v>
      </c>
      <c r="C1143" t="s">
        <v>4</v>
      </c>
    </row>
    <row r="1144" spans="1:3" x14ac:dyDescent="0.25">
      <c r="A1144" s="1">
        <v>43147</v>
      </c>
      <c r="B1144" t="s">
        <v>5</v>
      </c>
      <c r="C1144" t="s">
        <v>4</v>
      </c>
    </row>
    <row r="1145" spans="1:3" x14ac:dyDescent="0.25">
      <c r="A1145" s="1">
        <v>43148</v>
      </c>
      <c r="B1145" t="s">
        <v>5</v>
      </c>
      <c r="C1145" t="s">
        <v>4</v>
      </c>
    </row>
    <row r="1146" spans="1:3" x14ac:dyDescent="0.25">
      <c r="A1146" s="1">
        <v>43149</v>
      </c>
      <c r="B1146" t="s">
        <v>5</v>
      </c>
      <c r="C1146" t="s">
        <v>4</v>
      </c>
    </row>
    <row r="1147" spans="1:3" x14ac:dyDescent="0.25">
      <c r="A1147" s="1">
        <v>43150</v>
      </c>
      <c r="B1147" t="s">
        <v>5</v>
      </c>
      <c r="C1147" t="s">
        <v>4</v>
      </c>
    </row>
    <row r="1148" spans="1:3" x14ac:dyDescent="0.25">
      <c r="A1148" s="1">
        <v>43151</v>
      </c>
      <c r="B1148" t="s">
        <v>5</v>
      </c>
      <c r="C1148" t="s">
        <v>4</v>
      </c>
    </row>
    <row r="1149" spans="1:3" x14ac:dyDescent="0.25">
      <c r="A1149" s="1">
        <v>43152</v>
      </c>
      <c r="B1149" t="s">
        <v>5</v>
      </c>
      <c r="C1149" t="s">
        <v>4</v>
      </c>
    </row>
    <row r="1150" spans="1:3" x14ac:dyDescent="0.25">
      <c r="A1150" s="1">
        <v>43153</v>
      </c>
      <c r="B1150" t="s">
        <v>5</v>
      </c>
      <c r="C1150" t="s">
        <v>4</v>
      </c>
    </row>
    <row r="1151" spans="1:3" x14ac:dyDescent="0.25">
      <c r="A1151" s="1">
        <v>43154</v>
      </c>
      <c r="B1151" t="s">
        <v>5</v>
      </c>
      <c r="C1151" t="s">
        <v>4</v>
      </c>
    </row>
    <row r="1152" spans="1:3" x14ac:dyDescent="0.25">
      <c r="A1152" s="1">
        <v>43155</v>
      </c>
      <c r="B1152" t="s">
        <v>5</v>
      </c>
      <c r="C1152" t="s">
        <v>4</v>
      </c>
    </row>
    <row r="1153" spans="1:3" x14ac:dyDescent="0.25">
      <c r="A1153" s="1">
        <v>43156</v>
      </c>
      <c r="B1153" t="s">
        <v>5</v>
      </c>
      <c r="C1153" t="s">
        <v>4</v>
      </c>
    </row>
    <row r="1154" spans="1:3" x14ac:dyDescent="0.25">
      <c r="A1154" s="1">
        <v>43157</v>
      </c>
      <c r="B1154" t="s">
        <v>5</v>
      </c>
      <c r="C1154" t="s">
        <v>4</v>
      </c>
    </row>
    <row r="1155" spans="1:3" x14ac:dyDescent="0.25">
      <c r="A1155" s="1">
        <v>43158</v>
      </c>
      <c r="B1155" t="s">
        <v>5</v>
      </c>
      <c r="C1155" t="s">
        <v>4</v>
      </c>
    </row>
    <row r="1156" spans="1:3" x14ac:dyDescent="0.25">
      <c r="A1156" s="1">
        <v>43159</v>
      </c>
      <c r="B1156" t="s">
        <v>5</v>
      </c>
      <c r="C1156" t="s">
        <v>4</v>
      </c>
    </row>
    <row r="1157" spans="1:3" x14ac:dyDescent="0.25">
      <c r="A1157" s="1">
        <v>43160</v>
      </c>
      <c r="B1157" t="s">
        <v>5</v>
      </c>
      <c r="C1157" t="s">
        <v>4</v>
      </c>
    </row>
    <row r="1158" spans="1:3" x14ac:dyDescent="0.25">
      <c r="A1158" s="1">
        <v>43161</v>
      </c>
      <c r="B1158" t="s">
        <v>5</v>
      </c>
      <c r="C1158" t="s">
        <v>4</v>
      </c>
    </row>
    <row r="1159" spans="1:3" x14ac:dyDescent="0.25">
      <c r="A1159" s="1">
        <v>43162</v>
      </c>
      <c r="B1159" t="s">
        <v>5</v>
      </c>
      <c r="C1159" t="s">
        <v>4</v>
      </c>
    </row>
    <row r="1160" spans="1:3" x14ac:dyDescent="0.25">
      <c r="A1160" s="1">
        <v>43163</v>
      </c>
      <c r="B1160" t="s">
        <v>5</v>
      </c>
      <c r="C1160" t="s">
        <v>4</v>
      </c>
    </row>
    <row r="1161" spans="1:3" x14ac:dyDescent="0.25">
      <c r="A1161" s="1">
        <v>43164</v>
      </c>
      <c r="B1161" t="s">
        <v>5</v>
      </c>
      <c r="C1161" t="s">
        <v>4</v>
      </c>
    </row>
    <row r="1162" spans="1:3" x14ac:dyDescent="0.25">
      <c r="A1162" s="1">
        <v>43165</v>
      </c>
      <c r="B1162" t="s">
        <v>5</v>
      </c>
      <c r="C1162" t="s">
        <v>4</v>
      </c>
    </row>
    <row r="1163" spans="1:3" x14ac:dyDescent="0.25">
      <c r="A1163" s="1">
        <v>43166</v>
      </c>
      <c r="B1163" t="s">
        <v>5</v>
      </c>
      <c r="C1163" t="s">
        <v>4</v>
      </c>
    </row>
    <row r="1164" spans="1:3" x14ac:dyDescent="0.25">
      <c r="A1164" s="1">
        <v>43167</v>
      </c>
      <c r="B1164" t="s">
        <v>5</v>
      </c>
      <c r="C1164" t="s">
        <v>4</v>
      </c>
    </row>
    <row r="1165" spans="1:3" x14ac:dyDescent="0.25">
      <c r="A1165" s="1">
        <v>43168</v>
      </c>
      <c r="B1165" t="s">
        <v>5</v>
      </c>
      <c r="C1165" t="s">
        <v>4</v>
      </c>
    </row>
    <row r="1166" spans="1:3" x14ac:dyDescent="0.25">
      <c r="A1166" s="1">
        <v>43169</v>
      </c>
      <c r="B1166" t="s">
        <v>5</v>
      </c>
      <c r="C1166" t="s">
        <v>4</v>
      </c>
    </row>
    <row r="1167" spans="1:3" x14ac:dyDescent="0.25">
      <c r="A1167" s="1">
        <v>43170</v>
      </c>
      <c r="B1167" t="s">
        <v>5</v>
      </c>
      <c r="C1167" t="s">
        <v>4</v>
      </c>
    </row>
    <row r="1168" spans="1:3" x14ac:dyDescent="0.25">
      <c r="A1168" s="1">
        <v>43171</v>
      </c>
      <c r="B1168" t="s">
        <v>5</v>
      </c>
      <c r="C1168" t="s">
        <v>5</v>
      </c>
    </row>
    <row r="1169" spans="1:3" x14ac:dyDescent="0.25">
      <c r="A1169" s="1">
        <v>43172</v>
      </c>
      <c r="B1169" t="s">
        <v>5</v>
      </c>
      <c r="C1169" t="s">
        <v>4</v>
      </c>
    </row>
    <row r="1170" spans="1:3" x14ac:dyDescent="0.25">
      <c r="A1170" s="1">
        <v>43173</v>
      </c>
      <c r="B1170" t="s">
        <v>5</v>
      </c>
      <c r="C1170" t="s">
        <v>4</v>
      </c>
    </row>
    <row r="1171" spans="1:3" x14ac:dyDescent="0.25">
      <c r="A1171" s="1">
        <v>43174</v>
      </c>
      <c r="B1171" t="s">
        <v>5</v>
      </c>
      <c r="C1171" t="s">
        <v>4</v>
      </c>
    </row>
    <row r="1172" spans="1:3" x14ac:dyDescent="0.25">
      <c r="A1172" s="1">
        <v>43175</v>
      </c>
      <c r="B1172" t="s">
        <v>5</v>
      </c>
      <c r="C1172" t="s">
        <v>4</v>
      </c>
    </row>
    <row r="1173" spans="1:3" x14ac:dyDescent="0.25">
      <c r="A1173" s="1">
        <v>43176</v>
      </c>
      <c r="B1173" t="s">
        <v>5</v>
      </c>
      <c r="C1173" t="s">
        <v>4</v>
      </c>
    </row>
    <row r="1174" spans="1:3" x14ac:dyDescent="0.25">
      <c r="A1174" s="1">
        <v>43177</v>
      </c>
      <c r="B1174" t="s">
        <v>5</v>
      </c>
      <c r="C1174" t="s">
        <v>4</v>
      </c>
    </row>
    <row r="1175" spans="1:3" x14ac:dyDescent="0.25">
      <c r="A1175" s="1">
        <v>43178</v>
      </c>
      <c r="B1175" t="s">
        <v>5</v>
      </c>
      <c r="C1175" t="s">
        <v>4</v>
      </c>
    </row>
    <row r="1176" spans="1:3" x14ac:dyDescent="0.25">
      <c r="A1176" s="1">
        <v>43179</v>
      </c>
      <c r="B1176" t="s">
        <v>5</v>
      </c>
      <c r="C1176" t="s">
        <v>4</v>
      </c>
    </row>
    <row r="1177" spans="1:3" x14ac:dyDescent="0.25">
      <c r="A1177" s="1">
        <v>43180</v>
      </c>
      <c r="B1177" t="s">
        <v>5</v>
      </c>
      <c r="C1177" t="s">
        <v>4</v>
      </c>
    </row>
    <row r="1178" spans="1:3" x14ac:dyDescent="0.25">
      <c r="A1178" s="1">
        <v>43181</v>
      </c>
      <c r="B1178" t="s">
        <v>5</v>
      </c>
      <c r="C1178" t="s">
        <v>4</v>
      </c>
    </row>
    <row r="1179" spans="1:3" x14ac:dyDescent="0.25">
      <c r="A1179" s="1">
        <v>43182</v>
      </c>
      <c r="B1179" t="s">
        <v>5</v>
      </c>
      <c r="C1179" t="s">
        <v>4</v>
      </c>
    </row>
    <row r="1180" spans="1:3" x14ac:dyDescent="0.25">
      <c r="A1180" s="1">
        <v>43183</v>
      </c>
      <c r="B1180" t="s">
        <v>5</v>
      </c>
      <c r="C1180" t="s">
        <v>4</v>
      </c>
    </row>
    <row r="1181" spans="1:3" x14ac:dyDescent="0.25">
      <c r="A1181" s="1">
        <v>43184</v>
      </c>
      <c r="B1181" t="s">
        <v>5</v>
      </c>
      <c r="C1181" t="s">
        <v>4</v>
      </c>
    </row>
    <row r="1182" spans="1:3" x14ac:dyDescent="0.25">
      <c r="A1182" s="1">
        <v>43185</v>
      </c>
      <c r="B1182" t="s">
        <v>5</v>
      </c>
      <c r="C1182" t="s">
        <v>4</v>
      </c>
    </row>
    <row r="1183" spans="1:3" x14ac:dyDescent="0.25">
      <c r="A1183" s="1">
        <v>43186</v>
      </c>
      <c r="B1183" t="s">
        <v>5</v>
      </c>
      <c r="C1183" t="s">
        <v>4</v>
      </c>
    </row>
    <row r="1184" spans="1:3" x14ac:dyDescent="0.25">
      <c r="A1184" s="1">
        <v>43187</v>
      </c>
      <c r="B1184" t="s">
        <v>5</v>
      </c>
      <c r="C1184" t="s">
        <v>4</v>
      </c>
    </row>
    <row r="1185" spans="1:3" x14ac:dyDescent="0.25">
      <c r="A1185" s="1">
        <v>43188</v>
      </c>
      <c r="B1185" t="s">
        <v>4</v>
      </c>
      <c r="C1185" t="s">
        <v>4</v>
      </c>
    </row>
    <row r="1186" spans="1:3" x14ac:dyDescent="0.25">
      <c r="A1186" s="1">
        <v>43189</v>
      </c>
      <c r="B1186" t="s">
        <v>4</v>
      </c>
      <c r="C1186" t="s">
        <v>5</v>
      </c>
    </row>
    <row r="1187" spans="1:3" x14ac:dyDescent="0.25">
      <c r="A1187" s="1">
        <v>43190</v>
      </c>
      <c r="B1187" t="s">
        <v>4</v>
      </c>
      <c r="C1187" t="s">
        <v>5</v>
      </c>
    </row>
    <row r="1188" spans="1:3" x14ac:dyDescent="0.25">
      <c r="A1188" s="1">
        <v>43191</v>
      </c>
      <c r="B1188" t="s">
        <v>4</v>
      </c>
      <c r="C1188" t="s">
        <v>5</v>
      </c>
    </row>
    <row r="1189" spans="1:3" x14ac:dyDescent="0.25">
      <c r="A1189" s="1">
        <v>43192</v>
      </c>
      <c r="B1189" t="s">
        <v>4</v>
      </c>
      <c r="C1189" t="s">
        <v>5</v>
      </c>
    </row>
    <row r="1190" spans="1:3" x14ac:dyDescent="0.25">
      <c r="A1190" s="1">
        <v>43193</v>
      </c>
      <c r="B1190" t="s">
        <v>4</v>
      </c>
      <c r="C1190" t="s">
        <v>4</v>
      </c>
    </row>
    <row r="1191" spans="1:3" x14ac:dyDescent="0.25">
      <c r="A1191" s="1">
        <v>43194</v>
      </c>
      <c r="B1191" t="s">
        <v>4</v>
      </c>
      <c r="C1191" t="s">
        <v>4</v>
      </c>
    </row>
    <row r="1192" spans="1:3" x14ac:dyDescent="0.25">
      <c r="A1192" s="1">
        <v>43195</v>
      </c>
      <c r="B1192" t="s">
        <v>4</v>
      </c>
      <c r="C1192" t="s">
        <v>4</v>
      </c>
    </row>
    <row r="1193" spans="1:3" x14ac:dyDescent="0.25">
      <c r="A1193" s="1">
        <v>43196</v>
      </c>
      <c r="B1193" t="s">
        <v>4</v>
      </c>
      <c r="C1193" t="s">
        <v>4</v>
      </c>
    </row>
    <row r="1194" spans="1:3" x14ac:dyDescent="0.25">
      <c r="A1194" s="1">
        <v>43197</v>
      </c>
      <c r="B1194" t="s">
        <v>4</v>
      </c>
      <c r="C1194" t="s">
        <v>4</v>
      </c>
    </row>
    <row r="1195" spans="1:3" x14ac:dyDescent="0.25">
      <c r="A1195" s="1">
        <v>43198</v>
      </c>
      <c r="B1195" t="s">
        <v>4</v>
      </c>
      <c r="C1195" t="s">
        <v>4</v>
      </c>
    </row>
    <row r="1196" spans="1:3" x14ac:dyDescent="0.25">
      <c r="A1196" s="1">
        <v>43199</v>
      </c>
      <c r="B1196" t="s">
        <v>4</v>
      </c>
      <c r="C1196" t="s">
        <v>4</v>
      </c>
    </row>
    <row r="1197" spans="1:3" x14ac:dyDescent="0.25">
      <c r="A1197" s="1">
        <v>43200</v>
      </c>
      <c r="B1197" t="s">
        <v>4</v>
      </c>
      <c r="C1197" t="s">
        <v>4</v>
      </c>
    </row>
    <row r="1198" spans="1:3" x14ac:dyDescent="0.25">
      <c r="A1198" s="1">
        <v>43201</v>
      </c>
      <c r="B1198" t="s">
        <v>4</v>
      </c>
      <c r="C1198" t="s">
        <v>4</v>
      </c>
    </row>
    <row r="1199" spans="1:3" x14ac:dyDescent="0.25">
      <c r="A1199" s="1">
        <v>43202</v>
      </c>
      <c r="B1199" t="s">
        <v>4</v>
      </c>
      <c r="C1199" t="s">
        <v>4</v>
      </c>
    </row>
    <row r="1200" spans="1:3" x14ac:dyDescent="0.25">
      <c r="A1200" s="1">
        <v>43203</v>
      </c>
      <c r="B1200" t="s">
        <v>4</v>
      </c>
      <c r="C1200" t="s">
        <v>4</v>
      </c>
    </row>
    <row r="1201" spans="1:3" x14ac:dyDescent="0.25">
      <c r="A1201" s="1">
        <v>43204</v>
      </c>
      <c r="B1201" t="s">
        <v>4</v>
      </c>
      <c r="C1201" t="s">
        <v>4</v>
      </c>
    </row>
    <row r="1202" spans="1:3" x14ac:dyDescent="0.25">
      <c r="A1202" s="1">
        <v>43205</v>
      </c>
      <c r="B1202" t="s">
        <v>4</v>
      </c>
      <c r="C1202" t="s">
        <v>4</v>
      </c>
    </row>
    <row r="1203" spans="1:3" x14ac:dyDescent="0.25">
      <c r="A1203" s="1">
        <v>43206</v>
      </c>
      <c r="B1203" t="s">
        <v>4</v>
      </c>
      <c r="C1203" t="s">
        <v>4</v>
      </c>
    </row>
    <row r="1204" spans="1:3" x14ac:dyDescent="0.25">
      <c r="A1204" s="1">
        <v>43207</v>
      </c>
      <c r="B1204" t="s">
        <v>5</v>
      </c>
      <c r="C1204" t="s">
        <v>4</v>
      </c>
    </row>
    <row r="1205" spans="1:3" x14ac:dyDescent="0.25">
      <c r="A1205" s="1">
        <v>43208</v>
      </c>
      <c r="B1205" t="s">
        <v>5</v>
      </c>
      <c r="C1205" t="s">
        <v>4</v>
      </c>
    </row>
    <row r="1206" spans="1:3" x14ac:dyDescent="0.25">
      <c r="A1206" s="1">
        <v>43209</v>
      </c>
      <c r="B1206" t="s">
        <v>5</v>
      </c>
      <c r="C1206" t="s">
        <v>4</v>
      </c>
    </row>
    <row r="1207" spans="1:3" x14ac:dyDescent="0.25">
      <c r="A1207" s="1">
        <v>43210</v>
      </c>
      <c r="B1207" t="s">
        <v>5</v>
      </c>
      <c r="C1207" t="s">
        <v>4</v>
      </c>
    </row>
    <row r="1208" spans="1:3" x14ac:dyDescent="0.25">
      <c r="A1208" s="1">
        <v>43211</v>
      </c>
      <c r="B1208" t="s">
        <v>5</v>
      </c>
      <c r="C1208" t="s">
        <v>4</v>
      </c>
    </row>
    <row r="1209" spans="1:3" x14ac:dyDescent="0.25">
      <c r="A1209" s="1">
        <v>43212</v>
      </c>
      <c r="B1209" t="s">
        <v>5</v>
      </c>
      <c r="C1209" t="s">
        <v>4</v>
      </c>
    </row>
    <row r="1210" spans="1:3" x14ac:dyDescent="0.25">
      <c r="A1210" s="1">
        <v>43213</v>
      </c>
      <c r="B1210" t="s">
        <v>5</v>
      </c>
      <c r="C1210" t="s">
        <v>4</v>
      </c>
    </row>
    <row r="1211" spans="1:3" x14ac:dyDescent="0.25">
      <c r="A1211" s="1">
        <v>43214</v>
      </c>
      <c r="B1211" t="s">
        <v>5</v>
      </c>
      <c r="C1211" t="s">
        <v>4</v>
      </c>
    </row>
    <row r="1212" spans="1:3" x14ac:dyDescent="0.25">
      <c r="A1212" s="1">
        <v>43215</v>
      </c>
      <c r="B1212" t="s">
        <v>5</v>
      </c>
      <c r="C1212" t="s">
        <v>5</v>
      </c>
    </row>
    <row r="1213" spans="1:3" x14ac:dyDescent="0.25">
      <c r="A1213" s="1">
        <v>43216</v>
      </c>
      <c r="B1213" t="s">
        <v>5</v>
      </c>
      <c r="C1213" t="s">
        <v>4</v>
      </c>
    </row>
    <row r="1214" spans="1:3" x14ac:dyDescent="0.25">
      <c r="A1214" s="1">
        <v>43217</v>
      </c>
      <c r="B1214" t="s">
        <v>5</v>
      </c>
      <c r="C1214" t="s">
        <v>4</v>
      </c>
    </row>
    <row r="1215" spans="1:3" x14ac:dyDescent="0.25">
      <c r="A1215" s="1">
        <v>43218</v>
      </c>
      <c r="B1215" t="s">
        <v>5</v>
      </c>
      <c r="C1215" t="s">
        <v>4</v>
      </c>
    </row>
    <row r="1216" spans="1:3" x14ac:dyDescent="0.25">
      <c r="A1216" s="1">
        <v>43219</v>
      </c>
      <c r="B1216" t="s">
        <v>5</v>
      </c>
      <c r="C1216" t="s">
        <v>4</v>
      </c>
    </row>
    <row r="1217" spans="1:3" x14ac:dyDescent="0.25">
      <c r="A1217" s="1">
        <v>43220</v>
      </c>
      <c r="B1217" t="s">
        <v>5</v>
      </c>
      <c r="C1217" t="s">
        <v>4</v>
      </c>
    </row>
    <row r="1218" spans="1:3" x14ac:dyDescent="0.25">
      <c r="A1218" s="1">
        <v>43221</v>
      </c>
      <c r="B1218" t="s">
        <v>5</v>
      </c>
      <c r="C1218" t="s">
        <v>4</v>
      </c>
    </row>
    <row r="1219" spans="1:3" x14ac:dyDescent="0.25">
      <c r="A1219" s="1">
        <v>43222</v>
      </c>
      <c r="B1219" t="s">
        <v>5</v>
      </c>
      <c r="C1219" t="s">
        <v>4</v>
      </c>
    </row>
    <row r="1220" spans="1:3" x14ac:dyDescent="0.25">
      <c r="A1220" s="1">
        <v>43223</v>
      </c>
      <c r="B1220" t="s">
        <v>5</v>
      </c>
      <c r="C1220" t="s">
        <v>4</v>
      </c>
    </row>
    <row r="1221" spans="1:3" x14ac:dyDescent="0.25">
      <c r="A1221" s="1">
        <v>43224</v>
      </c>
      <c r="B1221" t="s">
        <v>5</v>
      </c>
      <c r="C1221" t="s">
        <v>4</v>
      </c>
    </row>
    <row r="1222" spans="1:3" x14ac:dyDescent="0.25">
      <c r="A1222" s="1">
        <v>43225</v>
      </c>
      <c r="B1222" t="s">
        <v>5</v>
      </c>
      <c r="C1222" t="s">
        <v>4</v>
      </c>
    </row>
    <row r="1223" spans="1:3" x14ac:dyDescent="0.25">
      <c r="A1223" s="1">
        <v>43226</v>
      </c>
      <c r="B1223" t="s">
        <v>5</v>
      </c>
      <c r="C1223" t="s">
        <v>4</v>
      </c>
    </row>
    <row r="1224" spans="1:3" x14ac:dyDescent="0.25">
      <c r="A1224" s="1">
        <v>43227</v>
      </c>
      <c r="B1224" t="s">
        <v>5</v>
      </c>
      <c r="C1224" t="s">
        <v>4</v>
      </c>
    </row>
    <row r="1225" spans="1:3" x14ac:dyDescent="0.25">
      <c r="A1225" s="1">
        <v>43228</v>
      </c>
      <c r="B1225" t="s">
        <v>5</v>
      </c>
      <c r="C1225" t="s">
        <v>4</v>
      </c>
    </row>
    <row r="1226" spans="1:3" x14ac:dyDescent="0.25">
      <c r="A1226" s="1">
        <v>43229</v>
      </c>
      <c r="B1226" t="s">
        <v>5</v>
      </c>
      <c r="C1226" t="s">
        <v>4</v>
      </c>
    </row>
    <row r="1227" spans="1:3" x14ac:dyDescent="0.25">
      <c r="A1227" s="1">
        <v>43230</v>
      </c>
      <c r="B1227" t="s">
        <v>5</v>
      </c>
      <c r="C1227" t="s">
        <v>4</v>
      </c>
    </row>
    <row r="1228" spans="1:3" x14ac:dyDescent="0.25">
      <c r="A1228" s="1">
        <v>43231</v>
      </c>
      <c r="B1228" t="s">
        <v>5</v>
      </c>
      <c r="C1228" t="s">
        <v>4</v>
      </c>
    </row>
    <row r="1229" spans="1:3" x14ac:dyDescent="0.25">
      <c r="A1229" s="1">
        <v>43232</v>
      </c>
      <c r="B1229" t="s">
        <v>5</v>
      </c>
      <c r="C1229" t="s">
        <v>4</v>
      </c>
    </row>
    <row r="1230" spans="1:3" x14ac:dyDescent="0.25">
      <c r="A1230" s="1">
        <v>43233</v>
      </c>
      <c r="B1230" t="s">
        <v>5</v>
      </c>
      <c r="C1230" t="s">
        <v>4</v>
      </c>
    </row>
    <row r="1231" spans="1:3" x14ac:dyDescent="0.25">
      <c r="A1231" s="1">
        <v>43234</v>
      </c>
      <c r="B1231" t="s">
        <v>5</v>
      </c>
      <c r="C1231" t="s">
        <v>4</v>
      </c>
    </row>
    <row r="1232" spans="1:3" x14ac:dyDescent="0.25">
      <c r="A1232" s="1">
        <v>43235</v>
      </c>
      <c r="B1232" t="s">
        <v>5</v>
      </c>
      <c r="C1232" t="s">
        <v>4</v>
      </c>
    </row>
    <row r="1233" spans="1:3" x14ac:dyDescent="0.25">
      <c r="A1233" s="1">
        <v>43236</v>
      </c>
      <c r="B1233" t="s">
        <v>5</v>
      </c>
      <c r="C1233" t="s">
        <v>4</v>
      </c>
    </row>
    <row r="1234" spans="1:3" x14ac:dyDescent="0.25">
      <c r="A1234" s="1">
        <v>43237</v>
      </c>
      <c r="B1234" t="s">
        <v>5</v>
      </c>
      <c r="C1234" t="s">
        <v>4</v>
      </c>
    </row>
    <row r="1235" spans="1:3" x14ac:dyDescent="0.25">
      <c r="A1235" s="1">
        <v>43238</v>
      </c>
      <c r="B1235" t="s">
        <v>5</v>
      </c>
      <c r="C1235" t="s">
        <v>4</v>
      </c>
    </row>
    <row r="1236" spans="1:3" x14ac:dyDescent="0.25">
      <c r="A1236" s="1">
        <v>43239</v>
      </c>
      <c r="B1236" t="s">
        <v>5</v>
      </c>
      <c r="C1236" t="s">
        <v>4</v>
      </c>
    </row>
    <row r="1237" spans="1:3" x14ac:dyDescent="0.25">
      <c r="A1237" s="1">
        <v>43240</v>
      </c>
      <c r="B1237" t="s">
        <v>5</v>
      </c>
      <c r="C1237" t="s">
        <v>4</v>
      </c>
    </row>
    <row r="1238" spans="1:3" x14ac:dyDescent="0.25">
      <c r="A1238" s="1">
        <v>43241</v>
      </c>
      <c r="B1238" t="s">
        <v>5</v>
      </c>
      <c r="C1238" t="s">
        <v>4</v>
      </c>
    </row>
    <row r="1239" spans="1:3" x14ac:dyDescent="0.25">
      <c r="A1239" s="1">
        <v>43242</v>
      </c>
      <c r="B1239" t="s">
        <v>5</v>
      </c>
      <c r="C1239" t="s">
        <v>4</v>
      </c>
    </row>
    <row r="1240" spans="1:3" x14ac:dyDescent="0.25">
      <c r="A1240" s="1">
        <v>43243</v>
      </c>
      <c r="B1240" t="s">
        <v>5</v>
      </c>
      <c r="C1240" t="s">
        <v>4</v>
      </c>
    </row>
    <row r="1241" spans="1:3" x14ac:dyDescent="0.25">
      <c r="A1241" s="1">
        <v>43244</v>
      </c>
      <c r="B1241" t="s">
        <v>5</v>
      </c>
      <c r="C1241" t="s">
        <v>4</v>
      </c>
    </row>
    <row r="1242" spans="1:3" x14ac:dyDescent="0.25">
      <c r="A1242" s="1">
        <v>43245</v>
      </c>
      <c r="B1242" t="s">
        <v>5</v>
      </c>
      <c r="C1242" t="s">
        <v>4</v>
      </c>
    </row>
    <row r="1243" spans="1:3" x14ac:dyDescent="0.25">
      <c r="A1243" s="1">
        <v>43246</v>
      </c>
      <c r="B1243" t="s">
        <v>5</v>
      </c>
      <c r="C1243" t="s">
        <v>4</v>
      </c>
    </row>
    <row r="1244" spans="1:3" x14ac:dyDescent="0.25">
      <c r="A1244" s="1">
        <v>43247</v>
      </c>
      <c r="B1244" t="s">
        <v>5</v>
      </c>
      <c r="C1244" t="s">
        <v>4</v>
      </c>
    </row>
    <row r="1245" spans="1:3" x14ac:dyDescent="0.25">
      <c r="A1245" s="1">
        <v>43248</v>
      </c>
      <c r="B1245" t="s">
        <v>5</v>
      </c>
      <c r="C1245" t="s">
        <v>4</v>
      </c>
    </row>
    <row r="1246" spans="1:3" x14ac:dyDescent="0.25">
      <c r="A1246" s="1">
        <v>43249</v>
      </c>
      <c r="B1246" t="s">
        <v>5</v>
      </c>
      <c r="C1246" t="s">
        <v>4</v>
      </c>
    </row>
    <row r="1247" spans="1:3" x14ac:dyDescent="0.25">
      <c r="A1247" s="1">
        <v>43250</v>
      </c>
      <c r="B1247" t="s">
        <v>5</v>
      </c>
      <c r="C1247" t="s">
        <v>4</v>
      </c>
    </row>
    <row r="1248" spans="1:3" x14ac:dyDescent="0.25">
      <c r="A1248" s="1">
        <v>43251</v>
      </c>
      <c r="B1248" t="s">
        <v>5</v>
      </c>
      <c r="C1248" t="s">
        <v>4</v>
      </c>
    </row>
    <row r="1249" spans="1:3" x14ac:dyDescent="0.25">
      <c r="A1249" s="1">
        <v>43252</v>
      </c>
      <c r="B1249" t="s">
        <v>5</v>
      </c>
      <c r="C1249" t="s">
        <v>4</v>
      </c>
    </row>
    <row r="1250" spans="1:3" x14ac:dyDescent="0.25">
      <c r="A1250" s="1">
        <v>43253</v>
      </c>
      <c r="B1250" t="s">
        <v>5</v>
      </c>
      <c r="C1250" t="s">
        <v>4</v>
      </c>
    </row>
    <row r="1251" spans="1:3" x14ac:dyDescent="0.25">
      <c r="A1251" s="1">
        <v>43254</v>
      </c>
      <c r="B1251" t="s">
        <v>5</v>
      </c>
      <c r="C1251" t="s">
        <v>4</v>
      </c>
    </row>
    <row r="1252" spans="1:3" x14ac:dyDescent="0.25">
      <c r="A1252" s="1">
        <v>43255</v>
      </c>
      <c r="B1252" t="s">
        <v>5</v>
      </c>
      <c r="C1252" t="s">
        <v>4</v>
      </c>
    </row>
    <row r="1253" spans="1:3" x14ac:dyDescent="0.25">
      <c r="A1253" s="1">
        <v>43256</v>
      </c>
      <c r="B1253" t="s">
        <v>5</v>
      </c>
      <c r="C1253" t="s">
        <v>4</v>
      </c>
    </row>
    <row r="1254" spans="1:3" x14ac:dyDescent="0.25">
      <c r="A1254" s="1">
        <v>43257</v>
      </c>
      <c r="B1254" t="s">
        <v>5</v>
      </c>
      <c r="C1254" t="s">
        <v>4</v>
      </c>
    </row>
    <row r="1255" spans="1:3" x14ac:dyDescent="0.25">
      <c r="A1255" s="1">
        <v>43258</v>
      </c>
      <c r="B1255" t="s">
        <v>5</v>
      </c>
      <c r="C1255" t="s">
        <v>4</v>
      </c>
    </row>
    <row r="1256" spans="1:3" x14ac:dyDescent="0.25">
      <c r="A1256" s="1">
        <v>43259</v>
      </c>
      <c r="B1256" t="s">
        <v>5</v>
      </c>
      <c r="C1256" t="s">
        <v>4</v>
      </c>
    </row>
    <row r="1257" spans="1:3" x14ac:dyDescent="0.25">
      <c r="A1257" s="1">
        <v>43260</v>
      </c>
      <c r="B1257" t="s">
        <v>5</v>
      </c>
      <c r="C1257" t="s">
        <v>4</v>
      </c>
    </row>
    <row r="1258" spans="1:3" x14ac:dyDescent="0.25">
      <c r="A1258" s="1">
        <v>43261</v>
      </c>
      <c r="B1258" t="s">
        <v>5</v>
      </c>
      <c r="C1258" t="s">
        <v>4</v>
      </c>
    </row>
    <row r="1259" spans="1:3" x14ac:dyDescent="0.25">
      <c r="A1259" s="1">
        <v>43262</v>
      </c>
      <c r="B1259" t="s">
        <v>5</v>
      </c>
      <c r="C1259" t="s">
        <v>5</v>
      </c>
    </row>
    <row r="1260" spans="1:3" x14ac:dyDescent="0.25">
      <c r="A1260" s="1">
        <v>43263</v>
      </c>
      <c r="B1260" t="s">
        <v>5</v>
      </c>
      <c r="C1260" t="s">
        <v>4</v>
      </c>
    </row>
    <row r="1261" spans="1:3" x14ac:dyDescent="0.25">
      <c r="A1261" s="1">
        <v>43264</v>
      </c>
      <c r="B1261" t="s">
        <v>5</v>
      </c>
      <c r="C1261" t="s">
        <v>4</v>
      </c>
    </row>
    <row r="1262" spans="1:3" x14ac:dyDescent="0.25">
      <c r="A1262" s="1">
        <v>43265</v>
      </c>
      <c r="B1262" t="s">
        <v>5</v>
      </c>
      <c r="C1262" t="s">
        <v>4</v>
      </c>
    </row>
    <row r="1263" spans="1:3" x14ac:dyDescent="0.25">
      <c r="A1263" s="1">
        <v>43266</v>
      </c>
      <c r="B1263" t="s">
        <v>5</v>
      </c>
      <c r="C1263" t="s">
        <v>4</v>
      </c>
    </row>
    <row r="1264" spans="1:3" x14ac:dyDescent="0.25">
      <c r="A1264" s="1">
        <v>43267</v>
      </c>
      <c r="B1264" t="s">
        <v>5</v>
      </c>
      <c r="C1264" t="s">
        <v>4</v>
      </c>
    </row>
    <row r="1265" spans="1:3" x14ac:dyDescent="0.25">
      <c r="A1265" s="1">
        <v>43268</v>
      </c>
      <c r="B1265" t="s">
        <v>5</v>
      </c>
      <c r="C1265" t="s">
        <v>4</v>
      </c>
    </row>
    <row r="1266" spans="1:3" x14ac:dyDescent="0.25">
      <c r="A1266" s="1">
        <v>43269</v>
      </c>
      <c r="B1266" t="s">
        <v>5</v>
      </c>
      <c r="C1266" t="s">
        <v>4</v>
      </c>
    </row>
    <row r="1267" spans="1:3" x14ac:dyDescent="0.25">
      <c r="A1267" s="1">
        <v>43270</v>
      </c>
      <c r="B1267" t="s">
        <v>5</v>
      </c>
      <c r="C1267" t="s">
        <v>4</v>
      </c>
    </row>
    <row r="1268" spans="1:3" x14ac:dyDescent="0.25">
      <c r="A1268" s="1">
        <v>43271</v>
      </c>
      <c r="B1268" t="s">
        <v>5</v>
      </c>
      <c r="C1268" t="s">
        <v>4</v>
      </c>
    </row>
    <row r="1269" spans="1:3" x14ac:dyDescent="0.25">
      <c r="A1269" s="1">
        <v>43272</v>
      </c>
      <c r="B1269" t="s">
        <v>5</v>
      </c>
      <c r="C1269" t="s">
        <v>4</v>
      </c>
    </row>
    <row r="1270" spans="1:3" x14ac:dyDescent="0.25">
      <c r="A1270" s="1">
        <v>43273</v>
      </c>
      <c r="B1270" t="s">
        <v>5</v>
      </c>
      <c r="C1270" t="s">
        <v>4</v>
      </c>
    </row>
    <row r="1271" spans="1:3" x14ac:dyDescent="0.25">
      <c r="A1271" s="1">
        <v>43274</v>
      </c>
      <c r="B1271" t="s">
        <v>5</v>
      </c>
      <c r="C1271" t="s">
        <v>4</v>
      </c>
    </row>
    <row r="1272" spans="1:3" x14ac:dyDescent="0.25">
      <c r="A1272" s="1">
        <v>43275</v>
      </c>
      <c r="B1272" t="s">
        <v>5</v>
      </c>
      <c r="C1272" t="s">
        <v>4</v>
      </c>
    </row>
    <row r="1273" spans="1:3" x14ac:dyDescent="0.25">
      <c r="A1273" s="1">
        <v>43276</v>
      </c>
      <c r="B1273" t="s">
        <v>5</v>
      </c>
      <c r="C1273" t="s">
        <v>4</v>
      </c>
    </row>
    <row r="1274" spans="1:3" x14ac:dyDescent="0.25">
      <c r="A1274" s="1">
        <v>43277</v>
      </c>
      <c r="B1274" t="s">
        <v>5</v>
      </c>
      <c r="C1274" t="s">
        <v>4</v>
      </c>
    </row>
    <row r="1275" spans="1:3" x14ac:dyDescent="0.25">
      <c r="A1275" s="1">
        <v>43278</v>
      </c>
      <c r="B1275" t="s">
        <v>5</v>
      </c>
      <c r="C1275" t="s">
        <v>4</v>
      </c>
    </row>
    <row r="1276" spans="1:3" x14ac:dyDescent="0.25">
      <c r="A1276" s="1">
        <v>43279</v>
      </c>
      <c r="B1276" t="s">
        <v>5</v>
      </c>
      <c r="C1276" t="s">
        <v>4</v>
      </c>
    </row>
    <row r="1277" spans="1:3" x14ac:dyDescent="0.25">
      <c r="A1277" s="1">
        <v>43280</v>
      </c>
      <c r="B1277" t="s">
        <v>4</v>
      </c>
      <c r="C1277" t="s">
        <v>4</v>
      </c>
    </row>
    <row r="1278" spans="1:3" x14ac:dyDescent="0.25">
      <c r="A1278" s="1">
        <v>43281</v>
      </c>
      <c r="B1278" t="s">
        <v>4</v>
      </c>
      <c r="C1278" t="s">
        <v>4</v>
      </c>
    </row>
    <row r="1279" spans="1:3" x14ac:dyDescent="0.25">
      <c r="A1279" s="1">
        <v>43282</v>
      </c>
      <c r="B1279" t="s">
        <v>4</v>
      </c>
      <c r="C1279" t="s">
        <v>4</v>
      </c>
    </row>
    <row r="1280" spans="1:3" x14ac:dyDescent="0.25">
      <c r="A1280" s="1">
        <v>43283</v>
      </c>
      <c r="B1280" t="s">
        <v>4</v>
      </c>
      <c r="C1280" t="s">
        <v>4</v>
      </c>
    </row>
    <row r="1281" spans="1:3" x14ac:dyDescent="0.25">
      <c r="A1281" s="1">
        <v>43284</v>
      </c>
      <c r="B1281" t="s">
        <v>4</v>
      </c>
      <c r="C1281" t="s">
        <v>4</v>
      </c>
    </row>
    <row r="1282" spans="1:3" x14ac:dyDescent="0.25">
      <c r="A1282" s="1">
        <v>43285</v>
      </c>
      <c r="B1282" t="s">
        <v>4</v>
      </c>
      <c r="C1282" t="s">
        <v>4</v>
      </c>
    </row>
    <row r="1283" spans="1:3" x14ac:dyDescent="0.25">
      <c r="A1283" s="1">
        <v>43286</v>
      </c>
      <c r="B1283" t="s">
        <v>4</v>
      </c>
      <c r="C1283" t="s">
        <v>4</v>
      </c>
    </row>
    <row r="1284" spans="1:3" x14ac:dyDescent="0.25">
      <c r="A1284" s="1">
        <v>43287</v>
      </c>
      <c r="B1284" t="s">
        <v>4</v>
      </c>
      <c r="C1284" t="s">
        <v>4</v>
      </c>
    </row>
    <row r="1285" spans="1:3" x14ac:dyDescent="0.25">
      <c r="A1285" s="1">
        <v>43288</v>
      </c>
      <c r="B1285" t="s">
        <v>4</v>
      </c>
      <c r="C1285" t="s">
        <v>4</v>
      </c>
    </row>
    <row r="1286" spans="1:3" x14ac:dyDescent="0.25">
      <c r="A1286" s="1">
        <v>43289</v>
      </c>
      <c r="B1286" t="s">
        <v>4</v>
      </c>
      <c r="C1286" t="s">
        <v>4</v>
      </c>
    </row>
    <row r="1287" spans="1:3" x14ac:dyDescent="0.25">
      <c r="A1287" s="1">
        <v>43290</v>
      </c>
      <c r="B1287" t="s">
        <v>4</v>
      </c>
      <c r="C1287" t="s">
        <v>4</v>
      </c>
    </row>
    <row r="1288" spans="1:3" x14ac:dyDescent="0.25">
      <c r="A1288" s="1">
        <v>43291</v>
      </c>
      <c r="B1288" t="s">
        <v>4</v>
      </c>
      <c r="C1288" t="s">
        <v>4</v>
      </c>
    </row>
    <row r="1289" spans="1:3" x14ac:dyDescent="0.25">
      <c r="A1289" s="1">
        <v>43292</v>
      </c>
      <c r="B1289" t="s">
        <v>4</v>
      </c>
      <c r="C1289" t="s">
        <v>4</v>
      </c>
    </row>
    <row r="1290" spans="1:3" x14ac:dyDescent="0.25">
      <c r="A1290" s="1">
        <v>43293</v>
      </c>
      <c r="B1290" t="s">
        <v>4</v>
      </c>
      <c r="C1290" t="s">
        <v>4</v>
      </c>
    </row>
    <row r="1291" spans="1:3" x14ac:dyDescent="0.25">
      <c r="A1291" s="1">
        <v>43294</v>
      </c>
      <c r="B1291" t="s">
        <v>4</v>
      </c>
      <c r="C1291" t="s">
        <v>4</v>
      </c>
    </row>
    <row r="1292" spans="1:3" x14ac:dyDescent="0.25">
      <c r="A1292" s="1">
        <v>43295</v>
      </c>
      <c r="B1292" t="s">
        <v>4</v>
      </c>
      <c r="C1292" t="s">
        <v>4</v>
      </c>
    </row>
    <row r="1293" spans="1:3" x14ac:dyDescent="0.25">
      <c r="A1293" s="1">
        <v>43296</v>
      </c>
      <c r="B1293" t="s">
        <v>4</v>
      </c>
      <c r="C1293" t="s">
        <v>4</v>
      </c>
    </row>
    <row r="1294" spans="1:3" x14ac:dyDescent="0.25">
      <c r="A1294" s="1">
        <v>43297</v>
      </c>
      <c r="B1294" t="s">
        <v>4</v>
      </c>
      <c r="C1294" t="s">
        <v>4</v>
      </c>
    </row>
    <row r="1295" spans="1:3" x14ac:dyDescent="0.25">
      <c r="A1295" s="1">
        <v>43298</v>
      </c>
      <c r="B1295" t="s">
        <v>5</v>
      </c>
      <c r="C1295" t="s">
        <v>4</v>
      </c>
    </row>
    <row r="1296" spans="1:3" x14ac:dyDescent="0.25">
      <c r="A1296" s="1">
        <v>43299</v>
      </c>
      <c r="B1296" t="s">
        <v>5</v>
      </c>
      <c r="C1296" t="s">
        <v>4</v>
      </c>
    </row>
    <row r="1297" spans="1:3" x14ac:dyDescent="0.25">
      <c r="A1297" s="1">
        <v>43300</v>
      </c>
      <c r="B1297" t="s">
        <v>5</v>
      </c>
      <c r="C1297" t="s">
        <v>4</v>
      </c>
    </row>
    <row r="1298" spans="1:3" x14ac:dyDescent="0.25">
      <c r="A1298" s="1">
        <v>43301</v>
      </c>
      <c r="B1298" t="s">
        <v>5</v>
      </c>
      <c r="C1298" t="s">
        <v>4</v>
      </c>
    </row>
    <row r="1299" spans="1:3" x14ac:dyDescent="0.25">
      <c r="A1299" s="1">
        <v>43302</v>
      </c>
      <c r="B1299" t="s">
        <v>5</v>
      </c>
      <c r="C1299" t="s">
        <v>4</v>
      </c>
    </row>
    <row r="1300" spans="1:3" x14ac:dyDescent="0.25">
      <c r="A1300" s="1">
        <v>43303</v>
      </c>
      <c r="B1300" t="s">
        <v>5</v>
      </c>
      <c r="C1300" t="s">
        <v>4</v>
      </c>
    </row>
    <row r="1301" spans="1:3" x14ac:dyDescent="0.25">
      <c r="A1301" s="1">
        <v>43304</v>
      </c>
      <c r="B1301" t="s">
        <v>5</v>
      </c>
      <c r="C1301" t="s">
        <v>4</v>
      </c>
    </row>
    <row r="1302" spans="1:3" x14ac:dyDescent="0.25">
      <c r="A1302" s="1">
        <v>43305</v>
      </c>
      <c r="B1302" t="s">
        <v>5</v>
      </c>
      <c r="C1302" t="s">
        <v>4</v>
      </c>
    </row>
    <row r="1303" spans="1:3" x14ac:dyDescent="0.25">
      <c r="A1303" s="1">
        <v>43306</v>
      </c>
      <c r="B1303" t="s">
        <v>5</v>
      </c>
      <c r="C1303" t="s">
        <v>4</v>
      </c>
    </row>
    <row r="1304" spans="1:3" x14ac:dyDescent="0.25">
      <c r="A1304" s="1">
        <v>43307</v>
      </c>
      <c r="B1304" t="s">
        <v>5</v>
      </c>
      <c r="C1304" t="s">
        <v>4</v>
      </c>
    </row>
    <row r="1305" spans="1:3" x14ac:dyDescent="0.25">
      <c r="A1305" s="1">
        <v>43308</v>
      </c>
      <c r="B1305" t="s">
        <v>5</v>
      </c>
      <c r="C1305" t="s">
        <v>4</v>
      </c>
    </row>
    <row r="1306" spans="1:3" x14ac:dyDescent="0.25">
      <c r="A1306" s="1">
        <v>43309</v>
      </c>
      <c r="B1306" t="s">
        <v>5</v>
      </c>
      <c r="C1306" t="s">
        <v>4</v>
      </c>
    </row>
    <row r="1307" spans="1:3" x14ac:dyDescent="0.25">
      <c r="A1307" s="1">
        <v>43310</v>
      </c>
      <c r="B1307" t="s">
        <v>5</v>
      </c>
      <c r="C1307" t="s">
        <v>4</v>
      </c>
    </row>
    <row r="1308" spans="1:3" x14ac:dyDescent="0.25">
      <c r="A1308" s="1">
        <v>43311</v>
      </c>
      <c r="B1308" t="s">
        <v>5</v>
      </c>
      <c r="C1308" t="s">
        <v>4</v>
      </c>
    </row>
    <row r="1309" spans="1:3" x14ac:dyDescent="0.25">
      <c r="A1309" s="1">
        <v>43312</v>
      </c>
      <c r="B1309" t="s">
        <v>5</v>
      </c>
      <c r="C1309" t="s">
        <v>4</v>
      </c>
    </row>
    <row r="1310" spans="1:3" x14ac:dyDescent="0.25">
      <c r="A1310" s="1">
        <v>43313</v>
      </c>
      <c r="B1310" t="s">
        <v>5</v>
      </c>
      <c r="C1310" t="s">
        <v>4</v>
      </c>
    </row>
    <row r="1311" spans="1:3" x14ac:dyDescent="0.25">
      <c r="A1311" s="1">
        <v>43314</v>
      </c>
      <c r="B1311" t="s">
        <v>5</v>
      </c>
      <c r="C1311" t="s">
        <v>4</v>
      </c>
    </row>
    <row r="1312" spans="1:3" x14ac:dyDescent="0.25">
      <c r="A1312" s="1">
        <v>43315</v>
      </c>
      <c r="B1312" t="s">
        <v>5</v>
      </c>
      <c r="C1312" t="s">
        <v>4</v>
      </c>
    </row>
    <row r="1313" spans="1:3" x14ac:dyDescent="0.25">
      <c r="A1313" s="1">
        <v>43316</v>
      </c>
      <c r="B1313" t="s">
        <v>5</v>
      </c>
      <c r="C1313" t="s">
        <v>4</v>
      </c>
    </row>
    <row r="1314" spans="1:3" x14ac:dyDescent="0.25">
      <c r="A1314" s="1">
        <v>43317</v>
      </c>
      <c r="B1314" t="s">
        <v>5</v>
      </c>
      <c r="C1314" t="s">
        <v>4</v>
      </c>
    </row>
    <row r="1315" spans="1:3" x14ac:dyDescent="0.25">
      <c r="A1315" s="1">
        <v>43318</v>
      </c>
      <c r="B1315" t="s">
        <v>5</v>
      </c>
      <c r="C1315" t="s">
        <v>4</v>
      </c>
    </row>
    <row r="1316" spans="1:3" x14ac:dyDescent="0.25">
      <c r="A1316" s="1">
        <v>43319</v>
      </c>
      <c r="B1316" t="s">
        <v>5</v>
      </c>
      <c r="C1316" t="s">
        <v>4</v>
      </c>
    </row>
    <row r="1317" spans="1:3" x14ac:dyDescent="0.25">
      <c r="A1317" s="1">
        <v>43320</v>
      </c>
      <c r="B1317" t="s">
        <v>5</v>
      </c>
      <c r="C1317" t="s">
        <v>4</v>
      </c>
    </row>
    <row r="1318" spans="1:3" x14ac:dyDescent="0.25">
      <c r="A1318" s="1">
        <v>43321</v>
      </c>
      <c r="B1318" t="s">
        <v>5</v>
      </c>
      <c r="C1318" t="s">
        <v>4</v>
      </c>
    </row>
    <row r="1319" spans="1:3" x14ac:dyDescent="0.25">
      <c r="A1319" s="1">
        <v>43322</v>
      </c>
      <c r="B1319" t="s">
        <v>5</v>
      </c>
      <c r="C1319" t="s">
        <v>4</v>
      </c>
    </row>
    <row r="1320" spans="1:3" x14ac:dyDescent="0.25">
      <c r="A1320" s="1">
        <v>43323</v>
      </c>
      <c r="B1320" t="s">
        <v>5</v>
      </c>
      <c r="C1320" t="s">
        <v>4</v>
      </c>
    </row>
    <row r="1321" spans="1:3" x14ac:dyDescent="0.25">
      <c r="A1321" s="1">
        <v>43324</v>
      </c>
      <c r="B1321" t="s">
        <v>5</v>
      </c>
      <c r="C1321" t="s">
        <v>4</v>
      </c>
    </row>
    <row r="1322" spans="1:3" x14ac:dyDescent="0.25">
      <c r="A1322" s="1">
        <v>43325</v>
      </c>
      <c r="B1322" t="s">
        <v>5</v>
      </c>
      <c r="C1322" t="s">
        <v>4</v>
      </c>
    </row>
    <row r="1323" spans="1:3" x14ac:dyDescent="0.25">
      <c r="A1323" s="1">
        <v>43326</v>
      </c>
      <c r="B1323" t="s">
        <v>5</v>
      </c>
      <c r="C1323" t="s">
        <v>4</v>
      </c>
    </row>
    <row r="1324" spans="1:3" x14ac:dyDescent="0.25">
      <c r="A1324" s="1">
        <v>43327</v>
      </c>
      <c r="B1324" t="s">
        <v>5</v>
      </c>
      <c r="C1324" t="s">
        <v>4</v>
      </c>
    </row>
    <row r="1325" spans="1:3" x14ac:dyDescent="0.25">
      <c r="A1325" s="1">
        <v>43328</v>
      </c>
      <c r="B1325" t="s">
        <v>5</v>
      </c>
      <c r="C1325" t="s">
        <v>4</v>
      </c>
    </row>
    <row r="1326" spans="1:3" x14ac:dyDescent="0.25">
      <c r="A1326" s="1">
        <v>43329</v>
      </c>
      <c r="B1326" t="s">
        <v>5</v>
      </c>
      <c r="C1326" t="s">
        <v>4</v>
      </c>
    </row>
    <row r="1327" spans="1:3" x14ac:dyDescent="0.25">
      <c r="A1327" s="1">
        <v>43330</v>
      </c>
      <c r="B1327" t="s">
        <v>5</v>
      </c>
      <c r="C1327" t="s">
        <v>4</v>
      </c>
    </row>
    <row r="1328" spans="1:3" x14ac:dyDescent="0.25">
      <c r="A1328" s="1">
        <v>43331</v>
      </c>
      <c r="B1328" t="s">
        <v>5</v>
      </c>
      <c r="C1328" t="s">
        <v>4</v>
      </c>
    </row>
    <row r="1329" spans="1:3" x14ac:dyDescent="0.25">
      <c r="A1329" s="1">
        <v>43332</v>
      </c>
      <c r="B1329" t="s">
        <v>5</v>
      </c>
      <c r="C1329" t="s">
        <v>4</v>
      </c>
    </row>
    <row r="1330" spans="1:3" x14ac:dyDescent="0.25">
      <c r="A1330" s="1">
        <v>43333</v>
      </c>
      <c r="B1330" t="s">
        <v>5</v>
      </c>
      <c r="C1330" t="s">
        <v>4</v>
      </c>
    </row>
    <row r="1331" spans="1:3" x14ac:dyDescent="0.25">
      <c r="A1331" s="1">
        <v>43334</v>
      </c>
      <c r="B1331" t="s">
        <v>5</v>
      </c>
      <c r="C1331" t="s">
        <v>4</v>
      </c>
    </row>
    <row r="1332" spans="1:3" x14ac:dyDescent="0.25">
      <c r="A1332" s="1">
        <v>43335</v>
      </c>
      <c r="B1332" t="s">
        <v>5</v>
      </c>
      <c r="C1332" t="s">
        <v>4</v>
      </c>
    </row>
    <row r="1333" spans="1:3" x14ac:dyDescent="0.25">
      <c r="A1333" s="1">
        <v>43336</v>
      </c>
      <c r="B1333" t="s">
        <v>5</v>
      </c>
      <c r="C1333" t="s">
        <v>4</v>
      </c>
    </row>
    <row r="1334" spans="1:3" x14ac:dyDescent="0.25">
      <c r="A1334" s="1">
        <v>43337</v>
      </c>
      <c r="B1334" t="s">
        <v>5</v>
      </c>
      <c r="C1334" t="s">
        <v>4</v>
      </c>
    </row>
    <row r="1335" spans="1:3" x14ac:dyDescent="0.25">
      <c r="A1335" s="1">
        <v>43338</v>
      </c>
      <c r="B1335" t="s">
        <v>5</v>
      </c>
      <c r="C1335" t="s">
        <v>4</v>
      </c>
    </row>
    <row r="1336" spans="1:3" x14ac:dyDescent="0.25">
      <c r="A1336" s="1">
        <v>43339</v>
      </c>
      <c r="B1336" t="s">
        <v>5</v>
      </c>
      <c r="C1336" t="s">
        <v>4</v>
      </c>
    </row>
    <row r="1337" spans="1:3" x14ac:dyDescent="0.25">
      <c r="A1337" s="1">
        <v>43340</v>
      </c>
      <c r="B1337" t="s">
        <v>5</v>
      </c>
      <c r="C1337" t="s">
        <v>4</v>
      </c>
    </row>
    <row r="1338" spans="1:3" x14ac:dyDescent="0.25">
      <c r="A1338" s="1">
        <v>43341</v>
      </c>
      <c r="B1338" t="s">
        <v>5</v>
      </c>
      <c r="C1338" t="s">
        <v>4</v>
      </c>
    </row>
    <row r="1339" spans="1:3" x14ac:dyDescent="0.25">
      <c r="A1339" s="1">
        <v>43342</v>
      </c>
      <c r="B1339" t="s">
        <v>5</v>
      </c>
      <c r="C1339" t="s">
        <v>4</v>
      </c>
    </row>
    <row r="1340" spans="1:3" x14ac:dyDescent="0.25">
      <c r="A1340" s="1">
        <v>43343</v>
      </c>
      <c r="B1340" t="s">
        <v>5</v>
      </c>
      <c r="C1340" t="s">
        <v>4</v>
      </c>
    </row>
    <row r="1341" spans="1:3" x14ac:dyDescent="0.25">
      <c r="A1341" s="1">
        <v>43344</v>
      </c>
      <c r="B1341" t="s">
        <v>5</v>
      </c>
      <c r="C1341" t="s">
        <v>4</v>
      </c>
    </row>
    <row r="1342" spans="1:3" x14ac:dyDescent="0.25">
      <c r="A1342" s="1">
        <v>43345</v>
      </c>
      <c r="B1342" t="s">
        <v>5</v>
      </c>
      <c r="C1342" t="s">
        <v>4</v>
      </c>
    </row>
    <row r="1343" spans="1:3" x14ac:dyDescent="0.25">
      <c r="A1343" s="1">
        <v>43346</v>
      </c>
      <c r="B1343" t="s">
        <v>5</v>
      </c>
      <c r="C1343" t="s">
        <v>4</v>
      </c>
    </row>
    <row r="1344" spans="1:3" x14ac:dyDescent="0.25">
      <c r="A1344" s="1">
        <v>43347</v>
      </c>
      <c r="B1344" t="s">
        <v>5</v>
      </c>
      <c r="C1344" t="s">
        <v>4</v>
      </c>
    </row>
    <row r="1345" spans="1:3" x14ac:dyDescent="0.25">
      <c r="A1345" s="1">
        <v>43348</v>
      </c>
      <c r="B1345" t="s">
        <v>5</v>
      </c>
      <c r="C1345" t="s">
        <v>4</v>
      </c>
    </row>
    <row r="1346" spans="1:3" x14ac:dyDescent="0.25">
      <c r="A1346" s="1">
        <v>43349</v>
      </c>
      <c r="B1346" t="s">
        <v>5</v>
      </c>
      <c r="C1346" t="s">
        <v>4</v>
      </c>
    </row>
    <row r="1347" spans="1:3" x14ac:dyDescent="0.25">
      <c r="A1347" s="1">
        <v>43350</v>
      </c>
      <c r="B1347" t="s">
        <v>5</v>
      </c>
      <c r="C1347" t="s">
        <v>4</v>
      </c>
    </row>
    <row r="1348" spans="1:3" x14ac:dyDescent="0.25">
      <c r="A1348" s="1">
        <v>43351</v>
      </c>
      <c r="B1348" t="s">
        <v>5</v>
      </c>
      <c r="C1348" t="s">
        <v>4</v>
      </c>
    </row>
    <row r="1349" spans="1:3" x14ac:dyDescent="0.25">
      <c r="A1349" s="1">
        <v>43352</v>
      </c>
      <c r="B1349" t="s">
        <v>5</v>
      </c>
      <c r="C1349" t="s">
        <v>4</v>
      </c>
    </row>
    <row r="1350" spans="1:3" x14ac:dyDescent="0.25">
      <c r="A1350" s="1">
        <v>43353</v>
      </c>
      <c r="B1350" t="s">
        <v>5</v>
      </c>
      <c r="C1350" t="s">
        <v>4</v>
      </c>
    </row>
    <row r="1351" spans="1:3" x14ac:dyDescent="0.25">
      <c r="A1351" s="1">
        <v>43354</v>
      </c>
      <c r="B1351" t="s">
        <v>5</v>
      </c>
      <c r="C1351" t="s">
        <v>4</v>
      </c>
    </row>
    <row r="1352" spans="1:3" x14ac:dyDescent="0.25">
      <c r="A1352" s="1">
        <v>43355</v>
      </c>
      <c r="B1352" t="s">
        <v>5</v>
      </c>
      <c r="C1352" t="s">
        <v>4</v>
      </c>
    </row>
    <row r="1353" spans="1:3" x14ac:dyDescent="0.25">
      <c r="A1353" s="1">
        <v>43356</v>
      </c>
      <c r="B1353" t="s">
        <v>5</v>
      </c>
      <c r="C1353" t="s">
        <v>4</v>
      </c>
    </row>
    <row r="1354" spans="1:3" x14ac:dyDescent="0.25">
      <c r="A1354" s="1">
        <v>43357</v>
      </c>
      <c r="B1354" t="s">
        <v>5</v>
      </c>
      <c r="C1354" t="s">
        <v>4</v>
      </c>
    </row>
    <row r="1355" spans="1:3" x14ac:dyDescent="0.25">
      <c r="A1355" s="1">
        <v>43358</v>
      </c>
      <c r="B1355" t="s">
        <v>5</v>
      </c>
      <c r="C1355" t="s">
        <v>4</v>
      </c>
    </row>
    <row r="1356" spans="1:3" x14ac:dyDescent="0.25">
      <c r="A1356" s="1">
        <v>43359</v>
      </c>
      <c r="B1356" t="s">
        <v>5</v>
      </c>
      <c r="C1356" t="s">
        <v>4</v>
      </c>
    </row>
    <row r="1357" spans="1:3" x14ac:dyDescent="0.25">
      <c r="A1357" s="1">
        <v>43360</v>
      </c>
      <c r="B1357" t="s">
        <v>5</v>
      </c>
      <c r="C1357" t="s">
        <v>4</v>
      </c>
    </row>
    <row r="1358" spans="1:3" x14ac:dyDescent="0.25">
      <c r="A1358" s="1">
        <v>43361</v>
      </c>
      <c r="B1358" t="s">
        <v>5</v>
      </c>
      <c r="C1358" t="s">
        <v>4</v>
      </c>
    </row>
    <row r="1359" spans="1:3" x14ac:dyDescent="0.25">
      <c r="A1359" s="1">
        <v>43362</v>
      </c>
      <c r="B1359" t="s">
        <v>5</v>
      </c>
      <c r="C1359" t="s">
        <v>4</v>
      </c>
    </row>
    <row r="1360" spans="1:3" x14ac:dyDescent="0.25">
      <c r="A1360" s="1">
        <v>43363</v>
      </c>
      <c r="B1360" t="s">
        <v>5</v>
      </c>
      <c r="C1360" t="s">
        <v>4</v>
      </c>
    </row>
    <row r="1361" spans="1:3" x14ac:dyDescent="0.25">
      <c r="A1361" s="1">
        <v>43364</v>
      </c>
      <c r="B1361" t="s">
        <v>4</v>
      </c>
      <c r="C1361" t="s">
        <v>4</v>
      </c>
    </row>
    <row r="1362" spans="1:3" x14ac:dyDescent="0.25">
      <c r="A1362" s="1">
        <v>43365</v>
      </c>
      <c r="B1362" t="s">
        <v>4</v>
      </c>
      <c r="C1362" t="s">
        <v>4</v>
      </c>
    </row>
    <row r="1363" spans="1:3" x14ac:dyDescent="0.25">
      <c r="A1363" s="1">
        <v>43366</v>
      </c>
      <c r="B1363" t="s">
        <v>4</v>
      </c>
      <c r="C1363" t="s">
        <v>4</v>
      </c>
    </row>
    <row r="1364" spans="1:3" x14ac:dyDescent="0.25">
      <c r="A1364" s="1">
        <v>43367</v>
      </c>
      <c r="B1364" t="s">
        <v>4</v>
      </c>
      <c r="C1364" t="s">
        <v>4</v>
      </c>
    </row>
    <row r="1365" spans="1:3" x14ac:dyDescent="0.25">
      <c r="A1365" s="1">
        <v>43368</v>
      </c>
      <c r="B1365" t="s">
        <v>4</v>
      </c>
      <c r="C1365" t="s">
        <v>4</v>
      </c>
    </row>
    <row r="1366" spans="1:3" x14ac:dyDescent="0.25">
      <c r="A1366" s="1">
        <v>43369</v>
      </c>
      <c r="B1366" t="s">
        <v>4</v>
      </c>
      <c r="C1366" t="s">
        <v>4</v>
      </c>
    </row>
    <row r="1367" spans="1:3" x14ac:dyDescent="0.25">
      <c r="A1367" s="1">
        <v>43370</v>
      </c>
      <c r="B1367" t="s">
        <v>4</v>
      </c>
      <c r="C1367" t="s">
        <v>4</v>
      </c>
    </row>
    <row r="1368" spans="1:3" x14ac:dyDescent="0.25">
      <c r="A1368" s="1">
        <v>43371</v>
      </c>
      <c r="B1368" t="s">
        <v>4</v>
      </c>
      <c r="C1368" t="s">
        <v>5</v>
      </c>
    </row>
    <row r="1369" spans="1:3" x14ac:dyDescent="0.25">
      <c r="A1369" s="1">
        <v>43372</v>
      </c>
      <c r="B1369" t="s">
        <v>4</v>
      </c>
      <c r="C1369" t="s">
        <v>4</v>
      </c>
    </row>
    <row r="1370" spans="1:3" x14ac:dyDescent="0.25">
      <c r="A1370" s="1">
        <v>43373</v>
      </c>
      <c r="B1370" t="s">
        <v>4</v>
      </c>
      <c r="C1370" t="s">
        <v>4</v>
      </c>
    </row>
    <row r="1371" spans="1:3" x14ac:dyDescent="0.25">
      <c r="A1371" s="1">
        <v>43374</v>
      </c>
      <c r="B1371" t="s">
        <v>4</v>
      </c>
      <c r="C1371" t="s">
        <v>4</v>
      </c>
    </row>
    <row r="1372" spans="1:3" x14ac:dyDescent="0.25">
      <c r="A1372" s="1">
        <v>43375</v>
      </c>
      <c r="B1372" t="s">
        <v>4</v>
      </c>
      <c r="C1372" t="s">
        <v>4</v>
      </c>
    </row>
    <row r="1373" spans="1:3" x14ac:dyDescent="0.25">
      <c r="A1373" s="1">
        <v>43376</v>
      </c>
      <c r="B1373" t="s">
        <v>4</v>
      </c>
      <c r="C1373" t="s">
        <v>4</v>
      </c>
    </row>
    <row r="1374" spans="1:3" x14ac:dyDescent="0.25">
      <c r="A1374" s="1">
        <v>43377</v>
      </c>
      <c r="B1374" t="s">
        <v>4</v>
      </c>
      <c r="C1374" t="s">
        <v>4</v>
      </c>
    </row>
    <row r="1375" spans="1:3" x14ac:dyDescent="0.25">
      <c r="A1375" s="1">
        <v>43378</v>
      </c>
      <c r="B1375" t="s">
        <v>4</v>
      </c>
      <c r="C1375" t="s">
        <v>4</v>
      </c>
    </row>
    <row r="1376" spans="1:3" x14ac:dyDescent="0.25">
      <c r="A1376" s="1">
        <v>43379</v>
      </c>
      <c r="B1376" t="s">
        <v>4</v>
      </c>
      <c r="C1376" t="s">
        <v>4</v>
      </c>
    </row>
    <row r="1377" spans="1:3" x14ac:dyDescent="0.25">
      <c r="A1377" s="1">
        <v>43380</v>
      </c>
      <c r="B1377" t="s">
        <v>4</v>
      </c>
      <c r="C1377" t="s">
        <v>4</v>
      </c>
    </row>
    <row r="1378" spans="1:3" x14ac:dyDescent="0.25">
      <c r="A1378" s="1">
        <v>43381</v>
      </c>
      <c r="B1378" t="s">
        <v>4</v>
      </c>
      <c r="C1378" t="s">
        <v>4</v>
      </c>
    </row>
    <row r="1379" spans="1:3" x14ac:dyDescent="0.25">
      <c r="A1379" s="1">
        <v>43382</v>
      </c>
      <c r="B1379" t="s">
        <v>5</v>
      </c>
      <c r="C1379" t="s">
        <v>4</v>
      </c>
    </row>
    <row r="1380" spans="1:3" x14ac:dyDescent="0.25">
      <c r="A1380" s="1">
        <v>43383</v>
      </c>
      <c r="B1380" t="s">
        <v>5</v>
      </c>
      <c r="C1380" t="s">
        <v>4</v>
      </c>
    </row>
    <row r="1381" spans="1:3" x14ac:dyDescent="0.25">
      <c r="A1381" s="1">
        <v>43384</v>
      </c>
      <c r="B1381" t="s">
        <v>5</v>
      </c>
      <c r="C1381" t="s">
        <v>4</v>
      </c>
    </row>
    <row r="1382" spans="1:3" x14ac:dyDescent="0.25">
      <c r="A1382" s="1">
        <v>43385</v>
      </c>
      <c r="B1382" t="s">
        <v>5</v>
      </c>
      <c r="C1382" t="s">
        <v>4</v>
      </c>
    </row>
    <row r="1383" spans="1:3" x14ac:dyDescent="0.25">
      <c r="A1383" s="1">
        <v>43386</v>
      </c>
      <c r="B1383" t="s">
        <v>5</v>
      </c>
      <c r="C1383" t="s">
        <v>4</v>
      </c>
    </row>
    <row r="1384" spans="1:3" x14ac:dyDescent="0.25">
      <c r="A1384" s="1">
        <v>43387</v>
      </c>
      <c r="B1384" t="s">
        <v>5</v>
      </c>
      <c r="C1384" t="s">
        <v>4</v>
      </c>
    </row>
    <row r="1385" spans="1:3" x14ac:dyDescent="0.25">
      <c r="A1385" s="1">
        <v>43388</v>
      </c>
      <c r="B1385" t="s">
        <v>5</v>
      </c>
      <c r="C1385" t="s">
        <v>4</v>
      </c>
    </row>
    <row r="1386" spans="1:3" x14ac:dyDescent="0.25">
      <c r="A1386" s="1">
        <v>43389</v>
      </c>
      <c r="B1386" t="s">
        <v>5</v>
      </c>
      <c r="C1386" t="s">
        <v>4</v>
      </c>
    </row>
    <row r="1387" spans="1:3" x14ac:dyDescent="0.25">
      <c r="A1387" s="1">
        <v>43390</v>
      </c>
      <c r="B1387" t="s">
        <v>5</v>
      </c>
      <c r="C1387" t="s">
        <v>4</v>
      </c>
    </row>
    <row r="1388" spans="1:3" x14ac:dyDescent="0.25">
      <c r="A1388" s="1">
        <v>43391</v>
      </c>
      <c r="B1388" t="s">
        <v>5</v>
      </c>
      <c r="C1388" t="s">
        <v>4</v>
      </c>
    </row>
    <row r="1389" spans="1:3" x14ac:dyDescent="0.25">
      <c r="A1389" s="1">
        <v>43392</v>
      </c>
      <c r="B1389" t="s">
        <v>5</v>
      </c>
      <c r="C1389" t="s">
        <v>4</v>
      </c>
    </row>
    <row r="1390" spans="1:3" x14ac:dyDescent="0.25">
      <c r="A1390" s="1">
        <v>43393</v>
      </c>
      <c r="B1390" t="s">
        <v>5</v>
      </c>
      <c r="C1390" t="s">
        <v>4</v>
      </c>
    </row>
    <row r="1391" spans="1:3" x14ac:dyDescent="0.25">
      <c r="A1391" s="1">
        <v>43394</v>
      </c>
      <c r="B1391" t="s">
        <v>5</v>
      </c>
      <c r="C1391" t="s">
        <v>4</v>
      </c>
    </row>
    <row r="1392" spans="1:3" x14ac:dyDescent="0.25">
      <c r="A1392" s="1">
        <v>43395</v>
      </c>
      <c r="B1392" t="s">
        <v>5</v>
      </c>
      <c r="C1392" t="s">
        <v>4</v>
      </c>
    </row>
    <row r="1393" spans="1:3" x14ac:dyDescent="0.25">
      <c r="A1393" s="1">
        <v>43396</v>
      </c>
      <c r="B1393" t="s">
        <v>5</v>
      </c>
      <c r="C1393" t="s">
        <v>4</v>
      </c>
    </row>
    <row r="1394" spans="1:3" x14ac:dyDescent="0.25">
      <c r="A1394" s="1">
        <v>43397</v>
      </c>
      <c r="B1394" t="s">
        <v>5</v>
      </c>
      <c r="C1394" t="s">
        <v>4</v>
      </c>
    </row>
    <row r="1395" spans="1:3" x14ac:dyDescent="0.25">
      <c r="A1395" s="1">
        <v>43398</v>
      </c>
      <c r="B1395" t="s">
        <v>5</v>
      </c>
      <c r="C1395" t="s">
        <v>4</v>
      </c>
    </row>
    <row r="1396" spans="1:3" x14ac:dyDescent="0.25">
      <c r="A1396" s="1">
        <v>43399</v>
      </c>
      <c r="B1396" t="s">
        <v>5</v>
      </c>
      <c r="C1396" t="s">
        <v>4</v>
      </c>
    </row>
    <row r="1397" spans="1:3" x14ac:dyDescent="0.25">
      <c r="A1397" s="1">
        <v>43400</v>
      </c>
      <c r="B1397" t="s">
        <v>5</v>
      </c>
      <c r="C1397" t="s">
        <v>4</v>
      </c>
    </row>
    <row r="1398" spans="1:3" x14ac:dyDescent="0.25">
      <c r="A1398" s="1">
        <v>43401</v>
      </c>
      <c r="B1398" t="s">
        <v>5</v>
      </c>
      <c r="C1398" t="s">
        <v>4</v>
      </c>
    </row>
    <row r="1399" spans="1:3" x14ac:dyDescent="0.25">
      <c r="A1399" s="1">
        <v>43402</v>
      </c>
      <c r="B1399" t="s">
        <v>5</v>
      </c>
      <c r="C1399" t="s">
        <v>4</v>
      </c>
    </row>
    <row r="1400" spans="1:3" x14ac:dyDescent="0.25">
      <c r="A1400" s="1">
        <v>43403</v>
      </c>
      <c r="B1400" t="s">
        <v>5</v>
      </c>
      <c r="C1400" t="s">
        <v>4</v>
      </c>
    </row>
    <row r="1401" spans="1:3" x14ac:dyDescent="0.25">
      <c r="A1401" s="1">
        <v>43404</v>
      </c>
      <c r="B1401" t="s">
        <v>5</v>
      </c>
      <c r="C1401" t="s">
        <v>4</v>
      </c>
    </row>
    <row r="1402" spans="1:3" x14ac:dyDescent="0.25">
      <c r="A1402" s="1">
        <v>43405</v>
      </c>
      <c r="B1402" t="s">
        <v>5</v>
      </c>
      <c r="C1402" t="s">
        <v>4</v>
      </c>
    </row>
    <row r="1403" spans="1:3" x14ac:dyDescent="0.25">
      <c r="A1403" s="1">
        <v>43406</v>
      </c>
      <c r="B1403" t="s">
        <v>5</v>
      </c>
      <c r="C1403" t="s">
        <v>4</v>
      </c>
    </row>
    <row r="1404" spans="1:3" x14ac:dyDescent="0.25">
      <c r="A1404" s="1">
        <v>43407</v>
      </c>
      <c r="B1404" t="s">
        <v>5</v>
      </c>
      <c r="C1404" t="s">
        <v>4</v>
      </c>
    </row>
    <row r="1405" spans="1:3" x14ac:dyDescent="0.25">
      <c r="A1405" s="1">
        <v>43408</v>
      </c>
      <c r="B1405" t="s">
        <v>5</v>
      </c>
      <c r="C1405" t="s">
        <v>4</v>
      </c>
    </row>
    <row r="1406" spans="1:3" x14ac:dyDescent="0.25">
      <c r="A1406" s="1">
        <v>43409</v>
      </c>
      <c r="B1406" t="s">
        <v>5</v>
      </c>
      <c r="C1406" t="s">
        <v>4</v>
      </c>
    </row>
    <row r="1407" spans="1:3" x14ac:dyDescent="0.25">
      <c r="A1407" s="1">
        <v>43410</v>
      </c>
      <c r="B1407" t="s">
        <v>5</v>
      </c>
      <c r="C1407" t="s">
        <v>5</v>
      </c>
    </row>
    <row r="1408" spans="1:3" x14ac:dyDescent="0.25">
      <c r="A1408" s="1">
        <v>43411</v>
      </c>
      <c r="B1408" t="s">
        <v>5</v>
      </c>
      <c r="C1408" t="s">
        <v>4</v>
      </c>
    </row>
    <row r="1409" spans="1:3" x14ac:dyDescent="0.25">
      <c r="A1409" s="1">
        <v>43412</v>
      </c>
      <c r="B1409" t="s">
        <v>5</v>
      </c>
      <c r="C1409" t="s">
        <v>4</v>
      </c>
    </row>
    <row r="1410" spans="1:3" x14ac:dyDescent="0.25">
      <c r="A1410" s="1">
        <v>43413</v>
      </c>
      <c r="B1410" t="s">
        <v>5</v>
      </c>
      <c r="C1410" t="s">
        <v>4</v>
      </c>
    </row>
    <row r="1411" spans="1:3" x14ac:dyDescent="0.25">
      <c r="A1411" s="1">
        <v>43414</v>
      </c>
      <c r="B1411" t="s">
        <v>5</v>
      </c>
      <c r="C1411" t="s">
        <v>4</v>
      </c>
    </row>
    <row r="1412" spans="1:3" x14ac:dyDescent="0.25">
      <c r="A1412" s="1">
        <v>43415</v>
      </c>
      <c r="B1412" t="s">
        <v>5</v>
      </c>
      <c r="C1412" t="s">
        <v>4</v>
      </c>
    </row>
    <row r="1413" spans="1:3" x14ac:dyDescent="0.25">
      <c r="A1413" s="1">
        <v>43416</v>
      </c>
      <c r="B1413" t="s">
        <v>5</v>
      </c>
      <c r="C1413" t="s">
        <v>4</v>
      </c>
    </row>
    <row r="1414" spans="1:3" x14ac:dyDescent="0.25">
      <c r="A1414" s="1">
        <v>43417</v>
      </c>
      <c r="B1414" t="s">
        <v>5</v>
      </c>
      <c r="C1414" t="s">
        <v>4</v>
      </c>
    </row>
    <row r="1415" spans="1:3" x14ac:dyDescent="0.25">
      <c r="A1415" s="1">
        <v>43418</v>
      </c>
      <c r="B1415" t="s">
        <v>5</v>
      </c>
      <c r="C1415" t="s">
        <v>4</v>
      </c>
    </row>
    <row r="1416" spans="1:3" x14ac:dyDescent="0.25">
      <c r="A1416" s="1">
        <v>43419</v>
      </c>
      <c r="B1416" t="s">
        <v>5</v>
      </c>
      <c r="C1416" t="s">
        <v>4</v>
      </c>
    </row>
    <row r="1417" spans="1:3" x14ac:dyDescent="0.25">
      <c r="A1417" s="1">
        <v>43420</v>
      </c>
      <c r="B1417" t="s">
        <v>5</v>
      </c>
      <c r="C1417" t="s">
        <v>4</v>
      </c>
    </row>
    <row r="1418" spans="1:3" x14ac:dyDescent="0.25">
      <c r="A1418" s="1">
        <v>43421</v>
      </c>
      <c r="B1418" t="s">
        <v>5</v>
      </c>
      <c r="C1418" t="s">
        <v>4</v>
      </c>
    </row>
    <row r="1419" spans="1:3" x14ac:dyDescent="0.25">
      <c r="A1419" s="1">
        <v>43422</v>
      </c>
      <c r="B1419" t="s">
        <v>5</v>
      </c>
      <c r="C1419" t="s">
        <v>4</v>
      </c>
    </row>
    <row r="1420" spans="1:3" x14ac:dyDescent="0.25">
      <c r="A1420" s="1">
        <v>43423</v>
      </c>
      <c r="B1420" t="s">
        <v>5</v>
      </c>
      <c r="C1420" t="s">
        <v>4</v>
      </c>
    </row>
    <row r="1421" spans="1:3" x14ac:dyDescent="0.25">
      <c r="A1421" s="1">
        <v>43424</v>
      </c>
      <c r="B1421" t="s">
        <v>5</v>
      </c>
      <c r="C1421" t="s">
        <v>4</v>
      </c>
    </row>
    <row r="1422" spans="1:3" x14ac:dyDescent="0.25">
      <c r="A1422" s="1">
        <v>43425</v>
      </c>
      <c r="B1422" t="s">
        <v>5</v>
      </c>
      <c r="C1422" t="s">
        <v>4</v>
      </c>
    </row>
    <row r="1423" spans="1:3" x14ac:dyDescent="0.25">
      <c r="A1423" s="1">
        <v>43426</v>
      </c>
      <c r="B1423" t="s">
        <v>5</v>
      </c>
      <c r="C1423" t="s">
        <v>4</v>
      </c>
    </row>
    <row r="1424" spans="1:3" x14ac:dyDescent="0.25">
      <c r="A1424" s="1">
        <v>43427</v>
      </c>
      <c r="B1424" t="s">
        <v>5</v>
      </c>
      <c r="C1424" t="s">
        <v>4</v>
      </c>
    </row>
    <row r="1425" spans="1:3" x14ac:dyDescent="0.25">
      <c r="A1425" s="1">
        <v>43428</v>
      </c>
      <c r="B1425" t="s">
        <v>5</v>
      </c>
      <c r="C1425" t="s">
        <v>4</v>
      </c>
    </row>
    <row r="1426" spans="1:3" x14ac:dyDescent="0.25">
      <c r="A1426" s="1">
        <v>43429</v>
      </c>
      <c r="B1426" t="s">
        <v>5</v>
      </c>
      <c r="C1426" t="s">
        <v>4</v>
      </c>
    </row>
    <row r="1427" spans="1:3" x14ac:dyDescent="0.25">
      <c r="A1427" s="1">
        <v>43430</v>
      </c>
      <c r="B1427" t="s">
        <v>5</v>
      </c>
      <c r="C1427" t="s">
        <v>4</v>
      </c>
    </row>
    <row r="1428" spans="1:3" x14ac:dyDescent="0.25">
      <c r="A1428" s="1">
        <v>43431</v>
      </c>
      <c r="B1428" t="s">
        <v>5</v>
      </c>
      <c r="C1428" t="s">
        <v>4</v>
      </c>
    </row>
    <row r="1429" spans="1:3" x14ac:dyDescent="0.25">
      <c r="A1429" s="1">
        <v>43432</v>
      </c>
      <c r="B1429" t="s">
        <v>5</v>
      </c>
      <c r="C1429" t="s">
        <v>4</v>
      </c>
    </row>
    <row r="1430" spans="1:3" x14ac:dyDescent="0.25">
      <c r="A1430" s="1">
        <v>43433</v>
      </c>
      <c r="B1430" t="s">
        <v>5</v>
      </c>
      <c r="C1430" t="s">
        <v>4</v>
      </c>
    </row>
    <row r="1431" spans="1:3" x14ac:dyDescent="0.25">
      <c r="A1431" s="1">
        <v>43434</v>
      </c>
      <c r="B1431" t="s">
        <v>5</v>
      </c>
      <c r="C1431" t="s">
        <v>4</v>
      </c>
    </row>
    <row r="1432" spans="1:3" x14ac:dyDescent="0.25">
      <c r="A1432" s="1">
        <v>43435</v>
      </c>
      <c r="B1432" t="s">
        <v>5</v>
      </c>
      <c r="C1432" t="s">
        <v>4</v>
      </c>
    </row>
    <row r="1433" spans="1:3" x14ac:dyDescent="0.25">
      <c r="A1433" s="1">
        <v>43436</v>
      </c>
      <c r="B1433" t="s">
        <v>5</v>
      </c>
      <c r="C1433" t="s">
        <v>4</v>
      </c>
    </row>
    <row r="1434" spans="1:3" x14ac:dyDescent="0.25">
      <c r="A1434" s="1">
        <v>43437</v>
      </c>
      <c r="B1434" t="s">
        <v>5</v>
      </c>
      <c r="C1434" t="s">
        <v>4</v>
      </c>
    </row>
    <row r="1435" spans="1:3" x14ac:dyDescent="0.25">
      <c r="A1435" s="1">
        <v>43438</v>
      </c>
      <c r="B1435" t="s">
        <v>5</v>
      </c>
      <c r="C1435" t="s">
        <v>4</v>
      </c>
    </row>
    <row r="1436" spans="1:3" x14ac:dyDescent="0.25">
      <c r="A1436" s="1">
        <v>43439</v>
      </c>
      <c r="B1436" t="s">
        <v>5</v>
      </c>
      <c r="C1436" t="s">
        <v>4</v>
      </c>
    </row>
    <row r="1437" spans="1:3" x14ac:dyDescent="0.25">
      <c r="A1437" s="1">
        <v>43440</v>
      </c>
      <c r="B1437" t="s">
        <v>5</v>
      </c>
      <c r="C1437" t="s">
        <v>4</v>
      </c>
    </row>
    <row r="1438" spans="1:3" x14ac:dyDescent="0.25">
      <c r="A1438" s="1">
        <v>43441</v>
      </c>
      <c r="B1438" t="s">
        <v>5</v>
      </c>
      <c r="C1438" t="s">
        <v>4</v>
      </c>
    </row>
    <row r="1439" spans="1:3" x14ac:dyDescent="0.25">
      <c r="A1439" s="1">
        <v>43442</v>
      </c>
      <c r="B1439" t="s">
        <v>5</v>
      </c>
      <c r="C1439" t="s">
        <v>4</v>
      </c>
    </row>
    <row r="1440" spans="1:3" x14ac:dyDescent="0.25">
      <c r="A1440" s="1">
        <v>43443</v>
      </c>
      <c r="B1440" t="s">
        <v>5</v>
      </c>
      <c r="C1440" t="s">
        <v>4</v>
      </c>
    </row>
    <row r="1441" spans="1:3" x14ac:dyDescent="0.25">
      <c r="A1441" s="1">
        <v>43444</v>
      </c>
      <c r="B1441" t="s">
        <v>5</v>
      </c>
      <c r="C1441" t="s">
        <v>4</v>
      </c>
    </row>
    <row r="1442" spans="1:3" x14ac:dyDescent="0.25">
      <c r="A1442" s="1">
        <v>43445</v>
      </c>
      <c r="B1442" t="s">
        <v>5</v>
      </c>
      <c r="C1442" t="s">
        <v>4</v>
      </c>
    </row>
    <row r="1443" spans="1:3" x14ac:dyDescent="0.25">
      <c r="A1443" s="1">
        <v>43446</v>
      </c>
      <c r="B1443" t="s">
        <v>5</v>
      </c>
      <c r="C1443" t="s">
        <v>4</v>
      </c>
    </row>
    <row r="1444" spans="1:3" x14ac:dyDescent="0.25">
      <c r="A1444" s="1">
        <v>43447</v>
      </c>
      <c r="B1444" t="s">
        <v>5</v>
      </c>
      <c r="C1444" t="s">
        <v>4</v>
      </c>
    </row>
    <row r="1445" spans="1:3" x14ac:dyDescent="0.25">
      <c r="A1445" s="1">
        <v>43448</v>
      </c>
      <c r="B1445" t="s">
        <v>5</v>
      </c>
      <c r="C1445" t="s">
        <v>4</v>
      </c>
    </row>
    <row r="1446" spans="1:3" x14ac:dyDescent="0.25">
      <c r="A1446" s="1">
        <v>43449</v>
      </c>
      <c r="B1446" t="s">
        <v>5</v>
      </c>
      <c r="C1446" t="s">
        <v>4</v>
      </c>
    </row>
    <row r="1447" spans="1:3" x14ac:dyDescent="0.25">
      <c r="A1447" s="1">
        <v>43450</v>
      </c>
      <c r="B1447" t="s">
        <v>5</v>
      </c>
      <c r="C1447" t="s">
        <v>4</v>
      </c>
    </row>
    <row r="1448" spans="1:3" x14ac:dyDescent="0.25">
      <c r="A1448" s="1">
        <v>43451</v>
      </c>
      <c r="B1448" t="s">
        <v>5</v>
      </c>
      <c r="C1448" t="s">
        <v>4</v>
      </c>
    </row>
    <row r="1449" spans="1:3" x14ac:dyDescent="0.25">
      <c r="A1449" s="1">
        <v>43452</v>
      </c>
      <c r="B1449" t="s">
        <v>5</v>
      </c>
      <c r="C1449" t="s">
        <v>4</v>
      </c>
    </row>
    <row r="1450" spans="1:3" x14ac:dyDescent="0.25">
      <c r="A1450" s="1">
        <v>43453</v>
      </c>
      <c r="B1450" t="s">
        <v>5</v>
      </c>
      <c r="C1450" t="s">
        <v>4</v>
      </c>
    </row>
    <row r="1451" spans="1:3" x14ac:dyDescent="0.25">
      <c r="A1451" s="1">
        <v>43454</v>
      </c>
      <c r="B1451" t="s">
        <v>5</v>
      </c>
      <c r="C1451" t="s">
        <v>4</v>
      </c>
    </row>
    <row r="1452" spans="1:3" x14ac:dyDescent="0.25">
      <c r="A1452" s="1">
        <v>43455</v>
      </c>
      <c r="B1452" t="s">
        <v>4</v>
      </c>
      <c r="C1452" t="s">
        <v>4</v>
      </c>
    </row>
    <row r="1453" spans="1:3" x14ac:dyDescent="0.25">
      <c r="A1453" s="1">
        <v>43456</v>
      </c>
      <c r="B1453" t="s">
        <v>4</v>
      </c>
      <c r="C1453" t="s">
        <v>4</v>
      </c>
    </row>
    <row r="1454" spans="1:3" x14ac:dyDescent="0.25">
      <c r="A1454" s="1">
        <v>43457</v>
      </c>
      <c r="B1454" t="s">
        <v>4</v>
      </c>
      <c r="C1454" t="s">
        <v>4</v>
      </c>
    </row>
    <row r="1455" spans="1:3" x14ac:dyDescent="0.25">
      <c r="A1455" s="1">
        <v>43458</v>
      </c>
      <c r="B1455" t="s">
        <v>4</v>
      </c>
      <c r="C1455" t="s">
        <v>4</v>
      </c>
    </row>
    <row r="1456" spans="1:3" x14ac:dyDescent="0.25">
      <c r="A1456" s="1">
        <v>43459</v>
      </c>
      <c r="B1456" t="s">
        <v>4</v>
      </c>
      <c r="C1456" t="s">
        <v>5</v>
      </c>
    </row>
    <row r="1457" spans="1:3" x14ac:dyDescent="0.25">
      <c r="A1457" s="1">
        <v>43460</v>
      </c>
      <c r="B1457" t="s">
        <v>4</v>
      </c>
      <c r="C1457" t="s">
        <v>5</v>
      </c>
    </row>
    <row r="1458" spans="1:3" x14ac:dyDescent="0.25">
      <c r="A1458" s="1">
        <v>43461</v>
      </c>
      <c r="B1458" t="s">
        <v>4</v>
      </c>
      <c r="C1458" t="s">
        <v>4</v>
      </c>
    </row>
    <row r="1459" spans="1:3" x14ac:dyDescent="0.25">
      <c r="A1459" s="1">
        <v>43462</v>
      </c>
      <c r="B1459" t="s">
        <v>4</v>
      </c>
      <c r="C1459" t="s">
        <v>4</v>
      </c>
    </row>
    <row r="1460" spans="1:3" x14ac:dyDescent="0.25">
      <c r="A1460" s="1">
        <v>43463</v>
      </c>
      <c r="B1460" t="s">
        <v>4</v>
      </c>
      <c r="C1460" t="s">
        <v>4</v>
      </c>
    </row>
    <row r="1461" spans="1:3" x14ac:dyDescent="0.25">
      <c r="A1461" s="1">
        <v>43464</v>
      </c>
      <c r="B1461" t="s">
        <v>4</v>
      </c>
      <c r="C1461" t="s">
        <v>4</v>
      </c>
    </row>
    <row r="1462" spans="1:3" x14ac:dyDescent="0.25">
      <c r="A1462" s="1">
        <v>43465</v>
      </c>
      <c r="B1462" t="s">
        <v>4</v>
      </c>
      <c r="C1462" t="s">
        <v>4</v>
      </c>
    </row>
    <row r="1463" spans="1:3" x14ac:dyDescent="0.25">
      <c r="A1463" s="1">
        <v>43466</v>
      </c>
      <c r="B1463" t="s">
        <v>4</v>
      </c>
      <c r="C1463" t="s">
        <v>5</v>
      </c>
    </row>
    <row r="1464" spans="1:3" x14ac:dyDescent="0.25">
      <c r="A1464" s="1">
        <v>43467</v>
      </c>
      <c r="B1464" t="s">
        <v>4</v>
      </c>
      <c r="C1464" t="s">
        <v>4</v>
      </c>
    </row>
    <row r="1465" spans="1:3" x14ac:dyDescent="0.25">
      <c r="A1465" s="1">
        <v>43468</v>
      </c>
      <c r="B1465" t="s">
        <v>4</v>
      </c>
      <c r="C1465" t="s">
        <v>4</v>
      </c>
    </row>
    <row r="1466" spans="1:3" x14ac:dyDescent="0.25">
      <c r="A1466" s="1">
        <v>43469</v>
      </c>
      <c r="B1466" t="s">
        <v>4</v>
      </c>
      <c r="C1466" t="s">
        <v>4</v>
      </c>
    </row>
    <row r="1467" spans="1:3" x14ac:dyDescent="0.25">
      <c r="A1467" s="1">
        <v>43470</v>
      </c>
      <c r="B1467" t="s">
        <v>4</v>
      </c>
      <c r="C1467" t="s">
        <v>4</v>
      </c>
    </row>
    <row r="1468" spans="1:3" x14ac:dyDescent="0.25">
      <c r="A1468" s="1">
        <v>43471</v>
      </c>
      <c r="B1468" t="s">
        <v>4</v>
      </c>
      <c r="C1468" t="s">
        <v>4</v>
      </c>
    </row>
    <row r="1469" spans="1:3" x14ac:dyDescent="0.25">
      <c r="A1469" s="1">
        <v>43472</v>
      </c>
      <c r="B1469" t="s">
        <v>4</v>
      </c>
      <c r="C1469" t="s">
        <v>4</v>
      </c>
    </row>
    <row r="1470" spans="1:3" x14ac:dyDescent="0.25">
      <c r="A1470" s="1">
        <v>43473</v>
      </c>
      <c r="B1470" t="s">
        <v>4</v>
      </c>
      <c r="C1470" t="s">
        <v>4</v>
      </c>
    </row>
    <row r="1471" spans="1:3" x14ac:dyDescent="0.25">
      <c r="A1471" s="1">
        <v>43474</v>
      </c>
      <c r="B1471" t="s">
        <v>4</v>
      </c>
      <c r="C1471" t="s">
        <v>4</v>
      </c>
    </row>
    <row r="1472" spans="1:3" x14ac:dyDescent="0.25">
      <c r="A1472" s="1">
        <v>43475</v>
      </c>
      <c r="B1472" t="s">
        <v>4</v>
      </c>
      <c r="C1472" t="s">
        <v>4</v>
      </c>
    </row>
    <row r="1473" spans="1:3" x14ac:dyDescent="0.25">
      <c r="A1473" s="1">
        <v>43476</v>
      </c>
      <c r="B1473" t="s">
        <v>4</v>
      </c>
      <c r="C1473" t="s">
        <v>4</v>
      </c>
    </row>
    <row r="1474" spans="1:3" x14ac:dyDescent="0.25">
      <c r="A1474" s="1">
        <v>43477</v>
      </c>
      <c r="B1474" t="s">
        <v>4</v>
      </c>
      <c r="C1474" t="s">
        <v>4</v>
      </c>
    </row>
    <row r="1475" spans="1:3" x14ac:dyDescent="0.25">
      <c r="A1475" s="1">
        <v>43478</v>
      </c>
      <c r="B1475" t="s">
        <v>4</v>
      </c>
      <c r="C1475" t="s">
        <v>4</v>
      </c>
    </row>
    <row r="1476" spans="1:3" x14ac:dyDescent="0.25">
      <c r="A1476" s="1">
        <v>43479</v>
      </c>
      <c r="B1476" t="s">
        <v>4</v>
      </c>
      <c r="C1476" t="s">
        <v>4</v>
      </c>
    </row>
    <row r="1477" spans="1:3" x14ac:dyDescent="0.25">
      <c r="A1477" s="1">
        <v>43480</v>
      </c>
      <c r="B1477" t="s">
        <v>4</v>
      </c>
      <c r="C1477" t="s">
        <v>4</v>
      </c>
    </row>
    <row r="1478" spans="1:3" x14ac:dyDescent="0.25">
      <c r="A1478" s="1">
        <v>43481</v>
      </c>
      <c r="B1478" t="s">
        <v>4</v>
      </c>
      <c r="C1478" t="s">
        <v>4</v>
      </c>
    </row>
    <row r="1479" spans="1:3" x14ac:dyDescent="0.25">
      <c r="A1479" s="1">
        <v>43482</v>
      </c>
      <c r="B1479" t="s">
        <v>4</v>
      </c>
      <c r="C1479" t="s">
        <v>4</v>
      </c>
    </row>
    <row r="1480" spans="1:3" x14ac:dyDescent="0.25">
      <c r="A1480" s="1">
        <v>43483</v>
      </c>
      <c r="B1480" t="s">
        <v>4</v>
      </c>
      <c r="C1480" t="s">
        <v>4</v>
      </c>
    </row>
    <row r="1481" spans="1:3" x14ac:dyDescent="0.25">
      <c r="A1481" s="1">
        <v>43484</v>
      </c>
      <c r="B1481" t="s">
        <v>4</v>
      </c>
      <c r="C1481" t="s">
        <v>4</v>
      </c>
    </row>
    <row r="1482" spans="1:3" x14ac:dyDescent="0.25">
      <c r="A1482" s="1">
        <v>43485</v>
      </c>
      <c r="B1482" t="s">
        <v>4</v>
      </c>
      <c r="C1482" t="s">
        <v>4</v>
      </c>
    </row>
    <row r="1483" spans="1:3" x14ac:dyDescent="0.25">
      <c r="A1483" s="1">
        <v>43486</v>
      </c>
      <c r="B1483" t="s">
        <v>4</v>
      </c>
      <c r="C1483" t="s">
        <v>4</v>
      </c>
    </row>
    <row r="1484" spans="1:3" x14ac:dyDescent="0.25">
      <c r="A1484" s="1">
        <v>43487</v>
      </c>
      <c r="B1484" t="s">
        <v>4</v>
      </c>
      <c r="C1484" t="s">
        <v>4</v>
      </c>
    </row>
    <row r="1485" spans="1:3" x14ac:dyDescent="0.25">
      <c r="A1485" s="1">
        <v>43488</v>
      </c>
      <c r="B1485" t="s">
        <v>4</v>
      </c>
      <c r="C1485" t="s">
        <v>4</v>
      </c>
    </row>
    <row r="1486" spans="1:3" x14ac:dyDescent="0.25">
      <c r="A1486" s="1">
        <v>43489</v>
      </c>
      <c r="B1486" t="s">
        <v>4</v>
      </c>
      <c r="C1486" t="s">
        <v>4</v>
      </c>
    </row>
    <row r="1487" spans="1:3" x14ac:dyDescent="0.25">
      <c r="A1487" s="1">
        <v>43490</v>
      </c>
      <c r="B1487" t="s">
        <v>4</v>
      </c>
      <c r="C1487" t="s">
        <v>4</v>
      </c>
    </row>
    <row r="1488" spans="1:3" x14ac:dyDescent="0.25">
      <c r="A1488" s="1">
        <v>43491</v>
      </c>
      <c r="B1488" t="s">
        <v>4</v>
      </c>
      <c r="C1488" t="s">
        <v>5</v>
      </c>
    </row>
    <row r="1489" spans="1:3" x14ac:dyDescent="0.25">
      <c r="A1489" s="1">
        <v>43492</v>
      </c>
      <c r="B1489" t="s">
        <v>4</v>
      </c>
      <c r="C1489" t="s">
        <v>4</v>
      </c>
    </row>
    <row r="1490" spans="1:3" x14ac:dyDescent="0.25">
      <c r="A1490" s="1">
        <v>43493</v>
      </c>
      <c r="B1490" t="s">
        <v>4</v>
      </c>
      <c r="C1490" t="s">
        <v>5</v>
      </c>
    </row>
    <row r="1491" spans="1:3" x14ac:dyDescent="0.25">
      <c r="A1491" s="1">
        <v>43494</v>
      </c>
      <c r="B1491" t="s">
        <v>4</v>
      </c>
      <c r="C1491" t="s">
        <v>4</v>
      </c>
    </row>
    <row r="1492" spans="1:3" x14ac:dyDescent="0.25">
      <c r="A1492" s="1">
        <v>43495</v>
      </c>
      <c r="B1492" t="s">
        <v>4</v>
      </c>
      <c r="C1492" t="s">
        <v>4</v>
      </c>
    </row>
    <row r="1493" spans="1:3" x14ac:dyDescent="0.25">
      <c r="A1493" s="1">
        <v>43496</v>
      </c>
      <c r="B1493" t="s">
        <v>5</v>
      </c>
      <c r="C1493" t="s">
        <v>4</v>
      </c>
    </row>
    <row r="1494" spans="1:3" x14ac:dyDescent="0.25">
      <c r="A1494" s="1">
        <v>43497</v>
      </c>
      <c r="B1494" t="s">
        <v>5</v>
      </c>
      <c r="C1494" t="s">
        <v>4</v>
      </c>
    </row>
    <row r="1495" spans="1:3" x14ac:dyDescent="0.25">
      <c r="A1495" s="1">
        <v>43498</v>
      </c>
      <c r="B1495" t="s">
        <v>5</v>
      </c>
      <c r="C1495" t="s">
        <v>4</v>
      </c>
    </row>
    <row r="1496" spans="1:3" x14ac:dyDescent="0.25">
      <c r="A1496" s="1">
        <v>43499</v>
      </c>
      <c r="B1496" t="s">
        <v>5</v>
      </c>
      <c r="C1496" t="s">
        <v>4</v>
      </c>
    </row>
    <row r="1497" spans="1:3" x14ac:dyDescent="0.25">
      <c r="A1497" s="1">
        <v>43500</v>
      </c>
      <c r="B1497" t="s">
        <v>5</v>
      </c>
      <c r="C1497" t="s">
        <v>4</v>
      </c>
    </row>
    <row r="1498" spans="1:3" x14ac:dyDescent="0.25">
      <c r="A1498" s="1">
        <v>43501</v>
      </c>
      <c r="B1498" t="s">
        <v>5</v>
      </c>
      <c r="C1498" t="s">
        <v>4</v>
      </c>
    </row>
    <row r="1499" spans="1:3" x14ac:dyDescent="0.25">
      <c r="A1499" s="1">
        <v>43502</v>
      </c>
      <c r="B1499" t="s">
        <v>5</v>
      </c>
      <c r="C1499" t="s">
        <v>4</v>
      </c>
    </row>
    <row r="1500" spans="1:3" x14ac:dyDescent="0.25">
      <c r="A1500" s="1">
        <v>43503</v>
      </c>
      <c r="B1500" t="s">
        <v>5</v>
      </c>
      <c r="C1500" t="s">
        <v>4</v>
      </c>
    </row>
    <row r="1501" spans="1:3" x14ac:dyDescent="0.25">
      <c r="A1501" s="1">
        <v>43504</v>
      </c>
      <c r="B1501" t="s">
        <v>5</v>
      </c>
      <c r="C1501" t="s">
        <v>4</v>
      </c>
    </row>
    <row r="1502" spans="1:3" x14ac:dyDescent="0.25">
      <c r="A1502" s="1">
        <v>43505</v>
      </c>
      <c r="B1502" t="s">
        <v>5</v>
      </c>
      <c r="C1502" t="s">
        <v>4</v>
      </c>
    </row>
    <row r="1503" spans="1:3" x14ac:dyDescent="0.25">
      <c r="A1503" s="1">
        <v>43506</v>
      </c>
      <c r="B1503" t="s">
        <v>5</v>
      </c>
      <c r="C1503" t="s">
        <v>4</v>
      </c>
    </row>
    <row r="1504" spans="1:3" x14ac:dyDescent="0.25">
      <c r="A1504" s="1">
        <v>43507</v>
      </c>
      <c r="B1504" t="s">
        <v>5</v>
      </c>
      <c r="C1504" t="s">
        <v>4</v>
      </c>
    </row>
    <row r="1505" spans="1:3" x14ac:dyDescent="0.25">
      <c r="A1505" s="1">
        <v>43508</v>
      </c>
      <c r="B1505" t="s">
        <v>5</v>
      </c>
      <c r="C1505" t="s">
        <v>4</v>
      </c>
    </row>
    <row r="1506" spans="1:3" x14ac:dyDescent="0.25">
      <c r="A1506" s="1">
        <v>43509</v>
      </c>
      <c r="B1506" t="s">
        <v>5</v>
      </c>
      <c r="C1506" t="s">
        <v>4</v>
      </c>
    </row>
    <row r="1507" spans="1:3" x14ac:dyDescent="0.25">
      <c r="A1507" s="1">
        <v>43510</v>
      </c>
      <c r="B1507" t="s">
        <v>5</v>
      </c>
      <c r="C1507" t="s">
        <v>4</v>
      </c>
    </row>
    <row r="1508" spans="1:3" x14ac:dyDescent="0.25">
      <c r="A1508" s="1">
        <v>43511</v>
      </c>
      <c r="B1508" t="s">
        <v>5</v>
      </c>
      <c r="C1508" t="s">
        <v>4</v>
      </c>
    </row>
    <row r="1509" spans="1:3" x14ac:dyDescent="0.25">
      <c r="A1509" s="1">
        <v>43512</v>
      </c>
      <c r="B1509" t="s">
        <v>5</v>
      </c>
      <c r="C1509" t="s">
        <v>4</v>
      </c>
    </row>
    <row r="1510" spans="1:3" x14ac:dyDescent="0.25">
      <c r="A1510" s="1">
        <v>43513</v>
      </c>
      <c r="B1510" t="s">
        <v>5</v>
      </c>
      <c r="C1510" t="s">
        <v>4</v>
      </c>
    </row>
    <row r="1511" spans="1:3" x14ac:dyDescent="0.25">
      <c r="A1511" s="1">
        <v>43514</v>
      </c>
      <c r="B1511" t="s">
        <v>5</v>
      </c>
      <c r="C1511" t="s">
        <v>4</v>
      </c>
    </row>
    <row r="1512" spans="1:3" x14ac:dyDescent="0.25">
      <c r="A1512" s="1">
        <v>43515</v>
      </c>
      <c r="B1512" t="s">
        <v>5</v>
      </c>
      <c r="C1512" t="s">
        <v>4</v>
      </c>
    </row>
    <row r="1513" spans="1:3" x14ac:dyDescent="0.25">
      <c r="A1513" s="1">
        <v>43516</v>
      </c>
      <c r="B1513" t="s">
        <v>5</v>
      </c>
      <c r="C1513" t="s">
        <v>4</v>
      </c>
    </row>
    <row r="1514" spans="1:3" x14ac:dyDescent="0.25">
      <c r="A1514" s="1">
        <v>43517</v>
      </c>
      <c r="B1514" t="s">
        <v>5</v>
      </c>
      <c r="C1514" t="s">
        <v>4</v>
      </c>
    </row>
    <row r="1515" spans="1:3" x14ac:dyDescent="0.25">
      <c r="A1515" s="1">
        <v>43518</v>
      </c>
      <c r="B1515" t="s">
        <v>5</v>
      </c>
      <c r="C1515" t="s">
        <v>4</v>
      </c>
    </row>
    <row r="1516" spans="1:3" x14ac:dyDescent="0.25">
      <c r="A1516" s="1">
        <v>43519</v>
      </c>
      <c r="B1516" t="s">
        <v>5</v>
      </c>
      <c r="C1516" t="s">
        <v>4</v>
      </c>
    </row>
    <row r="1517" spans="1:3" x14ac:dyDescent="0.25">
      <c r="A1517" s="1">
        <v>43520</v>
      </c>
      <c r="B1517" t="s">
        <v>5</v>
      </c>
      <c r="C1517" t="s">
        <v>4</v>
      </c>
    </row>
    <row r="1518" spans="1:3" x14ac:dyDescent="0.25">
      <c r="A1518" s="1">
        <v>43521</v>
      </c>
      <c r="B1518" t="s">
        <v>5</v>
      </c>
      <c r="C1518" t="s">
        <v>4</v>
      </c>
    </row>
    <row r="1519" spans="1:3" x14ac:dyDescent="0.25">
      <c r="A1519" s="1">
        <v>43522</v>
      </c>
      <c r="B1519" t="s">
        <v>5</v>
      </c>
      <c r="C1519" t="s">
        <v>4</v>
      </c>
    </row>
    <row r="1520" spans="1:3" x14ac:dyDescent="0.25">
      <c r="A1520" s="1">
        <v>43523</v>
      </c>
      <c r="B1520" t="s">
        <v>5</v>
      </c>
      <c r="C1520" t="s">
        <v>4</v>
      </c>
    </row>
    <row r="1521" spans="1:3" x14ac:dyDescent="0.25">
      <c r="A1521" s="1">
        <v>43524</v>
      </c>
      <c r="B1521" t="s">
        <v>5</v>
      </c>
      <c r="C1521" t="s">
        <v>4</v>
      </c>
    </row>
    <row r="1522" spans="1:3" x14ac:dyDescent="0.25">
      <c r="A1522" s="1">
        <v>43525</v>
      </c>
      <c r="B1522" t="s">
        <v>5</v>
      </c>
      <c r="C1522" t="s">
        <v>4</v>
      </c>
    </row>
    <row r="1523" spans="1:3" x14ac:dyDescent="0.25">
      <c r="A1523" s="1">
        <v>43526</v>
      </c>
      <c r="B1523" t="s">
        <v>5</v>
      </c>
      <c r="C1523" t="s">
        <v>4</v>
      </c>
    </row>
    <row r="1524" spans="1:3" x14ac:dyDescent="0.25">
      <c r="A1524" s="1">
        <v>43527</v>
      </c>
      <c r="B1524" t="s">
        <v>5</v>
      </c>
      <c r="C1524" t="s">
        <v>4</v>
      </c>
    </row>
    <row r="1525" spans="1:3" x14ac:dyDescent="0.25">
      <c r="A1525" s="1">
        <v>43528</v>
      </c>
      <c r="B1525" t="s">
        <v>5</v>
      </c>
      <c r="C1525" t="s">
        <v>4</v>
      </c>
    </row>
    <row r="1526" spans="1:3" x14ac:dyDescent="0.25">
      <c r="A1526" s="1">
        <v>43529</v>
      </c>
      <c r="B1526" t="s">
        <v>5</v>
      </c>
      <c r="C1526" t="s">
        <v>4</v>
      </c>
    </row>
    <row r="1527" spans="1:3" x14ac:dyDescent="0.25">
      <c r="A1527" s="1">
        <v>43530</v>
      </c>
      <c r="B1527" t="s">
        <v>5</v>
      </c>
      <c r="C1527" t="s">
        <v>4</v>
      </c>
    </row>
    <row r="1528" spans="1:3" x14ac:dyDescent="0.25">
      <c r="A1528" s="1">
        <v>43531</v>
      </c>
      <c r="B1528" t="s">
        <v>5</v>
      </c>
      <c r="C1528" t="s">
        <v>4</v>
      </c>
    </row>
    <row r="1529" spans="1:3" x14ac:dyDescent="0.25">
      <c r="A1529" s="1">
        <v>43532</v>
      </c>
      <c r="B1529" t="s">
        <v>5</v>
      </c>
      <c r="C1529" t="s">
        <v>4</v>
      </c>
    </row>
    <row r="1530" spans="1:3" x14ac:dyDescent="0.25">
      <c r="A1530" s="1">
        <v>43533</v>
      </c>
      <c r="B1530" t="s">
        <v>5</v>
      </c>
      <c r="C1530" t="s">
        <v>4</v>
      </c>
    </row>
    <row r="1531" spans="1:3" x14ac:dyDescent="0.25">
      <c r="A1531" s="1">
        <v>43534</v>
      </c>
      <c r="B1531" t="s">
        <v>5</v>
      </c>
      <c r="C1531" t="s">
        <v>4</v>
      </c>
    </row>
    <row r="1532" spans="1:3" x14ac:dyDescent="0.25">
      <c r="A1532" s="1">
        <v>43535</v>
      </c>
      <c r="B1532" t="s">
        <v>5</v>
      </c>
      <c r="C1532" t="s">
        <v>5</v>
      </c>
    </row>
    <row r="1533" spans="1:3" x14ac:dyDescent="0.25">
      <c r="A1533" s="1">
        <v>43536</v>
      </c>
      <c r="B1533" t="s">
        <v>5</v>
      </c>
      <c r="C1533" t="s">
        <v>4</v>
      </c>
    </row>
    <row r="1534" spans="1:3" x14ac:dyDescent="0.25">
      <c r="A1534" s="1">
        <v>43537</v>
      </c>
      <c r="B1534" t="s">
        <v>5</v>
      </c>
      <c r="C1534" t="s">
        <v>4</v>
      </c>
    </row>
    <row r="1535" spans="1:3" x14ac:dyDescent="0.25">
      <c r="A1535" s="1">
        <v>43538</v>
      </c>
      <c r="B1535" t="s">
        <v>5</v>
      </c>
      <c r="C1535" t="s">
        <v>4</v>
      </c>
    </row>
    <row r="1536" spans="1:3" x14ac:dyDescent="0.25">
      <c r="A1536" s="1">
        <v>43539</v>
      </c>
      <c r="B1536" t="s">
        <v>5</v>
      </c>
      <c r="C1536" t="s">
        <v>4</v>
      </c>
    </row>
    <row r="1537" spans="1:3" x14ac:dyDescent="0.25">
      <c r="A1537" s="1">
        <v>43540</v>
      </c>
      <c r="B1537" t="s">
        <v>5</v>
      </c>
      <c r="C1537" t="s">
        <v>4</v>
      </c>
    </row>
    <row r="1538" spans="1:3" x14ac:dyDescent="0.25">
      <c r="A1538" s="1">
        <v>43541</v>
      </c>
      <c r="B1538" t="s">
        <v>5</v>
      </c>
      <c r="C1538" t="s">
        <v>4</v>
      </c>
    </row>
    <row r="1539" spans="1:3" x14ac:dyDescent="0.25">
      <c r="A1539" s="1">
        <v>43542</v>
      </c>
      <c r="B1539" t="s">
        <v>5</v>
      </c>
      <c r="C1539" t="s">
        <v>4</v>
      </c>
    </row>
    <row r="1540" spans="1:3" x14ac:dyDescent="0.25">
      <c r="A1540" s="1">
        <v>43543</v>
      </c>
      <c r="B1540" t="s">
        <v>5</v>
      </c>
      <c r="C1540" t="s">
        <v>4</v>
      </c>
    </row>
    <row r="1541" spans="1:3" x14ac:dyDescent="0.25">
      <c r="A1541" s="1">
        <v>43544</v>
      </c>
      <c r="B1541" t="s">
        <v>5</v>
      </c>
      <c r="C1541" t="s">
        <v>4</v>
      </c>
    </row>
    <row r="1542" spans="1:3" x14ac:dyDescent="0.25">
      <c r="A1542" s="1">
        <v>43545</v>
      </c>
      <c r="B1542" t="s">
        <v>5</v>
      </c>
      <c r="C1542" t="s">
        <v>4</v>
      </c>
    </row>
    <row r="1543" spans="1:3" x14ac:dyDescent="0.25">
      <c r="A1543" s="1">
        <v>43546</v>
      </c>
      <c r="B1543" t="s">
        <v>5</v>
      </c>
      <c r="C1543" t="s">
        <v>4</v>
      </c>
    </row>
    <row r="1544" spans="1:3" x14ac:dyDescent="0.25">
      <c r="A1544" s="1">
        <v>43547</v>
      </c>
      <c r="B1544" t="s">
        <v>5</v>
      </c>
      <c r="C1544" t="s">
        <v>4</v>
      </c>
    </row>
    <row r="1545" spans="1:3" x14ac:dyDescent="0.25">
      <c r="A1545" s="1">
        <v>43548</v>
      </c>
      <c r="B1545" t="s">
        <v>5</v>
      </c>
      <c r="C1545" t="s">
        <v>4</v>
      </c>
    </row>
    <row r="1546" spans="1:3" x14ac:dyDescent="0.25">
      <c r="A1546" s="1">
        <v>43549</v>
      </c>
      <c r="B1546" t="s">
        <v>5</v>
      </c>
      <c r="C1546" t="s">
        <v>4</v>
      </c>
    </row>
    <row r="1547" spans="1:3" x14ac:dyDescent="0.25">
      <c r="A1547" s="1">
        <v>43550</v>
      </c>
      <c r="B1547" t="s">
        <v>5</v>
      </c>
      <c r="C1547" t="s">
        <v>4</v>
      </c>
    </row>
    <row r="1548" spans="1:3" x14ac:dyDescent="0.25">
      <c r="A1548" s="1">
        <v>43551</v>
      </c>
      <c r="B1548" t="s">
        <v>5</v>
      </c>
      <c r="C1548" t="s">
        <v>4</v>
      </c>
    </row>
    <row r="1549" spans="1:3" x14ac:dyDescent="0.25">
      <c r="A1549" s="1">
        <v>43552</v>
      </c>
      <c r="B1549" t="s">
        <v>5</v>
      </c>
      <c r="C1549" t="s">
        <v>4</v>
      </c>
    </row>
    <row r="1550" spans="1:3" x14ac:dyDescent="0.25">
      <c r="A1550" s="1">
        <v>43553</v>
      </c>
      <c r="B1550" t="s">
        <v>5</v>
      </c>
      <c r="C1550" t="s">
        <v>4</v>
      </c>
    </row>
    <row r="1551" spans="1:3" x14ac:dyDescent="0.25">
      <c r="A1551" s="1">
        <v>43554</v>
      </c>
      <c r="B1551" t="s">
        <v>5</v>
      </c>
      <c r="C1551" t="s">
        <v>4</v>
      </c>
    </row>
    <row r="1552" spans="1:3" x14ac:dyDescent="0.25">
      <c r="A1552" s="1">
        <v>43555</v>
      </c>
      <c r="B1552" t="s">
        <v>5</v>
      </c>
      <c r="C1552" t="s">
        <v>4</v>
      </c>
    </row>
    <row r="1553" spans="1:3" x14ac:dyDescent="0.25">
      <c r="A1553" s="1">
        <v>43556</v>
      </c>
      <c r="B1553" t="s">
        <v>5</v>
      </c>
      <c r="C1553" t="s">
        <v>4</v>
      </c>
    </row>
    <row r="1554" spans="1:3" x14ac:dyDescent="0.25">
      <c r="A1554" s="1">
        <v>43557</v>
      </c>
      <c r="B1554" t="s">
        <v>5</v>
      </c>
      <c r="C1554" t="s">
        <v>4</v>
      </c>
    </row>
    <row r="1555" spans="1:3" x14ac:dyDescent="0.25">
      <c r="A1555" s="1">
        <v>43558</v>
      </c>
      <c r="B1555" t="s">
        <v>5</v>
      </c>
      <c r="C1555" t="s">
        <v>4</v>
      </c>
    </row>
    <row r="1556" spans="1:3" x14ac:dyDescent="0.25">
      <c r="A1556" s="1">
        <v>43559</v>
      </c>
      <c r="B1556" t="s">
        <v>5</v>
      </c>
      <c r="C1556" t="s">
        <v>4</v>
      </c>
    </row>
    <row r="1557" spans="1:3" x14ac:dyDescent="0.25">
      <c r="A1557" s="1">
        <v>43560</v>
      </c>
      <c r="B1557" t="s">
        <v>4</v>
      </c>
      <c r="C1557" t="s">
        <v>4</v>
      </c>
    </row>
    <row r="1558" spans="1:3" x14ac:dyDescent="0.25">
      <c r="A1558" s="1">
        <v>43561</v>
      </c>
      <c r="B1558" t="s">
        <v>4</v>
      </c>
      <c r="C1558" t="s">
        <v>4</v>
      </c>
    </row>
    <row r="1559" spans="1:3" x14ac:dyDescent="0.25">
      <c r="A1559" s="1">
        <v>43562</v>
      </c>
      <c r="B1559" t="s">
        <v>4</v>
      </c>
      <c r="C1559" t="s">
        <v>4</v>
      </c>
    </row>
    <row r="1560" spans="1:3" x14ac:dyDescent="0.25">
      <c r="A1560" s="1">
        <v>43563</v>
      </c>
      <c r="B1560" t="s">
        <v>4</v>
      </c>
      <c r="C1560" t="s">
        <v>4</v>
      </c>
    </row>
    <row r="1561" spans="1:3" x14ac:dyDescent="0.25">
      <c r="A1561" s="1">
        <v>43564</v>
      </c>
      <c r="B1561" t="s">
        <v>4</v>
      </c>
      <c r="C1561" t="s">
        <v>4</v>
      </c>
    </row>
    <row r="1562" spans="1:3" x14ac:dyDescent="0.25">
      <c r="A1562" s="1">
        <v>43565</v>
      </c>
      <c r="B1562" t="s">
        <v>4</v>
      </c>
      <c r="C1562" t="s">
        <v>4</v>
      </c>
    </row>
    <row r="1563" spans="1:3" x14ac:dyDescent="0.25">
      <c r="A1563" s="1">
        <v>43566</v>
      </c>
      <c r="B1563" t="s">
        <v>4</v>
      </c>
      <c r="C1563" t="s">
        <v>4</v>
      </c>
    </row>
    <row r="1564" spans="1:3" x14ac:dyDescent="0.25">
      <c r="A1564" s="1">
        <v>43567</v>
      </c>
      <c r="B1564" t="s">
        <v>4</v>
      </c>
      <c r="C1564" t="s">
        <v>4</v>
      </c>
    </row>
    <row r="1565" spans="1:3" x14ac:dyDescent="0.25">
      <c r="A1565" s="1">
        <v>43568</v>
      </c>
      <c r="B1565" t="s">
        <v>4</v>
      </c>
      <c r="C1565" t="s">
        <v>4</v>
      </c>
    </row>
    <row r="1566" spans="1:3" x14ac:dyDescent="0.25">
      <c r="A1566" s="1">
        <v>43569</v>
      </c>
      <c r="B1566" t="s">
        <v>4</v>
      </c>
      <c r="C1566" t="s">
        <v>4</v>
      </c>
    </row>
    <row r="1567" spans="1:3" x14ac:dyDescent="0.25">
      <c r="A1567" s="1">
        <v>43570</v>
      </c>
      <c r="B1567" t="s">
        <v>4</v>
      </c>
      <c r="C1567" t="s">
        <v>4</v>
      </c>
    </row>
    <row r="1568" spans="1:3" x14ac:dyDescent="0.25">
      <c r="A1568" s="1">
        <v>43571</v>
      </c>
      <c r="B1568" t="s">
        <v>4</v>
      </c>
      <c r="C1568" t="s">
        <v>4</v>
      </c>
    </row>
    <row r="1569" spans="1:3" x14ac:dyDescent="0.25">
      <c r="A1569" s="1">
        <v>43572</v>
      </c>
      <c r="B1569" t="s">
        <v>4</v>
      </c>
      <c r="C1569" t="s">
        <v>4</v>
      </c>
    </row>
    <row r="1570" spans="1:3" x14ac:dyDescent="0.25">
      <c r="A1570" s="1">
        <v>43573</v>
      </c>
      <c r="B1570" t="s">
        <v>4</v>
      </c>
      <c r="C1570" t="s">
        <v>4</v>
      </c>
    </row>
    <row r="1571" spans="1:3" x14ac:dyDescent="0.25">
      <c r="A1571" s="1">
        <v>43574</v>
      </c>
      <c r="B1571" t="s">
        <v>4</v>
      </c>
      <c r="C1571" t="s">
        <v>5</v>
      </c>
    </row>
    <row r="1572" spans="1:3" x14ac:dyDescent="0.25">
      <c r="A1572" s="1">
        <v>43575</v>
      </c>
      <c r="B1572" t="s">
        <v>4</v>
      </c>
      <c r="C1572" t="s">
        <v>5</v>
      </c>
    </row>
    <row r="1573" spans="1:3" x14ac:dyDescent="0.25">
      <c r="A1573" s="1">
        <v>43576</v>
      </c>
      <c r="B1573" t="s">
        <v>4</v>
      </c>
      <c r="C1573" t="s">
        <v>5</v>
      </c>
    </row>
    <row r="1574" spans="1:3" x14ac:dyDescent="0.25">
      <c r="A1574" s="1">
        <v>43577</v>
      </c>
      <c r="B1574" t="s">
        <v>4</v>
      </c>
      <c r="C1574" t="s">
        <v>5</v>
      </c>
    </row>
    <row r="1575" spans="1:3" x14ac:dyDescent="0.25">
      <c r="A1575" s="1">
        <v>43578</v>
      </c>
      <c r="B1575" t="s">
        <v>4</v>
      </c>
      <c r="C1575" t="s">
        <v>4</v>
      </c>
    </row>
    <row r="1576" spans="1:3" x14ac:dyDescent="0.25">
      <c r="A1576" s="1">
        <v>43579</v>
      </c>
      <c r="B1576" t="s">
        <v>5</v>
      </c>
      <c r="C1576" t="s">
        <v>4</v>
      </c>
    </row>
    <row r="1577" spans="1:3" x14ac:dyDescent="0.25">
      <c r="A1577" s="1">
        <v>43580</v>
      </c>
      <c r="B1577" t="s">
        <v>5</v>
      </c>
      <c r="C1577" t="s">
        <v>5</v>
      </c>
    </row>
    <row r="1578" spans="1:3" x14ac:dyDescent="0.25">
      <c r="A1578" s="1">
        <v>43581</v>
      </c>
      <c r="B1578" t="s">
        <v>5</v>
      </c>
      <c r="C1578" t="s">
        <v>4</v>
      </c>
    </row>
    <row r="1579" spans="1:3" x14ac:dyDescent="0.25">
      <c r="A1579" s="1">
        <v>43582</v>
      </c>
      <c r="B1579" t="s">
        <v>5</v>
      </c>
      <c r="C1579" t="s">
        <v>4</v>
      </c>
    </row>
    <row r="1580" spans="1:3" x14ac:dyDescent="0.25">
      <c r="A1580" s="1">
        <v>43583</v>
      </c>
      <c r="B1580" t="s">
        <v>5</v>
      </c>
      <c r="C1580" t="s">
        <v>4</v>
      </c>
    </row>
    <row r="1581" spans="1:3" x14ac:dyDescent="0.25">
      <c r="A1581" s="1">
        <v>43584</v>
      </c>
      <c r="B1581" t="s">
        <v>5</v>
      </c>
      <c r="C1581" t="s">
        <v>4</v>
      </c>
    </row>
    <row r="1582" spans="1:3" x14ac:dyDescent="0.25">
      <c r="A1582" s="1">
        <v>43585</v>
      </c>
      <c r="B1582" t="s">
        <v>5</v>
      </c>
      <c r="C1582" t="s">
        <v>4</v>
      </c>
    </row>
    <row r="1583" spans="1:3" x14ac:dyDescent="0.25">
      <c r="A1583" s="1">
        <v>43586</v>
      </c>
      <c r="B1583" t="s">
        <v>5</v>
      </c>
      <c r="C1583" t="s">
        <v>4</v>
      </c>
    </row>
    <row r="1584" spans="1:3" x14ac:dyDescent="0.25">
      <c r="A1584" s="1">
        <v>43587</v>
      </c>
      <c r="B1584" t="s">
        <v>5</v>
      </c>
      <c r="C1584" t="s">
        <v>4</v>
      </c>
    </row>
    <row r="1585" spans="1:3" x14ac:dyDescent="0.25">
      <c r="A1585" s="1">
        <v>43588</v>
      </c>
      <c r="B1585" t="s">
        <v>5</v>
      </c>
      <c r="C1585" t="s">
        <v>4</v>
      </c>
    </row>
    <row r="1586" spans="1:3" x14ac:dyDescent="0.25">
      <c r="A1586" s="1">
        <v>43589</v>
      </c>
      <c r="B1586" t="s">
        <v>5</v>
      </c>
      <c r="C1586" t="s">
        <v>4</v>
      </c>
    </row>
    <row r="1587" spans="1:3" x14ac:dyDescent="0.25">
      <c r="A1587" s="1">
        <v>43590</v>
      </c>
      <c r="B1587" t="s">
        <v>5</v>
      </c>
      <c r="C1587" t="s">
        <v>4</v>
      </c>
    </row>
    <row r="1588" spans="1:3" x14ac:dyDescent="0.25">
      <c r="A1588" s="1">
        <v>43591</v>
      </c>
      <c r="B1588" t="s">
        <v>5</v>
      </c>
      <c r="C1588" t="s">
        <v>4</v>
      </c>
    </row>
    <row r="1589" spans="1:3" x14ac:dyDescent="0.25">
      <c r="A1589" s="1">
        <v>43592</v>
      </c>
      <c r="B1589" t="s">
        <v>5</v>
      </c>
      <c r="C1589" t="s">
        <v>4</v>
      </c>
    </row>
    <row r="1590" spans="1:3" x14ac:dyDescent="0.25">
      <c r="A1590" s="1">
        <v>43593</v>
      </c>
      <c r="B1590" t="s">
        <v>5</v>
      </c>
      <c r="C1590" t="s">
        <v>4</v>
      </c>
    </row>
    <row r="1591" spans="1:3" x14ac:dyDescent="0.25">
      <c r="A1591" s="1">
        <v>43594</v>
      </c>
      <c r="B1591" t="s">
        <v>5</v>
      </c>
      <c r="C1591" t="s">
        <v>4</v>
      </c>
    </row>
    <row r="1592" spans="1:3" x14ac:dyDescent="0.25">
      <c r="A1592" s="1">
        <v>43595</v>
      </c>
      <c r="B1592" t="s">
        <v>5</v>
      </c>
      <c r="C1592" t="s">
        <v>4</v>
      </c>
    </row>
    <row r="1593" spans="1:3" x14ac:dyDescent="0.25">
      <c r="A1593" s="1">
        <v>43596</v>
      </c>
      <c r="B1593" t="s">
        <v>5</v>
      </c>
      <c r="C1593" t="s">
        <v>4</v>
      </c>
    </row>
    <row r="1594" spans="1:3" x14ac:dyDescent="0.25">
      <c r="A1594" s="1">
        <v>43597</v>
      </c>
      <c r="B1594" t="s">
        <v>5</v>
      </c>
      <c r="C1594" t="s">
        <v>4</v>
      </c>
    </row>
    <row r="1595" spans="1:3" x14ac:dyDescent="0.25">
      <c r="A1595" s="1">
        <v>43598</v>
      </c>
      <c r="B1595" t="s">
        <v>5</v>
      </c>
      <c r="C1595" t="s">
        <v>4</v>
      </c>
    </row>
    <row r="1596" spans="1:3" x14ac:dyDescent="0.25">
      <c r="A1596" s="1">
        <v>43599</v>
      </c>
      <c r="B1596" t="s">
        <v>5</v>
      </c>
      <c r="C1596" t="s">
        <v>4</v>
      </c>
    </row>
    <row r="1597" spans="1:3" x14ac:dyDescent="0.25">
      <c r="A1597" s="1">
        <v>43600</v>
      </c>
      <c r="B1597" t="s">
        <v>5</v>
      </c>
      <c r="C1597" t="s">
        <v>4</v>
      </c>
    </row>
    <row r="1598" spans="1:3" x14ac:dyDescent="0.25">
      <c r="A1598" s="1">
        <v>43601</v>
      </c>
      <c r="B1598" t="s">
        <v>5</v>
      </c>
      <c r="C1598" t="s">
        <v>4</v>
      </c>
    </row>
    <row r="1599" spans="1:3" x14ac:dyDescent="0.25">
      <c r="A1599" s="1">
        <v>43602</v>
      </c>
      <c r="B1599" t="s">
        <v>5</v>
      </c>
      <c r="C1599" t="s">
        <v>4</v>
      </c>
    </row>
    <row r="1600" spans="1:3" x14ac:dyDescent="0.25">
      <c r="A1600" s="1">
        <v>43603</v>
      </c>
      <c r="B1600" t="s">
        <v>5</v>
      </c>
      <c r="C1600" t="s">
        <v>4</v>
      </c>
    </row>
    <row r="1601" spans="1:3" x14ac:dyDescent="0.25">
      <c r="A1601" s="1">
        <v>43604</v>
      </c>
      <c r="B1601" t="s">
        <v>5</v>
      </c>
      <c r="C1601" t="s">
        <v>4</v>
      </c>
    </row>
    <row r="1602" spans="1:3" x14ac:dyDescent="0.25">
      <c r="A1602" s="1">
        <v>43605</v>
      </c>
      <c r="B1602" t="s">
        <v>5</v>
      </c>
      <c r="C1602" t="s">
        <v>4</v>
      </c>
    </row>
    <row r="1603" spans="1:3" x14ac:dyDescent="0.25">
      <c r="A1603" s="1">
        <v>43606</v>
      </c>
      <c r="B1603" t="s">
        <v>5</v>
      </c>
      <c r="C1603" t="s">
        <v>4</v>
      </c>
    </row>
    <row r="1604" spans="1:3" x14ac:dyDescent="0.25">
      <c r="A1604" s="1">
        <v>43607</v>
      </c>
      <c r="B1604" t="s">
        <v>5</v>
      </c>
      <c r="C1604" t="s">
        <v>4</v>
      </c>
    </row>
    <row r="1605" spans="1:3" x14ac:dyDescent="0.25">
      <c r="A1605" s="1">
        <v>43608</v>
      </c>
      <c r="B1605" t="s">
        <v>5</v>
      </c>
      <c r="C1605" t="s">
        <v>4</v>
      </c>
    </row>
    <row r="1606" spans="1:3" x14ac:dyDescent="0.25">
      <c r="A1606" s="1">
        <v>43609</v>
      </c>
      <c r="B1606" t="s">
        <v>5</v>
      </c>
      <c r="C1606" t="s">
        <v>4</v>
      </c>
    </row>
    <row r="1607" spans="1:3" x14ac:dyDescent="0.25">
      <c r="A1607" s="1">
        <v>43610</v>
      </c>
      <c r="B1607" t="s">
        <v>5</v>
      </c>
      <c r="C1607" t="s">
        <v>4</v>
      </c>
    </row>
    <row r="1608" spans="1:3" x14ac:dyDescent="0.25">
      <c r="A1608" s="1">
        <v>43611</v>
      </c>
      <c r="B1608" t="s">
        <v>5</v>
      </c>
      <c r="C1608" t="s">
        <v>4</v>
      </c>
    </row>
    <row r="1609" spans="1:3" x14ac:dyDescent="0.25">
      <c r="A1609" s="1">
        <v>43612</v>
      </c>
      <c r="B1609" t="s">
        <v>5</v>
      </c>
      <c r="C1609" t="s">
        <v>4</v>
      </c>
    </row>
    <row r="1610" spans="1:3" x14ac:dyDescent="0.25">
      <c r="A1610" s="1">
        <v>43613</v>
      </c>
      <c r="B1610" t="s">
        <v>5</v>
      </c>
      <c r="C1610" t="s">
        <v>4</v>
      </c>
    </row>
    <row r="1611" spans="1:3" x14ac:dyDescent="0.25">
      <c r="A1611" s="1">
        <v>43614</v>
      </c>
      <c r="B1611" t="s">
        <v>5</v>
      </c>
      <c r="C1611" t="s">
        <v>4</v>
      </c>
    </row>
    <row r="1612" spans="1:3" x14ac:dyDescent="0.25">
      <c r="A1612" s="1">
        <v>43615</v>
      </c>
      <c r="B1612" t="s">
        <v>5</v>
      </c>
      <c r="C1612" t="s">
        <v>4</v>
      </c>
    </row>
    <row r="1613" spans="1:3" x14ac:dyDescent="0.25">
      <c r="A1613" s="1">
        <v>43616</v>
      </c>
      <c r="B1613" t="s">
        <v>5</v>
      </c>
      <c r="C1613" t="s">
        <v>4</v>
      </c>
    </row>
    <row r="1614" spans="1:3" x14ac:dyDescent="0.25">
      <c r="A1614" s="1">
        <v>43617</v>
      </c>
      <c r="B1614" t="s">
        <v>5</v>
      </c>
      <c r="C1614" t="s">
        <v>4</v>
      </c>
    </row>
    <row r="1615" spans="1:3" x14ac:dyDescent="0.25">
      <c r="A1615" s="1">
        <v>43618</v>
      </c>
      <c r="B1615" t="s">
        <v>5</v>
      </c>
      <c r="C1615" t="s">
        <v>4</v>
      </c>
    </row>
    <row r="1616" spans="1:3" x14ac:dyDescent="0.25">
      <c r="A1616" s="1">
        <v>43619</v>
      </c>
      <c r="B1616" t="s">
        <v>5</v>
      </c>
      <c r="C1616" t="s">
        <v>4</v>
      </c>
    </row>
    <row r="1617" spans="1:3" x14ac:dyDescent="0.25">
      <c r="A1617" s="1">
        <v>43620</v>
      </c>
      <c r="B1617" t="s">
        <v>5</v>
      </c>
      <c r="C1617" t="s">
        <v>4</v>
      </c>
    </row>
    <row r="1618" spans="1:3" x14ac:dyDescent="0.25">
      <c r="A1618" s="1">
        <v>43621</v>
      </c>
      <c r="B1618" t="s">
        <v>5</v>
      </c>
      <c r="C1618" t="s">
        <v>4</v>
      </c>
    </row>
    <row r="1619" spans="1:3" x14ac:dyDescent="0.25">
      <c r="A1619" s="1">
        <v>43622</v>
      </c>
      <c r="B1619" t="s">
        <v>5</v>
      </c>
      <c r="C1619" t="s">
        <v>4</v>
      </c>
    </row>
    <row r="1620" spans="1:3" x14ac:dyDescent="0.25">
      <c r="A1620" s="1">
        <v>43623</v>
      </c>
      <c r="B1620" t="s">
        <v>5</v>
      </c>
      <c r="C1620" t="s">
        <v>4</v>
      </c>
    </row>
    <row r="1621" spans="1:3" x14ac:dyDescent="0.25">
      <c r="A1621" s="1">
        <v>43624</v>
      </c>
      <c r="B1621" t="s">
        <v>5</v>
      </c>
      <c r="C1621" t="s">
        <v>4</v>
      </c>
    </row>
    <row r="1622" spans="1:3" x14ac:dyDescent="0.25">
      <c r="A1622" s="1">
        <v>43625</v>
      </c>
      <c r="B1622" t="s">
        <v>5</v>
      </c>
      <c r="C1622" t="s">
        <v>4</v>
      </c>
    </row>
    <row r="1623" spans="1:3" x14ac:dyDescent="0.25">
      <c r="A1623" s="1">
        <v>43626</v>
      </c>
      <c r="B1623" t="s">
        <v>5</v>
      </c>
      <c r="C1623" t="s">
        <v>5</v>
      </c>
    </row>
    <row r="1624" spans="1:3" x14ac:dyDescent="0.25">
      <c r="A1624" s="1">
        <v>43627</v>
      </c>
      <c r="B1624" t="s">
        <v>5</v>
      </c>
      <c r="C1624" t="s">
        <v>4</v>
      </c>
    </row>
    <row r="1625" spans="1:3" x14ac:dyDescent="0.25">
      <c r="A1625" s="1">
        <v>43628</v>
      </c>
      <c r="B1625" t="s">
        <v>5</v>
      </c>
      <c r="C1625" t="s">
        <v>4</v>
      </c>
    </row>
    <row r="1626" spans="1:3" x14ac:dyDescent="0.25">
      <c r="A1626" s="1">
        <v>43629</v>
      </c>
      <c r="B1626" t="s">
        <v>5</v>
      </c>
      <c r="C1626" t="s">
        <v>4</v>
      </c>
    </row>
    <row r="1627" spans="1:3" x14ac:dyDescent="0.25">
      <c r="A1627" s="1">
        <v>43630</v>
      </c>
      <c r="B1627" t="s">
        <v>5</v>
      </c>
      <c r="C1627" t="s">
        <v>4</v>
      </c>
    </row>
    <row r="1628" spans="1:3" x14ac:dyDescent="0.25">
      <c r="A1628" s="1">
        <v>43631</v>
      </c>
      <c r="B1628" t="s">
        <v>5</v>
      </c>
      <c r="C1628" t="s">
        <v>4</v>
      </c>
    </row>
    <row r="1629" spans="1:3" x14ac:dyDescent="0.25">
      <c r="A1629" s="1">
        <v>43632</v>
      </c>
      <c r="B1629" t="s">
        <v>5</v>
      </c>
      <c r="C1629" t="s">
        <v>4</v>
      </c>
    </row>
    <row r="1630" spans="1:3" x14ac:dyDescent="0.25">
      <c r="A1630" s="1">
        <v>43633</v>
      </c>
      <c r="B1630" t="s">
        <v>5</v>
      </c>
      <c r="C1630" t="s">
        <v>4</v>
      </c>
    </row>
    <row r="1631" spans="1:3" x14ac:dyDescent="0.25">
      <c r="A1631" s="1">
        <v>43634</v>
      </c>
      <c r="B1631" t="s">
        <v>5</v>
      </c>
      <c r="C1631" t="s">
        <v>4</v>
      </c>
    </row>
    <row r="1632" spans="1:3" x14ac:dyDescent="0.25">
      <c r="A1632" s="1">
        <v>43635</v>
      </c>
      <c r="B1632" t="s">
        <v>5</v>
      </c>
      <c r="C1632" t="s">
        <v>4</v>
      </c>
    </row>
    <row r="1633" spans="1:3" x14ac:dyDescent="0.25">
      <c r="A1633" s="1">
        <v>43636</v>
      </c>
      <c r="B1633" t="s">
        <v>5</v>
      </c>
      <c r="C1633" t="s">
        <v>4</v>
      </c>
    </row>
    <row r="1634" spans="1:3" x14ac:dyDescent="0.25">
      <c r="A1634" s="1">
        <v>43637</v>
      </c>
      <c r="B1634" t="s">
        <v>5</v>
      </c>
      <c r="C1634" t="s">
        <v>4</v>
      </c>
    </row>
    <row r="1635" spans="1:3" x14ac:dyDescent="0.25">
      <c r="A1635" s="1">
        <v>43638</v>
      </c>
      <c r="B1635" t="s">
        <v>5</v>
      </c>
      <c r="C1635" t="s">
        <v>4</v>
      </c>
    </row>
    <row r="1636" spans="1:3" x14ac:dyDescent="0.25">
      <c r="A1636" s="1">
        <v>43639</v>
      </c>
      <c r="B1636" t="s">
        <v>5</v>
      </c>
      <c r="C1636" t="s">
        <v>4</v>
      </c>
    </row>
    <row r="1637" spans="1:3" x14ac:dyDescent="0.25">
      <c r="A1637" s="1">
        <v>43640</v>
      </c>
      <c r="B1637" t="s">
        <v>5</v>
      </c>
      <c r="C1637" t="s">
        <v>4</v>
      </c>
    </row>
    <row r="1638" spans="1:3" x14ac:dyDescent="0.25">
      <c r="A1638" s="1">
        <v>43641</v>
      </c>
      <c r="B1638" t="s">
        <v>5</v>
      </c>
      <c r="C1638" t="s">
        <v>4</v>
      </c>
    </row>
    <row r="1639" spans="1:3" x14ac:dyDescent="0.25">
      <c r="A1639" s="1">
        <v>43642</v>
      </c>
      <c r="B1639" t="s">
        <v>5</v>
      </c>
      <c r="C1639" t="s">
        <v>4</v>
      </c>
    </row>
    <row r="1640" spans="1:3" x14ac:dyDescent="0.25">
      <c r="A1640" s="1">
        <v>43643</v>
      </c>
      <c r="B1640" t="s">
        <v>5</v>
      </c>
      <c r="C1640" t="s">
        <v>4</v>
      </c>
    </row>
    <row r="1641" spans="1:3" x14ac:dyDescent="0.25">
      <c r="A1641" s="1">
        <v>43644</v>
      </c>
      <c r="B1641" t="s">
        <v>4</v>
      </c>
      <c r="C1641" t="s">
        <v>4</v>
      </c>
    </row>
    <row r="1642" spans="1:3" x14ac:dyDescent="0.25">
      <c r="A1642" s="1">
        <v>43645</v>
      </c>
      <c r="B1642" t="s">
        <v>4</v>
      </c>
      <c r="C1642" t="s">
        <v>4</v>
      </c>
    </row>
    <row r="1643" spans="1:3" x14ac:dyDescent="0.25">
      <c r="A1643" s="1">
        <v>43646</v>
      </c>
      <c r="B1643" t="s">
        <v>4</v>
      </c>
      <c r="C1643" t="s">
        <v>4</v>
      </c>
    </row>
    <row r="1644" spans="1:3" x14ac:dyDescent="0.25">
      <c r="A1644" s="1">
        <v>43647</v>
      </c>
      <c r="B1644" t="s">
        <v>4</v>
      </c>
      <c r="C1644" t="s">
        <v>4</v>
      </c>
    </row>
    <row r="1645" spans="1:3" x14ac:dyDescent="0.25">
      <c r="A1645" s="1">
        <v>43648</v>
      </c>
      <c r="B1645" t="s">
        <v>4</v>
      </c>
      <c r="C1645" t="s">
        <v>4</v>
      </c>
    </row>
    <row r="1646" spans="1:3" x14ac:dyDescent="0.25">
      <c r="A1646" s="1">
        <v>43649</v>
      </c>
      <c r="B1646" t="s">
        <v>4</v>
      </c>
      <c r="C1646" t="s">
        <v>4</v>
      </c>
    </row>
    <row r="1647" spans="1:3" x14ac:dyDescent="0.25">
      <c r="A1647" s="1">
        <v>43650</v>
      </c>
      <c r="B1647" t="s">
        <v>4</v>
      </c>
      <c r="C1647" t="s">
        <v>4</v>
      </c>
    </row>
    <row r="1648" spans="1:3" x14ac:dyDescent="0.25">
      <c r="A1648" s="1">
        <v>43651</v>
      </c>
      <c r="B1648" t="s">
        <v>4</v>
      </c>
      <c r="C1648" t="s">
        <v>4</v>
      </c>
    </row>
    <row r="1649" spans="1:3" x14ac:dyDescent="0.25">
      <c r="A1649" s="1">
        <v>43652</v>
      </c>
      <c r="B1649" t="s">
        <v>4</v>
      </c>
      <c r="C1649" t="s">
        <v>4</v>
      </c>
    </row>
    <row r="1650" spans="1:3" x14ac:dyDescent="0.25">
      <c r="A1650" s="1">
        <v>43653</v>
      </c>
      <c r="B1650" t="s">
        <v>4</v>
      </c>
      <c r="C1650" t="s">
        <v>4</v>
      </c>
    </row>
    <row r="1651" spans="1:3" x14ac:dyDescent="0.25">
      <c r="A1651" s="1">
        <v>43654</v>
      </c>
      <c r="B1651" t="s">
        <v>4</v>
      </c>
      <c r="C1651" t="s">
        <v>4</v>
      </c>
    </row>
    <row r="1652" spans="1:3" x14ac:dyDescent="0.25">
      <c r="A1652" s="1">
        <v>43655</v>
      </c>
      <c r="B1652" t="s">
        <v>4</v>
      </c>
      <c r="C1652" t="s">
        <v>4</v>
      </c>
    </row>
    <row r="1653" spans="1:3" x14ac:dyDescent="0.25">
      <c r="A1653" s="1">
        <v>43656</v>
      </c>
      <c r="B1653" t="s">
        <v>4</v>
      </c>
      <c r="C1653" t="s">
        <v>4</v>
      </c>
    </row>
    <row r="1654" spans="1:3" x14ac:dyDescent="0.25">
      <c r="A1654" s="1">
        <v>43657</v>
      </c>
      <c r="B1654" t="s">
        <v>4</v>
      </c>
      <c r="C1654" t="s">
        <v>4</v>
      </c>
    </row>
    <row r="1655" spans="1:3" x14ac:dyDescent="0.25">
      <c r="A1655" s="1">
        <v>43658</v>
      </c>
      <c r="B1655" t="s">
        <v>4</v>
      </c>
      <c r="C1655" t="s">
        <v>4</v>
      </c>
    </row>
    <row r="1656" spans="1:3" x14ac:dyDescent="0.25">
      <c r="A1656" s="1">
        <v>43659</v>
      </c>
      <c r="B1656" t="s">
        <v>4</v>
      </c>
      <c r="C1656" t="s">
        <v>4</v>
      </c>
    </row>
    <row r="1657" spans="1:3" x14ac:dyDescent="0.25">
      <c r="A1657" s="1">
        <v>43660</v>
      </c>
      <c r="B1657" t="s">
        <v>4</v>
      </c>
      <c r="C1657" t="s">
        <v>4</v>
      </c>
    </row>
    <row r="1658" spans="1:3" x14ac:dyDescent="0.25">
      <c r="A1658" s="1">
        <v>43661</v>
      </c>
      <c r="B1658" t="s">
        <v>4</v>
      </c>
      <c r="C1658" t="s">
        <v>4</v>
      </c>
    </row>
    <row r="1659" spans="1:3" x14ac:dyDescent="0.25">
      <c r="A1659" s="1">
        <v>43662</v>
      </c>
      <c r="B1659" t="s">
        <v>5</v>
      </c>
      <c r="C1659" t="s">
        <v>4</v>
      </c>
    </row>
    <row r="1660" spans="1:3" x14ac:dyDescent="0.25">
      <c r="A1660" s="1">
        <v>43663</v>
      </c>
      <c r="B1660" t="s">
        <v>5</v>
      </c>
      <c r="C1660" t="s">
        <v>4</v>
      </c>
    </row>
    <row r="1661" spans="1:3" x14ac:dyDescent="0.25">
      <c r="A1661" s="1">
        <v>43664</v>
      </c>
      <c r="B1661" t="s">
        <v>5</v>
      </c>
      <c r="C1661" t="s">
        <v>4</v>
      </c>
    </row>
    <row r="1662" spans="1:3" x14ac:dyDescent="0.25">
      <c r="A1662" s="1">
        <v>43665</v>
      </c>
      <c r="B1662" t="s">
        <v>5</v>
      </c>
      <c r="C1662" t="s">
        <v>4</v>
      </c>
    </row>
    <row r="1663" spans="1:3" x14ac:dyDescent="0.25">
      <c r="A1663" s="1">
        <v>43666</v>
      </c>
      <c r="B1663" t="s">
        <v>5</v>
      </c>
      <c r="C1663" t="s">
        <v>4</v>
      </c>
    </row>
    <row r="1664" spans="1:3" x14ac:dyDescent="0.25">
      <c r="A1664" s="1">
        <v>43667</v>
      </c>
      <c r="B1664" t="s">
        <v>5</v>
      </c>
      <c r="C1664" t="s">
        <v>4</v>
      </c>
    </row>
    <row r="1665" spans="1:3" x14ac:dyDescent="0.25">
      <c r="A1665" s="1">
        <v>43668</v>
      </c>
      <c r="B1665" t="s">
        <v>5</v>
      </c>
      <c r="C1665" t="s">
        <v>4</v>
      </c>
    </row>
    <row r="1666" spans="1:3" x14ac:dyDescent="0.25">
      <c r="A1666" s="1">
        <v>43669</v>
      </c>
      <c r="B1666" t="s">
        <v>5</v>
      </c>
      <c r="C1666" t="s">
        <v>4</v>
      </c>
    </row>
    <row r="1667" spans="1:3" x14ac:dyDescent="0.25">
      <c r="A1667" s="1">
        <v>43670</v>
      </c>
      <c r="B1667" t="s">
        <v>5</v>
      </c>
      <c r="C1667" t="s">
        <v>4</v>
      </c>
    </row>
    <row r="1668" spans="1:3" x14ac:dyDescent="0.25">
      <c r="A1668" s="1">
        <v>43671</v>
      </c>
      <c r="B1668" t="s">
        <v>5</v>
      </c>
      <c r="C1668" t="s">
        <v>4</v>
      </c>
    </row>
    <row r="1669" spans="1:3" x14ac:dyDescent="0.25">
      <c r="A1669" s="1">
        <v>43672</v>
      </c>
      <c r="B1669" t="s">
        <v>5</v>
      </c>
      <c r="C1669" t="s">
        <v>4</v>
      </c>
    </row>
    <row r="1670" spans="1:3" x14ac:dyDescent="0.25">
      <c r="A1670" s="1">
        <v>43673</v>
      </c>
      <c r="B1670" t="s">
        <v>5</v>
      </c>
      <c r="C1670" t="s">
        <v>4</v>
      </c>
    </row>
    <row r="1671" spans="1:3" x14ac:dyDescent="0.25">
      <c r="A1671" s="1">
        <v>43674</v>
      </c>
      <c r="B1671" t="s">
        <v>5</v>
      </c>
      <c r="C1671" t="s">
        <v>4</v>
      </c>
    </row>
    <row r="1672" spans="1:3" x14ac:dyDescent="0.25">
      <c r="A1672" s="1">
        <v>43675</v>
      </c>
      <c r="B1672" t="s">
        <v>5</v>
      </c>
      <c r="C1672" t="s">
        <v>4</v>
      </c>
    </row>
    <row r="1673" spans="1:3" x14ac:dyDescent="0.25">
      <c r="A1673" s="1">
        <v>43676</v>
      </c>
      <c r="B1673" t="s">
        <v>5</v>
      </c>
      <c r="C1673" t="s">
        <v>4</v>
      </c>
    </row>
    <row r="1674" spans="1:3" x14ac:dyDescent="0.25">
      <c r="A1674" s="1">
        <v>43677</v>
      </c>
      <c r="B1674" t="s">
        <v>5</v>
      </c>
      <c r="C1674" t="s">
        <v>4</v>
      </c>
    </row>
    <row r="1675" spans="1:3" x14ac:dyDescent="0.25">
      <c r="A1675" s="1">
        <v>43678</v>
      </c>
      <c r="B1675" t="s">
        <v>5</v>
      </c>
      <c r="C1675" t="s">
        <v>4</v>
      </c>
    </row>
    <row r="1676" spans="1:3" x14ac:dyDescent="0.25">
      <c r="A1676" s="1">
        <v>43679</v>
      </c>
      <c r="B1676" t="s">
        <v>5</v>
      </c>
      <c r="C1676" t="s">
        <v>4</v>
      </c>
    </row>
    <row r="1677" spans="1:3" x14ac:dyDescent="0.25">
      <c r="A1677" s="1">
        <v>43680</v>
      </c>
      <c r="B1677" t="s">
        <v>5</v>
      </c>
      <c r="C1677" t="s">
        <v>4</v>
      </c>
    </row>
    <row r="1678" spans="1:3" x14ac:dyDescent="0.25">
      <c r="A1678" s="1">
        <v>43681</v>
      </c>
      <c r="B1678" t="s">
        <v>5</v>
      </c>
      <c r="C1678" t="s">
        <v>4</v>
      </c>
    </row>
    <row r="1679" spans="1:3" x14ac:dyDescent="0.25">
      <c r="A1679" s="1">
        <v>43682</v>
      </c>
      <c r="B1679" t="s">
        <v>5</v>
      </c>
      <c r="C1679" t="s">
        <v>4</v>
      </c>
    </row>
    <row r="1680" spans="1:3" x14ac:dyDescent="0.25">
      <c r="A1680" s="1">
        <v>43683</v>
      </c>
      <c r="B1680" t="s">
        <v>5</v>
      </c>
      <c r="C1680" t="s">
        <v>4</v>
      </c>
    </row>
    <row r="1681" spans="1:3" x14ac:dyDescent="0.25">
      <c r="A1681" s="1">
        <v>43684</v>
      </c>
      <c r="B1681" t="s">
        <v>5</v>
      </c>
      <c r="C1681" t="s">
        <v>4</v>
      </c>
    </row>
    <row r="1682" spans="1:3" x14ac:dyDescent="0.25">
      <c r="A1682" s="1">
        <v>43685</v>
      </c>
      <c r="B1682" t="s">
        <v>5</v>
      </c>
      <c r="C1682" t="s">
        <v>4</v>
      </c>
    </row>
    <row r="1683" spans="1:3" x14ac:dyDescent="0.25">
      <c r="A1683" s="1">
        <v>43686</v>
      </c>
      <c r="B1683" t="s">
        <v>5</v>
      </c>
      <c r="C1683" t="s">
        <v>4</v>
      </c>
    </row>
    <row r="1684" spans="1:3" x14ac:dyDescent="0.25">
      <c r="A1684" s="1">
        <v>43687</v>
      </c>
      <c r="B1684" t="s">
        <v>5</v>
      </c>
      <c r="C1684" t="s">
        <v>4</v>
      </c>
    </row>
    <row r="1685" spans="1:3" x14ac:dyDescent="0.25">
      <c r="A1685" s="1">
        <v>43688</v>
      </c>
      <c r="B1685" t="s">
        <v>5</v>
      </c>
      <c r="C1685" t="s">
        <v>4</v>
      </c>
    </row>
    <row r="1686" spans="1:3" x14ac:dyDescent="0.25">
      <c r="A1686" s="1">
        <v>43689</v>
      </c>
      <c r="B1686" t="s">
        <v>5</v>
      </c>
      <c r="C1686" t="s">
        <v>4</v>
      </c>
    </row>
    <row r="1687" spans="1:3" x14ac:dyDescent="0.25">
      <c r="A1687" s="1">
        <v>43690</v>
      </c>
      <c r="B1687" t="s">
        <v>5</v>
      </c>
      <c r="C1687" t="s">
        <v>4</v>
      </c>
    </row>
    <row r="1688" spans="1:3" x14ac:dyDescent="0.25">
      <c r="A1688" s="1">
        <v>43691</v>
      </c>
      <c r="B1688" t="s">
        <v>5</v>
      </c>
      <c r="C1688" t="s">
        <v>4</v>
      </c>
    </row>
    <row r="1689" spans="1:3" x14ac:dyDescent="0.25">
      <c r="A1689" s="1">
        <v>43692</v>
      </c>
      <c r="B1689" t="s">
        <v>5</v>
      </c>
      <c r="C1689" t="s">
        <v>4</v>
      </c>
    </row>
    <row r="1690" spans="1:3" x14ac:dyDescent="0.25">
      <c r="A1690" s="1">
        <v>43693</v>
      </c>
      <c r="B1690" t="s">
        <v>5</v>
      </c>
      <c r="C1690" t="s">
        <v>4</v>
      </c>
    </row>
    <row r="1691" spans="1:3" x14ac:dyDescent="0.25">
      <c r="A1691" s="1">
        <v>43694</v>
      </c>
      <c r="B1691" t="s">
        <v>5</v>
      </c>
      <c r="C1691" t="s">
        <v>4</v>
      </c>
    </row>
    <row r="1692" spans="1:3" x14ac:dyDescent="0.25">
      <c r="A1692" s="1">
        <v>43695</v>
      </c>
      <c r="B1692" t="s">
        <v>5</v>
      </c>
      <c r="C1692" t="s">
        <v>4</v>
      </c>
    </row>
    <row r="1693" spans="1:3" x14ac:dyDescent="0.25">
      <c r="A1693" s="1">
        <v>43696</v>
      </c>
      <c r="B1693" t="s">
        <v>5</v>
      </c>
      <c r="C1693" t="s">
        <v>4</v>
      </c>
    </row>
    <row r="1694" spans="1:3" x14ac:dyDescent="0.25">
      <c r="A1694" s="1">
        <v>43697</v>
      </c>
      <c r="B1694" t="s">
        <v>5</v>
      </c>
      <c r="C1694" t="s">
        <v>4</v>
      </c>
    </row>
    <row r="1695" spans="1:3" x14ac:dyDescent="0.25">
      <c r="A1695" s="1">
        <v>43698</v>
      </c>
      <c r="B1695" t="s">
        <v>5</v>
      </c>
      <c r="C1695" t="s">
        <v>4</v>
      </c>
    </row>
    <row r="1696" spans="1:3" x14ac:dyDescent="0.25">
      <c r="A1696" s="1">
        <v>43699</v>
      </c>
      <c r="B1696" t="s">
        <v>5</v>
      </c>
      <c r="C1696" t="s">
        <v>4</v>
      </c>
    </row>
    <row r="1697" spans="1:3" x14ac:dyDescent="0.25">
      <c r="A1697" s="1">
        <v>43700</v>
      </c>
      <c r="B1697" t="s">
        <v>5</v>
      </c>
      <c r="C1697" t="s">
        <v>4</v>
      </c>
    </row>
    <row r="1698" spans="1:3" x14ac:dyDescent="0.25">
      <c r="A1698" s="1">
        <v>43701</v>
      </c>
      <c r="B1698" t="s">
        <v>5</v>
      </c>
      <c r="C1698" t="s">
        <v>4</v>
      </c>
    </row>
    <row r="1699" spans="1:3" x14ac:dyDescent="0.25">
      <c r="A1699" s="1">
        <v>43702</v>
      </c>
      <c r="B1699" t="s">
        <v>5</v>
      </c>
      <c r="C1699" t="s">
        <v>4</v>
      </c>
    </row>
    <row r="1700" spans="1:3" x14ac:dyDescent="0.25">
      <c r="A1700" s="1">
        <v>43703</v>
      </c>
      <c r="B1700" t="s">
        <v>5</v>
      </c>
      <c r="C1700" t="s">
        <v>4</v>
      </c>
    </row>
    <row r="1701" spans="1:3" x14ac:dyDescent="0.25">
      <c r="A1701" s="1">
        <v>43704</v>
      </c>
      <c r="B1701" t="s">
        <v>5</v>
      </c>
      <c r="C1701" t="s">
        <v>4</v>
      </c>
    </row>
    <row r="1702" spans="1:3" x14ac:dyDescent="0.25">
      <c r="A1702" s="1">
        <v>43705</v>
      </c>
      <c r="B1702" t="s">
        <v>5</v>
      </c>
      <c r="C1702" t="s">
        <v>4</v>
      </c>
    </row>
    <row r="1703" spans="1:3" x14ac:dyDescent="0.25">
      <c r="A1703" s="1">
        <v>43706</v>
      </c>
      <c r="B1703" t="s">
        <v>5</v>
      </c>
      <c r="C1703" t="s">
        <v>4</v>
      </c>
    </row>
    <row r="1704" spans="1:3" x14ac:dyDescent="0.25">
      <c r="A1704" s="1">
        <v>43707</v>
      </c>
      <c r="B1704" t="s">
        <v>5</v>
      </c>
      <c r="C1704" t="s">
        <v>4</v>
      </c>
    </row>
    <row r="1705" spans="1:3" x14ac:dyDescent="0.25">
      <c r="A1705" s="1">
        <v>43708</v>
      </c>
      <c r="B1705" t="s">
        <v>5</v>
      </c>
      <c r="C1705" t="s">
        <v>4</v>
      </c>
    </row>
    <row r="1706" spans="1:3" x14ac:dyDescent="0.25">
      <c r="A1706" s="1">
        <v>43709</v>
      </c>
      <c r="B1706" t="s">
        <v>5</v>
      </c>
      <c r="C1706" t="s">
        <v>4</v>
      </c>
    </row>
    <row r="1707" spans="1:3" x14ac:dyDescent="0.25">
      <c r="A1707" s="1">
        <v>43710</v>
      </c>
      <c r="B1707" t="s">
        <v>5</v>
      </c>
      <c r="C1707" t="s">
        <v>4</v>
      </c>
    </row>
    <row r="1708" spans="1:3" x14ac:dyDescent="0.25">
      <c r="A1708" s="1">
        <v>43711</v>
      </c>
      <c r="B1708" t="s">
        <v>5</v>
      </c>
      <c r="C1708" t="s">
        <v>4</v>
      </c>
    </row>
    <row r="1709" spans="1:3" x14ac:dyDescent="0.25">
      <c r="A1709" s="1">
        <v>43712</v>
      </c>
      <c r="B1709" t="s">
        <v>5</v>
      </c>
      <c r="C1709" t="s">
        <v>4</v>
      </c>
    </row>
    <row r="1710" spans="1:3" x14ac:dyDescent="0.25">
      <c r="A1710" s="1">
        <v>43713</v>
      </c>
      <c r="B1710" t="s">
        <v>5</v>
      </c>
      <c r="C1710" t="s">
        <v>4</v>
      </c>
    </row>
    <row r="1711" spans="1:3" x14ac:dyDescent="0.25">
      <c r="A1711" s="1">
        <v>43714</v>
      </c>
      <c r="B1711" t="s">
        <v>5</v>
      </c>
      <c r="C1711" t="s">
        <v>4</v>
      </c>
    </row>
    <row r="1712" spans="1:3" x14ac:dyDescent="0.25">
      <c r="A1712" s="1">
        <v>43715</v>
      </c>
      <c r="B1712" t="s">
        <v>5</v>
      </c>
      <c r="C1712" t="s">
        <v>4</v>
      </c>
    </row>
    <row r="1713" spans="1:3" x14ac:dyDescent="0.25">
      <c r="A1713" s="1">
        <v>43716</v>
      </c>
      <c r="B1713" t="s">
        <v>5</v>
      </c>
      <c r="C1713" t="s">
        <v>4</v>
      </c>
    </row>
    <row r="1714" spans="1:3" x14ac:dyDescent="0.25">
      <c r="A1714" s="1">
        <v>43717</v>
      </c>
      <c r="B1714" t="s">
        <v>5</v>
      </c>
      <c r="C1714" t="s">
        <v>4</v>
      </c>
    </row>
    <row r="1715" spans="1:3" x14ac:dyDescent="0.25">
      <c r="A1715" s="1">
        <v>43718</v>
      </c>
      <c r="B1715" t="s">
        <v>5</v>
      </c>
      <c r="C1715" t="s">
        <v>4</v>
      </c>
    </row>
    <row r="1716" spans="1:3" x14ac:dyDescent="0.25">
      <c r="A1716" s="1">
        <v>43719</v>
      </c>
      <c r="B1716" t="s">
        <v>5</v>
      </c>
      <c r="C1716" t="s">
        <v>4</v>
      </c>
    </row>
    <row r="1717" spans="1:3" x14ac:dyDescent="0.25">
      <c r="A1717" s="1">
        <v>43720</v>
      </c>
      <c r="B1717" t="s">
        <v>5</v>
      </c>
      <c r="C1717" t="s">
        <v>4</v>
      </c>
    </row>
    <row r="1718" spans="1:3" x14ac:dyDescent="0.25">
      <c r="A1718" s="1">
        <v>43721</v>
      </c>
      <c r="B1718" t="s">
        <v>5</v>
      </c>
      <c r="C1718" t="s">
        <v>4</v>
      </c>
    </row>
    <row r="1719" spans="1:3" x14ac:dyDescent="0.25">
      <c r="A1719" s="1">
        <v>43722</v>
      </c>
      <c r="B1719" t="s">
        <v>5</v>
      </c>
      <c r="C1719" t="s">
        <v>4</v>
      </c>
    </row>
    <row r="1720" spans="1:3" x14ac:dyDescent="0.25">
      <c r="A1720" s="1">
        <v>43723</v>
      </c>
      <c r="B1720" t="s">
        <v>5</v>
      </c>
      <c r="C1720" t="s">
        <v>4</v>
      </c>
    </row>
    <row r="1721" spans="1:3" x14ac:dyDescent="0.25">
      <c r="A1721" s="1">
        <v>43724</v>
      </c>
      <c r="B1721" t="s">
        <v>5</v>
      </c>
      <c r="C1721" t="s">
        <v>4</v>
      </c>
    </row>
    <row r="1722" spans="1:3" x14ac:dyDescent="0.25">
      <c r="A1722" s="1">
        <v>43725</v>
      </c>
      <c r="B1722" t="s">
        <v>5</v>
      </c>
      <c r="C1722" t="s">
        <v>4</v>
      </c>
    </row>
    <row r="1723" spans="1:3" x14ac:dyDescent="0.25">
      <c r="A1723" s="1">
        <v>43726</v>
      </c>
      <c r="B1723" t="s">
        <v>5</v>
      </c>
      <c r="C1723" t="s">
        <v>4</v>
      </c>
    </row>
    <row r="1724" spans="1:3" x14ac:dyDescent="0.25">
      <c r="A1724" s="1">
        <v>43727</v>
      </c>
      <c r="B1724" t="s">
        <v>5</v>
      </c>
      <c r="C1724" t="s">
        <v>4</v>
      </c>
    </row>
    <row r="1725" spans="1:3" x14ac:dyDescent="0.25">
      <c r="A1725" s="1">
        <v>43728</v>
      </c>
      <c r="B1725" t="s">
        <v>4</v>
      </c>
      <c r="C1725" t="s">
        <v>4</v>
      </c>
    </row>
    <row r="1726" spans="1:3" x14ac:dyDescent="0.25">
      <c r="A1726" s="1">
        <v>43729</v>
      </c>
      <c r="B1726" t="s">
        <v>4</v>
      </c>
      <c r="C1726" t="s">
        <v>4</v>
      </c>
    </row>
    <row r="1727" spans="1:3" x14ac:dyDescent="0.25">
      <c r="A1727" s="1">
        <v>43730</v>
      </c>
      <c r="B1727" t="s">
        <v>4</v>
      </c>
      <c r="C1727" t="s">
        <v>4</v>
      </c>
    </row>
    <row r="1728" spans="1:3" x14ac:dyDescent="0.25">
      <c r="A1728" s="1">
        <v>43731</v>
      </c>
      <c r="B1728" t="s">
        <v>4</v>
      </c>
      <c r="C1728" t="s">
        <v>4</v>
      </c>
    </row>
    <row r="1729" spans="1:3" x14ac:dyDescent="0.25">
      <c r="A1729" s="1">
        <v>43732</v>
      </c>
      <c r="B1729" t="s">
        <v>4</v>
      </c>
      <c r="C1729" t="s">
        <v>4</v>
      </c>
    </row>
    <row r="1730" spans="1:3" x14ac:dyDescent="0.25">
      <c r="A1730" s="1">
        <v>43733</v>
      </c>
      <c r="B1730" t="s">
        <v>4</v>
      </c>
      <c r="C1730" t="s">
        <v>4</v>
      </c>
    </row>
    <row r="1731" spans="1:3" x14ac:dyDescent="0.25">
      <c r="A1731" s="1">
        <v>43734</v>
      </c>
      <c r="B1731" t="s">
        <v>4</v>
      </c>
      <c r="C1731" t="s">
        <v>4</v>
      </c>
    </row>
    <row r="1732" spans="1:3" x14ac:dyDescent="0.25">
      <c r="A1732" s="1">
        <v>43735</v>
      </c>
      <c r="B1732" t="s">
        <v>4</v>
      </c>
      <c r="C1732" t="s">
        <v>5</v>
      </c>
    </row>
    <row r="1733" spans="1:3" x14ac:dyDescent="0.25">
      <c r="A1733" s="1">
        <v>43736</v>
      </c>
      <c r="B1733" t="s">
        <v>4</v>
      </c>
      <c r="C1733" t="s">
        <v>4</v>
      </c>
    </row>
    <row r="1734" spans="1:3" x14ac:dyDescent="0.25">
      <c r="A1734" s="1">
        <v>43737</v>
      </c>
      <c r="B1734" t="s">
        <v>4</v>
      </c>
      <c r="C1734" t="s">
        <v>4</v>
      </c>
    </row>
    <row r="1735" spans="1:3" x14ac:dyDescent="0.25">
      <c r="A1735" s="1">
        <v>43738</v>
      </c>
      <c r="B1735" t="s">
        <v>4</v>
      </c>
      <c r="C1735" t="s">
        <v>4</v>
      </c>
    </row>
    <row r="1736" spans="1:3" x14ac:dyDescent="0.25">
      <c r="A1736" s="1">
        <v>43739</v>
      </c>
      <c r="B1736" t="s">
        <v>4</v>
      </c>
      <c r="C1736" t="s">
        <v>4</v>
      </c>
    </row>
    <row r="1737" spans="1:3" x14ac:dyDescent="0.25">
      <c r="A1737" s="1">
        <v>43740</v>
      </c>
      <c r="B1737" t="s">
        <v>4</v>
      </c>
      <c r="C1737" t="s">
        <v>4</v>
      </c>
    </row>
    <row r="1738" spans="1:3" x14ac:dyDescent="0.25">
      <c r="A1738" s="1">
        <v>43741</v>
      </c>
      <c r="B1738" t="s">
        <v>4</v>
      </c>
      <c r="C1738" t="s">
        <v>4</v>
      </c>
    </row>
    <row r="1739" spans="1:3" x14ac:dyDescent="0.25">
      <c r="A1739" s="1">
        <v>43742</v>
      </c>
      <c r="B1739" t="s">
        <v>4</v>
      </c>
      <c r="C1739" t="s">
        <v>4</v>
      </c>
    </row>
    <row r="1740" spans="1:3" x14ac:dyDescent="0.25">
      <c r="A1740" s="1">
        <v>43743</v>
      </c>
      <c r="B1740" t="s">
        <v>4</v>
      </c>
      <c r="C1740" t="s">
        <v>4</v>
      </c>
    </row>
    <row r="1741" spans="1:3" x14ac:dyDescent="0.25">
      <c r="A1741" s="1">
        <v>43744</v>
      </c>
      <c r="B1741" t="s">
        <v>4</v>
      </c>
      <c r="C1741" t="s">
        <v>4</v>
      </c>
    </row>
    <row r="1742" spans="1:3" x14ac:dyDescent="0.25">
      <c r="A1742" s="1">
        <v>43745</v>
      </c>
      <c r="B1742" t="s">
        <v>4</v>
      </c>
      <c r="C1742" t="s">
        <v>4</v>
      </c>
    </row>
    <row r="1743" spans="1:3" x14ac:dyDescent="0.25">
      <c r="A1743" s="1">
        <v>43746</v>
      </c>
      <c r="B1743" t="s">
        <v>5</v>
      </c>
      <c r="C1743" t="s">
        <v>4</v>
      </c>
    </row>
    <row r="1744" spans="1:3" x14ac:dyDescent="0.25">
      <c r="A1744" s="1">
        <v>43747</v>
      </c>
      <c r="B1744" t="s">
        <v>5</v>
      </c>
      <c r="C1744" t="s">
        <v>4</v>
      </c>
    </row>
    <row r="1745" spans="1:3" x14ac:dyDescent="0.25">
      <c r="A1745" s="1">
        <v>43748</v>
      </c>
      <c r="B1745" t="s">
        <v>5</v>
      </c>
      <c r="C1745" t="s">
        <v>4</v>
      </c>
    </row>
    <row r="1746" spans="1:3" x14ac:dyDescent="0.25">
      <c r="A1746" s="1">
        <v>43749</v>
      </c>
      <c r="B1746" t="s">
        <v>5</v>
      </c>
      <c r="C1746" t="s">
        <v>4</v>
      </c>
    </row>
    <row r="1747" spans="1:3" x14ac:dyDescent="0.25">
      <c r="A1747" s="1">
        <v>43750</v>
      </c>
      <c r="B1747" t="s">
        <v>5</v>
      </c>
      <c r="C1747" t="s">
        <v>4</v>
      </c>
    </row>
    <row r="1748" spans="1:3" x14ac:dyDescent="0.25">
      <c r="A1748" s="1">
        <v>43751</v>
      </c>
      <c r="B1748" t="s">
        <v>5</v>
      </c>
      <c r="C1748" t="s">
        <v>4</v>
      </c>
    </row>
    <row r="1749" spans="1:3" x14ac:dyDescent="0.25">
      <c r="A1749" s="1">
        <v>43752</v>
      </c>
      <c r="B1749" t="s">
        <v>5</v>
      </c>
      <c r="C1749" t="s">
        <v>4</v>
      </c>
    </row>
    <row r="1750" spans="1:3" x14ac:dyDescent="0.25">
      <c r="A1750" s="1">
        <v>43753</v>
      </c>
      <c r="B1750" t="s">
        <v>5</v>
      </c>
      <c r="C1750" t="s">
        <v>4</v>
      </c>
    </row>
    <row r="1751" spans="1:3" x14ac:dyDescent="0.25">
      <c r="A1751" s="1">
        <v>43754</v>
      </c>
      <c r="B1751" t="s">
        <v>5</v>
      </c>
      <c r="C1751" t="s">
        <v>4</v>
      </c>
    </row>
    <row r="1752" spans="1:3" x14ac:dyDescent="0.25">
      <c r="A1752" s="1">
        <v>43755</v>
      </c>
      <c r="B1752" t="s">
        <v>5</v>
      </c>
      <c r="C1752" t="s">
        <v>4</v>
      </c>
    </row>
    <row r="1753" spans="1:3" x14ac:dyDescent="0.25">
      <c r="A1753" s="1">
        <v>43756</v>
      </c>
      <c r="B1753" t="s">
        <v>5</v>
      </c>
      <c r="C1753" t="s">
        <v>4</v>
      </c>
    </row>
    <row r="1754" spans="1:3" x14ac:dyDescent="0.25">
      <c r="A1754" s="1">
        <v>43757</v>
      </c>
      <c r="B1754" t="s">
        <v>5</v>
      </c>
      <c r="C1754" t="s">
        <v>4</v>
      </c>
    </row>
    <row r="1755" spans="1:3" x14ac:dyDescent="0.25">
      <c r="A1755" s="1">
        <v>43758</v>
      </c>
      <c r="B1755" t="s">
        <v>5</v>
      </c>
      <c r="C1755" t="s">
        <v>4</v>
      </c>
    </row>
    <row r="1756" spans="1:3" x14ac:dyDescent="0.25">
      <c r="A1756" s="1">
        <v>43759</v>
      </c>
      <c r="B1756" t="s">
        <v>5</v>
      </c>
      <c r="C1756" t="s">
        <v>4</v>
      </c>
    </row>
    <row r="1757" spans="1:3" x14ac:dyDescent="0.25">
      <c r="A1757" s="1">
        <v>43760</v>
      </c>
      <c r="B1757" t="s">
        <v>5</v>
      </c>
      <c r="C1757" t="s">
        <v>4</v>
      </c>
    </row>
    <row r="1758" spans="1:3" x14ac:dyDescent="0.25">
      <c r="A1758" s="1">
        <v>43761</v>
      </c>
      <c r="B1758" t="s">
        <v>5</v>
      </c>
      <c r="C1758" t="s">
        <v>4</v>
      </c>
    </row>
    <row r="1759" spans="1:3" x14ac:dyDescent="0.25">
      <c r="A1759" s="1">
        <v>43762</v>
      </c>
      <c r="B1759" t="s">
        <v>5</v>
      </c>
      <c r="C1759" t="s">
        <v>4</v>
      </c>
    </row>
    <row r="1760" spans="1:3" x14ac:dyDescent="0.25">
      <c r="A1760" s="1">
        <v>43763</v>
      </c>
      <c r="B1760" t="s">
        <v>5</v>
      </c>
      <c r="C1760" t="s">
        <v>4</v>
      </c>
    </row>
    <row r="1761" spans="1:3" x14ac:dyDescent="0.25">
      <c r="A1761" s="1">
        <v>43764</v>
      </c>
      <c r="B1761" t="s">
        <v>5</v>
      </c>
      <c r="C1761" t="s">
        <v>4</v>
      </c>
    </row>
    <row r="1762" spans="1:3" x14ac:dyDescent="0.25">
      <c r="A1762" s="1">
        <v>43765</v>
      </c>
      <c r="B1762" t="s">
        <v>5</v>
      </c>
      <c r="C1762" t="s">
        <v>4</v>
      </c>
    </row>
    <row r="1763" spans="1:3" x14ac:dyDescent="0.25">
      <c r="A1763" s="1">
        <v>43766</v>
      </c>
      <c r="B1763" t="s">
        <v>5</v>
      </c>
      <c r="C1763" t="s">
        <v>4</v>
      </c>
    </row>
    <row r="1764" spans="1:3" x14ac:dyDescent="0.25">
      <c r="A1764" s="1">
        <v>43767</v>
      </c>
      <c r="B1764" t="s">
        <v>5</v>
      </c>
      <c r="C1764" t="s">
        <v>4</v>
      </c>
    </row>
    <row r="1765" spans="1:3" x14ac:dyDescent="0.25">
      <c r="A1765" s="1">
        <v>43768</v>
      </c>
      <c r="B1765" t="s">
        <v>5</v>
      </c>
      <c r="C1765" t="s">
        <v>4</v>
      </c>
    </row>
    <row r="1766" spans="1:3" x14ac:dyDescent="0.25">
      <c r="A1766" s="1">
        <v>43769</v>
      </c>
      <c r="B1766" t="s">
        <v>5</v>
      </c>
      <c r="C1766" t="s">
        <v>4</v>
      </c>
    </row>
    <row r="1767" spans="1:3" x14ac:dyDescent="0.25">
      <c r="A1767" s="1">
        <v>43770</v>
      </c>
      <c r="B1767" t="s">
        <v>5</v>
      </c>
      <c r="C1767" t="s">
        <v>4</v>
      </c>
    </row>
    <row r="1768" spans="1:3" x14ac:dyDescent="0.25">
      <c r="A1768" s="1">
        <v>43771</v>
      </c>
      <c r="B1768" t="s">
        <v>5</v>
      </c>
      <c r="C1768" t="s">
        <v>4</v>
      </c>
    </row>
    <row r="1769" spans="1:3" x14ac:dyDescent="0.25">
      <c r="A1769" s="1">
        <v>43772</v>
      </c>
      <c r="B1769" t="s">
        <v>5</v>
      </c>
      <c r="C1769" t="s">
        <v>4</v>
      </c>
    </row>
    <row r="1770" spans="1:3" x14ac:dyDescent="0.25">
      <c r="A1770" s="1">
        <v>43773</v>
      </c>
      <c r="B1770" t="s">
        <v>5</v>
      </c>
      <c r="C1770" t="s">
        <v>4</v>
      </c>
    </row>
    <row r="1771" spans="1:3" x14ac:dyDescent="0.25">
      <c r="A1771" s="1">
        <v>43774</v>
      </c>
      <c r="B1771" t="s">
        <v>5</v>
      </c>
      <c r="C1771" t="s">
        <v>5</v>
      </c>
    </row>
    <row r="1772" spans="1:3" x14ac:dyDescent="0.25">
      <c r="A1772" s="1">
        <v>43775</v>
      </c>
      <c r="B1772" t="s">
        <v>5</v>
      </c>
      <c r="C1772" t="s">
        <v>4</v>
      </c>
    </row>
    <row r="1773" spans="1:3" x14ac:dyDescent="0.25">
      <c r="A1773" s="1">
        <v>43776</v>
      </c>
      <c r="B1773" t="s">
        <v>5</v>
      </c>
      <c r="C1773" t="s">
        <v>4</v>
      </c>
    </row>
    <row r="1774" spans="1:3" x14ac:dyDescent="0.25">
      <c r="A1774" s="1">
        <v>43777</v>
      </c>
      <c r="B1774" t="s">
        <v>5</v>
      </c>
      <c r="C1774" t="s">
        <v>4</v>
      </c>
    </row>
    <row r="1775" spans="1:3" x14ac:dyDescent="0.25">
      <c r="A1775" s="1">
        <v>43778</v>
      </c>
      <c r="B1775" t="s">
        <v>5</v>
      </c>
      <c r="C1775" t="s">
        <v>4</v>
      </c>
    </row>
    <row r="1776" spans="1:3" x14ac:dyDescent="0.25">
      <c r="A1776" s="1">
        <v>43779</v>
      </c>
      <c r="B1776" t="s">
        <v>5</v>
      </c>
      <c r="C1776" t="s">
        <v>4</v>
      </c>
    </row>
    <row r="1777" spans="1:3" x14ac:dyDescent="0.25">
      <c r="A1777" s="1">
        <v>43780</v>
      </c>
      <c r="B1777" t="s">
        <v>5</v>
      </c>
      <c r="C1777" t="s">
        <v>4</v>
      </c>
    </row>
    <row r="1778" spans="1:3" x14ac:dyDescent="0.25">
      <c r="A1778" s="1">
        <v>43781</v>
      </c>
      <c r="B1778" t="s">
        <v>5</v>
      </c>
      <c r="C1778" t="s">
        <v>4</v>
      </c>
    </row>
    <row r="1779" spans="1:3" x14ac:dyDescent="0.25">
      <c r="A1779" s="1">
        <v>43782</v>
      </c>
      <c r="B1779" t="s">
        <v>5</v>
      </c>
      <c r="C1779" t="s">
        <v>4</v>
      </c>
    </row>
    <row r="1780" spans="1:3" x14ac:dyDescent="0.25">
      <c r="A1780" s="1">
        <v>43783</v>
      </c>
      <c r="B1780" t="s">
        <v>5</v>
      </c>
      <c r="C1780" t="s">
        <v>4</v>
      </c>
    </row>
    <row r="1781" spans="1:3" x14ac:dyDescent="0.25">
      <c r="A1781" s="1">
        <v>43784</v>
      </c>
      <c r="B1781" t="s">
        <v>5</v>
      </c>
      <c r="C1781" t="s">
        <v>4</v>
      </c>
    </row>
    <row r="1782" spans="1:3" x14ac:dyDescent="0.25">
      <c r="A1782" s="1">
        <v>43785</v>
      </c>
      <c r="B1782" t="s">
        <v>5</v>
      </c>
      <c r="C1782" t="s">
        <v>4</v>
      </c>
    </row>
    <row r="1783" spans="1:3" x14ac:dyDescent="0.25">
      <c r="A1783" s="1">
        <v>43786</v>
      </c>
      <c r="B1783" t="s">
        <v>5</v>
      </c>
      <c r="C1783" t="s">
        <v>4</v>
      </c>
    </row>
    <row r="1784" spans="1:3" x14ac:dyDescent="0.25">
      <c r="A1784" s="1">
        <v>43787</v>
      </c>
      <c r="B1784" t="s">
        <v>5</v>
      </c>
      <c r="C1784" t="s">
        <v>4</v>
      </c>
    </row>
    <row r="1785" spans="1:3" x14ac:dyDescent="0.25">
      <c r="A1785" s="1">
        <v>43788</v>
      </c>
      <c r="B1785" t="s">
        <v>5</v>
      </c>
      <c r="C1785" t="s">
        <v>4</v>
      </c>
    </row>
    <row r="1786" spans="1:3" x14ac:dyDescent="0.25">
      <c r="A1786" s="1">
        <v>43789</v>
      </c>
      <c r="B1786" t="s">
        <v>5</v>
      </c>
      <c r="C1786" t="s">
        <v>4</v>
      </c>
    </row>
    <row r="1787" spans="1:3" x14ac:dyDescent="0.25">
      <c r="A1787" s="1">
        <v>43790</v>
      </c>
      <c r="B1787" t="s">
        <v>5</v>
      </c>
      <c r="C1787" t="s">
        <v>4</v>
      </c>
    </row>
    <row r="1788" spans="1:3" x14ac:dyDescent="0.25">
      <c r="A1788" s="1">
        <v>43791</v>
      </c>
      <c r="B1788" t="s">
        <v>5</v>
      </c>
      <c r="C1788" t="s">
        <v>4</v>
      </c>
    </row>
    <row r="1789" spans="1:3" x14ac:dyDescent="0.25">
      <c r="A1789" s="1">
        <v>43792</v>
      </c>
      <c r="B1789" t="s">
        <v>5</v>
      </c>
      <c r="C1789" t="s">
        <v>4</v>
      </c>
    </row>
    <row r="1790" spans="1:3" x14ac:dyDescent="0.25">
      <c r="A1790" s="1">
        <v>43793</v>
      </c>
      <c r="B1790" t="s">
        <v>5</v>
      </c>
      <c r="C1790" t="s">
        <v>4</v>
      </c>
    </row>
    <row r="1791" spans="1:3" x14ac:dyDescent="0.25">
      <c r="A1791" s="1">
        <v>43794</v>
      </c>
      <c r="B1791" t="s">
        <v>5</v>
      </c>
      <c r="C1791" t="s">
        <v>4</v>
      </c>
    </row>
    <row r="1792" spans="1:3" x14ac:dyDescent="0.25">
      <c r="A1792" s="1">
        <v>43795</v>
      </c>
      <c r="B1792" t="s">
        <v>5</v>
      </c>
      <c r="C1792" t="s">
        <v>4</v>
      </c>
    </row>
    <row r="1793" spans="1:3" x14ac:dyDescent="0.25">
      <c r="A1793" s="1">
        <v>43796</v>
      </c>
      <c r="B1793" t="s">
        <v>5</v>
      </c>
      <c r="C1793" t="s">
        <v>4</v>
      </c>
    </row>
    <row r="1794" spans="1:3" x14ac:dyDescent="0.25">
      <c r="A1794" s="1">
        <v>43797</v>
      </c>
      <c r="B1794" t="s">
        <v>5</v>
      </c>
      <c r="C1794" t="s">
        <v>4</v>
      </c>
    </row>
    <row r="1795" spans="1:3" x14ac:dyDescent="0.25">
      <c r="A1795" s="1">
        <v>43798</v>
      </c>
      <c r="B1795" t="s">
        <v>5</v>
      </c>
      <c r="C1795" t="s">
        <v>4</v>
      </c>
    </row>
    <row r="1796" spans="1:3" x14ac:dyDescent="0.25">
      <c r="A1796" s="1">
        <v>43799</v>
      </c>
      <c r="B1796" t="s">
        <v>5</v>
      </c>
      <c r="C1796" t="s">
        <v>4</v>
      </c>
    </row>
    <row r="1797" spans="1:3" x14ac:dyDescent="0.25">
      <c r="A1797" s="1">
        <v>43800</v>
      </c>
      <c r="B1797" t="s">
        <v>5</v>
      </c>
      <c r="C1797" t="s">
        <v>4</v>
      </c>
    </row>
    <row r="1798" spans="1:3" x14ac:dyDescent="0.25">
      <c r="A1798" s="1">
        <v>43801</v>
      </c>
      <c r="B1798" t="s">
        <v>5</v>
      </c>
      <c r="C1798" t="s">
        <v>4</v>
      </c>
    </row>
    <row r="1799" spans="1:3" x14ac:dyDescent="0.25">
      <c r="A1799" s="1">
        <v>43802</v>
      </c>
      <c r="B1799" t="s">
        <v>5</v>
      </c>
      <c r="C1799" t="s">
        <v>4</v>
      </c>
    </row>
    <row r="1800" spans="1:3" x14ac:dyDescent="0.25">
      <c r="A1800" s="1">
        <v>43803</v>
      </c>
      <c r="B1800" t="s">
        <v>5</v>
      </c>
      <c r="C1800" t="s">
        <v>4</v>
      </c>
    </row>
    <row r="1801" spans="1:3" x14ac:dyDescent="0.25">
      <c r="A1801" s="1">
        <v>43804</v>
      </c>
      <c r="B1801" t="s">
        <v>5</v>
      </c>
      <c r="C1801" t="s">
        <v>4</v>
      </c>
    </row>
    <row r="1802" spans="1:3" x14ac:dyDescent="0.25">
      <c r="A1802" s="1">
        <v>43805</v>
      </c>
      <c r="B1802" t="s">
        <v>5</v>
      </c>
      <c r="C1802" t="s">
        <v>4</v>
      </c>
    </row>
    <row r="1803" spans="1:3" x14ac:dyDescent="0.25">
      <c r="A1803" s="1">
        <v>43806</v>
      </c>
      <c r="B1803" t="s">
        <v>5</v>
      </c>
      <c r="C1803" t="s">
        <v>4</v>
      </c>
    </row>
    <row r="1804" spans="1:3" x14ac:dyDescent="0.25">
      <c r="A1804" s="1">
        <v>43807</v>
      </c>
      <c r="B1804" t="s">
        <v>5</v>
      </c>
      <c r="C1804" t="s">
        <v>4</v>
      </c>
    </row>
    <row r="1805" spans="1:3" x14ac:dyDescent="0.25">
      <c r="A1805" s="1">
        <v>43808</v>
      </c>
      <c r="B1805" t="s">
        <v>5</v>
      </c>
      <c r="C1805" t="s">
        <v>4</v>
      </c>
    </row>
    <row r="1806" spans="1:3" x14ac:dyDescent="0.25">
      <c r="A1806" s="1">
        <v>43809</v>
      </c>
      <c r="B1806" t="s">
        <v>5</v>
      </c>
      <c r="C1806" t="s">
        <v>4</v>
      </c>
    </row>
    <row r="1807" spans="1:3" x14ac:dyDescent="0.25">
      <c r="A1807" s="1">
        <v>43810</v>
      </c>
      <c r="B1807" t="s">
        <v>5</v>
      </c>
      <c r="C1807" t="s">
        <v>4</v>
      </c>
    </row>
    <row r="1808" spans="1:3" x14ac:dyDescent="0.25">
      <c r="A1808" s="1">
        <v>43811</v>
      </c>
      <c r="B1808" t="s">
        <v>5</v>
      </c>
      <c r="C1808" t="s">
        <v>4</v>
      </c>
    </row>
    <row r="1809" spans="1:3" x14ac:dyDescent="0.25">
      <c r="A1809" s="1">
        <v>43812</v>
      </c>
      <c r="B1809" t="s">
        <v>5</v>
      </c>
      <c r="C1809" t="s">
        <v>4</v>
      </c>
    </row>
    <row r="1810" spans="1:3" x14ac:dyDescent="0.25">
      <c r="A1810" s="1">
        <v>43813</v>
      </c>
      <c r="B1810" t="s">
        <v>5</v>
      </c>
      <c r="C1810" t="s">
        <v>4</v>
      </c>
    </row>
    <row r="1811" spans="1:3" x14ac:dyDescent="0.25">
      <c r="A1811" s="1">
        <v>43814</v>
      </c>
      <c r="B1811" t="s">
        <v>5</v>
      </c>
      <c r="C1811" t="s">
        <v>4</v>
      </c>
    </row>
    <row r="1812" spans="1:3" x14ac:dyDescent="0.25">
      <c r="A1812" s="1">
        <v>43815</v>
      </c>
      <c r="B1812" t="s">
        <v>5</v>
      </c>
      <c r="C1812" t="s">
        <v>4</v>
      </c>
    </row>
    <row r="1813" spans="1:3" x14ac:dyDescent="0.25">
      <c r="A1813" s="1">
        <v>43816</v>
      </c>
      <c r="B1813" t="s">
        <v>5</v>
      </c>
      <c r="C1813" t="s">
        <v>4</v>
      </c>
    </row>
    <row r="1814" spans="1:3" x14ac:dyDescent="0.25">
      <c r="A1814" s="1">
        <v>43817</v>
      </c>
      <c r="B1814" t="s">
        <v>5</v>
      </c>
      <c r="C1814" t="s">
        <v>4</v>
      </c>
    </row>
    <row r="1815" spans="1:3" x14ac:dyDescent="0.25">
      <c r="A1815" s="1">
        <v>43818</v>
      </c>
      <c r="B1815" t="s">
        <v>5</v>
      </c>
      <c r="C1815" t="s">
        <v>4</v>
      </c>
    </row>
    <row r="1816" spans="1:3" x14ac:dyDescent="0.25">
      <c r="A1816" s="1">
        <v>43819</v>
      </c>
      <c r="B1816" t="s">
        <v>4</v>
      </c>
      <c r="C1816" t="s">
        <v>4</v>
      </c>
    </row>
    <row r="1817" spans="1:3" x14ac:dyDescent="0.25">
      <c r="A1817" s="1">
        <v>43820</v>
      </c>
      <c r="B1817" t="s">
        <v>4</v>
      </c>
      <c r="C1817" t="s">
        <v>4</v>
      </c>
    </row>
    <row r="1818" spans="1:3" x14ac:dyDescent="0.25">
      <c r="A1818" s="1">
        <v>43821</v>
      </c>
      <c r="B1818" t="s">
        <v>4</v>
      </c>
      <c r="C1818" t="s">
        <v>4</v>
      </c>
    </row>
    <row r="1819" spans="1:3" x14ac:dyDescent="0.25">
      <c r="A1819" s="1">
        <v>43822</v>
      </c>
      <c r="B1819" t="s">
        <v>4</v>
      </c>
      <c r="C1819" t="s">
        <v>4</v>
      </c>
    </row>
    <row r="1820" spans="1:3" x14ac:dyDescent="0.25">
      <c r="A1820" s="1">
        <v>43823</v>
      </c>
      <c r="B1820" t="s">
        <v>4</v>
      </c>
      <c r="C1820" t="s">
        <v>4</v>
      </c>
    </row>
    <row r="1821" spans="1:3" x14ac:dyDescent="0.25">
      <c r="A1821" s="1">
        <v>43824</v>
      </c>
      <c r="B1821" t="s">
        <v>4</v>
      </c>
      <c r="C1821" t="s">
        <v>5</v>
      </c>
    </row>
    <row r="1822" spans="1:3" x14ac:dyDescent="0.25">
      <c r="A1822" s="1">
        <v>43825</v>
      </c>
      <c r="B1822" t="s">
        <v>4</v>
      </c>
      <c r="C1822" t="s">
        <v>5</v>
      </c>
    </row>
    <row r="1823" spans="1:3" x14ac:dyDescent="0.25">
      <c r="A1823" s="1">
        <v>43826</v>
      </c>
      <c r="B1823" t="s">
        <v>4</v>
      </c>
      <c r="C1823" t="s">
        <v>4</v>
      </c>
    </row>
    <row r="1824" spans="1:3" x14ac:dyDescent="0.25">
      <c r="A1824" s="1">
        <v>43827</v>
      </c>
      <c r="B1824" t="s">
        <v>4</v>
      </c>
      <c r="C1824" t="s">
        <v>4</v>
      </c>
    </row>
    <row r="1825" spans="1:3" x14ac:dyDescent="0.25">
      <c r="A1825" s="1">
        <v>43828</v>
      </c>
      <c r="B1825" t="s">
        <v>4</v>
      </c>
      <c r="C1825" t="s">
        <v>4</v>
      </c>
    </row>
    <row r="1826" spans="1:3" x14ac:dyDescent="0.25">
      <c r="A1826" s="1">
        <v>43829</v>
      </c>
      <c r="B1826" t="s">
        <v>4</v>
      </c>
      <c r="C1826" t="s">
        <v>4</v>
      </c>
    </row>
    <row r="1827" spans="1:3" x14ac:dyDescent="0.25">
      <c r="A1827" s="1">
        <v>43830</v>
      </c>
      <c r="B1827" t="s">
        <v>4</v>
      </c>
      <c r="C1827" t="s">
        <v>4</v>
      </c>
    </row>
    <row r="1828" spans="1:3" x14ac:dyDescent="0.25">
      <c r="A1828" s="1">
        <v>43831</v>
      </c>
      <c r="B1828" t="s">
        <v>4</v>
      </c>
      <c r="C1828" t="s">
        <v>5</v>
      </c>
    </row>
    <row r="1829" spans="1:3" x14ac:dyDescent="0.25">
      <c r="A1829" s="1">
        <v>43832</v>
      </c>
      <c r="B1829" t="s">
        <v>4</v>
      </c>
      <c r="C1829" t="s">
        <v>4</v>
      </c>
    </row>
    <row r="1830" spans="1:3" x14ac:dyDescent="0.25">
      <c r="A1830" s="1">
        <v>43833</v>
      </c>
      <c r="B1830" t="s">
        <v>4</v>
      </c>
      <c r="C1830" t="s">
        <v>4</v>
      </c>
    </row>
    <row r="1831" spans="1:3" x14ac:dyDescent="0.25">
      <c r="A1831" s="1">
        <v>43834</v>
      </c>
      <c r="B1831" t="s">
        <v>4</v>
      </c>
      <c r="C1831" t="s">
        <v>4</v>
      </c>
    </row>
    <row r="1832" spans="1:3" x14ac:dyDescent="0.25">
      <c r="A1832" s="1">
        <v>43835</v>
      </c>
      <c r="B1832" t="s">
        <v>4</v>
      </c>
      <c r="C1832" t="s">
        <v>4</v>
      </c>
    </row>
    <row r="1833" spans="1:3" x14ac:dyDescent="0.25">
      <c r="A1833" s="1">
        <v>43836</v>
      </c>
      <c r="B1833" t="s">
        <v>4</v>
      </c>
      <c r="C1833" t="s">
        <v>4</v>
      </c>
    </row>
    <row r="1834" spans="1:3" x14ac:dyDescent="0.25">
      <c r="A1834" s="1">
        <v>43837</v>
      </c>
      <c r="B1834" t="s">
        <v>4</v>
      </c>
      <c r="C1834" t="s">
        <v>4</v>
      </c>
    </row>
    <row r="1835" spans="1:3" x14ac:dyDescent="0.25">
      <c r="A1835" s="1">
        <v>43838</v>
      </c>
      <c r="B1835" t="s">
        <v>4</v>
      </c>
      <c r="C1835" t="s">
        <v>4</v>
      </c>
    </row>
    <row r="1836" spans="1:3" x14ac:dyDescent="0.25">
      <c r="A1836" s="1">
        <v>43839</v>
      </c>
      <c r="B1836" t="s">
        <v>4</v>
      </c>
      <c r="C1836" t="s">
        <v>4</v>
      </c>
    </row>
    <row r="1837" spans="1:3" x14ac:dyDescent="0.25">
      <c r="A1837" s="1">
        <v>43840</v>
      </c>
      <c r="B1837" t="s">
        <v>4</v>
      </c>
      <c r="C1837" t="s">
        <v>4</v>
      </c>
    </row>
    <row r="1838" spans="1:3" x14ac:dyDescent="0.25">
      <c r="A1838" s="1">
        <v>43841</v>
      </c>
      <c r="B1838" t="s">
        <v>4</v>
      </c>
      <c r="C1838" t="s">
        <v>4</v>
      </c>
    </row>
    <row r="1839" spans="1:3" x14ac:dyDescent="0.25">
      <c r="A1839" s="1">
        <v>43842</v>
      </c>
      <c r="B1839" t="s">
        <v>4</v>
      </c>
      <c r="C1839" t="s">
        <v>4</v>
      </c>
    </row>
    <row r="1840" spans="1:3" x14ac:dyDescent="0.25">
      <c r="A1840" s="1">
        <v>43843</v>
      </c>
      <c r="B1840" t="s">
        <v>4</v>
      </c>
      <c r="C1840" t="s">
        <v>4</v>
      </c>
    </row>
    <row r="1841" spans="1:3" x14ac:dyDescent="0.25">
      <c r="A1841" s="1">
        <v>43844</v>
      </c>
      <c r="B1841" t="s">
        <v>4</v>
      </c>
      <c r="C1841" t="s">
        <v>4</v>
      </c>
    </row>
    <row r="1842" spans="1:3" x14ac:dyDescent="0.25">
      <c r="A1842" s="1">
        <v>43845</v>
      </c>
      <c r="B1842" t="s">
        <v>4</v>
      </c>
      <c r="C1842" t="s">
        <v>4</v>
      </c>
    </row>
    <row r="1843" spans="1:3" x14ac:dyDescent="0.25">
      <c r="A1843" s="1">
        <v>43846</v>
      </c>
      <c r="B1843" t="s">
        <v>4</v>
      </c>
      <c r="C1843" t="s">
        <v>4</v>
      </c>
    </row>
    <row r="1844" spans="1:3" x14ac:dyDescent="0.25">
      <c r="A1844" s="1">
        <v>43847</v>
      </c>
      <c r="B1844" t="s">
        <v>4</v>
      </c>
      <c r="C1844" t="s">
        <v>4</v>
      </c>
    </row>
    <row r="1845" spans="1:3" x14ac:dyDescent="0.25">
      <c r="A1845" s="1">
        <v>43848</v>
      </c>
      <c r="B1845" t="s">
        <v>4</v>
      </c>
      <c r="C1845" t="s">
        <v>4</v>
      </c>
    </row>
    <row r="1846" spans="1:3" x14ac:dyDescent="0.25">
      <c r="A1846" s="1">
        <v>43849</v>
      </c>
      <c r="B1846" t="s">
        <v>4</v>
      </c>
      <c r="C1846" t="s">
        <v>4</v>
      </c>
    </row>
    <row r="1847" spans="1:3" x14ac:dyDescent="0.25">
      <c r="A1847" s="1">
        <v>43850</v>
      </c>
      <c r="B1847" t="s">
        <v>4</v>
      </c>
      <c r="C1847" t="s">
        <v>4</v>
      </c>
    </row>
    <row r="1848" spans="1:3" x14ac:dyDescent="0.25">
      <c r="A1848" s="1">
        <v>43851</v>
      </c>
      <c r="B1848" t="s">
        <v>4</v>
      </c>
      <c r="C1848" t="s">
        <v>4</v>
      </c>
    </row>
    <row r="1849" spans="1:3" x14ac:dyDescent="0.25">
      <c r="A1849" s="1">
        <v>43852</v>
      </c>
      <c r="B1849" t="s">
        <v>4</v>
      </c>
      <c r="C1849" t="s">
        <v>4</v>
      </c>
    </row>
    <row r="1850" spans="1:3" x14ac:dyDescent="0.25">
      <c r="A1850" s="1">
        <v>43853</v>
      </c>
      <c r="B1850" t="s">
        <v>4</v>
      </c>
      <c r="C1850" t="s">
        <v>4</v>
      </c>
    </row>
    <row r="1851" spans="1:3" x14ac:dyDescent="0.25">
      <c r="A1851" s="1">
        <v>43854</v>
      </c>
      <c r="B1851" t="s">
        <v>4</v>
      </c>
      <c r="C1851" t="s">
        <v>4</v>
      </c>
    </row>
    <row r="1852" spans="1:3" x14ac:dyDescent="0.25">
      <c r="A1852" s="1">
        <v>43855</v>
      </c>
      <c r="B1852" t="s">
        <v>4</v>
      </c>
      <c r="C1852" t="s">
        <v>4</v>
      </c>
    </row>
    <row r="1853" spans="1:3" x14ac:dyDescent="0.25">
      <c r="A1853" s="1">
        <v>43856</v>
      </c>
      <c r="B1853" t="s">
        <v>4</v>
      </c>
      <c r="C1853" t="s">
        <v>5</v>
      </c>
    </row>
    <row r="1854" spans="1:3" x14ac:dyDescent="0.25">
      <c r="A1854" s="1">
        <v>43857</v>
      </c>
      <c r="B1854" t="s">
        <v>4</v>
      </c>
      <c r="C1854" t="s">
        <v>5</v>
      </c>
    </row>
    <row r="1855" spans="1:3" x14ac:dyDescent="0.25">
      <c r="A1855" s="1">
        <v>43858</v>
      </c>
      <c r="B1855" t="s">
        <v>4</v>
      </c>
      <c r="C1855" t="s">
        <v>4</v>
      </c>
    </row>
    <row r="1856" spans="1:3" x14ac:dyDescent="0.25">
      <c r="A1856" s="1">
        <v>43859</v>
      </c>
      <c r="B1856" t="s">
        <v>4</v>
      </c>
      <c r="C1856" t="s">
        <v>4</v>
      </c>
    </row>
    <row r="1857" spans="1:3" x14ac:dyDescent="0.25">
      <c r="A1857" s="1">
        <v>43860</v>
      </c>
      <c r="B1857" t="s">
        <v>5</v>
      </c>
      <c r="C1857" t="s">
        <v>4</v>
      </c>
    </row>
    <row r="1858" spans="1:3" x14ac:dyDescent="0.25">
      <c r="A1858" s="1">
        <v>43861</v>
      </c>
      <c r="B1858" t="s">
        <v>5</v>
      </c>
      <c r="C1858" t="s">
        <v>4</v>
      </c>
    </row>
    <row r="1859" spans="1:3" x14ac:dyDescent="0.25">
      <c r="A1859" s="1">
        <v>43862</v>
      </c>
      <c r="B1859" t="s">
        <v>5</v>
      </c>
      <c r="C1859" t="s">
        <v>4</v>
      </c>
    </row>
    <row r="1860" spans="1:3" x14ac:dyDescent="0.25">
      <c r="A1860" s="1">
        <v>43863</v>
      </c>
      <c r="B1860" t="s">
        <v>5</v>
      </c>
      <c r="C1860" t="s">
        <v>4</v>
      </c>
    </row>
    <row r="1861" spans="1:3" x14ac:dyDescent="0.25">
      <c r="A1861" s="1">
        <v>43864</v>
      </c>
      <c r="B1861" t="s">
        <v>5</v>
      </c>
      <c r="C1861" t="s">
        <v>4</v>
      </c>
    </row>
    <row r="1862" spans="1:3" x14ac:dyDescent="0.25">
      <c r="A1862" s="1">
        <v>43865</v>
      </c>
      <c r="B1862" t="s">
        <v>5</v>
      </c>
      <c r="C1862" t="s">
        <v>4</v>
      </c>
    </row>
    <row r="1863" spans="1:3" x14ac:dyDescent="0.25">
      <c r="A1863" s="1">
        <v>43866</v>
      </c>
      <c r="B1863" t="s">
        <v>5</v>
      </c>
      <c r="C1863" t="s">
        <v>4</v>
      </c>
    </row>
    <row r="1864" spans="1:3" x14ac:dyDescent="0.25">
      <c r="A1864" s="1">
        <v>43867</v>
      </c>
      <c r="B1864" t="s">
        <v>5</v>
      </c>
      <c r="C1864" t="s">
        <v>4</v>
      </c>
    </row>
    <row r="1865" spans="1:3" x14ac:dyDescent="0.25">
      <c r="A1865" s="1">
        <v>43868</v>
      </c>
      <c r="B1865" t="s">
        <v>5</v>
      </c>
      <c r="C1865" t="s">
        <v>4</v>
      </c>
    </row>
    <row r="1866" spans="1:3" x14ac:dyDescent="0.25">
      <c r="A1866" s="1">
        <v>43869</v>
      </c>
      <c r="B1866" t="s">
        <v>5</v>
      </c>
      <c r="C1866" t="s">
        <v>4</v>
      </c>
    </row>
    <row r="1867" spans="1:3" x14ac:dyDescent="0.25">
      <c r="A1867" s="1">
        <v>43870</v>
      </c>
      <c r="B1867" t="s">
        <v>5</v>
      </c>
      <c r="C1867" t="s">
        <v>4</v>
      </c>
    </row>
    <row r="1868" spans="1:3" x14ac:dyDescent="0.25">
      <c r="A1868" s="1">
        <v>43871</v>
      </c>
      <c r="B1868" t="s">
        <v>5</v>
      </c>
      <c r="C1868" t="s">
        <v>4</v>
      </c>
    </row>
    <row r="1869" spans="1:3" x14ac:dyDescent="0.25">
      <c r="A1869" s="1">
        <v>43872</v>
      </c>
      <c r="B1869" t="s">
        <v>5</v>
      </c>
      <c r="C1869" t="s">
        <v>4</v>
      </c>
    </row>
    <row r="1870" spans="1:3" x14ac:dyDescent="0.25">
      <c r="A1870" s="1">
        <v>43873</v>
      </c>
      <c r="B1870" t="s">
        <v>5</v>
      </c>
      <c r="C1870" t="s">
        <v>4</v>
      </c>
    </row>
    <row r="1871" spans="1:3" x14ac:dyDescent="0.25">
      <c r="A1871" s="1">
        <v>43874</v>
      </c>
      <c r="B1871" t="s">
        <v>5</v>
      </c>
      <c r="C1871" t="s">
        <v>4</v>
      </c>
    </row>
    <row r="1872" spans="1:3" x14ac:dyDescent="0.25">
      <c r="A1872" s="1">
        <v>43875</v>
      </c>
      <c r="B1872" t="s">
        <v>5</v>
      </c>
      <c r="C1872" t="s">
        <v>4</v>
      </c>
    </row>
    <row r="1873" spans="1:3" x14ac:dyDescent="0.25">
      <c r="A1873" s="1">
        <v>43876</v>
      </c>
      <c r="B1873" t="s">
        <v>5</v>
      </c>
      <c r="C1873" t="s">
        <v>4</v>
      </c>
    </row>
    <row r="1874" spans="1:3" x14ac:dyDescent="0.25">
      <c r="A1874" s="1">
        <v>43877</v>
      </c>
      <c r="B1874" t="s">
        <v>5</v>
      </c>
      <c r="C1874" t="s">
        <v>4</v>
      </c>
    </row>
    <row r="1875" spans="1:3" x14ac:dyDescent="0.25">
      <c r="A1875" s="1">
        <v>43878</v>
      </c>
      <c r="B1875" t="s">
        <v>5</v>
      </c>
      <c r="C1875" t="s">
        <v>4</v>
      </c>
    </row>
    <row r="1876" spans="1:3" x14ac:dyDescent="0.25">
      <c r="A1876" s="1">
        <v>43879</v>
      </c>
      <c r="B1876" t="s">
        <v>5</v>
      </c>
      <c r="C1876" t="s">
        <v>4</v>
      </c>
    </row>
    <row r="1877" spans="1:3" x14ac:dyDescent="0.25">
      <c r="A1877" s="1">
        <v>43880</v>
      </c>
      <c r="B1877" t="s">
        <v>5</v>
      </c>
      <c r="C1877" t="s">
        <v>4</v>
      </c>
    </row>
    <row r="1878" spans="1:3" x14ac:dyDescent="0.25">
      <c r="A1878" s="1">
        <v>43881</v>
      </c>
      <c r="B1878" t="s">
        <v>5</v>
      </c>
      <c r="C1878" t="s">
        <v>4</v>
      </c>
    </row>
    <row r="1879" spans="1:3" x14ac:dyDescent="0.25">
      <c r="A1879" s="1">
        <v>43882</v>
      </c>
      <c r="B1879" t="s">
        <v>5</v>
      </c>
      <c r="C1879" t="s">
        <v>4</v>
      </c>
    </row>
    <row r="1880" spans="1:3" x14ac:dyDescent="0.25">
      <c r="A1880" s="1">
        <v>43883</v>
      </c>
      <c r="B1880" t="s">
        <v>5</v>
      </c>
      <c r="C1880" t="s">
        <v>4</v>
      </c>
    </row>
    <row r="1881" spans="1:3" x14ac:dyDescent="0.25">
      <c r="A1881" s="1">
        <v>43884</v>
      </c>
      <c r="B1881" t="s">
        <v>5</v>
      </c>
      <c r="C1881" t="s">
        <v>4</v>
      </c>
    </row>
    <row r="1882" spans="1:3" x14ac:dyDescent="0.25">
      <c r="A1882" s="1">
        <v>43885</v>
      </c>
      <c r="B1882" t="s">
        <v>5</v>
      </c>
      <c r="C1882" t="s">
        <v>4</v>
      </c>
    </row>
    <row r="1883" spans="1:3" x14ac:dyDescent="0.25">
      <c r="A1883" s="1">
        <v>43886</v>
      </c>
      <c r="B1883" t="s">
        <v>5</v>
      </c>
      <c r="C1883" t="s">
        <v>4</v>
      </c>
    </row>
    <row r="1884" spans="1:3" x14ac:dyDescent="0.25">
      <c r="A1884" s="1">
        <v>43887</v>
      </c>
      <c r="B1884" t="s">
        <v>5</v>
      </c>
      <c r="C1884" t="s">
        <v>4</v>
      </c>
    </row>
    <row r="1885" spans="1:3" x14ac:dyDescent="0.25">
      <c r="A1885" s="1">
        <v>43888</v>
      </c>
      <c r="B1885" t="s">
        <v>5</v>
      </c>
      <c r="C1885" t="s">
        <v>4</v>
      </c>
    </row>
    <row r="1886" spans="1:3" x14ac:dyDescent="0.25">
      <c r="A1886" s="1">
        <v>43889</v>
      </c>
      <c r="B1886" t="s">
        <v>5</v>
      </c>
      <c r="C1886" t="s">
        <v>4</v>
      </c>
    </row>
    <row r="1887" spans="1:3" x14ac:dyDescent="0.25">
      <c r="A1887" s="1">
        <v>43890</v>
      </c>
      <c r="B1887" t="s">
        <v>5</v>
      </c>
      <c r="C1887" t="s">
        <v>4</v>
      </c>
    </row>
    <row r="1888" spans="1:3" x14ac:dyDescent="0.25">
      <c r="A1888" s="1">
        <v>43891</v>
      </c>
      <c r="B1888" t="s">
        <v>5</v>
      </c>
      <c r="C1888" t="s">
        <v>4</v>
      </c>
    </row>
    <row r="1889" spans="1:3" x14ac:dyDescent="0.25">
      <c r="A1889" s="1">
        <v>43892</v>
      </c>
      <c r="B1889" t="s">
        <v>5</v>
      </c>
      <c r="C1889" t="s">
        <v>4</v>
      </c>
    </row>
    <row r="1890" spans="1:3" x14ac:dyDescent="0.25">
      <c r="A1890" s="1">
        <v>43893</v>
      </c>
      <c r="B1890" t="s">
        <v>5</v>
      </c>
      <c r="C1890" t="s">
        <v>4</v>
      </c>
    </row>
    <row r="1891" spans="1:3" x14ac:dyDescent="0.25">
      <c r="A1891" s="1">
        <v>43894</v>
      </c>
      <c r="B1891" t="s">
        <v>5</v>
      </c>
      <c r="C1891" t="s">
        <v>4</v>
      </c>
    </row>
    <row r="1892" spans="1:3" x14ac:dyDescent="0.25">
      <c r="A1892" s="1">
        <v>43895</v>
      </c>
      <c r="B1892" t="s">
        <v>5</v>
      </c>
      <c r="C1892" t="s">
        <v>4</v>
      </c>
    </row>
    <row r="1893" spans="1:3" x14ac:dyDescent="0.25">
      <c r="A1893" s="1">
        <v>43896</v>
      </c>
      <c r="B1893" t="s">
        <v>5</v>
      </c>
      <c r="C1893" t="s">
        <v>4</v>
      </c>
    </row>
    <row r="1894" spans="1:3" x14ac:dyDescent="0.25">
      <c r="A1894" s="1">
        <v>43897</v>
      </c>
      <c r="B1894" t="s">
        <v>5</v>
      </c>
      <c r="C1894" t="s">
        <v>4</v>
      </c>
    </row>
    <row r="1895" spans="1:3" x14ac:dyDescent="0.25">
      <c r="A1895" s="1">
        <v>43898</v>
      </c>
      <c r="B1895" t="s">
        <v>5</v>
      </c>
      <c r="C1895" t="s">
        <v>4</v>
      </c>
    </row>
    <row r="1896" spans="1:3" x14ac:dyDescent="0.25">
      <c r="A1896" s="1">
        <v>43899</v>
      </c>
      <c r="B1896" t="s">
        <v>5</v>
      </c>
      <c r="C1896" t="s">
        <v>5</v>
      </c>
    </row>
    <row r="1897" spans="1:3" x14ac:dyDescent="0.25">
      <c r="A1897" s="1">
        <v>43900</v>
      </c>
      <c r="B1897" t="s">
        <v>5</v>
      </c>
      <c r="C1897" t="s">
        <v>4</v>
      </c>
    </row>
    <row r="1898" spans="1:3" x14ac:dyDescent="0.25">
      <c r="A1898" s="1">
        <v>43901</v>
      </c>
      <c r="B1898" t="s">
        <v>5</v>
      </c>
      <c r="C1898" t="s">
        <v>4</v>
      </c>
    </row>
    <row r="1899" spans="1:3" x14ac:dyDescent="0.25">
      <c r="A1899" s="1">
        <v>43902</v>
      </c>
      <c r="B1899" t="s">
        <v>5</v>
      </c>
      <c r="C1899" t="s">
        <v>4</v>
      </c>
    </row>
    <row r="1900" spans="1:3" x14ac:dyDescent="0.25">
      <c r="A1900" s="1">
        <v>43903</v>
      </c>
      <c r="B1900" t="s">
        <v>5</v>
      </c>
      <c r="C1900" t="s">
        <v>4</v>
      </c>
    </row>
    <row r="1901" spans="1:3" x14ac:dyDescent="0.25">
      <c r="A1901" s="1">
        <v>43904</v>
      </c>
      <c r="B1901" t="s">
        <v>5</v>
      </c>
      <c r="C1901" t="s">
        <v>4</v>
      </c>
    </row>
    <row r="1902" spans="1:3" x14ac:dyDescent="0.25">
      <c r="A1902" s="1">
        <v>43905</v>
      </c>
      <c r="B1902" t="s">
        <v>5</v>
      </c>
      <c r="C1902" t="s">
        <v>4</v>
      </c>
    </row>
    <row r="1903" spans="1:3" x14ac:dyDescent="0.25">
      <c r="A1903" s="1">
        <v>43906</v>
      </c>
      <c r="B1903" t="s">
        <v>5</v>
      </c>
      <c r="C1903" t="s">
        <v>4</v>
      </c>
    </row>
    <row r="1904" spans="1:3" x14ac:dyDescent="0.25">
      <c r="A1904" s="1">
        <v>43907</v>
      </c>
      <c r="B1904" t="s">
        <v>5</v>
      </c>
      <c r="C1904" t="s">
        <v>4</v>
      </c>
    </row>
    <row r="1905" spans="1:3" x14ac:dyDescent="0.25">
      <c r="A1905" s="1">
        <v>43908</v>
      </c>
      <c r="B1905" t="s">
        <v>5</v>
      </c>
      <c r="C1905" t="s">
        <v>4</v>
      </c>
    </row>
    <row r="1906" spans="1:3" x14ac:dyDescent="0.25">
      <c r="A1906" s="1">
        <v>43909</v>
      </c>
      <c r="B1906" t="s">
        <v>5</v>
      </c>
      <c r="C1906" t="s">
        <v>4</v>
      </c>
    </row>
    <row r="1907" spans="1:3" x14ac:dyDescent="0.25">
      <c r="A1907" s="1">
        <v>43910</v>
      </c>
      <c r="B1907" t="s">
        <v>5</v>
      </c>
      <c r="C1907" t="s">
        <v>4</v>
      </c>
    </row>
    <row r="1908" spans="1:3" x14ac:dyDescent="0.25">
      <c r="A1908" s="1">
        <v>43911</v>
      </c>
      <c r="B1908" t="s">
        <v>5</v>
      </c>
      <c r="C1908" t="s">
        <v>4</v>
      </c>
    </row>
    <row r="1909" spans="1:3" x14ac:dyDescent="0.25">
      <c r="A1909" s="1">
        <v>43912</v>
      </c>
      <c r="B1909" t="s">
        <v>5</v>
      </c>
      <c r="C1909" t="s">
        <v>4</v>
      </c>
    </row>
    <row r="1910" spans="1:3" x14ac:dyDescent="0.25">
      <c r="A1910" s="1">
        <v>43913</v>
      </c>
      <c r="B1910" t="s">
        <v>5</v>
      </c>
      <c r="C1910" t="s">
        <v>4</v>
      </c>
    </row>
    <row r="1911" spans="1:3" x14ac:dyDescent="0.25">
      <c r="A1911" s="1">
        <v>43914</v>
      </c>
      <c r="B1911" t="s">
        <v>4</v>
      </c>
      <c r="C1911" t="s">
        <v>4</v>
      </c>
    </row>
    <row r="1912" spans="1:3" x14ac:dyDescent="0.25">
      <c r="A1912" s="1">
        <v>43915</v>
      </c>
      <c r="B1912" t="s">
        <v>4</v>
      </c>
      <c r="C1912" t="s">
        <v>4</v>
      </c>
    </row>
    <row r="1913" spans="1:3" x14ac:dyDescent="0.25">
      <c r="A1913" s="1">
        <v>43916</v>
      </c>
      <c r="B1913" t="s">
        <v>4</v>
      </c>
      <c r="C1913" t="s">
        <v>4</v>
      </c>
    </row>
    <row r="1914" spans="1:3" x14ac:dyDescent="0.25">
      <c r="A1914" s="1">
        <v>43917</v>
      </c>
      <c r="B1914" t="s">
        <v>4</v>
      </c>
      <c r="C1914" t="s">
        <v>4</v>
      </c>
    </row>
    <row r="1915" spans="1:3" x14ac:dyDescent="0.25">
      <c r="A1915" s="1">
        <v>43918</v>
      </c>
      <c r="B1915" t="s">
        <v>4</v>
      </c>
      <c r="C1915" t="s">
        <v>4</v>
      </c>
    </row>
    <row r="1916" spans="1:3" x14ac:dyDescent="0.25">
      <c r="A1916" s="1">
        <v>43919</v>
      </c>
      <c r="B1916" t="s">
        <v>4</v>
      </c>
      <c r="C1916" t="s">
        <v>4</v>
      </c>
    </row>
    <row r="1917" spans="1:3" x14ac:dyDescent="0.25">
      <c r="A1917" s="1">
        <v>43920</v>
      </c>
      <c r="B1917" t="s">
        <v>4</v>
      </c>
      <c r="C1917" t="s">
        <v>4</v>
      </c>
    </row>
    <row r="1918" spans="1:3" x14ac:dyDescent="0.25">
      <c r="A1918" s="1">
        <v>43921</v>
      </c>
      <c r="B1918" t="s">
        <v>4</v>
      </c>
      <c r="C1918" t="s">
        <v>4</v>
      </c>
    </row>
    <row r="1919" spans="1:3" x14ac:dyDescent="0.25">
      <c r="A1919" s="1">
        <v>43922</v>
      </c>
      <c r="B1919" t="s">
        <v>4</v>
      </c>
      <c r="C1919" t="s">
        <v>4</v>
      </c>
    </row>
    <row r="1920" spans="1:3" x14ac:dyDescent="0.25">
      <c r="A1920" s="1">
        <v>43923</v>
      </c>
      <c r="B1920" t="s">
        <v>4</v>
      </c>
      <c r="C1920" t="s">
        <v>4</v>
      </c>
    </row>
    <row r="1921" spans="1:3" x14ac:dyDescent="0.25">
      <c r="A1921" s="1">
        <v>43924</v>
      </c>
      <c r="B1921" t="s">
        <v>4</v>
      </c>
      <c r="C1921" t="s">
        <v>4</v>
      </c>
    </row>
    <row r="1922" spans="1:3" x14ac:dyDescent="0.25">
      <c r="A1922" s="1">
        <v>43925</v>
      </c>
      <c r="B1922" t="s">
        <v>4</v>
      </c>
      <c r="C1922" t="s">
        <v>4</v>
      </c>
    </row>
    <row r="1923" spans="1:3" x14ac:dyDescent="0.25">
      <c r="A1923" s="1">
        <v>43926</v>
      </c>
      <c r="B1923" t="s">
        <v>4</v>
      </c>
      <c r="C1923" t="s">
        <v>4</v>
      </c>
    </row>
    <row r="1924" spans="1:3" x14ac:dyDescent="0.25">
      <c r="A1924" s="1">
        <v>43927</v>
      </c>
      <c r="B1924" t="s">
        <v>4</v>
      </c>
      <c r="C1924" t="s">
        <v>4</v>
      </c>
    </row>
    <row r="1925" spans="1:3" x14ac:dyDescent="0.25">
      <c r="A1925" s="1">
        <v>43928</v>
      </c>
      <c r="B1925" t="s">
        <v>4</v>
      </c>
      <c r="C1925" t="s">
        <v>4</v>
      </c>
    </row>
    <row r="1926" spans="1:3" x14ac:dyDescent="0.25">
      <c r="A1926" s="1">
        <v>43929</v>
      </c>
      <c r="B1926" t="s">
        <v>4</v>
      </c>
      <c r="C1926" t="s">
        <v>4</v>
      </c>
    </row>
    <row r="1927" spans="1:3" x14ac:dyDescent="0.25">
      <c r="A1927" s="1">
        <v>43930</v>
      </c>
      <c r="B1927" t="s">
        <v>4</v>
      </c>
      <c r="C1927" t="s">
        <v>4</v>
      </c>
    </row>
    <row r="1928" spans="1:3" x14ac:dyDescent="0.25">
      <c r="A1928" s="1">
        <v>43931</v>
      </c>
      <c r="B1928" t="s">
        <v>4</v>
      </c>
      <c r="C1928" t="s">
        <v>5</v>
      </c>
    </row>
    <row r="1929" spans="1:3" x14ac:dyDescent="0.25">
      <c r="A1929" s="1">
        <v>43932</v>
      </c>
      <c r="B1929" t="s">
        <v>4</v>
      </c>
      <c r="C1929" t="s">
        <v>5</v>
      </c>
    </row>
    <row r="1930" spans="1:3" x14ac:dyDescent="0.25">
      <c r="A1930" s="1">
        <v>43933</v>
      </c>
      <c r="B1930" t="s">
        <v>4</v>
      </c>
      <c r="C1930" t="s">
        <v>5</v>
      </c>
    </row>
    <row r="1931" spans="1:3" x14ac:dyDescent="0.25">
      <c r="A1931" s="1">
        <v>43934</v>
      </c>
      <c r="B1931" t="s">
        <v>4</v>
      </c>
      <c r="C1931" t="s">
        <v>5</v>
      </c>
    </row>
    <row r="1932" spans="1:3" x14ac:dyDescent="0.25">
      <c r="A1932" s="1">
        <v>43935</v>
      </c>
      <c r="B1932" t="s">
        <v>4</v>
      </c>
      <c r="C1932" t="s">
        <v>4</v>
      </c>
    </row>
    <row r="1933" spans="1:3" x14ac:dyDescent="0.25">
      <c r="A1933" s="1">
        <v>43936</v>
      </c>
      <c r="B1933" t="s">
        <v>4</v>
      </c>
      <c r="C1933" t="s">
        <v>4</v>
      </c>
    </row>
    <row r="1934" spans="1:3" x14ac:dyDescent="0.25">
      <c r="A1934" s="1">
        <v>43937</v>
      </c>
      <c r="B1934" t="s">
        <v>4</v>
      </c>
      <c r="C1934" t="s">
        <v>4</v>
      </c>
    </row>
    <row r="1935" spans="1:3" x14ac:dyDescent="0.25">
      <c r="A1935" s="1">
        <v>43938</v>
      </c>
      <c r="B1935" t="s">
        <v>4</v>
      </c>
      <c r="C1935" t="s">
        <v>4</v>
      </c>
    </row>
    <row r="1936" spans="1:3" x14ac:dyDescent="0.25">
      <c r="A1936" s="1">
        <v>43939</v>
      </c>
      <c r="B1936" t="s">
        <v>4</v>
      </c>
      <c r="C1936" t="s">
        <v>4</v>
      </c>
    </row>
    <row r="1937" spans="1:3" x14ac:dyDescent="0.25">
      <c r="A1937" s="1">
        <v>43940</v>
      </c>
      <c r="B1937" t="s">
        <v>4</v>
      </c>
      <c r="C1937" t="s">
        <v>4</v>
      </c>
    </row>
    <row r="1938" spans="1:3" x14ac:dyDescent="0.25">
      <c r="A1938" s="1">
        <v>43941</v>
      </c>
      <c r="B1938" t="s">
        <v>4</v>
      </c>
      <c r="C1938" t="s">
        <v>4</v>
      </c>
    </row>
    <row r="1939" spans="1:3" x14ac:dyDescent="0.25">
      <c r="A1939" s="1">
        <v>43942</v>
      </c>
      <c r="B1939" t="s">
        <v>4</v>
      </c>
      <c r="C1939" t="s">
        <v>4</v>
      </c>
    </row>
    <row r="1940" spans="1:3" x14ac:dyDescent="0.25">
      <c r="A1940" s="1">
        <v>43943</v>
      </c>
      <c r="B1940" t="s">
        <v>4</v>
      </c>
      <c r="C1940" t="s">
        <v>4</v>
      </c>
    </row>
    <row r="1941" spans="1:3" x14ac:dyDescent="0.25">
      <c r="A1941" s="1">
        <v>43944</v>
      </c>
      <c r="B1941" t="s">
        <v>4</v>
      </c>
      <c r="C1941" t="s">
        <v>4</v>
      </c>
    </row>
    <row r="1942" spans="1:3" x14ac:dyDescent="0.25">
      <c r="A1942" s="1">
        <v>43945</v>
      </c>
      <c r="B1942" t="s">
        <v>4</v>
      </c>
      <c r="C1942" t="s">
        <v>4</v>
      </c>
    </row>
    <row r="1943" spans="1:3" x14ac:dyDescent="0.25">
      <c r="A1943" s="1">
        <v>43946</v>
      </c>
      <c r="B1943" t="s">
        <v>4</v>
      </c>
      <c r="C1943" t="s">
        <v>5</v>
      </c>
    </row>
    <row r="1944" spans="1:3" x14ac:dyDescent="0.25">
      <c r="A1944" s="1">
        <v>43947</v>
      </c>
      <c r="B1944" t="s">
        <v>4</v>
      </c>
      <c r="C1944" t="s">
        <v>4</v>
      </c>
    </row>
    <row r="1945" spans="1:3" x14ac:dyDescent="0.25">
      <c r="A1945" s="1">
        <v>43948</v>
      </c>
      <c r="B1945" t="s">
        <v>4</v>
      </c>
      <c r="C1945" t="s">
        <v>4</v>
      </c>
    </row>
    <row r="1946" spans="1:3" x14ac:dyDescent="0.25">
      <c r="A1946" s="1">
        <v>43949</v>
      </c>
      <c r="B1946" t="s">
        <v>4</v>
      </c>
      <c r="C1946" t="s">
        <v>4</v>
      </c>
    </row>
    <row r="1947" spans="1:3" x14ac:dyDescent="0.25">
      <c r="A1947" s="1">
        <v>43950</v>
      </c>
      <c r="B1947" t="s">
        <v>4</v>
      </c>
      <c r="C1947" t="s">
        <v>4</v>
      </c>
    </row>
    <row r="1948" spans="1:3" x14ac:dyDescent="0.25">
      <c r="A1948" s="1">
        <v>43951</v>
      </c>
      <c r="B1948" t="s">
        <v>4</v>
      </c>
      <c r="C1948" t="s">
        <v>4</v>
      </c>
    </row>
    <row r="1949" spans="1:3" x14ac:dyDescent="0.25">
      <c r="A1949" s="1">
        <v>43952</v>
      </c>
      <c r="B1949" t="s">
        <v>4</v>
      </c>
      <c r="C1949" t="s">
        <v>4</v>
      </c>
    </row>
    <row r="1950" spans="1:3" x14ac:dyDescent="0.25">
      <c r="A1950" s="1">
        <v>43953</v>
      </c>
      <c r="B1950" t="s">
        <v>4</v>
      </c>
      <c r="C1950" t="s">
        <v>4</v>
      </c>
    </row>
    <row r="1951" spans="1:3" x14ac:dyDescent="0.25">
      <c r="A1951" s="1">
        <v>43954</v>
      </c>
      <c r="B1951" t="s">
        <v>4</v>
      </c>
      <c r="C1951" t="s">
        <v>4</v>
      </c>
    </row>
    <row r="1952" spans="1:3" x14ac:dyDescent="0.25">
      <c r="A1952" s="1">
        <v>43955</v>
      </c>
      <c r="B1952" t="s">
        <v>4</v>
      </c>
      <c r="C1952" t="s">
        <v>4</v>
      </c>
    </row>
    <row r="1953" spans="1:3" x14ac:dyDescent="0.25">
      <c r="A1953" s="1">
        <v>43956</v>
      </c>
      <c r="B1953" t="s">
        <v>4</v>
      </c>
      <c r="C1953" t="s">
        <v>4</v>
      </c>
    </row>
    <row r="1954" spans="1:3" x14ac:dyDescent="0.25">
      <c r="A1954" s="1">
        <v>43957</v>
      </c>
      <c r="B1954" t="s">
        <v>4</v>
      </c>
      <c r="C1954" t="s">
        <v>4</v>
      </c>
    </row>
    <row r="1955" spans="1:3" x14ac:dyDescent="0.25">
      <c r="A1955" s="1">
        <v>43958</v>
      </c>
      <c r="B1955" t="s">
        <v>4</v>
      </c>
      <c r="C1955" t="s">
        <v>4</v>
      </c>
    </row>
    <row r="1956" spans="1:3" x14ac:dyDescent="0.25">
      <c r="A1956" s="1">
        <v>43959</v>
      </c>
      <c r="B1956" t="s">
        <v>4</v>
      </c>
      <c r="C1956" t="s">
        <v>4</v>
      </c>
    </row>
    <row r="1957" spans="1:3" x14ac:dyDescent="0.25">
      <c r="A1957" s="1">
        <v>43960</v>
      </c>
      <c r="B1957" t="s">
        <v>4</v>
      </c>
      <c r="C1957" t="s">
        <v>4</v>
      </c>
    </row>
    <row r="1958" spans="1:3" x14ac:dyDescent="0.25">
      <c r="A1958" s="1">
        <v>43961</v>
      </c>
      <c r="B1958" t="s">
        <v>4</v>
      </c>
      <c r="C1958" t="s">
        <v>4</v>
      </c>
    </row>
    <row r="1959" spans="1:3" x14ac:dyDescent="0.25">
      <c r="A1959" s="1">
        <v>43962</v>
      </c>
      <c r="B1959" t="s">
        <v>4</v>
      </c>
      <c r="C1959" t="s">
        <v>4</v>
      </c>
    </row>
    <row r="1960" spans="1:3" x14ac:dyDescent="0.25">
      <c r="A1960" s="1">
        <v>43963</v>
      </c>
      <c r="B1960" t="s">
        <v>4</v>
      </c>
      <c r="C1960" t="s">
        <v>4</v>
      </c>
    </row>
    <row r="1961" spans="1:3" x14ac:dyDescent="0.25">
      <c r="A1961" s="1">
        <v>43964</v>
      </c>
      <c r="B1961" t="s">
        <v>4</v>
      </c>
      <c r="C1961" t="s">
        <v>4</v>
      </c>
    </row>
    <row r="1962" spans="1:3" x14ac:dyDescent="0.25">
      <c r="A1962" s="1">
        <v>43965</v>
      </c>
      <c r="B1962" t="s">
        <v>4</v>
      </c>
      <c r="C1962" t="s">
        <v>4</v>
      </c>
    </row>
    <row r="1963" spans="1:3" x14ac:dyDescent="0.25">
      <c r="A1963" s="1">
        <v>43966</v>
      </c>
      <c r="B1963" t="s">
        <v>4</v>
      </c>
      <c r="C1963" t="s">
        <v>4</v>
      </c>
    </row>
    <row r="1964" spans="1:3" x14ac:dyDescent="0.25">
      <c r="A1964" s="1">
        <v>43967</v>
      </c>
      <c r="B1964" t="s">
        <v>4</v>
      </c>
      <c r="C1964" t="s">
        <v>4</v>
      </c>
    </row>
    <row r="1965" spans="1:3" x14ac:dyDescent="0.25">
      <c r="A1965" s="1">
        <v>43968</v>
      </c>
      <c r="B1965" t="s">
        <v>4</v>
      </c>
      <c r="C1965" t="s">
        <v>4</v>
      </c>
    </row>
    <row r="1966" spans="1:3" x14ac:dyDescent="0.25">
      <c r="A1966" s="1">
        <v>43969</v>
      </c>
      <c r="B1966" t="s">
        <v>4</v>
      </c>
      <c r="C1966" t="s">
        <v>4</v>
      </c>
    </row>
    <row r="1967" spans="1:3" x14ac:dyDescent="0.25">
      <c r="A1967" s="1">
        <v>43970</v>
      </c>
      <c r="B1967" t="s">
        <v>4</v>
      </c>
      <c r="C1967" t="s">
        <v>4</v>
      </c>
    </row>
    <row r="1968" spans="1:3" x14ac:dyDescent="0.25">
      <c r="A1968" s="1">
        <v>43971</v>
      </c>
      <c r="B1968" t="s">
        <v>4</v>
      </c>
      <c r="C1968" t="s">
        <v>4</v>
      </c>
    </row>
    <row r="1969" spans="1:3" x14ac:dyDescent="0.25">
      <c r="A1969" s="1">
        <v>43972</v>
      </c>
      <c r="B1969" t="s">
        <v>4</v>
      </c>
      <c r="C1969" t="s">
        <v>4</v>
      </c>
    </row>
    <row r="1970" spans="1:3" x14ac:dyDescent="0.25">
      <c r="A1970" s="1">
        <v>43973</v>
      </c>
      <c r="B1970" t="s">
        <v>4</v>
      </c>
      <c r="C1970" t="s">
        <v>4</v>
      </c>
    </row>
    <row r="1971" spans="1:3" x14ac:dyDescent="0.25">
      <c r="A1971" s="1">
        <v>43974</v>
      </c>
      <c r="B1971" t="s">
        <v>4</v>
      </c>
      <c r="C1971" t="s">
        <v>4</v>
      </c>
    </row>
    <row r="1972" spans="1:3" x14ac:dyDescent="0.25">
      <c r="A1972" s="1">
        <v>43975</v>
      </c>
      <c r="B1972" t="s">
        <v>4</v>
      </c>
      <c r="C1972" t="s">
        <v>4</v>
      </c>
    </row>
    <row r="1973" spans="1:3" x14ac:dyDescent="0.25">
      <c r="A1973" s="1">
        <v>43976</v>
      </c>
      <c r="B1973" t="s">
        <v>4</v>
      </c>
      <c r="C1973" t="s">
        <v>4</v>
      </c>
    </row>
    <row r="1974" spans="1:3" x14ac:dyDescent="0.25">
      <c r="A1974" s="1">
        <v>43977</v>
      </c>
      <c r="B1974" t="s">
        <v>4</v>
      </c>
      <c r="C1974" t="s">
        <v>4</v>
      </c>
    </row>
    <row r="1975" spans="1:3" x14ac:dyDescent="0.25">
      <c r="A1975" s="1">
        <v>43978</v>
      </c>
      <c r="B1975" t="s">
        <v>5</v>
      </c>
      <c r="C1975" t="s">
        <v>4</v>
      </c>
    </row>
    <row r="1976" spans="1:3" x14ac:dyDescent="0.25">
      <c r="A1976" s="1">
        <v>43979</v>
      </c>
      <c r="B1976" t="s">
        <v>5</v>
      </c>
      <c r="C1976" t="s">
        <v>4</v>
      </c>
    </row>
    <row r="1977" spans="1:3" x14ac:dyDescent="0.25">
      <c r="A1977" s="1">
        <v>43980</v>
      </c>
      <c r="B1977" t="s">
        <v>5</v>
      </c>
      <c r="C1977" t="s">
        <v>4</v>
      </c>
    </row>
    <row r="1978" spans="1:3" x14ac:dyDescent="0.25">
      <c r="A1978" s="1">
        <v>43981</v>
      </c>
      <c r="B1978" t="s">
        <v>5</v>
      </c>
      <c r="C1978" t="s">
        <v>4</v>
      </c>
    </row>
    <row r="1979" spans="1:3" x14ac:dyDescent="0.25">
      <c r="A1979" s="1">
        <v>43982</v>
      </c>
      <c r="B1979" t="s">
        <v>5</v>
      </c>
      <c r="C1979" t="s">
        <v>4</v>
      </c>
    </row>
    <row r="1980" spans="1:3" x14ac:dyDescent="0.25">
      <c r="A1980" s="1">
        <v>43983</v>
      </c>
      <c r="B1980" t="s">
        <v>5</v>
      </c>
      <c r="C1980" t="s">
        <v>4</v>
      </c>
    </row>
    <row r="1981" spans="1:3" x14ac:dyDescent="0.25">
      <c r="A1981" s="1">
        <v>43984</v>
      </c>
      <c r="B1981" t="s">
        <v>5</v>
      </c>
      <c r="C1981" t="s">
        <v>4</v>
      </c>
    </row>
    <row r="1982" spans="1:3" x14ac:dyDescent="0.25">
      <c r="A1982" s="1">
        <v>43985</v>
      </c>
      <c r="B1982" t="s">
        <v>5</v>
      </c>
      <c r="C1982" t="s">
        <v>4</v>
      </c>
    </row>
    <row r="1983" spans="1:3" x14ac:dyDescent="0.25">
      <c r="A1983" s="1">
        <v>43986</v>
      </c>
      <c r="B1983" t="s">
        <v>5</v>
      </c>
      <c r="C1983" t="s">
        <v>4</v>
      </c>
    </row>
    <row r="1984" spans="1:3" x14ac:dyDescent="0.25">
      <c r="A1984" s="1">
        <v>43987</v>
      </c>
      <c r="B1984" t="s">
        <v>5</v>
      </c>
      <c r="C1984" t="s">
        <v>4</v>
      </c>
    </row>
    <row r="1985" spans="1:3" x14ac:dyDescent="0.25">
      <c r="A1985" s="1">
        <v>43988</v>
      </c>
      <c r="B1985" t="s">
        <v>5</v>
      </c>
      <c r="C1985" t="s">
        <v>4</v>
      </c>
    </row>
    <row r="1986" spans="1:3" x14ac:dyDescent="0.25">
      <c r="A1986" s="1">
        <v>43989</v>
      </c>
      <c r="B1986" t="s">
        <v>5</v>
      </c>
      <c r="C1986" t="s">
        <v>4</v>
      </c>
    </row>
    <row r="1987" spans="1:3" x14ac:dyDescent="0.25">
      <c r="A1987" s="1">
        <v>43990</v>
      </c>
      <c r="B1987" t="s">
        <v>5</v>
      </c>
      <c r="C1987" t="s">
        <v>5</v>
      </c>
    </row>
    <row r="1988" spans="1:3" x14ac:dyDescent="0.25">
      <c r="A1988" s="1">
        <v>43991</v>
      </c>
      <c r="B1988" t="s">
        <v>5</v>
      </c>
      <c r="C1988" t="s">
        <v>4</v>
      </c>
    </row>
    <row r="1989" spans="1:3" x14ac:dyDescent="0.25">
      <c r="A1989" s="1">
        <v>43992</v>
      </c>
      <c r="B1989" t="s">
        <v>5</v>
      </c>
      <c r="C1989" t="s">
        <v>4</v>
      </c>
    </row>
    <row r="1990" spans="1:3" x14ac:dyDescent="0.25">
      <c r="A1990" s="1">
        <v>43993</v>
      </c>
      <c r="B1990" t="s">
        <v>5</v>
      </c>
      <c r="C1990" t="s">
        <v>4</v>
      </c>
    </row>
    <row r="1991" spans="1:3" x14ac:dyDescent="0.25">
      <c r="A1991" s="1">
        <v>43994</v>
      </c>
      <c r="B1991" t="s">
        <v>5</v>
      </c>
      <c r="C1991" t="s">
        <v>4</v>
      </c>
    </row>
    <row r="1992" spans="1:3" x14ac:dyDescent="0.25">
      <c r="A1992" s="1">
        <v>43995</v>
      </c>
      <c r="B1992" t="s">
        <v>5</v>
      </c>
      <c r="C1992" t="s">
        <v>4</v>
      </c>
    </row>
    <row r="1993" spans="1:3" x14ac:dyDescent="0.25">
      <c r="A1993" s="1">
        <v>43996</v>
      </c>
      <c r="B1993" t="s">
        <v>5</v>
      </c>
      <c r="C1993" t="s">
        <v>4</v>
      </c>
    </row>
    <row r="1994" spans="1:3" x14ac:dyDescent="0.25">
      <c r="A1994" s="1">
        <v>43997</v>
      </c>
      <c r="B1994" t="s">
        <v>5</v>
      </c>
      <c r="C1994" t="s">
        <v>4</v>
      </c>
    </row>
    <row r="1995" spans="1:3" x14ac:dyDescent="0.25">
      <c r="A1995" s="1">
        <v>43998</v>
      </c>
      <c r="B1995" t="s">
        <v>5</v>
      </c>
      <c r="C1995" t="s">
        <v>4</v>
      </c>
    </row>
    <row r="1996" spans="1:3" x14ac:dyDescent="0.25">
      <c r="A1996" s="1">
        <v>43999</v>
      </c>
      <c r="B1996" t="s">
        <v>5</v>
      </c>
      <c r="C1996" t="s">
        <v>4</v>
      </c>
    </row>
    <row r="1997" spans="1:3" x14ac:dyDescent="0.25">
      <c r="A1997" s="1">
        <v>44000</v>
      </c>
      <c r="B1997" t="s">
        <v>5</v>
      </c>
      <c r="C1997" t="s">
        <v>4</v>
      </c>
    </row>
    <row r="1998" spans="1:3" x14ac:dyDescent="0.25">
      <c r="A1998" s="1">
        <v>44001</v>
      </c>
      <c r="B1998" t="s">
        <v>5</v>
      </c>
      <c r="C1998" t="s">
        <v>4</v>
      </c>
    </row>
    <row r="1999" spans="1:3" x14ac:dyDescent="0.25">
      <c r="A1999" s="1">
        <v>44002</v>
      </c>
      <c r="B1999" t="s">
        <v>5</v>
      </c>
      <c r="C1999" t="s">
        <v>4</v>
      </c>
    </row>
    <row r="2000" spans="1:3" x14ac:dyDescent="0.25">
      <c r="A2000" s="1">
        <v>44003</v>
      </c>
      <c r="B2000" t="s">
        <v>5</v>
      </c>
      <c r="C2000" t="s">
        <v>4</v>
      </c>
    </row>
    <row r="2001" spans="1:3" x14ac:dyDescent="0.25">
      <c r="A2001" s="1">
        <v>44004</v>
      </c>
      <c r="B2001" t="s">
        <v>5</v>
      </c>
      <c r="C2001" t="s">
        <v>4</v>
      </c>
    </row>
    <row r="2002" spans="1:3" x14ac:dyDescent="0.25">
      <c r="A2002" s="1">
        <v>44005</v>
      </c>
      <c r="B2002" t="s">
        <v>5</v>
      </c>
      <c r="C2002" t="s">
        <v>4</v>
      </c>
    </row>
    <row r="2003" spans="1:3" x14ac:dyDescent="0.25">
      <c r="A2003" s="1">
        <v>44006</v>
      </c>
      <c r="B2003" t="s">
        <v>5</v>
      </c>
      <c r="C2003" t="s">
        <v>4</v>
      </c>
    </row>
    <row r="2004" spans="1:3" x14ac:dyDescent="0.25">
      <c r="A2004" s="1">
        <v>44007</v>
      </c>
      <c r="B2004" t="s">
        <v>5</v>
      </c>
      <c r="C2004" t="s">
        <v>4</v>
      </c>
    </row>
    <row r="2005" spans="1:3" x14ac:dyDescent="0.25">
      <c r="A2005" s="1">
        <v>44008</v>
      </c>
      <c r="B2005" t="s">
        <v>4</v>
      </c>
      <c r="C2005" t="s">
        <v>4</v>
      </c>
    </row>
    <row r="2006" spans="1:3" x14ac:dyDescent="0.25">
      <c r="A2006" s="1">
        <v>44009</v>
      </c>
      <c r="B2006" t="s">
        <v>4</v>
      </c>
      <c r="C2006" t="s">
        <v>4</v>
      </c>
    </row>
    <row r="2007" spans="1:3" x14ac:dyDescent="0.25">
      <c r="A2007" s="1">
        <v>44010</v>
      </c>
      <c r="B2007" t="s">
        <v>4</v>
      </c>
      <c r="C2007" t="s">
        <v>4</v>
      </c>
    </row>
    <row r="2008" spans="1:3" x14ac:dyDescent="0.25">
      <c r="A2008" s="1">
        <v>44011</v>
      </c>
      <c r="B2008" t="s">
        <v>4</v>
      </c>
      <c r="C2008" t="s">
        <v>4</v>
      </c>
    </row>
    <row r="2009" spans="1:3" x14ac:dyDescent="0.25">
      <c r="A2009" s="1">
        <v>44012</v>
      </c>
      <c r="B2009" t="s">
        <v>4</v>
      </c>
      <c r="C2009" t="s">
        <v>4</v>
      </c>
    </row>
    <row r="2010" spans="1:3" x14ac:dyDescent="0.25">
      <c r="A2010" s="1">
        <v>44013</v>
      </c>
      <c r="B2010" t="s">
        <v>4</v>
      </c>
      <c r="C2010" t="s">
        <v>4</v>
      </c>
    </row>
    <row r="2011" spans="1:3" x14ac:dyDescent="0.25">
      <c r="A2011" s="1">
        <v>44014</v>
      </c>
      <c r="B2011" t="s">
        <v>4</v>
      </c>
      <c r="C2011" t="s">
        <v>4</v>
      </c>
    </row>
    <row r="2012" spans="1:3" x14ac:dyDescent="0.25">
      <c r="A2012" s="1">
        <v>44015</v>
      </c>
      <c r="B2012" t="s">
        <v>4</v>
      </c>
      <c r="C2012" t="s">
        <v>4</v>
      </c>
    </row>
    <row r="2013" spans="1:3" x14ac:dyDescent="0.25">
      <c r="A2013" s="1">
        <v>44016</v>
      </c>
      <c r="B2013" t="s">
        <v>4</v>
      </c>
      <c r="C2013" t="s">
        <v>4</v>
      </c>
    </row>
    <row r="2014" spans="1:3" x14ac:dyDescent="0.25">
      <c r="A2014" s="1">
        <v>44017</v>
      </c>
      <c r="B2014" t="s">
        <v>4</v>
      </c>
      <c r="C2014" t="s">
        <v>4</v>
      </c>
    </row>
    <row r="2015" spans="1:3" x14ac:dyDescent="0.25">
      <c r="A2015" s="1">
        <v>44018</v>
      </c>
      <c r="B2015" t="s">
        <v>4</v>
      </c>
      <c r="C2015" t="s">
        <v>4</v>
      </c>
    </row>
    <row r="2016" spans="1:3" x14ac:dyDescent="0.25">
      <c r="A2016" s="1">
        <v>44019</v>
      </c>
      <c r="B2016" t="s">
        <v>4</v>
      </c>
      <c r="C2016" t="s">
        <v>4</v>
      </c>
    </row>
    <row r="2017" spans="1:3" x14ac:dyDescent="0.25">
      <c r="A2017" s="1">
        <v>44020</v>
      </c>
      <c r="B2017" t="s">
        <v>4</v>
      </c>
      <c r="C2017" t="s">
        <v>4</v>
      </c>
    </row>
    <row r="2018" spans="1:3" x14ac:dyDescent="0.25">
      <c r="A2018" s="1">
        <v>44021</v>
      </c>
      <c r="B2018" t="s">
        <v>4</v>
      </c>
      <c r="C2018" t="s">
        <v>4</v>
      </c>
    </row>
    <row r="2019" spans="1:3" x14ac:dyDescent="0.25">
      <c r="A2019" s="1">
        <v>44022</v>
      </c>
      <c r="B2019" t="s">
        <v>4</v>
      </c>
      <c r="C2019" t="s">
        <v>4</v>
      </c>
    </row>
    <row r="2020" spans="1:3" x14ac:dyDescent="0.25">
      <c r="A2020" s="1">
        <v>44023</v>
      </c>
      <c r="B2020" t="s">
        <v>4</v>
      </c>
      <c r="C2020" t="s">
        <v>4</v>
      </c>
    </row>
    <row r="2021" spans="1:3" x14ac:dyDescent="0.25">
      <c r="A2021" s="1">
        <v>44024</v>
      </c>
      <c r="B2021" t="s">
        <v>4</v>
      </c>
      <c r="C2021" t="s">
        <v>4</v>
      </c>
    </row>
    <row r="2022" spans="1:3" x14ac:dyDescent="0.25">
      <c r="A2022" s="1">
        <v>44025</v>
      </c>
      <c r="B2022" t="s">
        <v>4</v>
      </c>
      <c r="C2022" t="s">
        <v>4</v>
      </c>
    </row>
    <row r="2023" spans="1:3" x14ac:dyDescent="0.25">
      <c r="A2023" s="1">
        <v>44026</v>
      </c>
      <c r="B2023" t="s">
        <v>5</v>
      </c>
      <c r="C2023" t="s">
        <v>4</v>
      </c>
    </row>
    <row r="2024" spans="1:3" x14ac:dyDescent="0.25">
      <c r="A2024" s="1">
        <v>44027</v>
      </c>
      <c r="B2024" t="s">
        <v>5</v>
      </c>
      <c r="C2024" t="s">
        <v>4</v>
      </c>
    </row>
    <row r="2025" spans="1:3" x14ac:dyDescent="0.25">
      <c r="A2025" s="1">
        <v>44028</v>
      </c>
      <c r="B2025" t="s">
        <v>5</v>
      </c>
      <c r="C2025" t="s">
        <v>4</v>
      </c>
    </row>
    <row r="2026" spans="1:3" x14ac:dyDescent="0.25">
      <c r="A2026" s="1">
        <v>44029</v>
      </c>
      <c r="B2026" t="s">
        <v>5</v>
      </c>
      <c r="C2026" t="s">
        <v>4</v>
      </c>
    </row>
    <row r="2027" spans="1:3" x14ac:dyDescent="0.25">
      <c r="A2027" s="1">
        <v>44030</v>
      </c>
      <c r="B2027" t="s">
        <v>5</v>
      </c>
      <c r="C2027" t="s">
        <v>4</v>
      </c>
    </row>
    <row r="2028" spans="1:3" x14ac:dyDescent="0.25">
      <c r="A2028" s="1">
        <v>44031</v>
      </c>
      <c r="B2028" t="s">
        <v>5</v>
      </c>
      <c r="C2028" t="s">
        <v>4</v>
      </c>
    </row>
    <row r="2029" spans="1:3" x14ac:dyDescent="0.25">
      <c r="A2029" s="1">
        <v>44032</v>
      </c>
      <c r="B2029" t="s">
        <v>5</v>
      </c>
      <c r="C2029" t="s">
        <v>4</v>
      </c>
    </row>
    <row r="2030" spans="1:3" x14ac:dyDescent="0.25">
      <c r="A2030" s="1">
        <v>44033</v>
      </c>
      <c r="B2030" t="s">
        <v>5</v>
      </c>
      <c r="C2030" t="s">
        <v>4</v>
      </c>
    </row>
    <row r="2031" spans="1:3" x14ac:dyDescent="0.25">
      <c r="A2031" s="1">
        <v>44034</v>
      </c>
      <c r="B2031" t="s">
        <v>5</v>
      </c>
      <c r="C2031" t="s">
        <v>4</v>
      </c>
    </row>
    <row r="2032" spans="1:3" x14ac:dyDescent="0.25">
      <c r="A2032" s="1">
        <v>44035</v>
      </c>
      <c r="B2032" t="s">
        <v>5</v>
      </c>
      <c r="C2032" t="s">
        <v>4</v>
      </c>
    </row>
    <row r="2033" spans="1:3" x14ac:dyDescent="0.25">
      <c r="A2033" s="1">
        <v>44036</v>
      </c>
      <c r="B2033" t="s">
        <v>5</v>
      </c>
      <c r="C2033" t="s">
        <v>4</v>
      </c>
    </row>
    <row r="2034" spans="1:3" x14ac:dyDescent="0.25">
      <c r="A2034" s="1">
        <v>44037</v>
      </c>
      <c r="B2034" t="s">
        <v>5</v>
      </c>
      <c r="C2034" t="s">
        <v>4</v>
      </c>
    </row>
    <row r="2035" spans="1:3" x14ac:dyDescent="0.25">
      <c r="A2035" s="1">
        <v>44038</v>
      </c>
      <c r="B2035" t="s">
        <v>5</v>
      </c>
      <c r="C2035" t="s">
        <v>4</v>
      </c>
    </row>
    <row r="2036" spans="1:3" x14ac:dyDescent="0.25">
      <c r="A2036" s="1">
        <v>44039</v>
      </c>
      <c r="B2036" t="s">
        <v>5</v>
      </c>
      <c r="C2036" t="s">
        <v>4</v>
      </c>
    </row>
    <row r="2037" spans="1:3" x14ac:dyDescent="0.25">
      <c r="A2037" s="1">
        <v>44040</v>
      </c>
      <c r="B2037" t="s">
        <v>5</v>
      </c>
      <c r="C2037" t="s">
        <v>4</v>
      </c>
    </row>
    <row r="2038" spans="1:3" x14ac:dyDescent="0.25">
      <c r="A2038" s="1">
        <v>44041</v>
      </c>
      <c r="B2038" t="s">
        <v>5</v>
      </c>
      <c r="C2038" t="s">
        <v>4</v>
      </c>
    </row>
    <row r="2039" spans="1:3" x14ac:dyDescent="0.25">
      <c r="A2039" s="1">
        <v>44042</v>
      </c>
      <c r="B2039" t="s">
        <v>5</v>
      </c>
      <c r="C2039" t="s">
        <v>4</v>
      </c>
    </row>
    <row r="2040" spans="1:3" x14ac:dyDescent="0.25">
      <c r="A2040" s="1">
        <v>44043</v>
      </c>
      <c r="B2040" t="s">
        <v>5</v>
      </c>
      <c r="C2040" t="s">
        <v>4</v>
      </c>
    </row>
    <row r="2041" spans="1:3" x14ac:dyDescent="0.25">
      <c r="A2041" s="1">
        <v>44044</v>
      </c>
      <c r="B2041" t="s">
        <v>5</v>
      </c>
      <c r="C2041" t="s">
        <v>4</v>
      </c>
    </row>
    <row r="2042" spans="1:3" x14ac:dyDescent="0.25">
      <c r="A2042" s="1">
        <v>44045</v>
      </c>
      <c r="B2042" t="s">
        <v>5</v>
      </c>
      <c r="C2042" t="s">
        <v>4</v>
      </c>
    </row>
    <row r="2043" spans="1:3" x14ac:dyDescent="0.25">
      <c r="A2043" s="1">
        <v>44046</v>
      </c>
      <c r="B2043" t="s">
        <v>5</v>
      </c>
      <c r="C2043" t="s">
        <v>4</v>
      </c>
    </row>
    <row r="2044" spans="1:3" x14ac:dyDescent="0.25">
      <c r="A2044" s="1">
        <v>44047</v>
      </c>
      <c r="B2044" t="s">
        <v>4</v>
      </c>
      <c r="C2044" t="s">
        <v>4</v>
      </c>
    </row>
    <row r="2045" spans="1:3" x14ac:dyDescent="0.25">
      <c r="A2045" s="1">
        <v>44048</v>
      </c>
      <c r="B2045" t="s">
        <v>4</v>
      </c>
      <c r="C2045" t="s">
        <v>4</v>
      </c>
    </row>
    <row r="2046" spans="1:3" x14ac:dyDescent="0.25">
      <c r="A2046" s="1">
        <v>44049</v>
      </c>
      <c r="B2046" t="s">
        <v>4</v>
      </c>
      <c r="C2046" t="s">
        <v>4</v>
      </c>
    </row>
    <row r="2047" spans="1:3" x14ac:dyDescent="0.25">
      <c r="A2047" s="1">
        <v>44050</v>
      </c>
      <c r="B2047" t="s">
        <v>4</v>
      </c>
      <c r="C2047" t="s">
        <v>4</v>
      </c>
    </row>
    <row r="2048" spans="1:3" x14ac:dyDescent="0.25">
      <c r="A2048" s="1">
        <v>44051</v>
      </c>
      <c r="B2048" t="s">
        <v>4</v>
      </c>
      <c r="C2048" t="s">
        <v>4</v>
      </c>
    </row>
    <row r="2049" spans="1:3" x14ac:dyDescent="0.25">
      <c r="A2049" s="1">
        <v>44052</v>
      </c>
      <c r="B2049" t="s">
        <v>4</v>
      </c>
      <c r="C2049" t="s">
        <v>4</v>
      </c>
    </row>
    <row r="2050" spans="1:3" x14ac:dyDescent="0.25">
      <c r="A2050" s="1">
        <v>44053</v>
      </c>
      <c r="B2050" t="s">
        <v>4</v>
      </c>
      <c r="C2050" t="s">
        <v>4</v>
      </c>
    </row>
    <row r="2051" spans="1:3" x14ac:dyDescent="0.25">
      <c r="A2051" s="1">
        <v>44054</v>
      </c>
      <c r="B2051" t="s">
        <v>4</v>
      </c>
      <c r="C2051" t="s">
        <v>4</v>
      </c>
    </row>
    <row r="2052" spans="1:3" x14ac:dyDescent="0.25">
      <c r="A2052" s="1">
        <v>44055</v>
      </c>
      <c r="B2052" t="s">
        <v>4</v>
      </c>
      <c r="C2052" t="s">
        <v>4</v>
      </c>
    </row>
    <row r="2053" spans="1:3" x14ac:dyDescent="0.25">
      <c r="A2053" s="1">
        <v>44056</v>
      </c>
      <c r="B2053" t="s">
        <v>4</v>
      </c>
      <c r="C2053" t="s">
        <v>4</v>
      </c>
    </row>
    <row r="2054" spans="1:3" x14ac:dyDescent="0.25">
      <c r="A2054" s="1">
        <v>44057</v>
      </c>
      <c r="B2054" t="s">
        <v>4</v>
      </c>
      <c r="C2054" t="s">
        <v>4</v>
      </c>
    </row>
    <row r="2055" spans="1:3" x14ac:dyDescent="0.25">
      <c r="A2055" s="1">
        <v>44058</v>
      </c>
      <c r="B2055" t="s">
        <v>4</v>
      </c>
      <c r="C2055" t="s">
        <v>4</v>
      </c>
    </row>
    <row r="2056" spans="1:3" x14ac:dyDescent="0.25">
      <c r="A2056" s="1">
        <v>44059</v>
      </c>
      <c r="B2056" t="s">
        <v>4</v>
      </c>
      <c r="C2056" t="s">
        <v>4</v>
      </c>
    </row>
    <row r="2057" spans="1:3" x14ac:dyDescent="0.25">
      <c r="A2057" s="1">
        <v>44060</v>
      </c>
      <c r="B2057" t="s">
        <v>4</v>
      </c>
      <c r="C2057" t="s">
        <v>4</v>
      </c>
    </row>
    <row r="2058" spans="1:3" x14ac:dyDescent="0.25">
      <c r="A2058" s="1">
        <v>44061</v>
      </c>
      <c r="B2058" t="s">
        <v>4</v>
      </c>
      <c r="C2058" t="s">
        <v>4</v>
      </c>
    </row>
    <row r="2059" spans="1:3" x14ac:dyDescent="0.25">
      <c r="A2059" s="1">
        <v>44062</v>
      </c>
      <c r="B2059" t="s">
        <v>4</v>
      </c>
      <c r="C2059" t="s">
        <v>4</v>
      </c>
    </row>
    <row r="2060" spans="1:3" x14ac:dyDescent="0.25">
      <c r="A2060" s="1">
        <v>44063</v>
      </c>
      <c r="B2060" t="s">
        <v>4</v>
      </c>
      <c r="C2060" t="s">
        <v>4</v>
      </c>
    </row>
    <row r="2061" spans="1:3" x14ac:dyDescent="0.25">
      <c r="A2061" s="1">
        <v>44064</v>
      </c>
      <c r="B2061" t="s">
        <v>4</v>
      </c>
      <c r="C2061" t="s">
        <v>4</v>
      </c>
    </row>
    <row r="2062" spans="1:3" x14ac:dyDescent="0.25">
      <c r="A2062" s="1">
        <v>44065</v>
      </c>
      <c r="B2062" t="s">
        <v>4</v>
      </c>
      <c r="C2062" t="s">
        <v>4</v>
      </c>
    </row>
    <row r="2063" spans="1:3" x14ac:dyDescent="0.25">
      <c r="A2063" s="1">
        <v>44066</v>
      </c>
      <c r="B2063" t="s">
        <v>4</v>
      </c>
      <c r="C2063" t="s">
        <v>4</v>
      </c>
    </row>
    <row r="2064" spans="1:3" x14ac:dyDescent="0.25">
      <c r="A2064" s="1">
        <v>44067</v>
      </c>
      <c r="B2064" t="s">
        <v>4</v>
      </c>
      <c r="C2064" t="s">
        <v>4</v>
      </c>
    </row>
    <row r="2065" spans="1:3" x14ac:dyDescent="0.25">
      <c r="A2065" s="1">
        <v>44068</v>
      </c>
      <c r="B2065" t="s">
        <v>4</v>
      </c>
      <c r="C2065" t="s">
        <v>4</v>
      </c>
    </row>
    <row r="2066" spans="1:3" x14ac:dyDescent="0.25">
      <c r="A2066" s="1">
        <v>44069</v>
      </c>
      <c r="B2066" t="s">
        <v>4</v>
      </c>
      <c r="C2066" t="s">
        <v>4</v>
      </c>
    </row>
    <row r="2067" spans="1:3" x14ac:dyDescent="0.25">
      <c r="A2067" s="1">
        <v>44070</v>
      </c>
      <c r="B2067" t="s">
        <v>4</v>
      </c>
      <c r="C2067" t="s">
        <v>4</v>
      </c>
    </row>
    <row r="2068" spans="1:3" x14ac:dyDescent="0.25">
      <c r="A2068" s="1">
        <v>44071</v>
      </c>
      <c r="B2068" t="s">
        <v>4</v>
      </c>
      <c r="C2068" t="s">
        <v>4</v>
      </c>
    </row>
    <row r="2069" spans="1:3" x14ac:dyDescent="0.25">
      <c r="A2069" s="1">
        <v>44072</v>
      </c>
      <c r="B2069" t="s">
        <v>4</v>
      </c>
      <c r="C2069" t="s">
        <v>4</v>
      </c>
    </row>
    <row r="2070" spans="1:3" x14ac:dyDescent="0.25">
      <c r="A2070" s="1">
        <v>44073</v>
      </c>
      <c r="B2070" t="s">
        <v>4</v>
      </c>
      <c r="C2070" t="s">
        <v>4</v>
      </c>
    </row>
    <row r="2071" spans="1:3" x14ac:dyDescent="0.25">
      <c r="A2071" s="1">
        <v>44074</v>
      </c>
      <c r="B2071" t="s">
        <v>4</v>
      </c>
      <c r="C2071" t="s">
        <v>4</v>
      </c>
    </row>
    <row r="2072" spans="1:3" x14ac:dyDescent="0.25">
      <c r="A2072" s="1">
        <v>44075</v>
      </c>
      <c r="B2072" t="s">
        <v>4</v>
      </c>
      <c r="C2072" t="s">
        <v>4</v>
      </c>
    </row>
    <row r="2073" spans="1:3" x14ac:dyDescent="0.25">
      <c r="A2073" s="1">
        <v>44076</v>
      </c>
      <c r="B2073" t="s">
        <v>4</v>
      </c>
      <c r="C2073" t="s">
        <v>4</v>
      </c>
    </row>
    <row r="2074" spans="1:3" x14ac:dyDescent="0.25">
      <c r="A2074" s="1">
        <v>44077</v>
      </c>
      <c r="B2074" t="s">
        <v>4</v>
      </c>
      <c r="C2074" t="s">
        <v>4</v>
      </c>
    </row>
    <row r="2075" spans="1:3" x14ac:dyDescent="0.25">
      <c r="A2075" s="1">
        <v>44078</v>
      </c>
      <c r="B2075" t="s">
        <v>4</v>
      </c>
      <c r="C2075" t="s">
        <v>4</v>
      </c>
    </row>
    <row r="2076" spans="1:3" x14ac:dyDescent="0.25">
      <c r="A2076" s="1">
        <v>44079</v>
      </c>
      <c r="B2076" t="s">
        <v>4</v>
      </c>
      <c r="C2076" t="s">
        <v>4</v>
      </c>
    </row>
    <row r="2077" spans="1:3" x14ac:dyDescent="0.25">
      <c r="A2077" s="1">
        <v>44080</v>
      </c>
      <c r="B2077" t="s">
        <v>4</v>
      </c>
      <c r="C2077" t="s">
        <v>4</v>
      </c>
    </row>
    <row r="2078" spans="1:3" x14ac:dyDescent="0.25">
      <c r="A2078" s="1">
        <v>44081</v>
      </c>
      <c r="B2078" t="s">
        <v>4</v>
      </c>
      <c r="C2078" t="s">
        <v>4</v>
      </c>
    </row>
    <row r="2079" spans="1:3" x14ac:dyDescent="0.25">
      <c r="A2079" s="1">
        <v>44082</v>
      </c>
      <c r="B2079" t="s">
        <v>4</v>
      </c>
      <c r="C2079" t="s">
        <v>4</v>
      </c>
    </row>
    <row r="2080" spans="1:3" x14ac:dyDescent="0.25">
      <c r="A2080" s="1">
        <v>44083</v>
      </c>
      <c r="B2080" t="s">
        <v>4</v>
      </c>
      <c r="C2080" t="s">
        <v>4</v>
      </c>
    </row>
    <row r="2081" spans="1:3" x14ac:dyDescent="0.25">
      <c r="A2081" s="1">
        <v>44084</v>
      </c>
      <c r="B2081" t="s">
        <v>4</v>
      </c>
      <c r="C2081" t="s">
        <v>4</v>
      </c>
    </row>
    <row r="2082" spans="1:3" x14ac:dyDescent="0.25">
      <c r="A2082" s="1">
        <v>44085</v>
      </c>
      <c r="B2082" t="s">
        <v>4</v>
      </c>
      <c r="C2082" t="s">
        <v>4</v>
      </c>
    </row>
    <row r="2083" spans="1:3" x14ac:dyDescent="0.25">
      <c r="A2083" s="1">
        <v>44086</v>
      </c>
      <c r="B2083" t="s">
        <v>4</v>
      </c>
      <c r="C2083" t="s">
        <v>4</v>
      </c>
    </row>
    <row r="2084" spans="1:3" x14ac:dyDescent="0.25">
      <c r="A2084" s="1">
        <v>44087</v>
      </c>
      <c r="B2084" t="s">
        <v>4</v>
      </c>
      <c r="C2084" t="s">
        <v>4</v>
      </c>
    </row>
    <row r="2085" spans="1:3" x14ac:dyDescent="0.25">
      <c r="A2085" s="1">
        <v>44088</v>
      </c>
      <c r="B2085" t="s">
        <v>4</v>
      </c>
      <c r="C2085" t="s">
        <v>4</v>
      </c>
    </row>
    <row r="2086" spans="1:3" x14ac:dyDescent="0.25">
      <c r="A2086" s="1">
        <v>44089</v>
      </c>
      <c r="B2086" t="s">
        <v>4</v>
      </c>
      <c r="C2086" t="s">
        <v>4</v>
      </c>
    </row>
    <row r="2087" spans="1:3" x14ac:dyDescent="0.25">
      <c r="A2087" s="1">
        <v>44090</v>
      </c>
      <c r="B2087" t="s">
        <v>4</v>
      </c>
      <c r="C2087" t="s">
        <v>4</v>
      </c>
    </row>
    <row r="2088" spans="1:3" x14ac:dyDescent="0.25">
      <c r="A2088" s="1">
        <v>44091</v>
      </c>
      <c r="B2088" t="s">
        <v>4</v>
      </c>
      <c r="C2088" t="s">
        <v>4</v>
      </c>
    </row>
    <row r="2089" spans="1:3" x14ac:dyDescent="0.25">
      <c r="A2089" s="1">
        <v>44092</v>
      </c>
      <c r="B2089" t="s">
        <v>4</v>
      </c>
      <c r="C2089" t="s">
        <v>4</v>
      </c>
    </row>
    <row r="2090" spans="1:3" x14ac:dyDescent="0.25">
      <c r="A2090" s="1">
        <v>44093</v>
      </c>
      <c r="B2090" t="s">
        <v>4</v>
      </c>
      <c r="C2090" t="s">
        <v>4</v>
      </c>
    </row>
    <row r="2091" spans="1:3" x14ac:dyDescent="0.25">
      <c r="A2091" s="1">
        <v>44094</v>
      </c>
      <c r="B2091" t="s">
        <v>4</v>
      </c>
      <c r="C2091" t="s">
        <v>4</v>
      </c>
    </row>
    <row r="2092" spans="1:3" x14ac:dyDescent="0.25">
      <c r="A2092" s="1">
        <v>44095</v>
      </c>
      <c r="B2092" t="s">
        <v>4</v>
      </c>
      <c r="C2092" t="s">
        <v>4</v>
      </c>
    </row>
    <row r="2093" spans="1:3" x14ac:dyDescent="0.25">
      <c r="A2093" s="1">
        <v>44096</v>
      </c>
      <c r="B2093" t="s">
        <v>4</v>
      </c>
      <c r="C2093" t="s">
        <v>4</v>
      </c>
    </row>
    <row r="2094" spans="1:3" x14ac:dyDescent="0.25">
      <c r="A2094" s="1">
        <v>44097</v>
      </c>
      <c r="B2094" t="s">
        <v>4</v>
      </c>
      <c r="C2094" t="s">
        <v>4</v>
      </c>
    </row>
    <row r="2095" spans="1:3" x14ac:dyDescent="0.25">
      <c r="A2095" s="1">
        <v>44098</v>
      </c>
      <c r="B2095" t="s">
        <v>4</v>
      </c>
      <c r="C2095" t="s">
        <v>4</v>
      </c>
    </row>
    <row r="2096" spans="1:3" x14ac:dyDescent="0.25">
      <c r="A2096" s="1">
        <v>44099</v>
      </c>
      <c r="B2096" t="s">
        <v>4</v>
      </c>
      <c r="C2096" t="s">
        <v>4</v>
      </c>
    </row>
    <row r="2097" spans="1:3" x14ac:dyDescent="0.25">
      <c r="A2097" s="1">
        <v>44100</v>
      </c>
      <c r="B2097" t="s">
        <v>4</v>
      </c>
      <c r="C2097" t="s">
        <v>4</v>
      </c>
    </row>
    <row r="2098" spans="1:3" x14ac:dyDescent="0.25">
      <c r="A2098" s="1">
        <v>44101</v>
      </c>
      <c r="B2098" t="s">
        <v>4</v>
      </c>
      <c r="C2098" t="s">
        <v>4</v>
      </c>
    </row>
    <row r="2099" spans="1:3" x14ac:dyDescent="0.25">
      <c r="A2099" s="1">
        <v>44102</v>
      </c>
      <c r="B2099" t="s">
        <v>4</v>
      </c>
      <c r="C2099" t="s">
        <v>4</v>
      </c>
    </row>
    <row r="2100" spans="1:3" x14ac:dyDescent="0.25">
      <c r="A2100" s="1">
        <v>44103</v>
      </c>
      <c r="B2100" t="s">
        <v>4</v>
      </c>
      <c r="C2100" t="s">
        <v>4</v>
      </c>
    </row>
    <row r="2101" spans="1:3" x14ac:dyDescent="0.25">
      <c r="A2101" s="1">
        <v>44104</v>
      </c>
      <c r="B2101" t="s">
        <v>4</v>
      </c>
      <c r="C2101" t="s">
        <v>4</v>
      </c>
    </row>
    <row r="2102" spans="1:3" x14ac:dyDescent="0.25">
      <c r="A2102" s="1">
        <v>44105</v>
      </c>
      <c r="B2102" t="s">
        <v>4</v>
      </c>
      <c r="C2102" t="s">
        <v>4</v>
      </c>
    </row>
    <row r="2103" spans="1:3" x14ac:dyDescent="0.25">
      <c r="A2103" s="1">
        <v>44106</v>
      </c>
      <c r="B2103" t="s">
        <v>4</v>
      </c>
      <c r="C2103" t="s">
        <v>4</v>
      </c>
    </row>
    <row r="2104" spans="1:3" x14ac:dyDescent="0.25">
      <c r="A2104" s="1">
        <v>44107</v>
      </c>
      <c r="B2104" t="s">
        <v>4</v>
      </c>
      <c r="C2104" t="s">
        <v>4</v>
      </c>
    </row>
    <row r="2105" spans="1:3" x14ac:dyDescent="0.25">
      <c r="A2105" s="1">
        <v>44108</v>
      </c>
      <c r="B2105" t="s">
        <v>4</v>
      </c>
      <c r="C2105" t="s">
        <v>4</v>
      </c>
    </row>
    <row r="2106" spans="1:3" x14ac:dyDescent="0.25">
      <c r="A2106" s="1">
        <v>44109</v>
      </c>
      <c r="B2106" t="s">
        <v>4</v>
      </c>
      <c r="C2106" t="s">
        <v>4</v>
      </c>
    </row>
    <row r="2107" spans="1:3" x14ac:dyDescent="0.25">
      <c r="A2107" s="1">
        <v>44110</v>
      </c>
      <c r="B2107" t="s">
        <v>4</v>
      </c>
      <c r="C2107" t="s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</vt:lpstr>
      <vt:lpstr>Effect Of Temp And Hols</vt:lpstr>
      <vt:lpstr>Effect of Weather</vt:lpstr>
      <vt:lpstr>Energy_hols</vt:lpstr>
      <vt:lpstr>Demand Over Time</vt:lpstr>
      <vt:lpstr>YoY Demand</vt:lpstr>
      <vt:lpstr>Demand By Day Of Week</vt:lpstr>
      <vt:lpstr>Top and Bottom 20 Demand</vt:lpstr>
      <vt:lpstr>Energy Demand</vt:lpstr>
      <vt:lpstr>Summary</vt:lpstr>
      <vt:lpstr>Holidays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Ehab Tayea</dc:creator>
  <cp:lastModifiedBy>Ehab Tayea</cp:lastModifiedBy>
  <dcterms:created xsi:type="dcterms:W3CDTF">2015-06-05T18:17:20Z</dcterms:created>
  <dcterms:modified xsi:type="dcterms:W3CDTF">2022-11-15T12:40:10Z</dcterms:modified>
</cp:coreProperties>
</file>